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spreadsheetml.comments+xml" PartName="/xl/comments8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1.xml"/>
  <Override ContentType="application/vnd.openxmlformats-officedocument.spreadsheetml.comments+xml" PartName="/xl/comments10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heet3" sheetId="1" r:id="rId5"/>
    <sheet state="hidden" name="WORKING DATA BASICS" sheetId="2" r:id="rId6"/>
    <sheet state="hidden" name="MASTER DATA BASICS" sheetId="3" r:id="rId7"/>
    <sheet state="visible" name="MASTER DATA" sheetId="4" r:id="rId8"/>
    <sheet state="visible" name="PT Ribbon" sheetId="5" r:id="rId9"/>
    <sheet state="visible" name="Top Basics Sq" sheetId="6" r:id="rId10"/>
    <sheet state="visible" name="Top in Flts" sheetId="7" r:id="rId11"/>
    <sheet state="visible" name="Drill" sheetId="8" r:id="rId12"/>
    <sheet state="visible" name="Academic" sheetId="9" r:id="rId13"/>
    <sheet state="hidden" name="Cadre Working Sheet" sheetId="10" r:id="rId14"/>
    <sheet state="visible" name="Master Cadre" sheetId="11" r:id="rId15"/>
    <sheet state="visible" name="Dorm" sheetId="12" r:id="rId16"/>
    <sheet state="hidden" name="Orienteering" sheetId="13" r:id="rId17"/>
    <sheet state="visible" name="Archery" sheetId="14" r:id="rId18"/>
    <sheet state="visible" name="Top Basics Print" sheetId="15" r:id="rId19"/>
    <sheet state="visible" name="Awards Info" sheetId="16" r:id="rId20"/>
    <sheet state="visible" name="List by Name" sheetId="17" r:id="rId21"/>
    <sheet state="hidden" name="SPORTS CALC" sheetId="18" r:id="rId22"/>
    <sheet state="visible" name="List by School" sheetId="19" r:id="rId23"/>
    <sheet state="visible" name="Rooms - Cadets" sheetId="20" r:id="rId24"/>
    <sheet state="visible" name="Distro Order" sheetId="21" r:id="rId25"/>
    <sheet state="visible" name="Rooms - All" sheetId="22" r:id="rId26"/>
    <sheet state="visible" name="Cadet list by School &amp; Type" sheetId="23" r:id="rId27"/>
  </sheets>
  <definedNames>
    <definedName hidden="1" localSheetId="3" name="_xlnm._FilterDatabase">'MASTER DATA'!$A$160:$AS$219</definedName>
    <definedName hidden="1" localSheetId="4" name="_xlnm._FilterDatabase">'PT Ribbon'!$A$1:$K$1997</definedName>
    <definedName hidden="1" localSheetId="5" name="_xlnm._FilterDatabase">'Top Basics Sq'!$A$1:$G$1003</definedName>
    <definedName hidden="1" localSheetId="7" name="_xlnm._FilterDatabase">Drill!$A$1:$Y$998</definedName>
    <definedName hidden="1" localSheetId="8" name="_xlnm._FilterDatabase">Academic!$A$1:$F$1000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67">
      <text>
        <t xml:space="preserve">AFJROTC CLC: Password for protected sheets is CLC 2022</t>
      </text>
    </comment>
    <comment authorId="0" ref="D1">
      <text>
        <t xml:space="preserve">AFJROTC CLC: Password for protected sheets is CLC 2022</t>
      </text>
    </comment>
    <comment authorId="0" ref="D159">
      <text>
        <t xml:space="preserve">AFJROTC CLC: Password for protected sheets is CLC 2022</t>
      </text>
    </comment>
    <comment authorId="0" ref="D91">
      <text>
        <t xml:space="preserve">AFJROTC CLC: Password for protected sheets is CLC 2022</t>
      </text>
    </comment>
    <comment authorId="0" ref="D22">
      <text>
        <t xml:space="preserve">AFJROTC CLC: Password for protected sheets is CLC 2022</t>
      </text>
    </comment>
    <comment authorId="0" ref="D54">
      <text>
        <t xml:space="preserve">AFJROTC CLC: Password for protected sheets is CLC 2022</t>
      </text>
    </comment>
    <comment authorId="0" ref="D116">
      <text>
        <t xml:space="preserve">AFJROTC CLC: Password for protected sheets is CLC 2022</t>
      </text>
    </comment>
    <comment authorId="0" ref="D180">
      <text>
        <t xml:space="preserve">AFJROTC CLC: Password for protected sheets is CLC 2022</t>
      </text>
    </comment>
    <comment authorId="0" ref="E334">
      <text>
        <t xml:space="preserve">AFJROTC COLS 2:
This should be the same as the average shown in each flight summary (M27 for this flight).</t>
      </text>
    </comment>
    <comment authorId="0" ref="D44">
      <text>
        <t xml:space="preserve">AFJROTC CLC: Password for protected sheets is CLC 2022</t>
      </text>
    </comment>
    <comment authorId="0" ref="D202">
      <text>
        <t xml:space="preserve">AFJROTC CLC: Password for protected sheets is CLC 2022</t>
      </text>
    </comment>
    <comment authorId="0" ref="D137">
      <text>
        <t xml:space="preserve">AFJROTC CLC: Password for protected sheets is CLC 2022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">
      <text>
        <t xml:space="preserve">AFJROTC CLC:
Password for protected sheets is CLC 2021</t>
      </text>
    </comment>
    <comment authorId="0" ref="D1">
      <text>
        <t xml:space="preserve">Citadel CLC2:
Academic Top 10% = 25</t>
      </text>
    </comment>
    <comment authorId="0" ref="D14">
      <text>
        <t xml:space="preserve">Citadel CLC2:
Top female (tie broken based on total score).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14">
      <text>
        <t xml:space="preserve">AFJROTC CLC: Password for protected sheets is CLC 2022</t>
      </text>
    </comment>
    <comment authorId="0" ref="B1">
      <text>
        <t xml:space="preserve">AFJROTC CLC:
Password for protected sheets is CLC 2021</t>
      </text>
    </comment>
    <comment authorId="0" ref="C1">
      <text>
        <t xml:space="preserve">NOTE: Members in yellow left the CLC before cojmpletion and did not graduate/complete. </t>
      </text>
    </comment>
    <comment authorId="0" ref="B95">
      <text>
        <t xml:space="preserve">AFJROTC CLC: Password for protected sheets is CLC 2022</t>
      </text>
    </comment>
    <comment authorId="0" ref="B174">
      <text>
        <t xml:space="preserve">AFJROTC CLC: Password for protected sheets is CLC 2022</t>
      </text>
    </comment>
    <comment authorId="0" ref="B77">
      <text>
        <t xml:space="preserve">AFJROTC CLC: Password for protected sheets is CLC 2022</t>
      </text>
    </comment>
    <comment authorId="0" ref="B58">
      <text>
        <t xml:space="preserve">AFJROTC CLC: Password for protected sheets is CLC 2022</t>
      </text>
    </comment>
    <comment authorId="0" ref="B154">
      <text>
        <t xml:space="preserve">AFJROTC CLC: Password for protected sheets is CLC 2022</t>
      </text>
    </comment>
    <comment authorId="0" ref="B39">
      <text>
        <t xml:space="preserve">AFJROTC CLC: Password for protected sheets is CLC 2022</t>
      </text>
    </comment>
    <comment authorId="0" ref="B133">
      <text>
        <t xml:space="preserve">AFJROTC CLC: Password for protected sheets is CLC 2022</t>
      </text>
    </comment>
    <comment authorId="0" ref="B20">
      <text>
        <t xml:space="preserve">AFJROTC CLC: Password for protected sheets is CLC 2022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100">
      <text>
        <t xml:space="preserve">AFJROTC CLC: Password for protected sheets is CLC 2022</t>
      </text>
    </comment>
    <comment authorId="0" ref="D130">
      <text>
        <t xml:space="preserve">AFJROTC CLC: Password for protected sheets is CLC 2022</t>
      </text>
    </comment>
    <comment authorId="0" ref="D1">
      <text>
        <t xml:space="preserve">AFJROTC CLC: Password for protected sheets is CLC 2022</t>
      </text>
    </comment>
    <comment authorId="0" ref="D65">
      <text>
        <t xml:space="preserve">AFJROTC CLC: Password for protected sheets is CLC 2022</t>
      </text>
    </comment>
    <comment authorId="0" ref="D30">
      <text>
        <t xml:space="preserve">AFJROTC CLC: Password for protected sheets is CLC 2022</t>
      </text>
    </comment>
    <comment authorId="0" ref="E251">
      <text>
        <t xml:space="preserve">AFJROTC COLS 2:
This should be the same as the average shown in each flight summary (M27 for this flight).</t>
      </text>
    </comment>
    <comment authorId="0" ref="D115">
      <text>
        <t xml:space="preserve">AFJROTC CLC: Password for protected sheets is CLC 2022</t>
      </text>
    </comment>
    <comment authorId="0" ref="D82">
      <text>
        <t xml:space="preserve">AFJROTC CLC: Password for protected sheets is CLC 2022</t>
      </text>
    </comment>
    <comment authorId="0" ref="D16">
      <text>
        <t xml:space="preserve">AFJROTC CLC: Password for protected sheets is CLC 2022</t>
      </text>
    </comment>
    <comment authorId="0" ref="D144">
      <text>
        <t xml:space="preserve">AFJROTC CLC: Password for protected sheets is CLC 2022</t>
      </text>
    </comment>
    <comment authorId="0" ref="D47">
      <text>
        <t xml:space="preserve">AFJROTC CLC: Password for protected sheets is CLC 2022</t>
      </text>
    </comment>
    <comment authorId="0" ref="AI105">
      <text>
        <t xml:space="preserve">CADET DID NOT PARTICIPATE IN EVAULATION BECAUSE OF AN ANKLE INJURY.</t>
      </text>
    </comment>
    <comment authorId="0" ref="AI104">
      <text>
        <t xml:space="preserve">CADET DID NOT PARTICIPATE IN EVAULATION BECAUSE OF AN ANKLE INJURY.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AFJROTC CLC:
Password for protected sheets is CLC 2021</t>
      </text>
    </comment>
    <comment authorId="0" ref="F66">
      <text>
        <t xml:space="preserve">Citadel CLC2:
Top Male. </t>
      </text>
    </comment>
    <comment authorId="0" ref="F1">
      <text>
        <t xml:space="preserve">Citadel CLC2:
Academic Top 10% = 25</t>
      </text>
    </comment>
    <comment authorId="0" ref="F48">
      <text>
        <t xml:space="preserve">Citadel CLC2:
Top female (tie broken based on total score).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C1">
      <text>
        <t xml:space="preserve">NOTE: Yellow boxes denote missing data. Data could not be captured but still averaged as shown on the sheet.</t>
      </text>
    </comment>
  </commentList>
</comments>
</file>

<file path=xl/sharedStrings.xml><?xml version="1.0" encoding="utf-8"?>
<sst xmlns="http://schemas.openxmlformats.org/spreadsheetml/2006/main" count="10099" uniqueCount="2052">
  <si>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</si>
  <si>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</si>
  <si>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</si>
  <si>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</si>
  <si>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</si>
  <si>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</si>
  <si>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</si>
  <si>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</si>
  <si>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</si>
  <si>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</si>
  <si>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DAY 3</t>
  </si>
  <si>
    <t xml:space="preserve"> </t>
  </si>
  <si>
    <t>T</t>
  </si>
  <si>
    <t>CLC 2026                         LAST NAME</t>
  </si>
  <si>
    <t>FIRST NAME</t>
  </si>
  <si>
    <t>UNIT</t>
  </si>
  <si>
    <t>Room</t>
  </si>
  <si>
    <t>Gender</t>
  </si>
  <si>
    <t>FLT</t>
  </si>
  <si>
    <t>EXAM 50</t>
  </si>
  <si>
    <t>%</t>
  </si>
  <si>
    <t>Acevedo</t>
  </si>
  <si>
    <t>Shirley</t>
  </si>
  <si>
    <t>River Ridge</t>
  </si>
  <si>
    <t>Arenas Calderon</t>
  </si>
  <si>
    <t>Beatriz</t>
  </si>
  <si>
    <t>Cane Bay</t>
  </si>
  <si>
    <t>Baker</t>
  </si>
  <si>
    <t>Scarlett</t>
  </si>
  <si>
    <t>Lucy Beckham</t>
  </si>
  <si>
    <t>Carpenter</t>
  </si>
  <si>
    <t>KayLynn</t>
  </si>
  <si>
    <t>Cherokee</t>
  </si>
  <si>
    <t>King</t>
  </si>
  <si>
    <t>Erianna</t>
  </si>
  <si>
    <t>Manning</t>
  </si>
  <si>
    <t>LeSane</t>
  </si>
  <si>
    <t>Kayla</t>
  </si>
  <si>
    <t>Irmo</t>
  </si>
  <si>
    <t>Moore</t>
  </si>
  <si>
    <t>Kelsey</t>
  </si>
  <si>
    <t>Clover</t>
  </si>
  <si>
    <t>Thompson</t>
  </si>
  <si>
    <t>Malaysia</t>
  </si>
  <si>
    <t>Dutch Fork</t>
  </si>
  <si>
    <t>Truluck</t>
  </si>
  <si>
    <t>Anna</t>
  </si>
  <si>
    <t>Ashley Ridge</t>
  </si>
  <si>
    <t>Andrews</t>
  </si>
  <si>
    <t>Roark</t>
  </si>
  <si>
    <t>M</t>
  </si>
  <si>
    <t>Bolch</t>
  </si>
  <si>
    <t>Ryder</t>
  </si>
  <si>
    <t>Hurst</t>
  </si>
  <si>
    <t>han</t>
  </si>
  <si>
    <t>Fort Dorchester</t>
  </si>
  <si>
    <t>Kracek</t>
  </si>
  <si>
    <t>Nathan</t>
  </si>
  <si>
    <t>Lewis</t>
  </si>
  <si>
    <t>Caden</t>
  </si>
  <si>
    <t>Spring Valley</t>
  </si>
  <si>
    <t>Smalls</t>
  </si>
  <si>
    <t>Ethan</t>
  </si>
  <si>
    <t>Wando</t>
  </si>
  <si>
    <t>Swordsma</t>
  </si>
  <si>
    <t>Walters</t>
  </si>
  <si>
    <t>John</t>
  </si>
  <si>
    <t>TOTAL (SUM)</t>
  </si>
  <si>
    <t>TOTAL (AVG):</t>
  </si>
  <si>
    <t>TOTAL</t>
  </si>
  <si>
    <t>Armstrong</t>
  </si>
  <si>
    <t>Amelia</t>
  </si>
  <si>
    <t>Blaisdell</t>
  </si>
  <si>
    <t>Alexis</t>
  </si>
  <si>
    <t>Britt</t>
  </si>
  <si>
    <t>Castro</t>
  </si>
  <si>
    <t>Martina</t>
  </si>
  <si>
    <t>Chestnut</t>
  </si>
  <si>
    <t>Elizabeth</t>
  </si>
  <si>
    <t>Hierro-Rivera</t>
  </si>
  <si>
    <t>Katia</t>
  </si>
  <si>
    <t>Lane</t>
  </si>
  <si>
    <t>Shayla</t>
  </si>
  <si>
    <t>Montanez-Thomas</t>
  </si>
  <si>
    <t>Sahira</t>
  </si>
  <si>
    <t>Ragmon</t>
  </si>
  <si>
    <t>Taylor</t>
  </si>
  <si>
    <t>Varner</t>
  </si>
  <si>
    <t>Shania</t>
  </si>
  <si>
    <t>Barrera</t>
  </si>
  <si>
    <t>Grayson</t>
  </si>
  <si>
    <t>Bates</t>
  </si>
  <si>
    <t>Caleb</t>
  </si>
  <si>
    <t>Plant</t>
  </si>
  <si>
    <t>Beaubeouf</t>
  </si>
  <si>
    <t>Beckham</t>
  </si>
  <si>
    <t>Delgado</t>
  </si>
  <si>
    <t>Preston</t>
  </si>
  <si>
    <t>Mainland</t>
  </si>
  <si>
    <t>Gill</t>
  </si>
  <si>
    <t>Kameron</t>
  </si>
  <si>
    <t>Lee</t>
  </si>
  <si>
    <t>Noah</t>
  </si>
  <si>
    <t>Marks</t>
  </si>
  <si>
    <t>Oliver</t>
  </si>
  <si>
    <t>Phillips</t>
  </si>
  <si>
    <t>Jordan</t>
  </si>
  <si>
    <t>Averett</t>
  </si>
  <si>
    <t>Kabrea</t>
  </si>
  <si>
    <t>Brown</t>
  </si>
  <si>
    <t>Natalia</t>
  </si>
  <si>
    <t>Chavez</t>
  </si>
  <si>
    <t>Skye</t>
  </si>
  <si>
    <t>Coley</t>
  </si>
  <si>
    <t>Brielle</t>
  </si>
  <si>
    <t>Cornelious</t>
  </si>
  <si>
    <t>Jordin</t>
  </si>
  <si>
    <t>West Craven</t>
  </si>
  <si>
    <t>Davis</t>
  </si>
  <si>
    <t>Colbie</t>
  </si>
  <si>
    <t>Hunter</t>
  </si>
  <si>
    <t>Savannah</t>
  </si>
  <si>
    <t>Luna</t>
  </si>
  <si>
    <t>Jada</t>
  </si>
  <si>
    <t>Rice</t>
  </si>
  <si>
    <t>Keidi</t>
  </si>
  <si>
    <t>Torres</t>
  </si>
  <si>
    <t>Alyson</t>
  </si>
  <si>
    <t>Arscott</t>
  </si>
  <si>
    <t>Austin</t>
  </si>
  <si>
    <t>Bouffard</t>
  </si>
  <si>
    <t>Zachary</t>
  </si>
  <si>
    <t>Buckman</t>
  </si>
  <si>
    <t>Jackson</t>
  </si>
  <si>
    <t>Gallardo</t>
  </si>
  <si>
    <t>Jeovanny</t>
  </si>
  <si>
    <t>Holmes</t>
  </si>
  <si>
    <t>Alan</t>
  </si>
  <si>
    <t>Mauldin</t>
  </si>
  <si>
    <t>Charlie</t>
  </si>
  <si>
    <t>Segura-Ruiz</t>
  </si>
  <si>
    <t>Diego</t>
  </si>
  <si>
    <t>Sokolov</t>
  </si>
  <si>
    <t>Artem</t>
  </si>
  <si>
    <t>Bautista</t>
  </si>
  <si>
    <t>Chantel</t>
  </si>
  <si>
    <t>Hamilton</t>
  </si>
  <si>
    <t>Conrad</t>
  </si>
  <si>
    <t>Ryleigh</t>
  </si>
  <si>
    <t>Dickerson</t>
  </si>
  <si>
    <t>Carolina</t>
  </si>
  <si>
    <t>Fernandez</t>
  </si>
  <si>
    <t>Gisell</t>
  </si>
  <si>
    <t>Goldate</t>
  </si>
  <si>
    <t>Ashley</t>
  </si>
  <si>
    <t>Heath</t>
  </si>
  <si>
    <t>Caroline</t>
  </si>
  <si>
    <t>Kendricks</t>
  </si>
  <si>
    <t>Jewell</t>
  </si>
  <si>
    <t>Morgan</t>
  </si>
  <si>
    <t>Jazmine</t>
  </si>
  <si>
    <t>Sivira</t>
  </si>
  <si>
    <t>Daniela</t>
  </si>
  <si>
    <t>West</t>
  </si>
  <si>
    <t>Callie</t>
  </si>
  <si>
    <t>Bales</t>
  </si>
  <si>
    <t>Jayden</t>
  </si>
  <si>
    <t>Cheney</t>
  </si>
  <si>
    <t>Sebastian</t>
  </si>
  <si>
    <t>De Dios</t>
  </si>
  <si>
    <t>Zedric</t>
  </si>
  <si>
    <t>Johnson</t>
  </si>
  <si>
    <t>Aiden</t>
  </si>
  <si>
    <t>Lehmann</t>
  </si>
  <si>
    <t>Sutton</t>
  </si>
  <si>
    <t>Leonov</t>
  </si>
  <si>
    <t>Zhan-leon</t>
  </si>
  <si>
    <t>Monk</t>
  </si>
  <si>
    <t>Moreland</t>
  </si>
  <si>
    <t>Benjamin</t>
  </si>
  <si>
    <t>Williams</t>
  </si>
  <si>
    <t>Deondre</t>
  </si>
  <si>
    <t>Bach</t>
  </si>
  <si>
    <t>Emma</t>
  </si>
  <si>
    <t>Chamberlain</t>
  </si>
  <si>
    <t>Emily</t>
  </si>
  <si>
    <t>De Jesus</t>
  </si>
  <si>
    <t>Esmeralda</t>
  </si>
  <si>
    <t>Fernandez Patraca</t>
  </si>
  <si>
    <t>Maria</t>
  </si>
  <si>
    <t>Frisch</t>
  </si>
  <si>
    <t>Gaiser</t>
  </si>
  <si>
    <t>Evelyn</t>
  </si>
  <si>
    <t>Hignight</t>
  </si>
  <si>
    <t>Evelynn</t>
  </si>
  <si>
    <t>McCorkle</t>
  </si>
  <si>
    <t>Makenzie</t>
  </si>
  <si>
    <t>Perron</t>
  </si>
  <si>
    <t>Isla</t>
  </si>
  <si>
    <t>Sobhani</t>
  </si>
  <si>
    <t>Tomas Diaz</t>
  </si>
  <si>
    <t>Daisy</t>
  </si>
  <si>
    <t>Wilson</t>
  </si>
  <si>
    <t>Cheyenne</t>
  </si>
  <si>
    <t>Barnes</t>
  </si>
  <si>
    <t>Hayden</t>
  </si>
  <si>
    <t>Carrera-Monge</t>
  </si>
  <si>
    <t>Carlos</t>
  </si>
  <si>
    <t>Edwards</t>
  </si>
  <si>
    <t>Ian</t>
  </si>
  <si>
    <t>Ellicott</t>
  </si>
  <si>
    <t>Greg</t>
  </si>
  <si>
    <t>Ferraro</t>
  </si>
  <si>
    <t>Gavin</t>
  </si>
  <si>
    <t>McDonald</t>
  </si>
  <si>
    <t>Cohen</t>
  </si>
  <si>
    <t>Pierce</t>
  </si>
  <si>
    <t>Carter</t>
  </si>
  <si>
    <t>Rodriguez</t>
  </si>
  <si>
    <t>Jose</t>
  </si>
  <si>
    <t xml:space="preserve">                               </t>
  </si>
  <si>
    <t>Sophia</t>
  </si>
  <si>
    <t>Albino</t>
  </si>
  <si>
    <t>Geovanna</t>
  </si>
  <si>
    <t>Grange</t>
  </si>
  <si>
    <t>Alison</t>
  </si>
  <si>
    <t>Hodnett</t>
  </si>
  <si>
    <t>Elaina</t>
  </si>
  <si>
    <t>Jones</t>
  </si>
  <si>
    <t>Jordyn</t>
  </si>
  <si>
    <t>Murray</t>
  </si>
  <si>
    <t>Olivia</t>
  </si>
  <si>
    <t>Sneed</t>
  </si>
  <si>
    <t>Lucille</t>
  </si>
  <si>
    <t>Verastegui</t>
  </si>
  <si>
    <t>Zoe</t>
  </si>
  <si>
    <t>Arisohn</t>
  </si>
  <si>
    <t>Shawn</t>
  </si>
  <si>
    <t>Dixon</t>
  </si>
  <si>
    <t>Kei'Andre</t>
  </si>
  <si>
    <t>Steven</t>
  </si>
  <si>
    <t>Goodwin</t>
  </si>
  <si>
    <t>Lamount</t>
  </si>
  <si>
    <t>Harrell</t>
  </si>
  <si>
    <t>Greysn</t>
  </si>
  <si>
    <t>Dwight</t>
  </si>
  <si>
    <t>Stranton</t>
  </si>
  <si>
    <t>Samuel</t>
  </si>
  <si>
    <t>Wallace</t>
  </si>
  <si>
    <t>Samson</t>
  </si>
  <si>
    <t>Gunn</t>
  </si>
  <si>
    <t>Bella</t>
  </si>
  <si>
    <t>Hevel</t>
  </si>
  <si>
    <t>Jennifer</t>
  </si>
  <si>
    <t>Kijanski</t>
  </si>
  <si>
    <t>Layne</t>
  </si>
  <si>
    <t>Oropeza</t>
  </si>
  <si>
    <t>Alejandra</t>
  </si>
  <si>
    <t>Pratt</t>
  </si>
  <si>
    <t>Skylar</t>
  </si>
  <si>
    <t>Tomas</t>
  </si>
  <si>
    <t>Toole</t>
  </si>
  <si>
    <t>Logan</t>
  </si>
  <si>
    <t>Gabrielle</t>
  </si>
  <si>
    <t>Aiello</t>
  </si>
  <si>
    <t>Devin</t>
  </si>
  <si>
    <t>Amoth</t>
  </si>
  <si>
    <t>Bautista Paiz</t>
  </si>
  <si>
    <t>Domingo</t>
  </si>
  <si>
    <t>Harris</t>
  </si>
  <si>
    <t>Jimenez-Nieves</t>
  </si>
  <si>
    <t>David</t>
  </si>
  <si>
    <t>Mccoy</t>
  </si>
  <si>
    <t>McKenzie</t>
  </si>
  <si>
    <t>Christian</t>
  </si>
  <si>
    <t>Shaffer</t>
  </si>
  <si>
    <t>Dylan</t>
  </si>
  <si>
    <t>Vervoort</t>
  </si>
  <si>
    <t>Eli</t>
  </si>
  <si>
    <t>Watkins</t>
  </si>
  <si>
    <t>Xavier</t>
  </si>
  <si>
    <t>Beck</t>
  </si>
  <si>
    <t>Reese</t>
  </si>
  <si>
    <t>Conyers</t>
  </si>
  <si>
    <t>Ashlynn</t>
  </si>
  <si>
    <t>Howell</t>
  </si>
  <si>
    <t>Erica</t>
  </si>
  <si>
    <t>Lang</t>
  </si>
  <si>
    <t>Selena</t>
  </si>
  <si>
    <t>Miguel</t>
  </si>
  <si>
    <t>Amaya</t>
  </si>
  <si>
    <t>Rivera Cohen</t>
  </si>
  <si>
    <t>Anny</t>
  </si>
  <si>
    <t>Alpizar</t>
  </si>
  <si>
    <t>Elias</t>
  </si>
  <si>
    <t>Betteridge</t>
  </si>
  <si>
    <t>Carballo</t>
  </si>
  <si>
    <t>Dominic</t>
  </si>
  <si>
    <t>Denny</t>
  </si>
  <si>
    <t>Ari</t>
  </si>
  <si>
    <t>Flint</t>
  </si>
  <si>
    <t>Tyler</t>
  </si>
  <si>
    <t>Livingston</t>
  </si>
  <si>
    <t>Axel</t>
  </si>
  <si>
    <t>McCabe</t>
  </si>
  <si>
    <t>Michael</t>
  </si>
  <si>
    <t>Miller</t>
  </si>
  <si>
    <t>Tate</t>
  </si>
  <si>
    <t>Snaukstas</t>
  </si>
  <si>
    <t>Parker</t>
  </si>
  <si>
    <t>Ward</t>
  </si>
  <si>
    <t>Todd</t>
  </si>
  <si>
    <t>Beard</t>
  </si>
  <si>
    <t>Sinnya</t>
  </si>
  <si>
    <t>Bradley</t>
  </si>
  <si>
    <t>Arianna</t>
  </si>
  <si>
    <t>Fernanda</t>
  </si>
  <si>
    <t>Ibarra</t>
  </si>
  <si>
    <t>Alexa</t>
  </si>
  <si>
    <t>Laborde</t>
  </si>
  <si>
    <t>Natalie</t>
  </si>
  <si>
    <t>Nguyen</t>
  </si>
  <si>
    <t>Amy</t>
  </si>
  <si>
    <t>Stewart</t>
  </si>
  <si>
    <t>Eva</t>
  </si>
  <si>
    <t>Wernet</t>
  </si>
  <si>
    <t>Cecileigha</t>
  </si>
  <si>
    <t>Badgett</t>
  </si>
  <si>
    <t>J’Mason</t>
  </si>
  <si>
    <t>Brammer</t>
  </si>
  <si>
    <t>Kriston</t>
  </si>
  <si>
    <t>Heaton</t>
  </si>
  <si>
    <t>Thomas</t>
  </si>
  <si>
    <t>Hollen</t>
  </si>
  <si>
    <t>Long</t>
  </si>
  <si>
    <t>Jaden</t>
  </si>
  <si>
    <t>Nielson</t>
  </si>
  <si>
    <t>Gabriel</t>
  </si>
  <si>
    <t>Parsons</t>
  </si>
  <si>
    <t>Rahman</t>
  </si>
  <si>
    <t>Muhib</t>
  </si>
  <si>
    <t>Watters</t>
  </si>
  <si>
    <t>Kai</t>
  </si>
  <si>
    <t>Auton</t>
  </si>
  <si>
    <t>Kaylee</t>
  </si>
  <si>
    <t>Edisto</t>
  </si>
  <si>
    <t>Butler</t>
  </si>
  <si>
    <t>Brinet</t>
  </si>
  <si>
    <t>Etheredge</t>
  </si>
  <si>
    <t>Madison</t>
  </si>
  <si>
    <t>Figueroa</t>
  </si>
  <si>
    <t>Summer</t>
  </si>
  <si>
    <t>Freeman</t>
  </si>
  <si>
    <t>Autumn</t>
  </si>
  <si>
    <t>Linnett</t>
  </si>
  <si>
    <t>Leila</t>
  </si>
  <si>
    <t>Riel</t>
  </si>
  <si>
    <t>Lilliana</t>
  </si>
  <si>
    <t>Stevens</t>
  </si>
  <si>
    <t>Shaynia</t>
  </si>
  <si>
    <t>Varela</t>
  </si>
  <si>
    <t>Calia</t>
  </si>
  <si>
    <t>Zeman</t>
  </si>
  <si>
    <t>Emelina</t>
  </si>
  <si>
    <t>Julian</t>
  </si>
  <si>
    <t>Crovitz</t>
  </si>
  <si>
    <t>Colin</t>
  </si>
  <si>
    <t>Gladden</t>
  </si>
  <si>
    <t>Tae'Von</t>
  </si>
  <si>
    <t>Rogers</t>
  </si>
  <si>
    <t>Meshach</t>
  </si>
  <si>
    <t>Salvador Gaspar</t>
  </si>
  <si>
    <t>Jesus</t>
  </si>
  <si>
    <t>Vetter</t>
  </si>
  <si>
    <t>Cason</t>
  </si>
  <si>
    <t>Vickers</t>
  </si>
  <si>
    <t>Taithom</t>
  </si>
  <si>
    <t>Zhou</t>
  </si>
  <si>
    <t>Vince</t>
  </si>
  <si>
    <t>Master Count</t>
  </si>
  <si>
    <t>LAST NAME</t>
  </si>
  <si>
    <t>Room #</t>
  </si>
  <si>
    <t>70% or Better Inspection</t>
  </si>
  <si>
    <t>70% or Better Dorm</t>
  </si>
  <si>
    <t>Alvarado</t>
  </si>
  <si>
    <t>Arturo</t>
  </si>
  <si>
    <t>A  Flt/CC</t>
  </si>
  <si>
    <t>Raider</t>
  </si>
  <si>
    <t>Insp</t>
  </si>
  <si>
    <t>Barragan</t>
  </si>
  <si>
    <t>Grace</t>
  </si>
  <si>
    <t>Bell</t>
  </si>
  <si>
    <t>Aidynn</t>
  </si>
  <si>
    <t>Vice/CC</t>
  </si>
  <si>
    <t>Allena</t>
  </si>
  <si>
    <t>Admin</t>
  </si>
  <si>
    <t>Benoit</t>
  </si>
  <si>
    <t>Noelle</t>
  </si>
  <si>
    <t>Eval</t>
  </si>
  <si>
    <t>Bessman</t>
  </si>
  <si>
    <t>Madeline</t>
  </si>
  <si>
    <t>Beyer</t>
  </si>
  <si>
    <t>Jeremy</t>
  </si>
  <si>
    <t>B Flt /CC</t>
  </si>
  <si>
    <t>Bialek</t>
  </si>
  <si>
    <t>Ryan</t>
  </si>
  <si>
    <t>Bowers</t>
  </si>
  <si>
    <t>Sara</t>
  </si>
  <si>
    <t>MS SPT/GP CC</t>
  </si>
  <si>
    <t>Bridges</t>
  </si>
  <si>
    <t>Korbin</t>
  </si>
  <si>
    <t>O Course</t>
  </si>
  <si>
    <t>Burgess</t>
  </si>
  <si>
    <t>Brooklyn</t>
  </si>
  <si>
    <t>Caballero</t>
  </si>
  <si>
    <t>Jaziel</t>
  </si>
  <si>
    <t>I Flt/CC</t>
  </si>
  <si>
    <t>Liam</t>
  </si>
  <si>
    <t>Chronister</t>
  </si>
  <si>
    <t>Cooley</t>
  </si>
  <si>
    <t>Zach</t>
  </si>
  <si>
    <t>F Flt/CC</t>
  </si>
  <si>
    <t>Crosson</t>
  </si>
  <si>
    <t>Haley</t>
  </si>
  <si>
    <t>J Flt/CC</t>
  </si>
  <si>
    <t>Davidson</t>
  </si>
  <si>
    <t>Jaeden</t>
  </si>
  <si>
    <t>Dejarlais</t>
  </si>
  <si>
    <t>STAN EVAL/SQ CC</t>
  </si>
  <si>
    <t>Delaney</t>
  </si>
  <si>
    <t>Teagan</t>
  </si>
  <si>
    <t>Dillard</t>
  </si>
  <si>
    <t>Davon</t>
  </si>
  <si>
    <t>Engemann</t>
  </si>
  <si>
    <t>Ops Grp/CC</t>
  </si>
  <si>
    <t>Gentry</t>
  </si>
  <si>
    <t>Goodrich</t>
  </si>
  <si>
    <t>Kailey</t>
  </si>
  <si>
    <t>Gostischa</t>
  </si>
  <si>
    <t>Landon</t>
  </si>
  <si>
    <t>Green</t>
  </si>
  <si>
    <t>Griffin</t>
  </si>
  <si>
    <t>Griswold</t>
  </si>
  <si>
    <t>Caiden</t>
  </si>
  <si>
    <t>Hall</t>
  </si>
  <si>
    <t>Ariana</t>
  </si>
  <si>
    <t>C Flt/CC</t>
  </si>
  <si>
    <t>Henderson</t>
  </si>
  <si>
    <t>Daya</t>
  </si>
  <si>
    <t>Hicks</t>
  </si>
  <si>
    <t>Bishop</t>
  </si>
  <si>
    <t>Hood</t>
  </si>
  <si>
    <t>Lily</t>
  </si>
  <si>
    <t>Marksm</t>
  </si>
  <si>
    <t>Howard</t>
  </si>
  <si>
    <t>EVAL FLT CC</t>
  </si>
  <si>
    <t>Lydia</t>
  </si>
  <si>
    <t>E Flt/CC</t>
  </si>
  <si>
    <t>Bryce</t>
  </si>
  <si>
    <t>Kirkman</t>
  </si>
  <si>
    <t>Makaiah</t>
  </si>
  <si>
    <t>Wing/CC</t>
  </si>
  <si>
    <t>Kreidler</t>
  </si>
  <si>
    <t>Ainsley</t>
  </si>
  <si>
    <t>Leifheit</t>
  </si>
  <si>
    <t>Jax</t>
  </si>
  <si>
    <t>Lomas</t>
  </si>
  <si>
    <t>Archery</t>
  </si>
  <si>
    <t>Mahon</t>
  </si>
  <si>
    <t>Declan</t>
  </si>
  <si>
    <t>Matiak</t>
  </si>
  <si>
    <t>Avya</t>
  </si>
  <si>
    <t>E SQ/CC</t>
  </si>
  <si>
    <t>McGhee</t>
  </si>
  <si>
    <t>Connor</t>
  </si>
  <si>
    <t>Messervy</t>
  </si>
  <si>
    <t>Bree</t>
  </si>
  <si>
    <t>Mette</t>
  </si>
  <si>
    <t>Jordann</t>
  </si>
  <si>
    <t>A Flt/CC</t>
  </si>
  <si>
    <t>Peyton</t>
  </si>
  <si>
    <t>MED</t>
  </si>
  <si>
    <t>Moreau</t>
  </si>
  <si>
    <t>Ophelie</t>
  </si>
  <si>
    <t>FALCON SQ CC</t>
  </si>
  <si>
    <t>Nation</t>
  </si>
  <si>
    <t>H Flt/CC</t>
  </si>
  <si>
    <t>Nelsen</t>
  </si>
  <si>
    <t>Exec Off</t>
  </si>
  <si>
    <t>Newby</t>
  </si>
  <si>
    <t>Grant</t>
  </si>
  <si>
    <t>Ostrander</t>
  </si>
  <si>
    <t>Padilla</t>
  </si>
  <si>
    <t>Sergio</t>
  </si>
  <si>
    <t>Powell</t>
  </si>
  <si>
    <t>Kirra</t>
  </si>
  <si>
    <t>Powers</t>
  </si>
  <si>
    <t>Sam</t>
  </si>
  <si>
    <t>Lucky Beckham</t>
  </si>
  <si>
    <t>Robles</t>
  </si>
  <si>
    <t>Misael</t>
  </si>
  <si>
    <t>Rosenquist</t>
  </si>
  <si>
    <t>Salinas</t>
  </si>
  <si>
    <t>Gabriela</t>
  </si>
  <si>
    <t>D Flt/CC</t>
  </si>
  <si>
    <t>Scott</t>
  </si>
  <si>
    <t>Elizaveta</t>
  </si>
  <si>
    <t>Alina</t>
  </si>
  <si>
    <t>MS SP/SQ CC</t>
  </si>
  <si>
    <t>Smith K</t>
  </si>
  <si>
    <t>Katherine</t>
  </si>
  <si>
    <t>Smith T</t>
  </si>
  <si>
    <t>Talayah</t>
  </si>
  <si>
    <t>Stillwell</t>
  </si>
  <si>
    <t>Addison</t>
  </si>
  <si>
    <t>Stoetzel</t>
  </si>
  <si>
    <t>G Flt/CC</t>
  </si>
  <si>
    <t>Stroud</t>
  </si>
  <si>
    <t>Levi</t>
  </si>
  <si>
    <t>Tobe B</t>
  </si>
  <si>
    <t>Briana</t>
  </si>
  <si>
    <t>Tobe M</t>
  </si>
  <si>
    <t>Mya</t>
  </si>
  <si>
    <t>Turner</t>
  </si>
  <si>
    <t>Jacob</t>
  </si>
  <si>
    <t>Utterback</t>
  </si>
  <si>
    <t>Cierra</t>
  </si>
  <si>
    <t>Veneroso-Nanduca</t>
  </si>
  <si>
    <t>Kevin</t>
  </si>
  <si>
    <t>STANDARDS FLT CC</t>
  </si>
  <si>
    <t>Vilchez</t>
  </si>
  <si>
    <t>Carla</t>
  </si>
  <si>
    <t>Vodopivc</t>
  </si>
  <si>
    <t>George</t>
  </si>
  <si>
    <t>Washington</t>
  </si>
  <si>
    <t>Watts</t>
  </si>
  <si>
    <t>Reagan</t>
  </si>
  <si>
    <t>Wilsey</t>
  </si>
  <si>
    <t>Joslynn</t>
  </si>
  <si>
    <t>CUMULATIVE WEEKLY AVERAGE</t>
  </si>
  <si>
    <t>*USED TO DETERMINE OUTSTANDING FLIGHT</t>
  </si>
  <si>
    <t>A (22)</t>
  </si>
  <si>
    <t>B (43)</t>
  </si>
  <si>
    <t>C (66)</t>
  </si>
  <si>
    <t>D (89)</t>
  </si>
  <si>
    <t>E (114)</t>
  </si>
  <si>
    <t>*PER INSP (R)</t>
  </si>
  <si>
    <t>*DORM INSP (AA)</t>
  </si>
  <si>
    <t>*DRILL (AT)</t>
  </si>
  <si>
    <t>*ACADEMICS (AD)</t>
  </si>
  <si>
    <t>*SPORTS</t>
  </si>
  <si>
    <t>*PT (AB)</t>
  </si>
  <si>
    <t>RANKING</t>
  </si>
  <si>
    <t>Daily Averages</t>
  </si>
  <si>
    <t>Day 1</t>
  </si>
  <si>
    <t>A (27)</t>
  </si>
  <si>
    <t>B (54)</t>
  </si>
  <si>
    <t>C (79)</t>
  </si>
  <si>
    <t>D (107)</t>
  </si>
  <si>
    <t>E (135)</t>
  </si>
  <si>
    <t>PER INSP (J)</t>
  </si>
  <si>
    <t>DORM INSP (O)</t>
  </si>
  <si>
    <t>Day 2</t>
  </si>
  <si>
    <t>PER INSP (K)</t>
  </si>
  <si>
    <t>DORM INSP (P)</t>
  </si>
  <si>
    <t>Day 3</t>
  </si>
  <si>
    <t>PER INSP (L)</t>
  </si>
  <si>
    <t>DORM INSP (Q)</t>
  </si>
  <si>
    <t>Day 4</t>
  </si>
  <si>
    <t>PER INSP (M)</t>
  </si>
  <si>
    <t>DORM INSP (R)</t>
  </si>
  <si>
    <t>Average Insp</t>
  </si>
  <si>
    <t>Average Dorm</t>
  </si>
  <si>
    <t>SPORTS</t>
  </si>
  <si>
    <t>Ranking</t>
  </si>
  <si>
    <t>Released Cadets and Dates</t>
  </si>
  <si>
    <t>CLC 2022           LAST NAME</t>
  </si>
  <si>
    <t>INSP1 40</t>
  </si>
  <si>
    <t>INSP2 40</t>
  </si>
  <si>
    <t>INSP3 40</t>
  </si>
  <si>
    <t>INSP4 40</t>
  </si>
  <si>
    <t>PI TOTAL</t>
  </si>
  <si>
    <t>PI AVG</t>
  </si>
  <si>
    <t>DORM1 80</t>
  </si>
  <si>
    <t>DORM2 80</t>
  </si>
  <si>
    <t>DORM3 80</t>
  </si>
  <si>
    <t>DORM4 80</t>
  </si>
  <si>
    <t>AVG. 80</t>
  </si>
  <si>
    <t>PT 40</t>
  </si>
  <si>
    <t>70% or Better Dorms</t>
  </si>
  <si>
    <t>Pass PT</t>
  </si>
  <si>
    <t>70 % or Better Exam</t>
  </si>
  <si>
    <t>Graduate Diploma</t>
  </si>
  <si>
    <t>Honor Graduate</t>
  </si>
  <si>
    <t>Decker</t>
  </si>
  <si>
    <t>Madalyn</t>
  </si>
  <si>
    <t>Clover High School</t>
  </si>
  <si>
    <t>Cane Bay High</t>
  </si>
  <si>
    <t>Sutherland</t>
  </si>
  <si>
    <t>Serena</t>
  </si>
  <si>
    <t>RANK</t>
  </si>
  <si>
    <t>Vance</t>
  </si>
  <si>
    <t>Jessica</t>
  </si>
  <si>
    <t>McClain</t>
  </si>
  <si>
    <t>Ashton</t>
  </si>
  <si>
    <t>Ashley Ridge HS</t>
  </si>
  <si>
    <t>Stambaugh</t>
  </si>
  <si>
    <t>Jack</t>
  </si>
  <si>
    <t>PSHS</t>
  </si>
  <si>
    <t>Flores</t>
  </si>
  <si>
    <t>West Nassau</t>
  </si>
  <si>
    <t>Coltion</t>
  </si>
  <si>
    <t xml:space="preserve">Strong </t>
  </si>
  <si>
    <t>Helms</t>
  </si>
  <si>
    <t>Brianna</t>
  </si>
  <si>
    <t>Wekiva</t>
  </si>
  <si>
    <t>Martin</t>
  </si>
  <si>
    <t>Lake Worth</t>
  </si>
  <si>
    <t>Saamiya</t>
  </si>
  <si>
    <t>Spring Valley High School</t>
  </si>
  <si>
    <t>Lay</t>
  </si>
  <si>
    <t>Carmen</t>
  </si>
  <si>
    <t>Burrelli</t>
  </si>
  <si>
    <t>Sincere</t>
  </si>
  <si>
    <t>Plant High School</t>
  </si>
  <si>
    <t>Smith</t>
  </si>
  <si>
    <t>Reid</t>
  </si>
  <si>
    <t>CLC 2025                         LAST NAME</t>
  </si>
  <si>
    <t>Sealy</t>
  </si>
  <si>
    <t>Lawrence</t>
  </si>
  <si>
    <t>Lynch</t>
  </si>
  <si>
    <t>Tackett</t>
  </si>
  <si>
    <t>Tahliesha</t>
  </si>
  <si>
    <t>Serrano</t>
  </si>
  <si>
    <t>Ana</t>
  </si>
  <si>
    <t>Vedernikova</t>
  </si>
  <si>
    <t>Shehane</t>
  </si>
  <si>
    <t>James</t>
  </si>
  <si>
    <t>Spring Valley High</t>
  </si>
  <si>
    <t>Atzenhoefer</t>
  </si>
  <si>
    <t>Lucas</t>
  </si>
  <si>
    <t>Kaiya</t>
  </si>
  <si>
    <t>Catelynn</t>
  </si>
  <si>
    <t>Garrett</t>
  </si>
  <si>
    <t>Ayden</t>
  </si>
  <si>
    <t>Bonilla</t>
  </si>
  <si>
    <t>Angel</t>
  </si>
  <si>
    <t>Otis</t>
  </si>
  <si>
    <t>Devon</t>
  </si>
  <si>
    <t>Burton</t>
  </si>
  <si>
    <t>Cora</t>
  </si>
  <si>
    <t>Everett</t>
  </si>
  <si>
    <t>Alysia</t>
  </si>
  <si>
    <t>Franken</t>
  </si>
  <si>
    <t>Garcia</t>
  </si>
  <si>
    <t>Abigail</t>
  </si>
  <si>
    <t>Mannoia</t>
  </si>
  <si>
    <t>Isabella</t>
  </si>
  <si>
    <t>Gracie</t>
  </si>
  <si>
    <t>Reyes Roblero</t>
  </si>
  <si>
    <t>Yachli</t>
  </si>
  <si>
    <t>Soto</t>
  </si>
  <si>
    <t>Simond</t>
  </si>
  <si>
    <t>Treacle</t>
  </si>
  <si>
    <t>Turkoglu</t>
  </si>
  <si>
    <t>Alp</t>
  </si>
  <si>
    <t>Warren</t>
  </si>
  <si>
    <t>William</t>
  </si>
  <si>
    <t>Wilkerson</t>
  </si>
  <si>
    <t>Veneroso</t>
  </si>
  <si>
    <t>Ernesto</t>
  </si>
  <si>
    <t>Curtis</t>
  </si>
  <si>
    <t>Riley</t>
  </si>
  <si>
    <t>Robert</t>
  </si>
  <si>
    <t>Holloway-Houck</t>
  </si>
  <si>
    <t>Spencer</t>
  </si>
  <si>
    <t>Wright</t>
  </si>
  <si>
    <t>Nyla</t>
  </si>
  <si>
    <t>Cole</t>
  </si>
  <si>
    <t>Shane</t>
  </si>
  <si>
    <t>Goel</t>
  </si>
  <si>
    <t>Diya</t>
  </si>
  <si>
    <t>Smythe</t>
  </si>
  <si>
    <t>Connie</t>
  </si>
  <si>
    <t>Farris</t>
  </si>
  <si>
    <t>Conner</t>
  </si>
  <si>
    <t>Munoz-Leon</t>
  </si>
  <si>
    <t>Slone</t>
  </si>
  <si>
    <t>Tulloch</t>
  </si>
  <si>
    <t>Seth</t>
  </si>
  <si>
    <t>Naman</t>
  </si>
  <si>
    <t>Carly</t>
  </si>
  <si>
    <t>Isha</t>
  </si>
  <si>
    <t>Paiz-Lopez</t>
  </si>
  <si>
    <t>Catrina</t>
  </si>
  <si>
    <t xml:space="preserve">LakeWorth </t>
  </si>
  <si>
    <t>Sekai</t>
  </si>
  <si>
    <t>Walker</t>
  </si>
  <si>
    <t>Dale</t>
  </si>
  <si>
    <t>Diaz</t>
  </si>
  <si>
    <t>Max</t>
  </si>
  <si>
    <t>Vasquez</t>
  </si>
  <si>
    <t>Diana</t>
  </si>
  <si>
    <t>DeLorenzo</t>
  </si>
  <si>
    <t>Armando</t>
  </si>
  <si>
    <t>Kemmerlin</t>
  </si>
  <si>
    <t>Kameryn</t>
  </si>
  <si>
    <t>Eiras</t>
  </si>
  <si>
    <t>Nichols</t>
  </si>
  <si>
    <t>Peeples</t>
  </si>
  <si>
    <t>Clarke</t>
  </si>
  <si>
    <t>Talisa</t>
  </si>
  <si>
    <t>Nina</t>
  </si>
  <si>
    <t>Webb</t>
  </si>
  <si>
    <t>Nettles</t>
  </si>
  <si>
    <t>Emory</t>
  </si>
  <si>
    <t>Alyssa</t>
  </si>
  <si>
    <t>Ayers</t>
  </si>
  <si>
    <t>Castle</t>
  </si>
  <si>
    <t>Roger</t>
  </si>
  <si>
    <t>Wethington</t>
  </si>
  <si>
    <t>Mallorie</t>
  </si>
  <si>
    <t>Victor</t>
  </si>
  <si>
    <t>Montalvo</t>
  </si>
  <si>
    <t>Yariel</t>
  </si>
  <si>
    <t>Danley</t>
  </si>
  <si>
    <t>Cadet</t>
  </si>
  <si>
    <t>Mardoche</t>
  </si>
  <si>
    <t>Tejeda</t>
  </si>
  <si>
    <t>River</t>
  </si>
  <si>
    <t>Shutkova</t>
  </si>
  <si>
    <t>Katerina</t>
  </si>
  <si>
    <t>Gregory</t>
  </si>
  <si>
    <t>Paige</t>
  </si>
  <si>
    <t>Irwin</t>
  </si>
  <si>
    <t>Imogen</t>
  </si>
  <si>
    <t>Calverley</t>
  </si>
  <si>
    <t>Hermann</t>
  </si>
  <si>
    <t>Luciano</t>
  </si>
  <si>
    <t>Ariella</t>
  </si>
  <si>
    <t>Neske</t>
  </si>
  <si>
    <t>Roman</t>
  </si>
  <si>
    <t>Sahij</t>
  </si>
  <si>
    <t>Gilbert</t>
  </si>
  <si>
    <t>Alashia</t>
  </si>
  <si>
    <t>Bullington</t>
  </si>
  <si>
    <t>Darwin</t>
  </si>
  <si>
    <t>Cleveland</t>
  </si>
  <si>
    <t>Alvarez</t>
  </si>
  <si>
    <t>Fernando</t>
  </si>
  <si>
    <t>Slade</t>
  </si>
  <si>
    <t>Malia</t>
  </si>
  <si>
    <t>Welch</t>
  </si>
  <si>
    <t>Draper</t>
  </si>
  <si>
    <t>Hodges</t>
  </si>
  <si>
    <t>Taytum</t>
  </si>
  <si>
    <t>Kennedy</t>
  </si>
  <si>
    <t>Beach</t>
  </si>
  <si>
    <t>Sadie</t>
  </si>
  <si>
    <t>Murr</t>
  </si>
  <si>
    <t>Silas</t>
  </si>
  <si>
    <t>Gonzalo</t>
  </si>
  <si>
    <t>Joshua</t>
  </si>
  <si>
    <t>Anderson</t>
  </si>
  <si>
    <t>Joseph</t>
  </si>
  <si>
    <t>Gutierrez</t>
  </si>
  <si>
    <t>Knabb</t>
  </si>
  <si>
    <t>Ortiz-Maldanado</t>
  </si>
  <si>
    <t>Yesenia</t>
  </si>
  <si>
    <t>Holton</t>
  </si>
  <si>
    <t>Kimberly</t>
  </si>
  <si>
    <t>Knagge</t>
  </si>
  <si>
    <t>Caraballo</t>
  </si>
  <si>
    <t>Tobe</t>
  </si>
  <si>
    <t>Lopez</t>
  </si>
  <si>
    <t>Alex</t>
  </si>
  <si>
    <t>Hernandez</t>
  </si>
  <si>
    <t>Zion</t>
  </si>
  <si>
    <t>Claude</t>
  </si>
  <si>
    <t>Keneisha</t>
  </si>
  <si>
    <t>Nolan</t>
  </si>
  <si>
    <t>Cruz-Cabrera</t>
  </si>
  <si>
    <t>Martorana</t>
  </si>
  <si>
    <t>Mylee</t>
  </si>
  <si>
    <t>Morales-Lear</t>
  </si>
  <si>
    <t>Sofia</t>
  </si>
  <si>
    <t>DeLao</t>
  </si>
  <si>
    <t>Stein</t>
  </si>
  <si>
    <t>Matthew</t>
  </si>
  <si>
    <t>Miranda</t>
  </si>
  <si>
    <t>Gross</t>
  </si>
  <si>
    <t>Pierre</t>
  </si>
  <si>
    <t>Marc</t>
  </si>
  <si>
    <t>Humphrey</t>
  </si>
  <si>
    <t>Dos Santos</t>
  </si>
  <si>
    <t>Bianca</t>
  </si>
  <si>
    <t>Nelson</t>
  </si>
  <si>
    <t>Donald</t>
  </si>
  <si>
    <t>Haigler</t>
  </si>
  <si>
    <t>Lawson</t>
  </si>
  <si>
    <t>Cayia</t>
  </si>
  <si>
    <t>Elijah</t>
  </si>
  <si>
    <t>Gibson</t>
  </si>
  <si>
    <t>Crosby</t>
  </si>
  <si>
    <t>Lambert</t>
  </si>
  <si>
    <t>Dakota</t>
  </si>
  <si>
    <t>Do</t>
  </si>
  <si>
    <t>Jason</t>
  </si>
  <si>
    <t>Bellairs</t>
  </si>
  <si>
    <t>Marie</t>
  </si>
  <si>
    <t>UNIFORM1 80</t>
  </si>
  <si>
    <t>UNIFORM2 80</t>
  </si>
  <si>
    <t>UNIFORM3 80</t>
  </si>
  <si>
    <t>UNIFORM4 80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</si>
  <si>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</si>
  <si>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DORM AVG. 80</t>
  </si>
  <si>
    <t>DRILL 44</t>
  </si>
  <si>
    <t>70% or Better Drill</t>
  </si>
  <si>
    <t>Bailey</t>
  </si>
  <si>
    <t>Lilyahna</t>
  </si>
  <si>
    <t>Pendleton</t>
  </si>
  <si>
    <t>Betha</t>
  </si>
  <si>
    <t>Ca'zariah</t>
  </si>
  <si>
    <t>Andrew Jackson</t>
  </si>
  <si>
    <t>Mendonez</t>
  </si>
  <si>
    <t>R.B Stall</t>
  </si>
  <si>
    <t>Merritt</t>
  </si>
  <si>
    <t>Wagner</t>
  </si>
  <si>
    <t>Piper</t>
  </si>
  <si>
    <t>Lexington</t>
  </si>
  <si>
    <t>Bethea</t>
  </si>
  <si>
    <t>Khalil</t>
  </si>
  <si>
    <t>May River</t>
  </si>
  <si>
    <t>Bush</t>
  </si>
  <si>
    <t>Jermiah</t>
  </si>
  <si>
    <t>Stephens</t>
  </si>
  <si>
    <t>Raymond</t>
  </si>
  <si>
    <t>Dare</t>
  </si>
  <si>
    <t>Donovan</t>
  </si>
  <si>
    <t>Emerald</t>
  </si>
  <si>
    <t>Robinson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</si>
  <si>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</si>
  <si>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DORM AVG.</t>
  </si>
  <si>
    <t>Shavaeh</t>
  </si>
  <si>
    <t>Jenkins</t>
  </si>
  <si>
    <t>Zamiyah</t>
  </si>
  <si>
    <t>Kayser</t>
  </si>
  <si>
    <t>Kish</t>
  </si>
  <si>
    <t>Amelie</t>
  </si>
  <si>
    <t>James Island</t>
  </si>
  <si>
    <t>Lipper</t>
  </si>
  <si>
    <t>Ashland</t>
  </si>
  <si>
    <t>Mitchell-Marin</t>
  </si>
  <si>
    <t>Gianney</t>
  </si>
  <si>
    <t>Effingham</t>
  </si>
  <si>
    <t>Capps</t>
  </si>
  <si>
    <t>Jaxon</t>
  </si>
  <si>
    <t>Clark</t>
  </si>
  <si>
    <t>Dalton</t>
  </si>
  <si>
    <t>Wipple</t>
  </si>
  <si>
    <t>Jaiden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</si>
  <si>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</si>
  <si>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Cruz</t>
  </si>
  <si>
    <t>Gasser</t>
  </si>
  <si>
    <t>Mahdee</t>
  </si>
  <si>
    <t>Za'kee</t>
  </si>
  <si>
    <t>Matthews</t>
  </si>
  <si>
    <t>Aspen</t>
  </si>
  <si>
    <t>Musgrave</t>
  </si>
  <si>
    <t>Angelie</t>
  </si>
  <si>
    <t>Ramirez-Chaires</t>
  </si>
  <si>
    <t>Amber</t>
  </si>
  <si>
    <t>Bagnano</t>
  </si>
  <si>
    <t>Lucca</t>
  </si>
  <si>
    <t>Freymuth</t>
  </si>
  <si>
    <t>Graham</t>
  </si>
  <si>
    <t>Navin</t>
  </si>
  <si>
    <t>Asher</t>
  </si>
  <si>
    <t>Hanover</t>
  </si>
  <si>
    <t>Revis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</si>
  <si>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</si>
  <si>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Bratcher</t>
  </si>
  <si>
    <t>Jaina</t>
  </si>
  <si>
    <t>Dawson</t>
  </si>
  <si>
    <t>Meliha</t>
  </si>
  <si>
    <t>Kaneakua</t>
  </si>
  <si>
    <t>Mae</t>
  </si>
  <si>
    <t>Philip Simmons</t>
  </si>
  <si>
    <t>Abby</t>
  </si>
  <si>
    <t>Atlee</t>
  </si>
  <si>
    <t>Wade</t>
  </si>
  <si>
    <t>Lacy</t>
  </si>
  <si>
    <t>White</t>
  </si>
  <si>
    <t>Briar</t>
  </si>
  <si>
    <t>Chase</t>
  </si>
  <si>
    <t>Sammuel</t>
  </si>
  <si>
    <t>Holman</t>
  </si>
  <si>
    <t>Ramsey</t>
  </si>
  <si>
    <t>Micah</t>
  </si>
  <si>
    <t>Anthony</t>
  </si>
  <si>
    <t>Yadiel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</si>
  <si>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</si>
  <si>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 xml:space="preserve">              </t>
  </si>
  <si>
    <t>Barrios</t>
  </si>
  <si>
    <t>Sheren</t>
  </si>
  <si>
    <t>Payton</t>
  </si>
  <si>
    <t>McIntyre</t>
  </si>
  <si>
    <t>Sky</t>
  </si>
  <si>
    <t>Palmer</t>
  </si>
  <si>
    <t>Chelsea</t>
  </si>
  <si>
    <t>Prentiss</t>
  </si>
  <si>
    <t>Kyle</t>
  </si>
  <si>
    <t>Salazar</t>
  </si>
  <si>
    <t>Beaufort</t>
  </si>
  <si>
    <t>Finley</t>
  </si>
  <si>
    <t>Brayden</t>
  </si>
  <si>
    <t>Gourley</t>
  </si>
  <si>
    <t>Carson</t>
  </si>
  <si>
    <t>Mange</t>
  </si>
  <si>
    <t>Mendoza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</si>
  <si>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</si>
  <si>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Collins</t>
  </si>
  <si>
    <t>Victoria</t>
  </si>
  <si>
    <t>Angela</t>
  </si>
  <si>
    <t>Tania</t>
  </si>
  <si>
    <t>Kaliha</t>
  </si>
  <si>
    <t>Wood</t>
  </si>
  <si>
    <t>Barnhill</t>
  </si>
  <si>
    <t>Frady</t>
  </si>
  <si>
    <t>Madden</t>
  </si>
  <si>
    <t>Aaron</t>
  </si>
  <si>
    <t>Pollette</t>
  </si>
  <si>
    <t>Camden</t>
  </si>
  <si>
    <t>Staples</t>
  </si>
  <si>
    <t>Vorlander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</si>
  <si>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</si>
  <si>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Fischer</t>
  </si>
  <si>
    <t>Clara</t>
  </si>
  <si>
    <t>Gorman</t>
  </si>
  <si>
    <t>Sophie</t>
  </si>
  <si>
    <t>Guadalupe</t>
  </si>
  <si>
    <t>Mayrin</t>
  </si>
  <si>
    <t>Murphy</t>
  </si>
  <si>
    <t>O'Brien</t>
  </si>
  <si>
    <t>Margret</t>
  </si>
  <si>
    <t>Rouse</t>
  </si>
  <si>
    <t>Jamiyha</t>
  </si>
  <si>
    <t>DeStefano</t>
  </si>
  <si>
    <t>Cameron</t>
  </si>
  <si>
    <t>Jermanine</t>
  </si>
  <si>
    <t>Robertson</t>
  </si>
  <si>
    <t>Sagen</t>
  </si>
  <si>
    <t>Loni</t>
  </si>
  <si>
    <t>Terelak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</si>
  <si>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</si>
  <si>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Crawford</t>
  </si>
  <si>
    <t>June</t>
  </si>
  <si>
    <t>Hamza</t>
  </si>
  <si>
    <t>Ross</t>
  </si>
  <si>
    <t>Briley</t>
  </si>
  <si>
    <t>Stickler</t>
  </si>
  <si>
    <t>Lula</t>
  </si>
  <si>
    <t>Summers</t>
  </si>
  <si>
    <t>Desiree</t>
  </si>
  <si>
    <t>Crouch</t>
  </si>
  <si>
    <t>Easton</t>
  </si>
  <si>
    <t>Maggio</t>
  </si>
  <si>
    <t>Marcus</t>
  </si>
  <si>
    <t>Sullivan</t>
  </si>
  <si>
    <t>Nathaniel</t>
  </si>
  <si>
    <t>Vallera</t>
  </si>
  <si>
    <t>Woods</t>
  </si>
  <si>
    <t>Brandon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</si>
  <si>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</si>
  <si>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Foster</t>
  </si>
  <si>
    <t>Torianna</t>
  </si>
  <si>
    <t>Gimenez Sierra</t>
  </si>
  <si>
    <t>Yolanda</t>
  </si>
  <si>
    <t>Gonzalez</t>
  </si>
  <si>
    <t>Briseda</t>
  </si>
  <si>
    <t>Alcindor</t>
  </si>
  <si>
    <t>Bernard</t>
  </si>
  <si>
    <t>Batson</t>
  </si>
  <si>
    <t>Hastings</t>
  </si>
  <si>
    <t>Landen</t>
  </si>
  <si>
    <t>Hufstetler</t>
  </si>
  <si>
    <t>Kamryn</t>
  </si>
  <si>
    <t>Thrift</t>
  </si>
  <si>
    <r>
      <rPr>
        <rFont val="Calibri"/>
        <b/>
        <color theme="1"/>
        <sz val="11.0"/>
      </rPr>
      <t xml:space="preserve">UNIFORM AVG. </t>
    </r>
    <r>
      <rPr>
        <rFont val="Calibri"/>
        <b/>
        <color theme="1"/>
        <sz val="12.0"/>
      </rPr>
      <t>80</t>
    </r>
  </si>
  <si>
    <t>Chiche Sacor</t>
  </si>
  <si>
    <t>Nataly</t>
  </si>
  <si>
    <t>Dunn</t>
  </si>
  <si>
    <t>Sarah</t>
  </si>
  <si>
    <t>Ellet</t>
  </si>
  <si>
    <t>Kimberli</t>
  </si>
  <si>
    <t>Valasquez Valera</t>
  </si>
  <si>
    <t>Keila</t>
  </si>
  <si>
    <t>Baysden</t>
  </si>
  <si>
    <t>Edward</t>
  </si>
  <si>
    <t>Evan</t>
  </si>
  <si>
    <t>Gardner</t>
  </si>
  <si>
    <t>Danny</t>
  </si>
  <si>
    <t>Jamison</t>
  </si>
  <si>
    <t>Khamari</t>
  </si>
  <si>
    <t>Misplay</t>
  </si>
  <si>
    <t>Paysinger</t>
  </si>
  <si>
    <t>Cayden</t>
  </si>
  <si>
    <t>Reyes</t>
  </si>
  <si>
    <t>Claudio</t>
  </si>
  <si>
    <t>INSP1</t>
  </si>
  <si>
    <t>INSP2</t>
  </si>
  <si>
    <t>INSP 3</t>
  </si>
  <si>
    <t>INSP 4</t>
  </si>
  <si>
    <t>AVG.</t>
  </si>
  <si>
    <t>DORM1</t>
  </si>
  <si>
    <t>DORM2</t>
  </si>
  <si>
    <t>DORM3</t>
  </si>
  <si>
    <t>DORM4</t>
  </si>
  <si>
    <t>PT</t>
  </si>
  <si>
    <t>Graduate</t>
  </si>
  <si>
    <t>Jelicia</t>
  </si>
  <si>
    <t>Bartsch</t>
  </si>
  <si>
    <t>Audrey</t>
  </si>
  <si>
    <t>Bonaventura</t>
  </si>
  <si>
    <t>Bost</t>
  </si>
  <si>
    <t>Julien</t>
  </si>
  <si>
    <t>Maleet</t>
  </si>
  <si>
    <t>Caine</t>
  </si>
  <si>
    <t>Capers</t>
  </si>
  <si>
    <t>Jalayia</t>
  </si>
  <si>
    <t>Catalan</t>
  </si>
  <si>
    <t>Giorgina</t>
  </si>
  <si>
    <t>Annika</t>
  </si>
  <si>
    <t>Del rosario</t>
  </si>
  <si>
    <t>Roberto</t>
  </si>
  <si>
    <t>Dennis</t>
  </si>
  <si>
    <t>Kaya</t>
  </si>
  <si>
    <t>Draisen</t>
  </si>
  <si>
    <t>Fajardo</t>
  </si>
  <si>
    <t>Franklin</t>
  </si>
  <si>
    <t>Sieanna</t>
  </si>
  <si>
    <t>Gomes</t>
  </si>
  <si>
    <t>Mallory</t>
  </si>
  <si>
    <t>Hannah</t>
  </si>
  <si>
    <t>Isaiah</t>
  </si>
  <si>
    <t>Haro</t>
  </si>
  <si>
    <t>Luke</t>
  </si>
  <si>
    <t>Harrod</t>
  </si>
  <si>
    <t>Kahlan</t>
  </si>
  <si>
    <t>Nello</t>
  </si>
  <si>
    <t>Jessip</t>
  </si>
  <si>
    <t>Tanner</t>
  </si>
  <si>
    <t>Falcon Sq/CC</t>
  </si>
  <si>
    <t>Kurtz</t>
  </si>
  <si>
    <t>Leckberg</t>
  </si>
  <si>
    <t>Lemons</t>
  </si>
  <si>
    <t>Theodore</t>
  </si>
  <si>
    <t>Maldonado-Reyes</t>
  </si>
  <si>
    <t>Marchel</t>
  </si>
  <si>
    <t>Marez</t>
  </si>
  <si>
    <t>Julia</t>
  </si>
  <si>
    <t>Mazunina</t>
  </si>
  <si>
    <t>Samira</t>
  </si>
  <si>
    <t>Olson</t>
  </si>
  <si>
    <t>Ordonez</t>
  </si>
  <si>
    <t>Patel</t>
  </si>
  <si>
    <t>Om</t>
  </si>
  <si>
    <t>Ops Gp/CC</t>
  </si>
  <si>
    <t>Patterson</t>
  </si>
  <si>
    <t>Travis</t>
  </si>
  <si>
    <t>Perez-Avila</t>
  </si>
  <si>
    <t>Raul</t>
  </si>
  <si>
    <t>Place</t>
  </si>
  <si>
    <t>Quijada</t>
  </si>
  <si>
    <t>Debra</t>
  </si>
  <si>
    <t>Rabon</t>
  </si>
  <si>
    <t>Cody</t>
  </si>
  <si>
    <t>Radcliffe</t>
  </si>
  <si>
    <t>Drill</t>
  </si>
  <si>
    <t>Eagle Sq/CC</t>
  </si>
  <si>
    <t>Romero</t>
  </si>
  <si>
    <t>Chris</t>
  </si>
  <si>
    <t>Serna</t>
  </si>
  <si>
    <t>Adamari</t>
  </si>
  <si>
    <t>Stand Eval Sq/CC</t>
  </si>
  <si>
    <t>Starling</t>
  </si>
  <si>
    <t>Valdes Cruz</t>
  </si>
  <si>
    <t>Richelle</t>
  </si>
  <si>
    <t>Msn Spt Gp/CC</t>
  </si>
  <si>
    <t>Bravo Flt/CC</t>
  </si>
  <si>
    <t>Yata</t>
  </si>
  <si>
    <t>Aylin</t>
  </si>
  <si>
    <t>Zibutis</t>
  </si>
  <si>
    <t>Kaylauni</t>
  </si>
  <si>
    <t>Zufall</t>
  </si>
  <si>
    <t>Zunun Solis</t>
  </si>
  <si>
    <t>Angeles</t>
  </si>
  <si>
    <t>Vice Wg/CC</t>
  </si>
  <si>
    <t>F (138)</t>
  </si>
  <si>
    <t>G (161)</t>
  </si>
  <si>
    <t>H (183)</t>
  </si>
  <si>
    <t>I (206)</t>
  </si>
  <si>
    <t>J (228)</t>
  </si>
  <si>
    <t>AVG</t>
  </si>
  <si>
    <t>F (161)</t>
  </si>
  <si>
    <t>G (183)</t>
  </si>
  <si>
    <t>H (214)</t>
  </si>
  <si>
    <t>I (241)</t>
  </si>
  <si>
    <t>J (267)</t>
  </si>
  <si>
    <t>G (188)</t>
  </si>
  <si>
    <t>Avg.</t>
  </si>
  <si>
    <t>CLC 2026       LAST NAME</t>
  </si>
  <si>
    <t>Nickell</t>
  </si>
  <si>
    <t>SQ</t>
  </si>
  <si>
    <t>FLIGHT</t>
  </si>
  <si>
    <t>TOTAL PTS</t>
  </si>
  <si>
    <t>FALCON</t>
  </si>
  <si>
    <t>Eagle</t>
  </si>
  <si>
    <t>CLC 2026#2     LAST NAME</t>
  </si>
  <si>
    <t>INSP1 80</t>
  </si>
  <si>
    <t>INSP2 80</t>
  </si>
  <si>
    <t>INSP3 80</t>
  </si>
  <si>
    <t>INSP4 80</t>
  </si>
  <si>
    <t>P. Insp. Total</t>
  </si>
  <si>
    <t>TOTAL DORM</t>
  </si>
  <si>
    <t>EXEMPT</t>
  </si>
  <si>
    <t>RTB</t>
  </si>
  <si>
    <t>Count</t>
  </si>
  <si>
    <t>#2</t>
  </si>
  <si>
    <t>#1</t>
  </si>
  <si>
    <t>INSP3</t>
  </si>
  <si>
    <t>CLC 2021       LAST NAME</t>
  </si>
  <si>
    <t>Dorm AVG. 80</t>
  </si>
  <si>
    <t>Strong</t>
  </si>
  <si>
    <t>School</t>
  </si>
  <si>
    <t>Team</t>
  </si>
  <si>
    <t>Time Out</t>
  </si>
  <si>
    <t>Time In</t>
  </si>
  <si>
    <t>Total Time</t>
  </si>
  <si>
    <t>Go/ No Go</t>
  </si>
  <si>
    <t>Caudilla</t>
  </si>
  <si>
    <t>Jeremi</t>
  </si>
  <si>
    <t>H/CC</t>
  </si>
  <si>
    <t>ARHS</t>
  </si>
  <si>
    <t>H2</t>
  </si>
  <si>
    <t>Go</t>
  </si>
  <si>
    <t>Benesh</t>
  </si>
  <si>
    <t xml:space="preserve">ARHS </t>
  </si>
  <si>
    <t>E1</t>
  </si>
  <si>
    <t>Googe</t>
  </si>
  <si>
    <t>B4</t>
  </si>
  <si>
    <t>Gros</t>
  </si>
  <si>
    <t>Daniel</t>
  </si>
  <si>
    <t>E2</t>
  </si>
  <si>
    <t>B2</t>
  </si>
  <si>
    <t>Kramer</t>
  </si>
  <si>
    <t>C3</t>
  </si>
  <si>
    <t>Loff</t>
  </si>
  <si>
    <t>Garvin</t>
  </si>
  <si>
    <t>Maldonado</t>
  </si>
  <si>
    <t>B1</t>
  </si>
  <si>
    <t>Marcum</t>
  </si>
  <si>
    <t>May</t>
  </si>
  <si>
    <t>I4</t>
  </si>
  <si>
    <t>Ratchford</t>
  </si>
  <si>
    <t>A5</t>
  </si>
  <si>
    <t>Reynolds</t>
  </si>
  <si>
    <t>Leland</t>
  </si>
  <si>
    <t>A6</t>
  </si>
  <si>
    <t>Breanna</t>
  </si>
  <si>
    <t>C5</t>
  </si>
  <si>
    <t>Yeomans</t>
  </si>
  <si>
    <t>Megan</t>
  </si>
  <si>
    <t>D3</t>
  </si>
  <si>
    <t>Bacher</t>
  </si>
  <si>
    <t>Baum</t>
  </si>
  <si>
    <t>C4</t>
  </si>
  <si>
    <t>Brennick</t>
  </si>
  <si>
    <t>D2</t>
  </si>
  <si>
    <t>Brewton</t>
  </si>
  <si>
    <t>Morgen</t>
  </si>
  <si>
    <t>A2</t>
  </si>
  <si>
    <t>Cartier</t>
  </si>
  <si>
    <t>Kaden</t>
  </si>
  <si>
    <t>E3</t>
  </si>
  <si>
    <t>McCoy</t>
  </si>
  <si>
    <t>G1</t>
  </si>
  <si>
    <t>Rinus</t>
  </si>
  <si>
    <t>Royal</t>
  </si>
  <si>
    <t>Tia</t>
  </si>
  <si>
    <t>H1</t>
  </si>
  <si>
    <t>Stella</t>
  </si>
  <si>
    <t>I2</t>
  </si>
  <si>
    <t>Bolen</t>
  </si>
  <si>
    <t>Diamond</t>
  </si>
  <si>
    <t>J5</t>
  </si>
  <si>
    <t>Carino</t>
  </si>
  <si>
    <t>Rashel</t>
  </si>
  <si>
    <t>Emilien</t>
  </si>
  <si>
    <t>Lanier</t>
  </si>
  <si>
    <t>J3</t>
  </si>
  <si>
    <t>Harbeson</t>
  </si>
  <si>
    <t>Jacobs</t>
  </si>
  <si>
    <t>Douglas</t>
  </si>
  <si>
    <t>F2</t>
  </si>
  <si>
    <t>G2</t>
  </si>
  <si>
    <t>Meiburg</t>
  </si>
  <si>
    <t>Richard</t>
  </si>
  <si>
    <t>H4</t>
  </si>
  <si>
    <t>Retuyan</t>
  </si>
  <si>
    <t>Tegan</t>
  </si>
  <si>
    <t>F5</t>
  </si>
  <si>
    <t>Symington</t>
  </si>
  <si>
    <t>Lorelai</t>
  </si>
  <si>
    <t>Tyson</t>
  </si>
  <si>
    <t>Jared</t>
  </si>
  <si>
    <t>A1</t>
  </si>
  <si>
    <t>Zaidi</t>
  </si>
  <si>
    <t>Zehra</t>
  </si>
  <si>
    <t>C1</t>
  </si>
  <si>
    <t>Beaulieu</t>
  </si>
  <si>
    <t>Derek</t>
  </si>
  <si>
    <t xml:space="preserve">Clover </t>
  </si>
  <si>
    <t>D4</t>
  </si>
  <si>
    <t>Bratton</t>
  </si>
  <si>
    <t>I5</t>
  </si>
  <si>
    <t>Cerabona</t>
  </si>
  <si>
    <t>Daly</t>
  </si>
  <si>
    <t>Davidowitz</t>
  </si>
  <si>
    <t>Sophis</t>
  </si>
  <si>
    <t>Difrango</t>
  </si>
  <si>
    <t>F1</t>
  </si>
  <si>
    <t>Elder</t>
  </si>
  <si>
    <t>G5</t>
  </si>
  <si>
    <t>Escalante</t>
  </si>
  <si>
    <t>Zoila</t>
  </si>
  <si>
    <t>Feaga</t>
  </si>
  <si>
    <t>Garrick</t>
  </si>
  <si>
    <t>Ghent</t>
  </si>
  <si>
    <t>Julie</t>
  </si>
  <si>
    <t>Hills</t>
  </si>
  <si>
    <t>Jean Marie</t>
  </si>
  <si>
    <t>Kiera</t>
  </si>
  <si>
    <t>Allie</t>
  </si>
  <si>
    <t>Kristjanson</t>
  </si>
  <si>
    <t>Clarissa</t>
  </si>
  <si>
    <t>I1</t>
  </si>
  <si>
    <t>Maurer</t>
  </si>
  <si>
    <t>McCleave</t>
  </si>
  <si>
    <t>Reeves</t>
  </si>
  <si>
    <t>Alana</t>
  </si>
  <si>
    <t>Salter</t>
  </si>
  <si>
    <t>B3</t>
  </si>
  <si>
    <t>Scoggins</t>
  </si>
  <si>
    <t>Quinn</t>
  </si>
  <si>
    <t>Sedillo</t>
  </si>
  <si>
    <t>C2</t>
  </si>
  <si>
    <t>Suddee</t>
  </si>
  <si>
    <t>Justin</t>
  </si>
  <si>
    <t>Tomko</t>
  </si>
  <si>
    <t>Waskiewicz</t>
  </si>
  <si>
    <t>Anika</t>
  </si>
  <si>
    <t>Winter</t>
  </si>
  <si>
    <t>Womack</t>
  </si>
  <si>
    <t>Sawyer</t>
  </si>
  <si>
    <t>Marquis</t>
  </si>
  <si>
    <t xml:space="preserve">Bush </t>
  </si>
  <si>
    <t>Zaria</t>
  </si>
  <si>
    <t>H3</t>
  </si>
  <si>
    <t>Malsam</t>
  </si>
  <si>
    <t>Anton</t>
  </si>
  <si>
    <t xml:space="preserve">Morgan </t>
  </si>
  <si>
    <t>Tyra</t>
  </si>
  <si>
    <t>Perkins</t>
  </si>
  <si>
    <t xml:space="preserve">Raye </t>
  </si>
  <si>
    <t>J2</t>
  </si>
  <si>
    <t>Booe</t>
  </si>
  <si>
    <t>Effingham County</t>
  </si>
  <si>
    <t>Tresean</t>
  </si>
  <si>
    <t>Contreras</t>
  </si>
  <si>
    <t>Dwayne</t>
  </si>
  <si>
    <t>Gaskin</t>
  </si>
  <si>
    <t>Anniken</t>
  </si>
  <si>
    <t>E5</t>
  </si>
  <si>
    <t>Grossman</t>
  </si>
  <si>
    <t>Wyatt</t>
  </si>
  <si>
    <t>Jeronimo-Vilatorro</t>
  </si>
  <si>
    <t>Yusvin</t>
  </si>
  <si>
    <t>Manlove</t>
  </si>
  <si>
    <t>Kyaire</t>
  </si>
  <si>
    <t>Shearouse</t>
  </si>
  <si>
    <t>Stepanov</t>
  </si>
  <si>
    <t>Dimitri</t>
  </si>
  <si>
    <t>Tatum</t>
  </si>
  <si>
    <t>D5</t>
  </si>
  <si>
    <t>Ausin</t>
  </si>
  <si>
    <t>VanZant</t>
  </si>
  <si>
    <t>Trenton</t>
  </si>
  <si>
    <t>Brenden</t>
  </si>
  <si>
    <t xml:space="preserve">James Island </t>
  </si>
  <si>
    <t>Humphries</t>
  </si>
  <si>
    <t>Lingenfelter</t>
  </si>
  <si>
    <t>Brooks</t>
  </si>
  <si>
    <t xml:space="preserve">Lexington </t>
  </si>
  <si>
    <t>B5</t>
  </si>
  <si>
    <t>Hurd</t>
  </si>
  <si>
    <t>Sciortino</t>
  </si>
  <si>
    <t>H5</t>
  </si>
  <si>
    <t>Coleman</t>
  </si>
  <si>
    <t>Leach</t>
  </si>
  <si>
    <t>Adrianna</t>
  </si>
  <si>
    <t xml:space="preserve">Primus </t>
  </si>
  <si>
    <t>Sharib</t>
  </si>
  <si>
    <t>Allen</t>
  </si>
  <si>
    <t>Dewey</t>
  </si>
  <si>
    <t>Hagan</t>
  </si>
  <si>
    <t>Hoxie</t>
  </si>
  <si>
    <t>Trent</t>
  </si>
  <si>
    <t>Lawless</t>
  </si>
  <si>
    <t>Newton</t>
  </si>
  <si>
    <t>Cecilia</t>
  </si>
  <si>
    <t>Wiltch Member</t>
  </si>
  <si>
    <t>Althournist</t>
  </si>
  <si>
    <t>Boatwright</t>
  </si>
  <si>
    <t>Fallaw</t>
  </si>
  <si>
    <t>Emanuel</t>
  </si>
  <si>
    <t>E4</t>
  </si>
  <si>
    <t>Spigner</t>
  </si>
  <si>
    <t>Luther</t>
  </si>
  <si>
    <t>Contreres</t>
  </si>
  <si>
    <t>Muhlenberg</t>
  </si>
  <si>
    <t>Ernst</t>
  </si>
  <si>
    <t>Love</t>
  </si>
  <si>
    <t>Lutz</t>
  </si>
  <si>
    <t>Kaylyn</t>
  </si>
  <si>
    <t>Ortiz</t>
  </si>
  <si>
    <t>Cyrel</t>
  </si>
  <si>
    <t>Destiny</t>
  </si>
  <si>
    <t>Desjardins</t>
  </si>
  <si>
    <t>Eliot</t>
  </si>
  <si>
    <t>Lein</t>
  </si>
  <si>
    <t>H6</t>
  </si>
  <si>
    <t>Jensen</t>
  </si>
  <si>
    <t>Babinec</t>
  </si>
  <si>
    <t>Stephanie</t>
  </si>
  <si>
    <t>Conradson</t>
  </si>
  <si>
    <t>Evans</t>
  </si>
  <si>
    <t>Alejandro</t>
  </si>
  <si>
    <t>Lugo</t>
  </si>
  <si>
    <t>Ariel</t>
  </si>
  <si>
    <t>Mack</t>
  </si>
  <si>
    <t>Brookelyn</t>
  </si>
  <si>
    <t>Perry</t>
  </si>
  <si>
    <t>Reggie</t>
  </si>
  <si>
    <t>Pettis</t>
  </si>
  <si>
    <t>Henry</t>
  </si>
  <si>
    <t>Pringle</t>
  </si>
  <si>
    <t>Midori</t>
  </si>
  <si>
    <t>Whitehurst</t>
  </si>
  <si>
    <t>Christopher</t>
  </si>
  <si>
    <t>Alexander</t>
  </si>
  <si>
    <t>Stall</t>
  </si>
  <si>
    <t>Banuelas</t>
  </si>
  <si>
    <t>Kei</t>
  </si>
  <si>
    <t>Malaki</t>
  </si>
  <si>
    <t>Castro Mejia</t>
  </si>
  <si>
    <t>Coria</t>
  </si>
  <si>
    <t>Courtnay</t>
  </si>
  <si>
    <t>Heidi</t>
  </si>
  <si>
    <t>Leest</t>
  </si>
  <si>
    <t>Patrick</t>
  </si>
  <si>
    <t>Marsden</t>
  </si>
  <si>
    <t>Rujaun</t>
  </si>
  <si>
    <t>Rushaun</t>
  </si>
  <si>
    <t>Ramirez-Tanner</t>
  </si>
  <si>
    <t>Monica</t>
  </si>
  <si>
    <t>Kataysia</t>
  </si>
  <si>
    <t>Alford</t>
  </si>
  <si>
    <t>Annabelle</t>
  </si>
  <si>
    <t xml:space="preserve">Wando </t>
  </si>
  <si>
    <t>Boyce</t>
  </si>
  <si>
    <t>Brodene</t>
  </si>
  <si>
    <t>Doll</t>
  </si>
  <si>
    <t>Gates</t>
  </si>
  <si>
    <t>Kaiden</t>
  </si>
  <si>
    <t>Mart</t>
  </si>
  <si>
    <t>MacGregor</t>
  </si>
  <si>
    <t>Smith-Ducey</t>
  </si>
  <si>
    <t xml:space="preserve">Stephens </t>
  </si>
  <si>
    <t>Jeffrey</t>
  </si>
  <si>
    <t>Trinity</t>
  </si>
  <si>
    <t>Khristian</t>
  </si>
  <si>
    <t>Dohm</t>
  </si>
  <si>
    <t>Blaine</t>
  </si>
  <si>
    <t>Dallen</t>
  </si>
  <si>
    <t>Donovin</t>
  </si>
  <si>
    <t>Koller</t>
  </si>
  <si>
    <t>Lucovsky</t>
  </si>
  <si>
    <t>Weston</t>
  </si>
  <si>
    <t>Price</t>
  </si>
  <si>
    <t>Ratliff</t>
  </si>
  <si>
    <t>Kendall</t>
  </si>
  <si>
    <t>Rounsville</t>
  </si>
  <si>
    <t>Ryals</t>
  </si>
  <si>
    <t>Vest</t>
  </si>
  <si>
    <t>Waltman</t>
  </si>
  <si>
    <t>Whaley</t>
  </si>
  <si>
    <t>Chloe</t>
  </si>
  <si>
    <t>Debney</t>
  </si>
  <si>
    <t>D1</t>
  </si>
  <si>
    <t>NoGo</t>
  </si>
  <si>
    <t>F3</t>
  </si>
  <si>
    <t>Hudson</t>
  </si>
  <si>
    <t>PROFILE</t>
  </si>
  <si>
    <t>Protain</t>
  </si>
  <si>
    <t>Trevor</t>
  </si>
  <si>
    <t>F4</t>
  </si>
  <si>
    <t>Fields</t>
  </si>
  <si>
    <t>Penix</t>
  </si>
  <si>
    <t>A3</t>
  </si>
  <si>
    <t>Scrio</t>
  </si>
  <si>
    <t>Nick</t>
  </si>
  <si>
    <t>J4</t>
  </si>
  <si>
    <t>I3</t>
  </si>
  <si>
    <t>Peake</t>
  </si>
  <si>
    <t>Reavis</t>
  </si>
  <si>
    <t>Jonathon</t>
  </si>
  <si>
    <t>Teal</t>
  </si>
  <si>
    <t>Kyra</t>
  </si>
  <si>
    <t xml:space="preserve">Haltiwanger </t>
  </si>
  <si>
    <t xml:space="preserve">Walston </t>
  </si>
  <si>
    <t>Cour de'</t>
  </si>
  <si>
    <t>Neumeyer</t>
  </si>
  <si>
    <t>Fletcher</t>
  </si>
  <si>
    <t>Shackleton</t>
  </si>
  <si>
    <t>J1</t>
  </si>
  <si>
    <t>Violette</t>
  </si>
  <si>
    <t>Brustoski</t>
  </si>
  <si>
    <t>Brody</t>
  </si>
  <si>
    <t>Cervantes</t>
  </si>
  <si>
    <t>Karen</t>
  </si>
  <si>
    <t>Elika</t>
  </si>
  <si>
    <t>Gladney</t>
  </si>
  <si>
    <t>Ke'Shaun</t>
  </si>
  <si>
    <t>Mendez</t>
  </si>
  <si>
    <t>Miqueas</t>
  </si>
  <si>
    <t>Soriano</t>
  </si>
  <si>
    <t>Brady</t>
  </si>
  <si>
    <t>German</t>
  </si>
  <si>
    <t>Martinelli</t>
  </si>
  <si>
    <t>Vincent</t>
  </si>
  <si>
    <t>Waylon</t>
  </si>
  <si>
    <t>Risinger</t>
  </si>
  <si>
    <t>Weyburn</t>
  </si>
  <si>
    <t>Ryland</t>
  </si>
  <si>
    <t>Aden</t>
  </si>
  <si>
    <t>G4</t>
  </si>
  <si>
    <t>NoGo*</t>
  </si>
  <si>
    <t>Gragg</t>
  </si>
  <si>
    <t>Schutte</t>
  </si>
  <si>
    <t>G3</t>
  </si>
  <si>
    <t>Kemper</t>
  </si>
  <si>
    <t>Ellen</t>
  </si>
  <si>
    <t xml:space="preserve">Mainland </t>
  </si>
  <si>
    <t>A4</t>
  </si>
  <si>
    <t xml:space="preserve">Ponce </t>
  </si>
  <si>
    <t>Joel</t>
  </si>
  <si>
    <t>Nagiri</t>
  </si>
  <si>
    <t>Sridev</t>
  </si>
  <si>
    <t>Jaylin</t>
  </si>
  <si>
    <t>Amira</t>
  </si>
  <si>
    <t>Ramirez</t>
  </si>
  <si>
    <t>Mueller</t>
  </si>
  <si>
    <t>Brian</t>
  </si>
  <si>
    <t>McKelvy</t>
  </si>
  <si>
    <t>Payne</t>
  </si>
  <si>
    <t>Absent</t>
  </si>
  <si>
    <t>Hassounah</t>
  </si>
  <si>
    <t>Mohamed</t>
  </si>
  <si>
    <t>Mitchell</t>
  </si>
  <si>
    <t>Katie</t>
  </si>
  <si>
    <t>Dublin</t>
  </si>
  <si>
    <t xml:space="preserve">Orton- Mackenzie </t>
  </si>
  <si>
    <t>Ashdyn</t>
  </si>
  <si>
    <t>Bholat</t>
  </si>
  <si>
    <t>Carr</t>
  </si>
  <si>
    <t>Madeleine</t>
  </si>
  <si>
    <t>Swails</t>
  </si>
  <si>
    <t>Garl</t>
  </si>
  <si>
    <t>Mikayla</t>
  </si>
  <si>
    <t>Hazlett</t>
  </si>
  <si>
    <t>Haynes</t>
  </si>
  <si>
    <t>Natasha</t>
  </si>
  <si>
    <t>Jurand</t>
  </si>
  <si>
    <t>Top Squadron A</t>
  </si>
  <si>
    <t>Top Squadron B</t>
  </si>
  <si>
    <t>Top 10%</t>
  </si>
  <si>
    <t>Award</t>
  </si>
  <si>
    <t>DO NOT READ</t>
  </si>
  <si>
    <t>Hamza (7:09)</t>
  </si>
  <si>
    <t>Fastest Basic Female</t>
  </si>
  <si>
    <t>Mange (5:22)</t>
  </si>
  <si>
    <t>Fastest Basic Male</t>
  </si>
  <si>
    <t>Fastest Cadre Male</t>
  </si>
  <si>
    <t>Cain</t>
  </si>
  <si>
    <t>Fastest Cadre Female</t>
  </si>
  <si>
    <t>Best Female Shooter</t>
  </si>
  <si>
    <t>Best Male Shooter</t>
  </si>
  <si>
    <t>Archery Top Shooter 1</t>
  </si>
  <si>
    <t>Archery Top Shooter 2</t>
  </si>
  <si>
    <t>Jeremiah</t>
  </si>
  <si>
    <t>Archery Top Shooter 3</t>
  </si>
  <si>
    <t>Top Support Cadre</t>
  </si>
  <si>
    <t>Top Stan Eval Cadre</t>
  </si>
  <si>
    <t>Academic</t>
  </si>
  <si>
    <t>Top Drill</t>
  </si>
  <si>
    <t>First Place Drill</t>
  </si>
  <si>
    <t>Second Place Drill</t>
  </si>
  <si>
    <t>Top Cadet Squadron A</t>
  </si>
  <si>
    <t>Top Cadet Squadron B</t>
  </si>
  <si>
    <t>Distinguished Graduates</t>
  </si>
  <si>
    <t>Academic Top 10%</t>
  </si>
  <si>
    <t>Last Name</t>
  </si>
  <si>
    <t>First Name</t>
  </si>
  <si>
    <t>Flight</t>
  </si>
  <si>
    <t>Type</t>
  </si>
  <si>
    <t>Drops/No-Shows</t>
  </si>
  <si>
    <t>Last</t>
  </si>
  <si>
    <t>First</t>
  </si>
  <si>
    <t>Date Left</t>
  </si>
  <si>
    <t>Time</t>
  </si>
  <si>
    <t>SUM</t>
  </si>
  <si>
    <t>Basic/Cadre</t>
  </si>
  <si>
    <t>1209-3</t>
  </si>
  <si>
    <t>1432-2</t>
  </si>
  <si>
    <t>1452-1</t>
  </si>
  <si>
    <t>1329-1</t>
  </si>
  <si>
    <t>1206-2</t>
  </si>
  <si>
    <t>1209-2</t>
  </si>
  <si>
    <t>1403-2</t>
  </si>
  <si>
    <t>1141-1</t>
  </si>
  <si>
    <t>1147-1</t>
  </si>
  <si>
    <t>1147-2</t>
  </si>
  <si>
    <t>1124-1</t>
  </si>
  <si>
    <t>1124-2</t>
  </si>
  <si>
    <t>1236-1</t>
  </si>
  <si>
    <t>1457-1</t>
  </si>
  <si>
    <t>1356-2</t>
  </si>
  <si>
    <t>1333-2</t>
  </si>
  <si>
    <t>1303-1</t>
  </si>
  <si>
    <t>1219-1</t>
  </si>
  <si>
    <t>1413-2</t>
  </si>
  <si>
    <t>1245-1</t>
  </si>
  <si>
    <t>1425-2</t>
  </si>
  <si>
    <t>1347-1</t>
  </si>
  <si>
    <t>1435-2</t>
  </si>
  <si>
    <t>1340-1</t>
  </si>
  <si>
    <t>1436-2</t>
  </si>
  <si>
    <t>1448-2</t>
  </si>
  <si>
    <t>1250-2</t>
  </si>
  <si>
    <t>1326-1</t>
  </si>
  <si>
    <t>1327-1</t>
  </si>
  <si>
    <t>1227-2</t>
  </si>
  <si>
    <t>1234-2</t>
  </si>
  <si>
    <t>1420-2</t>
  </si>
  <si>
    <t>1409-1</t>
  </si>
  <si>
    <t>1330-1</t>
  </si>
  <si>
    <t>1343-1</t>
  </si>
  <si>
    <t>1353-1</t>
  </si>
  <si>
    <t>1211-1</t>
  </si>
  <si>
    <t>1362-2</t>
  </si>
  <si>
    <t>1250-1</t>
  </si>
  <si>
    <t>1418-2</t>
  </si>
  <si>
    <t>1348-2</t>
  </si>
  <si>
    <t>1359-1</t>
  </si>
  <si>
    <t>1258-2</t>
  </si>
  <si>
    <t>1204-2</t>
  </si>
  <si>
    <t>1351-1</t>
  </si>
  <si>
    <t>1329-2</t>
  </si>
  <si>
    <t>1115-1</t>
  </si>
  <si>
    <t>1115-2</t>
  </si>
  <si>
    <t>1116-1</t>
  </si>
  <si>
    <t>1116-2</t>
  </si>
  <si>
    <t>1305-1</t>
  </si>
  <si>
    <t>1312-1</t>
  </si>
  <si>
    <t>1212-1</t>
  </si>
  <si>
    <t>1313-1</t>
  </si>
  <si>
    <t>1357-2</t>
  </si>
  <si>
    <t>1424-2</t>
  </si>
  <si>
    <t>1303-2</t>
  </si>
  <si>
    <t>1414-2</t>
  </si>
  <si>
    <t>1435-1</t>
  </si>
  <si>
    <t>1426-1</t>
  </si>
  <si>
    <t>1437-2</t>
  </si>
  <si>
    <t>1214-1</t>
  </si>
  <si>
    <t>1450-2</t>
  </si>
  <si>
    <t>1461-2</t>
  </si>
  <si>
    <t>1419-1</t>
  </si>
  <si>
    <t>1455-1</t>
  </si>
  <si>
    <t>1220-2</t>
  </si>
  <si>
    <t>1328-2</t>
  </si>
  <si>
    <t>1228-1</t>
  </si>
  <si>
    <t>1406-1</t>
  </si>
  <si>
    <t>1207-1</t>
  </si>
  <si>
    <t>1408-2</t>
  </si>
  <si>
    <t>1230-1</t>
  </si>
  <si>
    <t>1109-1</t>
  </si>
  <si>
    <t>1109-2</t>
  </si>
  <si>
    <t>1122 -1</t>
  </si>
  <si>
    <t>1122-2</t>
  </si>
  <si>
    <t>1456-1</t>
  </si>
  <si>
    <t>1229-2</t>
  </si>
  <si>
    <t>1444-1</t>
  </si>
  <si>
    <t>1355-2</t>
  </si>
  <si>
    <t>1433-2</t>
  </si>
  <si>
    <t>1217-1</t>
  </si>
  <si>
    <t>1236-2</t>
  </si>
  <si>
    <t>1244-1</t>
  </si>
  <si>
    <t>1423-2</t>
  </si>
  <si>
    <t>1249-2</t>
  </si>
  <si>
    <t>1225-2</t>
  </si>
  <si>
    <t>1305-2</t>
  </si>
  <si>
    <t>1231-2</t>
  </si>
  <si>
    <t>1424-1</t>
  </si>
  <si>
    <t>1434-2</t>
  </si>
  <si>
    <t>1446-1</t>
  </si>
  <si>
    <t>1245-2</t>
  </si>
  <si>
    <t>1237-2</t>
  </si>
  <si>
    <t>1257-2</t>
  </si>
  <si>
    <t>1259-2</t>
  </si>
  <si>
    <t>1316-2</t>
  </si>
  <si>
    <t>1449-1</t>
  </si>
  <si>
    <t>1213-2</t>
  </si>
  <si>
    <t>1460-2</t>
  </si>
  <si>
    <t>1461-1</t>
  </si>
  <si>
    <t>1260-2</t>
  </si>
  <si>
    <t>1337-2</t>
  </si>
  <si>
    <t>1325-2</t>
  </si>
  <si>
    <t>1226-2</t>
  </si>
  <si>
    <t>1327-2</t>
  </si>
  <si>
    <t>1234-1</t>
  </si>
  <si>
    <t>1328-1</t>
  </si>
  <si>
    <t>1349-2</t>
  </si>
  <si>
    <t>1241-2</t>
  </si>
  <si>
    <t>1340-3</t>
  </si>
  <si>
    <t>1431-2</t>
  </si>
  <si>
    <t>1209-1</t>
  </si>
  <si>
    <t>1207-2</t>
  </si>
  <si>
    <t>1205-2</t>
  </si>
  <si>
    <t>1309-1</t>
  </si>
  <si>
    <t>1252-1</t>
  </si>
  <si>
    <t>1143-1</t>
  </si>
  <si>
    <t>1143-2</t>
  </si>
  <si>
    <t>1142-1</t>
  </si>
  <si>
    <t>1142-2</t>
  </si>
  <si>
    <t>1228-2</t>
  </si>
  <si>
    <t>1223-2</t>
  </si>
  <si>
    <t>1404-1</t>
  </si>
  <si>
    <t>1112-1</t>
  </si>
  <si>
    <t>1112-2</t>
  </si>
  <si>
    <t>1362-1</t>
  </si>
  <si>
    <t>1255-2</t>
  </si>
  <si>
    <t>1256-1</t>
  </si>
  <si>
    <t>1413-1</t>
  </si>
  <si>
    <t>1347-2</t>
  </si>
  <si>
    <t>1202-1</t>
  </si>
  <si>
    <t>1335-1</t>
  </si>
  <si>
    <t>1248-1</t>
  </si>
  <si>
    <t>1463-1</t>
  </si>
  <si>
    <t>1439-1</t>
  </si>
  <si>
    <t>1317-2</t>
  </si>
  <si>
    <t>1215-1</t>
  </si>
  <si>
    <t>1206-1</t>
  </si>
  <si>
    <t>1406-2</t>
  </si>
  <si>
    <t>1409-2</t>
  </si>
  <si>
    <t>1452-2</t>
  </si>
  <si>
    <t>1420-1</t>
  </si>
  <si>
    <t>1407-2</t>
  </si>
  <si>
    <t>1254-2</t>
  </si>
  <si>
    <t>1404-2</t>
  </si>
  <si>
    <t>1405-1</t>
  </si>
  <si>
    <t>1148-1</t>
  </si>
  <si>
    <t>1148-2</t>
  </si>
  <si>
    <t>1138-1</t>
  </si>
  <si>
    <t>1138-2</t>
  </si>
  <si>
    <t>1343-2</t>
  </si>
  <si>
    <t>1444-2</t>
  </si>
  <si>
    <t>1353-2</t>
  </si>
  <si>
    <t>1312-2</t>
  </si>
  <si>
    <t>1345-1</t>
  </si>
  <si>
    <t>1460-1</t>
  </si>
  <si>
    <t>1302-1</t>
  </si>
  <si>
    <t>1412-1</t>
  </si>
  <si>
    <t>1323-1</t>
  </si>
  <si>
    <t>1447-1</t>
  </si>
  <si>
    <t>1324-1</t>
  </si>
  <si>
    <t>1436-1</t>
  </si>
  <si>
    <t>1202-2</t>
  </si>
  <si>
    <t>1336-2</t>
  </si>
  <si>
    <t>1462-2</t>
  </si>
  <si>
    <t>1333-1</t>
  </si>
  <si>
    <t>1360-2</t>
  </si>
  <si>
    <t>1430-1</t>
  </si>
  <si>
    <t>1308-2</t>
  </si>
  <si>
    <t>1419-2</t>
  </si>
  <si>
    <t>1431-1</t>
  </si>
  <si>
    <t>1349-1</t>
  </si>
  <si>
    <t>1451-1</t>
  </si>
  <si>
    <t>1351-2</t>
  </si>
  <si>
    <t>1120-1</t>
  </si>
  <si>
    <t>1120-2</t>
  </si>
  <si>
    <t>1119-1</t>
  </si>
  <si>
    <t>1119-2</t>
  </si>
  <si>
    <t>1110-1</t>
  </si>
  <si>
    <t>1110-2</t>
  </si>
  <si>
    <t>1445-1</t>
  </si>
  <si>
    <t>1346-2</t>
  </si>
  <si>
    <t>1304-1</t>
  </si>
  <si>
    <t>1415-2</t>
  </si>
  <si>
    <t>1462-1</t>
  </si>
  <si>
    <t>1220-1</t>
  </si>
  <si>
    <t>1407-1</t>
  </si>
  <si>
    <t>1408-1</t>
  </si>
  <si>
    <t>1311-2</t>
  </si>
  <si>
    <t>1125-1</t>
  </si>
  <si>
    <t>1125-2</t>
  </si>
  <si>
    <t>1139-1</t>
  </si>
  <si>
    <t>1139-2</t>
  </si>
  <si>
    <t>1211-2</t>
  </si>
  <si>
    <t>1344-2</t>
  </si>
  <si>
    <t>1218-2</t>
  </si>
  <si>
    <t>1358-2</t>
  </si>
  <si>
    <t>1429-2</t>
  </si>
  <si>
    <t>1438-2</t>
  </si>
  <si>
    <t>1441-2</t>
  </si>
  <si>
    <t>1455-2</t>
  </si>
  <si>
    <t>1463-2</t>
  </si>
  <si>
    <t>1318-1</t>
  </si>
  <si>
    <t>1126-1</t>
  </si>
  <si>
    <t>1126-2</t>
  </si>
  <si>
    <t>1130-1</t>
  </si>
  <si>
    <t>1130-2</t>
  </si>
  <si>
    <t>1131-1</t>
  </si>
  <si>
    <t>1131-2</t>
  </si>
  <si>
    <t>1457-2</t>
  </si>
  <si>
    <t>1225-1</t>
  </si>
  <si>
    <t>1232-2</t>
  </si>
  <si>
    <t>1336-1</t>
  </si>
  <si>
    <t>1326-2</t>
  </si>
  <si>
    <t>1128-1</t>
  </si>
  <si>
    <t>1128-2</t>
  </si>
  <si>
    <t>1344-1</t>
  </si>
  <si>
    <t>1363-1</t>
  </si>
  <si>
    <t>1412-2</t>
  </si>
  <si>
    <t>1425-1</t>
  </si>
  <si>
    <t>1447-2</t>
  </si>
  <si>
    <t>1219-2</t>
  </si>
  <si>
    <t>1441-1</t>
  </si>
  <si>
    <t>1205-1</t>
  </si>
  <si>
    <t>1318-2</t>
  </si>
  <si>
    <t>1402-1</t>
  </si>
  <si>
    <t>1111-1</t>
  </si>
  <si>
    <t>1111-2</t>
  </si>
  <si>
    <t>1213-1</t>
  </si>
  <si>
    <t>1320-1</t>
  </si>
  <si>
    <t>1357-1</t>
  </si>
  <si>
    <t>1304-2</t>
  </si>
  <si>
    <t>1340-2</t>
  </si>
  <si>
    <t>1230-2</t>
  </si>
  <si>
    <t>1309-2</t>
  </si>
  <si>
    <t>1405-2</t>
  </si>
  <si>
    <t>1127-1</t>
  </si>
  <si>
    <t>1127-2</t>
  </si>
  <si>
    <t>1149-1</t>
  </si>
  <si>
    <t>1149-2</t>
  </si>
  <si>
    <t>1146-1</t>
  </si>
  <si>
    <t>1146-2</t>
  </si>
  <si>
    <t>1243-2</t>
  </si>
  <si>
    <t>1332-1</t>
  </si>
  <si>
    <t>1249-1</t>
  </si>
  <si>
    <t>1218-1</t>
  </si>
  <si>
    <t>1226-1</t>
  </si>
  <si>
    <t>1258-1</t>
  </si>
  <si>
    <t>1418-1</t>
  </si>
  <si>
    <t>1428-1</t>
  </si>
  <si>
    <t>1204-1</t>
  </si>
  <si>
    <t>1254-1</t>
  </si>
  <si>
    <t>1242-1</t>
  </si>
  <si>
    <t>1464-2</t>
  </si>
  <si>
    <t>1311-1</t>
  </si>
  <si>
    <t>1157-1</t>
  </si>
  <si>
    <t>1157-2</t>
  </si>
  <si>
    <t>1332-2</t>
  </si>
  <si>
    <t>1231-1</t>
  </si>
  <si>
    <t>1434-1</t>
  </si>
  <si>
    <t>1445-2</t>
  </si>
  <si>
    <t>1414-1</t>
  </si>
  <si>
    <t>1458-2</t>
  </si>
  <si>
    <t>1140-1</t>
  </si>
  <si>
    <t>1140-2</t>
  </si>
  <si>
    <t>1118-1</t>
  </si>
  <si>
    <t>1118-2</t>
  </si>
  <si>
    <t>1247-1</t>
  </si>
  <si>
    <t>1243-1</t>
  </si>
  <si>
    <t>1248-2</t>
  </si>
  <si>
    <t>1346-1</t>
  </si>
  <si>
    <t>1313-2</t>
  </si>
  <si>
    <t>1212-2</t>
  </si>
  <si>
    <t>1233-1</t>
  </si>
  <si>
    <t>1238-1</t>
  </si>
  <si>
    <t>1323-3</t>
  </si>
  <si>
    <t>1325-1</t>
  </si>
  <si>
    <t>1335-2</t>
  </si>
  <si>
    <t>1348-1</t>
  </si>
  <si>
    <t>1246-2</t>
  </si>
  <si>
    <t>1361-1</t>
  </si>
  <si>
    <t>1307-2</t>
  </si>
  <si>
    <t>1208-2</t>
  </si>
  <si>
    <t>1454-2</t>
  </si>
  <si>
    <t>1129-1</t>
  </si>
  <si>
    <t>1129-2</t>
  </si>
  <si>
    <t>1237-1</t>
  </si>
  <si>
    <t>1224-1</t>
  </si>
  <si>
    <t>1423-1</t>
  </si>
  <si>
    <t>1360-1</t>
  </si>
  <si>
    <t>1433-1</t>
  </si>
  <si>
    <t>1244-2</t>
  </si>
  <si>
    <t>1356-1</t>
  </si>
  <si>
    <t>1259-1</t>
  </si>
  <si>
    <t>1363-2</t>
  </si>
  <si>
    <t>1257-1</t>
  </si>
  <si>
    <t>1232-1</t>
  </si>
  <si>
    <t>1222-1</t>
  </si>
  <si>
    <t>1260-1</t>
  </si>
  <si>
    <t>1247-2</t>
  </si>
  <si>
    <t>1306-1</t>
  </si>
  <si>
    <t>1437-1</t>
  </si>
  <si>
    <t>1459-1</t>
  </si>
  <si>
    <t>1417-1</t>
  </si>
  <si>
    <t>1450-1</t>
  </si>
  <si>
    <t>1429-1</t>
  </si>
  <si>
    <t>1238-2</t>
  </si>
  <si>
    <t>1246-1</t>
  </si>
  <si>
    <t>1215-2</t>
  </si>
  <si>
    <t>1451-2</t>
  </si>
  <si>
    <t>1223-1</t>
  </si>
  <si>
    <t>1319-2</t>
  </si>
  <si>
    <t>1242-2</t>
  </si>
  <si>
    <t>1125-3</t>
  </si>
  <si>
    <t>1137-1</t>
  </si>
  <si>
    <t>1137-2</t>
  </si>
  <si>
    <t>1117-1</t>
  </si>
  <si>
    <t>1117-2</t>
  </si>
  <si>
    <t>1136-1</t>
  </si>
  <si>
    <t>1136-2</t>
  </si>
  <si>
    <t>1411-1</t>
  </si>
  <si>
    <t>1411-2</t>
  </si>
  <si>
    <t>1354-2</t>
  </si>
  <si>
    <t>1443-1</t>
  </si>
  <si>
    <t>1409-3</t>
  </si>
  <si>
    <t>1440-1</t>
  </si>
  <si>
    <t>1354-1</t>
  </si>
  <si>
    <t>1443-2</t>
  </si>
  <si>
    <t>1441-4</t>
  </si>
  <si>
    <t>1334-2</t>
  </si>
  <si>
    <t>1338-2</t>
  </si>
  <si>
    <t>1334-1</t>
  </si>
  <si>
    <t>1338-1</t>
  </si>
  <si>
    <t>1409-4</t>
  </si>
  <si>
    <t>1253-3</t>
  </si>
  <si>
    <t>1125-4</t>
  </si>
  <si>
    <t>1141-2</t>
  </si>
  <si>
    <t>1141-3</t>
  </si>
  <si>
    <t>1141-4</t>
  </si>
  <si>
    <t>1223-4</t>
  </si>
  <si>
    <t>1235-1</t>
  </si>
  <si>
    <t>1235-2</t>
  </si>
  <si>
    <t>1239-1</t>
  </si>
  <si>
    <t>1239-2</t>
  </si>
  <si>
    <t>1239-3</t>
  </si>
  <si>
    <t>1239-4</t>
  </si>
  <si>
    <t>1253-4</t>
  </si>
  <si>
    <t>1309-4</t>
  </si>
  <si>
    <t>1322-1</t>
  </si>
  <si>
    <t>1323-4</t>
  </si>
  <si>
    <t>1339-1</t>
  </si>
  <si>
    <t>1339-2</t>
  </si>
  <si>
    <t>1340-4</t>
  </si>
  <si>
    <t>1342-1</t>
  </si>
  <si>
    <t>1342-2</t>
  </si>
  <si>
    <t>1350-1</t>
  </si>
  <si>
    <t>1350-2</t>
  </si>
  <si>
    <t>1354-4</t>
  </si>
  <si>
    <t>1423-4</t>
  </si>
  <si>
    <t>1427-1</t>
  </si>
  <si>
    <t>1427-2</t>
  </si>
  <si>
    <t>1455-4</t>
  </si>
  <si>
    <t>1309-3</t>
  </si>
  <si>
    <t>1354-3</t>
  </si>
  <si>
    <t>1440-2</t>
  </si>
  <si>
    <t>1223-3</t>
  </si>
  <si>
    <t>1255-1</t>
  </si>
  <si>
    <t>1456-2</t>
  </si>
  <si>
    <t>1320-2</t>
  </si>
  <si>
    <t>1330-2</t>
  </si>
  <si>
    <t>1217-2</t>
  </si>
  <si>
    <t>1358-1</t>
  </si>
  <si>
    <t>1458-1</t>
  </si>
  <si>
    <t>1416-1</t>
  </si>
  <si>
    <t>1308-1</t>
  </si>
  <si>
    <t>1307-1</t>
  </si>
  <si>
    <t>1448-1</t>
  </si>
  <si>
    <t>1459-2</t>
  </si>
  <si>
    <t>1417-2</t>
  </si>
  <si>
    <t>1423-3</t>
  </si>
  <si>
    <t>1345-2</t>
  </si>
  <si>
    <t>1359-2</t>
  </si>
  <si>
    <t>1439-2</t>
  </si>
  <si>
    <t>1455-3</t>
  </si>
  <si>
    <t>1306-2</t>
  </si>
  <si>
    <t>1430-2</t>
  </si>
  <si>
    <t>1209-4</t>
  </si>
  <si>
    <t>1208-1</t>
  </si>
  <si>
    <t>1422-1</t>
  </si>
  <si>
    <t>1216-2</t>
  </si>
  <si>
    <t>1253-1</t>
  </si>
  <si>
    <t>1253-2</t>
  </si>
  <si>
    <t>1432-1</t>
  </si>
  <si>
    <t>1402-2</t>
  </si>
  <si>
    <t>1403-1</t>
  </si>
  <si>
    <t>1150-1</t>
  </si>
  <si>
    <t>1150-2</t>
  </si>
  <si>
    <t>1155-1</t>
  </si>
  <si>
    <t>1155-2</t>
  </si>
  <si>
    <t>1156-1</t>
  </si>
  <si>
    <t>1156-2</t>
  </si>
  <si>
    <t>1224-2</t>
  </si>
  <si>
    <t>1355-1</t>
  </si>
  <si>
    <t>1256-2</t>
  </si>
  <si>
    <t>1302-2</t>
  </si>
  <si>
    <t>1446-2</t>
  </si>
  <si>
    <t>1415-1</t>
  </si>
  <si>
    <t>1323-2</t>
  </si>
  <si>
    <t>1416-2</t>
  </si>
  <si>
    <t>1316-1</t>
  </si>
  <si>
    <t>1426-2</t>
  </si>
  <si>
    <t>1449-2</t>
  </si>
  <si>
    <t>1438-1</t>
  </si>
  <si>
    <t>1324-2</t>
  </si>
  <si>
    <t>1428-2</t>
  </si>
  <si>
    <t>1317-1</t>
  </si>
  <si>
    <t>1214-2</t>
  </si>
  <si>
    <t>1233-2</t>
  </si>
  <si>
    <t>1337-1</t>
  </si>
  <si>
    <t>1241-1</t>
  </si>
  <si>
    <t>1227-1</t>
  </si>
  <si>
    <t>1441-3</t>
  </si>
  <si>
    <t>1361-2</t>
  </si>
  <si>
    <t>1229-1</t>
  </si>
  <si>
    <t>1216-1</t>
  </si>
  <si>
    <t>1454-1</t>
  </si>
  <si>
    <t>1319-1</t>
  </si>
  <si>
    <t>1464-1</t>
  </si>
  <si>
    <t>1252-2</t>
  </si>
  <si>
    <t>1121-1</t>
  </si>
  <si>
    <t>1121-2</t>
  </si>
  <si>
    <t>1314-1</t>
  </si>
  <si>
    <t>1314-2</t>
  </si>
  <si>
    <t>1144 -1</t>
  </si>
  <si>
    <t>1144-2</t>
  </si>
  <si>
    <t>1145 -1</t>
  </si>
  <si>
    <t>1145-2</t>
  </si>
  <si>
    <t>1123 -1</t>
  </si>
  <si>
    <t>LATRINE FEMALE</t>
  </si>
  <si>
    <t>Z</t>
  </si>
  <si>
    <t>1123-2</t>
  </si>
  <si>
    <t>1240-1</t>
  </si>
  <si>
    <t>1240-2</t>
  </si>
  <si>
    <t>1114-1</t>
  </si>
  <si>
    <t>LATRINE MALE</t>
  </si>
  <si>
    <t>1114-2</t>
  </si>
  <si>
    <t>1151-1</t>
  </si>
  <si>
    <t>1151-2</t>
  </si>
  <si>
    <t>1210-1</t>
  </si>
  <si>
    <t>1210-2</t>
  </si>
  <si>
    <t>1221-1</t>
  </si>
  <si>
    <t>1221-2</t>
  </si>
  <si>
    <t>1251-1</t>
  </si>
  <si>
    <t>1251-2</t>
  </si>
  <si>
    <t>1310-1</t>
  </si>
  <si>
    <t>1310-2</t>
  </si>
  <si>
    <t>1315-1</t>
  </si>
  <si>
    <t>1315-2</t>
  </si>
  <si>
    <t>1321-1</t>
  </si>
  <si>
    <t>1321-2</t>
  </si>
  <si>
    <t>1341-1</t>
  </si>
  <si>
    <t>1341-2</t>
  </si>
  <si>
    <t>1352-1</t>
  </si>
  <si>
    <t>1352-2</t>
  </si>
  <si>
    <t>1410-1</t>
  </si>
  <si>
    <t>1410-2</t>
  </si>
  <si>
    <t>1421-1</t>
  </si>
  <si>
    <t>1421-2</t>
  </si>
  <si>
    <t>1442-1</t>
  </si>
  <si>
    <t>1442-2</t>
  </si>
  <si>
    <t>1453-1</t>
  </si>
  <si>
    <t>1453-2</t>
  </si>
  <si>
    <t>1113-1</t>
  </si>
  <si>
    <t>Storage</t>
  </si>
  <si>
    <t>1113-2</t>
  </si>
  <si>
    <t>1113-3</t>
  </si>
  <si>
    <t>1113-4</t>
  </si>
  <si>
    <t>1152-1</t>
  </si>
  <si>
    <t>1152-2</t>
  </si>
  <si>
    <t>1154-1</t>
  </si>
  <si>
    <t>1154-2</t>
  </si>
  <si>
    <t>1203-2</t>
  </si>
  <si>
    <t>UNAVAILABLE</t>
  </si>
  <si>
    <t>Unavailable</t>
  </si>
  <si>
    <t>1203-1</t>
  </si>
  <si>
    <t>1158-1</t>
  </si>
  <si>
    <t>1158-2</t>
  </si>
  <si>
    <t>1105-1</t>
  </si>
  <si>
    <t>1105-2</t>
  </si>
  <si>
    <t>1106-1</t>
  </si>
  <si>
    <t>1106-2</t>
  </si>
  <si>
    <t>1107-1</t>
  </si>
  <si>
    <t>1107-2</t>
  </si>
  <si>
    <t>1108-1</t>
  </si>
  <si>
    <t>1108-2</t>
  </si>
  <si>
    <t>1132-1</t>
  </si>
  <si>
    <t>1132-2</t>
  </si>
  <si>
    <t>1133-1</t>
  </si>
  <si>
    <t>1133-2</t>
  </si>
  <si>
    <t>1134-1</t>
  </si>
  <si>
    <t>1134-2</t>
  </si>
  <si>
    <t>1135-1</t>
  </si>
  <si>
    <t>1135-2</t>
  </si>
  <si>
    <t>1159-1</t>
  </si>
  <si>
    <t>1159-2</t>
  </si>
  <si>
    <t>1160-1</t>
  </si>
  <si>
    <t>1160-2</t>
  </si>
  <si>
    <t>1261-1</t>
  </si>
  <si>
    <t>1261-2</t>
  </si>
  <si>
    <t>1153-1</t>
  </si>
  <si>
    <t>Administration</t>
  </si>
  <si>
    <t>1153-2</t>
  </si>
  <si>
    <t>1153-3</t>
  </si>
  <si>
    <t>1153-4</t>
  </si>
  <si>
    <t xml:space="preserve">Last </t>
  </si>
  <si>
    <t>Flight/Staff</t>
  </si>
  <si>
    <t>T-Shirt Size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</si>
</sst>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yyyy-m"/>
    <numFmt numFmtId="165" formatCode="0.0"/>
    <numFmt numFmtId="166" formatCode="d mmmm h:mm am/pm"/>
    <numFmt numFmtId="167" formatCode="m/d"/>
  </numFmts>
  <fonts count="54">
    <font>
      <sz val="10.0"/>
      <color rgb="FF000000"/>
      <name val="Arial"/>
      <scheme val="minor"/>
    </font>
    <font>
      <color theme="1"/>
      <name val="Arial"/>
      <scheme val="minor"/>
    </font>
    <font>
      <b/>
      <color theme="1"/>
      <name val="Arial"/>
      <scheme val="minor"/>
    </font>
    <font>
      <b/>
      <sz val="12.0"/>
      <color theme="1"/>
      <name val="Calibri"/>
    </font>
    <font>
      <sz val="12.0"/>
      <color theme="1"/>
      <name val="Calibri"/>
    </font>
    <font>
      <sz val="12.0"/>
      <color theme="1"/>
      <name val="Arial"/>
    </font>
    <font>
      <sz val="12.0"/>
      <color rgb="FF000000"/>
      <name val="Arial"/>
    </font>
    <font>
      <strike/>
      <sz val="12.0"/>
      <color theme="1"/>
      <name val="Arial"/>
    </font>
    <font>
      <strike/>
      <sz val="12.0"/>
      <color theme="1"/>
      <name val="Calibri"/>
    </font>
    <font>
      <b/>
      <sz val="12.0"/>
      <color rgb="FF000000"/>
      <name val="Arial"/>
    </font>
    <font>
      <strike/>
      <sz val="12.0"/>
      <color rgb="FF000000"/>
      <name val="Arial"/>
    </font>
    <font>
      <sz val="13.0"/>
      <color theme="1"/>
      <name val="Calibri"/>
    </font>
    <font/>
    <font>
      <b/>
      <sz val="12.0"/>
      <color rgb="FF9900FF"/>
      <name val="Calibri"/>
    </font>
    <font>
      <b/>
      <sz val="12.0"/>
      <color rgb="FF000000"/>
      <name val="Calibri"/>
    </font>
    <font>
      <sz val="12.0"/>
      <color rgb="FFFF0000"/>
      <name val="Arial"/>
    </font>
    <font>
      <sz val="11.0"/>
      <color theme="1"/>
      <name val="Calibri"/>
    </font>
    <font>
      <sz val="10.0"/>
      <color theme="1"/>
      <name val="Calibri"/>
    </font>
    <font>
      <b/>
      <sz val="10.0"/>
      <color theme="1"/>
      <name val="Calibri"/>
    </font>
    <font>
      <sz val="10.0"/>
      <color theme="1"/>
      <name val="Arial"/>
    </font>
    <font>
      <b/>
      <sz val="10.0"/>
      <color rgb="FFFF0000"/>
      <name val="Calibri"/>
    </font>
    <font>
      <color theme="1"/>
      <name val="Calibri"/>
    </font>
    <font>
      <b/>
      <sz val="10.0"/>
      <color rgb="FF1155CC"/>
      <name val="Calibri"/>
    </font>
    <font>
      <b/>
      <sz val="10.0"/>
      <color rgb="FF38761D"/>
      <name val="Calibri"/>
    </font>
    <font>
      <sz val="10.0"/>
      <color theme="1"/>
      <name val="Arial"/>
      <scheme val="minor"/>
    </font>
    <font>
      <b/>
      <sz val="10.0"/>
      <color rgb="FFF1C232"/>
      <name val="Calibri"/>
    </font>
    <font>
      <b/>
      <sz val="10.0"/>
      <color rgb="FF00FF00"/>
      <name val="Calibri"/>
    </font>
    <font>
      <strike/>
      <sz val="10.0"/>
      <color theme="1"/>
      <name val="Calibri"/>
    </font>
    <font>
      <b/>
      <sz val="10.0"/>
      <color rgb="FFBF9000"/>
      <name val="Calibri"/>
    </font>
    <font>
      <b/>
      <sz val="10.0"/>
      <color rgb="FF6FA8DC"/>
      <name val="Calibri"/>
    </font>
    <font>
      <b/>
      <sz val="10.0"/>
      <color rgb="FF9900FF"/>
      <name val="Calibri"/>
    </font>
    <font>
      <b/>
      <sz val="10.0"/>
      <color rgb="FFA61C00"/>
      <name val="Calibri"/>
    </font>
    <font>
      <b/>
      <sz val="12.0"/>
      <color theme="1"/>
      <name val="Arial"/>
    </font>
    <font>
      <b/>
      <sz val="11.0"/>
      <color theme="1"/>
      <name val="Calibri"/>
    </font>
    <font>
      <sz val="11.0"/>
      <color theme="1"/>
      <name val="Arial"/>
    </font>
    <font>
      <strike/>
      <sz val="11.0"/>
      <color theme="1"/>
      <name val="Arial"/>
    </font>
    <font>
      <strike/>
      <sz val="11.0"/>
      <color theme="1"/>
      <name val="Calibri"/>
    </font>
    <font>
      <color theme="1"/>
      <name val="Arial"/>
    </font>
    <font>
      <b/>
      <color rgb="FFFF0000"/>
      <name val="Calibri"/>
    </font>
    <font>
      <b/>
      <color rgb="FF1155CC"/>
      <name val="Calibri"/>
    </font>
    <font>
      <b/>
      <color rgb="FF38761D"/>
      <name val="Calibri"/>
    </font>
    <font>
      <b/>
      <color rgb="FFF1C232"/>
      <name val="Calibri"/>
    </font>
    <font>
      <b/>
      <color rgb="FF00FF00"/>
      <name val="Calibri"/>
    </font>
    <font>
      <strike/>
      <color theme="1"/>
      <name val="Arial"/>
    </font>
    <font>
      <b/>
      <strike/>
      <color rgb="FF00FF00"/>
      <name val="Calibri"/>
    </font>
    <font>
      <strike/>
      <color theme="1"/>
      <name val="Calibri"/>
    </font>
    <font>
      <b/>
      <color theme="1"/>
      <name val="Calibri"/>
    </font>
    <font>
      <b/>
      <color rgb="FFBF9000"/>
      <name val="Calibri"/>
    </font>
    <font>
      <b/>
      <color rgb="FF6FA8DC"/>
      <name val="Calibri"/>
    </font>
    <font>
      <b/>
      <color rgb="FF9900FF"/>
      <name val="Calibri"/>
    </font>
    <font>
      <b/>
      <color rgb="FFA61C00"/>
      <name val="Calibri"/>
    </font>
    <font>
      <sz val="16.0"/>
      <color theme="1"/>
      <name val="Calibri"/>
    </font>
    <font>
      <b/>
      <sz val="10.0"/>
      <color theme="1"/>
      <name val="Arial"/>
    </font>
    <font>
      <sz val="12.0"/>
      <color theme="1"/>
      <name val="Arial"/>
      <scheme val="minor"/>
    </font>
  </fonts>
  <fills count="19">
    <fill>
      <patternFill patternType="none"/>
    </fill>
    <fill>
      <patternFill patternType="lightGray"/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00FF"/>
        <bgColor rgb="FFFF00FF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CFE2F3"/>
        <bgColor rgb="FFCFE2F3"/>
      </patternFill>
    </fill>
    <fill>
      <patternFill patternType="solid">
        <fgColor rgb="FF000000"/>
        <bgColor rgb="FF000000"/>
      </patternFill>
    </fill>
    <fill>
      <patternFill patternType="solid">
        <fgColor rgb="FFC9DAF8"/>
        <bgColor rgb="FFC9DAF8"/>
      </patternFill>
    </fill>
    <fill>
      <patternFill patternType="solid">
        <fgColor rgb="FFA2C4C9"/>
        <bgColor rgb="FFA2C4C9"/>
      </patternFill>
    </fill>
    <fill>
      <patternFill patternType="solid">
        <fgColor rgb="FFD5A6BD"/>
        <bgColor rgb="FFD5A6BD"/>
      </patternFill>
    </fill>
    <fill>
      <patternFill patternType="solid">
        <fgColor rgb="FFC27BA0"/>
        <bgColor rgb="FFC27BA0"/>
      </patternFill>
    </fill>
    <fill>
      <patternFill patternType="solid">
        <fgColor rgb="FF00FF00"/>
        <bgColor rgb="FF00FF00"/>
      </patternFill>
    </fill>
    <fill>
      <patternFill patternType="solid">
        <fgColor rgb="FFFFC000"/>
        <bgColor rgb="FFFFC000"/>
      </patternFill>
    </fill>
    <fill>
      <patternFill patternType="solid">
        <fgColor rgb="FFEAD1DC"/>
        <bgColor rgb="FFEAD1DC"/>
      </patternFill>
    </fill>
  </fills>
  <borders count="48">
    <border/>
    <border>
      <left style="thin">
        <color rgb="FF434343"/>
      </left>
      <right style="thin">
        <color rgb="FF434343"/>
      </right>
      <top style="thin">
        <color rgb="FF434343"/>
      </top>
      <bottom style="thin">
        <color rgb="FF434343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434343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434343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77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/>
    </xf>
    <xf borderId="0" fillId="0" fontId="1" numFmtId="0" xfId="0" applyAlignment="1" applyFont="1">
      <alignment horizontal="center"/>
    </xf>
    <xf borderId="1" fillId="0" fontId="1" numFmtId="0" xfId="0" applyAlignment="1" applyBorder="1" applyFont="1">
      <alignment horizontal="center" readingOrder="0"/>
    </xf>
    <xf borderId="1" fillId="0" fontId="1" numFmtId="0" xfId="0" applyAlignment="1" applyBorder="1" applyFont="1">
      <alignment horizontal="center"/>
    </xf>
    <xf borderId="1" fillId="0" fontId="2" numFmtId="0" xfId="0" applyAlignment="1" applyBorder="1" applyFont="1">
      <alignment horizontal="center"/>
    </xf>
    <xf borderId="0" fillId="0" fontId="1" numFmtId="0" xfId="0" applyAlignment="1" applyFont="1">
      <alignment readingOrder="0"/>
    </xf>
    <xf borderId="2" fillId="0" fontId="3" numFmtId="0" xfId="0" applyAlignment="1" applyBorder="1" applyFont="1">
      <alignment horizontal="center" readingOrder="0" shrinkToFit="0" wrapText="1"/>
    </xf>
    <xf borderId="2" fillId="0" fontId="3" numFmtId="0" xfId="0" applyAlignment="1" applyBorder="1" applyFont="1">
      <alignment horizontal="center" shrinkToFit="1" wrapText="0"/>
    </xf>
    <xf borderId="2" fillId="0" fontId="3" numFmtId="0" xfId="0" applyAlignment="1" applyBorder="1" applyFont="1">
      <alignment horizontal="left" readingOrder="0" shrinkToFit="0" wrapText="1"/>
    </xf>
    <xf borderId="2" fillId="0" fontId="3" numFmtId="0" xfId="0" applyAlignment="1" applyBorder="1" applyFont="1">
      <alignment horizontal="left" shrinkToFit="0" wrapText="1"/>
    </xf>
    <xf borderId="2" fillId="0" fontId="3" numFmtId="0" xfId="0" applyAlignment="1" applyBorder="1" applyFont="1">
      <alignment horizontal="center" shrinkToFit="0" wrapText="1"/>
    </xf>
    <xf borderId="2" fillId="3" fontId="3" numFmtId="0" xfId="0" applyAlignment="1" applyBorder="1" applyFill="1" applyFont="1">
      <alignment horizontal="center" shrinkToFit="0" wrapText="1"/>
    </xf>
    <xf borderId="2" fillId="4" fontId="3" numFmtId="0" xfId="0" applyAlignment="1" applyBorder="1" applyFill="1" applyFont="1">
      <alignment horizontal="center" readingOrder="0" shrinkToFit="0" wrapText="1"/>
    </xf>
    <xf borderId="2" fillId="0" fontId="4" numFmtId="0" xfId="0" applyAlignment="1" applyBorder="1" applyFont="1">
      <alignment horizontal="center" shrinkToFit="0" wrapText="1"/>
    </xf>
    <xf borderId="2" fillId="0" fontId="4" numFmtId="0" xfId="0" applyAlignment="1" applyBorder="1" applyFont="1">
      <alignment horizontal="center" shrinkToFit="1" wrapText="0"/>
    </xf>
    <xf borderId="3" fillId="0" fontId="5" numFmtId="0" xfId="0" applyAlignment="1" applyBorder="1" applyFont="1">
      <alignment horizontal="center"/>
    </xf>
    <xf borderId="2" fillId="0" fontId="5" numFmtId="0" xfId="0" applyAlignment="1" applyBorder="1" applyFont="1">
      <alignment readingOrder="0"/>
    </xf>
    <xf borderId="2" fillId="0" fontId="5" numFmtId="0" xfId="0" applyAlignment="1" applyBorder="1" applyFont="1">
      <alignment horizontal="left" readingOrder="0"/>
    </xf>
    <xf borderId="2" fillId="0" fontId="5" numFmtId="164" xfId="0" applyAlignment="1" applyBorder="1" applyFont="1" applyNumberFormat="1">
      <alignment horizontal="center" readingOrder="0"/>
    </xf>
    <xf borderId="2" fillId="0" fontId="5" numFmtId="0" xfId="0" applyAlignment="1" applyBorder="1" applyFont="1">
      <alignment horizontal="center" readingOrder="0"/>
    </xf>
    <xf borderId="2" fillId="0" fontId="4" numFmtId="0" xfId="0" applyAlignment="1" applyBorder="1" applyFont="1">
      <alignment horizontal="center"/>
    </xf>
    <xf borderId="2" fillId="3" fontId="4" numFmtId="0" xfId="0" applyAlignment="1" applyBorder="1" applyFont="1">
      <alignment horizontal="center" readingOrder="0" shrinkToFit="0" wrapText="1"/>
    </xf>
    <xf borderId="2" fillId="4" fontId="4" numFmtId="2" xfId="0" applyAlignment="1" applyBorder="1" applyFont="1" applyNumberFormat="1">
      <alignment horizontal="center" shrinkToFit="0" wrapText="1"/>
    </xf>
    <xf borderId="2" fillId="0" fontId="5" numFmtId="0" xfId="0" applyAlignment="1" applyBorder="1" applyFont="1">
      <alignment horizontal="center"/>
    </xf>
    <xf borderId="2" fillId="0" fontId="6" numFmtId="0" xfId="0" applyAlignment="1" applyBorder="1" applyFont="1">
      <alignment horizontal="center"/>
    </xf>
    <xf borderId="2" fillId="0" fontId="4" numFmtId="0" xfId="0" applyAlignment="1" applyBorder="1" applyFont="1">
      <alignment horizontal="center" readingOrder="0" shrinkToFit="0" wrapText="1"/>
    </xf>
    <xf borderId="2" fillId="0" fontId="4" numFmtId="0" xfId="0" applyAlignment="1" applyBorder="1" applyFont="1">
      <alignment horizontal="center" readingOrder="0" shrinkToFit="1" wrapText="0"/>
    </xf>
    <xf borderId="2" fillId="3" fontId="4" numFmtId="0" xfId="0" applyAlignment="1" applyBorder="1" applyFont="1">
      <alignment horizontal="center" shrinkToFit="0" wrapText="1"/>
    </xf>
    <xf borderId="2" fillId="0" fontId="5" numFmtId="0" xfId="0" applyBorder="1" applyFont="1"/>
    <xf borderId="2" fillId="0" fontId="5" numFmtId="0" xfId="0" applyAlignment="1" applyBorder="1" applyFont="1">
      <alignment horizontal="left"/>
    </xf>
    <xf borderId="2" fillId="0" fontId="4" numFmtId="0" xfId="0" applyAlignment="1" applyBorder="1" applyFont="1">
      <alignment horizontal="center" readingOrder="0"/>
    </xf>
    <xf borderId="2" fillId="0" fontId="4" numFmtId="0" xfId="0" applyBorder="1" applyFont="1"/>
    <xf borderId="4" fillId="0" fontId="4" numFmtId="0" xfId="0" applyAlignment="1" applyBorder="1" applyFont="1">
      <alignment horizontal="center"/>
    </xf>
    <xf borderId="5" fillId="0" fontId="3" numFmtId="0" xfId="0" applyAlignment="1" applyBorder="1" applyFont="1">
      <alignment horizontal="center" readingOrder="0"/>
    </xf>
    <xf borderId="6" fillId="3" fontId="3" numFmtId="2" xfId="0" applyAlignment="1" applyBorder="1" applyFont="1" applyNumberFormat="1">
      <alignment horizontal="center" shrinkToFit="0" wrapText="1"/>
    </xf>
    <xf borderId="7" fillId="4" fontId="4" numFmtId="2" xfId="0" applyAlignment="1" applyBorder="1" applyFont="1" applyNumberFormat="1">
      <alignment horizontal="center"/>
    </xf>
    <xf borderId="3" fillId="4" fontId="3" numFmtId="0" xfId="0" applyAlignment="1" applyBorder="1" applyFont="1">
      <alignment horizontal="center" shrinkToFit="0" wrapText="1"/>
    </xf>
    <xf borderId="2" fillId="3" fontId="4" numFmtId="1" xfId="0" applyAlignment="1" applyBorder="1" applyFont="1" applyNumberFormat="1">
      <alignment horizontal="center" readingOrder="0" shrinkToFit="0" wrapText="1"/>
    </xf>
    <xf borderId="4" fillId="0" fontId="5" numFmtId="0" xfId="0" applyAlignment="1" applyBorder="1" applyFont="1">
      <alignment horizontal="center"/>
    </xf>
    <xf borderId="2" fillId="0" fontId="4" numFmtId="164" xfId="0" applyAlignment="1" applyBorder="1" applyFont="1" applyNumberFormat="1">
      <alignment horizontal="center" readingOrder="0" shrinkToFit="0" wrapText="1"/>
    </xf>
    <xf borderId="4" fillId="0" fontId="4" numFmtId="0" xfId="0" applyAlignment="1" applyBorder="1" applyFont="1">
      <alignment horizontal="center" shrinkToFit="0" wrapText="1"/>
    </xf>
    <xf borderId="4" fillId="0" fontId="3" numFmtId="0" xfId="0" applyAlignment="1" applyBorder="1" applyFont="1">
      <alignment horizontal="center"/>
    </xf>
    <xf borderId="4" fillId="3" fontId="3" numFmtId="2" xfId="0" applyAlignment="1" applyBorder="1" applyFont="1" applyNumberFormat="1">
      <alignment horizontal="center"/>
    </xf>
    <xf borderId="2" fillId="3" fontId="4" numFmtId="1" xfId="0" applyAlignment="1" applyBorder="1" applyFont="1" applyNumberFormat="1">
      <alignment horizontal="center" shrinkToFit="0" wrapText="1"/>
    </xf>
    <xf borderId="8" fillId="0" fontId="4" numFmtId="0" xfId="0" applyAlignment="1" applyBorder="1" applyFont="1">
      <alignment horizontal="center" shrinkToFit="0" wrapText="1"/>
    </xf>
    <xf borderId="9" fillId="4" fontId="4" numFmtId="2" xfId="0" applyAlignment="1" applyBorder="1" applyFont="1" applyNumberFormat="1">
      <alignment horizontal="center" shrinkToFit="0" wrapText="1"/>
    </xf>
    <xf borderId="3" fillId="0" fontId="3" numFmtId="0" xfId="0" applyAlignment="1" applyBorder="1" applyFont="1">
      <alignment horizontal="center" shrinkToFit="0" wrapText="1"/>
    </xf>
    <xf borderId="2" fillId="4" fontId="3" numFmtId="0" xfId="0" applyAlignment="1" applyBorder="1" applyFont="1">
      <alignment horizontal="center" shrinkToFit="0" wrapText="1"/>
    </xf>
    <xf borderId="2" fillId="3" fontId="5" numFmtId="0" xfId="0" applyAlignment="1" applyBorder="1" applyFont="1">
      <alignment readingOrder="0"/>
    </xf>
    <xf borderId="3" fillId="3" fontId="4" numFmtId="0" xfId="0" applyAlignment="1" applyBorder="1" applyFont="1">
      <alignment horizontal="center" readingOrder="0" shrinkToFit="0" wrapText="1"/>
    </xf>
    <xf borderId="2" fillId="0" fontId="4" numFmtId="164" xfId="0" applyAlignment="1" applyBorder="1" applyFont="1" applyNumberFormat="1">
      <alignment horizontal="center" readingOrder="0"/>
    </xf>
    <xf borderId="2" fillId="5" fontId="4" numFmtId="0" xfId="0" applyAlignment="1" applyBorder="1" applyFill="1" applyFont="1">
      <alignment horizontal="center" readingOrder="0" shrinkToFit="0" wrapText="1"/>
    </xf>
    <xf borderId="2" fillId="0" fontId="4" numFmtId="2" xfId="0" applyAlignment="1" applyBorder="1" applyFont="1" applyNumberFormat="1">
      <alignment horizontal="left"/>
    </xf>
    <xf borderId="8" fillId="0" fontId="4" numFmtId="0" xfId="0" applyAlignment="1" applyBorder="1" applyFont="1">
      <alignment horizontal="center"/>
    </xf>
    <xf borderId="4" fillId="0" fontId="4" numFmtId="0" xfId="0" applyBorder="1" applyFont="1"/>
    <xf borderId="4" fillId="0" fontId="4" numFmtId="2" xfId="0" applyAlignment="1" applyBorder="1" applyFont="1" applyNumberFormat="1">
      <alignment horizontal="left"/>
    </xf>
    <xf borderId="0" fillId="0" fontId="3" numFmtId="0" xfId="0" applyAlignment="1" applyFont="1">
      <alignment horizontal="center"/>
    </xf>
    <xf borderId="0" fillId="3" fontId="3" numFmtId="2" xfId="0" applyAlignment="1" applyFont="1" applyNumberFormat="1">
      <alignment horizontal="center"/>
    </xf>
    <xf borderId="0" fillId="4" fontId="4" numFmtId="2" xfId="0" applyAlignment="1" applyFont="1" applyNumberFormat="1">
      <alignment horizontal="center" shrinkToFit="0" wrapText="1"/>
    </xf>
    <xf borderId="0" fillId="0" fontId="4" numFmtId="0" xfId="0" applyAlignment="1" applyFont="1">
      <alignment horizontal="center" shrinkToFit="0" wrapText="1"/>
    </xf>
    <xf borderId="10" fillId="0" fontId="4" numFmtId="0" xfId="0" applyAlignment="1" applyBorder="1" applyFont="1">
      <alignment horizontal="center" shrinkToFit="0" wrapText="1"/>
    </xf>
    <xf borderId="3" fillId="0" fontId="4" numFmtId="0" xfId="0" applyAlignment="1" applyBorder="1" applyFont="1">
      <alignment horizontal="center" shrinkToFit="1" wrapText="0"/>
    </xf>
    <xf borderId="3" fillId="0" fontId="5" numFmtId="0" xfId="0" applyAlignment="1" applyBorder="1" applyFont="1">
      <alignment readingOrder="0"/>
    </xf>
    <xf borderId="3" fillId="0" fontId="5" numFmtId="0" xfId="0" applyAlignment="1" applyBorder="1" applyFont="1">
      <alignment horizontal="left" readingOrder="0"/>
    </xf>
    <xf borderId="3" fillId="0" fontId="5" numFmtId="164" xfId="0" applyAlignment="1" applyBorder="1" applyFont="1" applyNumberFormat="1">
      <alignment horizontal="center" readingOrder="0"/>
    </xf>
    <xf borderId="3" fillId="0" fontId="5" numFmtId="0" xfId="0" applyAlignment="1" applyBorder="1" applyFont="1">
      <alignment horizontal="center" readingOrder="0"/>
    </xf>
    <xf borderId="3" fillId="0" fontId="4" numFmtId="0" xfId="0" applyAlignment="1" applyBorder="1" applyFont="1">
      <alignment horizontal="center" readingOrder="0"/>
    </xf>
    <xf borderId="3" fillId="4" fontId="4" numFmtId="2" xfId="0" applyAlignment="1" applyBorder="1" applyFont="1" applyNumberFormat="1">
      <alignment horizontal="center" shrinkToFit="0" wrapText="1"/>
    </xf>
    <xf borderId="3" fillId="0" fontId="4" numFmtId="0" xfId="0" applyAlignment="1" applyBorder="1" applyFont="1">
      <alignment horizontal="center" shrinkToFit="0" wrapText="1"/>
    </xf>
    <xf borderId="4" fillId="3" fontId="4" numFmtId="0" xfId="0" applyAlignment="1" applyBorder="1" applyFont="1">
      <alignment horizontal="center" shrinkToFit="0" wrapText="1"/>
    </xf>
    <xf borderId="2" fillId="0" fontId="4" numFmtId="0" xfId="0" applyAlignment="1" applyBorder="1" applyFont="1">
      <alignment horizontal="left"/>
    </xf>
    <xf borderId="11" fillId="0" fontId="3" numFmtId="0" xfId="0" applyAlignment="1" applyBorder="1" applyFont="1">
      <alignment horizontal="center"/>
    </xf>
    <xf borderId="11" fillId="3" fontId="3" numFmtId="2" xfId="0" applyAlignment="1" applyBorder="1" applyFont="1" applyNumberFormat="1">
      <alignment horizontal="center"/>
    </xf>
    <xf borderId="2" fillId="0" fontId="6" numFmtId="0" xfId="0" applyAlignment="1" applyBorder="1" applyFont="1">
      <alignment horizontal="center" shrinkToFit="0" vertical="center" wrapText="1"/>
    </xf>
    <xf borderId="2" fillId="0" fontId="5" numFmtId="0" xfId="0" applyAlignment="1" applyBorder="1" applyFont="1">
      <alignment horizontal="center" shrinkToFit="0" wrapText="1"/>
    </xf>
    <xf borderId="2" fillId="0" fontId="7" numFmtId="0" xfId="0" applyAlignment="1" applyBorder="1" applyFont="1">
      <alignment horizontal="center" shrinkToFit="0" wrapText="1"/>
    </xf>
    <xf borderId="2" fillId="0" fontId="8" numFmtId="0" xfId="0" applyAlignment="1" applyBorder="1" applyFont="1">
      <alignment horizontal="center" shrinkToFit="0" wrapText="1"/>
    </xf>
    <xf borderId="2" fillId="3" fontId="5" numFmtId="0" xfId="0" applyAlignment="1" applyBorder="1" applyFont="1">
      <alignment horizontal="left" readingOrder="0"/>
    </xf>
    <xf borderId="4" fillId="3" fontId="4" numFmtId="164" xfId="0" applyAlignment="1" applyBorder="1" applyFont="1" applyNumberFormat="1">
      <alignment horizontal="center" readingOrder="0"/>
    </xf>
    <xf borderId="2" fillId="3" fontId="5" numFmtId="0" xfId="0" applyAlignment="1" applyBorder="1" applyFont="1">
      <alignment horizontal="center" readingOrder="0"/>
    </xf>
    <xf borderId="2" fillId="3" fontId="4" numFmtId="0" xfId="0" applyAlignment="1" applyBorder="1" applyFont="1">
      <alignment horizontal="center" readingOrder="0"/>
    </xf>
    <xf borderId="4" fillId="3" fontId="4" numFmtId="1" xfId="0" applyAlignment="1" applyBorder="1" applyFont="1" applyNumberFormat="1">
      <alignment horizontal="center" readingOrder="0"/>
    </xf>
    <xf borderId="12" fillId="3" fontId="3" numFmtId="2" xfId="0" applyAlignment="1" applyBorder="1" applyFont="1" applyNumberFormat="1">
      <alignment horizontal="center"/>
    </xf>
    <xf borderId="2" fillId="6" fontId="5" numFmtId="0" xfId="0" applyAlignment="1" applyBorder="1" applyFill="1" applyFont="1">
      <alignment horizontal="center" readingOrder="0"/>
    </xf>
    <xf borderId="2" fillId="0" fontId="9" numFmtId="0" xfId="0" applyAlignment="1" applyBorder="1" applyFont="1">
      <alignment horizontal="center"/>
    </xf>
    <xf borderId="2" fillId="6" fontId="5" numFmtId="0" xfId="0" applyAlignment="1" applyBorder="1" applyFont="1">
      <alignment horizontal="center"/>
    </xf>
    <xf borderId="2" fillId="6" fontId="5" numFmtId="0" xfId="0" applyAlignment="1" applyBorder="1" applyFont="1">
      <alignment readingOrder="0"/>
    </xf>
    <xf borderId="2" fillId="6" fontId="5" numFmtId="0" xfId="0" applyAlignment="1" applyBorder="1" applyFont="1">
      <alignment horizontal="left" readingOrder="0"/>
    </xf>
    <xf borderId="2" fillId="6" fontId="5" numFmtId="164" xfId="0" applyAlignment="1" applyBorder="1" applyFont="1" applyNumberFormat="1">
      <alignment horizontal="center" readingOrder="0"/>
    </xf>
    <xf borderId="2" fillId="6" fontId="4" numFmtId="0" xfId="0" applyAlignment="1" applyBorder="1" applyFont="1">
      <alignment horizontal="center" readingOrder="0"/>
    </xf>
    <xf borderId="2" fillId="0" fontId="6" numFmtId="0" xfId="0" applyAlignment="1" applyBorder="1" applyFont="1">
      <alignment horizontal="center" shrinkToFit="0" wrapText="1"/>
    </xf>
    <xf borderId="2" fillId="3" fontId="4" numFmtId="0" xfId="0" applyAlignment="1" applyBorder="1" applyFont="1">
      <alignment horizontal="center" shrinkToFit="1" wrapText="0"/>
    </xf>
    <xf borderId="2" fillId="3" fontId="6" numFmtId="0" xfId="0" applyAlignment="1" applyBorder="1" applyFont="1">
      <alignment horizontal="center"/>
    </xf>
    <xf borderId="2" fillId="3" fontId="5" numFmtId="164" xfId="0" applyAlignment="1" applyBorder="1" applyFont="1" applyNumberFormat="1">
      <alignment horizontal="center" readingOrder="0"/>
    </xf>
    <xf borderId="2" fillId="7" fontId="8" numFmtId="0" xfId="0" applyAlignment="1" applyBorder="1" applyFill="1" applyFont="1">
      <alignment horizontal="center" shrinkToFit="0" wrapText="1"/>
    </xf>
    <xf borderId="2" fillId="7" fontId="8" numFmtId="0" xfId="0" applyAlignment="1" applyBorder="1" applyFont="1">
      <alignment horizontal="center" shrinkToFit="1" wrapText="0"/>
    </xf>
    <xf borderId="2" fillId="7" fontId="10" numFmtId="0" xfId="0" applyAlignment="1" applyBorder="1" applyFont="1">
      <alignment horizontal="center"/>
    </xf>
    <xf borderId="2" fillId="7" fontId="7" numFmtId="0" xfId="0" applyAlignment="1" applyBorder="1" applyFont="1">
      <alignment readingOrder="0"/>
    </xf>
    <xf borderId="2" fillId="7" fontId="7" numFmtId="0" xfId="0" applyAlignment="1" applyBorder="1" applyFont="1">
      <alignment horizontal="left" readingOrder="0"/>
    </xf>
    <xf borderId="2" fillId="4" fontId="3" numFmtId="0" xfId="0" applyBorder="1" applyFont="1"/>
    <xf borderId="2" fillId="3" fontId="3" numFmtId="0" xfId="0" applyBorder="1" applyFont="1"/>
    <xf borderId="2" fillId="0" fontId="5" numFmtId="0" xfId="0" applyAlignment="1" applyBorder="1" applyFont="1">
      <alignment horizontal="center" readingOrder="0" shrinkToFit="1" wrapText="0"/>
    </xf>
    <xf borderId="2" fillId="3" fontId="5" numFmtId="0" xfId="0" applyAlignment="1" applyBorder="1" applyFont="1">
      <alignment horizontal="center"/>
    </xf>
    <xf borderId="2" fillId="3" fontId="4" numFmtId="0" xfId="0" applyAlignment="1" applyBorder="1" applyFont="1">
      <alignment horizontal="center"/>
    </xf>
    <xf borderId="2" fillId="3" fontId="5" numFmtId="0" xfId="0" applyAlignment="1" applyBorder="1" applyFont="1">
      <alignment horizontal="center" readingOrder="0" shrinkToFit="1" wrapText="0"/>
    </xf>
    <xf borderId="2" fillId="0" fontId="11" numFmtId="0" xfId="0" applyAlignment="1" applyBorder="1" applyFont="1">
      <alignment horizontal="center" readingOrder="0"/>
    </xf>
    <xf borderId="2" fillId="6" fontId="4" numFmtId="0" xfId="0" applyAlignment="1" applyBorder="1" applyFont="1">
      <alignment horizontal="center"/>
    </xf>
    <xf borderId="2" fillId="6" fontId="4" numFmtId="0" xfId="0" applyBorder="1" applyFont="1"/>
    <xf borderId="13" fillId="6" fontId="4" numFmtId="0" xfId="0" applyAlignment="1" applyBorder="1" applyFont="1">
      <alignment horizontal="center"/>
    </xf>
    <xf borderId="2" fillId="0" fontId="1" numFmtId="0" xfId="0" applyBorder="1" applyFont="1"/>
    <xf borderId="2" fillId="4" fontId="4" numFmtId="0" xfId="0" applyAlignment="1" applyBorder="1" applyFont="1">
      <alignment horizontal="center"/>
    </xf>
    <xf borderId="13" fillId="0" fontId="3" numFmtId="0" xfId="0" applyAlignment="1" applyBorder="1" applyFont="1">
      <alignment horizontal="center"/>
    </xf>
    <xf borderId="14" fillId="0" fontId="12" numFmtId="0" xfId="0" applyBorder="1" applyFont="1"/>
    <xf borderId="9" fillId="0" fontId="12" numFmtId="0" xfId="0" applyBorder="1" applyFont="1"/>
    <xf borderId="13" fillId="0" fontId="3" numFmtId="1" xfId="0" applyAlignment="1" applyBorder="1" applyFont="1" applyNumberFormat="1">
      <alignment horizontal="left"/>
    </xf>
    <xf borderId="5" fillId="0" fontId="3" numFmtId="0" xfId="0" applyAlignment="1" applyBorder="1" applyFont="1">
      <alignment horizontal="center"/>
    </xf>
    <xf borderId="5" fillId="0" fontId="3" numFmtId="2" xfId="0" applyAlignment="1" applyBorder="1" applyFont="1" applyNumberFormat="1">
      <alignment horizontal="center"/>
    </xf>
    <xf borderId="2" fillId="0" fontId="3" numFmtId="0" xfId="0" applyBorder="1" applyFont="1"/>
    <xf borderId="3" fillId="0" fontId="4" numFmtId="2" xfId="0" applyAlignment="1" applyBorder="1" applyFont="1" applyNumberFormat="1">
      <alignment horizontal="center"/>
    </xf>
    <xf borderId="2" fillId="0" fontId="4" numFmtId="2" xfId="0" applyAlignment="1" applyBorder="1" applyFont="1" applyNumberFormat="1">
      <alignment horizontal="center"/>
    </xf>
    <xf borderId="2" fillId="4" fontId="4" numFmtId="0" xfId="0" applyBorder="1" applyFont="1"/>
    <xf borderId="2" fillId="0" fontId="4" numFmtId="165" xfId="0" applyAlignment="1" applyBorder="1" applyFont="1" applyNumberFormat="1">
      <alignment horizontal="center"/>
    </xf>
    <xf borderId="5" fillId="0" fontId="3" numFmtId="0" xfId="0" applyBorder="1" applyFont="1"/>
    <xf borderId="5" fillId="0" fontId="4" numFmtId="2" xfId="0" applyAlignment="1" applyBorder="1" applyFont="1" applyNumberFormat="1">
      <alignment horizontal="center"/>
    </xf>
    <xf borderId="12" fillId="0" fontId="3" numFmtId="0" xfId="0" applyBorder="1" applyFont="1"/>
    <xf borderId="12" fillId="0" fontId="4" numFmtId="2" xfId="0" applyAlignment="1" applyBorder="1" applyFont="1" applyNumberFormat="1">
      <alignment horizontal="center"/>
    </xf>
    <xf borderId="15" fillId="8" fontId="3" numFmtId="0" xfId="0" applyBorder="1" applyFill="1" applyFont="1"/>
    <xf borderId="15" fillId="8" fontId="3" numFmtId="0" xfId="0" applyAlignment="1" applyBorder="1" applyFont="1">
      <alignment horizontal="center" readingOrder="0"/>
    </xf>
    <xf borderId="2" fillId="0" fontId="13" numFmtId="0" xfId="0" applyAlignment="1" applyBorder="1" applyFont="1">
      <alignment horizontal="center" readingOrder="0"/>
    </xf>
    <xf borderId="3" fillId="0" fontId="3" numFmtId="0" xfId="0" applyBorder="1" applyFont="1"/>
    <xf borderId="5" fillId="0" fontId="4" numFmtId="2" xfId="0" applyAlignment="1" applyBorder="1" applyFont="1" applyNumberFormat="1">
      <alignment horizontal="center" readingOrder="0"/>
    </xf>
    <xf borderId="12" fillId="0" fontId="4" numFmtId="0" xfId="0" applyAlignment="1" applyBorder="1" applyFont="1">
      <alignment horizontal="center"/>
    </xf>
    <xf borderId="2" fillId="4" fontId="4" numFmtId="0" xfId="0" applyAlignment="1" applyBorder="1" applyFont="1">
      <alignment horizontal="center" shrinkToFit="0" wrapText="1"/>
    </xf>
    <xf borderId="11" fillId="0" fontId="3" numFmtId="0" xfId="0" applyBorder="1" applyFont="1"/>
    <xf borderId="11" fillId="0" fontId="4" numFmtId="0" xfId="0" applyAlignment="1" applyBorder="1" applyFont="1">
      <alignment horizontal="center"/>
    </xf>
    <xf borderId="16" fillId="0" fontId="3" numFmtId="0" xfId="0" applyBorder="1" applyFont="1"/>
    <xf borderId="15" fillId="0" fontId="3" numFmtId="2" xfId="0" applyAlignment="1" applyBorder="1" applyFont="1" applyNumberFormat="1">
      <alignment horizontal="center"/>
    </xf>
    <xf borderId="13" fillId="0" fontId="4" numFmtId="0" xfId="0" applyAlignment="1" applyBorder="1" applyFont="1">
      <alignment horizontal="center"/>
    </xf>
    <xf borderId="17" fillId="0" fontId="3" numFmtId="0" xfId="0" applyBorder="1" applyFont="1"/>
    <xf borderId="12" fillId="0" fontId="3" numFmtId="2" xfId="0" applyAlignment="1" applyBorder="1" applyFont="1" applyNumberFormat="1">
      <alignment horizontal="center"/>
    </xf>
    <xf borderId="11" fillId="0" fontId="4" numFmtId="0" xfId="0" applyAlignment="1" applyBorder="1" applyFont="1">
      <alignment horizontal="left"/>
    </xf>
    <xf borderId="15" fillId="0" fontId="3" numFmtId="0" xfId="0" applyAlignment="1" applyBorder="1" applyFont="1">
      <alignment horizontal="center"/>
    </xf>
    <xf borderId="3" fillId="0" fontId="4" numFmtId="0" xfId="0" applyAlignment="1" applyBorder="1" applyFont="1">
      <alignment horizontal="center"/>
    </xf>
    <xf borderId="2" fillId="0" fontId="4" numFmtId="0" xfId="0" applyAlignment="1" applyBorder="1" applyFont="1">
      <alignment horizontal="center"/>
    </xf>
    <xf borderId="2" fillId="0" fontId="4" numFmtId="165" xfId="0" applyAlignment="1" applyBorder="1" applyFont="1" applyNumberFormat="1">
      <alignment horizontal="center" readingOrder="0"/>
    </xf>
    <xf borderId="5" fillId="0" fontId="4" numFmtId="165" xfId="0" applyAlignment="1" applyBorder="1" applyFont="1" applyNumberFormat="1">
      <alignment horizontal="center"/>
    </xf>
    <xf borderId="3" fillId="0" fontId="3" numFmtId="165" xfId="0" applyAlignment="1" applyBorder="1" applyFont="1" applyNumberFormat="1">
      <alignment horizontal="center"/>
    </xf>
    <xf borderId="4" fillId="0" fontId="4" numFmtId="0" xfId="0" applyAlignment="1" applyBorder="1" applyFont="1">
      <alignment horizontal="left"/>
    </xf>
    <xf borderId="18" fillId="9" fontId="3" numFmtId="0" xfId="0" applyBorder="1" applyFill="1" applyFont="1"/>
    <xf borderId="19" fillId="9" fontId="3" numFmtId="0" xfId="0" applyAlignment="1" applyBorder="1" applyFont="1">
      <alignment horizontal="center"/>
    </xf>
    <xf borderId="20" fillId="0" fontId="3" numFmtId="0" xfId="0" applyAlignment="1" applyBorder="1" applyFont="1">
      <alignment readingOrder="0"/>
    </xf>
    <xf borderId="21" fillId="0" fontId="3" numFmtId="0" xfId="0" applyAlignment="1" applyBorder="1" applyFont="1">
      <alignment horizontal="center" readingOrder="0"/>
    </xf>
    <xf borderId="22" fillId="0" fontId="3" numFmtId="0" xfId="0" applyBorder="1" applyFont="1"/>
    <xf borderId="2" fillId="0" fontId="3" numFmtId="1" xfId="0" applyAlignment="1" applyBorder="1" applyFont="1" applyNumberFormat="1">
      <alignment horizontal="center"/>
    </xf>
    <xf borderId="2" fillId="0" fontId="14" numFmtId="1" xfId="0" applyAlignment="1" applyBorder="1" applyFont="1" applyNumberFormat="1">
      <alignment horizontal="center"/>
    </xf>
    <xf borderId="23" fillId="0" fontId="3" numFmtId="0" xfId="0" applyBorder="1" applyFont="1"/>
    <xf borderId="5" fillId="0" fontId="3" numFmtId="1" xfId="0" applyAlignment="1" applyBorder="1" applyFont="1" applyNumberFormat="1">
      <alignment horizontal="center"/>
    </xf>
    <xf borderId="18" fillId="0" fontId="4" numFmtId="0" xfId="0" applyBorder="1" applyFont="1"/>
    <xf borderId="19" fillId="0" fontId="3" numFmtId="1" xfId="0" applyAlignment="1" applyBorder="1" applyFont="1" applyNumberFormat="1">
      <alignment horizontal="center"/>
    </xf>
    <xf borderId="3" fillId="0" fontId="4" numFmtId="0" xfId="0" applyBorder="1" applyFont="1"/>
    <xf borderId="3" fillId="0" fontId="4" numFmtId="0" xfId="0" applyAlignment="1" applyBorder="1" applyFont="1">
      <alignment horizontal="left"/>
    </xf>
    <xf borderId="3" fillId="0" fontId="4" numFmtId="0" xfId="0" applyAlignment="1" applyBorder="1" applyFont="1">
      <alignment horizontal="center"/>
    </xf>
    <xf borderId="13" fillId="0" fontId="4" numFmtId="0" xfId="0" applyBorder="1" applyFont="1"/>
    <xf borderId="18" fillId="0" fontId="3" numFmtId="0" xfId="0" applyAlignment="1" applyBorder="1" applyFont="1">
      <alignment horizontal="center"/>
    </xf>
    <xf borderId="24" fillId="0" fontId="12" numFmtId="0" xfId="0" applyBorder="1" applyFont="1"/>
    <xf borderId="25" fillId="0" fontId="12" numFmtId="0" xfId="0" applyBorder="1" applyFont="1"/>
    <xf borderId="22" fillId="0" fontId="5" numFmtId="0" xfId="0" applyAlignment="1" applyBorder="1" applyFont="1">
      <alignment readingOrder="0"/>
    </xf>
    <xf borderId="26" fillId="0" fontId="4" numFmtId="0" xfId="0" applyAlignment="1" applyBorder="1" applyFont="1">
      <alignment horizontal="center"/>
    </xf>
    <xf borderId="13" fillId="0" fontId="5" numFmtId="0" xfId="0" applyAlignment="1" applyBorder="1" applyFont="1">
      <alignment horizontal="center"/>
    </xf>
    <xf borderId="13" fillId="0" fontId="6" numFmtId="0" xfId="0" applyAlignment="1" applyBorder="1" applyFont="1">
      <alignment horizontal="center" shrinkToFit="0" wrapText="1"/>
    </xf>
    <xf borderId="22" fillId="0" fontId="6" numFmtId="0" xfId="0" applyAlignment="1" applyBorder="1" applyFont="1">
      <alignment shrinkToFit="0" wrapText="1"/>
    </xf>
    <xf borderId="2" fillId="0" fontId="6" numFmtId="0" xfId="0" applyAlignment="1" applyBorder="1" applyFont="1">
      <alignment horizontal="left" readingOrder="1" shrinkToFit="0" wrapText="1"/>
    </xf>
    <xf borderId="2" fillId="0" fontId="6" numFmtId="49" xfId="0" applyAlignment="1" applyBorder="1" applyFont="1" applyNumberFormat="1">
      <alignment horizontal="center"/>
    </xf>
    <xf borderId="13" fillId="10" fontId="4" numFmtId="2" xfId="0" applyAlignment="1" applyBorder="1" applyFill="1" applyFont="1" applyNumberFormat="1">
      <alignment horizontal="center"/>
    </xf>
    <xf borderId="2" fillId="0" fontId="5" numFmtId="0" xfId="0" applyAlignment="1" applyBorder="1" applyFont="1">
      <alignment horizontal="center" shrinkToFit="1" wrapText="0"/>
    </xf>
    <xf borderId="22" fillId="0" fontId="4" numFmtId="0" xfId="0" applyAlignment="1" applyBorder="1" applyFont="1">
      <alignment readingOrder="0"/>
    </xf>
    <xf borderId="27" fillId="0" fontId="4" numFmtId="0" xfId="0" applyAlignment="1" applyBorder="1" applyFont="1">
      <alignment readingOrder="0"/>
    </xf>
    <xf borderId="5" fillId="0" fontId="4" numFmtId="0" xfId="0" applyAlignment="1" applyBorder="1" applyFont="1">
      <alignment horizontal="left"/>
    </xf>
    <xf borderId="5" fillId="0" fontId="4" numFmtId="0" xfId="0" applyAlignment="1" applyBorder="1" applyFont="1">
      <alignment horizontal="center"/>
    </xf>
    <xf borderId="28" fillId="0" fontId="4" numFmtId="0" xfId="0" applyAlignment="1" applyBorder="1" applyFont="1">
      <alignment horizontal="center"/>
    </xf>
    <xf borderId="3" fillId="0" fontId="4" numFmtId="0" xfId="0" applyAlignment="1" applyBorder="1" applyFont="1">
      <alignment readingOrder="0"/>
    </xf>
    <xf borderId="2" fillId="0" fontId="4" numFmtId="0" xfId="0" applyAlignment="1" applyBorder="1" applyFont="1">
      <alignment readingOrder="0"/>
    </xf>
    <xf borderId="2" fillId="0" fontId="4" numFmtId="0" xfId="0" applyAlignment="1" applyBorder="1" applyFont="1">
      <alignment horizontal="left" readingOrder="0"/>
    </xf>
    <xf borderId="2" fillId="0" fontId="3" numFmtId="0" xfId="0" applyAlignment="1" applyBorder="1" applyFont="1">
      <alignment horizontal="center" shrinkToFit="0" textRotation="90" wrapText="1"/>
    </xf>
    <xf borderId="2" fillId="0" fontId="3" numFmtId="0" xfId="0" applyAlignment="1" applyBorder="1" applyFont="1">
      <alignment horizontal="center" readingOrder="0" shrinkToFit="0" textRotation="60" wrapText="1"/>
    </xf>
    <xf borderId="2" fillId="0" fontId="3" numFmtId="0" xfId="0" applyAlignment="1" applyBorder="1" applyFont="1">
      <alignment horizontal="center" shrinkToFit="0" textRotation="60" wrapText="1"/>
    </xf>
    <xf borderId="2" fillId="0" fontId="3" numFmtId="2" xfId="0" applyAlignment="1" applyBorder="1" applyFont="1" applyNumberFormat="1">
      <alignment horizontal="center" readingOrder="0" shrinkToFit="0" textRotation="60" wrapText="1"/>
    </xf>
    <xf borderId="2" fillId="0" fontId="3" numFmtId="2" xfId="0" applyAlignment="1" applyBorder="1" applyFont="1" applyNumberFormat="1">
      <alignment horizontal="center" shrinkToFit="0" textRotation="60" wrapText="1"/>
    </xf>
    <xf borderId="2" fillId="0" fontId="3" numFmtId="1" xfId="0" applyAlignment="1" applyBorder="1" applyFont="1" applyNumberFormat="1">
      <alignment horizontal="center" shrinkToFit="0" textRotation="60" wrapText="1"/>
    </xf>
    <xf borderId="0" fillId="0" fontId="3" numFmtId="0" xfId="0" applyAlignment="1" applyFont="1">
      <alignment horizontal="center" shrinkToFit="0" textRotation="60" wrapText="1"/>
    </xf>
    <xf borderId="2" fillId="0" fontId="1" numFmtId="0" xfId="0" applyAlignment="1" applyBorder="1" applyFont="1">
      <alignment horizontal="center" readingOrder="0"/>
    </xf>
    <xf borderId="2" fillId="0" fontId="4" numFmtId="1" xfId="0" applyAlignment="1" applyBorder="1" applyFont="1" applyNumberFormat="1">
      <alignment horizontal="center" shrinkToFit="0" wrapText="1"/>
    </xf>
    <xf borderId="2" fillId="0" fontId="4" numFmtId="2" xfId="0" applyAlignment="1" applyBorder="1" applyFont="1" applyNumberFormat="1">
      <alignment horizontal="center" shrinkToFit="0" wrapText="1"/>
    </xf>
    <xf borderId="2" fillId="0" fontId="4" numFmtId="1" xfId="0" applyAlignment="1" applyBorder="1" applyFont="1" applyNumberFormat="1">
      <alignment horizontal="center" readingOrder="0" shrinkToFit="0" wrapText="1"/>
    </xf>
    <xf borderId="0" fillId="0" fontId="3" numFmtId="0" xfId="0" applyAlignment="1" applyFont="1">
      <alignment horizontal="center" shrinkToFit="0" wrapText="1"/>
    </xf>
    <xf borderId="0" fillId="0" fontId="3" numFmtId="0" xfId="0" applyAlignment="1" applyFont="1">
      <alignment horizontal="center" readingOrder="0" shrinkToFit="0" wrapText="1"/>
    </xf>
    <xf borderId="0" fillId="0" fontId="3" numFmtId="2" xfId="0" applyAlignment="1" applyFont="1" applyNumberFormat="1">
      <alignment horizontal="center" shrinkToFit="0" wrapText="1"/>
    </xf>
    <xf borderId="0" fillId="0" fontId="1" numFmtId="0" xfId="0" applyFont="1"/>
    <xf borderId="0" fillId="0" fontId="1" numFmtId="2" xfId="0" applyFont="1" applyNumberFormat="1"/>
    <xf borderId="21" fillId="0" fontId="4" numFmtId="2" xfId="0" applyAlignment="1" applyBorder="1" applyFont="1" applyNumberFormat="1">
      <alignment horizontal="center"/>
    </xf>
    <xf borderId="3" fillId="0" fontId="4" numFmtId="1" xfId="0" applyAlignment="1" applyBorder="1" applyFont="1" applyNumberFormat="1">
      <alignment horizontal="center" shrinkToFit="0" wrapText="1"/>
    </xf>
    <xf borderId="21" fillId="0" fontId="4" numFmtId="2" xfId="0" applyAlignment="1" applyBorder="1" applyFont="1" applyNumberFormat="1">
      <alignment horizontal="center" shrinkToFit="0" wrapText="1"/>
    </xf>
    <xf borderId="2" fillId="11" fontId="4" numFmtId="0" xfId="0" applyAlignment="1" applyBorder="1" applyFill="1" applyFont="1">
      <alignment horizontal="center" readingOrder="0" shrinkToFit="0" wrapText="1"/>
    </xf>
    <xf borderId="2" fillId="11" fontId="8" numFmtId="0" xfId="0" applyAlignment="1" applyBorder="1" applyFont="1">
      <alignment horizontal="center" shrinkToFit="0" wrapText="1"/>
    </xf>
    <xf borderId="0" fillId="0" fontId="4" numFmtId="2" xfId="0" applyAlignment="1" applyFont="1" applyNumberFormat="1">
      <alignment horizontal="center"/>
    </xf>
    <xf borderId="19" fillId="0" fontId="4" numFmtId="2" xfId="0" applyAlignment="1" applyBorder="1" applyFont="1" applyNumberFormat="1">
      <alignment horizontal="center"/>
    </xf>
    <xf borderId="9" fillId="0" fontId="4" numFmtId="0" xfId="0" applyAlignment="1" applyBorder="1" applyFont="1">
      <alignment horizontal="center" readingOrder="0"/>
    </xf>
    <xf borderId="2" fillId="6" fontId="4" numFmtId="1" xfId="0" applyAlignment="1" applyBorder="1" applyFont="1" applyNumberFormat="1">
      <alignment horizontal="center" readingOrder="0" shrinkToFit="0" wrapText="1"/>
    </xf>
    <xf borderId="2" fillId="0" fontId="7" numFmtId="0" xfId="0" applyAlignment="1" applyBorder="1" applyFont="1">
      <alignment readingOrder="0"/>
    </xf>
    <xf borderId="2" fillId="0" fontId="7" numFmtId="0" xfId="0" applyAlignment="1" applyBorder="1" applyFont="1">
      <alignment horizontal="left" readingOrder="0"/>
    </xf>
    <xf borderId="2" fillId="0" fontId="7" numFmtId="164" xfId="0" applyAlignment="1" applyBorder="1" applyFont="1" applyNumberFormat="1">
      <alignment horizontal="center" readingOrder="0"/>
    </xf>
    <xf borderId="2" fillId="0" fontId="8" numFmtId="0" xfId="0" applyAlignment="1" applyBorder="1" applyFont="1">
      <alignment horizontal="center"/>
    </xf>
    <xf borderId="2" fillId="0" fontId="8" numFmtId="0" xfId="0" applyAlignment="1" applyBorder="1" applyFont="1">
      <alignment horizontal="center" readingOrder="0"/>
    </xf>
    <xf borderId="2" fillId="0" fontId="8" numFmtId="2" xfId="0" applyAlignment="1" applyBorder="1" applyFont="1" applyNumberFormat="1">
      <alignment horizontal="center"/>
    </xf>
    <xf borderId="2" fillId="0" fontId="8" numFmtId="1" xfId="0" applyAlignment="1" applyBorder="1" applyFont="1" applyNumberFormat="1">
      <alignment horizontal="center" shrinkToFit="0" wrapText="1"/>
    </xf>
    <xf borderId="2" fillId="0" fontId="8" numFmtId="2" xfId="0" applyAlignment="1" applyBorder="1" applyFont="1" applyNumberFormat="1">
      <alignment horizontal="center" shrinkToFit="0" wrapText="1"/>
    </xf>
    <xf borderId="2" fillId="0" fontId="8" numFmtId="1" xfId="0" applyAlignment="1" applyBorder="1" applyFont="1" applyNumberFormat="1">
      <alignment horizontal="center" readingOrder="0" shrinkToFit="0" wrapText="1"/>
    </xf>
    <xf borderId="2" fillId="6" fontId="4" numFmtId="0" xfId="0" applyAlignment="1" applyBorder="1" applyFont="1">
      <alignment horizontal="center" readingOrder="0" shrinkToFit="0" wrapText="1"/>
    </xf>
    <xf borderId="2" fillId="6" fontId="4" numFmtId="1" xfId="0" applyAlignment="1" applyBorder="1" applyFont="1" applyNumberFormat="1">
      <alignment horizontal="center" shrinkToFit="0" wrapText="1"/>
    </xf>
    <xf borderId="2" fillId="11" fontId="4" numFmtId="1" xfId="0" applyAlignment="1" applyBorder="1" applyFont="1" applyNumberFormat="1">
      <alignment horizontal="center" shrinkToFit="0" wrapText="1"/>
    </xf>
    <xf borderId="2" fillId="0" fontId="4" numFmtId="4" xfId="0" applyAlignment="1" applyBorder="1" applyFont="1" applyNumberFormat="1">
      <alignment horizontal="center"/>
    </xf>
    <xf borderId="2" fillId="0" fontId="4" numFmtId="1" xfId="0" applyAlignment="1" applyBorder="1" applyFont="1" applyNumberFormat="1">
      <alignment horizontal="center"/>
    </xf>
    <xf borderId="0" fillId="0" fontId="4" numFmtId="0" xfId="0" applyFont="1"/>
    <xf borderId="2" fillId="3" fontId="3" numFmtId="0" xfId="0" applyAlignment="1" applyBorder="1" applyFont="1">
      <alignment horizontal="center" readingOrder="0" shrinkToFit="0" wrapText="1"/>
    </xf>
    <xf borderId="2" fillId="4" fontId="3" numFmtId="2" xfId="0" applyAlignment="1" applyBorder="1" applyFont="1" applyNumberFormat="1">
      <alignment horizontal="center" readingOrder="0" shrinkToFit="0" wrapText="1"/>
    </xf>
    <xf borderId="2" fillId="12" fontId="3" numFmtId="2" xfId="0" applyAlignment="1" applyBorder="1" applyFill="1" applyFont="1" applyNumberFormat="1">
      <alignment horizontal="center" readingOrder="0" shrinkToFit="0" wrapText="1"/>
    </xf>
    <xf borderId="2" fillId="10" fontId="3" numFmtId="2" xfId="0" applyAlignment="1" applyBorder="1" applyFont="1" applyNumberFormat="1">
      <alignment horizontal="center" readingOrder="0" shrinkToFit="0" wrapText="1"/>
    </xf>
    <xf borderId="2" fillId="3" fontId="3" numFmtId="1" xfId="0" applyAlignment="1" applyBorder="1" applyFont="1" applyNumberFormat="1">
      <alignment horizontal="center" shrinkToFit="0" wrapText="1"/>
    </xf>
    <xf borderId="2" fillId="13" fontId="3" numFmtId="0" xfId="0" applyAlignment="1" applyBorder="1" applyFill="1" applyFont="1">
      <alignment horizontal="center" shrinkToFit="0" wrapText="1"/>
    </xf>
    <xf borderId="2" fillId="4" fontId="3" numFmtId="1" xfId="0" applyAlignment="1" applyBorder="1" applyFont="1" applyNumberFormat="1">
      <alignment horizontal="center" shrinkToFit="0" wrapText="1"/>
    </xf>
    <xf borderId="2" fillId="4" fontId="4" numFmtId="2" xfId="0" applyAlignment="1" applyBorder="1" applyFont="1" applyNumberFormat="1">
      <alignment horizontal="center"/>
    </xf>
    <xf borderId="2" fillId="12" fontId="4" numFmtId="2" xfId="0" applyAlignment="1" applyBorder="1" applyFont="1" applyNumberFormat="1">
      <alignment horizontal="center"/>
    </xf>
    <xf borderId="2" fillId="4" fontId="4" numFmtId="1" xfId="0" applyAlignment="1" applyBorder="1" applyFont="1" applyNumberFormat="1">
      <alignment horizontal="center" readingOrder="0" shrinkToFit="0" wrapText="1"/>
    </xf>
    <xf borderId="2" fillId="10" fontId="4" numFmtId="2" xfId="0" applyAlignment="1" applyBorder="1" applyFont="1" applyNumberFormat="1">
      <alignment horizontal="center" shrinkToFit="0" wrapText="1"/>
    </xf>
    <xf borderId="2" fillId="3" fontId="4" numFmtId="165" xfId="0" applyAlignment="1" applyBorder="1" applyFont="1" applyNumberFormat="1">
      <alignment horizontal="center" readingOrder="0" shrinkToFit="0" wrapText="1"/>
    </xf>
    <xf borderId="2" fillId="13" fontId="3" numFmtId="0" xfId="0" applyBorder="1" applyFont="1"/>
    <xf borderId="2" fillId="4" fontId="4" numFmtId="165" xfId="0" applyAlignment="1" applyBorder="1" applyFont="1" applyNumberFormat="1">
      <alignment horizontal="center" readingOrder="0" shrinkToFit="0" wrapText="1"/>
    </xf>
    <xf borderId="2" fillId="13" fontId="3" numFmtId="0" xfId="0" applyAlignment="1" applyBorder="1" applyFont="1">
      <alignment horizontal="center" readingOrder="0" shrinkToFit="0" wrapText="1"/>
    </xf>
    <xf borderId="2" fillId="4" fontId="4" numFmtId="1" xfId="0" applyAlignment="1" applyBorder="1" applyFont="1" applyNumberFormat="1">
      <alignment horizontal="center" shrinkToFit="0" wrapText="1"/>
    </xf>
    <xf borderId="2" fillId="3" fontId="4" numFmtId="165" xfId="0" applyAlignment="1" applyBorder="1" applyFont="1" applyNumberFormat="1">
      <alignment horizontal="center" shrinkToFit="0" wrapText="1"/>
    </xf>
    <xf borderId="2" fillId="4" fontId="4" numFmtId="165" xfId="0" applyAlignment="1" applyBorder="1" applyFont="1" applyNumberFormat="1">
      <alignment horizontal="center" shrinkToFit="0" wrapText="1"/>
    </xf>
    <xf borderId="5" fillId="3" fontId="3" numFmtId="2" xfId="0" applyAlignment="1" applyBorder="1" applyFont="1" applyNumberFormat="1">
      <alignment horizontal="center"/>
    </xf>
    <xf borderId="4" fillId="4" fontId="3" numFmtId="2" xfId="0" applyAlignment="1" applyBorder="1" applyFont="1" applyNumberFormat="1">
      <alignment horizontal="center"/>
    </xf>
    <xf borderId="4" fillId="12" fontId="3" numFmtId="2" xfId="0" applyAlignment="1" applyBorder="1" applyFont="1" applyNumberFormat="1">
      <alignment horizontal="center"/>
    </xf>
    <xf borderId="5" fillId="4" fontId="3" numFmtId="2" xfId="0" applyAlignment="1" applyBorder="1" applyFont="1" applyNumberFormat="1">
      <alignment horizontal="center"/>
    </xf>
    <xf borderId="4" fillId="4" fontId="3" numFmtId="2" xfId="0" applyAlignment="1" applyBorder="1" applyFont="1" applyNumberFormat="1">
      <alignment horizontal="center" shrinkToFit="0" wrapText="1"/>
    </xf>
    <xf borderId="4" fillId="10" fontId="3" numFmtId="2" xfId="0" applyAlignment="1" applyBorder="1" applyFont="1" applyNumberFormat="1">
      <alignment horizontal="center" shrinkToFit="0" wrapText="1"/>
    </xf>
    <xf borderId="2" fillId="13" fontId="4" numFmtId="0" xfId="0" applyAlignment="1" applyBorder="1" applyFont="1">
      <alignment horizontal="center" shrinkToFit="0" wrapText="1"/>
    </xf>
    <xf borderId="6" fillId="4" fontId="3" numFmtId="2" xfId="0" applyAlignment="1" applyBorder="1" applyFont="1" applyNumberFormat="1">
      <alignment horizontal="center" shrinkToFit="0" wrapText="1"/>
    </xf>
    <xf borderId="21" fillId="10" fontId="3" numFmtId="2" xfId="0" applyAlignment="1" applyBorder="1" applyFont="1" applyNumberFormat="1">
      <alignment horizontal="center" shrinkToFit="0" wrapText="1"/>
    </xf>
    <xf borderId="0" fillId="3" fontId="1" numFmtId="0" xfId="0" applyAlignment="1" applyFont="1">
      <alignment horizontal="center" readingOrder="0"/>
    </xf>
    <xf borderId="4" fillId="3" fontId="3" numFmtId="2" xfId="0" applyAlignment="1" applyBorder="1" applyFont="1" applyNumberFormat="1">
      <alignment horizontal="center" readingOrder="0"/>
    </xf>
    <xf borderId="2" fillId="3" fontId="4" numFmtId="1" xfId="0" applyAlignment="1" applyBorder="1" applyFont="1" applyNumberFormat="1">
      <alignment horizontal="center"/>
    </xf>
    <xf borderId="3" fillId="4" fontId="3" numFmtId="2" xfId="0" applyAlignment="1" applyBorder="1" applyFont="1" applyNumberFormat="1">
      <alignment horizontal="center" readingOrder="0" shrinkToFit="0" wrapText="1"/>
    </xf>
    <xf borderId="3" fillId="12" fontId="3" numFmtId="2" xfId="0" applyAlignment="1" applyBorder="1" applyFont="1" applyNumberFormat="1">
      <alignment horizontal="center" readingOrder="0" shrinkToFit="0" wrapText="1"/>
    </xf>
    <xf borderId="3" fillId="3" fontId="4" numFmtId="0" xfId="0" applyAlignment="1" applyBorder="1" applyFont="1">
      <alignment horizontal="center" readingOrder="0"/>
    </xf>
    <xf borderId="3" fillId="4" fontId="4" numFmtId="1" xfId="0" applyAlignment="1" applyBorder="1" applyFont="1" applyNumberFormat="1">
      <alignment horizontal="center" readingOrder="0" shrinkToFit="0" wrapText="1"/>
    </xf>
    <xf borderId="4" fillId="4" fontId="4" numFmtId="1" xfId="0" applyAlignment="1" applyBorder="1" applyFont="1" applyNumberFormat="1">
      <alignment horizontal="center" readingOrder="0"/>
    </xf>
    <xf borderId="2" fillId="13" fontId="3" numFmtId="2" xfId="0" applyAlignment="1" applyBorder="1" applyFont="1" applyNumberFormat="1">
      <alignment horizontal="center"/>
    </xf>
    <xf borderId="0" fillId="4" fontId="3" numFmtId="2" xfId="0" applyAlignment="1" applyFont="1" applyNumberFormat="1">
      <alignment horizontal="center"/>
    </xf>
    <xf borderId="0" fillId="12" fontId="3" numFmtId="2" xfId="0" applyAlignment="1" applyFont="1" applyNumberFormat="1">
      <alignment horizontal="center"/>
    </xf>
    <xf borderId="0" fillId="4" fontId="3" numFmtId="2" xfId="0" applyAlignment="1" applyFont="1" applyNumberFormat="1">
      <alignment horizontal="center" shrinkToFit="0" wrapText="1"/>
    </xf>
    <xf borderId="0" fillId="10" fontId="3" numFmtId="2" xfId="0" applyAlignment="1" applyFont="1" applyNumberFormat="1">
      <alignment horizontal="center" shrinkToFit="0" wrapText="1"/>
    </xf>
    <xf borderId="0" fillId="13" fontId="3" numFmtId="0" xfId="0" applyFont="1"/>
    <xf borderId="0" fillId="13" fontId="3" numFmtId="2" xfId="0" applyAlignment="1" applyFont="1" applyNumberFormat="1">
      <alignment horizontal="center"/>
    </xf>
    <xf borderId="0" fillId="13" fontId="3" numFmtId="0" xfId="0" applyAlignment="1" applyFont="1">
      <alignment horizontal="center" shrinkToFit="0" wrapText="1"/>
    </xf>
    <xf borderId="2" fillId="10" fontId="3" numFmtId="2" xfId="0" applyAlignment="1" applyBorder="1" applyFont="1" applyNumberFormat="1">
      <alignment horizontal="center" shrinkToFit="0" wrapText="1"/>
    </xf>
    <xf borderId="4" fillId="3" fontId="4" numFmtId="0" xfId="0" applyAlignment="1" applyBorder="1" applyFont="1">
      <alignment horizontal="center"/>
    </xf>
    <xf borderId="4" fillId="4" fontId="4" numFmtId="2" xfId="0" applyAlignment="1" applyBorder="1" applyFont="1" applyNumberFormat="1">
      <alignment horizontal="center"/>
    </xf>
    <xf borderId="4" fillId="12" fontId="4" numFmtId="2" xfId="0" applyAlignment="1" applyBorder="1" applyFont="1" applyNumberFormat="1">
      <alignment horizontal="center"/>
    </xf>
    <xf borderId="4" fillId="4" fontId="4" numFmtId="1" xfId="0" applyAlignment="1" applyBorder="1" applyFont="1" applyNumberFormat="1">
      <alignment horizontal="center" shrinkToFit="0" wrapText="1"/>
    </xf>
    <xf borderId="4" fillId="4" fontId="4" numFmtId="2" xfId="0" applyAlignment="1" applyBorder="1" applyFont="1" applyNumberFormat="1">
      <alignment horizontal="center" shrinkToFit="0" wrapText="1"/>
    </xf>
    <xf borderId="4" fillId="10" fontId="4" numFmtId="2" xfId="0" applyAlignment="1" applyBorder="1" applyFont="1" applyNumberFormat="1">
      <alignment horizontal="center" shrinkToFit="0" wrapText="1"/>
    </xf>
    <xf borderId="4" fillId="3" fontId="4" numFmtId="1" xfId="0" applyAlignment="1" applyBorder="1" applyFont="1" applyNumberFormat="1">
      <alignment horizontal="center" shrinkToFit="0" wrapText="1"/>
    </xf>
    <xf borderId="4" fillId="3" fontId="4" numFmtId="165" xfId="0" applyAlignment="1" applyBorder="1" applyFont="1" applyNumberFormat="1">
      <alignment horizontal="center" shrinkToFit="0" wrapText="1"/>
    </xf>
    <xf borderId="4" fillId="4" fontId="4" numFmtId="165" xfId="0" applyAlignment="1" applyBorder="1" applyFont="1" applyNumberFormat="1">
      <alignment horizontal="center" shrinkToFit="0" wrapText="1"/>
    </xf>
    <xf borderId="29" fillId="3" fontId="3" numFmtId="2" xfId="0" applyAlignment="1" applyBorder="1" applyFont="1" applyNumberFormat="1">
      <alignment horizontal="center"/>
    </xf>
    <xf borderId="30" fillId="3" fontId="3" numFmtId="2" xfId="0" applyAlignment="1" applyBorder="1" applyFont="1" applyNumberFormat="1">
      <alignment horizontal="center"/>
    </xf>
    <xf borderId="11" fillId="4" fontId="3" numFmtId="2" xfId="0" applyAlignment="1" applyBorder="1" applyFont="1" applyNumberFormat="1">
      <alignment horizontal="center"/>
    </xf>
    <xf borderId="11" fillId="4" fontId="3" numFmtId="2" xfId="0" applyAlignment="1" applyBorder="1" applyFont="1" applyNumberFormat="1">
      <alignment horizontal="center" shrinkToFit="0" wrapText="1"/>
    </xf>
    <xf borderId="11" fillId="10" fontId="3" numFmtId="2" xfId="0" applyAlignment="1" applyBorder="1" applyFont="1" applyNumberFormat="1">
      <alignment horizontal="center" shrinkToFit="0" wrapText="1"/>
    </xf>
    <xf borderId="4" fillId="10" fontId="3" numFmtId="2" xfId="0" applyAlignment="1" applyBorder="1" applyFont="1" applyNumberFormat="1">
      <alignment horizontal="center"/>
    </xf>
    <xf borderId="12" fillId="4" fontId="3" numFmtId="2" xfId="0" applyAlignment="1" applyBorder="1" applyFont="1" applyNumberFormat="1">
      <alignment horizontal="center"/>
    </xf>
    <xf borderId="2" fillId="0" fontId="15" numFmtId="0" xfId="0" applyAlignment="1" applyBorder="1" applyFont="1">
      <alignment horizontal="center"/>
    </xf>
    <xf borderId="2" fillId="0" fontId="6" numFmtId="0" xfId="0" applyAlignment="1" applyBorder="1" applyFont="1">
      <alignment readingOrder="0"/>
    </xf>
    <xf borderId="2" fillId="0" fontId="6" numFmtId="0" xfId="0" applyAlignment="1" applyBorder="1" applyFont="1">
      <alignment horizontal="left" readingOrder="0"/>
    </xf>
    <xf borderId="2" fillId="0" fontId="6" numFmtId="164" xfId="0" applyAlignment="1" applyBorder="1" applyFont="1" applyNumberFormat="1">
      <alignment horizontal="center" readingOrder="0"/>
    </xf>
    <xf borderId="2" fillId="0" fontId="6" numFmtId="0" xfId="0" applyAlignment="1" applyBorder="1" applyFont="1">
      <alignment horizontal="center" readingOrder="0"/>
    </xf>
    <xf borderId="2" fillId="6" fontId="6" numFmtId="0" xfId="0" applyAlignment="1" applyBorder="1" applyFont="1">
      <alignment horizontal="center" readingOrder="0"/>
    </xf>
    <xf borderId="11" fillId="12" fontId="3" numFmtId="2" xfId="0" applyAlignment="1" applyBorder="1" applyFont="1" applyNumberFormat="1">
      <alignment horizontal="center"/>
    </xf>
    <xf borderId="29" fillId="4" fontId="3" numFmtId="2" xfId="0" applyAlignment="1" applyBorder="1" applyFont="1" applyNumberFormat="1">
      <alignment horizontal="center"/>
    </xf>
    <xf borderId="13" fillId="3" fontId="4" numFmtId="0" xfId="0" applyAlignment="1" applyBorder="1" applyFont="1">
      <alignment horizontal="center" readingOrder="0"/>
    </xf>
    <xf borderId="9" fillId="3" fontId="4" numFmtId="0" xfId="0" applyAlignment="1" applyBorder="1" applyFont="1">
      <alignment horizontal="center" readingOrder="0"/>
    </xf>
    <xf borderId="2" fillId="3" fontId="4" numFmtId="2" xfId="0" applyAlignment="1" applyBorder="1" applyFont="1" applyNumberFormat="1">
      <alignment horizontal="center" shrinkToFit="0" wrapText="1"/>
    </xf>
    <xf borderId="4" fillId="4" fontId="3" numFmtId="2" xfId="0" applyAlignment="1" applyBorder="1" applyFont="1" applyNumberFormat="1">
      <alignment horizontal="center" readingOrder="0"/>
    </xf>
    <xf borderId="2" fillId="12" fontId="4" numFmtId="4" xfId="0" applyAlignment="1" applyBorder="1" applyFont="1" applyNumberFormat="1">
      <alignment horizontal="center"/>
    </xf>
    <xf borderId="2" fillId="13" fontId="4" numFmtId="0" xfId="0" applyBorder="1" applyFont="1"/>
    <xf borderId="21" fillId="3" fontId="3" numFmtId="0" xfId="0" applyAlignment="1" applyBorder="1" applyFont="1">
      <alignment horizontal="center"/>
    </xf>
    <xf borderId="21" fillId="12" fontId="3" numFmtId="2" xfId="0" applyAlignment="1" applyBorder="1" applyFont="1" applyNumberFormat="1">
      <alignment horizontal="center"/>
    </xf>
    <xf borderId="21" fillId="3" fontId="3" numFmtId="0" xfId="0" applyAlignment="1" applyBorder="1" applyFont="1">
      <alignment horizontal="center" shrinkToFit="0" wrapText="1"/>
    </xf>
    <xf borderId="21" fillId="4" fontId="3" numFmtId="1" xfId="0" applyAlignment="1" applyBorder="1" applyFont="1" applyNumberFormat="1">
      <alignment horizontal="center" shrinkToFit="0" wrapText="1"/>
    </xf>
    <xf borderId="21" fillId="3" fontId="3" numFmtId="1" xfId="0" applyAlignment="1" applyBorder="1" applyFont="1" applyNumberFormat="1">
      <alignment horizontal="center" shrinkToFit="0" wrapText="1"/>
    </xf>
    <xf borderId="2" fillId="13" fontId="3" numFmtId="0" xfId="0" applyAlignment="1" applyBorder="1" applyFont="1">
      <alignment horizontal="center" shrinkToFit="0" vertical="center" wrapText="1"/>
    </xf>
    <xf borderId="2" fillId="13" fontId="3" numFmtId="0" xfId="0" applyAlignment="1" applyBorder="1" applyFont="1">
      <alignment horizontal="center" vertical="center"/>
    </xf>
    <xf borderId="21" fillId="4" fontId="3" numFmtId="0" xfId="0" applyAlignment="1" applyBorder="1" applyFont="1">
      <alignment horizontal="center" shrinkToFit="0" wrapText="1"/>
    </xf>
    <xf borderId="2" fillId="3" fontId="4" numFmtId="1" xfId="0" applyAlignment="1" applyBorder="1" applyFont="1" applyNumberFormat="1">
      <alignment horizontal="center" readingOrder="0"/>
    </xf>
    <xf borderId="2" fillId="4" fontId="4" numFmtId="1" xfId="0" applyAlignment="1" applyBorder="1" applyFont="1" applyNumberFormat="1">
      <alignment horizontal="center" readingOrder="0"/>
    </xf>
    <xf borderId="2" fillId="10" fontId="4" numFmtId="2" xfId="0" applyAlignment="1" applyBorder="1" applyFont="1" applyNumberFormat="1">
      <alignment horizontal="center"/>
    </xf>
    <xf borderId="2" fillId="13" fontId="4" numFmtId="0" xfId="0" applyAlignment="1" applyBorder="1" applyFont="1">
      <alignment horizontal="center"/>
    </xf>
    <xf borderId="0" fillId="3" fontId="4" numFmtId="1" xfId="0" applyAlignment="1" applyFont="1" applyNumberFormat="1">
      <alignment horizontal="center" readingOrder="0"/>
    </xf>
    <xf borderId="2" fillId="13" fontId="4" numFmtId="1" xfId="0" applyBorder="1" applyFont="1" applyNumberFormat="1"/>
    <xf borderId="2" fillId="3" fontId="4" numFmtId="0" xfId="0" applyBorder="1" applyFont="1"/>
    <xf borderId="2" fillId="3" fontId="16" numFmtId="1" xfId="0" applyAlignment="1" applyBorder="1" applyFont="1" applyNumberFormat="1">
      <alignment horizontal="center" readingOrder="0"/>
    </xf>
    <xf borderId="2" fillId="3" fontId="16" numFmtId="0" xfId="0" applyAlignment="1" applyBorder="1" applyFont="1">
      <alignment horizontal="center" readingOrder="0"/>
    </xf>
    <xf borderId="2" fillId="3" fontId="4" numFmtId="2" xfId="0" applyAlignment="1" applyBorder="1" applyFont="1" applyNumberFormat="1">
      <alignment horizontal="center"/>
    </xf>
    <xf borderId="2" fillId="10" fontId="4" numFmtId="1" xfId="0" applyAlignment="1" applyBorder="1" applyFont="1" applyNumberFormat="1">
      <alignment horizontal="center"/>
    </xf>
    <xf borderId="2" fillId="13" fontId="4" numFmtId="2" xfId="0" applyAlignment="1" applyBorder="1" applyFont="1" applyNumberFormat="1">
      <alignment horizontal="center"/>
    </xf>
    <xf borderId="2" fillId="3" fontId="3" numFmtId="2" xfId="0" applyAlignment="1" applyBorder="1" applyFont="1" applyNumberFormat="1">
      <alignment horizontal="center"/>
    </xf>
    <xf borderId="2" fillId="4" fontId="3" numFmtId="2" xfId="0" applyAlignment="1" applyBorder="1" applyFont="1" applyNumberFormat="1">
      <alignment horizontal="center"/>
    </xf>
    <xf borderId="2" fillId="12" fontId="3" numFmtId="2" xfId="0" applyAlignment="1" applyBorder="1" applyFont="1" applyNumberFormat="1">
      <alignment horizontal="center"/>
    </xf>
    <xf borderId="2" fillId="3" fontId="3" numFmtId="1" xfId="0" applyAlignment="1" applyBorder="1" applyFont="1" applyNumberFormat="1">
      <alignment horizontal="center"/>
    </xf>
    <xf borderId="2" fillId="4" fontId="3" numFmtId="1" xfId="0" applyAlignment="1" applyBorder="1" applyFont="1" applyNumberFormat="1">
      <alignment horizontal="center"/>
    </xf>
    <xf borderId="2" fillId="10" fontId="3" numFmtId="1" xfId="0" applyAlignment="1" applyBorder="1" applyFont="1" applyNumberFormat="1">
      <alignment horizontal="center"/>
    </xf>
    <xf borderId="14" fillId="3" fontId="4" numFmtId="2" xfId="0" applyAlignment="1" applyBorder="1" applyFont="1" applyNumberFormat="1">
      <alignment horizontal="center"/>
    </xf>
    <xf borderId="9" fillId="3" fontId="4" numFmtId="2" xfId="0" applyAlignment="1" applyBorder="1" applyFont="1" applyNumberFormat="1">
      <alignment horizontal="center"/>
    </xf>
    <xf borderId="2" fillId="4" fontId="4" numFmtId="1" xfId="0" applyAlignment="1" applyBorder="1" applyFont="1" applyNumberFormat="1">
      <alignment horizontal="center"/>
    </xf>
    <xf borderId="14" fillId="3" fontId="3" numFmtId="1" xfId="0" applyBorder="1" applyFont="1" applyNumberFormat="1"/>
    <xf borderId="9" fillId="3" fontId="3" numFmtId="1" xfId="0" applyBorder="1" applyFont="1" applyNumberFormat="1"/>
    <xf borderId="2" fillId="10" fontId="4" numFmtId="0" xfId="0" applyAlignment="1" applyBorder="1" applyFont="1">
      <alignment horizontal="center"/>
    </xf>
    <xf borderId="3" fillId="3" fontId="4" numFmtId="2" xfId="0" applyAlignment="1" applyBorder="1" applyFont="1" applyNumberFormat="1">
      <alignment horizontal="center"/>
    </xf>
    <xf borderId="2" fillId="3" fontId="3" numFmtId="2" xfId="0" applyAlignment="1" applyBorder="1" applyFont="1" applyNumberFormat="1">
      <alignment horizontal="left"/>
    </xf>
    <xf borderId="2" fillId="10" fontId="4" numFmtId="0" xfId="0" applyBorder="1" applyFont="1"/>
    <xf borderId="3" fillId="3" fontId="3" numFmtId="2" xfId="0" applyAlignment="1" applyBorder="1" applyFont="1" applyNumberFormat="1">
      <alignment horizontal="left"/>
    </xf>
    <xf borderId="3" fillId="3" fontId="3" numFmtId="1" xfId="0" applyAlignment="1" applyBorder="1" applyFont="1" applyNumberFormat="1">
      <alignment horizontal="center"/>
    </xf>
    <xf borderId="2" fillId="3" fontId="4" numFmtId="165" xfId="0" applyAlignment="1" applyBorder="1" applyFont="1" applyNumberFormat="1">
      <alignment horizontal="center"/>
    </xf>
    <xf borderId="5" fillId="3" fontId="3" numFmtId="0" xfId="0" applyBorder="1" applyFont="1"/>
    <xf borderId="5" fillId="3" fontId="4" numFmtId="2" xfId="0" applyAlignment="1" applyBorder="1" applyFont="1" applyNumberFormat="1">
      <alignment horizontal="center"/>
    </xf>
    <xf borderId="11" fillId="0" fontId="4" numFmtId="2" xfId="0" applyAlignment="1" applyBorder="1" applyFont="1" applyNumberFormat="1">
      <alignment horizontal="center"/>
    </xf>
    <xf borderId="2" fillId="8" fontId="3" numFmtId="0" xfId="0" applyBorder="1" applyFont="1"/>
    <xf borderId="2" fillId="8" fontId="3" numFmtId="0" xfId="0" applyAlignment="1" applyBorder="1" applyFont="1">
      <alignment horizontal="center" readingOrder="0"/>
    </xf>
    <xf borderId="2" fillId="3" fontId="3" numFmtId="0" xfId="0" applyAlignment="1" applyBorder="1" applyFont="1">
      <alignment horizontal="center" readingOrder="0"/>
    </xf>
    <xf borderId="2" fillId="8" fontId="4" numFmtId="2" xfId="0" applyAlignment="1" applyBorder="1" applyFont="1" applyNumberFormat="1">
      <alignment horizontal="center"/>
    </xf>
    <xf borderId="9" fillId="3" fontId="3" numFmtId="2" xfId="0" applyAlignment="1" applyBorder="1" applyFont="1" applyNumberFormat="1">
      <alignment horizontal="left"/>
    </xf>
    <xf borderId="3" fillId="0" fontId="13" numFmtId="0" xfId="0" applyAlignment="1" applyBorder="1" applyFont="1">
      <alignment horizontal="center" readingOrder="0"/>
    </xf>
    <xf borderId="3" fillId="3" fontId="13" numFmtId="0" xfId="0" applyAlignment="1" applyBorder="1" applyFont="1">
      <alignment horizontal="center" readingOrder="0"/>
    </xf>
    <xf borderId="3" fillId="3" fontId="3" numFmtId="2" xfId="0" applyAlignment="1" applyBorder="1" applyFont="1" applyNumberFormat="1">
      <alignment horizontal="center"/>
    </xf>
    <xf borderId="12" fillId="3" fontId="4" numFmtId="0" xfId="0" applyAlignment="1" applyBorder="1" applyFont="1">
      <alignment horizontal="center"/>
    </xf>
    <xf borderId="2" fillId="10" fontId="4" numFmtId="1" xfId="0" applyAlignment="1" applyBorder="1" applyFont="1" applyNumberFormat="1">
      <alignment horizontal="center" shrinkToFit="0" wrapText="1"/>
    </xf>
    <xf borderId="12" fillId="3" fontId="4" numFmtId="2" xfId="0" applyAlignment="1" applyBorder="1" applyFont="1" applyNumberFormat="1">
      <alignment horizontal="center"/>
    </xf>
    <xf borderId="11" fillId="3" fontId="4" numFmtId="0" xfId="0" applyAlignment="1" applyBorder="1" applyFont="1">
      <alignment horizontal="center"/>
    </xf>
    <xf borderId="11" fillId="3" fontId="4" numFmtId="2" xfId="0" applyAlignment="1" applyBorder="1" applyFont="1" applyNumberFormat="1">
      <alignment horizontal="center"/>
    </xf>
    <xf borderId="15" fillId="3" fontId="3" numFmtId="2" xfId="0" applyAlignment="1" applyBorder="1" applyFont="1" applyNumberFormat="1">
      <alignment horizontal="center"/>
    </xf>
    <xf borderId="31" fillId="3" fontId="3" numFmtId="2" xfId="0" applyAlignment="1" applyBorder="1" applyFont="1" applyNumberFormat="1">
      <alignment horizontal="center"/>
    </xf>
    <xf borderId="9" fillId="3" fontId="4" numFmtId="0" xfId="0" applyAlignment="1" applyBorder="1" applyFont="1">
      <alignment horizontal="center"/>
    </xf>
    <xf borderId="15" fillId="3" fontId="3" numFmtId="0" xfId="0" applyAlignment="1" applyBorder="1" applyFont="1">
      <alignment horizontal="center"/>
    </xf>
    <xf borderId="32" fillId="3" fontId="3" numFmtId="2" xfId="0" applyAlignment="1" applyBorder="1" applyFont="1" applyNumberFormat="1">
      <alignment horizontal="center"/>
    </xf>
    <xf borderId="3" fillId="3" fontId="4" numFmtId="0" xfId="0" applyAlignment="1" applyBorder="1" applyFont="1">
      <alignment horizontal="center"/>
    </xf>
    <xf borderId="2" fillId="3" fontId="4" numFmtId="0" xfId="0" applyAlignment="1" applyBorder="1" applyFont="1">
      <alignment horizontal="center"/>
    </xf>
    <xf borderId="5" fillId="3" fontId="4" numFmtId="165" xfId="0" applyAlignment="1" applyBorder="1" applyFont="1" applyNumberFormat="1">
      <alignment horizontal="center"/>
    </xf>
    <xf borderId="3" fillId="3" fontId="3" numFmtId="165" xfId="0" applyAlignment="1" applyBorder="1" applyFont="1" applyNumberFormat="1">
      <alignment horizontal="center"/>
    </xf>
    <xf borderId="19" fillId="3" fontId="3" numFmtId="0" xfId="0" applyAlignment="1" applyBorder="1" applyFont="1">
      <alignment horizontal="center"/>
    </xf>
    <xf borderId="19" fillId="3" fontId="4" numFmtId="0" xfId="0" applyAlignment="1" applyBorder="1" applyFont="1">
      <alignment horizontal="center"/>
    </xf>
    <xf borderId="21" fillId="3" fontId="3" numFmtId="0" xfId="0" applyAlignment="1" applyBorder="1" applyFont="1">
      <alignment horizontal="center" readingOrder="0"/>
    </xf>
    <xf borderId="33" fillId="3" fontId="4" numFmtId="0" xfId="0" applyAlignment="1" applyBorder="1" applyFont="1">
      <alignment horizontal="center"/>
    </xf>
    <xf borderId="26" fillId="12" fontId="3" numFmtId="1" xfId="0" applyAlignment="1" applyBorder="1" applyFont="1" applyNumberFormat="1">
      <alignment horizontal="center" readingOrder="0"/>
    </xf>
    <xf borderId="2" fillId="0" fontId="3" numFmtId="0" xfId="0" applyAlignment="1" applyBorder="1" applyFont="1">
      <alignment horizontal="center" readingOrder="0"/>
    </xf>
    <xf borderId="2" fillId="0" fontId="14" numFmtId="0" xfId="0" applyAlignment="1" applyBorder="1" applyFont="1">
      <alignment horizontal="center" readingOrder="0"/>
    </xf>
    <xf borderId="26" fillId="12" fontId="3" numFmtId="2" xfId="0" applyAlignment="1" applyBorder="1" applyFont="1" applyNumberFormat="1">
      <alignment horizontal="center"/>
    </xf>
    <xf borderId="5" fillId="3" fontId="3" numFmtId="1" xfId="0" applyAlignment="1" applyBorder="1" applyFont="1" applyNumberFormat="1">
      <alignment horizontal="center"/>
    </xf>
    <xf borderId="28" fillId="12" fontId="3" numFmtId="1" xfId="0" applyAlignment="1" applyBorder="1" applyFont="1" applyNumberFormat="1">
      <alignment horizontal="center"/>
    </xf>
    <xf borderId="19" fillId="3" fontId="3" numFmtId="1" xfId="0" applyAlignment="1" applyBorder="1" applyFont="1" applyNumberFormat="1">
      <alignment horizontal="center"/>
    </xf>
    <xf borderId="19" fillId="12" fontId="3" numFmtId="1" xfId="0" applyAlignment="1" applyBorder="1" applyFont="1" applyNumberFormat="1">
      <alignment horizontal="center"/>
    </xf>
    <xf borderId="3" fillId="3" fontId="4" numFmtId="0" xfId="0" applyAlignment="1" applyBorder="1" applyFont="1">
      <alignment horizontal="center"/>
    </xf>
    <xf borderId="3" fillId="12" fontId="4" numFmtId="2" xfId="0" applyAlignment="1" applyBorder="1" applyFont="1" applyNumberFormat="1">
      <alignment horizontal="center"/>
    </xf>
    <xf borderId="34" fillId="0" fontId="12" numFmtId="0" xfId="0" applyBorder="1" applyFont="1"/>
    <xf borderId="2" fillId="13" fontId="4" numFmtId="1" xfId="0" applyAlignment="1" applyBorder="1" applyFont="1" applyNumberFormat="1">
      <alignment horizontal="center" shrinkToFit="0" wrapText="1"/>
    </xf>
    <xf borderId="2" fillId="13" fontId="4" numFmtId="2" xfId="0" applyAlignment="1" applyBorder="1" applyFont="1" applyNumberFormat="1">
      <alignment horizontal="center" shrinkToFit="0" wrapText="1"/>
    </xf>
    <xf borderId="10" fillId="3" fontId="4" numFmtId="0" xfId="0" applyAlignment="1" applyBorder="1" applyFont="1">
      <alignment horizontal="center"/>
    </xf>
    <xf borderId="0" fillId="4" fontId="1" numFmtId="0" xfId="0" applyFont="1"/>
    <xf borderId="9" fillId="3" fontId="4" numFmtId="1" xfId="0" applyAlignment="1" applyBorder="1" applyFont="1" applyNumberFormat="1">
      <alignment horizontal="center"/>
    </xf>
    <xf borderId="35" fillId="0" fontId="4" numFmtId="0" xfId="0" applyAlignment="1" applyBorder="1" applyFont="1">
      <alignment horizontal="center"/>
    </xf>
    <xf borderId="36" fillId="0" fontId="12" numFmtId="0" xfId="0" applyBorder="1" applyFont="1"/>
    <xf borderId="37" fillId="0" fontId="12" numFmtId="0" xfId="0" applyBorder="1" applyFont="1"/>
    <xf borderId="3" fillId="4" fontId="4" numFmtId="0" xfId="0" applyAlignment="1" applyBorder="1" applyFont="1">
      <alignment horizontal="center"/>
    </xf>
    <xf borderId="3" fillId="12" fontId="4" numFmtId="0" xfId="0" applyAlignment="1" applyBorder="1" applyFont="1">
      <alignment horizontal="center"/>
    </xf>
    <xf borderId="2" fillId="12" fontId="4" numFmtId="0" xfId="0" applyAlignment="1" applyBorder="1" applyFont="1">
      <alignment horizontal="center"/>
    </xf>
    <xf borderId="16" fillId="0" fontId="3" numFmtId="0" xfId="0" applyAlignment="1" applyBorder="1" applyFont="1">
      <alignment horizontal="center" shrinkToFit="0" textRotation="90" wrapText="1"/>
    </xf>
    <xf borderId="15" fillId="0" fontId="3" numFmtId="0" xfId="0" applyAlignment="1" applyBorder="1" applyFont="1">
      <alignment horizontal="left" readingOrder="0" shrinkToFit="0" wrapText="1"/>
    </xf>
    <xf borderId="15" fillId="0" fontId="3" numFmtId="0" xfId="0" applyAlignment="1" applyBorder="1" applyFont="1">
      <alignment horizontal="left" shrinkToFit="0" wrapText="1"/>
    </xf>
    <xf borderId="15" fillId="0" fontId="3" numFmtId="0" xfId="0" applyAlignment="1" applyBorder="1" applyFont="1">
      <alignment horizontal="center" shrinkToFit="1" wrapText="0"/>
    </xf>
    <xf borderId="15" fillId="0" fontId="3" numFmtId="0" xfId="0" applyAlignment="1" applyBorder="1" applyFont="1">
      <alignment horizontal="center" shrinkToFit="0" wrapText="1"/>
    </xf>
    <xf borderId="15" fillId="0" fontId="3" numFmtId="1" xfId="0" applyAlignment="1" applyBorder="1" applyFont="1" applyNumberFormat="1">
      <alignment horizontal="center" shrinkToFit="0" textRotation="60" wrapText="1"/>
    </xf>
    <xf borderId="9" fillId="0" fontId="4" numFmtId="0" xfId="0" applyAlignment="1" applyBorder="1" applyFont="1">
      <alignment horizontal="center" shrinkToFit="0" wrapText="1"/>
    </xf>
    <xf borderId="38" fillId="0" fontId="4" numFmtId="0" xfId="0" applyAlignment="1" applyBorder="1" applyFont="1">
      <alignment horizontal="center" shrinkToFit="0" wrapText="1"/>
    </xf>
    <xf borderId="21" fillId="0" fontId="4" numFmtId="0" xfId="0" applyBorder="1" applyFont="1"/>
    <xf borderId="21" fillId="0" fontId="4" numFmtId="0" xfId="0" applyAlignment="1" applyBorder="1" applyFont="1">
      <alignment horizontal="center" shrinkToFit="1" wrapText="0"/>
    </xf>
    <xf borderId="21" fillId="0" fontId="4" numFmtId="0" xfId="0" applyAlignment="1" applyBorder="1" applyFont="1">
      <alignment horizontal="center"/>
    </xf>
    <xf borderId="21" fillId="0" fontId="4" numFmtId="1" xfId="0" applyAlignment="1" applyBorder="1" applyFont="1" applyNumberFormat="1">
      <alignment horizontal="center" readingOrder="0" shrinkToFit="0" wrapText="1"/>
    </xf>
    <xf borderId="9" fillId="0" fontId="4" numFmtId="0" xfId="0" applyAlignment="1" applyBorder="1" applyFont="1">
      <alignment horizontal="center"/>
    </xf>
    <xf borderId="22" fillId="0" fontId="4" numFmtId="0" xfId="0" applyAlignment="1" applyBorder="1" applyFont="1">
      <alignment horizontal="center" shrinkToFit="0" wrapText="1"/>
    </xf>
    <xf borderId="2" fillId="0" fontId="17" numFmtId="0" xfId="0" applyAlignment="1" applyBorder="1" applyFont="1">
      <alignment horizontal="center"/>
    </xf>
    <xf borderId="2" fillId="0" fontId="4" numFmtId="1" xfId="0" applyAlignment="1" applyBorder="1" applyFont="1" applyNumberFormat="1">
      <alignment horizontal="center" readingOrder="0"/>
    </xf>
    <xf borderId="2" fillId="0" fontId="17" numFmtId="1" xfId="0" applyAlignment="1" applyBorder="1" applyFont="1" applyNumberFormat="1">
      <alignment horizontal="center" readingOrder="0"/>
    </xf>
    <xf borderId="3" fillId="0" fontId="4" numFmtId="1" xfId="0" applyAlignment="1" applyBorder="1" applyFont="1" applyNumberFormat="1">
      <alignment horizontal="center" readingOrder="0" shrinkToFit="0" wrapText="1"/>
    </xf>
    <xf borderId="9" fillId="0" fontId="4" numFmtId="0" xfId="0" applyBorder="1" applyFont="1"/>
    <xf borderId="2" fillId="0" fontId="4" numFmtId="0" xfId="0" applyAlignment="1" applyBorder="1" applyFont="1">
      <alignment shrinkToFit="0" wrapText="1"/>
    </xf>
    <xf borderId="3" fillId="0" fontId="4" numFmtId="0" xfId="0" applyAlignment="1" applyBorder="1" applyFont="1">
      <alignment horizontal="center" readingOrder="0" shrinkToFit="1" wrapText="0"/>
    </xf>
    <xf borderId="3" fillId="0" fontId="4" numFmtId="0" xfId="0" applyAlignment="1" applyBorder="1" applyFont="1">
      <alignment horizontal="center" readingOrder="0" shrinkToFit="0" wrapText="1"/>
    </xf>
    <xf borderId="2" fillId="0" fontId="3" numFmtId="0" xfId="0" applyAlignment="1" applyBorder="1" applyFont="1">
      <alignment horizontal="center"/>
    </xf>
    <xf borderId="0" fillId="0" fontId="4" numFmtId="0" xfId="0" applyAlignment="1" applyFont="1">
      <alignment horizontal="center"/>
    </xf>
    <xf borderId="0" fillId="0" fontId="4" numFmtId="0" xfId="0" applyAlignment="1" applyFont="1">
      <alignment horizontal="left"/>
    </xf>
    <xf borderId="0" fillId="0" fontId="4" numFmtId="0" xfId="0" applyAlignment="1" applyFont="1">
      <alignment horizontal="center" shrinkToFit="1" wrapText="0"/>
    </xf>
    <xf borderId="38" fillId="0" fontId="3" numFmtId="0" xfId="0" applyAlignment="1" applyBorder="1" applyFont="1">
      <alignment horizontal="center" shrinkToFit="0" textRotation="90" wrapText="1"/>
    </xf>
    <xf borderId="21" fillId="0" fontId="3" numFmtId="0" xfId="0" applyAlignment="1" applyBorder="1" applyFont="1">
      <alignment horizontal="left" readingOrder="0" shrinkToFit="0" wrapText="1"/>
    </xf>
    <xf borderId="21" fillId="0" fontId="3" numFmtId="0" xfId="0" applyAlignment="1" applyBorder="1" applyFont="1">
      <alignment horizontal="left" shrinkToFit="0" wrapText="1"/>
    </xf>
    <xf borderId="21" fillId="0" fontId="3" numFmtId="0" xfId="0" applyAlignment="1" applyBorder="1" applyFont="1">
      <alignment horizontal="center" shrinkToFit="1" wrapText="0"/>
    </xf>
    <xf borderId="21" fillId="0" fontId="3" numFmtId="0" xfId="0" applyAlignment="1" applyBorder="1" applyFont="1">
      <alignment horizontal="center" readingOrder="0" shrinkToFit="0" textRotation="60" wrapText="1"/>
    </xf>
    <xf borderId="21" fillId="0" fontId="3" numFmtId="3" xfId="0" applyAlignment="1" applyBorder="1" applyFont="1" applyNumberFormat="1">
      <alignment horizontal="center" readingOrder="0" shrinkToFit="0" textRotation="60" wrapText="1"/>
    </xf>
    <xf borderId="22" fillId="14" fontId="4" numFmtId="0" xfId="0" applyAlignment="1" applyBorder="1" applyFill="1" applyFont="1">
      <alignment horizontal="center" shrinkToFit="0" wrapText="1"/>
    </xf>
    <xf borderId="2" fillId="14" fontId="4" numFmtId="0" xfId="0" applyAlignment="1" applyBorder="1" applyFont="1">
      <alignment readingOrder="0" shrinkToFit="0" wrapText="1"/>
    </xf>
    <xf borderId="2" fillId="14" fontId="4" numFmtId="0" xfId="0" applyAlignment="1" applyBorder="1" applyFont="1">
      <alignment readingOrder="0"/>
    </xf>
    <xf borderId="2" fillId="14" fontId="4" numFmtId="0" xfId="0" applyAlignment="1" applyBorder="1" applyFont="1">
      <alignment horizontal="center" readingOrder="0" shrinkToFit="1" wrapText="0"/>
    </xf>
    <xf borderId="2" fillId="14" fontId="4" numFmtId="0" xfId="0" applyAlignment="1" applyBorder="1" applyFont="1">
      <alignment horizontal="center" readingOrder="0" shrinkToFit="0" wrapText="1"/>
    </xf>
    <xf borderId="2" fillId="0" fontId="4" numFmtId="0" xfId="0" applyAlignment="1" applyBorder="1" applyFont="1">
      <alignment readingOrder="0" shrinkToFit="0" wrapText="1"/>
    </xf>
    <xf borderId="2" fillId="0" fontId="4" numFmtId="2" xfId="0" applyAlignment="1" applyBorder="1" applyFont="1" applyNumberFormat="1">
      <alignment horizontal="center" readingOrder="0" shrinkToFit="0" wrapText="1"/>
    </xf>
    <xf borderId="22" fillId="13" fontId="4" numFmtId="0" xfId="0" applyAlignment="1" applyBorder="1" applyFont="1">
      <alignment horizontal="center" shrinkToFit="0" wrapText="1"/>
    </xf>
    <xf borderId="2" fillId="13" fontId="4" numFmtId="0" xfId="0" applyAlignment="1" applyBorder="1" applyFont="1">
      <alignment readingOrder="0" shrinkToFit="0" wrapText="1"/>
    </xf>
    <xf borderId="2" fillId="13" fontId="4" numFmtId="0" xfId="0" applyAlignment="1" applyBorder="1" applyFont="1">
      <alignment readingOrder="0"/>
    </xf>
    <xf borderId="2" fillId="13" fontId="4" numFmtId="0" xfId="0" applyAlignment="1" applyBorder="1" applyFont="1">
      <alignment horizontal="center" readingOrder="0" shrinkToFit="1" wrapText="0"/>
    </xf>
    <xf borderId="2" fillId="13" fontId="4" numFmtId="0" xfId="0" applyAlignment="1" applyBorder="1" applyFont="1">
      <alignment horizontal="center" readingOrder="0" shrinkToFit="0" wrapText="1"/>
    </xf>
    <xf borderId="2" fillId="13" fontId="4" numFmtId="0" xfId="0" applyAlignment="1" applyBorder="1" applyFont="1">
      <alignment shrinkToFit="0" wrapText="1"/>
    </xf>
    <xf borderId="2" fillId="13" fontId="4" numFmtId="0" xfId="0" applyAlignment="1" applyBorder="1" applyFont="1">
      <alignment horizontal="center" shrinkToFit="1" wrapText="0"/>
    </xf>
    <xf borderId="2" fillId="13" fontId="4" numFmtId="0" xfId="0" applyAlignment="1" applyBorder="1" applyFont="1">
      <alignment horizontal="center" shrinkToFit="0" wrapText="1"/>
    </xf>
    <xf borderId="2" fillId="0" fontId="4" numFmtId="0" xfId="0" applyAlignment="1" applyBorder="1" applyFont="1">
      <alignment shrinkToFit="0" wrapText="1"/>
    </xf>
    <xf borderId="2" fillId="0" fontId="4" numFmtId="0" xfId="0" applyBorder="1" applyFont="1"/>
    <xf borderId="2" fillId="0" fontId="4" numFmtId="0" xfId="0" applyAlignment="1" applyBorder="1" applyFont="1">
      <alignment horizontal="center" shrinkToFit="1" wrapText="0"/>
    </xf>
    <xf borderId="2" fillId="0" fontId="4" numFmtId="0" xfId="0" applyAlignment="1" applyBorder="1" applyFont="1">
      <alignment horizontal="center" shrinkToFit="0" wrapText="1"/>
    </xf>
    <xf borderId="2" fillId="15" fontId="4" numFmtId="0" xfId="0" applyAlignment="1" applyBorder="1" applyFill="1" applyFont="1">
      <alignment shrinkToFit="0" wrapText="1"/>
    </xf>
    <xf borderId="2" fillId="15" fontId="4" numFmtId="0" xfId="0" applyBorder="1" applyFont="1"/>
    <xf borderId="2" fillId="15" fontId="4" numFmtId="0" xfId="0" applyAlignment="1" applyBorder="1" applyFont="1">
      <alignment horizontal="center" shrinkToFit="1" wrapText="0"/>
    </xf>
    <xf borderId="2" fillId="15" fontId="4" numFmtId="2" xfId="0" applyAlignment="1" applyBorder="1" applyFont="1" applyNumberFormat="1">
      <alignment horizontal="center" shrinkToFit="0" wrapText="1"/>
    </xf>
    <xf borderId="5" fillId="0" fontId="4" numFmtId="0" xfId="0" applyAlignment="1" applyBorder="1" applyFont="1">
      <alignment shrinkToFit="0" wrapText="1"/>
    </xf>
    <xf borderId="5" fillId="0" fontId="4" numFmtId="0" xfId="0" applyBorder="1" applyFont="1"/>
    <xf borderId="5" fillId="0" fontId="4" numFmtId="0" xfId="0" applyAlignment="1" applyBorder="1" applyFont="1">
      <alignment horizontal="center" shrinkToFit="1" wrapText="0"/>
    </xf>
    <xf borderId="5" fillId="0" fontId="4" numFmtId="2" xfId="0" applyAlignment="1" applyBorder="1" applyFont="1" applyNumberFormat="1">
      <alignment horizontal="center" shrinkToFit="0" wrapText="1"/>
    </xf>
    <xf borderId="3" fillId="0" fontId="4" numFmtId="0" xfId="0" applyAlignment="1" applyBorder="1" applyFont="1">
      <alignment shrinkToFit="0" wrapText="1"/>
    </xf>
    <xf borderId="3" fillId="0" fontId="4" numFmtId="2" xfId="0" applyAlignment="1" applyBorder="1" applyFont="1" applyNumberFormat="1">
      <alignment horizontal="center" shrinkToFit="0" wrapText="1"/>
    </xf>
    <xf borderId="22" fillId="0" fontId="4" numFmtId="0" xfId="0" applyAlignment="1" applyBorder="1" applyFont="1">
      <alignment horizontal="center" readingOrder="0" shrinkToFit="0" wrapText="1"/>
    </xf>
    <xf borderId="2" fillId="16" fontId="4" numFmtId="0" xfId="0" applyAlignment="1" applyBorder="1" applyFill="1" applyFont="1">
      <alignment shrinkToFit="0" wrapText="1"/>
    </xf>
    <xf borderId="2" fillId="16" fontId="4" numFmtId="0" xfId="0" applyBorder="1" applyFont="1"/>
    <xf borderId="2" fillId="16" fontId="4" numFmtId="0" xfId="0" applyAlignment="1" applyBorder="1" applyFont="1">
      <alignment horizontal="center" shrinkToFit="1" wrapText="0"/>
    </xf>
    <xf borderId="2" fillId="16" fontId="4" numFmtId="0" xfId="0" applyAlignment="1" applyBorder="1" applyFont="1">
      <alignment horizontal="center" shrinkToFit="0" wrapText="1"/>
    </xf>
    <xf borderId="2" fillId="16" fontId="4" numFmtId="2" xfId="0" applyAlignment="1" applyBorder="1" applyFont="1" applyNumberFormat="1">
      <alignment horizontal="center" shrinkToFit="0" wrapText="1"/>
    </xf>
    <xf borderId="2" fillId="0" fontId="4" numFmtId="3" xfId="0" applyAlignment="1" applyBorder="1" applyFont="1" applyNumberFormat="1">
      <alignment horizontal="center" shrinkToFit="0" wrapText="1"/>
    </xf>
    <xf borderId="2" fillId="0" fontId="4" numFmtId="3" xfId="0" applyAlignment="1" applyBorder="1" applyFont="1" applyNumberFormat="1">
      <alignment horizontal="center" readingOrder="0" shrinkToFit="0" wrapText="1"/>
    </xf>
    <xf borderId="2" fillId="0" fontId="4" numFmtId="3" xfId="0" applyBorder="1" applyFont="1" applyNumberFormat="1"/>
    <xf borderId="16" fillId="0" fontId="18" numFmtId="0" xfId="0" applyAlignment="1" applyBorder="1" applyFont="1">
      <alignment horizontal="center" shrinkToFit="0" textRotation="90" wrapText="1"/>
    </xf>
    <xf borderId="15" fillId="0" fontId="18" numFmtId="0" xfId="0" applyAlignment="1" applyBorder="1" applyFont="1">
      <alignment horizontal="left" readingOrder="0" shrinkToFit="0" wrapText="1"/>
    </xf>
    <xf borderId="15" fillId="0" fontId="18" numFmtId="0" xfId="0" applyAlignment="1" applyBorder="1" applyFont="1">
      <alignment horizontal="left" shrinkToFit="0" wrapText="1"/>
    </xf>
    <xf borderId="15" fillId="0" fontId="18" numFmtId="0" xfId="0" applyAlignment="1" applyBorder="1" applyFont="1">
      <alignment horizontal="center" shrinkToFit="1" wrapText="0"/>
    </xf>
    <xf borderId="15" fillId="0" fontId="18" numFmtId="0" xfId="0" applyAlignment="1" applyBorder="1" applyFont="1">
      <alignment horizontal="center" shrinkToFit="0" wrapText="1"/>
    </xf>
    <xf borderId="15" fillId="0" fontId="18" numFmtId="0" xfId="0" applyAlignment="1" applyBorder="1" applyFont="1">
      <alignment horizontal="center" readingOrder="0" shrinkToFit="0" textRotation="60" wrapText="1"/>
    </xf>
    <xf borderId="39" fillId="0" fontId="18" numFmtId="0" xfId="0" applyAlignment="1" applyBorder="1" applyFont="1">
      <alignment horizontal="center" readingOrder="0" shrinkToFit="0" textRotation="60" wrapText="1"/>
    </xf>
    <xf borderId="39" fillId="0" fontId="17" numFmtId="0" xfId="0" applyAlignment="1" applyBorder="1" applyFont="1">
      <alignment horizontal="center" readingOrder="0" shrinkToFit="0" textRotation="60" wrapText="1"/>
    </xf>
    <xf borderId="39" fillId="0" fontId="18" numFmtId="2" xfId="0" applyAlignment="1" applyBorder="1" applyFont="1" applyNumberFormat="1">
      <alignment horizontal="center" shrinkToFit="0" textRotation="60" wrapText="1"/>
    </xf>
    <xf borderId="15" fillId="0" fontId="18" numFmtId="2" xfId="0" applyAlignment="1" applyBorder="1" applyFont="1" applyNumberFormat="1">
      <alignment horizontal="center" readingOrder="0" shrinkToFit="0" textRotation="60" wrapText="1"/>
    </xf>
    <xf borderId="15" fillId="0" fontId="18" numFmtId="0" xfId="0" applyAlignment="1" applyBorder="1" applyFont="1">
      <alignment horizontal="center" shrinkToFit="0" textRotation="60" wrapText="1"/>
    </xf>
    <xf borderId="39" fillId="0" fontId="18" numFmtId="0" xfId="0" applyAlignment="1" applyBorder="1" applyFont="1">
      <alignment horizontal="center" shrinkToFit="0" textRotation="60" wrapText="1"/>
    </xf>
    <xf borderId="15" fillId="0" fontId="18" numFmtId="1" xfId="0" applyAlignment="1" applyBorder="1" applyFont="1" applyNumberFormat="1">
      <alignment horizontal="center" shrinkToFit="0" textRotation="60" wrapText="1"/>
    </xf>
    <xf borderId="31" fillId="0" fontId="18" numFmtId="0" xfId="0" applyAlignment="1" applyBorder="1" applyFont="1">
      <alignment horizontal="center" shrinkToFit="0" textRotation="60" wrapText="1"/>
    </xf>
    <xf borderId="9" fillId="0" fontId="17" numFmtId="0" xfId="0" applyAlignment="1" applyBorder="1" applyFont="1">
      <alignment horizontal="center" shrinkToFit="0" wrapText="1"/>
    </xf>
    <xf borderId="2" fillId="0" fontId="17" numFmtId="0" xfId="0" applyAlignment="1" applyBorder="1" applyFont="1">
      <alignment horizontal="center" shrinkToFit="0" wrapText="1"/>
    </xf>
    <xf borderId="38" fillId="0" fontId="17" numFmtId="0" xfId="0" applyAlignment="1" applyBorder="1" applyFont="1">
      <alignment horizontal="center" shrinkToFit="0" wrapText="1"/>
    </xf>
    <xf borderId="2" fillId="0" fontId="19" numFmtId="0" xfId="0" applyAlignment="1" applyBorder="1" applyFont="1">
      <alignment vertical="bottom"/>
    </xf>
    <xf borderId="2" fillId="0" fontId="19" numFmtId="164" xfId="0" applyAlignment="1" applyBorder="1" applyFont="1" applyNumberFormat="1">
      <alignment horizontal="center" vertical="bottom"/>
    </xf>
    <xf borderId="2" fillId="6" fontId="20" numFmtId="0" xfId="0" applyAlignment="1" applyBorder="1" applyFont="1">
      <alignment horizontal="center" vertical="bottom"/>
    </xf>
    <xf borderId="13" fillId="0" fontId="17" numFmtId="0" xfId="0" applyAlignment="1" applyBorder="1" applyFont="1">
      <alignment horizontal="center" vertical="bottom"/>
    </xf>
    <xf borderId="2" fillId="0" fontId="17" numFmtId="0" xfId="0" applyAlignment="1" applyBorder="1" applyFont="1">
      <alignment horizontal="center"/>
    </xf>
    <xf borderId="2" fillId="0" fontId="17" numFmtId="0" xfId="0" applyAlignment="1" applyBorder="1" applyFont="1">
      <alignment horizontal="center" vertical="bottom"/>
    </xf>
    <xf borderId="2" fillId="0" fontId="17" numFmtId="2" xfId="0" applyAlignment="1" applyBorder="1" applyFont="1" applyNumberFormat="1">
      <alignment horizontal="center" vertical="bottom"/>
    </xf>
    <xf borderId="2" fillId="0" fontId="17" numFmtId="0" xfId="0" applyAlignment="1" applyBorder="1" applyFont="1">
      <alignment horizontal="center" vertical="bottom"/>
    </xf>
    <xf borderId="2" fillId="0" fontId="21" numFmtId="0" xfId="0" applyAlignment="1" applyBorder="1" applyFont="1">
      <alignment horizontal="right" vertical="bottom"/>
    </xf>
    <xf borderId="2" fillId="0" fontId="19" numFmtId="1" xfId="0" applyAlignment="1" applyBorder="1" applyFont="1" applyNumberFormat="1">
      <alignment vertical="bottom"/>
    </xf>
    <xf borderId="2" fillId="0" fontId="17" numFmtId="2" xfId="0" applyAlignment="1" applyBorder="1" applyFont="1" applyNumberFormat="1">
      <alignment horizontal="center" shrinkToFit="0" vertical="bottom" wrapText="1"/>
    </xf>
    <xf borderId="2" fillId="0" fontId="17" numFmtId="1" xfId="0" applyAlignment="1" applyBorder="1" applyFont="1" applyNumberFormat="1">
      <alignment horizontal="center" readingOrder="0" shrinkToFit="0" vertical="bottom" wrapText="1"/>
    </xf>
    <xf borderId="2" fillId="0" fontId="17" numFmtId="0" xfId="0" applyAlignment="1" applyBorder="1" applyFont="1">
      <alignment readingOrder="0" vertical="bottom"/>
    </xf>
    <xf borderId="2" fillId="0" fontId="17" numFmtId="2" xfId="0" applyAlignment="1" applyBorder="1" applyFont="1" applyNumberFormat="1">
      <alignment vertical="bottom"/>
    </xf>
    <xf borderId="9" fillId="0" fontId="17" numFmtId="2" xfId="0" applyAlignment="1" applyBorder="1" applyFont="1" applyNumberFormat="1">
      <alignment horizontal="center"/>
    </xf>
    <xf borderId="22" fillId="0" fontId="17" numFmtId="0" xfId="0" applyAlignment="1" applyBorder="1" applyFont="1">
      <alignment horizontal="center" shrinkToFit="0" wrapText="1"/>
    </xf>
    <xf borderId="2" fillId="0" fontId="21" numFmtId="0" xfId="0" applyAlignment="1" applyBorder="1" applyFont="1">
      <alignment horizontal="right" vertical="bottom"/>
    </xf>
    <xf borderId="2" fillId="0" fontId="17" numFmtId="0" xfId="0" applyAlignment="1" applyBorder="1" applyFont="1">
      <alignment horizontal="center" readingOrder="0" shrinkToFit="0" wrapText="1"/>
    </xf>
    <xf borderId="2" fillId="0" fontId="17" numFmtId="2" xfId="0" applyAlignment="1" applyBorder="1" applyFont="1" applyNumberFormat="1">
      <alignment horizontal="center" shrinkToFit="0" wrapText="1"/>
    </xf>
    <xf borderId="2" fillId="0" fontId="17" numFmtId="0" xfId="0" applyBorder="1" applyFont="1"/>
    <xf borderId="2" fillId="0" fontId="17" numFmtId="0" xfId="0" applyAlignment="1" applyBorder="1" applyFont="1">
      <alignment horizontal="center" shrinkToFit="1" wrapText="0"/>
    </xf>
    <xf borderId="13" fillId="0" fontId="17" numFmtId="0" xfId="0" applyAlignment="1" applyBorder="1" applyFont="1">
      <alignment horizontal="center"/>
    </xf>
    <xf borderId="3" fillId="0" fontId="17" numFmtId="0" xfId="0" applyAlignment="1" applyBorder="1" applyFont="1">
      <alignment horizontal="center"/>
    </xf>
    <xf borderId="2" fillId="0" fontId="17" numFmtId="0" xfId="0" applyAlignment="1" applyBorder="1" applyFont="1">
      <alignment horizontal="center"/>
    </xf>
    <xf borderId="2" fillId="0" fontId="18" numFmtId="2" xfId="0" applyAlignment="1" applyBorder="1" applyFont="1" applyNumberFormat="1">
      <alignment horizontal="center"/>
    </xf>
    <xf borderId="2" fillId="0" fontId="18" numFmtId="0" xfId="0" applyAlignment="1" applyBorder="1" applyFont="1">
      <alignment horizontal="center"/>
    </xf>
    <xf borderId="2" fillId="0" fontId="18" numFmtId="0" xfId="0" applyAlignment="1" applyBorder="1" applyFont="1">
      <alignment horizontal="center" shrinkToFit="0" wrapText="1"/>
    </xf>
    <xf borderId="2" fillId="0" fontId="18" numFmtId="1" xfId="0" applyAlignment="1" applyBorder="1" applyFont="1" applyNumberFormat="1">
      <alignment horizontal="center" shrinkToFit="0" wrapText="1"/>
    </xf>
    <xf borderId="2" fillId="0" fontId="18" numFmtId="2" xfId="0" applyAlignment="1" applyBorder="1" applyFont="1" applyNumberFormat="1">
      <alignment horizontal="center" shrinkToFit="0" wrapText="1"/>
    </xf>
    <xf borderId="2" fillId="0" fontId="18" numFmtId="165" xfId="0" applyAlignment="1" applyBorder="1" applyFont="1" applyNumberFormat="1">
      <alignment horizontal="center" shrinkToFit="0" wrapText="1"/>
    </xf>
    <xf borderId="9" fillId="16" fontId="17" numFmtId="2" xfId="0" applyAlignment="1" applyBorder="1" applyFont="1" applyNumberFormat="1">
      <alignment horizontal="center"/>
    </xf>
    <xf borderId="2" fillId="0" fontId="17" numFmtId="2" xfId="0" applyAlignment="1" applyBorder="1" applyFont="1" applyNumberFormat="1">
      <alignment horizontal="center"/>
    </xf>
    <xf borderId="2" fillId="0" fontId="17" numFmtId="1" xfId="0" applyAlignment="1" applyBorder="1" applyFont="1" applyNumberFormat="1">
      <alignment horizontal="center" shrinkToFit="0" wrapText="1"/>
    </xf>
    <xf borderId="9" fillId="0" fontId="17" numFmtId="0" xfId="0" applyAlignment="1" applyBorder="1" applyFont="1">
      <alignment horizontal="center"/>
    </xf>
    <xf borderId="2" fillId="0" fontId="22" numFmtId="0" xfId="0" applyAlignment="1" applyBorder="1" applyFont="1">
      <alignment horizontal="center" vertical="bottom"/>
    </xf>
    <xf borderId="2" fillId="0" fontId="17" numFmtId="1" xfId="0" applyAlignment="1" applyBorder="1" applyFont="1" applyNumberFormat="1">
      <alignment horizontal="center" readingOrder="0" shrinkToFit="0" wrapText="1"/>
    </xf>
    <xf borderId="2" fillId="0" fontId="17" numFmtId="1" xfId="0" applyAlignment="1" applyBorder="1" applyFont="1" applyNumberFormat="1">
      <alignment horizontal="center" vertical="bottom"/>
    </xf>
    <xf borderId="2" fillId="0" fontId="17" numFmtId="164" xfId="0" applyAlignment="1" applyBorder="1" applyFont="1" applyNumberFormat="1">
      <alignment horizontal="center"/>
    </xf>
    <xf borderId="2" fillId="0" fontId="17" numFmtId="1" xfId="0" applyAlignment="1" applyBorder="1" applyFont="1" applyNumberFormat="1">
      <alignment horizontal="center"/>
    </xf>
    <xf borderId="3" fillId="0" fontId="23" numFmtId="0" xfId="0" applyAlignment="1" applyBorder="1" applyFont="1">
      <alignment horizontal="center" readingOrder="0"/>
    </xf>
    <xf borderId="2" fillId="0" fontId="17" numFmtId="0" xfId="0" applyAlignment="1" applyBorder="1" applyFont="1">
      <alignment horizontal="center" readingOrder="0"/>
    </xf>
    <xf borderId="3" fillId="0" fontId="17" numFmtId="1" xfId="0" applyAlignment="1" applyBorder="1" applyFont="1" applyNumberFormat="1">
      <alignment horizontal="center" shrinkToFit="0" wrapText="1"/>
    </xf>
    <xf borderId="2" fillId="0" fontId="17" numFmtId="1" xfId="0" applyAlignment="1" applyBorder="1" applyFont="1" applyNumberFormat="1">
      <alignment horizontal="center" shrinkToFit="0" vertical="bottom" wrapText="1"/>
    </xf>
    <xf borderId="3" fillId="0" fontId="17" numFmtId="2" xfId="0" applyAlignment="1" applyBorder="1" applyFont="1" applyNumberFormat="1">
      <alignment horizontal="center" shrinkToFit="0" wrapText="1"/>
    </xf>
    <xf borderId="3" fillId="0" fontId="23" numFmtId="0" xfId="0" applyAlignment="1" applyBorder="1" applyFont="1">
      <alignment horizontal="center"/>
    </xf>
    <xf borderId="0" fillId="0" fontId="24" numFmtId="0" xfId="0" applyFont="1"/>
    <xf borderId="0" fillId="0" fontId="21" numFmtId="0" xfId="0" applyAlignment="1" applyFont="1">
      <alignment horizontal="right" vertical="bottom"/>
    </xf>
    <xf borderId="2" fillId="0" fontId="25" numFmtId="0" xfId="0" applyAlignment="1" applyBorder="1" applyFont="1">
      <alignment horizontal="center" readingOrder="0"/>
    </xf>
    <xf borderId="2" fillId="0" fontId="25" numFmtId="0" xfId="0" applyAlignment="1" applyBorder="1" applyFont="1">
      <alignment horizontal="center"/>
    </xf>
    <xf borderId="2" fillId="0" fontId="17" numFmtId="2" xfId="0" applyBorder="1" applyFont="1" applyNumberFormat="1"/>
    <xf borderId="2" fillId="0" fontId="26" numFmtId="0" xfId="0" applyAlignment="1" applyBorder="1" applyFont="1">
      <alignment horizontal="center" readingOrder="0"/>
    </xf>
    <xf borderId="2" fillId="0" fontId="17" numFmtId="165" xfId="0" applyAlignment="1" applyBorder="1" applyFont="1" applyNumberFormat="1">
      <alignment horizontal="center" shrinkToFit="0" wrapText="1"/>
    </xf>
    <xf borderId="2" fillId="0" fontId="26" numFmtId="0" xfId="0" applyAlignment="1" applyBorder="1" applyFont="1">
      <alignment horizontal="center"/>
    </xf>
    <xf borderId="2" fillId="0" fontId="27" numFmtId="1" xfId="0" applyAlignment="1" applyBorder="1" applyFont="1" applyNumberFormat="1">
      <alignment horizontal="center" shrinkToFit="0" vertical="bottom" wrapText="1"/>
    </xf>
    <xf borderId="2" fillId="0" fontId="27" numFmtId="166" xfId="0" applyAlignment="1" applyBorder="1" applyFont="1" applyNumberFormat="1">
      <alignment horizontal="center" readingOrder="0"/>
    </xf>
    <xf borderId="40" fillId="0" fontId="19" numFmtId="0" xfId="0" applyAlignment="1" applyBorder="1" applyFont="1">
      <alignment vertical="bottom"/>
    </xf>
    <xf borderId="2" fillId="0" fontId="21" numFmtId="1" xfId="0" applyAlignment="1" applyBorder="1" applyFont="1" applyNumberFormat="1">
      <alignment horizontal="right" vertical="bottom"/>
    </xf>
    <xf borderId="2" fillId="0" fontId="19" numFmtId="0" xfId="0" applyAlignment="1" applyBorder="1" applyFont="1">
      <alignment horizontal="center" vertical="bottom"/>
    </xf>
    <xf borderId="2" fillId="0" fontId="18" numFmtId="0" xfId="0" applyAlignment="1" applyBorder="1" applyFont="1">
      <alignment horizontal="center" readingOrder="0"/>
    </xf>
    <xf borderId="2" fillId="0" fontId="17" numFmtId="0" xfId="0" applyAlignment="1" applyBorder="1" applyFont="1">
      <alignment horizontal="center" shrinkToFit="0" vertical="bottom" wrapText="1"/>
    </xf>
    <xf borderId="2" fillId="0" fontId="18" numFmtId="0" xfId="0" applyAlignment="1" applyBorder="1" applyFont="1">
      <alignment horizontal="center"/>
    </xf>
    <xf borderId="3" fillId="0" fontId="17" numFmtId="2" xfId="0" applyAlignment="1" applyBorder="1" applyFont="1" applyNumberFormat="1">
      <alignment horizontal="center" vertical="bottom"/>
    </xf>
    <xf borderId="13" fillId="0" fontId="19" numFmtId="0" xfId="0" applyAlignment="1" applyBorder="1" applyFont="1">
      <alignment vertical="bottom"/>
    </xf>
    <xf borderId="13" fillId="0" fontId="17" numFmtId="2" xfId="0" applyAlignment="1" applyBorder="1" applyFont="1" applyNumberFormat="1">
      <alignment horizontal="center" vertical="bottom"/>
    </xf>
    <xf borderId="9" fillId="0" fontId="17" numFmtId="0" xfId="0" applyAlignment="1" applyBorder="1" applyFont="1">
      <alignment horizontal="center" vertical="bottom"/>
    </xf>
    <xf borderId="2" fillId="0" fontId="28" numFmtId="0" xfId="0" applyAlignment="1" applyBorder="1" applyFont="1">
      <alignment horizontal="center" readingOrder="0"/>
    </xf>
    <xf borderId="2" fillId="0" fontId="29" numFmtId="0" xfId="0" applyAlignment="1" applyBorder="1" applyFont="1">
      <alignment horizontal="center"/>
    </xf>
    <xf borderId="0" fillId="0" fontId="17" numFmtId="2" xfId="0" applyAlignment="1" applyFont="1" applyNumberFormat="1">
      <alignment horizontal="center"/>
    </xf>
    <xf borderId="2" fillId="0" fontId="29" numFmtId="0" xfId="0" applyAlignment="1" applyBorder="1" applyFont="1">
      <alignment horizontal="center" readingOrder="0"/>
    </xf>
    <xf borderId="2" fillId="0" fontId="30" numFmtId="0" xfId="0" applyAlignment="1" applyBorder="1" applyFont="1">
      <alignment horizontal="center"/>
    </xf>
    <xf borderId="2" fillId="6" fontId="17" numFmtId="0" xfId="0" applyAlignment="1" applyBorder="1" applyFont="1">
      <alignment horizontal="center"/>
    </xf>
    <xf borderId="2" fillId="3" fontId="19" numFmtId="0" xfId="0" applyAlignment="1" applyBorder="1" applyFont="1">
      <alignment vertical="bottom"/>
    </xf>
    <xf borderId="2" fillId="3" fontId="17" numFmtId="0" xfId="0" applyAlignment="1" applyBorder="1" applyFont="1">
      <alignment horizontal="center" vertical="bottom"/>
    </xf>
    <xf borderId="2" fillId="3" fontId="17" numFmtId="1" xfId="0" applyAlignment="1" applyBorder="1" applyFont="1" applyNumberFormat="1">
      <alignment horizontal="center" shrinkToFit="0" vertical="bottom" wrapText="1"/>
    </xf>
    <xf borderId="2" fillId="0" fontId="30" numFmtId="0" xfId="0" applyAlignment="1" applyBorder="1" applyFont="1">
      <alignment horizontal="center" readingOrder="0"/>
    </xf>
    <xf borderId="2" fillId="0" fontId="31" numFmtId="0" xfId="0" applyAlignment="1" applyBorder="1" applyFont="1">
      <alignment horizontal="center"/>
    </xf>
    <xf borderId="2" fillId="0" fontId="17" numFmtId="4" xfId="0" applyAlignment="1" applyBorder="1" applyFont="1" applyNumberFormat="1">
      <alignment horizontal="center"/>
    </xf>
    <xf borderId="2" fillId="0" fontId="17" numFmtId="2" xfId="0" applyAlignment="1" applyBorder="1" applyFont="1" applyNumberFormat="1">
      <alignment horizontal="left"/>
    </xf>
    <xf borderId="4" fillId="0" fontId="18" numFmtId="2" xfId="0" applyAlignment="1" applyBorder="1" applyFont="1" applyNumberFormat="1">
      <alignment horizontal="center"/>
    </xf>
    <xf borderId="2" fillId="0" fontId="18" numFmtId="0" xfId="0" applyBorder="1" applyFont="1"/>
    <xf borderId="2" fillId="0" fontId="17" numFmtId="0" xfId="0" applyAlignment="1" applyBorder="1" applyFont="1">
      <alignment horizontal="left"/>
    </xf>
    <xf borderId="2" fillId="0" fontId="32" numFmtId="0" xfId="0" applyAlignment="1" applyBorder="1" applyFont="1">
      <alignment horizontal="left" readingOrder="0" shrinkToFit="0" wrapText="1"/>
    </xf>
    <xf borderId="2" fillId="0" fontId="32" numFmtId="0" xfId="0" applyAlignment="1" applyBorder="1" applyFont="1">
      <alignment horizontal="left" shrinkToFit="0" wrapText="1"/>
    </xf>
    <xf borderId="2" fillId="0" fontId="32" numFmtId="0" xfId="0" applyAlignment="1" applyBorder="1" applyFont="1">
      <alignment horizontal="center" shrinkToFit="0" wrapText="1"/>
    </xf>
    <xf borderId="2" fillId="0" fontId="32" numFmtId="1" xfId="0" applyAlignment="1" applyBorder="1" applyFont="1" applyNumberFormat="1">
      <alignment horizontal="center" shrinkToFit="0" wrapText="1"/>
    </xf>
    <xf borderId="2" fillId="9" fontId="5" numFmtId="0" xfId="0" applyAlignment="1" applyBorder="1" applyFont="1">
      <alignment vertical="bottom"/>
    </xf>
    <xf borderId="2" fillId="9" fontId="5" numFmtId="164" xfId="0" applyAlignment="1" applyBorder="1" applyFont="1" applyNumberFormat="1">
      <alignment horizontal="center" vertical="bottom"/>
    </xf>
    <xf borderId="2" fillId="9" fontId="4" numFmtId="0" xfId="0" applyAlignment="1" applyBorder="1" applyFont="1">
      <alignment horizontal="center" vertical="bottom"/>
    </xf>
    <xf borderId="2" fillId="0" fontId="16" numFmtId="165" xfId="0" applyAlignment="1" applyBorder="1" applyFont="1" applyNumberFormat="1">
      <alignment horizontal="center" shrinkToFit="0" wrapText="1"/>
    </xf>
    <xf borderId="2" fillId="3" fontId="5" numFmtId="0" xfId="0" applyBorder="1" applyFont="1"/>
    <xf borderId="2" fillId="3" fontId="5" numFmtId="164" xfId="0" applyAlignment="1" applyBorder="1" applyFont="1" applyNumberFormat="1">
      <alignment horizontal="center"/>
    </xf>
    <xf borderId="2" fillId="3" fontId="5" numFmtId="0" xfId="0" applyAlignment="1" applyBorder="1" applyFont="1">
      <alignment vertical="bottom"/>
    </xf>
    <xf borderId="2" fillId="3" fontId="5" numFmtId="164" xfId="0" applyAlignment="1" applyBorder="1" applyFont="1" applyNumberFormat="1">
      <alignment horizontal="center" vertical="bottom"/>
    </xf>
    <xf borderId="2" fillId="3" fontId="4" numFmtId="0" xfId="0" applyAlignment="1" applyBorder="1" applyFont="1">
      <alignment horizontal="center" vertical="bottom"/>
    </xf>
    <xf borderId="2" fillId="9" fontId="5" numFmtId="0" xfId="0" applyAlignment="1" applyBorder="1" applyFont="1">
      <alignment horizontal="center" vertical="bottom"/>
    </xf>
    <xf borderId="2" fillId="3" fontId="5" numFmtId="0" xfId="0" applyBorder="1" applyFont="1"/>
    <xf borderId="2" fillId="3" fontId="5" numFmtId="0" xfId="0" applyAlignment="1" applyBorder="1" applyFont="1">
      <alignment horizontal="center"/>
    </xf>
    <xf borderId="2" fillId="0" fontId="5" numFmtId="164" xfId="0" applyAlignment="1" applyBorder="1" applyFont="1" applyNumberFormat="1">
      <alignment horizontal="center"/>
    </xf>
    <xf borderId="2" fillId="0" fontId="16" numFmtId="165" xfId="0" applyAlignment="1" applyBorder="1" applyFont="1" applyNumberFormat="1">
      <alignment horizontal="center" readingOrder="0" shrinkToFit="0" wrapText="1"/>
    </xf>
    <xf borderId="2" fillId="0" fontId="5" numFmtId="0" xfId="0" applyAlignment="1" applyBorder="1" applyFont="1">
      <alignment vertical="bottom"/>
    </xf>
    <xf borderId="2" fillId="0" fontId="5" numFmtId="164" xfId="0" applyAlignment="1" applyBorder="1" applyFont="1" applyNumberFormat="1">
      <alignment horizontal="center" vertical="bottom"/>
    </xf>
    <xf borderId="2" fillId="0" fontId="4" numFmtId="0" xfId="0" applyAlignment="1" applyBorder="1" applyFont="1">
      <alignment horizontal="center" vertical="bottom"/>
    </xf>
    <xf borderId="2" fillId="0" fontId="5" numFmtId="0" xfId="0" applyAlignment="1" applyBorder="1" applyFont="1">
      <alignment horizontal="center" vertical="bottom"/>
    </xf>
    <xf borderId="2" fillId="0" fontId="5" numFmtId="0" xfId="0" applyBorder="1" applyFont="1"/>
    <xf borderId="2" fillId="0" fontId="5" numFmtId="0" xfId="0" applyAlignment="1" applyBorder="1" applyFont="1">
      <alignment horizontal="center"/>
    </xf>
    <xf borderId="2" fillId="3" fontId="5" numFmtId="0" xfId="0" applyAlignment="1" applyBorder="1" applyFont="1">
      <alignment horizontal="center" vertical="bottom"/>
    </xf>
    <xf borderId="2" fillId="0" fontId="16" numFmtId="1" xfId="0" applyAlignment="1" applyBorder="1" applyFont="1" applyNumberFormat="1">
      <alignment horizontal="center" shrinkToFit="0" wrapText="1"/>
    </xf>
    <xf borderId="2" fillId="0" fontId="16" numFmtId="1" xfId="0" applyAlignment="1" applyBorder="1" applyFont="1" applyNumberFormat="1">
      <alignment horizontal="center" readingOrder="0" shrinkToFit="0" wrapText="1"/>
    </xf>
    <xf borderId="2" fillId="0" fontId="5" numFmtId="1" xfId="0" applyAlignment="1" applyBorder="1" applyFont="1" applyNumberFormat="1">
      <alignment horizontal="center" shrinkToFit="0" wrapText="1"/>
    </xf>
    <xf borderId="2" fillId="0" fontId="5" numFmtId="164" xfId="0" applyAlignment="1" applyBorder="1" applyFont="1" applyNumberFormat="1">
      <alignment readingOrder="0"/>
    </xf>
    <xf borderId="2" fillId="0" fontId="5" numFmtId="1" xfId="0" applyBorder="1" applyFont="1" applyNumberFormat="1"/>
    <xf borderId="2" fillId="0" fontId="5" numFmtId="1" xfId="0" applyAlignment="1" applyBorder="1" applyFont="1" applyNumberFormat="1">
      <alignment horizontal="center"/>
    </xf>
    <xf borderId="2" fillId="0" fontId="16" numFmtId="0" xfId="0" applyAlignment="1" applyBorder="1" applyFont="1">
      <alignment horizontal="center" shrinkToFit="0" wrapText="1"/>
    </xf>
    <xf borderId="2" fillId="0" fontId="33" numFmtId="0" xfId="0" applyAlignment="1" applyBorder="1" applyFont="1">
      <alignment horizontal="left" readingOrder="0" shrinkToFit="0" wrapText="1"/>
    </xf>
    <xf borderId="2" fillId="0" fontId="33" numFmtId="0" xfId="0" applyAlignment="1" applyBorder="1" applyFont="1">
      <alignment horizontal="left" shrinkToFit="0" wrapText="1"/>
    </xf>
    <xf borderId="2" fillId="0" fontId="33" numFmtId="0" xfId="0" applyAlignment="1" applyBorder="1" applyFont="1">
      <alignment horizontal="center" shrinkToFit="0" wrapText="1"/>
    </xf>
    <xf borderId="2" fillId="16" fontId="34" numFmtId="0" xfId="0" applyAlignment="1" applyBorder="1" applyFont="1">
      <alignment vertical="bottom"/>
    </xf>
    <xf borderId="2" fillId="16" fontId="16" numFmtId="0" xfId="0" applyAlignment="1" applyBorder="1" applyFont="1">
      <alignment horizontal="center" vertical="bottom"/>
    </xf>
    <xf borderId="2" fillId="0" fontId="16" numFmtId="0" xfId="0" applyAlignment="1" applyBorder="1" applyFont="1">
      <alignment horizontal="center" readingOrder="0" shrinkToFit="0" wrapText="1"/>
    </xf>
    <xf borderId="2" fillId="0" fontId="34" numFmtId="0" xfId="0" applyAlignment="1" applyBorder="1" applyFont="1">
      <alignment vertical="bottom"/>
    </xf>
    <xf borderId="2" fillId="0" fontId="16" numFmtId="0" xfId="0" applyAlignment="1" applyBorder="1" applyFont="1">
      <alignment horizontal="center" vertical="bottom"/>
    </xf>
    <xf borderId="4" fillId="0" fontId="16" numFmtId="0" xfId="0" applyAlignment="1" applyBorder="1" applyFont="1">
      <alignment horizontal="center" shrinkToFit="0" wrapText="1"/>
    </xf>
    <xf borderId="13" fillId="0" fontId="16" numFmtId="0" xfId="0" applyAlignment="1" applyBorder="1" applyFont="1">
      <alignment horizontal="center" shrinkToFit="0" wrapText="1"/>
    </xf>
    <xf borderId="9" fillId="0" fontId="16" numFmtId="0" xfId="0" applyAlignment="1" applyBorder="1" applyFont="1">
      <alignment horizontal="center" shrinkToFit="0" wrapText="1"/>
    </xf>
    <xf borderId="13" fillId="0" fontId="16" numFmtId="1" xfId="0" applyAlignment="1" applyBorder="1" applyFont="1" applyNumberFormat="1">
      <alignment horizontal="center" shrinkToFit="0" wrapText="1"/>
    </xf>
    <xf borderId="2" fillId="0" fontId="34" numFmtId="0" xfId="0" applyBorder="1" applyFont="1"/>
    <xf borderId="9" fillId="0" fontId="34" numFmtId="0" xfId="0" applyBorder="1" applyFont="1"/>
    <xf borderId="2" fillId="3" fontId="16" numFmtId="0" xfId="0" applyAlignment="1" applyBorder="1" applyFont="1">
      <alignment horizontal="center" shrinkToFit="0" wrapText="1"/>
    </xf>
    <xf borderId="2" fillId="3" fontId="34" numFmtId="0" xfId="0" applyAlignment="1" applyBorder="1" applyFont="1">
      <alignment vertical="bottom"/>
    </xf>
    <xf borderId="2" fillId="3" fontId="16" numFmtId="0" xfId="0" applyAlignment="1" applyBorder="1" applyFont="1">
      <alignment horizontal="center" vertical="bottom"/>
    </xf>
    <xf borderId="3" fillId="0" fontId="16" numFmtId="0" xfId="0" applyAlignment="1" applyBorder="1" applyFont="1">
      <alignment horizontal="center" shrinkToFit="0" wrapText="1"/>
    </xf>
    <xf borderId="2" fillId="0" fontId="16" numFmtId="0" xfId="0" applyBorder="1" applyFont="1"/>
    <xf borderId="2" fillId="0" fontId="16" numFmtId="0" xfId="0" applyAlignment="1" applyBorder="1" applyFont="1">
      <alignment horizontal="center"/>
    </xf>
    <xf borderId="2" fillId="0" fontId="34" numFmtId="0" xfId="0" applyAlignment="1" applyBorder="1" applyFont="1">
      <alignment horizontal="center"/>
    </xf>
    <xf borderId="2" fillId="0" fontId="35" numFmtId="0" xfId="0" applyAlignment="1" applyBorder="1" applyFont="1">
      <alignment vertical="bottom"/>
    </xf>
    <xf borderId="2" fillId="0" fontId="36" numFmtId="0" xfId="0" applyAlignment="1" applyBorder="1" applyFont="1">
      <alignment horizontal="center" vertical="bottom"/>
    </xf>
    <xf borderId="2" fillId="0" fontId="3" numFmtId="0" xfId="0" applyAlignment="1" applyBorder="1" applyFont="1">
      <alignment horizontal="center" textRotation="60"/>
    </xf>
    <xf borderId="2" fillId="0" fontId="3" numFmtId="2" xfId="0" applyAlignment="1" applyBorder="1" applyFont="1" applyNumberFormat="1">
      <alignment horizontal="center" textRotation="60"/>
    </xf>
    <xf borderId="2" fillId="0" fontId="18" numFmtId="0" xfId="0" applyAlignment="1" applyBorder="1" applyFont="1">
      <alignment horizontal="center" shrinkToFit="0" textRotation="60" wrapText="1"/>
    </xf>
    <xf borderId="2" fillId="0" fontId="18" numFmtId="0" xfId="0" applyAlignment="1" applyBorder="1" applyFont="1">
      <alignment shrinkToFit="0" textRotation="60" wrapText="1"/>
    </xf>
    <xf borderId="2" fillId="0" fontId="4" numFmtId="0" xfId="0" applyAlignment="1" applyBorder="1" applyFont="1">
      <alignment horizontal="center"/>
    </xf>
    <xf borderId="2" fillId="0" fontId="4" numFmtId="0" xfId="0" applyAlignment="1" applyBorder="1" applyFont="1">
      <alignment horizontal="center" vertical="bottom"/>
    </xf>
    <xf borderId="2" fillId="0" fontId="4" numFmtId="0" xfId="0" applyAlignment="1" applyBorder="1" applyFont="1">
      <alignment horizontal="center" shrinkToFit="0" vertical="bottom" wrapText="1"/>
    </xf>
    <xf borderId="0" fillId="0" fontId="37" numFmtId="0" xfId="0" applyAlignment="1" applyFont="1">
      <alignment horizontal="center" vertical="bottom"/>
    </xf>
    <xf borderId="0" fillId="0" fontId="37" numFmtId="0" xfId="0" applyAlignment="1" applyFont="1">
      <alignment horizontal="center" vertical="bottom"/>
    </xf>
    <xf borderId="2" fillId="0" fontId="4" numFmtId="1" xfId="0" applyBorder="1" applyFont="1" applyNumberFormat="1"/>
    <xf borderId="2" fillId="0" fontId="4" numFmtId="1" xfId="0" applyAlignment="1" applyBorder="1" applyFont="1" applyNumberFormat="1">
      <alignment horizontal="center" vertical="bottom"/>
    </xf>
    <xf borderId="2" fillId="0" fontId="4" numFmtId="2" xfId="0" applyAlignment="1" applyBorder="1" applyFont="1" applyNumberFormat="1">
      <alignment horizontal="center" vertical="bottom"/>
    </xf>
    <xf borderId="2" fillId="0" fontId="3" numFmtId="2" xfId="0" applyAlignment="1" applyBorder="1" applyFont="1" applyNumberFormat="1">
      <alignment horizontal="center"/>
    </xf>
    <xf borderId="2" fillId="0" fontId="3" numFmtId="0" xfId="0" applyAlignment="1" applyBorder="1" applyFont="1">
      <alignment horizontal="center"/>
    </xf>
    <xf borderId="2" fillId="0" fontId="4" numFmtId="0" xfId="0" applyAlignment="1" applyBorder="1" applyFont="1">
      <alignment horizontal="center" shrinkToFit="0" vertical="bottom" wrapText="1"/>
    </xf>
    <xf borderId="2" fillId="0" fontId="4" numFmtId="1" xfId="0" applyAlignment="1" applyBorder="1" applyFont="1" applyNumberFormat="1">
      <alignment horizontal="center" shrinkToFit="0" vertical="bottom" wrapText="1"/>
    </xf>
    <xf borderId="4" fillId="0" fontId="4" numFmtId="0" xfId="0" applyAlignment="1" applyBorder="1" applyFont="1">
      <alignment horizontal="center" vertical="bottom"/>
    </xf>
    <xf borderId="4" fillId="0" fontId="4" numFmtId="0" xfId="0" applyAlignment="1" applyBorder="1" applyFont="1">
      <alignment horizontal="center" vertical="bottom"/>
    </xf>
    <xf borderId="4" fillId="0" fontId="4" numFmtId="1" xfId="0" applyAlignment="1" applyBorder="1" applyFont="1" applyNumberFormat="1">
      <alignment horizontal="center" shrinkToFit="0" vertical="bottom" wrapText="1"/>
    </xf>
    <xf borderId="2" fillId="0" fontId="3" numFmtId="0" xfId="0" applyAlignment="1" applyBorder="1" applyFont="1">
      <alignment horizontal="center" vertical="bottom"/>
    </xf>
    <xf borderId="3" fillId="0" fontId="4" numFmtId="2" xfId="0" applyAlignment="1" applyBorder="1" applyFont="1" applyNumberFormat="1">
      <alignment horizontal="center" vertical="bottom"/>
    </xf>
    <xf borderId="3" fillId="0" fontId="4" numFmtId="0" xfId="0" applyAlignment="1" applyBorder="1" applyFont="1">
      <alignment horizontal="center" vertical="bottom"/>
    </xf>
    <xf borderId="3" fillId="0" fontId="4" numFmtId="1" xfId="0" applyAlignment="1" applyBorder="1" applyFont="1" applyNumberFormat="1">
      <alignment horizontal="center" vertical="bottom"/>
    </xf>
    <xf borderId="2" fillId="0" fontId="33" numFmtId="0" xfId="0" applyAlignment="1" applyBorder="1" applyFont="1">
      <alignment horizontal="center" textRotation="60"/>
    </xf>
    <xf borderId="2" fillId="0" fontId="33" numFmtId="2" xfId="0" applyAlignment="1" applyBorder="1" applyFont="1" applyNumberFormat="1">
      <alignment horizontal="center" textRotation="60"/>
    </xf>
    <xf borderId="2" fillId="0" fontId="33" numFmtId="2" xfId="0" applyAlignment="1" applyBorder="1" applyFont="1" applyNumberFormat="1">
      <alignment horizontal="center" shrinkToFit="0" textRotation="60" wrapText="1"/>
    </xf>
    <xf borderId="2" fillId="0" fontId="33" numFmtId="0" xfId="0" applyAlignment="1" applyBorder="1" applyFont="1">
      <alignment horizontal="center" shrinkToFit="0" textRotation="60" wrapText="1"/>
    </xf>
    <xf borderId="2" fillId="0" fontId="33" numFmtId="1" xfId="0" applyAlignment="1" applyBorder="1" applyFont="1" applyNumberFormat="1">
      <alignment horizontal="center" shrinkToFit="0" textRotation="60" wrapText="1"/>
    </xf>
    <xf borderId="2" fillId="0" fontId="33" numFmtId="0" xfId="0" applyAlignment="1" applyBorder="1" applyFont="1">
      <alignment shrinkToFit="0" textRotation="60" wrapText="1"/>
    </xf>
    <xf borderId="2" fillId="0" fontId="34" numFmtId="0" xfId="0" applyAlignment="1" applyBorder="1" applyFont="1">
      <alignment readingOrder="0"/>
    </xf>
    <xf borderId="2" fillId="0" fontId="34" numFmtId="164" xfId="0" applyAlignment="1" applyBorder="1" applyFont="1" applyNumberFormat="1">
      <alignment readingOrder="0"/>
    </xf>
    <xf borderId="2" fillId="0" fontId="16" numFmtId="0" xfId="0" applyAlignment="1" applyBorder="1" applyFont="1">
      <alignment horizontal="center" vertical="bottom"/>
    </xf>
    <xf borderId="2" fillId="0" fontId="16" numFmtId="1" xfId="0" applyAlignment="1" applyBorder="1" applyFont="1" applyNumberFormat="1">
      <alignment horizontal="center" vertical="bottom"/>
    </xf>
    <xf borderId="2" fillId="0" fontId="16" numFmtId="1" xfId="0" applyAlignment="1" applyBorder="1" applyFont="1" applyNumberFormat="1">
      <alignment horizontal="center"/>
    </xf>
    <xf borderId="2" fillId="0" fontId="16" numFmtId="2" xfId="0" applyAlignment="1" applyBorder="1" applyFont="1" applyNumberFormat="1">
      <alignment horizontal="center"/>
    </xf>
    <xf borderId="2" fillId="0" fontId="16" numFmtId="2" xfId="0" applyAlignment="1" applyBorder="1" applyFont="1" applyNumberFormat="1">
      <alignment horizontal="center" shrinkToFit="0" wrapText="1"/>
    </xf>
    <xf borderId="2" fillId="0" fontId="33" numFmtId="0" xfId="0" applyBorder="1" applyFont="1"/>
    <xf borderId="2" fillId="0" fontId="16" numFmtId="0" xfId="0" applyAlignment="1" applyBorder="1" applyFont="1">
      <alignment horizontal="center" shrinkToFit="0" vertical="bottom" wrapText="1"/>
    </xf>
    <xf borderId="0" fillId="0" fontId="16" numFmtId="0" xfId="0" applyAlignment="1" applyFont="1">
      <alignment horizontal="center" vertical="bottom"/>
    </xf>
    <xf borderId="0" fillId="0" fontId="16" numFmtId="1" xfId="0" applyAlignment="1" applyFont="1" applyNumberFormat="1">
      <alignment horizontal="center" vertical="bottom"/>
    </xf>
    <xf borderId="2" fillId="0" fontId="16" numFmtId="1" xfId="0" applyAlignment="1" applyBorder="1" applyFont="1" applyNumberFormat="1">
      <alignment horizontal="center" readingOrder="0"/>
    </xf>
    <xf borderId="2" fillId="0" fontId="16" numFmtId="0" xfId="0" applyAlignment="1" applyBorder="1" applyFont="1">
      <alignment horizontal="center" vertical="bottom"/>
    </xf>
    <xf borderId="2" fillId="0" fontId="16" numFmtId="1" xfId="0" applyBorder="1" applyFont="1" applyNumberFormat="1"/>
    <xf borderId="2" fillId="0" fontId="16" numFmtId="0" xfId="0" applyAlignment="1" applyBorder="1" applyFont="1">
      <alignment horizontal="center" readingOrder="0"/>
    </xf>
    <xf borderId="4" fillId="0" fontId="16" numFmtId="2" xfId="0" applyAlignment="1" applyBorder="1" applyFont="1" applyNumberFormat="1">
      <alignment horizontal="center"/>
    </xf>
    <xf borderId="4" fillId="0" fontId="16" numFmtId="1" xfId="0" applyAlignment="1" applyBorder="1" applyFont="1" applyNumberFormat="1">
      <alignment horizontal="center"/>
    </xf>
    <xf borderId="4" fillId="0" fontId="16" numFmtId="0" xfId="0" applyAlignment="1" applyBorder="1" applyFont="1">
      <alignment horizontal="center" vertical="bottom"/>
    </xf>
    <xf borderId="3" fillId="0" fontId="16" numFmtId="0" xfId="0" applyAlignment="1" applyBorder="1" applyFont="1">
      <alignment horizontal="center" vertical="bottom"/>
    </xf>
    <xf borderId="3" fillId="0" fontId="16" numFmtId="1" xfId="0" applyAlignment="1" applyBorder="1" applyFont="1" applyNumberFormat="1">
      <alignment horizontal="center" vertical="bottom"/>
    </xf>
    <xf borderId="2" fillId="0" fontId="34" numFmtId="0" xfId="0" applyAlignment="1" applyBorder="1" applyFont="1">
      <alignment horizontal="center" readingOrder="0"/>
    </xf>
    <xf borderId="2" fillId="0" fontId="16" numFmtId="0" xfId="0" applyAlignment="1" applyBorder="1" applyFont="1">
      <alignment horizontal="left"/>
    </xf>
    <xf borderId="2" fillId="0" fontId="37" numFmtId="0" xfId="0" applyAlignment="1" applyBorder="1" applyFont="1">
      <alignment vertical="bottom"/>
    </xf>
    <xf borderId="2" fillId="0" fontId="37" numFmtId="164" xfId="0" applyAlignment="1" applyBorder="1" applyFont="1" applyNumberFormat="1">
      <alignment horizontal="center" vertical="bottom"/>
    </xf>
    <xf borderId="2" fillId="3" fontId="38" numFmtId="0" xfId="0" applyAlignment="1" applyBorder="1" applyFont="1">
      <alignment horizontal="center" vertical="bottom"/>
    </xf>
    <xf borderId="2" fillId="0" fontId="21" numFmtId="0" xfId="0" applyAlignment="1" applyBorder="1" applyFont="1">
      <alignment horizontal="center" vertical="bottom"/>
    </xf>
    <xf borderId="2" fillId="0" fontId="37" numFmtId="1" xfId="0" applyAlignment="1" applyBorder="1" applyFont="1" applyNumberFormat="1">
      <alignment vertical="bottom"/>
    </xf>
    <xf borderId="2" fillId="0" fontId="21" numFmtId="2" xfId="0" applyAlignment="1" applyBorder="1" applyFont="1" applyNumberFormat="1">
      <alignment horizontal="center" shrinkToFit="0" vertical="bottom" wrapText="1"/>
    </xf>
    <xf borderId="2" fillId="0" fontId="39" numFmtId="0" xfId="0" applyAlignment="1" applyBorder="1" applyFont="1">
      <alignment horizontal="center" vertical="bottom"/>
    </xf>
    <xf borderId="3" fillId="0" fontId="40" numFmtId="0" xfId="0" applyAlignment="1" applyBorder="1" applyFont="1">
      <alignment horizontal="center" vertical="bottom"/>
    </xf>
    <xf borderId="3" fillId="0" fontId="37" numFmtId="1" xfId="0" applyAlignment="1" applyBorder="1" applyFont="1" applyNumberFormat="1">
      <alignment vertical="bottom"/>
    </xf>
    <xf borderId="3" fillId="0" fontId="21" numFmtId="2" xfId="0" applyAlignment="1" applyBorder="1" applyFont="1" applyNumberFormat="1">
      <alignment horizontal="center" shrinkToFit="0" vertical="bottom" wrapText="1"/>
    </xf>
    <xf borderId="2" fillId="0" fontId="41" numFmtId="0" xfId="0" applyAlignment="1" applyBorder="1" applyFont="1">
      <alignment horizontal="center" vertical="bottom"/>
    </xf>
    <xf borderId="2" fillId="0" fontId="42" numFmtId="0" xfId="0" applyAlignment="1" applyBorder="1" applyFont="1">
      <alignment horizontal="center" vertical="bottom"/>
    </xf>
    <xf borderId="2" fillId="0" fontId="43" numFmtId="0" xfId="0" applyAlignment="1" applyBorder="1" applyFont="1">
      <alignment vertical="bottom"/>
    </xf>
    <xf borderId="2" fillId="0" fontId="43" numFmtId="164" xfId="0" applyAlignment="1" applyBorder="1" applyFont="1" applyNumberFormat="1">
      <alignment horizontal="center" vertical="bottom"/>
    </xf>
    <xf borderId="2" fillId="0" fontId="44" numFmtId="0" xfId="0" applyAlignment="1" applyBorder="1" applyFont="1">
      <alignment horizontal="center" vertical="bottom"/>
    </xf>
    <xf borderId="2" fillId="0" fontId="45" numFmtId="0" xfId="0" applyAlignment="1" applyBorder="1" applyFont="1">
      <alignment horizontal="center" vertical="bottom"/>
    </xf>
    <xf borderId="2" fillId="0" fontId="45" numFmtId="2" xfId="0" applyAlignment="1" applyBorder="1" applyFont="1" applyNumberFormat="1">
      <alignment horizontal="center" shrinkToFit="0" vertical="bottom" wrapText="1"/>
    </xf>
    <xf borderId="2" fillId="0" fontId="46" numFmtId="0" xfId="0" applyAlignment="1" applyBorder="1" applyFont="1">
      <alignment horizontal="center" vertical="bottom"/>
    </xf>
    <xf borderId="2" fillId="0" fontId="47" numFmtId="0" xfId="0" applyAlignment="1" applyBorder="1" applyFont="1">
      <alignment horizontal="center" vertical="bottom"/>
    </xf>
    <xf borderId="9" fillId="0" fontId="21" numFmtId="0" xfId="0" applyAlignment="1" applyBorder="1" applyFont="1">
      <alignment horizontal="center" vertical="bottom"/>
    </xf>
    <xf borderId="2" fillId="0" fontId="48" numFmtId="0" xfId="0" applyAlignment="1" applyBorder="1" applyFont="1">
      <alignment horizontal="center" vertical="bottom"/>
    </xf>
    <xf borderId="2" fillId="3" fontId="21" numFmtId="0" xfId="0" applyAlignment="1" applyBorder="1" applyFont="1">
      <alignment horizontal="right" vertical="bottom"/>
    </xf>
    <xf borderId="2" fillId="0" fontId="49" numFmtId="0" xfId="0" applyAlignment="1" applyBorder="1" applyFont="1">
      <alignment horizontal="center" vertical="bottom"/>
    </xf>
    <xf borderId="2" fillId="3" fontId="21" numFmtId="0" xfId="0" applyAlignment="1" applyBorder="1" applyFont="1">
      <alignment horizontal="center" vertical="bottom"/>
    </xf>
    <xf borderId="2" fillId="11" fontId="37" numFmtId="0" xfId="0" applyAlignment="1" applyBorder="1" applyFont="1">
      <alignment vertical="bottom"/>
    </xf>
    <xf borderId="2" fillId="0" fontId="50" numFmtId="0" xfId="0" applyAlignment="1" applyBorder="1" applyFont="1">
      <alignment horizontal="center" vertical="bottom"/>
    </xf>
    <xf borderId="2" fillId="0" fontId="19" numFmtId="0" xfId="0" applyAlignment="1" applyBorder="1" applyFont="1">
      <alignment horizontal="center"/>
    </xf>
    <xf borderId="16" fillId="0" fontId="3" numFmtId="0" xfId="0" applyAlignment="1" applyBorder="1" applyFont="1">
      <alignment horizontal="center" shrinkToFit="0" wrapText="1"/>
    </xf>
    <xf borderId="15" fillId="0" fontId="14" numFmtId="0" xfId="0" applyAlignment="1" applyBorder="1" applyFont="1">
      <alignment horizontal="center" shrinkToFit="0" wrapText="1"/>
    </xf>
    <xf borderId="15" fillId="0" fontId="14" numFmtId="20" xfId="0" applyAlignment="1" applyBorder="1" applyFont="1" applyNumberFormat="1">
      <alignment horizontal="center" shrinkToFit="0" wrapText="1"/>
    </xf>
    <xf borderId="31" fillId="4" fontId="14" numFmtId="0" xfId="0" applyAlignment="1" applyBorder="1" applyFont="1">
      <alignment horizontal="center" shrinkToFit="0" wrapText="1"/>
    </xf>
    <xf borderId="0" fillId="0" fontId="51" numFmtId="0" xfId="0" applyAlignment="1" applyFont="1">
      <alignment shrinkToFit="0" wrapText="1"/>
    </xf>
    <xf borderId="3" fillId="0" fontId="4" numFmtId="20" xfId="0" applyAlignment="1" applyBorder="1" applyFont="1" applyNumberFormat="1">
      <alignment horizontal="center"/>
    </xf>
    <xf borderId="41" fillId="4" fontId="4" numFmtId="0" xfId="0" applyAlignment="1" applyBorder="1" applyFont="1">
      <alignment horizontal="center"/>
    </xf>
    <xf borderId="0" fillId="0" fontId="51" numFmtId="0" xfId="0" applyFont="1"/>
    <xf borderId="2" fillId="0" fontId="4" numFmtId="20" xfId="0" applyAlignment="1" applyBorder="1" applyFont="1" applyNumberFormat="1">
      <alignment horizontal="center"/>
    </xf>
    <xf borderId="2" fillId="0" fontId="4" numFmtId="0" xfId="0" applyAlignment="1" applyBorder="1" applyFont="1">
      <alignment horizontal="center" shrinkToFit="0" vertical="top" wrapText="1"/>
    </xf>
    <xf borderId="0" fillId="0" fontId="51" numFmtId="0" xfId="0" applyAlignment="1" applyFont="1">
      <alignment horizontal="center"/>
    </xf>
    <xf borderId="0" fillId="0" fontId="51" numFmtId="20" xfId="0" applyAlignment="1" applyFont="1" applyNumberFormat="1">
      <alignment horizontal="center"/>
    </xf>
    <xf borderId="16" fillId="0" fontId="52" numFmtId="0" xfId="0" applyAlignment="1" applyBorder="1" applyFont="1">
      <alignment horizontal="center" shrinkToFit="0" wrapText="1"/>
    </xf>
    <xf borderId="15" fillId="0" fontId="52" numFmtId="0" xfId="0" applyAlignment="1" applyBorder="1" applyFont="1">
      <alignment horizontal="left" shrinkToFit="0" wrapText="1"/>
    </xf>
    <xf borderId="15" fillId="0" fontId="52" numFmtId="0" xfId="0" applyAlignment="1" applyBorder="1" applyFont="1">
      <alignment horizontal="center" shrinkToFit="0" wrapText="1"/>
    </xf>
    <xf borderId="42" fillId="0" fontId="52" numFmtId="2" xfId="0" applyAlignment="1" applyBorder="1" applyFont="1" applyNumberFormat="1">
      <alignment horizontal="center" shrinkToFit="0" wrapText="1"/>
    </xf>
    <xf borderId="2" fillId="0" fontId="19" numFmtId="0" xfId="0" applyAlignment="1" applyBorder="1" applyFont="1">
      <alignment shrinkToFit="0" wrapText="1"/>
    </xf>
    <xf borderId="0" fillId="0" fontId="19" numFmtId="0" xfId="0" applyAlignment="1" applyFont="1">
      <alignment shrinkToFit="0" wrapText="1"/>
    </xf>
    <xf borderId="20" fillId="0" fontId="19" numFmtId="0" xfId="0" applyAlignment="1" applyBorder="1" applyFont="1">
      <alignment horizontal="center"/>
    </xf>
    <xf borderId="41" fillId="4" fontId="19" numFmtId="0" xfId="0" applyAlignment="1" applyBorder="1" applyFont="1">
      <alignment horizontal="left"/>
    </xf>
    <xf borderId="41" fillId="4" fontId="19" numFmtId="0" xfId="0" applyAlignment="1" applyBorder="1" applyFont="1">
      <alignment horizontal="center"/>
    </xf>
    <xf borderId="43" fillId="4" fontId="19" numFmtId="2" xfId="0" applyAlignment="1" applyBorder="1" applyFont="1" applyNumberFormat="1">
      <alignment horizontal="center"/>
    </xf>
    <xf borderId="2" fillId="0" fontId="19" numFmtId="0" xfId="0" applyBorder="1" applyFont="1"/>
    <xf borderId="22" fillId="0" fontId="19" numFmtId="0" xfId="0" applyAlignment="1" applyBorder="1" applyFont="1">
      <alignment horizontal="center"/>
    </xf>
    <xf borderId="2" fillId="17" fontId="19" numFmtId="0" xfId="0" applyAlignment="1" applyBorder="1" applyFill="1" applyFont="1">
      <alignment horizontal="left"/>
    </xf>
    <xf borderId="2" fillId="17" fontId="19" numFmtId="0" xfId="0" applyAlignment="1" applyBorder="1" applyFont="1">
      <alignment horizontal="center"/>
    </xf>
    <xf borderId="44" fillId="17" fontId="19" numFmtId="2" xfId="0" applyAlignment="1" applyBorder="1" applyFont="1" applyNumberFormat="1">
      <alignment horizontal="center"/>
    </xf>
    <xf borderId="2" fillId="4" fontId="19" numFmtId="0" xfId="0" applyAlignment="1" applyBorder="1" applyFont="1">
      <alignment horizontal="left"/>
    </xf>
    <xf borderId="2" fillId="4" fontId="19" numFmtId="0" xfId="0" applyAlignment="1" applyBorder="1" applyFont="1">
      <alignment horizontal="center"/>
    </xf>
    <xf borderId="44" fillId="4" fontId="19" numFmtId="2" xfId="0" applyAlignment="1" applyBorder="1" applyFont="1" applyNumberFormat="1">
      <alignment horizontal="center"/>
    </xf>
    <xf borderId="2" fillId="0" fontId="19" numFmtId="0" xfId="0" applyAlignment="1" applyBorder="1" applyFont="1">
      <alignment horizontal="left"/>
    </xf>
    <xf borderId="13" fillId="0" fontId="19" numFmtId="2" xfId="0" applyAlignment="1" applyBorder="1" applyFont="1" applyNumberFormat="1">
      <alignment horizontal="center"/>
    </xf>
    <xf borderId="27" fillId="0" fontId="19" numFmtId="0" xfId="0" applyAlignment="1" applyBorder="1" applyFont="1">
      <alignment horizontal="center"/>
    </xf>
    <xf borderId="5" fillId="0" fontId="19" numFmtId="0" xfId="0" applyAlignment="1" applyBorder="1" applyFont="1">
      <alignment horizontal="left"/>
    </xf>
    <xf borderId="5" fillId="0" fontId="19" numFmtId="0" xfId="0" applyAlignment="1" applyBorder="1" applyFont="1">
      <alignment horizontal="center"/>
    </xf>
    <xf borderId="35" fillId="0" fontId="19" numFmtId="2" xfId="0" applyAlignment="1" applyBorder="1" applyFont="1" applyNumberFormat="1">
      <alignment horizontal="center"/>
    </xf>
    <xf borderId="3" fillId="0" fontId="19" numFmtId="0" xfId="0" applyAlignment="1" applyBorder="1" applyFont="1">
      <alignment horizontal="center"/>
    </xf>
    <xf borderId="3" fillId="0" fontId="19" numFmtId="0" xfId="0" applyAlignment="1" applyBorder="1" applyFont="1">
      <alignment horizontal="left"/>
    </xf>
    <xf borderId="3" fillId="0" fontId="19" numFmtId="2" xfId="0" applyAlignment="1" applyBorder="1" applyFont="1" applyNumberFormat="1">
      <alignment horizontal="center"/>
    </xf>
    <xf borderId="2" fillId="0" fontId="19" numFmtId="2" xfId="0" applyAlignment="1" applyBorder="1" applyFont="1" applyNumberFormat="1">
      <alignment horizontal="center"/>
    </xf>
    <xf borderId="0" fillId="0" fontId="19" numFmtId="0" xfId="0" applyFont="1"/>
    <xf borderId="2" fillId="0" fontId="5" numFmtId="0" xfId="0" applyAlignment="1" applyBorder="1" applyFont="1">
      <alignment horizontal="left" shrinkToFit="0" wrapText="1"/>
    </xf>
    <xf borderId="2" fillId="0" fontId="53" numFmtId="0" xfId="0" applyAlignment="1" applyBorder="1" applyFont="1">
      <alignment readingOrder="0"/>
    </xf>
    <xf borderId="2" fillId="0" fontId="53" numFmtId="0" xfId="0" applyAlignment="1" applyBorder="1" applyFont="1">
      <alignment horizontal="center" readingOrder="0"/>
    </xf>
    <xf borderId="2" fillId="0" fontId="5" numFmtId="0" xfId="0" applyAlignment="1" applyBorder="1" applyFont="1">
      <alignment horizontal="left" readingOrder="0" shrinkToFit="0" wrapText="1"/>
    </xf>
    <xf borderId="2" fillId="0" fontId="5" numFmtId="0" xfId="0" applyAlignment="1" applyBorder="1" applyFont="1">
      <alignment horizontal="center" readingOrder="0" shrinkToFit="0" wrapText="1"/>
    </xf>
    <xf borderId="2" fillId="3" fontId="5" numFmtId="0" xfId="0" applyAlignment="1" applyBorder="1" applyFont="1">
      <alignment horizontal="left" readingOrder="0" shrinkToFit="0" wrapText="1"/>
    </xf>
    <xf borderId="2" fillId="0" fontId="32" numFmtId="0" xfId="0" applyAlignment="1" applyBorder="1" applyFont="1">
      <alignment horizontal="center" readingOrder="0" shrinkToFit="0" wrapText="1"/>
    </xf>
    <xf borderId="0" fillId="0" fontId="19" numFmtId="0" xfId="0" applyAlignment="1" applyFont="1">
      <alignment readingOrder="0"/>
    </xf>
    <xf borderId="35" fillId="0" fontId="32" numFmtId="0" xfId="0" applyAlignment="1" applyBorder="1" applyFont="1">
      <alignment horizontal="center" vertical="center"/>
    </xf>
    <xf borderId="16" fillId="0" fontId="32" numFmtId="0" xfId="0" applyAlignment="1" applyBorder="1" applyFont="1">
      <alignment vertical="center"/>
    </xf>
    <xf borderId="15" fillId="0" fontId="32" numFmtId="0" xfId="0" applyAlignment="1" applyBorder="1" applyFont="1">
      <alignment vertical="center"/>
    </xf>
    <xf borderId="15" fillId="0" fontId="32" numFmtId="0" xfId="0" applyAlignment="1" applyBorder="1" applyFont="1">
      <alignment horizontal="center" vertical="center"/>
    </xf>
    <xf borderId="31" fillId="0" fontId="32" numFmtId="0" xfId="0" applyAlignment="1" applyBorder="1" applyFont="1">
      <alignment horizontal="center" vertical="center"/>
    </xf>
    <xf borderId="0" fillId="0" fontId="5" numFmtId="0" xfId="0" applyFont="1"/>
    <xf borderId="40" fillId="0" fontId="5" numFmtId="0" xfId="0" applyBorder="1" applyFont="1"/>
    <xf borderId="3" fillId="0" fontId="5" numFmtId="0" xfId="0" applyBorder="1" applyFont="1"/>
    <xf borderId="9" fillId="0" fontId="5" numFmtId="0" xfId="0" applyBorder="1" applyFont="1"/>
    <xf borderId="0" fillId="0" fontId="5" numFmtId="0" xfId="0" applyAlignment="1" applyFont="1">
      <alignment horizontal="center"/>
    </xf>
    <xf borderId="35" fillId="0" fontId="32" numFmtId="0" xfId="0" applyAlignment="1" applyBorder="1" applyFont="1">
      <alignment horizontal="center"/>
    </xf>
    <xf borderId="13" fillId="0" fontId="5" numFmtId="0" xfId="0" applyBorder="1" applyFont="1"/>
    <xf borderId="16" fillId="0" fontId="32" numFmtId="0" xfId="0" applyBorder="1" applyFont="1"/>
    <xf borderId="15" fillId="0" fontId="32" numFmtId="0" xfId="0" applyAlignment="1" applyBorder="1" applyFont="1">
      <alignment horizontal="center"/>
    </xf>
    <xf borderId="42" fillId="0" fontId="32" numFmtId="167" xfId="0" applyAlignment="1" applyBorder="1" applyFont="1" applyNumberFormat="1">
      <alignment horizontal="center"/>
    </xf>
    <xf borderId="31" fillId="0" fontId="32" numFmtId="0" xfId="0" applyAlignment="1" applyBorder="1" applyFont="1">
      <alignment horizontal="center"/>
    </xf>
    <xf borderId="45" fillId="0" fontId="5" numFmtId="167" xfId="0" applyAlignment="1" applyBorder="1" applyFont="1" applyNumberFormat="1">
      <alignment horizontal="center"/>
    </xf>
    <xf borderId="13" fillId="0" fontId="5" numFmtId="167" xfId="0" applyAlignment="1" applyBorder="1" applyFont="1" applyNumberFormat="1">
      <alignment horizontal="center"/>
    </xf>
    <xf borderId="2" fillId="0" fontId="5" numFmtId="20" xfId="0" applyAlignment="1" applyBorder="1" applyFont="1" applyNumberFormat="1">
      <alignment horizontal="center"/>
    </xf>
    <xf borderId="2" fillId="0" fontId="5" numFmtId="167" xfId="0" applyAlignment="1" applyBorder="1" applyFont="1" applyNumberFormat="1">
      <alignment horizontal="center"/>
    </xf>
    <xf borderId="0" fillId="0" fontId="2" numFmtId="0" xfId="0" applyAlignment="1" applyFont="1">
      <alignment horizontal="center" readingOrder="0"/>
    </xf>
    <xf borderId="2" fillId="18" fontId="2" numFmtId="0" xfId="0" applyAlignment="1" applyBorder="1" applyFill="1" applyFont="1">
      <alignment horizontal="center" readingOrder="0"/>
    </xf>
    <xf borderId="2" fillId="0" fontId="1" numFmtId="0" xfId="0" applyAlignment="1" applyBorder="1" applyFont="1">
      <alignment readingOrder="0"/>
    </xf>
    <xf borderId="0" fillId="18" fontId="2" numFmtId="0" xfId="0" applyAlignment="1" applyFont="1">
      <alignment readingOrder="0"/>
    </xf>
    <xf borderId="2" fillId="18" fontId="1" numFmtId="0" xfId="0" applyAlignment="1" applyBorder="1" applyFont="1">
      <alignment horizontal="center"/>
    </xf>
    <xf borderId="8" fillId="0" fontId="32" numFmtId="0" xfId="0" applyAlignment="1" applyBorder="1" applyFont="1">
      <alignment horizontal="center"/>
    </xf>
    <xf borderId="46" fillId="0" fontId="12" numFmtId="0" xfId="0" applyBorder="1" applyFont="1"/>
    <xf borderId="10" fillId="0" fontId="12" numFmtId="0" xfId="0" applyBorder="1" applyFont="1"/>
    <xf borderId="15" fillId="0" fontId="32" numFmtId="0" xfId="0" applyBorder="1" applyFont="1"/>
    <xf borderId="19" fillId="0" fontId="32" numFmtId="0" xfId="0" applyBorder="1" applyFont="1"/>
    <xf borderId="19" fillId="0" fontId="32" numFmtId="0" xfId="0" applyAlignment="1" applyBorder="1" applyFont="1">
      <alignment horizontal="center"/>
    </xf>
    <xf borderId="0" fillId="0" fontId="19" numFmtId="0" xfId="0" applyAlignment="1" applyFont="1">
      <alignment horizontal="center"/>
    </xf>
    <xf borderId="19" fillId="0" fontId="32" numFmtId="0" xfId="0" applyAlignment="1" applyBorder="1" applyFont="1">
      <alignment horizontal="left"/>
    </xf>
    <xf borderId="25" fillId="0" fontId="32" numFmtId="0" xfId="0" applyAlignment="1" applyBorder="1" applyFont="1">
      <alignment horizontal="center"/>
    </xf>
    <xf borderId="47" fillId="0" fontId="32" numFmtId="0" xfId="0" applyAlignment="1" applyBorder="1" applyFont="1">
      <alignment horizontal="center"/>
    </xf>
  </cellXfs>
  <cellStyles count="1">
    <cellStyle xfId="0" name="Normal" builtinId="0"/>
  </cellStyles>
  <dxfs count="10">
    <dxf>
      <font>
        <color rgb="FF000000"/>
      </font>
      <fill>
        <patternFill patternType="solid">
          <fgColor rgb="FF00FF00"/>
          <bgColor rgb="FF00FF00"/>
        </patternFill>
      </fill>
      <border/>
    </dxf>
    <dxf>
      <font>
        <color rgb="FFFFFFFF"/>
      </font>
      <fill>
        <patternFill patternType="solid">
          <fgColor rgb="FFFF0000"/>
          <bgColor rgb="FFFF0000"/>
        </patternFill>
      </fill>
      <border/>
    </dxf>
    <dxf>
      <font>
        <color rgb="FFFF0000"/>
      </font>
      <fill>
        <patternFill patternType="none"/>
      </fill>
      <border/>
    </dxf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00FF00"/>
          <bgColor rgb="FF00FF00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2">
    <tableStyle count="3" pivot="0" name="Top in Flts-style">
      <tableStyleElement dxfId="7" type="headerRow"/>
      <tableStyleElement dxfId="8" type="firstRowStripe"/>
      <tableStyleElement dxfId="9" type="secondRowStripe"/>
    </tableStyle>
    <tableStyle count="3" pivot="0" name="Dorm-style">
      <tableStyleElement dxfId="7" type="headerRow"/>
      <tableStyleElement dxfId="8" type="firstRowStripe"/>
      <tableStyleElement dxfId="9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6.xml"/><Relationship Id="rId22" Type="http://schemas.openxmlformats.org/officeDocument/2006/relationships/worksheet" Target="worksheets/sheet18.xml"/><Relationship Id="rId21" Type="http://schemas.openxmlformats.org/officeDocument/2006/relationships/worksheet" Target="worksheets/sheet17.xml"/><Relationship Id="rId24" Type="http://schemas.openxmlformats.org/officeDocument/2006/relationships/worksheet" Target="worksheets/sheet20.xml"/><Relationship Id="rId23" Type="http://schemas.openxmlformats.org/officeDocument/2006/relationships/worksheet" Target="worksheets/sheet1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26" Type="http://schemas.openxmlformats.org/officeDocument/2006/relationships/worksheet" Target="worksheets/sheet22.xml"/><Relationship Id="rId25" Type="http://schemas.openxmlformats.org/officeDocument/2006/relationships/worksheet" Target="worksheets/sheet21.xml"/><Relationship Id="rId27" Type="http://schemas.openxmlformats.org/officeDocument/2006/relationships/worksheet" Target="worksheets/sheet23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19" Type="http://schemas.openxmlformats.org/officeDocument/2006/relationships/worksheet" Target="worksheets/sheet15.xml"/><Relationship Id="rId18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ables/table1.xml><?xml version="1.0" encoding="utf-8"?>
<table xmlns="http://schemas.openxmlformats.org/spreadsheetml/2006/main" ref="F2:F18" displayName="Table_1" name="Table_1" id="1">
  <tableColumns count="1">
    <tableColumn name="A" id="1"/>
  </tableColumns>
  <tableStyleInfo name="Top in Flts-style" showColumnStripes="0" showFirstColumn="1" showLastColumn="1" showRowStripes="1"/>
</table>
</file>

<file path=xl/tables/table2.xml><?xml version="1.0" encoding="utf-8"?>
<table xmlns="http://schemas.openxmlformats.org/spreadsheetml/2006/main" headerRowCount="0" ref="F2:K169" displayName="Table_2" name="Table_2" id="2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Dorm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9454C3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9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0.vml"/><Relationship Id="rId5" Type="http://schemas.openxmlformats.org/officeDocument/2006/relationships/table" Target="../tables/table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1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4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5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6.vml"/><Relationship Id="rId5" Type="http://schemas.openxmlformats.org/officeDocument/2006/relationships/table" Target="../tables/table1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7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3">
        <v>2.0</v>
      </c>
      <c r="B2" s="3">
        <v>2.0</v>
      </c>
      <c r="C2" s="3"/>
      <c r="D2" s="3"/>
      <c r="E2" s="3">
        <v>2.0</v>
      </c>
      <c r="F2" s="3">
        <v>2.0</v>
      </c>
      <c r="G2" s="3">
        <v>2.0</v>
      </c>
      <c r="H2" s="3">
        <v>2.0</v>
      </c>
      <c r="I2" s="3"/>
      <c r="J2" s="3">
        <v>2.0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3"/>
      <c r="B3" s="3">
        <v>2.0</v>
      </c>
      <c r="C3" s="3"/>
      <c r="D3" s="3"/>
      <c r="E3" s="3"/>
      <c r="F3" s="3">
        <v>2.0</v>
      </c>
      <c r="G3" s="3"/>
      <c r="H3" s="3"/>
      <c r="I3" s="3"/>
      <c r="J3" s="3">
        <v>2.0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3"/>
      <c r="B4" s="3"/>
      <c r="C4" s="3"/>
      <c r="D4" s="3"/>
      <c r="E4" s="3"/>
      <c r="F4" s="3">
        <v>2.0</v>
      </c>
      <c r="G4" s="3"/>
      <c r="H4" s="3"/>
      <c r="I4" s="3"/>
      <c r="J4" s="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/>
      <c r="B5" s="3"/>
      <c r="C5" s="3"/>
      <c r="D5" s="3"/>
      <c r="E5" s="3"/>
      <c r="F5" s="3"/>
      <c r="G5" s="3"/>
      <c r="H5" s="3"/>
      <c r="I5" s="3"/>
      <c r="J5" s="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3"/>
      <c r="B6" s="3"/>
      <c r="C6" s="3"/>
      <c r="D6" s="3"/>
      <c r="E6" s="3"/>
      <c r="F6" s="4"/>
      <c r="G6" s="3"/>
      <c r="H6" s="3"/>
      <c r="I6" s="3"/>
      <c r="J6" s="3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3"/>
      <c r="B7" s="4"/>
      <c r="C7" s="3"/>
      <c r="D7" s="3"/>
      <c r="E7" s="3"/>
      <c r="F7" s="4"/>
      <c r="G7" s="4"/>
      <c r="H7" s="4"/>
      <c r="I7" s="3"/>
      <c r="J7" s="3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3"/>
      <c r="B8" s="4"/>
      <c r="C8" s="3"/>
      <c r="D8" s="4"/>
      <c r="E8" s="4"/>
      <c r="F8" s="4"/>
      <c r="G8" s="4"/>
      <c r="H8" s="4"/>
      <c r="I8" s="4"/>
      <c r="J8" s="3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4"/>
      <c r="B9" s="4"/>
      <c r="C9" s="3"/>
      <c r="D9" s="4"/>
      <c r="E9" s="4"/>
      <c r="F9" s="4"/>
      <c r="G9" s="4"/>
      <c r="H9" s="4"/>
      <c r="I9" s="4"/>
      <c r="J9" s="4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4"/>
      <c r="B10" s="4"/>
      <c r="C10" s="3"/>
      <c r="D10" s="4"/>
      <c r="E10" s="4"/>
      <c r="F10" s="4"/>
      <c r="G10" s="4"/>
      <c r="H10" s="4"/>
      <c r="I10" s="4"/>
      <c r="J10" s="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4"/>
      <c r="B11" s="4"/>
      <c r="C11" s="4"/>
      <c r="D11" s="4"/>
      <c r="E11" s="4"/>
      <c r="F11" s="4"/>
      <c r="G11" s="4"/>
      <c r="H11" s="4"/>
      <c r="I11" s="4"/>
      <c r="J11" s="4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5">
        <f t="shared" ref="A13:J13" si="1">SUM(A2:A12)</f>
        <v>2</v>
      </c>
      <c r="B13" s="5">
        <f t="shared" si="1"/>
        <v>4</v>
      </c>
      <c r="C13" s="5">
        <f t="shared" si="1"/>
        <v>0</v>
      </c>
      <c r="D13" s="5">
        <f t="shared" si="1"/>
        <v>0</v>
      </c>
      <c r="E13" s="5">
        <f t="shared" si="1"/>
        <v>2</v>
      </c>
      <c r="F13" s="5">
        <f t="shared" si="1"/>
        <v>6</v>
      </c>
      <c r="G13" s="5">
        <f t="shared" si="1"/>
        <v>2</v>
      </c>
      <c r="H13" s="5">
        <f t="shared" si="1"/>
        <v>2</v>
      </c>
      <c r="I13" s="5">
        <f t="shared" si="1"/>
        <v>0</v>
      </c>
      <c r="J13" s="5">
        <f t="shared" si="1"/>
        <v>4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6" t="s">
        <v>10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pageSetUpPr/>
  </sheetPr>
  <sheetViews>
    <sheetView workbookViewId="0"/>
  </sheetViews>
  <sheetFormatPr customHeight="1" defaultColWidth="12.63" defaultRowHeight="15.0"/>
  <cols>
    <col customWidth="1" min="1" max="1" width="8.0"/>
    <col customWidth="1" min="2" max="2" width="21.13"/>
    <col customWidth="1" min="3" max="3" width="12.88"/>
    <col customWidth="1" min="4" max="4" width="15.63"/>
    <col customWidth="1" min="5" max="5" width="8.38"/>
    <col customWidth="1" min="6" max="6" width="20.63"/>
    <col customWidth="1" min="7" max="7" width="6.13"/>
    <col customWidth="1" min="8" max="8" width="7.38"/>
    <col customWidth="1" min="9" max="10" width="7.88"/>
    <col customWidth="1" min="11" max="11" width="7.0"/>
    <col customWidth="1" min="12" max="12" width="7.88"/>
    <col customWidth="1" min="13" max="13" width="8.25"/>
    <col customWidth="1" min="14" max="16" width="6.13"/>
    <col customWidth="1" min="17" max="17" width="7.88"/>
    <col customWidth="1" min="18" max="18" width="6.25"/>
    <col customWidth="1" min="19" max="19" width="7.25"/>
    <col customWidth="1" min="20" max="21" width="9.38"/>
    <col customWidth="1" min="22" max="22" width="6.75"/>
    <col customWidth="1" min="23" max="23" width="6.63"/>
    <col customWidth="1" min="24" max="24" width="10.88"/>
    <col customWidth="1" min="25" max="25" width="8.63"/>
    <col customWidth="1" min="26" max="27" width="11.13"/>
    <col customWidth="1" min="28" max="28" width="10.63"/>
    <col customWidth="1" min="29" max="29" width="11.25"/>
    <col customWidth="1" min="30" max="30" width="8.38"/>
    <col customWidth="1" min="31" max="31" width="11.63"/>
    <col customWidth="1" min="32" max="41" width="10.0"/>
  </cols>
  <sheetData>
    <row r="1" ht="48.0" customHeight="1">
      <c r="A1" s="11" t="s">
        <v>379</v>
      </c>
      <c r="B1" s="10" t="s">
        <v>380</v>
      </c>
      <c r="C1" s="10" t="s">
        <v>14</v>
      </c>
      <c r="D1" s="11" t="s">
        <v>15</v>
      </c>
      <c r="E1" s="11" t="s">
        <v>381</v>
      </c>
      <c r="F1" s="11" t="s">
        <v>18</v>
      </c>
      <c r="G1" s="610" t="s">
        <v>1009</v>
      </c>
      <c r="H1" s="610" t="s">
        <v>1010</v>
      </c>
      <c r="I1" s="610" t="s">
        <v>1130</v>
      </c>
      <c r="J1" s="610" t="s">
        <v>1012</v>
      </c>
      <c r="K1" s="611" t="s">
        <v>1013</v>
      </c>
      <c r="L1" s="188" t="s">
        <v>1123</v>
      </c>
      <c r="M1" s="610" t="s">
        <v>1014</v>
      </c>
      <c r="N1" s="610" t="s">
        <v>1015</v>
      </c>
      <c r="O1" s="186" t="s">
        <v>1016</v>
      </c>
      <c r="P1" s="189" t="s">
        <v>1017</v>
      </c>
      <c r="Q1" s="188" t="s">
        <v>842</v>
      </c>
      <c r="R1" s="189" t="s">
        <v>1018</v>
      </c>
      <c r="S1" s="186" t="s">
        <v>69</v>
      </c>
      <c r="T1" s="612" t="s">
        <v>382</v>
      </c>
      <c r="U1" s="612" t="s">
        <v>383</v>
      </c>
      <c r="V1" s="613" t="s">
        <v>590</v>
      </c>
      <c r="W1" s="612" t="s">
        <v>592</v>
      </c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</row>
    <row r="2" ht="15.75" customHeight="1">
      <c r="A2" s="14">
        <v>1.0</v>
      </c>
      <c r="B2" s="17" t="str">
        <f>'Master Cadre'!B2</f>
        <v>Alvarado</v>
      </c>
      <c r="C2" s="17" t="str">
        <f>'Master Cadre'!C2</f>
        <v>Jelicia</v>
      </c>
      <c r="D2" s="17" t="str">
        <f>'Master Cadre'!D2</f>
        <v>Andrew Jackson</v>
      </c>
      <c r="E2" s="583">
        <f>'Master Cadre'!E2</f>
        <v>491619</v>
      </c>
      <c r="F2" s="17" t="str">
        <f>'Master Cadre'!F2</f>
        <v>A  Flt/CC</v>
      </c>
      <c r="G2" s="575"/>
      <c r="H2" s="222"/>
      <c r="I2" s="222"/>
      <c r="J2" s="222"/>
      <c r="K2" s="614" t="str">
        <f t="shared" ref="K2:K81" si="1">AVERAGE(G2:J2)</f>
        <v>#DIV/0!</v>
      </c>
      <c r="L2" s="614">
        <f>SUM(G2:J2)</f>
        <v>0</v>
      </c>
      <c r="M2" s="615"/>
      <c r="N2" s="222"/>
      <c r="O2" s="222"/>
      <c r="P2" s="222"/>
      <c r="Q2" s="120" t="str">
        <f t="shared" ref="Q2:Q81" si="2">AVERAGE(M2:P2)</f>
        <v>#DIV/0!</v>
      </c>
      <c r="R2" s="575"/>
      <c r="S2" s="193" t="str">
        <f>SUM(L2+Q2+R2)</f>
        <v>#DIV/0!</v>
      </c>
      <c r="T2" s="118"/>
      <c r="U2" s="118"/>
      <c r="V2" s="11"/>
      <c r="W2" s="11"/>
      <c r="X2" s="32"/>
      <c r="Y2" s="32"/>
      <c r="Z2" s="21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ht="15.75" customHeight="1">
      <c r="A3" s="14">
        <f t="shared" ref="A3:A81" si="3">A2+1</f>
        <v>2</v>
      </c>
      <c r="B3" s="17" t="str">
        <f>'Master Cadre'!B3</f>
        <v>#REF!</v>
      </c>
      <c r="C3" s="17" t="str">
        <f>'Master Cadre'!C3</f>
        <v>#REF!</v>
      </c>
      <c r="D3" s="17" t="str">
        <f>'Master Cadre'!D3</f>
        <v>#REF!</v>
      </c>
      <c r="E3" s="17" t="str">
        <f>'Master Cadre'!E3</f>
        <v>#REF!</v>
      </c>
      <c r="F3" s="17" t="str">
        <f>'Master Cadre'!F3</f>
        <v>#REF!</v>
      </c>
      <c r="G3" s="616"/>
      <c r="H3" s="222"/>
      <c r="I3" s="222"/>
      <c r="J3" s="222"/>
      <c r="K3" s="614" t="str">
        <f t="shared" si="1"/>
        <v>#DIV/0!</v>
      </c>
      <c r="L3" s="614"/>
      <c r="M3" s="615"/>
      <c r="N3" s="222"/>
      <c r="O3" s="222"/>
      <c r="P3" s="222"/>
      <c r="Q3" s="120" t="str">
        <f t="shared" si="2"/>
        <v>#DIV/0!</v>
      </c>
      <c r="R3" s="616"/>
      <c r="S3" s="193"/>
      <c r="T3" s="118"/>
      <c r="U3" s="118"/>
      <c r="V3" s="11"/>
      <c r="W3" s="11"/>
      <c r="X3" s="14"/>
      <c r="Y3" s="14"/>
      <c r="Z3" s="21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</row>
    <row r="4" ht="15.75" customHeight="1">
      <c r="A4" s="14">
        <f t="shared" si="3"/>
        <v>3</v>
      </c>
      <c r="B4" s="17" t="str">
        <f>'Master Cadre'!B4</f>
        <v>Bartsch</v>
      </c>
      <c r="C4" s="17" t="str">
        <f>'Master Cadre'!C4</f>
        <v>Audrey</v>
      </c>
      <c r="D4" s="17" t="str">
        <f>'Master Cadre'!D4</f>
        <v>James Island</v>
      </c>
      <c r="E4" s="583">
        <f>'Master Cadre'!E4</f>
        <v>496398</v>
      </c>
      <c r="F4" s="17" t="str">
        <f>'Master Cadre'!F4</f>
        <v>D Flt/CC</v>
      </c>
      <c r="G4" s="575"/>
      <c r="H4" s="222"/>
      <c r="I4" s="222"/>
      <c r="J4" s="222"/>
      <c r="K4" s="614" t="str">
        <f t="shared" si="1"/>
        <v>#DIV/0!</v>
      </c>
      <c r="L4" s="614"/>
      <c r="M4" s="615"/>
      <c r="N4" s="222"/>
      <c r="O4" s="222"/>
      <c r="P4" s="222"/>
      <c r="Q4" s="120" t="str">
        <f t="shared" si="2"/>
        <v>#DIV/0!</v>
      </c>
      <c r="R4" s="616"/>
      <c r="S4" s="193"/>
      <c r="T4" s="118"/>
      <c r="U4" s="118"/>
      <c r="V4" s="11"/>
      <c r="W4" s="11"/>
      <c r="X4" s="32"/>
      <c r="Y4" s="32"/>
      <c r="Z4" s="21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ht="15.75" customHeight="1">
      <c r="A5" s="14">
        <f t="shared" si="3"/>
        <v>4</v>
      </c>
      <c r="B5" s="17" t="str">
        <f>'Master Cadre'!B5</f>
        <v>#REF!</v>
      </c>
      <c r="C5" s="17" t="str">
        <f>'Master Cadre'!C5</f>
        <v>#REF!</v>
      </c>
      <c r="D5" s="17" t="str">
        <f>'Master Cadre'!D5</f>
        <v>#REF!</v>
      </c>
      <c r="E5" s="17" t="str">
        <f>'Master Cadre'!E5</f>
        <v>#REF!</v>
      </c>
      <c r="F5" s="17" t="str">
        <f>'Master Cadre'!F5</f>
        <v>#REF!</v>
      </c>
      <c r="G5" s="575"/>
      <c r="H5" s="222"/>
      <c r="I5" s="222"/>
      <c r="J5" s="222"/>
      <c r="K5" s="614" t="str">
        <f t="shared" si="1"/>
        <v>#DIV/0!</v>
      </c>
      <c r="L5" s="614"/>
      <c r="M5" s="615"/>
      <c r="N5" s="222"/>
      <c r="O5" s="222"/>
      <c r="P5" s="222"/>
      <c r="Q5" s="120" t="str">
        <f t="shared" si="2"/>
        <v>#DIV/0!</v>
      </c>
      <c r="R5" s="616"/>
      <c r="S5" s="193"/>
      <c r="T5" s="118"/>
      <c r="U5" s="118"/>
      <c r="V5" s="11"/>
      <c r="W5" s="11"/>
      <c r="X5" s="32"/>
      <c r="Y5" s="32"/>
      <c r="Z5" s="21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ht="15.75" customHeight="1">
      <c r="A6" s="14">
        <f t="shared" si="3"/>
        <v>5</v>
      </c>
      <c r="B6" s="17" t="str">
        <f>'Master Cadre'!B6</f>
        <v>Bonaventura</v>
      </c>
      <c r="C6" s="17" t="str">
        <f>'Master Cadre'!C6</f>
        <v>Joseph</v>
      </c>
      <c r="D6" s="17" t="str">
        <f>'Master Cadre'!D6</f>
        <v>Philip Simmons</v>
      </c>
      <c r="E6" s="583">
        <f>'Master Cadre'!E6</f>
        <v>525617</v>
      </c>
      <c r="F6" s="17" t="str">
        <f>'Master Cadre'!F6</f>
        <v>Insp</v>
      </c>
      <c r="G6" s="575"/>
      <c r="H6" s="222"/>
      <c r="I6" s="222"/>
      <c r="J6" s="222"/>
      <c r="K6" s="614" t="str">
        <f t="shared" si="1"/>
        <v>#DIV/0!</v>
      </c>
      <c r="L6" s="614"/>
      <c r="M6" s="615"/>
      <c r="N6" s="222"/>
      <c r="O6" s="222"/>
      <c r="P6" s="222"/>
      <c r="Q6" s="120" t="str">
        <f t="shared" si="2"/>
        <v>#DIV/0!</v>
      </c>
      <c r="R6" s="616"/>
      <c r="S6" s="193"/>
      <c r="T6" s="118"/>
      <c r="U6" s="118"/>
      <c r="V6" s="11"/>
      <c r="W6" s="11"/>
      <c r="X6" s="32"/>
      <c r="Y6" s="32"/>
      <c r="Z6" s="21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ht="15.75" customHeight="1">
      <c r="A7" s="14">
        <f t="shared" si="3"/>
        <v>6</v>
      </c>
      <c r="B7" s="17" t="str">
        <f>'Master Cadre'!B7</f>
        <v>Bost</v>
      </c>
      <c r="C7" s="17" t="str">
        <f>'Master Cadre'!C7</f>
        <v>Julien</v>
      </c>
      <c r="D7" s="17" t="str">
        <f>'Master Cadre'!D7</f>
        <v>Lexington</v>
      </c>
      <c r="E7" s="583">
        <f>'Master Cadre'!E7</f>
        <v>525586</v>
      </c>
      <c r="F7" s="17" t="str">
        <f>'Master Cadre'!F7</f>
        <v>Insp</v>
      </c>
      <c r="G7" s="575"/>
      <c r="H7" s="222"/>
      <c r="I7" s="222"/>
      <c r="J7" s="222"/>
      <c r="K7" s="614" t="str">
        <f t="shared" si="1"/>
        <v>#DIV/0!</v>
      </c>
      <c r="L7" s="614"/>
      <c r="M7" s="615"/>
      <c r="N7" s="222"/>
      <c r="O7" s="222"/>
      <c r="P7" s="222"/>
      <c r="Q7" s="120" t="str">
        <f t="shared" si="2"/>
        <v>#DIV/0!</v>
      </c>
      <c r="R7" s="616"/>
      <c r="S7" s="193"/>
      <c r="T7" s="118"/>
      <c r="U7" s="118"/>
      <c r="V7" s="11"/>
      <c r="W7" s="11"/>
      <c r="X7" s="14"/>
      <c r="Y7" s="14"/>
      <c r="Z7" s="21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</row>
    <row r="8" ht="15.75" customHeight="1">
      <c r="A8" s="14">
        <f t="shared" si="3"/>
        <v>7</v>
      </c>
      <c r="B8" s="17" t="str">
        <f>'Master Cadre'!B8</f>
        <v>Brown</v>
      </c>
      <c r="C8" s="17" t="str">
        <f>'Master Cadre'!C8</f>
        <v>Chelsea</v>
      </c>
      <c r="D8" s="17" t="str">
        <f>'Master Cadre'!D8</f>
        <v>R.B Stall</v>
      </c>
      <c r="E8" s="583">
        <f>'Master Cadre'!E8</f>
        <v>493080</v>
      </c>
      <c r="F8" s="17" t="str">
        <f>'Master Cadre'!F8</f>
        <v>Eval</v>
      </c>
      <c r="G8" s="575"/>
      <c r="H8" s="222"/>
      <c r="I8" s="222"/>
      <c r="J8" s="222"/>
      <c r="K8" s="614" t="str">
        <f t="shared" si="1"/>
        <v>#DIV/0!</v>
      </c>
      <c r="L8" s="614"/>
      <c r="M8" s="615"/>
      <c r="N8" s="222"/>
      <c r="O8" s="222"/>
      <c r="P8" s="222"/>
      <c r="Q8" s="120" t="str">
        <f t="shared" si="2"/>
        <v>#DIV/0!</v>
      </c>
      <c r="R8" s="616"/>
      <c r="S8" s="193"/>
      <c r="T8" s="118"/>
      <c r="U8" s="118"/>
      <c r="V8" s="11"/>
      <c r="W8" s="11"/>
      <c r="X8" s="32"/>
      <c r="Y8" s="32"/>
      <c r="Z8" s="21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ht="15.75" customHeight="1">
      <c r="A9" s="14">
        <f t="shared" si="3"/>
        <v>8</v>
      </c>
      <c r="B9" s="17" t="str">
        <f>'Master Cadre'!B9</f>
        <v>#REF!</v>
      </c>
      <c r="C9" s="17" t="str">
        <f>'Master Cadre'!C9</f>
        <v>#REF!</v>
      </c>
      <c r="D9" s="17" t="str">
        <f>'Master Cadre'!D9</f>
        <v>#REF!</v>
      </c>
      <c r="E9" s="17" t="str">
        <f>'Master Cadre'!E9</f>
        <v>#REF!</v>
      </c>
      <c r="F9" s="17" t="str">
        <f>'Master Cadre'!F9</f>
        <v>#REF!</v>
      </c>
      <c r="G9" s="575"/>
      <c r="H9" s="222"/>
      <c r="I9" s="222"/>
      <c r="J9" s="222"/>
      <c r="K9" s="614" t="str">
        <f t="shared" si="1"/>
        <v>#DIV/0!</v>
      </c>
      <c r="L9" s="614"/>
      <c r="M9" s="615"/>
      <c r="N9" s="222"/>
      <c r="O9" s="222"/>
      <c r="P9" s="222"/>
      <c r="Q9" s="120" t="str">
        <f t="shared" si="2"/>
        <v>#DIV/0!</v>
      </c>
      <c r="R9" s="616"/>
      <c r="S9" s="193"/>
      <c r="T9" s="118"/>
      <c r="U9" s="118"/>
      <c r="V9" s="11"/>
      <c r="W9" s="11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</row>
    <row r="10" ht="15.75" customHeight="1">
      <c r="A10" s="14">
        <f t="shared" si="3"/>
        <v>9</v>
      </c>
      <c r="B10" s="17" t="str">
        <f>'Master Cadre'!B10</f>
        <v>Butler</v>
      </c>
      <c r="C10" s="17" t="str">
        <f>'Master Cadre'!C10</f>
        <v>Maleet</v>
      </c>
      <c r="D10" s="17" t="str">
        <f>'Master Cadre'!D10</f>
        <v>Dutch Fork</v>
      </c>
      <c r="E10" s="583">
        <f>'Master Cadre'!E10</f>
        <v>520138</v>
      </c>
      <c r="F10" s="17" t="str">
        <f>'Master Cadre'!F10</f>
        <v>O Course</v>
      </c>
      <c r="G10" s="575"/>
      <c r="H10" s="222"/>
      <c r="I10" s="222"/>
      <c r="J10" s="222"/>
      <c r="K10" s="614" t="str">
        <f t="shared" si="1"/>
        <v>#DIV/0!</v>
      </c>
      <c r="L10" s="614"/>
      <c r="M10" s="615"/>
      <c r="N10" s="222"/>
      <c r="O10" s="222"/>
      <c r="P10" s="222"/>
      <c r="Q10" s="120" t="str">
        <f t="shared" si="2"/>
        <v>#DIV/0!</v>
      </c>
      <c r="R10" s="616"/>
      <c r="S10" s="193"/>
      <c r="T10" s="118"/>
      <c r="U10" s="118"/>
      <c r="V10" s="11"/>
      <c r="W10" s="11"/>
      <c r="X10" s="32"/>
      <c r="Y10" s="32"/>
      <c r="Z10" s="21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ht="16.5" customHeight="1">
      <c r="A11" s="14">
        <f t="shared" si="3"/>
        <v>10</v>
      </c>
      <c r="B11" s="17" t="str">
        <f>'Master Cadre'!B11</f>
        <v>Caine</v>
      </c>
      <c r="C11" s="17" t="str">
        <f>'Master Cadre'!C11</f>
        <v>Taylor</v>
      </c>
      <c r="D11" s="17" t="str">
        <f>'Master Cadre'!D11</f>
        <v>Dutch Fork</v>
      </c>
      <c r="E11" s="583">
        <f>'Master Cadre'!E11</f>
        <v>496367</v>
      </c>
      <c r="F11" s="17" t="str">
        <f>'Master Cadre'!F11</f>
        <v>C Flt/CC</v>
      </c>
      <c r="G11" s="575"/>
      <c r="H11" s="222"/>
      <c r="I11" s="222"/>
      <c r="J11" s="222"/>
      <c r="K11" s="614" t="str">
        <f t="shared" si="1"/>
        <v>#DIV/0!</v>
      </c>
      <c r="L11" s="614"/>
      <c r="M11" s="615"/>
      <c r="N11" s="222"/>
      <c r="O11" s="222"/>
      <c r="P11" s="222"/>
      <c r="Q11" s="120" t="str">
        <f t="shared" si="2"/>
        <v>#DIV/0!</v>
      </c>
      <c r="R11" s="616"/>
      <c r="S11" s="193"/>
      <c r="T11" s="118"/>
      <c r="U11" s="118"/>
      <c r="V11" s="11"/>
      <c r="W11" s="11"/>
      <c r="X11" s="32"/>
      <c r="Y11" s="32"/>
      <c r="Z11" s="21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ht="15.75" customHeight="1">
      <c r="A12" s="14">
        <f t="shared" si="3"/>
        <v>11</v>
      </c>
      <c r="B12" s="17" t="str">
        <f>'Master Cadre'!B12</f>
        <v>Capers</v>
      </c>
      <c r="C12" s="17" t="str">
        <f>'Master Cadre'!C12</f>
        <v>Jalayia</v>
      </c>
      <c r="D12" s="17" t="str">
        <f>'Master Cadre'!D12</f>
        <v>Beaufort</v>
      </c>
      <c r="E12" s="583">
        <f>'Master Cadre'!E12</f>
        <v>488697</v>
      </c>
      <c r="F12" s="17" t="str">
        <f>'Master Cadre'!F12</f>
        <v>STANDARDS FLT CC</v>
      </c>
      <c r="G12" s="617"/>
      <c r="H12" s="222"/>
      <c r="I12" s="222"/>
      <c r="J12" s="222"/>
      <c r="K12" s="614" t="str">
        <f t="shared" si="1"/>
        <v>#DIV/0!</v>
      </c>
      <c r="L12" s="614"/>
      <c r="M12" s="618"/>
      <c r="N12" s="222"/>
      <c r="O12" s="222"/>
      <c r="P12" s="222"/>
      <c r="Q12" s="120" t="str">
        <f t="shared" si="2"/>
        <v>#DIV/0!</v>
      </c>
      <c r="R12" s="616"/>
      <c r="S12" s="193"/>
      <c r="T12" s="118"/>
      <c r="U12" s="118"/>
      <c r="V12" s="11"/>
      <c r="W12" s="11"/>
      <c r="X12" s="32"/>
      <c r="Y12" s="32"/>
      <c r="Z12" s="14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ht="15.75" customHeight="1">
      <c r="A13" s="14">
        <f t="shared" si="3"/>
        <v>12</v>
      </c>
      <c r="B13" s="17" t="str">
        <f>'Master Cadre'!B13</f>
        <v>Capps</v>
      </c>
      <c r="C13" s="17" t="str">
        <f>'Master Cadre'!C13</f>
        <v>Emma</v>
      </c>
      <c r="D13" s="17" t="str">
        <f>'Master Cadre'!D13</f>
        <v>Pendleton</v>
      </c>
      <c r="E13" s="583">
        <f>'Master Cadre'!E13</f>
        <v>481027</v>
      </c>
      <c r="F13" s="17" t="str">
        <f>'Master Cadre'!F13</f>
        <v>G Flt/CC</v>
      </c>
      <c r="G13" s="575"/>
      <c r="H13" s="222"/>
      <c r="I13" s="222"/>
      <c r="J13" s="222"/>
      <c r="K13" s="614" t="str">
        <f t="shared" si="1"/>
        <v>#DIV/0!</v>
      </c>
      <c r="L13" s="614"/>
      <c r="M13" s="615"/>
      <c r="N13" s="222"/>
      <c r="O13" s="222"/>
      <c r="P13" s="222"/>
      <c r="Q13" s="120" t="str">
        <f t="shared" si="2"/>
        <v>#DIV/0!</v>
      </c>
      <c r="R13" s="616"/>
      <c r="S13" s="193"/>
      <c r="T13" s="118"/>
      <c r="U13" s="118"/>
      <c r="V13" s="11"/>
      <c r="W13" s="11"/>
      <c r="X13" s="32"/>
      <c r="Y13" s="32"/>
      <c r="Z13" s="21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ht="15.75" customHeight="1">
      <c r="A14" s="14">
        <f t="shared" si="3"/>
        <v>13</v>
      </c>
      <c r="B14" s="17" t="str">
        <f>'Master Cadre'!B14</f>
        <v>Carter</v>
      </c>
      <c r="C14" s="17" t="str">
        <f>'Master Cadre'!C14</f>
        <v>Noah</v>
      </c>
      <c r="D14" s="17" t="str">
        <f>'Master Cadre'!D14</f>
        <v>Effingham</v>
      </c>
      <c r="E14" s="583">
        <f>'Master Cadre'!E14</f>
        <v>525221</v>
      </c>
      <c r="F14" s="17" t="str">
        <f>'Master Cadre'!F14</f>
        <v>Insp</v>
      </c>
      <c r="G14" s="575"/>
      <c r="H14" s="222"/>
      <c r="I14" s="222"/>
      <c r="J14" s="222"/>
      <c r="K14" s="614" t="str">
        <f t="shared" si="1"/>
        <v>#DIV/0!</v>
      </c>
      <c r="L14" s="614"/>
      <c r="M14" s="615"/>
      <c r="N14" s="222"/>
      <c r="O14" s="222"/>
      <c r="P14" s="222"/>
      <c r="Q14" s="120" t="str">
        <f t="shared" si="2"/>
        <v>#DIV/0!</v>
      </c>
      <c r="R14" s="616"/>
      <c r="S14" s="193"/>
      <c r="T14" s="118"/>
      <c r="U14" s="118"/>
      <c r="V14" s="11"/>
      <c r="W14" s="11"/>
      <c r="X14" s="32"/>
      <c r="Y14" s="32"/>
      <c r="Z14" s="14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ht="15.75" customHeight="1">
      <c r="A15" s="14">
        <f t="shared" si="3"/>
        <v>14</v>
      </c>
      <c r="B15" s="17" t="str">
        <f>'Master Cadre'!B15</f>
        <v>Catalan</v>
      </c>
      <c r="C15" s="17" t="str">
        <f>'Master Cadre'!C15</f>
        <v>Shirley</v>
      </c>
      <c r="D15" s="17" t="str">
        <f>'Master Cadre'!D15</f>
        <v>R.B Stall</v>
      </c>
      <c r="E15" s="583">
        <f>'Master Cadre'!E15</f>
        <v>487601</v>
      </c>
      <c r="F15" s="17" t="str">
        <f>'Master Cadre'!F15</f>
        <v>Eval</v>
      </c>
      <c r="G15" s="616"/>
      <c r="H15" s="222"/>
      <c r="I15" s="222"/>
      <c r="J15" s="222"/>
      <c r="K15" s="614" t="str">
        <f t="shared" si="1"/>
        <v>#DIV/0!</v>
      </c>
      <c r="L15" s="614"/>
      <c r="M15" s="615"/>
      <c r="N15" s="222"/>
      <c r="O15" s="222"/>
      <c r="P15" s="222"/>
      <c r="Q15" s="120" t="str">
        <f t="shared" si="2"/>
        <v>#DIV/0!</v>
      </c>
      <c r="R15" s="616"/>
      <c r="S15" s="193"/>
      <c r="T15" s="118"/>
      <c r="U15" s="118"/>
      <c r="V15" s="11"/>
      <c r="W15" s="11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</row>
    <row r="16" ht="15.75" customHeight="1">
      <c r="A16" s="14">
        <f t="shared" si="3"/>
        <v>15</v>
      </c>
      <c r="B16" s="17" t="str">
        <f>'Master Cadre'!B16</f>
        <v>Chavez</v>
      </c>
      <c r="C16" s="17" t="str">
        <f>'Master Cadre'!C16</f>
        <v>Giorgina</v>
      </c>
      <c r="D16" s="17" t="str">
        <f>'Master Cadre'!D16</f>
        <v>R.B Stall</v>
      </c>
      <c r="E16" s="583">
        <f>'Master Cadre'!E16</f>
        <v>488728</v>
      </c>
      <c r="F16" s="17" t="str">
        <f>'Master Cadre'!F16</f>
        <v>EVAL FLT CC</v>
      </c>
      <c r="G16" s="575"/>
      <c r="H16" s="222"/>
      <c r="I16" s="222"/>
      <c r="J16" s="222"/>
      <c r="K16" s="614" t="str">
        <f t="shared" si="1"/>
        <v>#DIV/0!</v>
      </c>
      <c r="L16" s="614"/>
      <c r="M16" s="615"/>
      <c r="N16" s="222"/>
      <c r="O16" s="222"/>
      <c r="P16" s="222"/>
      <c r="Q16" s="120" t="str">
        <f t="shared" si="2"/>
        <v>#DIV/0!</v>
      </c>
      <c r="R16" s="616"/>
      <c r="S16" s="193"/>
      <c r="T16" s="118"/>
      <c r="U16" s="118"/>
      <c r="V16" s="11"/>
      <c r="W16" s="11"/>
      <c r="X16" s="32"/>
      <c r="Y16" s="32"/>
      <c r="Z16" s="14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ht="15.75" customHeight="1">
      <c r="A17" s="14">
        <f t="shared" si="3"/>
        <v>16</v>
      </c>
      <c r="B17" s="17" t="str">
        <f>'Master Cadre'!B17</f>
        <v>Davis</v>
      </c>
      <c r="C17" s="17" t="str">
        <f>'Master Cadre'!C17</f>
        <v>Annika</v>
      </c>
      <c r="D17" s="17" t="str">
        <f>'Master Cadre'!D17</f>
        <v>Pendleton</v>
      </c>
      <c r="E17" s="583">
        <f>'Master Cadre'!E17</f>
        <v>489427</v>
      </c>
      <c r="F17" s="17" t="str">
        <f>'Master Cadre'!F17</f>
        <v>O Course</v>
      </c>
      <c r="G17" s="575"/>
      <c r="H17" s="222"/>
      <c r="I17" s="222"/>
      <c r="J17" s="222"/>
      <c r="K17" s="614" t="str">
        <f t="shared" si="1"/>
        <v>#DIV/0!</v>
      </c>
      <c r="L17" s="614"/>
      <c r="M17" s="615"/>
      <c r="N17" s="222"/>
      <c r="O17" s="222"/>
      <c r="P17" s="222"/>
      <c r="Q17" s="120" t="str">
        <f t="shared" si="2"/>
        <v>#DIV/0!</v>
      </c>
      <c r="R17" s="616"/>
      <c r="S17" s="193"/>
      <c r="T17" s="118"/>
      <c r="U17" s="118"/>
      <c r="V17" s="11"/>
      <c r="W17" s="11"/>
      <c r="X17" s="32"/>
      <c r="Y17" s="32"/>
      <c r="Z17" s="14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ht="15.75" customHeight="1">
      <c r="A18" s="14">
        <f t="shared" si="3"/>
        <v>17</v>
      </c>
      <c r="B18" s="17" t="str">
        <f>'Master Cadre'!B18</f>
        <v>Del rosario</v>
      </c>
      <c r="C18" s="17" t="str">
        <f>'Master Cadre'!C18</f>
        <v>Roberto</v>
      </c>
      <c r="D18" s="17" t="str">
        <f>'Master Cadre'!D18</f>
        <v>R.B Stall</v>
      </c>
      <c r="E18" s="583">
        <f>'Master Cadre'!E18</f>
        <v>525252</v>
      </c>
      <c r="F18" s="17" t="str">
        <f>'Master Cadre'!F18</f>
        <v>Insp</v>
      </c>
      <c r="G18" s="575"/>
      <c r="H18" s="222"/>
      <c r="I18" s="222"/>
      <c r="J18" s="222"/>
      <c r="K18" s="614" t="str">
        <f t="shared" si="1"/>
        <v>#DIV/0!</v>
      </c>
      <c r="L18" s="614"/>
      <c r="M18" s="615"/>
      <c r="N18" s="222"/>
      <c r="O18" s="222"/>
      <c r="P18" s="222"/>
      <c r="Q18" s="120" t="str">
        <f t="shared" si="2"/>
        <v>#DIV/0!</v>
      </c>
      <c r="R18" s="616"/>
      <c r="S18" s="193"/>
      <c r="T18" s="118"/>
      <c r="U18" s="118"/>
      <c r="V18" s="11"/>
      <c r="W18" s="11"/>
      <c r="X18" s="32"/>
      <c r="Y18" s="32"/>
      <c r="Z18" s="14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ht="15.75" customHeight="1">
      <c r="A19" s="14">
        <f t="shared" si="3"/>
        <v>18</v>
      </c>
      <c r="B19" s="17" t="str">
        <f>'Master Cadre'!B19</f>
        <v>Dennis</v>
      </c>
      <c r="C19" s="17" t="str">
        <f>'Master Cadre'!C19</f>
        <v>Kaya</v>
      </c>
      <c r="D19" s="17" t="str">
        <f>'Master Cadre'!D19</f>
        <v>James Island</v>
      </c>
      <c r="E19" s="583">
        <f>'Master Cadre'!E19</f>
        <v>477374</v>
      </c>
      <c r="F19" s="17" t="str">
        <f>'Master Cadre'!F19</f>
        <v>Insp</v>
      </c>
      <c r="G19" s="575"/>
      <c r="H19" s="222"/>
      <c r="I19" s="222"/>
      <c r="J19" s="222"/>
      <c r="K19" s="614" t="str">
        <f t="shared" si="1"/>
        <v>#DIV/0!</v>
      </c>
      <c r="L19" s="614"/>
      <c r="M19" s="615"/>
      <c r="N19" s="222"/>
      <c r="O19" s="222"/>
      <c r="P19" s="222"/>
      <c r="Q19" s="120" t="str">
        <f t="shared" si="2"/>
        <v>#DIV/0!</v>
      </c>
      <c r="R19" s="616"/>
      <c r="S19" s="193"/>
      <c r="T19" s="118"/>
      <c r="U19" s="118"/>
      <c r="V19" s="11"/>
      <c r="W19" s="11"/>
      <c r="X19" s="32"/>
      <c r="Y19" s="32"/>
      <c r="Z19" s="14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ht="15.75" customHeight="1">
      <c r="A20" s="14">
        <f t="shared" si="3"/>
        <v>19</v>
      </c>
      <c r="B20" s="17" t="str">
        <f>'Master Cadre'!B20</f>
        <v>Draisen</v>
      </c>
      <c r="C20" s="17" t="str">
        <f>'Master Cadre'!C20</f>
        <v>Ethan</v>
      </c>
      <c r="D20" s="17" t="str">
        <f>'Master Cadre'!D20</f>
        <v>Beaufort</v>
      </c>
      <c r="E20" s="583">
        <f>'Master Cadre'!E20</f>
        <v>524490</v>
      </c>
      <c r="F20" s="17" t="str">
        <f>'Master Cadre'!F20</f>
        <v>Eval</v>
      </c>
      <c r="G20" s="616"/>
      <c r="H20" s="222"/>
      <c r="I20" s="222"/>
      <c r="J20" s="222"/>
      <c r="K20" s="614" t="str">
        <f t="shared" si="1"/>
        <v>#DIV/0!</v>
      </c>
      <c r="L20" s="614"/>
      <c r="M20" s="615"/>
      <c r="N20" s="222"/>
      <c r="O20" s="222"/>
      <c r="P20" s="222"/>
      <c r="Q20" s="120" t="str">
        <f t="shared" si="2"/>
        <v>#DIV/0!</v>
      </c>
      <c r="R20" s="616"/>
      <c r="S20" s="193"/>
      <c r="T20" s="118"/>
      <c r="U20" s="118"/>
      <c r="V20" s="11"/>
      <c r="W20" s="11"/>
      <c r="X20" s="32"/>
      <c r="Y20" s="32"/>
      <c r="Z20" s="14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ht="15.75" customHeight="1">
      <c r="A21" s="14">
        <f t="shared" si="3"/>
        <v>20</v>
      </c>
      <c r="B21" s="17" t="str">
        <f>'Master Cadre'!B21</f>
        <v>#REF!</v>
      </c>
      <c r="C21" s="17" t="str">
        <f>'Master Cadre'!C21</f>
        <v>#REF!</v>
      </c>
      <c r="D21" s="17" t="str">
        <f>'Master Cadre'!D21</f>
        <v>#REF!</v>
      </c>
      <c r="E21" s="17" t="str">
        <f>'Master Cadre'!E21</f>
        <v>#REF!</v>
      </c>
      <c r="F21" s="17" t="str">
        <f>'Master Cadre'!F21</f>
        <v>#REF!</v>
      </c>
      <c r="G21" s="575"/>
      <c r="H21" s="222"/>
      <c r="I21" s="222"/>
      <c r="J21" s="222"/>
      <c r="K21" s="614" t="str">
        <f t="shared" si="1"/>
        <v>#DIV/0!</v>
      </c>
      <c r="L21" s="614"/>
      <c r="M21" s="615"/>
      <c r="N21" s="222"/>
      <c r="O21" s="222"/>
      <c r="P21" s="222"/>
      <c r="Q21" s="120" t="str">
        <f t="shared" si="2"/>
        <v>#DIV/0!</v>
      </c>
      <c r="R21" s="616"/>
      <c r="S21" s="193"/>
      <c r="T21" s="118"/>
      <c r="U21" s="118"/>
      <c r="V21" s="11"/>
      <c r="W21" s="11"/>
      <c r="X21" s="32"/>
      <c r="Y21" s="32"/>
      <c r="Z21" s="21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ht="15.75" customHeight="1">
      <c r="A22" s="14">
        <f t="shared" si="3"/>
        <v>21</v>
      </c>
      <c r="B22" s="17" t="str">
        <f>'Master Cadre'!B22</f>
        <v>Fajardo</v>
      </c>
      <c r="C22" s="17" t="str">
        <f>'Master Cadre'!C22</f>
        <v>Brianna</v>
      </c>
      <c r="D22" s="17" t="str">
        <f>'Master Cadre'!D22</f>
        <v>Pendleton</v>
      </c>
      <c r="E22" s="583">
        <f>'Master Cadre'!E22</f>
        <v>487632</v>
      </c>
      <c r="F22" s="17" t="str">
        <f>'Master Cadre'!F22</f>
        <v>Eval</v>
      </c>
      <c r="G22" s="575"/>
      <c r="H22" s="222"/>
      <c r="I22" s="222"/>
      <c r="J22" s="222"/>
      <c r="K22" s="614" t="str">
        <f t="shared" si="1"/>
        <v>#DIV/0!</v>
      </c>
      <c r="L22" s="614"/>
      <c r="M22" s="615"/>
      <c r="N22" s="222"/>
      <c r="O22" s="222"/>
      <c r="P22" s="222"/>
      <c r="Q22" s="120" t="str">
        <f t="shared" si="2"/>
        <v>#DIV/0!</v>
      </c>
      <c r="R22" s="575"/>
      <c r="S22" s="193"/>
      <c r="T22" s="118"/>
      <c r="U22" s="118"/>
      <c r="V22" s="11"/>
      <c r="W22" s="11"/>
      <c r="X22" s="32"/>
      <c r="Y22" s="32"/>
      <c r="Z22" s="21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</row>
    <row r="23" ht="15.75" customHeight="1">
      <c r="A23" s="14">
        <f t="shared" si="3"/>
        <v>22</v>
      </c>
      <c r="B23" s="17" t="str">
        <f>'Master Cadre'!B23</f>
        <v>Franklin</v>
      </c>
      <c r="C23" s="17" t="str">
        <f>'Master Cadre'!C23</f>
        <v>Sieanna</v>
      </c>
      <c r="D23" s="17" t="str">
        <f>'Master Cadre'!D23</f>
        <v>Andrew Jackson</v>
      </c>
      <c r="E23" s="583">
        <f>'Master Cadre'!E23</f>
        <v>493111</v>
      </c>
      <c r="F23" s="17" t="str">
        <f>'Master Cadre'!F23</f>
        <v>Insp</v>
      </c>
      <c r="G23" s="575"/>
      <c r="H23" s="222"/>
      <c r="I23" s="222"/>
      <c r="J23" s="222"/>
      <c r="K23" s="614" t="str">
        <f t="shared" si="1"/>
        <v>#DIV/0!</v>
      </c>
      <c r="L23" s="614"/>
      <c r="M23" s="615"/>
      <c r="N23" s="222"/>
      <c r="O23" s="222"/>
      <c r="P23" s="222"/>
      <c r="Q23" s="120" t="str">
        <f t="shared" si="2"/>
        <v>#DIV/0!</v>
      </c>
      <c r="R23" s="616"/>
      <c r="S23" s="193"/>
      <c r="T23" s="118"/>
      <c r="U23" s="118"/>
      <c r="V23" s="11"/>
      <c r="W23" s="11"/>
      <c r="X23" s="32"/>
      <c r="Y23" s="32"/>
      <c r="Z23" s="21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</row>
    <row r="24" ht="15.75" customHeight="1">
      <c r="A24" s="14">
        <f t="shared" si="3"/>
        <v>23</v>
      </c>
      <c r="B24" s="17" t="str">
        <f>'Master Cadre'!B24</f>
        <v>Gomes</v>
      </c>
      <c r="C24" s="17" t="str">
        <f>'Master Cadre'!C24</f>
        <v>Mallory</v>
      </c>
      <c r="D24" s="17" t="str">
        <f>'Master Cadre'!D24</f>
        <v>Beaufort</v>
      </c>
      <c r="E24" s="583">
        <f>'Master Cadre'!E24</f>
        <v>484710</v>
      </c>
      <c r="F24" s="17" t="str">
        <f>'Master Cadre'!F24</f>
        <v>Insp</v>
      </c>
      <c r="G24" s="575"/>
      <c r="H24" s="222"/>
      <c r="I24" s="222"/>
      <c r="J24" s="222"/>
      <c r="K24" s="614" t="str">
        <f t="shared" si="1"/>
        <v>#DIV/0!</v>
      </c>
      <c r="L24" s="614"/>
      <c r="M24" s="615"/>
      <c r="N24" s="222"/>
      <c r="O24" s="222"/>
      <c r="P24" s="222"/>
      <c r="Q24" s="120" t="str">
        <f t="shared" si="2"/>
        <v>#DIV/0!</v>
      </c>
      <c r="R24" s="616"/>
      <c r="S24" s="193"/>
      <c r="T24" s="118"/>
      <c r="U24" s="118"/>
      <c r="V24" s="11"/>
      <c r="W24" s="11"/>
      <c r="X24" s="32"/>
      <c r="Y24" s="32"/>
      <c r="Z24" s="2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</row>
    <row r="25" ht="15.75" customHeight="1">
      <c r="A25" s="14">
        <f t="shared" si="3"/>
        <v>24</v>
      </c>
      <c r="B25" s="17" t="str">
        <f>'Master Cadre'!B25</f>
        <v>Gregory</v>
      </c>
      <c r="C25" s="17" t="str">
        <f>'Master Cadre'!C25</f>
        <v>Paige</v>
      </c>
      <c r="D25" s="17" t="str">
        <f>'Master Cadre'!D25</f>
        <v>West Nassau</v>
      </c>
      <c r="E25" s="583">
        <f>'Master Cadre'!E25</f>
        <v>484679</v>
      </c>
      <c r="F25" s="17" t="str">
        <f>'Master Cadre'!F25</f>
        <v>I Flt/CC</v>
      </c>
      <c r="G25" s="575"/>
      <c r="H25" s="222"/>
      <c r="I25" s="222"/>
      <c r="J25" s="222"/>
      <c r="K25" s="614" t="str">
        <f t="shared" si="1"/>
        <v>#DIV/0!</v>
      </c>
      <c r="L25" s="614"/>
      <c r="M25" s="615"/>
      <c r="N25" s="222"/>
      <c r="O25" s="222"/>
      <c r="P25" s="222"/>
      <c r="Q25" s="120" t="str">
        <f t="shared" si="2"/>
        <v>#DIV/0!</v>
      </c>
      <c r="R25" s="616"/>
      <c r="S25" s="193"/>
      <c r="T25" s="118"/>
      <c r="U25" s="118"/>
      <c r="V25" s="11"/>
      <c r="W25" s="11"/>
      <c r="X25" s="14"/>
      <c r="Y25" s="14"/>
      <c r="Z25" s="21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</row>
    <row r="26" ht="15.75" customHeight="1">
      <c r="A26" s="14">
        <f t="shared" si="3"/>
        <v>25</v>
      </c>
      <c r="B26" s="17" t="str">
        <f>'Master Cadre'!B26</f>
        <v>#REF!</v>
      </c>
      <c r="C26" s="17" t="str">
        <f>'Master Cadre'!C26</f>
        <v>#REF!</v>
      </c>
      <c r="D26" s="17" t="str">
        <f>'Master Cadre'!D26</f>
        <v>#REF!</v>
      </c>
      <c r="E26" s="17" t="str">
        <f>'Master Cadre'!E26</f>
        <v>#REF!</v>
      </c>
      <c r="F26" s="17" t="str">
        <f>'Master Cadre'!F26</f>
        <v>#REF!</v>
      </c>
      <c r="G26" s="575"/>
      <c r="H26" s="222"/>
      <c r="I26" s="222"/>
      <c r="J26" s="222"/>
      <c r="K26" s="614" t="str">
        <f t="shared" si="1"/>
        <v>#DIV/0!</v>
      </c>
      <c r="L26" s="614"/>
      <c r="M26" s="615"/>
      <c r="N26" s="222"/>
      <c r="O26" s="222"/>
      <c r="P26" s="222"/>
      <c r="Q26" s="120" t="str">
        <f t="shared" si="2"/>
        <v>#DIV/0!</v>
      </c>
      <c r="R26" s="616"/>
      <c r="S26" s="193"/>
      <c r="T26" s="118"/>
      <c r="U26" s="118"/>
      <c r="V26" s="11"/>
      <c r="W26" s="11"/>
      <c r="X26" s="32"/>
      <c r="Y26" s="32"/>
      <c r="Z26" s="21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</row>
    <row r="27" ht="15.75" customHeight="1">
      <c r="A27" s="14">
        <f t="shared" si="3"/>
        <v>26</v>
      </c>
      <c r="B27" s="17" t="str">
        <f>'Master Cadre'!B27</f>
        <v>Hannah</v>
      </c>
      <c r="C27" s="17" t="str">
        <f>'Master Cadre'!C27</f>
        <v>Isaiah</v>
      </c>
      <c r="D27" s="17" t="str">
        <f>'Master Cadre'!D27</f>
        <v>Atlee</v>
      </c>
      <c r="E27" s="583">
        <f>'Master Cadre'!E27</f>
        <v>520107</v>
      </c>
      <c r="F27" s="17" t="str">
        <f>'Master Cadre'!F27</f>
        <v>J Flt/CC</v>
      </c>
      <c r="G27" s="575"/>
      <c r="H27" s="222"/>
      <c r="I27" s="222"/>
      <c r="J27" s="222"/>
      <c r="K27" s="614" t="str">
        <f t="shared" si="1"/>
        <v>#DIV/0!</v>
      </c>
      <c r="L27" s="614"/>
      <c r="M27" s="615"/>
      <c r="N27" s="222"/>
      <c r="O27" s="222"/>
      <c r="P27" s="222"/>
      <c r="Q27" s="120" t="str">
        <f t="shared" si="2"/>
        <v>#DIV/0!</v>
      </c>
      <c r="R27" s="616"/>
      <c r="S27" s="193"/>
      <c r="T27" s="118"/>
      <c r="U27" s="118"/>
      <c r="V27" s="11"/>
      <c r="W27" s="11"/>
      <c r="X27" s="32"/>
      <c r="Y27" s="32"/>
      <c r="Z27" s="21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</row>
    <row r="28" ht="15.75" customHeight="1">
      <c r="A28" s="14">
        <f t="shared" si="3"/>
        <v>27</v>
      </c>
      <c r="B28" s="17" t="str">
        <f>'Master Cadre'!B28</f>
        <v>Haro</v>
      </c>
      <c r="C28" s="17" t="str">
        <f>'Master Cadre'!C28</f>
        <v>Luke</v>
      </c>
      <c r="D28" s="17" t="str">
        <f>'Master Cadre'!D28</f>
        <v>May River</v>
      </c>
      <c r="E28" s="583">
        <f>'Master Cadre'!E28</f>
        <v>513929</v>
      </c>
      <c r="F28" s="17" t="str">
        <f>'Master Cadre'!F28</f>
        <v>F Flt/CC</v>
      </c>
      <c r="G28" s="575"/>
      <c r="H28" s="222"/>
      <c r="I28" s="222"/>
      <c r="J28" s="222"/>
      <c r="K28" s="614" t="str">
        <f t="shared" si="1"/>
        <v>#DIV/0!</v>
      </c>
      <c r="L28" s="614"/>
      <c r="M28" s="615"/>
      <c r="N28" s="222"/>
      <c r="O28" s="222"/>
      <c r="P28" s="222"/>
      <c r="Q28" s="120" t="str">
        <f t="shared" si="2"/>
        <v>#DIV/0!</v>
      </c>
      <c r="R28" s="616"/>
      <c r="S28" s="193"/>
      <c r="T28" s="118"/>
      <c r="U28" s="118"/>
      <c r="V28" s="11"/>
      <c r="W28" s="11"/>
      <c r="X28" s="32"/>
      <c r="Y28" s="32"/>
      <c r="Z28" s="619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ht="15.75" customHeight="1">
      <c r="A29" s="14">
        <f t="shared" si="3"/>
        <v>28</v>
      </c>
      <c r="B29" s="17" t="str">
        <f>'Master Cadre'!B29</f>
        <v>Harrod</v>
      </c>
      <c r="C29" s="17" t="str">
        <f>'Master Cadre'!C29</f>
        <v>Kahlan</v>
      </c>
      <c r="D29" s="17" t="str">
        <f>'Master Cadre'!D29</f>
        <v>Beaufort</v>
      </c>
      <c r="E29" s="583">
        <f>'Master Cadre'!E29</f>
        <v>497098</v>
      </c>
      <c r="F29" s="17" t="str">
        <f>'Master Cadre'!F29</f>
        <v>Insp</v>
      </c>
      <c r="G29" s="575"/>
      <c r="H29" s="222"/>
      <c r="I29" s="222"/>
      <c r="J29" s="222"/>
      <c r="K29" s="614" t="str">
        <f t="shared" si="1"/>
        <v>#DIV/0!</v>
      </c>
      <c r="L29" s="614"/>
      <c r="M29" s="615"/>
      <c r="N29" s="222"/>
      <c r="O29" s="222"/>
      <c r="P29" s="222"/>
      <c r="Q29" s="120" t="str">
        <f t="shared" si="2"/>
        <v>#DIV/0!</v>
      </c>
      <c r="R29" s="616"/>
      <c r="S29" s="193"/>
      <c r="T29" s="118"/>
      <c r="U29" s="118"/>
      <c r="V29" s="11"/>
      <c r="W29" s="11"/>
      <c r="X29" s="32"/>
      <c r="Y29" s="32"/>
      <c r="Z29" s="21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</row>
    <row r="30" ht="15.75" customHeight="1">
      <c r="A30" s="14">
        <f t="shared" si="3"/>
        <v>29</v>
      </c>
      <c r="B30" s="17" t="str">
        <f>'Master Cadre'!B30</f>
        <v>Humphrey</v>
      </c>
      <c r="C30" s="17" t="str">
        <f>'Master Cadre'!C30</f>
        <v>Nello</v>
      </c>
      <c r="D30" s="17" t="str">
        <f>'Master Cadre'!D30</f>
        <v>West Nassau</v>
      </c>
      <c r="E30" s="583">
        <f>'Master Cadre'!E30</f>
        <v>522330</v>
      </c>
      <c r="F30" s="17" t="str">
        <f>'Master Cadre'!F30</f>
        <v>Archery</v>
      </c>
      <c r="G30" s="575"/>
      <c r="H30" s="222"/>
      <c r="I30" s="222"/>
      <c r="J30" s="222"/>
      <c r="K30" s="614" t="str">
        <f t="shared" si="1"/>
        <v>#DIV/0!</v>
      </c>
      <c r="L30" s="614"/>
      <c r="M30" s="615"/>
      <c r="N30" s="222"/>
      <c r="O30" s="222"/>
      <c r="P30" s="222"/>
      <c r="Q30" s="120" t="str">
        <f t="shared" si="2"/>
        <v>#DIV/0!</v>
      </c>
      <c r="R30" s="616"/>
      <c r="S30" s="193"/>
      <c r="T30" s="118"/>
      <c r="U30" s="118"/>
      <c r="V30" s="11"/>
      <c r="W30" s="11"/>
      <c r="X30" s="32"/>
      <c r="Y30" s="32"/>
      <c r="Z30" s="21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</row>
    <row r="31" ht="15.75" customHeight="1">
      <c r="A31" s="14">
        <f t="shared" si="3"/>
        <v>30</v>
      </c>
      <c r="B31" s="17" t="str">
        <f>'Master Cadre'!B31</f>
        <v>Jessip</v>
      </c>
      <c r="C31" s="17" t="str">
        <f>'Master Cadre'!C31</f>
        <v>Tanner</v>
      </c>
      <c r="D31" s="17" t="str">
        <f>'Master Cadre'!D31</f>
        <v>Beaufort</v>
      </c>
      <c r="E31" s="583">
        <f>'Master Cadre'!E31</f>
        <v>526348</v>
      </c>
      <c r="F31" s="17" t="str">
        <f>'Master Cadre'!F31</f>
        <v>Falcon Sq/CC</v>
      </c>
      <c r="G31" s="616"/>
      <c r="H31" s="222"/>
      <c r="I31" s="222"/>
      <c r="J31" s="222"/>
      <c r="K31" s="614" t="str">
        <f t="shared" si="1"/>
        <v>#DIV/0!</v>
      </c>
      <c r="L31" s="614"/>
      <c r="M31" s="615"/>
      <c r="N31" s="222"/>
      <c r="O31" s="222"/>
      <c r="P31" s="222"/>
      <c r="Q31" s="120" t="str">
        <f t="shared" si="2"/>
        <v>#DIV/0!</v>
      </c>
      <c r="R31" s="616"/>
      <c r="S31" s="193"/>
      <c r="T31" s="118"/>
      <c r="U31" s="118"/>
      <c r="V31" s="11"/>
      <c r="W31" s="11"/>
      <c r="X31" s="32"/>
      <c r="Y31" s="32"/>
      <c r="Z31" s="21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</row>
    <row r="32" ht="15.75" customHeight="1">
      <c r="A32" s="14">
        <f t="shared" si="3"/>
        <v>31</v>
      </c>
      <c r="B32" s="17" t="str">
        <f>'Master Cadre'!B32</f>
        <v>Kurtz</v>
      </c>
      <c r="C32" s="17" t="str">
        <f>'Master Cadre'!C32</f>
        <v>Christian</v>
      </c>
      <c r="D32" s="17" t="str">
        <f>'Master Cadre'!D32</f>
        <v>Beaufort</v>
      </c>
      <c r="E32" s="583">
        <f>'Master Cadre'!E32</f>
        <v>528508</v>
      </c>
      <c r="F32" s="17" t="str">
        <f>'Master Cadre'!F32</f>
        <v>Insp</v>
      </c>
      <c r="G32" s="616"/>
      <c r="H32" s="222"/>
      <c r="I32" s="222"/>
      <c r="J32" s="222"/>
      <c r="K32" s="614" t="str">
        <f t="shared" si="1"/>
        <v>#DIV/0!</v>
      </c>
      <c r="L32" s="614"/>
      <c r="M32" s="615"/>
      <c r="N32" s="222"/>
      <c r="O32" s="222"/>
      <c r="P32" s="192"/>
      <c r="Q32" s="120" t="str">
        <f t="shared" si="2"/>
        <v>#DIV/0!</v>
      </c>
      <c r="R32" s="616"/>
      <c r="S32" s="193"/>
      <c r="T32" s="118"/>
      <c r="U32" s="118"/>
      <c r="V32" s="11"/>
      <c r="W32" s="11"/>
      <c r="X32" s="14"/>
      <c r="Y32" s="14"/>
      <c r="Z32" s="21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</row>
    <row r="33" ht="15.75" customHeight="1">
      <c r="A33" s="14">
        <f t="shared" si="3"/>
        <v>32</v>
      </c>
      <c r="B33" s="17" t="str">
        <f>'Master Cadre'!B33</f>
        <v>Leckberg</v>
      </c>
      <c r="C33" s="17" t="str">
        <f>'Master Cadre'!C33</f>
        <v>Logan</v>
      </c>
      <c r="D33" s="17" t="str">
        <f>'Master Cadre'!D33</f>
        <v>Atlee</v>
      </c>
      <c r="E33" s="583">
        <f>'Master Cadre'!E33</f>
        <v>521568</v>
      </c>
      <c r="F33" s="17" t="str">
        <f>'Master Cadre'!F33</f>
        <v>O Course</v>
      </c>
      <c r="G33" s="616"/>
      <c r="H33" s="222"/>
      <c r="I33" s="222"/>
      <c r="J33" s="222"/>
      <c r="K33" s="614" t="str">
        <f t="shared" si="1"/>
        <v>#DIV/0!</v>
      </c>
      <c r="L33" s="614"/>
      <c r="M33" s="615"/>
      <c r="N33" s="222"/>
      <c r="O33" s="222"/>
      <c r="P33" s="222"/>
      <c r="Q33" s="120" t="str">
        <f t="shared" si="2"/>
        <v>#DIV/0!</v>
      </c>
      <c r="R33" s="616"/>
      <c r="S33" s="193"/>
      <c r="T33" s="118"/>
      <c r="U33" s="118"/>
      <c r="V33" s="11"/>
      <c r="W33" s="11"/>
      <c r="X33" s="14"/>
      <c r="Y33" s="14"/>
      <c r="Z33" s="21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</row>
    <row r="34" ht="15.75" customHeight="1">
      <c r="A34" s="14">
        <f t="shared" si="3"/>
        <v>33</v>
      </c>
      <c r="B34" s="17" t="str">
        <f>'Master Cadre'!B34</f>
        <v>Lemons</v>
      </c>
      <c r="C34" s="17" t="str">
        <f>'Master Cadre'!C34</f>
        <v>Clara</v>
      </c>
      <c r="D34" s="17" t="str">
        <f>'Master Cadre'!D34</f>
        <v>Dutch Fork</v>
      </c>
      <c r="E34" s="583">
        <f>'Master Cadre'!E34</f>
        <v>497129</v>
      </c>
      <c r="F34" s="17" t="str">
        <f>'Master Cadre'!F34</f>
        <v>Admin</v>
      </c>
      <c r="G34" s="616"/>
      <c r="H34" s="222"/>
      <c r="I34" s="222"/>
      <c r="J34" s="222"/>
      <c r="K34" s="614" t="str">
        <f t="shared" si="1"/>
        <v>#DIV/0!</v>
      </c>
      <c r="L34" s="614"/>
      <c r="M34" s="615"/>
      <c r="N34" s="222"/>
      <c r="O34" s="222"/>
      <c r="P34" s="222"/>
      <c r="Q34" s="120" t="str">
        <f t="shared" si="2"/>
        <v>#DIV/0!</v>
      </c>
      <c r="R34" s="616"/>
      <c r="S34" s="193"/>
      <c r="T34" s="118"/>
      <c r="U34" s="118"/>
      <c r="V34" s="11"/>
      <c r="W34" s="11"/>
      <c r="X34" s="32"/>
      <c r="Y34" s="32"/>
      <c r="Z34" s="21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</row>
    <row r="35" ht="15.75" customHeight="1">
      <c r="A35" s="14">
        <f t="shared" si="3"/>
        <v>34</v>
      </c>
      <c r="B35" s="17" t="str">
        <f>'Master Cadre'!B35</f>
        <v>Logan</v>
      </c>
      <c r="C35" s="17" t="str">
        <f>'Master Cadre'!C35</f>
        <v>Theodore</v>
      </c>
      <c r="D35" s="17" t="str">
        <f>'Master Cadre'!D35</f>
        <v>James Island</v>
      </c>
      <c r="E35" s="583">
        <f>'Master Cadre'!E35</f>
        <v>522664</v>
      </c>
      <c r="F35" s="17" t="str">
        <f>'Master Cadre'!F35</f>
        <v>Marksm</v>
      </c>
      <c r="G35" s="616"/>
      <c r="H35" s="222"/>
      <c r="I35" s="222"/>
      <c r="J35" s="222"/>
      <c r="K35" s="614" t="str">
        <f t="shared" si="1"/>
        <v>#DIV/0!</v>
      </c>
      <c r="L35" s="614"/>
      <c r="M35" s="615"/>
      <c r="N35" s="222"/>
      <c r="O35" s="222"/>
      <c r="P35" s="222"/>
      <c r="Q35" s="120" t="str">
        <f t="shared" si="2"/>
        <v>#DIV/0!</v>
      </c>
      <c r="R35" s="616"/>
      <c r="S35" s="193"/>
      <c r="T35" s="118"/>
      <c r="U35" s="118"/>
      <c r="V35" s="11"/>
      <c r="W35" s="11"/>
      <c r="X35" s="32"/>
      <c r="Y35" s="32"/>
      <c r="Z35" s="21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</row>
    <row r="36" ht="15.75" customHeight="1">
      <c r="A36" s="14">
        <f t="shared" si="3"/>
        <v>35</v>
      </c>
      <c r="B36" s="17" t="str">
        <f>'Master Cadre'!B36</f>
        <v>#REF!</v>
      </c>
      <c r="C36" s="17" t="str">
        <f>'Master Cadre'!C36</f>
        <v>#REF!</v>
      </c>
      <c r="D36" s="17" t="str">
        <f>'Master Cadre'!D36</f>
        <v>#REF!</v>
      </c>
      <c r="E36" s="17" t="str">
        <f>'Master Cadre'!E36</f>
        <v>#REF!</v>
      </c>
      <c r="F36" s="17" t="str">
        <f>'Master Cadre'!F36</f>
        <v>#REF!</v>
      </c>
      <c r="G36" s="616"/>
      <c r="H36" s="222"/>
      <c r="I36" s="222"/>
      <c r="J36" s="222"/>
      <c r="K36" s="614" t="str">
        <f t="shared" si="1"/>
        <v>#DIV/0!</v>
      </c>
      <c r="L36" s="614"/>
      <c r="M36" s="615"/>
      <c r="N36" s="222"/>
      <c r="O36" s="222"/>
      <c r="P36" s="222"/>
      <c r="Q36" s="120" t="str">
        <f t="shared" si="2"/>
        <v>#DIV/0!</v>
      </c>
      <c r="R36" s="616"/>
      <c r="S36" s="193"/>
      <c r="T36" s="118"/>
      <c r="U36" s="118"/>
      <c r="V36" s="11"/>
      <c r="W36" s="11"/>
      <c r="X36" s="32"/>
      <c r="Y36" s="32"/>
      <c r="Z36" s="21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</row>
    <row r="37" ht="15.75" customHeight="1">
      <c r="A37" s="14">
        <f t="shared" si="3"/>
        <v>36</v>
      </c>
      <c r="B37" s="17" t="str">
        <f>'Master Cadre'!B37</f>
        <v>Maldonado-Reyes</v>
      </c>
      <c r="C37" s="17" t="str">
        <f>'Master Cadre'!C37</f>
        <v>Sofia</v>
      </c>
      <c r="D37" s="17" t="str">
        <f>'Master Cadre'!D37</f>
        <v>R.B Stall</v>
      </c>
      <c r="E37" s="583">
        <f>'Master Cadre'!E37</f>
        <v>489458</v>
      </c>
      <c r="F37" s="17" t="str">
        <f>'Master Cadre'!F37</f>
        <v>O Course</v>
      </c>
      <c r="G37" s="616"/>
      <c r="H37" s="222"/>
      <c r="I37" s="222"/>
      <c r="J37" s="222"/>
      <c r="K37" s="614" t="str">
        <f t="shared" si="1"/>
        <v>#DIV/0!</v>
      </c>
      <c r="L37" s="614"/>
      <c r="M37" s="615"/>
      <c r="N37" s="222"/>
      <c r="O37" s="222"/>
      <c r="P37" s="222"/>
      <c r="Q37" s="120" t="str">
        <f t="shared" si="2"/>
        <v>#DIV/0!</v>
      </c>
      <c r="R37" s="616"/>
      <c r="S37" s="193"/>
      <c r="T37" s="118"/>
      <c r="U37" s="118"/>
      <c r="V37" s="11"/>
      <c r="W37" s="11"/>
      <c r="X37" s="32"/>
      <c r="Y37" s="32"/>
      <c r="Z37" s="21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</row>
    <row r="38" ht="15.75" customHeight="1">
      <c r="A38" s="14">
        <f t="shared" si="3"/>
        <v>37</v>
      </c>
      <c r="B38" s="17" t="str">
        <f>'Master Cadre'!B38</f>
        <v>Marchel</v>
      </c>
      <c r="C38" s="17" t="str">
        <f>'Master Cadre'!C38</f>
        <v>Jayden</v>
      </c>
      <c r="D38" s="17" t="str">
        <f>'Master Cadre'!D38</f>
        <v>Beaufort</v>
      </c>
      <c r="E38" s="583">
        <f>'Master Cadre'!E38</f>
        <v>530365</v>
      </c>
      <c r="F38" s="17" t="str">
        <f>'Master Cadre'!F38</f>
        <v>Eval</v>
      </c>
      <c r="G38" s="575"/>
      <c r="H38" s="222"/>
      <c r="I38" s="222"/>
      <c r="J38" s="222"/>
      <c r="K38" s="614" t="str">
        <f t="shared" si="1"/>
        <v>#DIV/0!</v>
      </c>
      <c r="L38" s="614"/>
      <c r="M38" s="615"/>
      <c r="N38" s="222"/>
      <c r="O38" s="222"/>
      <c r="P38" s="222"/>
      <c r="Q38" s="120" t="str">
        <f t="shared" si="2"/>
        <v>#DIV/0!</v>
      </c>
      <c r="R38" s="616"/>
      <c r="S38" s="193"/>
      <c r="T38" s="118"/>
      <c r="U38" s="118"/>
      <c r="V38" s="11"/>
      <c r="W38" s="11"/>
      <c r="X38" s="32"/>
      <c r="Y38" s="32"/>
      <c r="Z38" s="2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</row>
    <row r="39" ht="15.75" customHeight="1">
      <c r="A39" s="14">
        <f t="shared" si="3"/>
        <v>38</v>
      </c>
      <c r="B39" s="17" t="str">
        <f>'Master Cadre'!B39</f>
        <v>Marez</v>
      </c>
      <c r="C39" s="17" t="str">
        <f>'Master Cadre'!C39</f>
        <v>Julia</v>
      </c>
      <c r="D39" s="17" t="str">
        <f>'Master Cadre'!D39</f>
        <v>R.B Stall</v>
      </c>
      <c r="E39" s="583">
        <f>'Master Cadre'!E39</f>
        <v>481058</v>
      </c>
      <c r="F39" s="17" t="str">
        <f>'Master Cadre'!F39</f>
        <v>H Flt/CC</v>
      </c>
      <c r="G39" s="575"/>
      <c r="H39" s="222"/>
      <c r="I39" s="222"/>
      <c r="J39" s="222"/>
      <c r="K39" s="614" t="str">
        <f t="shared" si="1"/>
        <v>#DIV/0!</v>
      </c>
      <c r="L39" s="614"/>
      <c r="M39" s="615"/>
      <c r="N39" s="222"/>
      <c r="O39" s="222"/>
      <c r="P39" s="222"/>
      <c r="Q39" s="120" t="str">
        <f t="shared" si="2"/>
        <v>#DIV/0!</v>
      </c>
      <c r="R39" s="616"/>
      <c r="S39" s="193"/>
      <c r="T39" s="118"/>
      <c r="U39" s="118"/>
      <c r="V39" s="11"/>
      <c r="W39" s="11"/>
      <c r="X39" s="32"/>
      <c r="Y39" s="32"/>
      <c r="Z39" s="2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ht="15.75" customHeight="1">
      <c r="A40" s="14">
        <f t="shared" si="3"/>
        <v>39</v>
      </c>
      <c r="B40" s="17" t="str">
        <f>'Master Cadre'!B40</f>
        <v>Mazunina</v>
      </c>
      <c r="C40" s="17" t="str">
        <f>'Master Cadre'!C40</f>
        <v>Samira</v>
      </c>
      <c r="D40" s="17" t="str">
        <f>'Master Cadre'!D40</f>
        <v>James Island</v>
      </c>
      <c r="E40" s="583">
        <f>'Master Cadre'!E40</f>
        <v>487966</v>
      </c>
      <c r="F40" s="17" t="str">
        <f>'Master Cadre'!F40</f>
        <v>Eval</v>
      </c>
      <c r="G40" s="575"/>
      <c r="H40" s="222"/>
      <c r="I40" s="222"/>
      <c r="J40" s="222"/>
      <c r="K40" s="614" t="str">
        <f t="shared" si="1"/>
        <v>#DIV/0!</v>
      </c>
      <c r="L40" s="614"/>
      <c r="M40" s="615"/>
      <c r="N40" s="222"/>
      <c r="O40" s="222"/>
      <c r="P40" s="222"/>
      <c r="Q40" s="120" t="str">
        <f t="shared" si="2"/>
        <v>#DIV/0!</v>
      </c>
      <c r="R40" s="616"/>
      <c r="S40" s="193"/>
      <c r="T40" s="118"/>
      <c r="U40" s="118"/>
      <c r="V40" s="11"/>
      <c r="W40" s="11"/>
      <c r="X40" s="32"/>
      <c r="Y40" s="32"/>
      <c r="Z40" s="21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</row>
    <row r="41" ht="15.75" customHeight="1">
      <c r="A41" s="14">
        <f t="shared" si="3"/>
        <v>40</v>
      </c>
      <c r="B41" s="17" t="str">
        <f>'Master Cadre'!B41</f>
        <v>#REF!</v>
      </c>
      <c r="C41" s="17" t="str">
        <f>'Master Cadre'!C41</f>
        <v>#REF!</v>
      </c>
      <c r="D41" s="17" t="str">
        <f>'Master Cadre'!D41</f>
        <v>#REF!</v>
      </c>
      <c r="E41" s="17" t="str">
        <f>'Master Cadre'!E41</f>
        <v>#REF!</v>
      </c>
      <c r="F41" s="17" t="str">
        <f>'Master Cadre'!F41</f>
        <v>#REF!</v>
      </c>
      <c r="G41" s="575"/>
      <c r="H41" s="222"/>
      <c r="I41" s="222"/>
      <c r="J41" s="222"/>
      <c r="K41" s="614" t="str">
        <f t="shared" si="1"/>
        <v>#DIV/0!</v>
      </c>
      <c r="L41" s="614"/>
      <c r="M41" s="615"/>
      <c r="N41" s="222"/>
      <c r="O41" s="222"/>
      <c r="P41" s="222"/>
      <c r="Q41" s="120" t="str">
        <f t="shared" si="2"/>
        <v>#DIV/0!</v>
      </c>
      <c r="R41" s="616"/>
      <c r="S41" s="193"/>
      <c r="T41" s="118"/>
      <c r="U41" s="118"/>
      <c r="V41" s="11"/>
      <c r="W41" s="11"/>
      <c r="X41" s="32"/>
      <c r="Y41" s="32"/>
      <c r="Z41" s="21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</row>
    <row r="42" ht="15.75" customHeight="1">
      <c r="A42" s="14">
        <f t="shared" si="3"/>
        <v>41</v>
      </c>
      <c r="B42" s="17" t="str">
        <f>'Master Cadre'!B42</f>
        <v>Nelson</v>
      </c>
      <c r="C42" s="17" t="str">
        <f>'Master Cadre'!C42</f>
        <v>Donald</v>
      </c>
      <c r="D42" s="17" t="str">
        <f>'Master Cadre'!D42</f>
        <v>West Nassau</v>
      </c>
      <c r="E42" s="583">
        <f>'Master Cadre'!E42</f>
        <v>528539</v>
      </c>
      <c r="F42" s="17" t="str">
        <f>'Master Cadre'!F42</f>
        <v>Insp</v>
      </c>
      <c r="G42" s="575"/>
      <c r="H42" s="222"/>
      <c r="I42" s="222"/>
      <c r="J42" s="222"/>
      <c r="K42" s="614" t="str">
        <f t="shared" si="1"/>
        <v>#DIV/0!</v>
      </c>
      <c r="L42" s="614"/>
      <c r="M42" s="615"/>
      <c r="N42" s="222"/>
      <c r="O42" s="222"/>
      <c r="P42" s="222"/>
      <c r="Q42" s="120" t="str">
        <f t="shared" si="2"/>
        <v>#DIV/0!</v>
      </c>
      <c r="R42" s="616"/>
      <c r="S42" s="193"/>
      <c r="T42" s="118"/>
      <c r="U42" s="118"/>
      <c r="V42" s="11"/>
      <c r="W42" s="11"/>
      <c r="X42" s="32"/>
      <c r="Y42" s="32"/>
      <c r="Z42" s="21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</row>
    <row r="43" ht="15.75" customHeight="1">
      <c r="A43" s="14">
        <f t="shared" si="3"/>
        <v>42</v>
      </c>
      <c r="B43" s="17" t="str">
        <f>'Master Cadre'!B43</f>
        <v>Olson</v>
      </c>
      <c r="C43" s="17" t="str">
        <f>'Master Cadre'!C43</f>
        <v>Lily</v>
      </c>
      <c r="D43" s="17" t="str">
        <f>'Master Cadre'!D43</f>
        <v>James Island</v>
      </c>
      <c r="E43" s="583">
        <f>'Master Cadre'!E43</f>
        <v>489093</v>
      </c>
      <c r="F43" s="17" t="str">
        <f>'Master Cadre'!F43</f>
        <v>Raider</v>
      </c>
      <c r="G43" s="575"/>
      <c r="H43" s="222"/>
      <c r="I43" s="222"/>
      <c r="J43" s="222"/>
      <c r="K43" s="614" t="str">
        <f t="shared" si="1"/>
        <v>#DIV/0!</v>
      </c>
      <c r="L43" s="614"/>
      <c r="M43" s="615"/>
      <c r="N43" s="222"/>
      <c r="O43" s="222"/>
      <c r="P43" s="222"/>
      <c r="Q43" s="120" t="str">
        <f t="shared" si="2"/>
        <v>#DIV/0!</v>
      </c>
      <c r="R43" s="616"/>
      <c r="S43" s="193"/>
      <c r="T43" s="118"/>
      <c r="U43" s="118"/>
      <c r="V43" s="11"/>
      <c r="W43" s="11"/>
      <c r="X43" s="32"/>
      <c r="Y43" s="32"/>
      <c r="Z43" s="21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</row>
    <row r="44" ht="15.75" customHeight="1">
      <c r="A44" s="14">
        <f t="shared" si="3"/>
        <v>43</v>
      </c>
      <c r="B44" s="17" t="str">
        <f>'Master Cadre'!B44</f>
        <v>Ordonez</v>
      </c>
      <c r="C44" s="17" t="str">
        <f>'Master Cadre'!C44</f>
        <v>Joshua</v>
      </c>
      <c r="D44" s="17" t="str">
        <f>'Master Cadre'!D44</f>
        <v>R.B Stall</v>
      </c>
      <c r="E44" s="583">
        <f>'Master Cadre'!E44</f>
        <v>522299</v>
      </c>
      <c r="F44" s="17" t="str">
        <f>'Master Cadre'!F44</f>
        <v>Raider</v>
      </c>
      <c r="G44" s="575"/>
      <c r="H44" s="222"/>
      <c r="I44" s="222"/>
      <c r="J44" s="222"/>
      <c r="K44" s="614" t="str">
        <f t="shared" si="1"/>
        <v>#DIV/0!</v>
      </c>
      <c r="L44" s="614"/>
      <c r="M44" s="615"/>
      <c r="N44" s="222"/>
      <c r="O44" s="222"/>
      <c r="P44" s="192"/>
      <c r="Q44" s="120" t="str">
        <f t="shared" si="2"/>
        <v>#DIV/0!</v>
      </c>
      <c r="R44" s="616"/>
      <c r="S44" s="193"/>
      <c r="T44" s="118"/>
      <c r="U44" s="118"/>
      <c r="V44" s="11"/>
      <c r="W44" s="11"/>
      <c r="X44" s="32"/>
      <c r="Y44" s="32"/>
      <c r="Z44" s="14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</row>
    <row r="45" ht="15.75" customHeight="1">
      <c r="A45" s="14">
        <f t="shared" si="3"/>
        <v>44</v>
      </c>
      <c r="B45" s="17" t="str">
        <f>'Master Cadre'!B45</f>
        <v>Patel</v>
      </c>
      <c r="C45" s="17" t="str">
        <f>'Master Cadre'!C45</f>
        <v>Om</v>
      </c>
      <c r="D45" s="17" t="str">
        <f>'Master Cadre'!D45</f>
        <v>Lexington</v>
      </c>
      <c r="E45" s="583">
        <f>'Master Cadre'!E45</f>
        <v>526376</v>
      </c>
      <c r="F45" s="17" t="str">
        <f>'Master Cadre'!F45</f>
        <v>Ops Gp/CC</v>
      </c>
      <c r="G45" s="616"/>
      <c r="H45" s="222"/>
      <c r="I45" s="222"/>
      <c r="J45" s="222"/>
      <c r="K45" s="614" t="str">
        <f t="shared" si="1"/>
        <v>#DIV/0!</v>
      </c>
      <c r="L45" s="614"/>
      <c r="M45" s="615"/>
      <c r="N45" s="222"/>
      <c r="O45" s="222"/>
      <c r="P45" s="222"/>
      <c r="Q45" s="120" t="str">
        <f t="shared" si="2"/>
        <v>#DIV/0!</v>
      </c>
      <c r="R45" s="616"/>
      <c r="S45" s="193"/>
      <c r="T45" s="118"/>
      <c r="U45" s="118"/>
      <c r="V45" s="11"/>
      <c r="W45" s="11"/>
      <c r="X45" s="14"/>
      <c r="Y45" s="14"/>
      <c r="Z45" s="21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</row>
    <row r="46" ht="15.75" customHeight="1">
      <c r="A46" s="14">
        <f t="shared" si="3"/>
        <v>45</v>
      </c>
      <c r="B46" s="17" t="str">
        <f>'Master Cadre'!B46</f>
        <v>Patterson</v>
      </c>
      <c r="C46" s="17" t="str">
        <f>'Master Cadre'!C46</f>
        <v>Travis</v>
      </c>
      <c r="D46" s="17" t="str">
        <f>'Master Cadre'!D46</f>
        <v>Beaufort</v>
      </c>
      <c r="E46" s="583">
        <f>'Master Cadre'!E46</f>
        <v>531065</v>
      </c>
      <c r="F46" s="17" t="str">
        <f>'Master Cadre'!F46</f>
        <v>Eval</v>
      </c>
      <c r="G46" s="616"/>
      <c r="H46" s="222"/>
      <c r="I46" s="222"/>
      <c r="J46" s="222"/>
      <c r="K46" s="614" t="str">
        <f t="shared" si="1"/>
        <v>#DIV/0!</v>
      </c>
      <c r="L46" s="614"/>
      <c r="M46" s="615"/>
      <c r="N46" s="222"/>
      <c r="O46" s="222"/>
      <c r="P46" s="192"/>
      <c r="Q46" s="120" t="str">
        <f t="shared" si="2"/>
        <v>#DIV/0!</v>
      </c>
      <c r="R46" s="616"/>
      <c r="S46" s="193"/>
      <c r="T46" s="118"/>
      <c r="U46" s="118"/>
      <c r="V46" s="11"/>
      <c r="W46" s="11"/>
      <c r="X46" s="32"/>
      <c r="Y46" s="32"/>
      <c r="Z46" s="21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</row>
    <row r="47" ht="15.75" customHeight="1">
      <c r="A47" s="14">
        <f t="shared" si="3"/>
        <v>46</v>
      </c>
      <c r="B47" s="17" t="str">
        <f>'Master Cadre'!B47</f>
        <v>Peeples</v>
      </c>
      <c r="C47" s="17" t="str">
        <f>'Master Cadre'!C47</f>
        <v>Carter</v>
      </c>
      <c r="D47" s="17" t="str">
        <f>'Master Cadre'!D47</f>
        <v>West Nassau</v>
      </c>
      <c r="E47" s="583">
        <f>'Master Cadre'!E47</f>
        <v>521965</v>
      </c>
      <c r="F47" s="17" t="str">
        <f>'Master Cadre'!F47</f>
        <v>O Course</v>
      </c>
      <c r="G47" s="575"/>
      <c r="H47" s="222"/>
      <c r="I47" s="222"/>
      <c r="J47" s="222"/>
      <c r="K47" s="614" t="str">
        <f t="shared" si="1"/>
        <v>#DIV/0!</v>
      </c>
      <c r="L47" s="614"/>
      <c r="M47" s="615"/>
      <c r="N47" s="222"/>
      <c r="O47" s="222"/>
      <c r="P47" s="222"/>
      <c r="Q47" s="120" t="str">
        <f t="shared" si="2"/>
        <v>#DIV/0!</v>
      </c>
      <c r="R47" s="616"/>
      <c r="S47" s="193"/>
      <c r="T47" s="118"/>
      <c r="U47" s="118"/>
      <c r="V47" s="11"/>
      <c r="W47" s="11"/>
      <c r="X47" s="32"/>
      <c r="Y47" s="32"/>
      <c r="Z47" s="14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</row>
    <row r="48" ht="15.75" customHeight="1">
      <c r="A48" s="14">
        <f t="shared" si="3"/>
        <v>47</v>
      </c>
      <c r="B48" s="17" t="str">
        <f>'Master Cadre'!B48</f>
        <v>Perez-Avila</v>
      </c>
      <c r="C48" s="17" t="str">
        <f>'Master Cadre'!C48</f>
        <v>Raul</v>
      </c>
      <c r="D48" s="17" t="str">
        <f>'Master Cadre'!D48</f>
        <v>R.B Stall</v>
      </c>
      <c r="E48" s="583">
        <f>'Master Cadre'!E48</f>
        <v>522695</v>
      </c>
      <c r="F48" s="17" t="str">
        <f>'Master Cadre'!F48</f>
        <v>Raider</v>
      </c>
      <c r="G48" s="575"/>
      <c r="H48" s="222"/>
      <c r="I48" s="222"/>
      <c r="J48" s="222"/>
      <c r="K48" s="614" t="str">
        <f t="shared" si="1"/>
        <v>#DIV/0!</v>
      </c>
      <c r="L48" s="614"/>
      <c r="M48" s="615"/>
      <c r="N48" s="222"/>
      <c r="O48" s="222"/>
      <c r="P48" s="222"/>
      <c r="Q48" s="120" t="str">
        <f t="shared" si="2"/>
        <v>#DIV/0!</v>
      </c>
      <c r="R48" s="616"/>
      <c r="S48" s="193"/>
      <c r="T48" s="118"/>
      <c r="U48" s="118"/>
      <c r="V48" s="11"/>
      <c r="W48" s="11"/>
      <c r="X48" s="32"/>
      <c r="Y48" s="32"/>
      <c r="Z48" s="21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</row>
    <row r="49" ht="15.75" customHeight="1">
      <c r="A49" s="14">
        <f t="shared" si="3"/>
        <v>48</v>
      </c>
      <c r="B49" s="17" t="str">
        <f>'Master Cadre'!B49</f>
        <v>Place</v>
      </c>
      <c r="C49" s="17" t="str">
        <f>'Master Cadre'!C49</f>
        <v>Micah</v>
      </c>
      <c r="D49" s="17" t="str">
        <f>'Master Cadre'!D49</f>
        <v>Lexington</v>
      </c>
      <c r="E49" s="583">
        <f>'Master Cadre'!E49</f>
        <v>530334</v>
      </c>
      <c r="F49" s="17" t="str">
        <f>'Master Cadre'!F49</f>
        <v>Insp</v>
      </c>
      <c r="G49" s="575"/>
      <c r="H49" s="222"/>
      <c r="I49" s="222"/>
      <c r="J49" s="222"/>
      <c r="K49" s="614" t="str">
        <f t="shared" si="1"/>
        <v>#DIV/0!</v>
      </c>
      <c r="L49" s="614"/>
      <c r="M49" s="615"/>
      <c r="N49" s="222"/>
      <c r="O49" s="222"/>
      <c r="P49" s="222"/>
      <c r="Q49" s="120" t="str">
        <f t="shared" si="2"/>
        <v>#DIV/0!</v>
      </c>
      <c r="R49" s="616"/>
      <c r="S49" s="193"/>
      <c r="T49" s="118"/>
      <c r="U49" s="118"/>
      <c r="V49" s="11"/>
      <c r="W49" s="11"/>
      <c r="X49" s="32"/>
      <c r="Y49" s="32"/>
      <c r="Z49" s="21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</row>
    <row r="50" ht="15.75" customHeight="1">
      <c r="A50" s="14">
        <f t="shared" si="3"/>
        <v>49</v>
      </c>
      <c r="B50" s="17" t="str">
        <f>'Master Cadre'!B50</f>
        <v>Powell</v>
      </c>
      <c r="C50" s="17" t="str">
        <f>'Master Cadre'!C50</f>
        <v>Emily</v>
      </c>
      <c r="D50" s="17" t="str">
        <f>'Master Cadre'!D50</f>
        <v>Dutch Fork</v>
      </c>
      <c r="E50" s="583">
        <f>'Master Cadre'!E50</f>
        <v>487236</v>
      </c>
      <c r="F50" s="17" t="str">
        <f>'Master Cadre'!F50</f>
        <v>Insp</v>
      </c>
      <c r="G50" s="575"/>
      <c r="H50" s="222"/>
      <c r="I50" s="222"/>
      <c r="J50" s="222"/>
      <c r="K50" s="614" t="str">
        <f t="shared" si="1"/>
        <v>#DIV/0!</v>
      </c>
      <c r="L50" s="614"/>
      <c r="M50" s="615"/>
      <c r="N50" s="222"/>
      <c r="O50" s="222"/>
      <c r="P50" s="222"/>
      <c r="Q50" s="120" t="str">
        <f t="shared" si="2"/>
        <v>#DIV/0!</v>
      </c>
      <c r="R50" s="616"/>
      <c r="S50" s="193"/>
      <c r="T50" s="118"/>
      <c r="U50" s="118"/>
      <c r="V50" s="11"/>
      <c r="W50" s="11"/>
      <c r="X50" s="32"/>
      <c r="Y50" s="32"/>
      <c r="Z50" s="21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</row>
    <row r="51" ht="15.75" customHeight="1">
      <c r="A51" s="14">
        <f t="shared" si="3"/>
        <v>50</v>
      </c>
      <c r="B51" s="17" t="str">
        <f>'Master Cadre'!B51</f>
        <v>Quijada</v>
      </c>
      <c r="C51" s="17" t="str">
        <f>'Master Cadre'!C51</f>
        <v>Debra</v>
      </c>
      <c r="D51" s="17" t="str">
        <f>'Master Cadre'!D51</f>
        <v>Lexington</v>
      </c>
      <c r="E51" s="583">
        <f>'Master Cadre'!E51</f>
        <v>489062</v>
      </c>
      <c r="F51" s="17" t="str">
        <f>'Master Cadre'!F51</f>
        <v>E Flt/CC</v>
      </c>
      <c r="G51" s="575"/>
      <c r="H51" s="222"/>
      <c r="I51" s="222"/>
      <c r="J51" s="222"/>
      <c r="K51" s="614" t="str">
        <f t="shared" si="1"/>
        <v>#DIV/0!</v>
      </c>
      <c r="L51" s="614"/>
      <c r="M51" s="615"/>
      <c r="N51" s="222"/>
      <c r="O51" s="222"/>
      <c r="P51" s="222"/>
      <c r="Q51" s="120" t="str">
        <f t="shared" si="2"/>
        <v>#DIV/0!</v>
      </c>
      <c r="R51" s="616"/>
      <c r="S51" s="193"/>
      <c r="T51" s="118"/>
      <c r="U51" s="118"/>
      <c r="V51" s="11"/>
      <c r="W51" s="11"/>
      <c r="X51" s="32"/>
      <c r="Y51" s="32"/>
      <c r="Z51" s="21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</row>
    <row r="52" ht="15.75" customHeight="1">
      <c r="A52" s="14">
        <f t="shared" si="3"/>
        <v>51</v>
      </c>
      <c r="B52" s="17" t="str">
        <f>'Master Cadre'!B52</f>
        <v>Rabon</v>
      </c>
      <c r="C52" s="17" t="str">
        <f>'Master Cadre'!C52</f>
        <v>Cody</v>
      </c>
      <c r="D52" s="17" t="str">
        <f>'Master Cadre'!D52</f>
        <v>Beaufort</v>
      </c>
      <c r="E52" s="583">
        <f>'Master Cadre'!E52</f>
        <v>524887</v>
      </c>
      <c r="F52" s="17" t="str">
        <f>'Master Cadre'!F52</f>
        <v>Admin</v>
      </c>
      <c r="G52" s="575"/>
      <c r="H52" s="222"/>
      <c r="I52" s="222"/>
      <c r="J52" s="222"/>
      <c r="K52" s="614" t="str">
        <f t="shared" si="1"/>
        <v>#DIV/0!</v>
      </c>
      <c r="L52" s="614"/>
      <c r="M52" s="615"/>
      <c r="N52" s="222"/>
      <c r="O52" s="222"/>
      <c r="P52" s="222"/>
      <c r="Q52" s="120" t="str">
        <f t="shared" si="2"/>
        <v>#DIV/0!</v>
      </c>
      <c r="R52" s="616"/>
      <c r="S52" s="193"/>
      <c r="T52" s="118"/>
      <c r="U52" s="118"/>
      <c r="V52" s="11"/>
      <c r="W52" s="11"/>
      <c r="X52" s="32"/>
      <c r="Y52" s="32"/>
      <c r="Z52" s="2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</row>
    <row r="53" ht="15.75" customHeight="1">
      <c r="A53" s="14">
        <f t="shared" si="3"/>
        <v>52</v>
      </c>
      <c r="B53" s="17" t="str">
        <f>'Master Cadre'!B53</f>
        <v>Radcliffe</v>
      </c>
      <c r="C53" s="17" t="str">
        <f>'Master Cadre'!C53</f>
        <v>Michael</v>
      </c>
      <c r="D53" s="17" t="str">
        <f>'Master Cadre'!D53</f>
        <v>Beaufort</v>
      </c>
      <c r="E53" s="583">
        <f>'Master Cadre'!E53</f>
        <v>521599</v>
      </c>
      <c r="F53" s="17" t="str">
        <f>'Master Cadre'!F53</f>
        <v>O Course</v>
      </c>
      <c r="G53" s="575"/>
      <c r="H53" s="222"/>
      <c r="I53" s="222"/>
      <c r="J53" s="222"/>
      <c r="K53" s="614" t="str">
        <f t="shared" si="1"/>
        <v>#DIV/0!</v>
      </c>
      <c r="L53" s="614"/>
      <c r="M53" s="615"/>
      <c r="N53" s="222"/>
      <c r="O53" s="222"/>
      <c r="P53" s="222"/>
      <c r="Q53" s="120" t="str">
        <f t="shared" si="2"/>
        <v>#DIV/0!</v>
      </c>
      <c r="R53" s="616"/>
      <c r="S53" s="193"/>
      <c r="T53" s="118"/>
      <c r="U53" s="118"/>
      <c r="V53" s="11"/>
      <c r="W53" s="11"/>
      <c r="X53" s="32"/>
      <c r="Y53" s="32"/>
      <c r="Z53" s="2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</row>
    <row r="54" ht="15.75" customHeight="1">
      <c r="A54" s="14">
        <f t="shared" si="3"/>
        <v>53</v>
      </c>
      <c r="B54" s="17" t="str">
        <f>'Master Cadre'!B54</f>
        <v>Robinson</v>
      </c>
      <c r="C54" s="17" t="str">
        <f>'Master Cadre'!C54</f>
        <v>James</v>
      </c>
      <c r="D54" s="17" t="str">
        <f>'Master Cadre'!D54</f>
        <v>Beaufort</v>
      </c>
      <c r="E54" s="583">
        <f>'Master Cadre'!E54</f>
        <v>524856</v>
      </c>
      <c r="F54" s="17" t="str">
        <f>'Master Cadre'!F54</f>
        <v>Drill</v>
      </c>
      <c r="G54" s="575"/>
      <c r="H54" s="222"/>
      <c r="I54" s="222"/>
      <c r="J54" s="222"/>
      <c r="K54" s="614" t="str">
        <f t="shared" si="1"/>
        <v>#DIV/0!</v>
      </c>
      <c r="L54" s="614"/>
      <c r="M54" s="615"/>
      <c r="N54" s="222"/>
      <c r="O54" s="222"/>
      <c r="P54" s="222"/>
      <c r="Q54" s="120" t="str">
        <f t="shared" si="2"/>
        <v>#DIV/0!</v>
      </c>
      <c r="R54" s="616"/>
      <c r="S54" s="193"/>
      <c r="T54" s="118"/>
      <c r="U54" s="118"/>
      <c r="V54" s="11"/>
      <c r="W54" s="11"/>
      <c r="X54" s="32"/>
      <c r="Y54" s="32"/>
      <c r="Z54" s="14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</row>
    <row r="55" ht="15.75" customHeight="1">
      <c r="A55" s="14">
        <f t="shared" si="3"/>
        <v>54</v>
      </c>
      <c r="B55" s="17" t="str">
        <f>'Master Cadre'!B55</f>
        <v>Robinson</v>
      </c>
      <c r="C55" s="17" t="str">
        <f>'Master Cadre'!C55</f>
        <v>Ayden</v>
      </c>
      <c r="D55" s="17" t="str">
        <f>'Master Cadre'!D55</f>
        <v>Dutch Fork</v>
      </c>
      <c r="E55" s="583">
        <f>'Master Cadre'!E55</f>
        <v>528904</v>
      </c>
      <c r="F55" s="17" t="str">
        <f>'Master Cadre'!F55</f>
        <v>Eagle Sq/CC</v>
      </c>
      <c r="G55" s="575"/>
      <c r="H55" s="222"/>
      <c r="I55" s="222"/>
      <c r="J55" s="222"/>
      <c r="K55" s="614" t="str">
        <f t="shared" si="1"/>
        <v>#DIV/0!</v>
      </c>
      <c r="L55" s="614"/>
      <c r="M55" s="615"/>
      <c r="N55" s="222"/>
      <c r="O55" s="222"/>
      <c r="P55" s="222"/>
      <c r="Q55" s="120" t="str">
        <f t="shared" si="2"/>
        <v>#DIV/0!</v>
      </c>
      <c r="R55" s="616"/>
      <c r="S55" s="193"/>
      <c r="T55" s="118"/>
      <c r="U55" s="118"/>
      <c r="V55" s="11"/>
      <c r="W55" s="11"/>
      <c r="X55" s="14"/>
      <c r="Y55" s="14"/>
      <c r="Z55" s="21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</row>
    <row r="56" ht="15.75" customHeight="1">
      <c r="A56" s="14">
        <f t="shared" si="3"/>
        <v>55</v>
      </c>
      <c r="B56" s="17" t="str">
        <f>'Master Cadre'!B56</f>
        <v>Romero</v>
      </c>
      <c r="C56" s="17" t="str">
        <f>'Master Cadre'!C56</f>
        <v>Chris</v>
      </c>
      <c r="D56" s="17" t="str">
        <f>'Master Cadre'!D56</f>
        <v>Lexington</v>
      </c>
      <c r="E56" s="583">
        <f>'Master Cadre'!E56</f>
        <v>521934</v>
      </c>
      <c r="F56" s="17" t="str">
        <f>'Master Cadre'!F56</f>
        <v>O Course</v>
      </c>
      <c r="G56" s="575"/>
      <c r="H56" s="222"/>
      <c r="I56" s="222"/>
      <c r="J56" s="222"/>
      <c r="K56" s="614" t="str">
        <f t="shared" si="1"/>
        <v>#DIV/0!</v>
      </c>
      <c r="L56" s="614"/>
      <c r="M56" s="615"/>
      <c r="N56" s="222"/>
      <c r="O56" s="222"/>
      <c r="P56" s="222"/>
      <c r="Q56" s="120" t="str">
        <f t="shared" si="2"/>
        <v>#DIV/0!</v>
      </c>
      <c r="R56" s="616"/>
      <c r="S56" s="193"/>
      <c r="T56" s="118"/>
      <c r="U56" s="118"/>
      <c r="V56" s="11"/>
      <c r="W56" s="11"/>
      <c r="X56" s="32"/>
      <c r="Y56" s="32"/>
      <c r="Z56" s="21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</row>
    <row r="57" ht="15.75" customHeight="1">
      <c r="A57" s="14">
        <f t="shared" si="3"/>
        <v>56</v>
      </c>
      <c r="B57" s="17" t="str">
        <f>'Master Cadre'!B57</f>
        <v>Serna</v>
      </c>
      <c r="C57" s="17" t="str">
        <f>'Master Cadre'!C57</f>
        <v>Adamari</v>
      </c>
      <c r="D57" s="17" t="str">
        <f>'Master Cadre'!D57</f>
        <v>R.B Stall</v>
      </c>
      <c r="E57" s="583">
        <f>'Master Cadre'!E57</f>
        <v>489793</v>
      </c>
      <c r="F57" s="17" t="str">
        <f>'Master Cadre'!F57</f>
        <v>Stand Eval Sq/CC</v>
      </c>
      <c r="G57" s="575"/>
      <c r="H57" s="222"/>
      <c r="I57" s="222"/>
      <c r="J57" s="222"/>
      <c r="K57" s="614" t="str">
        <f t="shared" si="1"/>
        <v>#DIV/0!</v>
      </c>
      <c r="L57" s="614"/>
      <c r="M57" s="615"/>
      <c r="N57" s="222"/>
      <c r="O57" s="222"/>
      <c r="P57" s="222"/>
      <c r="Q57" s="120" t="str">
        <f t="shared" si="2"/>
        <v>#DIV/0!</v>
      </c>
      <c r="R57" s="616"/>
      <c r="S57" s="193"/>
      <c r="T57" s="118"/>
      <c r="U57" s="118"/>
      <c r="V57" s="11"/>
      <c r="W57" s="11"/>
      <c r="X57" s="32"/>
      <c r="Y57" s="32"/>
      <c r="Z57" s="21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</row>
    <row r="58" ht="15.75" customHeight="1">
      <c r="A58" s="14">
        <f t="shared" si="3"/>
        <v>57</v>
      </c>
      <c r="B58" s="17" t="str">
        <f>'Master Cadre'!B58</f>
        <v>#REF!</v>
      </c>
      <c r="C58" s="17" t="str">
        <f>'Master Cadre'!C58</f>
        <v>#REF!</v>
      </c>
      <c r="D58" s="17" t="str">
        <f>'Master Cadre'!D58</f>
        <v>#REF!</v>
      </c>
      <c r="E58" s="17" t="str">
        <f>'Master Cadre'!E58</f>
        <v>#REF!</v>
      </c>
      <c r="F58" s="17" t="str">
        <f>'Master Cadre'!F58</f>
        <v>#REF!</v>
      </c>
      <c r="G58" s="575"/>
      <c r="H58" s="222"/>
      <c r="I58" s="222"/>
      <c r="J58" s="222"/>
      <c r="K58" s="614" t="str">
        <f t="shared" si="1"/>
        <v>#DIV/0!</v>
      </c>
      <c r="L58" s="614"/>
      <c r="M58" s="615"/>
      <c r="N58" s="222"/>
      <c r="O58" s="222"/>
      <c r="P58" s="222"/>
      <c r="Q58" s="120" t="str">
        <f t="shared" si="2"/>
        <v>#DIV/0!</v>
      </c>
      <c r="R58" s="616"/>
      <c r="S58" s="193"/>
      <c r="T58" s="118"/>
      <c r="U58" s="118"/>
      <c r="V58" s="11"/>
      <c r="W58" s="11"/>
      <c r="X58" s="32"/>
      <c r="Y58" s="32"/>
      <c r="Z58" s="21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</row>
    <row r="59" ht="15.75" customHeight="1">
      <c r="A59" s="14">
        <f t="shared" si="3"/>
        <v>58</v>
      </c>
      <c r="B59" s="17" t="str">
        <f>'Master Cadre'!B59</f>
        <v>Smythe</v>
      </c>
      <c r="C59" s="17" t="str">
        <f>'Master Cadre'!C59</f>
        <v>Connie</v>
      </c>
      <c r="D59" s="17" t="str">
        <f>'Master Cadre'!D59</f>
        <v>West Nassau</v>
      </c>
      <c r="E59" s="583">
        <f>'Master Cadre'!E59</f>
        <v>488363</v>
      </c>
      <c r="F59" s="17" t="str">
        <f>'Master Cadre'!F59</f>
        <v>Archery</v>
      </c>
      <c r="G59" s="620"/>
      <c r="H59" s="222"/>
      <c r="I59" s="222"/>
      <c r="J59" s="222"/>
      <c r="K59" s="614" t="str">
        <f t="shared" si="1"/>
        <v>#DIV/0!</v>
      </c>
      <c r="L59" s="614"/>
      <c r="M59" s="615"/>
      <c r="N59" s="222"/>
      <c r="O59" s="222"/>
      <c r="P59" s="222"/>
      <c r="Q59" s="120" t="str">
        <f t="shared" si="2"/>
        <v>#DIV/0!</v>
      </c>
      <c r="R59" s="616"/>
      <c r="S59" s="193"/>
      <c r="T59" s="118"/>
      <c r="U59" s="118"/>
      <c r="V59" s="11"/>
      <c r="W59" s="11"/>
      <c r="X59" s="619"/>
      <c r="Y59" s="619"/>
      <c r="Z59" s="21"/>
      <c r="AA59" s="619"/>
      <c r="AB59" s="619"/>
      <c r="AC59" s="619"/>
      <c r="AD59" s="619"/>
      <c r="AE59" s="619"/>
      <c r="AF59" s="619"/>
      <c r="AG59" s="619"/>
      <c r="AH59" s="619"/>
      <c r="AI59" s="619"/>
      <c r="AJ59" s="619"/>
      <c r="AK59" s="619"/>
      <c r="AL59" s="619"/>
      <c r="AM59" s="619"/>
      <c r="AN59" s="619"/>
      <c r="AO59" s="619"/>
    </row>
    <row r="60" ht="15.75" customHeight="1">
      <c r="A60" s="14">
        <f t="shared" si="3"/>
        <v>59</v>
      </c>
      <c r="B60" s="17" t="str">
        <f>'Master Cadre'!B60</f>
        <v>Stambaugh</v>
      </c>
      <c r="C60" s="17" t="str">
        <f>'Master Cadre'!C60</f>
        <v>Jack</v>
      </c>
      <c r="D60" s="17" t="str">
        <f>'Master Cadre'!D60</f>
        <v>Philip Simmons</v>
      </c>
      <c r="E60" s="583">
        <f>'Master Cadre'!E60</f>
        <v>524521</v>
      </c>
      <c r="F60" s="17" t="str">
        <f>'Master Cadre'!F60</f>
        <v>Eval</v>
      </c>
      <c r="G60" s="575"/>
      <c r="H60" s="222"/>
      <c r="I60" s="222"/>
      <c r="J60" s="222"/>
      <c r="K60" s="614" t="str">
        <f t="shared" si="1"/>
        <v>#DIV/0!</v>
      </c>
      <c r="L60" s="614"/>
      <c r="M60" s="615"/>
      <c r="N60" s="222"/>
      <c r="O60" s="222"/>
      <c r="P60" s="222"/>
      <c r="Q60" s="120" t="str">
        <f t="shared" si="2"/>
        <v>#DIV/0!</v>
      </c>
      <c r="R60" s="616"/>
      <c r="S60" s="193"/>
      <c r="T60" s="118"/>
      <c r="U60" s="118"/>
      <c r="V60" s="11"/>
      <c r="W60" s="11"/>
      <c r="X60" s="32"/>
      <c r="Y60" s="32"/>
      <c r="Z60" s="21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</row>
    <row r="61" ht="15.75" customHeight="1">
      <c r="A61" s="14">
        <f t="shared" si="3"/>
        <v>60</v>
      </c>
      <c r="B61" s="17" t="str">
        <f>'Master Cadre'!B61</f>
        <v>Starling</v>
      </c>
      <c r="C61" s="17" t="str">
        <f>'Master Cadre'!C61</f>
        <v>Cody</v>
      </c>
      <c r="D61" s="17" t="str">
        <f>'Master Cadre'!D61</f>
        <v>West Nassau</v>
      </c>
      <c r="E61" s="583">
        <f>'Master Cadre'!E61</f>
        <v>528873</v>
      </c>
      <c r="F61" s="17" t="str">
        <f>'Master Cadre'!F61</f>
        <v>Wing/CC</v>
      </c>
      <c r="G61" s="575"/>
      <c r="H61" s="222"/>
      <c r="I61" s="222"/>
      <c r="J61" s="222"/>
      <c r="K61" s="614" t="str">
        <f t="shared" si="1"/>
        <v>#DIV/0!</v>
      </c>
      <c r="L61" s="614"/>
      <c r="M61" s="615"/>
      <c r="N61" s="222"/>
      <c r="O61" s="222"/>
      <c r="P61" s="222"/>
      <c r="Q61" s="120" t="str">
        <f t="shared" si="2"/>
        <v>#DIV/0!</v>
      </c>
      <c r="R61" s="575"/>
      <c r="S61" s="193"/>
      <c r="T61" s="118"/>
      <c r="U61" s="118"/>
      <c r="V61" s="11"/>
      <c r="W61" s="11"/>
      <c r="X61" s="32"/>
      <c r="Y61" s="32"/>
      <c r="Z61" s="21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</row>
    <row r="62" ht="15.75" customHeight="1">
      <c r="A62" s="14">
        <f t="shared" si="3"/>
        <v>61</v>
      </c>
      <c r="B62" s="17" t="str">
        <f>'Master Cadre'!B62</f>
        <v>Valdes Cruz</v>
      </c>
      <c r="C62" s="17" t="str">
        <f>'Master Cadre'!C62</f>
        <v>Richelle</v>
      </c>
      <c r="D62" s="17" t="str">
        <f>'Master Cadre'!D62</f>
        <v>Beaufort</v>
      </c>
      <c r="E62" s="583">
        <f>'Master Cadre'!E62</f>
        <v>489824</v>
      </c>
      <c r="F62" s="17" t="str">
        <f>'Master Cadre'!F62</f>
        <v>Msn Spt Gp/CC</v>
      </c>
      <c r="G62" s="616"/>
      <c r="H62" s="222"/>
      <c r="I62" s="222"/>
      <c r="J62" s="222"/>
      <c r="K62" s="614" t="str">
        <f t="shared" si="1"/>
        <v>#DIV/0!</v>
      </c>
      <c r="L62" s="614"/>
      <c r="M62" s="615"/>
      <c r="N62" s="222"/>
      <c r="O62" s="222"/>
      <c r="P62" s="222"/>
      <c r="Q62" s="120" t="str">
        <f t="shared" si="2"/>
        <v>#DIV/0!</v>
      </c>
      <c r="R62" s="616"/>
      <c r="S62" s="193"/>
      <c r="T62" s="118"/>
      <c r="U62" s="118"/>
      <c r="V62" s="11"/>
      <c r="W62" s="11"/>
      <c r="X62" s="32"/>
      <c r="Y62" s="32"/>
      <c r="Z62" s="21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</row>
    <row r="63" ht="15.75" customHeight="1">
      <c r="A63" s="14">
        <f t="shared" si="3"/>
        <v>62</v>
      </c>
      <c r="B63" s="17" t="str">
        <f>'Master Cadre'!B63</f>
        <v>Watkins</v>
      </c>
      <c r="C63" s="17" t="str">
        <f>'Master Cadre'!C63</f>
        <v>Jackson</v>
      </c>
      <c r="D63" s="17" t="str">
        <f>'Master Cadre'!D63</f>
        <v>Emerald</v>
      </c>
      <c r="E63" s="583">
        <f>'Master Cadre'!E63</f>
        <v>524125</v>
      </c>
      <c r="F63" s="17" t="str">
        <f>'Master Cadre'!F63</f>
        <v>Eval</v>
      </c>
      <c r="G63" s="575"/>
      <c r="H63" s="222"/>
      <c r="I63" s="222"/>
      <c r="J63" s="222"/>
      <c r="K63" s="614" t="str">
        <f t="shared" si="1"/>
        <v>#DIV/0!</v>
      </c>
      <c r="L63" s="614"/>
      <c r="M63" s="615"/>
      <c r="N63" s="222"/>
      <c r="O63" s="222"/>
      <c r="P63" s="222"/>
      <c r="Q63" s="120" t="str">
        <f t="shared" si="2"/>
        <v>#DIV/0!</v>
      </c>
      <c r="R63" s="575"/>
      <c r="S63" s="193"/>
      <c r="T63" s="118"/>
      <c r="U63" s="118"/>
      <c r="V63" s="11"/>
      <c r="W63" s="11"/>
      <c r="X63" s="14"/>
      <c r="Y63" s="14"/>
      <c r="Z63" s="21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</row>
    <row r="64" ht="15.75" customHeight="1">
      <c r="A64" s="14">
        <f t="shared" si="3"/>
        <v>63</v>
      </c>
      <c r="B64" s="17" t="str">
        <f>'Master Cadre'!B64</f>
        <v>Wilson</v>
      </c>
      <c r="C64" s="17" t="str">
        <f>'Master Cadre'!C64</f>
        <v>Robert</v>
      </c>
      <c r="D64" s="17" t="str">
        <f>'Master Cadre'!D64</f>
        <v>Wando</v>
      </c>
      <c r="E64" s="583">
        <f>'Master Cadre'!E64</f>
        <v>524156</v>
      </c>
      <c r="F64" s="17" t="str">
        <f>'Master Cadre'!F64</f>
        <v>Bravo Flt/CC</v>
      </c>
      <c r="G64" s="575"/>
      <c r="H64" s="222"/>
      <c r="I64" s="222"/>
      <c r="J64" s="222"/>
      <c r="K64" s="614" t="str">
        <f t="shared" si="1"/>
        <v>#DIV/0!</v>
      </c>
      <c r="L64" s="614"/>
      <c r="M64" s="615"/>
      <c r="N64" s="222"/>
      <c r="O64" s="222"/>
      <c r="P64" s="222"/>
      <c r="Q64" s="120" t="str">
        <f t="shared" si="2"/>
        <v>#DIV/0!</v>
      </c>
      <c r="R64" s="616"/>
      <c r="S64" s="193"/>
      <c r="T64" s="118"/>
      <c r="U64" s="118"/>
      <c r="V64" s="11"/>
      <c r="W64" s="11"/>
      <c r="X64" s="14"/>
      <c r="Y64" s="14"/>
      <c r="Z64" s="21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</row>
    <row r="65" ht="15.75" customHeight="1">
      <c r="A65" s="14">
        <f t="shared" si="3"/>
        <v>64</v>
      </c>
      <c r="B65" s="17" t="str">
        <f>'Master Cadre'!B65</f>
        <v>Yata</v>
      </c>
      <c r="C65" s="17" t="str">
        <f>'Master Cadre'!C65</f>
        <v>Aylin</v>
      </c>
      <c r="D65" s="17" t="str">
        <f>'Master Cadre'!D65</f>
        <v>R.B Stall</v>
      </c>
      <c r="E65" s="583">
        <f>'Master Cadre'!E65</f>
        <v>487267</v>
      </c>
      <c r="F65" s="17" t="str">
        <f>'Master Cadre'!F65</f>
        <v>Insp</v>
      </c>
      <c r="G65" s="575"/>
      <c r="H65" s="222"/>
      <c r="I65" s="222"/>
      <c r="J65" s="222"/>
      <c r="K65" s="614" t="str">
        <f t="shared" si="1"/>
        <v>#DIV/0!</v>
      </c>
      <c r="L65" s="614"/>
      <c r="M65" s="615"/>
      <c r="N65" s="222"/>
      <c r="O65" s="222"/>
      <c r="P65" s="222"/>
      <c r="Q65" s="120" t="str">
        <f t="shared" si="2"/>
        <v>#DIV/0!</v>
      </c>
      <c r="R65" s="616"/>
      <c r="S65" s="193"/>
      <c r="T65" s="118"/>
      <c r="U65" s="118"/>
      <c r="V65" s="11"/>
      <c r="W65" s="11"/>
      <c r="X65" s="32"/>
      <c r="Y65" s="32"/>
      <c r="Z65" s="21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</row>
    <row r="66" ht="15.75" customHeight="1">
      <c r="A66" s="14">
        <f t="shared" si="3"/>
        <v>65</v>
      </c>
      <c r="B66" s="17" t="str">
        <f>'Master Cadre'!B66</f>
        <v>Zibutis</v>
      </c>
      <c r="C66" s="17" t="str">
        <f>'Master Cadre'!C66</f>
        <v>Kaylauni</v>
      </c>
      <c r="D66" s="17" t="str">
        <f>'Master Cadre'!D66</f>
        <v>James Island</v>
      </c>
      <c r="E66" s="583">
        <f>'Master Cadre'!E66</f>
        <v>488332</v>
      </c>
      <c r="F66" s="17" t="str">
        <f>'Master Cadre'!F66</f>
        <v>Eval</v>
      </c>
      <c r="G66" s="575"/>
      <c r="H66" s="222"/>
      <c r="I66" s="222"/>
      <c r="J66" s="222"/>
      <c r="K66" s="614" t="str">
        <f t="shared" si="1"/>
        <v>#DIV/0!</v>
      </c>
      <c r="L66" s="614"/>
      <c r="M66" s="615"/>
      <c r="N66" s="222"/>
      <c r="O66" s="222"/>
      <c r="P66" s="222"/>
      <c r="Q66" s="120" t="str">
        <f t="shared" si="2"/>
        <v>#DIV/0!</v>
      </c>
      <c r="R66" s="616"/>
      <c r="S66" s="193"/>
      <c r="T66" s="118"/>
      <c r="U66" s="118"/>
      <c r="V66" s="11"/>
      <c r="W66" s="11"/>
      <c r="X66" s="32"/>
      <c r="Y66" s="32"/>
      <c r="Z66" s="2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</row>
    <row r="67" ht="15.75" customHeight="1">
      <c r="A67" s="14">
        <f t="shared" si="3"/>
        <v>66</v>
      </c>
      <c r="B67" s="17" t="str">
        <f>'Master Cadre'!B67</f>
        <v>Zufall</v>
      </c>
      <c r="C67" s="17" t="str">
        <f>'Master Cadre'!C67</f>
        <v>Kayla</v>
      </c>
      <c r="D67" s="17" t="str">
        <f>'Master Cadre'!D67</f>
        <v>West Nassau</v>
      </c>
      <c r="E67" s="583">
        <f>'Master Cadre'!E67</f>
        <v>487997</v>
      </c>
      <c r="F67" s="17" t="str">
        <f>'Master Cadre'!F67</f>
        <v>Eval</v>
      </c>
      <c r="G67" s="575"/>
      <c r="H67" s="222"/>
      <c r="I67" s="222"/>
      <c r="J67" s="222"/>
      <c r="K67" s="614" t="str">
        <f t="shared" si="1"/>
        <v>#DIV/0!</v>
      </c>
      <c r="L67" s="614"/>
      <c r="M67" s="615"/>
      <c r="N67" s="222"/>
      <c r="O67" s="222"/>
      <c r="P67" s="222"/>
      <c r="Q67" s="120" t="str">
        <f t="shared" si="2"/>
        <v>#DIV/0!</v>
      </c>
      <c r="R67" s="616"/>
      <c r="S67" s="193"/>
      <c r="T67" s="118"/>
      <c r="U67" s="118"/>
      <c r="V67" s="11"/>
      <c r="W67" s="11"/>
      <c r="X67" s="32"/>
      <c r="Y67" s="32"/>
      <c r="Z67" s="2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</row>
    <row r="68" ht="15.75" customHeight="1">
      <c r="A68" s="14">
        <f t="shared" si="3"/>
        <v>67</v>
      </c>
      <c r="B68" s="17" t="str">
        <f>'Master Cadre'!B68</f>
        <v>Zunun Solis</v>
      </c>
      <c r="C68" s="17" t="str">
        <f>'Master Cadre'!C68</f>
        <v>Angeles</v>
      </c>
      <c r="D68" s="17" t="str">
        <f>'Master Cadre'!D68</f>
        <v>R.B Stall</v>
      </c>
      <c r="E68" s="583">
        <f>'Master Cadre'!E68</f>
        <v>489852</v>
      </c>
      <c r="F68" s="17" t="str">
        <f>'Master Cadre'!F68</f>
        <v>Vice Wg/CC</v>
      </c>
      <c r="G68" s="575"/>
      <c r="H68" s="222"/>
      <c r="I68" s="222"/>
      <c r="J68" s="222"/>
      <c r="K68" s="614" t="str">
        <f t="shared" si="1"/>
        <v>#DIV/0!</v>
      </c>
      <c r="L68" s="614"/>
      <c r="M68" s="615"/>
      <c r="N68" s="222"/>
      <c r="O68" s="222"/>
      <c r="P68" s="192"/>
      <c r="Q68" s="120" t="str">
        <f t="shared" si="2"/>
        <v>#DIV/0!</v>
      </c>
      <c r="R68" s="616"/>
      <c r="S68" s="193"/>
      <c r="T68" s="118"/>
      <c r="U68" s="118"/>
      <c r="V68" s="11"/>
      <c r="W68" s="11"/>
      <c r="X68" s="14"/>
      <c r="Y68" s="14"/>
      <c r="Z68" s="21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</row>
    <row r="69" ht="15.75" customHeight="1">
      <c r="A69" s="14">
        <f t="shared" si="3"/>
        <v>68</v>
      </c>
      <c r="B69" s="17" t="str">
        <f>'Master Cadre'!B69</f>
        <v>#REF!</v>
      </c>
      <c r="C69" s="17" t="str">
        <f>'Master Cadre'!C69</f>
        <v>#REF!</v>
      </c>
      <c r="D69" s="17" t="str">
        <f>'Master Cadre'!D69</f>
        <v>#REF!</v>
      </c>
      <c r="E69" s="17" t="str">
        <f>'Master Cadre'!E69</f>
        <v>#REF!</v>
      </c>
      <c r="F69" s="17" t="str">
        <f>'Master Cadre'!F69</f>
        <v>#REF!</v>
      </c>
      <c r="G69" s="621"/>
      <c r="H69" s="622"/>
      <c r="I69" s="622"/>
      <c r="J69" s="622"/>
      <c r="K69" s="614" t="str">
        <f t="shared" si="1"/>
        <v>#DIV/0!</v>
      </c>
      <c r="L69" s="623"/>
      <c r="M69" s="615"/>
      <c r="N69" s="622"/>
      <c r="O69" s="622"/>
      <c r="P69" s="622"/>
      <c r="Q69" s="120" t="str">
        <f t="shared" si="2"/>
        <v>#DIV/0!</v>
      </c>
      <c r="R69" s="624"/>
      <c r="S69" s="622"/>
      <c r="T69" s="118"/>
      <c r="U69" s="118"/>
      <c r="V69" s="21"/>
      <c r="W69" s="11"/>
      <c r="X69" s="11"/>
      <c r="Y69" s="11"/>
      <c r="Z69" s="21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</row>
    <row r="70" ht="15.75" customHeight="1">
      <c r="A70" s="14">
        <f t="shared" si="3"/>
        <v>69</v>
      </c>
      <c r="B70" s="17" t="str">
        <f>'Master Cadre'!B70</f>
        <v>#REF!</v>
      </c>
      <c r="C70" s="17" t="str">
        <f>'Master Cadre'!C70</f>
        <v>#REF!</v>
      </c>
      <c r="D70" s="17" t="str">
        <f>'Master Cadre'!D70</f>
        <v>#REF!</v>
      </c>
      <c r="E70" s="17" t="str">
        <f>'Master Cadre'!E70</f>
        <v>#REF!</v>
      </c>
      <c r="F70" s="17" t="str">
        <f>'Master Cadre'!F70</f>
        <v>#REF!</v>
      </c>
      <c r="G70" s="621"/>
      <c r="H70" s="120"/>
      <c r="I70" s="120"/>
      <c r="J70" s="120"/>
      <c r="K70" s="614" t="str">
        <f t="shared" si="1"/>
        <v>#DIV/0!</v>
      </c>
      <c r="L70" s="614"/>
      <c r="M70" s="615"/>
      <c r="N70" s="120"/>
      <c r="O70" s="120"/>
      <c r="P70" s="222"/>
      <c r="Q70" s="120" t="str">
        <f t="shared" si="2"/>
        <v>#DIV/0!</v>
      </c>
      <c r="R70" s="625"/>
      <c r="S70" s="222"/>
      <c r="T70" s="21"/>
      <c r="U70" s="21"/>
      <c r="V70" s="21"/>
      <c r="W70" s="120"/>
      <c r="X70" s="21"/>
      <c r="Y70" s="32"/>
      <c r="Z70" s="21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</row>
    <row r="71" ht="15.75" customHeight="1">
      <c r="A71" s="14">
        <f t="shared" si="3"/>
        <v>70</v>
      </c>
      <c r="B71" s="17" t="str">
        <f>'Master Cadre'!B71</f>
        <v>#REF!</v>
      </c>
      <c r="C71" s="17" t="str">
        <f>'Master Cadre'!C71</f>
        <v>#REF!</v>
      </c>
      <c r="D71" s="17" t="str">
        <f>'Master Cadre'!D71</f>
        <v>#REF!</v>
      </c>
      <c r="E71" s="17" t="str">
        <f>'Master Cadre'!E71</f>
        <v>#REF!</v>
      </c>
      <c r="F71" s="17" t="str">
        <f>'Master Cadre'!F71</f>
        <v>#REF!</v>
      </c>
      <c r="G71" s="575"/>
      <c r="H71" s="21"/>
      <c r="I71" s="21"/>
      <c r="J71" s="21"/>
      <c r="K71" s="614" t="str">
        <f t="shared" si="1"/>
        <v>#DIV/0!</v>
      </c>
      <c r="L71" s="614"/>
      <c r="M71" s="615"/>
      <c r="N71" s="21"/>
      <c r="O71" s="21"/>
      <c r="P71" s="222"/>
      <c r="Q71" s="120" t="str">
        <f t="shared" si="2"/>
        <v>#DIV/0!</v>
      </c>
      <c r="R71" s="625"/>
      <c r="S71" s="222"/>
      <c r="T71" s="21"/>
      <c r="U71" s="21"/>
      <c r="V71" s="21"/>
      <c r="W71" s="120"/>
      <c r="X71" s="21"/>
      <c r="Y71" s="32"/>
      <c r="Z71" s="21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</row>
    <row r="72" ht="15.75" customHeight="1">
      <c r="A72" s="14">
        <f t="shared" si="3"/>
        <v>71</v>
      </c>
      <c r="B72" s="17" t="str">
        <f>'Master Cadre'!B72</f>
        <v>#REF!</v>
      </c>
      <c r="C72" s="17" t="str">
        <f>'Master Cadre'!C72</f>
        <v>#REF!</v>
      </c>
      <c r="D72" s="17" t="str">
        <f>'Master Cadre'!D72</f>
        <v>#REF!</v>
      </c>
      <c r="E72" s="17" t="str">
        <f>'Master Cadre'!E72</f>
        <v>#REF!</v>
      </c>
      <c r="F72" s="17" t="str">
        <f>'Master Cadre'!F72</f>
        <v>#REF!</v>
      </c>
      <c r="G72" s="616"/>
      <c r="H72" s="21"/>
      <c r="I72" s="21"/>
      <c r="J72" s="21"/>
      <c r="K72" s="614" t="str">
        <f t="shared" si="1"/>
        <v>#DIV/0!</v>
      </c>
      <c r="L72" s="614"/>
      <c r="M72" s="615"/>
      <c r="N72" s="21"/>
      <c r="O72" s="21"/>
      <c r="P72" s="222"/>
      <c r="Q72" s="120" t="str">
        <f t="shared" si="2"/>
        <v>#DIV/0!</v>
      </c>
      <c r="R72" s="625"/>
      <c r="S72" s="222"/>
      <c r="T72" s="21"/>
      <c r="U72" s="21"/>
      <c r="V72" s="21"/>
      <c r="W72" s="120"/>
      <c r="X72" s="21"/>
      <c r="Y72" s="32"/>
      <c r="Z72" s="21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</row>
    <row r="73" ht="15.75" customHeight="1">
      <c r="A73" s="14">
        <f t="shared" si="3"/>
        <v>72</v>
      </c>
      <c r="B73" s="17" t="str">
        <f>'Master Cadre'!B73</f>
        <v>#REF!</v>
      </c>
      <c r="C73" s="17" t="str">
        <f>'Master Cadre'!C73</f>
        <v>#REF!</v>
      </c>
      <c r="D73" s="17" t="str">
        <f>'Master Cadre'!D73</f>
        <v>#REF!</v>
      </c>
      <c r="E73" s="17" t="str">
        <f>'Master Cadre'!E73</f>
        <v>#REF!</v>
      </c>
      <c r="F73" s="17" t="str">
        <f>'Master Cadre'!F73</f>
        <v>#REF!</v>
      </c>
      <c r="G73" s="626"/>
      <c r="H73" s="21"/>
      <c r="I73" s="21"/>
      <c r="J73" s="21"/>
      <c r="K73" s="614" t="str">
        <f t="shared" si="1"/>
        <v>#DIV/0!</v>
      </c>
      <c r="L73" s="614"/>
      <c r="M73" s="627"/>
      <c r="N73" s="21"/>
      <c r="O73" s="21"/>
      <c r="P73" s="222"/>
      <c r="Q73" s="120" t="str">
        <f t="shared" si="2"/>
        <v>#DIV/0!</v>
      </c>
      <c r="R73" s="628"/>
      <c r="S73" s="222"/>
      <c r="T73" s="21"/>
      <c r="U73" s="21"/>
      <c r="V73" s="21"/>
      <c r="W73" s="120"/>
      <c r="X73" s="21"/>
      <c r="Y73" s="32"/>
      <c r="Z73" s="21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</row>
    <row r="74" ht="15.75" customHeight="1">
      <c r="A74" s="14">
        <f t="shared" si="3"/>
        <v>73</v>
      </c>
      <c r="B74" s="17" t="str">
        <f>'Master Cadre'!B74</f>
        <v>#REF!</v>
      </c>
      <c r="C74" s="17" t="str">
        <f>'Master Cadre'!C74</f>
        <v>#REF!</v>
      </c>
      <c r="D74" s="17" t="str">
        <f>'Master Cadre'!D74</f>
        <v>#REF!</v>
      </c>
      <c r="E74" s="17" t="str">
        <f>'Master Cadre'!E74</f>
        <v>#REF!</v>
      </c>
      <c r="F74" s="17" t="str">
        <f>'Master Cadre'!F74</f>
        <v>#REF!</v>
      </c>
      <c r="G74" s="621"/>
      <c r="H74" s="21"/>
      <c r="I74" s="21"/>
      <c r="J74" s="21"/>
      <c r="K74" s="614" t="str">
        <f t="shared" si="1"/>
        <v>#DIV/0!</v>
      </c>
      <c r="L74" s="614"/>
      <c r="M74" s="629"/>
      <c r="N74" s="21"/>
      <c r="O74" s="21"/>
      <c r="P74" s="222"/>
      <c r="Q74" s="120" t="str">
        <f t="shared" si="2"/>
        <v>#DIV/0!</v>
      </c>
      <c r="R74" s="620"/>
      <c r="S74" s="222"/>
      <c r="T74" s="21"/>
      <c r="U74" s="21"/>
      <c r="V74" s="21"/>
      <c r="W74" s="120"/>
      <c r="X74" s="21"/>
      <c r="Y74" s="32"/>
      <c r="Z74" s="21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</row>
    <row r="75" ht="15.75" customHeight="1">
      <c r="A75" s="14">
        <f t="shared" si="3"/>
        <v>74</v>
      </c>
      <c r="B75" s="17" t="str">
        <f>'Master Cadre'!B75</f>
        <v>#REF!</v>
      </c>
      <c r="C75" s="17" t="str">
        <f>'Master Cadre'!C75</f>
        <v>#REF!</v>
      </c>
      <c r="D75" s="17" t="str">
        <f>'Master Cadre'!D75</f>
        <v>#REF!</v>
      </c>
      <c r="E75" s="17" t="str">
        <f>'Master Cadre'!E75</f>
        <v>#REF!</v>
      </c>
      <c r="F75" s="17" t="str">
        <f>'Master Cadre'!F75</f>
        <v>#REF!</v>
      </c>
      <c r="G75" s="630"/>
      <c r="H75" s="21"/>
      <c r="I75" s="21"/>
      <c r="J75" s="21"/>
      <c r="K75" s="614" t="str">
        <f t="shared" si="1"/>
        <v>#DIV/0!</v>
      </c>
      <c r="L75" s="614"/>
      <c r="M75" s="631"/>
      <c r="N75" s="21"/>
      <c r="O75" s="21"/>
      <c r="P75" s="222"/>
      <c r="Q75" s="120" t="str">
        <f t="shared" si="2"/>
        <v>#DIV/0!</v>
      </c>
      <c r="R75" s="632"/>
      <c r="S75" s="222"/>
      <c r="T75" s="21"/>
      <c r="U75" s="21"/>
      <c r="V75" s="21"/>
      <c r="W75" s="120"/>
      <c r="X75" s="21"/>
      <c r="Y75" s="32"/>
      <c r="Z75" s="21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</row>
    <row r="76" ht="15.75" customHeight="1">
      <c r="A76" s="14">
        <f t="shared" si="3"/>
        <v>75</v>
      </c>
      <c r="B76" s="17" t="str">
        <f>'Master Cadre'!B76</f>
        <v>#REF!</v>
      </c>
      <c r="C76" s="17" t="str">
        <f>'Master Cadre'!C76</f>
        <v>#REF!</v>
      </c>
      <c r="D76" s="17" t="str">
        <f>'Master Cadre'!D76</f>
        <v>#REF!</v>
      </c>
      <c r="E76" s="17" t="str">
        <f>'Master Cadre'!E76</f>
        <v>#REF!</v>
      </c>
      <c r="F76" s="17" t="str">
        <f>'Master Cadre'!F76</f>
        <v>#REF!</v>
      </c>
      <c r="G76" s="621"/>
      <c r="H76" s="21"/>
      <c r="I76" s="21"/>
      <c r="J76" s="21"/>
      <c r="K76" s="614" t="str">
        <f t="shared" si="1"/>
        <v>#DIV/0!</v>
      </c>
      <c r="L76" s="614"/>
      <c r="M76" s="615"/>
      <c r="N76" s="21"/>
      <c r="O76" s="21"/>
      <c r="P76" s="222"/>
      <c r="Q76" s="120" t="str">
        <f t="shared" si="2"/>
        <v>#DIV/0!</v>
      </c>
      <c r="R76" s="620"/>
      <c r="S76" s="222"/>
      <c r="T76" s="21"/>
      <c r="U76" s="21"/>
      <c r="V76" s="21"/>
      <c r="W76" s="120"/>
      <c r="X76" s="21"/>
      <c r="Y76" s="32"/>
      <c r="Z76" s="21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</row>
    <row r="77" ht="15.75" customHeight="1">
      <c r="A77" s="14">
        <f t="shared" si="3"/>
        <v>76</v>
      </c>
      <c r="B77" s="17" t="str">
        <f>'Master Cadre'!B77</f>
        <v>#REF!</v>
      </c>
      <c r="C77" s="17" t="str">
        <f>'Master Cadre'!C77</f>
        <v>#REF!</v>
      </c>
      <c r="D77" s="17" t="str">
        <f>'Master Cadre'!D77</f>
        <v>#REF!</v>
      </c>
      <c r="E77" s="17" t="str">
        <f>'Master Cadre'!E77</f>
        <v>#REF!</v>
      </c>
      <c r="F77" s="17" t="str">
        <f>'Master Cadre'!F77</f>
        <v>#REF!</v>
      </c>
      <c r="G77" s="621"/>
      <c r="H77" s="21"/>
      <c r="I77" s="21"/>
      <c r="J77" s="21"/>
      <c r="K77" s="614" t="str">
        <f t="shared" si="1"/>
        <v>#DIV/0!</v>
      </c>
      <c r="L77" s="614"/>
      <c r="M77" s="615"/>
      <c r="N77" s="21"/>
      <c r="O77" s="21"/>
      <c r="P77" s="222"/>
      <c r="Q77" s="120" t="str">
        <f t="shared" si="2"/>
        <v>#DIV/0!</v>
      </c>
      <c r="R77" s="620"/>
      <c r="S77" s="222"/>
      <c r="T77" s="21"/>
      <c r="U77" s="21"/>
      <c r="V77" s="21"/>
      <c r="W77" s="120"/>
      <c r="X77" s="21"/>
      <c r="Y77" s="32"/>
      <c r="Z77" s="21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</row>
    <row r="78" ht="15.75" customHeight="1">
      <c r="A78" s="14">
        <f t="shared" si="3"/>
        <v>77</v>
      </c>
      <c r="B78" s="17" t="str">
        <f>'Master Cadre'!B78</f>
        <v>#REF!</v>
      </c>
      <c r="C78" s="17" t="str">
        <f>'Master Cadre'!C78</f>
        <v>#REF!</v>
      </c>
      <c r="D78" s="17" t="str">
        <f>'Master Cadre'!D78</f>
        <v>#REF!</v>
      </c>
      <c r="E78" s="17" t="str">
        <f>'Master Cadre'!E78</f>
        <v>#REF!</v>
      </c>
      <c r="F78" s="17" t="str">
        <f>'Master Cadre'!F78</f>
        <v>#REF!</v>
      </c>
      <c r="G78" s="621"/>
      <c r="H78" s="21"/>
      <c r="I78" s="21"/>
      <c r="J78" s="21"/>
      <c r="K78" s="614" t="str">
        <f t="shared" si="1"/>
        <v>#DIV/0!</v>
      </c>
      <c r="L78" s="614"/>
      <c r="M78" s="615"/>
      <c r="N78" s="21"/>
      <c r="O78" s="21"/>
      <c r="P78" s="222"/>
      <c r="Q78" s="120" t="str">
        <f t="shared" si="2"/>
        <v>#DIV/0!</v>
      </c>
      <c r="R78" s="620"/>
      <c r="S78" s="222"/>
      <c r="T78" s="21"/>
      <c r="U78" s="21"/>
      <c r="V78" s="21"/>
      <c r="W78" s="120"/>
      <c r="X78" s="21"/>
      <c r="Y78" s="32"/>
      <c r="Z78" s="21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</row>
    <row r="79" ht="15.75" customHeight="1">
      <c r="A79" s="14">
        <f t="shared" si="3"/>
        <v>78</v>
      </c>
      <c r="B79" s="17" t="str">
        <f>'Master Cadre'!B79</f>
        <v>#REF!</v>
      </c>
      <c r="C79" s="17" t="str">
        <f>'Master Cadre'!C79</f>
        <v>#REF!</v>
      </c>
      <c r="D79" s="17" t="str">
        <f>'Master Cadre'!D79</f>
        <v>#REF!</v>
      </c>
      <c r="E79" s="17" t="str">
        <f>'Master Cadre'!E79</f>
        <v>#REF!</v>
      </c>
      <c r="F79" s="17" t="str">
        <f>'Master Cadre'!F79</f>
        <v>#REF!</v>
      </c>
      <c r="G79" s="621"/>
      <c r="H79" s="21"/>
      <c r="I79" s="21"/>
      <c r="J79" s="21"/>
      <c r="K79" s="614" t="str">
        <f t="shared" si="1"/>
        <v>#DIV/0!</v>
      </c>
      <c r="L79" s="614"/>
      <c r="M79" s="615"/>
      <c r="N79" s="21"/>
      <c r="O79" s="21"/>
      <c r="P79" s="222"/>
      <c r="Q79" s="120" t="str">
        <f t="shared" si="2"/>
        <v>#DIV/0!</v>
      </c>
      <c r="R79" s="620"/>
      <c r="S79" s="222"/>
      <c r="T79" s="21"/>
      <c r="U79" s="21"/>
      <c r="V79" s="21"/>
      <c r="W79" s="120"/>
      <c r="X79" s="21"/>
      <c r="Y79" s="32"/>
      <c r="Z79" s="21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</row>
    <row r="80" ht="15.75" customHeight="1">
      <c r="A80" s="14">
        <f t="shared" si="3"/>
        <v>79</v>
      </c>
      <c r="B80" s="17" t="str">
        <f>'Master Cadre'!B80</f>
        <v>#REF!</v>
      </c>
      <c r="C80" s="17" t="str">
        <f>'Master Cadre'!C80</f>
        <v>#REF!</v>
      </c>
      <c r="D80" s="17" t="str">
        <f>'Master Cadre'!D80</f>
        <v>#REF!</v>
      </c>
      <c r="E80" s="17" t="str">
        <f>'Master Cadre'!E80</f>
        <v>#REF!</v>
      </c>
      <c r="F80" s="17" t="str">
        <f>'Master Cadre'!F80</f>
        <v>#REF!</v>
      </c>
      <c r="G80" s="621"/>
      <c r="H80" s="21"/>
      <c r="I80" s="21"/>
      <c r="J80" s="21"/>
      <c r="K80" s="614" t="str">
        <f t="shared" si="1"/>
        <v>#DIV/0!</v>
      </c>
      <c r="L80" s="614"/>
      <c r="M80" s="615"/>
      <c r="N80" s="21"/>
      <c r="O80" s="21"/>
      <c r="P80" s="222"/>
      <c r="Q80" s="120" t="str">
        <f t="shared" si="2"/>
        <v>#DIV/0!</v>
      </c>
      <c r="R80" s="620"/>
      <c r="S80" s="222"/>
      <c r="T80" s="21"/>
      <c r="U80" s="21"/>
      <c r="V80" s="21"/>
      <c r="W80" s="120"/>
      <c r="X80" s="21"/>
      <c r="Y80" s="32"/>
      <c r="Z80" s="2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</row>
    <row r="81" ht="15.75" customHeight="1">
      <c r="A81" s="14">
        <f t="shared" si="3"/>
        <v>80</v>
      </c>
      <c r="B81" s="17" t="str">
        <f>'Master Cadre'!B81</f>
        <v>#REF!</v>
      </c>
      <c r="C81" s="17" t="str">
        <f>'Master Cadre'!C81</f>
        <v>#REF!</v>
      </c>
      <c r="D81" s="17" t="str">
        <f>'Master Cadre'!D81</f>
        <v>#REF!</v>
      </c>
      <c r="E81" s="17" t="str">
        <f>'Master Cadre'!E81</f>
        <v>#REF!</v>
      </c>
      <c r="F81" s="17" t="str">
        <f>'Master Cadre'!F81</f>
        <v>#REF!</v>
      </c>
      <c r="G81" s="621"/>
      <c r="H81" s="21"/>
      <c r="I81" s="21"/>
      <c r="J81" s="21"/>
      <c r="K81" s="614" t="str">
        <f t="shared" si="1"/>
        <v>#DIV/0!</v>
      </c>
      <c r="L81" s="614"/>
      <c r="M81" s="615"/>
      <c r="N81" s="21"/>
      <c r="O81" s="21"/>
      <c r="P81" s="222"/>
      <c r="Q81" s="120" t="str">
        <f t="shared" si="2"/>
        <v>#DIV/0!</v>
      </c>
      <c r="R81" s="620"/>
      <c r="S81" s="222"/>
      <c r="T81" s="21"/>
      <c r="U81" s="21"/>
      <c r="V81" s="21"/>
      <c r="W81" s="120"/>
      <c r="X81" s="21"/>
      <c r="Y81" s="32"/>
      <c r="Z81" s="2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</row>
    <row r="82" ht="15.75" customHeight="1">
      <c r="A82" s="14"/>
      <c r="B82" s="32"/>
      <c r="C82" s="71"/>
      <c r="D82" s="21"/>
      <c r="E82" s="21"/>
      <c r="F82" s="21"/>
      <c r="G82" s="21"/>
      <c r="H82" s="21"/>
      <c r="I82" s="21"/>
      <c r="J82" s="21"/>
      <c r="K82" s="21"/>
      <c r="L82" s="21"/>
      <c r="M82" s="120"/>
      <c r="N82" s="21"/>
      <c r="O82" s="21"/>
      <c r="P82" s="222"/>
      <c r="Q82" s="21"/>
      <c r="R82" s="222"/>
      <c r="S82" s="222"/>
      <c r="T82" s="21"/>
      <c r="U82" s="21"/>
      <c r="V82" s="21"/>
      <c r="W82" s="120"/>
      <c r="X82" s="21"/>
      <c r="Y82" s="32"/>
      <c r="Z82" s="21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</row>
    <row r="83" ht="15.75" customHeight="1">
      <c r="A83" s="21"/>
      <c r="B83" s="32"/>
      <c r="C83" s="71"/>
      <c r="D83" s="21"/>
      <c r="E83" s="21"/>
      <c r="F83" s="21"/>
      <c r="G83" s="21"/>
      <c r="H83" s="21"/>
      <c r="I83" s="21"/>
      <c r="J83" s="21"/>
      <c r="K83" s="21"/>
      <c r="L83" s="21"/>
      <c r="M83" s="120"/>
      <c r="N83" s="21"/>
      <c r="O83" s="21"/>
      <c r="P83" s="222"/>
      <c r="Q83" s="21"/>
      <c r="R83" s="222"/>
      <c r="S83" s="222"/>
      <c r="T83" s="21"/>
      <c r="U83" s="21"/>
      <c r="V83" s="21"/>
      <c r="W83" s="120"/>
      <c r="X83" s="21"/>
      <c r="Y83" s="32"/>
      <c r="Z83" s="21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</row>
    <row r="84" ht="15.75" customHeight="1">
      <c r="A84" s="21"/>
      <c r="B84" s="32"/>
      <c r="C84" s="71"/>
      <c r="D84" s="21"/>
      <c r="E84" s="21"/>
      <c r="F84" s="21"/>
      <c r="G84" s="21"/>
      <c r="H84" s="21"/>
      <c r="I84" s="21"/>
      <c r="J84" s="21"/>
      <c r="K84" s="21"/>
      <c r="L84" s="21"/>
      <c r="M84" s="120"/>
      <c r="N84" s="21"/>
      <c r="O84" s="21"/>
      <c r="P84" s="222"/>
      <c r="Q84" s="21"/>
      <c r="R84" s="222"/>
      <c r="S84" s="222"/>
      <c r="T84" s="21"/>
      <c r="U84" s="21"/>
      <c r="V84" s="21"/>
      <c r="W84" s="120"/>
      <c r="X84" s="21"/>
      <c r="Y84" s="32"/>
      <c r="Z84" s="21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</row>
    <row r="85" ht="15.75" customHeight="1">
      <c r="A85" s="21"/>
      <c r="B85" s="32"/>
      <c r="C85" s="71"/>
      <c r="D85" s="21"/>
      <c r="E85" s="21"/>
      <c r="F85" s="21"/>
      <c r="G85" s="21"/>
      <c r="H85" s="21"/>
      <c r="I85" s="21"/>
      <c r="J85" s="21"/>
      <c r="K85" s="21"/>
      <c r="L85" s="21"/>
      <c r="M85" s="120"/>
      <c r="N85" s="21"/>
      <c r="O85" s="21"/>
      <c r="P85" s="222"/>
      <c r="Q85" s="21"/>
      <c r="R85" s="222"/>
      <c r="S85" s="222"/>
      <c r="T85" s="21"/>
      <c r="U85" s="21"/>
      <c r="V85" s="21"/>
      <c r="W85" s="120"/>
      <c r="X85" s="21"/>
      <c r="Y85" s="32"/>
      <c r="Z85" s="21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</row>
    <row r="86" ht="15.75" customHeight="1">
      <c r="A86" s="21"/>
      <c r="B86" s="32"/>
      <c r="C86" s="71"/>
      <c r="D86" s="21"/>
      <c r="E86" s="21"/>
      <c r="F86" s="21"/>
      <c r="G86" s="21"/>
      <c r="H86" s="21"/>
      <c r="I86" s="21"/>
      <c r="J86" s="21"/>
      <c r="K86" s="21"/>
      <c r="L86" s="21"/>
      <c r="M86" s="120"/>
      <c r="N86" s="21"/>
      <c r="O86" s="21"/>
      <c r="P86" s="222"/>
      <c r="Q86" s="21"/>
      <c r="R86" s="222"/>
      <c r="S86" s="222"/>
      <c r="T86" s="21"/>
      <c r="U86" s="21"/>
      <c r="V86" s="21"/>
      <c r="W86" s="120"/>
      <c r="X86" s="21"/>
      <c r="Y86" s="32"/>
      <c r="Z86" s="21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</row>
    <row r="87" ht="15.75" customHeight="1">
      <c r="A87" s="21"/>
      <c r="B87" s="32"/>
      <c r="C87" s="71"/>
      <c r="D87" s="21"/>
      <c r="E87" s="21"/>
      <c r="F87" s="21"/>
      <c r="G87" s="21"/>
      <c r="H87" s="21"/>
      <c r="I87" s="21"/>
      <c r="J87" s="21"/>
      <c r="K87" s="21"/>
      <c r="L87" s="21"/>
      <c r="M87" s="120"/>
      <c r="N87" s="21"/>
      <c r="O87" s="21"/>
      <c r="P87" s="222"/>
      <c r="Q87" s="21"/>
      <c r="R87" s="222"/>
      <c r="S87" s="222"/>
      <c r="T87" s="21"/>
      <c r="U87" s="21"/>
      <c r="V87" s="21"/>
      <c r="W87" s="120"/>
      <c r="X87" s="21"/>
      <c r="Y87" s="32"/>
      <c r="Z87" s="21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</row>
    <row r="88" ht="15.75" customHeight="1">
      <c r="A88" s="21"/>
      <c r="B88" s="32"/>
      <c r="C88" s="71"/>
      <c r="D88" s="21"/>
      <c r="E88" s="21"/>
      <c r="F88" s="21"/>
      <c r="G88" s="21"/>
      <c r="H88" s="21"/>
      <c r="I88" s="21"/>
      <c r="J88" s="21"/>
      <c r="K88" s="21"/>
      <c r="L88" s="21"/>
      <c r="M88" s="120"/>
      <c r="N88" s="21"/>
      <c r="O88" s="21"/>
      <c r="P88" s="222"/>
      <c r="Q88" s="21"/>
      <c r="R88" s="222"/>
      <c r="S88" s="222"/>
      <c r="T88" s="21"/>
      <c r="U88" s="21"/>
      <c r="V88" s="21"/>
      <c r="W88" s="120"/>
      <c r="X88" s="21"/>
      <c r="Y88" s="32"/>
      <c r="Z88" s="21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</row>
    <row r="89" ht="15.75" customHeight="1">
      <c r="A89" s="21"/>
      <c r="B89" s="32"/>
      <c r="C89" s="71"/>
      <c r="D89" s="21"/>
      <c r="E89" s="21"/>
      <c r="F89" s="21"/>
      <c r="G89" s="21"/>
      <c r="H89" s="21"/>
      <c r="I89" s="21"/>
      <c r="J89" s="21"/>
      <c r="K89" s="21"/>
      <c r="L89" s="21"/>
      <c r="M89" s="120"/>
      <c r="N89" s="21"/>
      <c r="O89" s="21"/>
      <c r="P89" s="222"/>
      <c r="Q89" s="21"/>
      <c r="R89" s="222"/>
      <c r="S89" s="222"/>
      <c r="T89" s="21"/>
      <c r="U89" s="21"/>
      <c r="V89" s="21"/>
      <c r="W89" s="120"/>
      <c r="X89" s="21"/>
      <c r="Y89" s="32"/>
      <c r="Z89" s="21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</row>
    <row r="90" ht="15.75" customHeight="1">
      <c r="A90" s="21"/>
      <c r="B90" s="32"/>
      <c r="C90" s="71"/>
      <c r="D90" s="21"/>
      <c r="E90" s="21"/>
      <c r="F90" s="21"/>
      <c r="G90" s="21"/>
      <c r="H90" s="21"/>
      <c r="I90" s="21"/>
      <c r="J90" s="21"/>
      <c r="K90" s="21"/>
      <c r="L90" s="21"/>
      <c r="M90" s="120"/>
      <c r="N90" s="21"/>
      <c r="O90" s="21"/>
      <c r="P90" s="222"/>
      <c r="Q90" s="21"/>
      <c r="R90" s="222"/>
      <c r="S90" s="222"/>
      <c r="T90" s="21"/>
      <c r="U90" s="21"/>
      <c r="V90" s="21"/>
      <c r="W90" s="120"/>
      <c r="X90" s="21"/>
      <c r="Y90" s="32"/>
      <c r="Z90" s="21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</row>
    <row r="91" ht="15.75" customHeight="1">
      <c r="A91" s="21"/>
      <c r="B91" s="32"/>
      <c r="C91" s="71"/>
      <c r="D91" s="21"/>
      <c r="E91" s="21"/>
      <c r="F91" s="21"/>
      <c r="G91" s="21"/>
      <c r="H91" s="21"/>
      <c r="I91" s="21"/>
      <c r="J91" s="21"/>
      <c r="K91" s="21"/>
      <c r="L91" s="21"/>
      <c r="M91" s="120"/>
      <c r="N91" s="21"/>
      <c r="O91" s="21"/>
      <c r="P91" s="222"/>
      <c r="Q91" s="21"/>
      <c r="R91" s="222"/>
      <c r="S91" s="222"/>
      <c r="T91" s="21"/>
      <c r="U91" s="21"/>
      <c r="V91" s="21"/>
      <c r="W91" s="120"/>
      <c r="X91" s="21"/>
      <c r="Y91" s="32"/>
      <c r="Z91" s="21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</row>
    <row r="92" ht="15.75" customHeight="1">
      <c r="A92" s="21"/>
      <c r="B92" s="32"/>
      <c r="C92" s="71"/>
      <c r="D92" s="21"/>
      <c r="E92" s="21"/>
      <c r="F92" s="21"/>
      <c r="G92" s="21"/>
      <c r="H92" s="21"/>
      <c r="I92" s="21"/>
      <c r="J92" s="21"/>
      <c r="K92" s="21"/>
      <c r="L92" s="21"/>
      <c r="M92" s="120"/>
      <c r="N92" s="21"/>
      <c r="O92" s="21"/>
      <c r="P92" s="222"/>
      <c r="Q92" s="21"/>
      <c r="R92" s="222"/>
      <c r="S92" s="222"/>
      <c r="T92" s="21"/>
      <c r="U92" s="21"/>
      <c r="V92" s="21"/>
      <c r="W92" s="120"/>
      <c r="X92" s="21"/>
      <c r="Y92" s="32"/>
      <c r="Z92" s="21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</row>
    <row r="93" ht="15.75" customHeight="1">
      <c r="A93" s="21"/>
      <c r="B93" s="32"/>
      <c r="C93" s="71"/>
      <c r="D93" s="21"/>
      <c r="E93" s="21"/>
      <c r="F93" s="21"/>
      <c r="G93" s="21"/>
      <c r="H93" s="21"/>
      <c r="I93" s="21"/>
      <c r="J93" s="21"/>
      <c r="K93" s="21"/>
      <c r="L93" s="21"/>
      <c r="M93" s="120"/>
      <c r="N93" s="21"/>
      <c r="O93" s="21"/>
      <c r="P93" s="222"/>
      <c r="Q93" s="21"/>
      <c r="R93" s="222"/>
      <c r="S93" s="222"/>
      <c r="T93" s="21"/>
      <c r="U93" s="21"/>
      <c r="V93" s="21"/>
      <c r="W93" s="120"/>
      <c r="X93" s="21"/>
      <c r="Y93" s="32"/>
      <c r="Z93" s="21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</row>
    <row r="94" ht="15.75" customHeight="1">
      <c r="A94" s="21"/>
      <c r="B94" s="32"/>
      <c r="C94" s="71"/>
      <c r="D94" s="21"/>
      <c r="E94" s="21"/>
      <c r="F94" s="21"/>
      <c r="G94" s="21"/>
      <c r="H94" s="21"/>
      <c r="I94" s="21"/>
      <c r="J94" s="21"/>
      <c r="K94" s="21"/>
      <c r="L94" s="21"/>
      <c r="M94" s="120"/>
      <c r="N94" s="21"/>
      <c r="O94" s="21"/>
      <c r="P94" s="222"/>
      <c r="Q94" s="21"/>
      <c r="R94" s="222"/>
      <c r="S94" s="222"/>
      <c r="T94" s="21"/>
      <c r="U94" s="21"/>
      <c r="V94" s="21"/>
      <c r="W94" s="120"/>
      <c r="X94" s="21"/>
      <c r="Y94" s="32"/>
      <c r="Z94" s="2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</row>
    <row r="95" ht="15.75" customHeight="1">
      <c r="A95" s="21"/>
      <c r="B95" s="32"/>
      <c r="C95" s="71"/>
      <c r="D95" s="21"/>
      <c r="E95" s="21"/>
      <c r="F95" s="21"/>
      <c r="G95" s="21"/>
      <c r="H95" s="21"/>
      <c r="I95" s="21"/>
      <c r="J95" s="21"/>
      <c r="K95" s="21"/>
      <c r="L95" s="21"/>
      <c r="M95" s="120"/>
      <c r="N95" s="21"/>
      <c r="O95" s="21"/>
      <c r="P95" s="222"/>
      <c r="Q95" s="21"/>
      <c r="R95" s="222"/>
      <c r="S95" s="222"/>
      <c r="T95" s="21"/>
      <c r="U95" s="21"/>
      <c r="V95" s="21"/>
      <c r="W95" s="120"/>
      <c r="X95" s="21"/>
      <c r="Y95" s="32"/>
      <c r="Z95" s="2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</row>
    <row r="96" ht="15.75" customHeight="1">
      <c r="A96" s="21"/>
      <c r="B96" s="32"/>
      <c r="C96" s="71"/>
      <c r="D96" s="21"/>
      <c r="E96" s="21"/>
      <c r="F96" s="21"/>
      <c r="G96" s="21"/>
      <c r="H96" s="21"/>
      <c r="I96" s="21"/>
      <c r="J96" s="21"/>
      <c r="K96" s="21"/>
      <c r="L96" s="21"/>
      <c r="M96" s="120"/>
      <c r="N96" s="21"/>
      <c r="O96" s="21"/>
      <c r="P96" s="222"/>
      <c r="Q96" s="21"/>
      <c r="R96" s="222"/>
      <c r="S96" s="222"/>
      <c r="T96" s="21"/>
      <c r="U96" s="21"/>
      <c r="V96" s="21"/>
      <c r="W96" s="120"/>
      <c r="X96" s="21"/>
      <c r="Y96" s="32"/>
      <c r="Z96" s="21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</row>
    <row r="97" ht="15.75" customHeight="1">
      <c r="A97" s="21"/>
      <c r="B97" s="32"/>
      <c r="C97" s="71"/>
      <c r="D97" s="21"/>
      <c r="E97" s="21"/>
      <c r="F97" s="21"/>
      <c r="G97" s="21"/>
      <c r="H97" s="21"/>
      <c r="I97" s="21"/>
      <c r="J97" s="21"/>
      <c r="K97" s="21"/>
      <c r="L97" s="21"/>
      <c r="M97" s="120"/>
      <c r="N97" s="21"/>
      <c r="O97" s="21"/>
      <c r="P97" s="222"/>
      <c r="Q97" s="21"/>
      <c r="R97" s="222"/>
      <c r="S97" s="222"/>
      <c r="T97" s="21"/>
      <c r="U97" s="21"/>
      <c r="V97" s="21"/>
      <c r="W97" s="120"/>
      <c r="X97" s="21"/>
      <c r="Y97" s="32"/>
      <c r="Z97" s="21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</row>
    <row r="98" ht="15.75" customHeight="1">
      <c r="A98" s="21"/>
      <c r="B98" s="32"/>
      <c r="C98" s="71"/>
      <c r="D98" s="21"/>
      <c r="E98" s="21"/>
      <c r="F98" s="21"/>
      <c r="G98" s="21"/>
      <c r="H98" s="21"/>
      <c r="I98" s="21"/>
      <c r="J98" s="21"/>
      <c r="K98" s="21"/>
      <c r="L98" s="21"/>
      <c r="M98" s="120"/>
      <c r="N98" s="21"/>
      <c r="O98" s="21"/>
      <c r="P98" s="222"/>
      <c r="Q98" s="21"/>
      <c r="R98" s="222"/>
      <c r="S98" s="222"/>
      <c r="T98" s="21"/>
      <c r="U98" s="21"/>
      <c r="V98" s="21"/>
      <c r="W98" s="120"/>
      <c r="X98" s="21"/>
      <c r="Y98" s="32"/>
      <c r="Z98" s="21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</row>
    <row r="99" ht="15.75" customHeight="1">
      <c r="A99" s="21"/>
      <c r="B99" s="32"/>
      <c r="C99" s="71"/>
      <c r="D99" s="21"/>
      <c r="E99" s="21"/>
      <c r="F99" s="21"/>
      <c r="G99" s="21"/>
      <c r="H99" s="21"/>
      <c r="I99" s="21"/>
      <c r="J99" s="21"/>
      <c r="K99" s="21"/>
      <c r="L99" s="21"/>
      <c r="M99" s="120"/>
      <c r="N99" s="21"/>
      <c r="O99" s="21"/>
      <c r="P99" s="222"/>
      <c r="Q99" s="21"/>
      <c r="R99" s="222"/>
      <c r="S99" s="222"/>
      <c r="T99" s="21"/>
      <c r="U99" s="21"/>
      <c r="V99" s="21"/>
      <c r="W99" s="120"/>
      <c r="X99" s="21"/>
      <c r="Y99" s="32"/>
      <c r="Z99" s="21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</row>
    <row r="100" ht="15.75" customHeight="1">
      <c r="A100" s="21"/>
      <c r="B100" s="32"/>
      <c r="C100" s="71"/>
      <c r="D100" s="21"/>
      <c r="E100" s="21"/>
      <c r="F100" s="21"/>
      <c r="G100" s="21"/>
      <c r="H100" s="21"/>
      <c r="I100" s="21"/>
      <c r="J100" s="21"/>
      <c r="K100" s="21"/>
      <c r="L100" s="21"/>
      <c r="M100" s="120"/>
      <c r="N100" s="21"/>
      <c r="O100" s="21"/>
      <c r="P100" s="222"/>
      <c r="Q100" s="21"/>
      <c r="R100" s="222"/>
      <c r="S100" s="222"/>
      <c r="T100" s="21"/>
      <c r="U100" s="21"/>
      <c r="V100" s="21"/>
      <c r="W100" s="120"/>
      <c r="X100" s="21"/>
      <c r="Y100" s="32"/>
      <c r="Z100" s="21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</row>
    <row r="101" ht="15.75" customHeight="1">
      <c r="A101" s="21"/>
      <c r="B101" s="32"/>
      <c r="C101" s="71"/>
      <c r="D101" s="21"/>
      <c r="E101" s="21"/>
      <c r="F101" s="21"/>
      <c r="G101" s="21"/>
      <c r="H101" s="21"/>
      <c r="I101" s="21"/>
      <c r="J101" s="21"/>
      <c r="K101" s="21"/>
      <c r="L101" s="21"/>
      <c r="M101" s="120"/>
      <c r="N101" s="21"/>
      <c r="O101" s="21"/>
      <c r="P101" s="222"/>
      <c r="Q101" s="21"/>
      <c r="R101" s="222"/>
      <c r="S101" s="222"/>
      <c r="T101" s="21"/>
      <c r="U101" s="21"/>
      <c r="V101" s="21"/>
      <c r="W101" s="120"/>
      <c r="X101" s="21"/>
      <c r="Y101" s="32"/>
      <c r="Z101" s="21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</row>
    <row r="102" ht="15.75" customHeight="1">
      <c r="A102" s="21"/>
      <c r="B102" s="32"/>
      <c r="C102" s="71"/>
      <c r="D102" s="21"/>
      <c r="E102" s="21"/>
      <c r="F102" s="21"/>
      <c r="G102" s="21"/>
      <c r="H102" s="21"/>
      <c r="I102" s="21"/>
      <c r="J102" s="21"/>
      <c r="K102" s="21"/>
      <c r="L102" s="21"/>
      <c r="M102" s="120"/>
      <c r="N102" s="21"/>
      <c r="O102" s="21"/>
      <c r="P102" s="222"/>
      <c r="Q102" s="21"/>
      <c r="R102" s="222"/>
      <c r="S102" s="222"/>
      <c r="T102" s="21"/>
      <c r="U102" s="21"/>
      <c r="V102" s="21"/>
      <c r="W102" s="120"/>
      <c r="X102" s="21"/>
      <c r="Y102" s="32"/>
      <c r="Z102" s="21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</row>
    <row r="103" ht="15.75" customHeight="1">
      <c r="A103" s="21"/>
      <c r="B103" s="32"/>
      <c r="C103" s="71"/>
      <c r="D103" s="21"/>
      <c r="E103" s="21"/>
      <c r="F103" s="21"/>
      <c r="G103" s="21"/>
      <c r="H103" s="21"/>
      <c r="I103" s="21"/>
      <c r="J103" s="21"/>
      <c r="K103" s="21"/>
      <c r="L103" s="21"/>
      <c r="M103" s="120"/>
      <c r="N103" s="21"/>
      <c r="O103" s="21"/>
      <c r="P103" s="222"/>
      <c r="Q103" s="21"/>
      <c r="R103" s="222"/>
      <c r="S103" s="222"/>
      <c r="T103" s="21"/>
      <c r="U103" s="21"/>
      <c r="V103" s="21"/>
      <c r="W103" s="120"/>
      <c r="X103" s="21"/>
      <c r="Y103" s="32"/>
      <c r="Z103" s="21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</row>
    <row r="104" ht="15.75" customHeight="1">
      <c r="A104" s="21"/>
      <c r="B104" s="32"/>
      <c r="C104" s="71"/>
      <c r="D104" s="21"/>
      <c r="E104" s="21"/>
      <c r="F104" s="21"/>
      <c r="G104" s="21"/>
      <c r="H104" s="21"/>
      <c r="I104" s="21"/>
      <c r="J104" s="21"/>
      <c r="K104" s="21"/>
      <c r="L104" s="21"/>
      <c r="M104" s="120"/>
      <c r="N104" s="21"/>
      <c r="O104" s="21"/>
      <c r="P104" s="222"/>
      <c r="Q104" s="21"/>
      <c r="R104" s="222"/>
      <c r="S104" s="222"/>
      <c r="T104" s="21"/>
      <c r="U104" s="21"/>
      <c r="V104" s="21"/>
      <c r="W104" s="120"/>
      <c r="X104" s="21"/>
      <c r="Y104" s="32"/>
      <c r="Z104" s="21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</row>
    <row r="105" ht="15.75" customHeight="1">
      <c r="A105" s="21"/>
      <c r="B105" s="32"/>
      <c r="C105" s="71"/>
      <c r="D105" s="21"/>
      <c r="E105" s="21"/>
      <c r="F105" s="21"/>
      <c r="G105" s="21"/>
      <c r="H105" s="21"/>
      <c r="I105" s="21"/>
      <c r="J105" s="21"/>
      <c r="K105" s="21"/>
      <c r="L105" s="21"/>
      <c r="M105" s="120"/>
      <c r="N105" s="21"/>
      <c r="O105" s="21"/>
      <c r="P105" s="222"/>
      <c r="Q105" s="21"/>
      <c r="R105" s="222"/>
      <c r="S105" s="222"/>
      <c r="T105" s="21"/>
      <c r="U105" s="21"/>
      <c r="V105" s="21"/>
      <c r="W105" s="120"/>
      <c r="X105" s="21"/>
      <c r="Y105" s="32"/>
      <c r="Z105" s="21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</row>
    <row r="106" ht="15.75" customHeight="1">
      <c r="A106" s="21"/>
      <c r="B106" s="32"/>
      <c r="C106" s="71"/>
      <c r="D106" s="21"/>
      <c r="E106" s="21"/>
      <c r="F106" s="21"/>
      <c r="G106" s="21"/>
      <c r="H106" s="21"/>
      <c r="I106" s="21"/>
      <c r="J106" s="21"/>
      <c r="K106" s="21"/>
      <c r="L106" s="21"/>
      <c r="M106" s="120"/>
      <c r="N106" s="21"/>
      <c r="O106" s="21"/>
      <c r="P106" s="222"/>
      <c r="Q106" s="21"/>
      <c r="R106" s="222"/>
      <c r="S106" s="222"/>
      <c r="T106" s="21"/>
      <c r="U106" s="21"/>
      <c r="V106" s="21"/>
      <c r="W106" s="120"/>
      <c r="X106" s="21"/>
      <c r="Y106" s="32"/>
      <c r="Z106" s="21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</row>
    <row r="107" ht="15.75" customHeight="1">
      <c r="A107" s="21"/>
      <c r="B107" s="32"/>
      <c r="C107" s="71"/>
      <c r="D107" s="21"/>
      <c r="E107" s="21"/>
      <c r="F107" s="21"/>
      <c r="G107" s="21"/>
      <c r="H107" s="21"/>
      <c r="I107" s="21"/>
      <c r="J107" s="21"/>
      <c r="K107" s="21"/>
      <c r="L107" s="21"/>
      <c r="M107" s="120"/>
      <c r="N107" s="21"/>
      <c r="O107" s="21"/>
      <c r="P107" s="222"/>
      <c r="Q107" s="21"/>
      <c r="R107" s="222"/>
      <c r="S107" s="222"/>
      <c r="T107" s="21"/>
      <c r="U107" s="21"/>
      <c r="V107" s="21"/>
      <c r="W107" s="120"/>
      <c r="X107" s="21"/>
      <c r="Y107" s="32"/>
      <c r="Z107" s="21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</row>
    <row r="108" ht="15.75" customHeight="1">
      <c r="A108" s="21"/>
      <c r="B108" s="32"/>
      <c r="C108" s="71"/>
      <c r="D108" s="21"/>
      <c r="E108" s="21"/>
      <c r="F108" s="21"/>
      <c r="G108" s="21"/>
      <c r="H108" s="21"/>
      <c r="I108" s="21"/>
      <c r="J108" s="21"/>
      <c r="K108" s="21"/>
      <c r="L108" s="21"/>
      <c r="M108" s="120"/>
      <c r="N108" s="21"/>
      <c r="O108" s="21"/>
      <c r="P108" s="222"/>
      <c r="Q108" s="21"/>
      <c r="R108" s="222"/>
      <c r="S108" s="222"/>
      <c r="T108" s="21"/>
      <c r="U108" s="21"/>
      <c r="V108" s="21"/>
      <c r="W108" s="120"/>
      <c r="X108" s="21"/>
      <c r="Y108" s="32"/>
      <c r="Z108" s="2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</row>
    <row r="109" ht="15.75" customHeight="1">
      <c r="A109" s="21"/>
      <c r="B109" s="32"/>
      <c r="C109" s="71"/>
      <c r="D109" s="21"/>
      <c r="E109" s="21"/>
      <c r="F109" s="21"/>
      <c r="G109" s="21"/>
      <c r="H109" s="21"/>
      <c r="I109" s="21"/>
      <c r="J109" s="21"/>
      <c r="K109" s="21"/>
      <c r="L109" s="21"/>
      <c r="M109" s="120"/>
      <c r="N109" s="21"/>
      <c r="O109" s="21"/>
      <c r="P109" s="222"/>
      <c r="Q109" s="21"/>
      <c r="R109" s="222"/>
      <c r="S109" s="222"/>
      <c r="T109" s="21"/>
      <c r="U109" s="21"/>
      <c r="V109" s="21"/>
      <c r="W109" s="120"/>
      <c r="X109" s="21"/>
      <c r="Y109" s="32"/>
      <c r="Z109" s="2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</row>
    <row r="110" ht="15.75" customHeight="1">
      <c r="A110" s="21"/>
      <c r="B110" s="32"/>
      <c r="C110" s="71"/>
      <c r="D110" s="21"/>
      <c r="E110" s="21"/>
      <c r="F110" s="21"/>
      <c r="G110" s="21"/>
      <c r="H110" s="21"/>
      <c r="I110" s="21"/>
      <c r="J110" s="21"/>
      <c r="K110" s="21"/>
      <c r="L110" s="21"/>
      <c r="M110" s="120"/>
      <c r="N110" s="21"/>
      <c r="O110" s="21"/>
      <c r="P110" s="222"/>
      <c r="Q110" s="21"/>
      <c r="R110" s="222"/>
      <c r="S110" s="222"/>
      <c r="T110" s="21"/>
      <c r="U110" s="21"/>
      <c r="V110" s="21"/>
      <c r="W110" s="120"/>
      <c r="X110" s="21"/>
      <c r="Y110" s="32"/>
      <c r="Z110" s="21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</row>
    <row r="111" ht="15.75" customHeight="1">
      <c r="A111" s="21"/>
      <c r="B111" s="32"/>
      <c r="C111" s="71"/>
      <c r="D111" s="21"/>
      <c r="E111" s="21"/>
      <c r="F111" s="21"/>
      <c r="G111" s="21"/>
      <c r="H111" s="21"/>
      <c r="I111" s="21"/>
      <c r="J111" s="21"/>
      <c r="K111" s="21"/>
      <c r="L111" s="21"/>
      <c r="M111" s="120"/>
      <c r="N111" s="21"/>
      <c r="O111" s="21"/>
      <c r="P111" s="222"/>
      <c r="Q111" s="21"/>
      <c r="R111" s="222"/>
      <c r="S111" s="222"/>
      <c r="T111" s="21"/>
      <c r="U111" s="21"/>
      <c r="V111" s="21"/>
      <c r="W111" s="120"/>
      <c r="X111" s="21"/>
      <c r="Y111" s="32"/>
      <c r="Z111" s="21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</row>
    <row r="112" ht="15.75" customHeight="1">
      <c r="A112" s="21"/>
      <c r="B112" s="32"/>
      <c r="C112" s="71"/>
      <c r="D112" s="21"/>
      <c r="E112" s="21"/>
      <c r="F112" s="21"/>
      <c r="G112" s="21"/>
      <c r="H112" s="21"/>
      <c r="I112" s="21"/>
      <c r="J112" s="21"/>
      <c r="K112" s="21"/>
      <c r="L112" s="21"/>
      <c r="M112" s="120"/>
      <c r="N112" s="21"/>
      <c r="O112" s="21"/>
      <c r="P112" s="222"/>
      <c r="Q112" s="21"/>
      <c r="R112" s="222"/>
      <c r="S112" s="222"/>
      <c r="T112" s="21"/>
      <c r="U112" s="21"/>
      <c r="V112" s="21"/>
      <c r="W112" s="120"/>
      <c r="X112" s="21"/>
      <c r="Y112" s="32"/>
      <c r="Z112" s="21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</row>
    <row r="113" ht="15.75" customHeight="1">
      <c r="A113" s="21"/>
      <c r="B113" s="32"/>
      <c r="C113" s="71"/>
      <c r="D113" s="21"/>
      <c r="E113" s="21"/>
      <c r="F113" s="21"/>
      <c r="G113" s="21"/>
      <c r="H113" s="21"/>
      <c r="I113" s="21"/>
      <c r="J113" s="21"/>
      <c r="K113" s="21"/>
      <c r="L113" s="21"/>
      <c r="M113" s="120"/>
      <c r="N113" s="21"/>
      <c r="O113" s="21"/>
      <c r="P113" s="222"/>
      <c r="Q113" s="21"/>
      <c r="R113" s="222"/>
      <c r="S113" s="222"/>
      <c r="T113" s="21"/>
      <c r="U113" s="21"/>
      <c r="V113" s="21"/>
      <c r="W113" s="120"/>
      <c r="X113" s="21"/>
      <c r="Y113" s="32"/>
      <c r="Z113" s="21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</row>
    <row r="114" ht="15.75" customHeight="1">
      <c r="A114" s="21"/>
      <c r="B114" s="32"/>
      <c r="C114" s="71"/>
      <c r="D114" s="21"/>
      <c r="E114" s="21"/>
      <c r="F114" s="21"/>
      <c r="G114" s="21"/>
      <c r="H114" s="21"/>
      <c r="I114" s="21"/>
      <c r="J114" s="21"/>
      <c r="K114" s="21"/>
      <c r="L114" s="21"/>
      <c r="M114" s="120"/>
      <c r="N114" s="21"/>
      <c r="O114" s="21"/>
      <c r="P114" s="222"/>
      <c r="Q114" s="21"/>
      <c r="R114" s="222"/>
      <c r="S114" s="222"/>
      <c r="T114" s="21"/>
      <c r="U114" s="21"/>
      <c r="V114" s="21"/>
      <c r="W114" s="120"/>
      <c r="X114" s="21"/>
      <c r="Y114" s="32"/>
      <c r="Z114" s="21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</row>
    <row r="115" ht="15.75" customHeight="1">
      <c r="A115" s="21"/>
      <c r="B115" s="32"/>
      <c r="C115" s="71"/>
      <c r="D115" s="21"/>
      <c r="E115" s="21"/>
      <c r="F115" s="21"/>
      <c r="G115" s="21"/>
      <c r="H115" s="21"/>
      <c r="I115" s="21"/>
      <c r="J115" s="21"/>
      <c r="K115" s="21"/>
      <c r="L115" s="21"/>
      <c r="M115" s="120"/>
      <c r="N115" s="21"/>
      <c r="O115" s="21"/>
      <c r="P115" s="222"/>
      <c r="Q115" s="21"/>
      <c r="R115" s="222"/>
      <c r="S115" s="222"/>
      <c r="T115" s="21"/>
      <c r="U115" s="21"/>
      <c r="V115" s="21"/>
      <c r="W115" s="120"/>
      <c r="X115" s="21"/>
      <c r="Y115" s="32"/>
      <c r="Z115" s="21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</row>
    <row r="116" ht="15.75" customHeight="1">
      <c r="A116" s="21"/>
      <c r="B116" s="32"/>
      <c r="C116" s="71"/>
      <c r="D116" s="21"/>
      <c r="E116" s="21"/>
      <c r="F116" s="21"/>
      <c r="G116" s="21"/>
      <c r="H116" s="21"/>
      <c r="I116" s="21"/>
      <c r="J116" s="21"/>
      <c r="K116" s="21"/>
      <c r="L116" s="21"/>
      <c r="M116" s="120"/>
      <c r="N116" s="21"/>
      <c r="O116" s="21"/>
      <c r="P116" s="222"/>
      <c r="Q116" s="21"/>
      <c r="R116" s="222"/>
      <c r="S116" s="222"/>
      <c r="T116" s="21"/>
      <c r="U116" s="21"/>
      <c r="V116" s="21"/>
      <c r="W116" s="120"/>
      <c r="X116" s="21"/>
      <c r="Y116" s="32"/>
      <c r="Z116" s="21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</row>
    <row r="117" ht="15.75" customHeight="1">
      <c r="A117" s="21"/>
      <c r="B117" s="32"/>
      <c r="C117" s="71"/>
      <c r="D117" s="21"/>
      <c r="E117" s="21"/>
      <c r="F117" s="21"/>
      <c r="G117" s="21"/>
      <c r="H117" s="21"/>
      <c r="I117" s="21"/>
      <c r="J117" s="21"/>
      <c r="K117" s="21"/>
      <c r="L117" s="21"/>
      <c r="M117" s="120"/>
      <c r="N117" s="21"/>
      <c r="O117" s="21"/>
      <c r="P117" s="222"/>
      <c r="Q117" s="21"/>
      <c r="R117" s="222"/>
      <c r="S117" s="222"/>
      <c r="T117" s="21"/>
      <c r="U117" s="21"/>
      <c r="V117" s="21"/>
      <c r="W117" s="120"/>
      <c r="X117" s="21"/>
      <c r="Y117" s="32"/>
      <c r="Z117" s="21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</row>
    <row r="118" ht="15.75" customHeight="1">
      <c r="A118" s="21"/>
      <c r="B118" s="32"/>
      <c r="C118" s="71"/>
      <c r="D118" s="21"/>
      <c r="E118" s="21"/>
      <c r="F118" s="21"/>
      <c r="G118" s="21"/>
      <c r="H118" s="21"/>
      <c r="I118" s="21"/>
      <c r="J118" s="21"/>
      <c r="K118" s="21"/>
      <c r="L118" s="21"/>
      <c r="M118" s="120"/>
      <c r="N118" s="21"/>
      <c r="O118" s="21"/>
      <c r="P118" s="222"/>
      <c r="Q118" s="21"/>
      <c r="R118" s="222"/>
      <c r="S118" s="222"/>
      <c r="T118" s="21"/>
      <c r="U118" s="21"/>
      <c r="V118" s="21"/>
      <c r="W118" s="120"/>
      <c r="X118" s="21"/>
      <c r="Y118" s="32"/>
      <c r="Z118" s="21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</row>
    <row r="119" ht="15.75" customHeight="1">
      <c r="A119" s="21"/>
      <c r="B119" s="32"/>
      <c r="C119" s="71"/>
      <c r="D119" s="21"/>
      <c r="E119" s="21"/>
      <c r="F119" s="21"/>
      <c r="G119" s="21"/>
      <c r="H119" s="21"/>
      <c r="I119" s="21"/>
      <c r="J119" s="21"/>
      <c r="K119" s="21"/>
      <c r="L119" s="21"/>
      <c r="M119" s="120"/>
      <c r="N119" s="21"/>
      <c r="O119" s="21"/>
      <c r="P119" s="222"/>
      <c r="Q119" s="21"/>
      <c r="R119" s="222"/>
      <c r="S119" s="222"/>
      <c r="T119" s="21"/>
      <c r="U119" s="21"/>
      <c r="V119" s="21"/>
      <c r="W119" s="120"/>
      <c r="X119" s="21"/>
      <c r="Y119" s="32"/>
      <c r="Z119" s="21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ht="15.75" customHeight="1">
      <c r="A120" s="21"/>
      <c r="B120" s="32"/>
      <c r="C120" s="71"/>
      <c r="D120" s="21"/>
      <c r="E120" s="21"/>
      <c r="F120" s="21"/>
      <c r="G120" s="21"/>
      <c r="H120" s="21"/>
      <c r="I120" s="21"/>
      <c r="J120" s="21"/>
      <c r="K120" s="21"/>
      <c r="L120" s="21"/>
      <c r="M120" s="120"/>
      <c r="N120" s="21"/>
      <c r="O120" s="21"/>
      <c r="P120" s="222"/>
      <c r="Q120" s="21"/>
      <c r="R120" s="222"/>
      <c r="S120" s="222"/>
      <c r="T120" s="21"/>
      <c r="U120" s="21"/>
      <c r="V120" s="21"/>
      <c r="W120" s="120"/>
      <c r="X120" s="21"/>
      <c r="Y120" s="32"/>
      <c r="Z120" s="21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</row>
    <row r="121" ht="15.75" customHeight="1">
      <c r="A121" s="21"/>
      <c r="B121" s="32"/>
      <c r="C121" s="71"/>
      <c r="D121" s="21"/>
      <c r="E121" s="21"/>
      <c r="F121" s="21"/>
      <c r="G121" s="21"/>
      <c r="H121" s="21"/>
      <c r="I121" s="21"/>
      <c r="J121" s="21"/>
      <c r="K121" s="21"/>
      <c r="L121" s="21"/>
      <c r="M121" s="120"/>
      <c r="N121" s="21"/>
      <c r="O121" s="21"/>
      <c r="P121" s="222"/>
      <c r="Q121" s="21"/>
      <c r="R121" s="222"/>
      <c r="S121" s="222"/>
      <c r="T121" s="21"/>
      <c r="U121" s="21"/>
      <c r="V121" s="21"/>
      <c r="W121" s="120"/>
      <c r="X121" s="21"/>
      <c r="Y121" s="32"/>
      <c r="Z121" s="21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</row>
    <row r="122" ht="15.75" customHeight="1">
      <c r="A122" s="21"/>
      <c r="B122" s="32"/>
      <c r="C122" s="71"/>
      <c r="D122" s="21"/>
      <c r="E122" s="21"/>
      <c r="F122" s="21"/>
      <c r="G122" s="21"/>
      <c r="H122" s="21"/>
      <c r="I122" s="21"/>
      <c r="J122" s="21"/>
      <c r="K122" s="21"/>
      <c r="L122" s="21"/>
      <c r="M122" s="120"/>
      <c r="N122" s="21"/>
      <c r="O122" s="21"/>
      <c r="P122" s="222"/>
      <c r="Q122" s="21"/>
      <c r="R122" s="222"/>
      <c r="S122" s="222"/>
      <c r="T122" s="21"/>
      <c r="U122" s="21"/>
      <c r="V122" s="21"/>
      <c r="W122" s="120"/>
      <c r="X122" s="21"/>
      <c r="Y122" s="32"/>
      <c r="Z122" s="2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</row>
    <row r="123" ht="15.75" customHeight="1">
      <c r="A123" s="21"/>
      <c r="B123" s="32"/>
      <c r="C123" s="71"/>
      <c r="D123" s="21"/>
      <c r="E123" s="21"/>
      <c r="F123" s="21"/>
      <c r="G123" s="21"/>
      <c r="H123" s="21"/>
      <c r="I123" s="21"/>
      <c r="J123" s="21"/>
      <c r="K123" s="21"/>
      <c r="L123" s="21"/>
      <c r="M123" s="120"/>
      <c r="N123" s="21"/>
      <c r="O123" s="21"/>
      <c r="P123" s="222"/>
      <c r="Q123" s="21"/>
      <c r="R123" s="222"/>
      <c r="S123" s="222"/>
      <c r="T123" s="21"/>
      <c r="U123" s="21"/>
      <c r="V123" s="21"/>
      <c r="W123" s="120"/>
      <c r="X123" s="21"/>
      <c r="Y123" s="32"/>
      <c r="Z123" s="2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</row>
    <row r="124" ht="15.75" customHeight="1">
      <c r="A124" s="21"/>
      <c r="B124" s="32"/>
      <c r="C124" s="71"/>
      <c r="D124" s="21"/>
      <c r="E124" s="21"/>
      <c r="F124" s="21"/>
      <c r="G124" s="21"/>
      <c r="H124" s="21"/>
      <c r="I124" s="21"/>
      <c r="J124" s="21"/>
      <c r="K124" s="21"/>
      <c r="L124" s="21"/>
      <c r="M124" s="120"/>
      <c r="N124" s="21"/>
      <c r="O124" s="21"/>
      <c r="P124" s="222"/>
      <c r="Q124" s="21"/>
      <c r="R124" s="222"/>
      <c r="S124" s="222"/>
      <c r="T124" s="21"/>
      <c r="U124" s="21"/>
      <c r="V124" s="21"/>
      <c r="W124" s="120"/>
      <c r="X124" s="21"/>
      <c r="Y124" s="32"/>
      <c r="Z124" s="21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</row>
    <row r="125" ht="15.75" customHeight="1">
      <c r="A125" s="21"/>
      <c r="B125" s="32"/>
      <c r="C125" s="71"/>
      <c r="D125" s="21"/>
      <c r="E125" s="21"/>
      <c r="F125" s="21"/>
      <c r="G125" s="21"/>
      <c r="H125" s="21"/>
      <c r="I125" s="21"/>
      <c r="J125" s="21"/>
      <c r="K125" s="21"/>
      <c r="L125" s="21"/>
      <c r="M125" s="120"/>
      <c r="N125" s="21"/>
      <c r="O125" s="21"/>
      <c r="P125" s="222"/>
      <c r="Q125" s="21"/>
      <c r="R125" s="222"/>
      <c r="S125" s="222"/>
      <c r="T125" s="21"/>
      <c r="U125" s="21"/>
      <c r="V125" s="21"/>
      <c r="W125" s="120"/>
      <c r="X125" s="21"/>
      <c r="Y125" s="32"/>
      <c r="Z125" s="21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</row>
    <row r="126" ht="15.75" customHeight="1">
      <c r="A126" s="21"/>
      <c r="B126" s="32"/>
      <c r="C126" s="71"/>
      <c r="D126" s="21"/>
      <c r="E126" s="21"/>
      <c r="F126" s="21"/>
      <c r="G126" s="21"/>
      <c r="H126" s="21"/>
      <c r="I126" s="21"/>
      <c r="J126" s="21"/>
      <c r="K126" s="21"/>
      <c r="L126" s="21"/>
      <c r="M126" s="120"/>
      <c r="N126" s="21"/>
      <c r="O126" s="21"/>
      <c r="P126" s="222"/>
      <c r="Q126" s="21"/>
      <c r="R126" s="222"/>
      <c r="S126" s="222"/>
      <c r="T126" s="21"/>
      <c r="U126" s="21"/>
      <c r="V126" s="21"/>
      <c r="W126" s="120"/>
      <c r="X126" s="21"/>
      <c r="Y126" s="32"/>
      <c r="Z126" s="21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</row>
    <row r="127" ht="15.75" customHeight="1">
      <c r="A127" s="21"/>
      <c r="B127" s="32"/>
      <c r="C127" s="71"/>
      <c r="D127" s="21"/>
      <c r="E127" s="21"/>
      <c r="F127" s="21"/>
      <c r="G127" s="21"/>
      <c r="H127" s="21"/>
      <c r="I127" s="21"/>
      <c r="J127" s="21"/>
      <c r="K127" s="21"/>
      <c r="L127" s="21"/>
      <c r="M127" s="120"/>
      <c r="N127" s="21"/>
      <c r="O127" s="21"/>
      <c r="P127" s="222"/>
      <c r="Q127" s="21"/>
      <c r="R127" s="222"/>
      <c r="S127" s="222"/>
      <c r="T127" s="21"/>
      <c r="U127" s="21"/>
      <c r="V127" s="21"/>
      <c r="W127" s="120"/>
      <c r="X127" s="21"/>
      <c r="Y127" s="32"/>
      <c r="Z127" s="21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</row>
    <row r="128" ht="15.75" customHeight="1">
      <c r="A128" s="21"/>
      <c r="B128" s="32"/>
      <c r="C128" s="71"/>
      <c r="D128" s="21"/>
      <c r="E128" s="21"/>
      <c r="F128" s="21"/>
      <c r="G128" s="21"/>
      <c r="H128" s="21"/>
      <c r="I128" s="21"/>
      <c r="J128" s="21"/>
      <c r="K128" s="21"/>
      <c r="L128" s="21"/>
      <c r="M128" s="120"/>
      <c r="N128" s="21"/>
      <c r="O128" s="21"/>
      <c r="P128" s="222"/>
      <c r="Q128" s="21"/>
      <c r="R128" s="222"/>
      <c r="S128" s="222"/>
      <c r="T128" s="21"/>
      <c r="U128" s="21"/>
      <c r="V128" s="21"/>
      <c r="W128" s="120"/>
      <c r="X128" s="21"/>
      <c r="Y128" s="32"/>
      <c r="Z128" s="21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</row>
    <row r="129" ht="15.75" customHeight="1">
      <c r="A129" s="21"/>
      <c r="B129" s="32"/>
      <c r="C129" s="71"/>
      <c r="D129" s="21"/>
      <c r="E129" s="21"/>
      <c r="F129" s="21"/>
      <c r="G129" s="21"/>
      <c r="H129" s="21"/>
      <c r="I129" s="21"/>
      <c r="J129" s="21"/>
      <c r="K129" s="21"/>
      <c r="L129" s="21"/>
      <c r="M129" s="120"/>
      <c r="N129" s="21"/>
      <c r="O129" s="21"/>
      <c r="P129" s="222"/>
      <c r="Q129" s="21"/>
      <c r="R129" s="222"/>
      <c r="S129" s="222"/>
      <c r="T129" s="21"/>
      <c r="U129" s="21"/>
      <c r="V129" s="21"/>
      <c r="W129" s="120"/>
      <c r="X129" s="21"/>
      <c r="Y129" s="32"/>
      <c r="Z129" s="21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</row>
    <row r="130" ht="15.75" customHeight="1">
      <c r="A130" s="21"/>
      <c r="B130" s="32"/>
      <c r="C130" s="71"/>
      <c r="D130" s="21"/>
      <c r="E130" s="21"/>
      <c r="F130" s="21"/>
      <c r="G130" s="21"/>
      <c r="H130" s="21"/>
      <c r="I130" s="21"/>
      <c r="J130" s="21"/>
      <c r="K130" s="21"/>
      <c r="L130" s="21"/>
      <c r="M130" s="120"/>
      <c r="N130" s="21"/>
      <c r="O130" s="21"/>
      <c r="P130" s="222"/>
      <c r="Q130" s="21"/>
      <c r="R130" s="222"/>
      <c r="S130" s="222"/>
      <c r="T130" s="21"/>
      <c r="U130" s="21"/>
      <c r="V130" s="21"/>
      <c r="W130" s="120"/>
      <c r="X130" s="21"/>
      <c r="Y130" s="32"/>
      <c r="Z130" s="21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</row>
    <row r="131" ht="15.75" customHeight="1">
      <c r="A131" s="21"/>
      <c r="B131" s="32"/>
      <c r="C131" s="71"/>
      <c r="D131" s="21"/>
      <c r="E131" s="21"/>
      <c r="F131" s="21"/>
      <c r="G131" s="21"/>
      <c r="H131" s="21"/>
      <c r="I131" s="21"/>
      <c r="J131" s="21"/>
      <c r="K131" s="21"/>
      <c r="L131" s="21"/>
      <c r="M131" s="120"/>
      <c r="N131" s="21"/>
      <c r="O131" s="21"/>
      <c r="P131" s="222"/>
      <c r="Q131" s="21"/>
      <c r="R131" s="222"/>
      <c r="S131" s="222"/>
      <c r="T131" s="21"/>
      <c r="U131" s="21"/>
      <c r="V131" s="21"/>
      <c r="W131" s="120"/>
      <c r="X131" s="21"/>
      <c r="Y131" s="32"/>
      <c r="Z131" s="21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</row>
    <row r="132" ht="15.75" customHeight="1">
      <c r="A132" s="21"/>
      <c r="B132" s="32"/>
      <c r="C132" s="71"/>
      <c r="D132" s="21"/>
      <c r="E132" s="21"/>
      <c r="F132" s="21"/>
      <c r="G132" s="21"/>
      <c r="H132" s="21"/>
      <c r="I132" s="21"/>
      <c r="J132" s="21"/>
      <c r="K132" s="21"/>
      <c r="L132" s="21"/>
      <c r="M132" s="120"/>
      <c r="N132" s="21"/>
      <c r="O132" s="21"/>
      <c r="P132" s="222"/>
      <c r="Q132" s="21"/>
      <c r="R132" s="222"/>
      <c r="S132" s="222"/>
      <c r="T132" s="21"/>
      <c r="U132" s="21"/>
      <c r="V132" s="21"/>
      <c r="W132" s="120"/>
      <c r="X132" s="21"/>
      <c r="Y132" s="32"/>
      <c r="Z132" s="21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</row>
    <row r="133" ht="15.75" customHeight="1">
      <c r="A133" s="21"/>
      <c r="B133" s="32"/>
      <c r="C133" s="71"/>
      <c r="D133" s="21"/>
      <c r="E133" s="21"/>
      <c r="F133" s="21"/>
      <c r="G133" s="21"/>
      <c r="H133" s="21"/>
      <c r="I133" s="21"/>
      <c r="J133" s="21"/>
      <c r="K133" s="21"/>
      <c r="L133" s="21"/>
      <c r="M133" s="120"/>
      <c r="N133" s="21"/>
      <c r="O133" s="21"/>
      <c r="P133" s="222"/>
      <c r="Q133" s="21"/>
      <c r="R133" s="222"/>
      <c r="S133" s="222"/>
      <c r="T133" s="21"/>
      <c r="U133" s="21"/>
      <c r="V133" s="21"/>
      <c r="W133" s="120"/>
      <c r="X133" s="21"/>
      <c r="Y133" s="32"/>
      <c r="Z133" s="21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</row>
    <row r="134" ht="15.75" customHeight="1">
      <c r="A134" s="21"/>
      <c r="B134" s="32"/>
      <c r="C134" s="71"/>
      <c r="D134" s="21"/>
      <c r="E134" s="21"/>
      <c r="F134" s="21"/>
      <c r="G134" s="21"/>
      <c r="H134" s="21"/>
      <c r="I134" s="21"/>
      <c r="J134" s="21"/>
      <c r="K134" s="21"/>
      <c r="L134" s="21"/>
      <c r="M134" s="120"/>
      <c r="N134" s="21"/>
      <c r="O134" s="21"/>
      <c r="P134" s="222"/>
      <c r="Q134" s="21"/>
      <c r="R134" s="222"/>
      <c r="S134" s="222"/>
      <c r="T134" s="21"/>
      <c r="U134" s="21"/>
      <c r="V134" s="21"/>
      <c r="W134" s="120"/>
      <c r="X134" s="21"/>
      <c r="Y134" s="32"/>
      <c r="Z134" s="21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</row>
    <row r="135" ht="15.75" customHeight="1">
      <c r="A135" s="21"/>
      <c r="B135" s="32"/>
      <c r="C135" s="71"/>
      <c r="D135" s="21"/>
      <c r="E135" s="21"/>
      <c r="F135" s="21"/>
      <c r="G135" s="21"/>
      <c r="H135" s="21"/>
      <c r="I135" s="21"/>
      <c r="J135" s="21"/>
      <c r="K135" s="21"/>
      <c r="L135" s="21"/>
      <c r="M135" s="120"/>
      <c r="N135" s="21"/>
      <c r="O135" s="21"/>
      <c r="P135" s="222"/>
      <c r="Q135" s="21"/>
      <c r="R135" s="222"/>
      <c r="S135" s="222"/>
      <c r="T135" s="21"/>
      <c r="U135" s="21"/>
      <c r="V135" s="21"/>
      <c r="W135" s="120"/>
      <c r="X135" s="21"/>
      <c r="Y135" s="32"/>
      <c r="Z135" s="21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</row>
    <row r="136" ht="15.75" customHeight="1">
      <c r="A136" s="21"/>
      <c r="B136" s="32"/>
      <c r="C136" s="71"/>
      <c r="D136" s="21"/>
      <c r="E136" s="21"/>
      <c r="F136" s="21"/>
      <c r="G136" s="21"/>
      <c r="H136" s="21"/>
      <c r="I136" s="21"/>
      <c r="J136" s="21"/>
      <c r="K136" s="21"/>
      <c r="L136" s="21"/>
      <c r="M136" s="120"/>
      <c r="N136" s="21"/>
      <c r="O136" s="21"/>
      <c r="P136" s="222"/>
      <c r="Q136" s="21"/>
      <c r="R136" s="222"/>
      <c r="S136" s="222"/>
      <c r="T136" s="21"/>
      <c r="U136" s="21"/>
      <c r="V136" s="21"/>
      <c r="W136" s="120"/>
      <c r="X136" s="21"/>
      <c r="Y136" s="32"/>
      <c r="Z136" s="2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</row>
    <row r="137" ht="15.75" customHeight="1">
      <c r="A137" s="21"/>
      <c r="B137" s="32"/>
      <c r="C137" s="71"/>
      <c r="D137" s="21"/>
      <c r="E137" s="21"/>
      <c r="F137" s="21"/>
      <c r="G137" s="21"/>
      <c r="H137" s="21"/>
      <c r="I137" s="21"/>
      <c r="J137" s="21"/>
      <c r="K137" s="21"/>
      <c r="L137" s="21"/>
      <c r="M137" s="120"/>
      <c r="N137" s="21"/>
      <c r="O137" s="21"/>
      <c r="P137" s="222"/>
      <c r="Q137" s="21"/>
      <c r="R137" s="222"/>
      <c r="S137" s="222"/>
      <c r="T137" s="21"/>
      <c r="U137" s="21"/>
      <c r="V137" s="21"/>
      <c r="W137" s="120"/>
      <c r="X137" s="21"/>
      <c r="Y137" s="32"/>
      <c r="Z137" s="2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</row>
    <row r="138" ht="15.75" customHeight="1">
      <c r="A138" s="21"/>
      <c r="B138" s="32"/>
      <c r="C138" s="71"/>
      <c r="D138" s="21"/>
      <c r="E138" s="21"/>
      <c r="F138" s="21"/>
      <c r="G138" s="21"/>
      <c r="H138" s="21"/>
      <c r="I138" s="21"/>
      <c r="J138" s="21"/>
      <c r="K138" s="21"/>
      <c r="L138" s="21"/>
      <c r="M138" s="120"/>
      <c r="N138" s="21"/>
      <c r="O138" s="21"/>
      <c r="P138" s="222"/>
      <c r="Q138" s="21"/>
      <c r="R138" s="222"/>
      <c r="S138" s="222"/>
      <c r="T138" s="21"/>
      <c r="U138" s="21"/>
      <c r="V138" s="21"/>
      <c r="W138" s="120"/>
      <c r="X138" s="21"/>
      <c r="Y138" s="32"/>
      <c r="Z138" s="21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</row>
    <row r="139" ht="15.75" customHeight="1">
      <c r="A139" s="21"/>
      <c r="B139" s="32"/>
      <c r="C139" s="71"/>
      <c r="D139" s="21"/>
      <c r="E139" s="21"/>
      <c r="F139" s="21"/>
      <c r="G139" s="21"/>
      <c r="H139" s="21"/>
      <c r="I139" s="21"/>
      <c r="J139" s="21"/>
      <c r="K139" s="21"/>
      <c r="L139" s="21"/>
      <c r="M139" s="120"/>
      <c r="N139" s="21"/>
      <c r="O139" s="21"/>
      <c r="P139" s="222"/>
      <c r="Q139" s="21"/>
      <c r="R139" s="222"/>
      <c r="S139" s="222"/>
      <c r="T139" s="21"/>
      <c r="U139" s="21"/>
      <c r="V139" s="21"/>
      <c r="W139" s="120"/>
      <c r="X139" s="21"/>
      <c r="Y139" s="32"/>
      <c r="Z139" s="21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</row>
    <row r="140" ht="15.75" customHeight="1">
      <c r="A140" s="21"/>
      <c r="B140" s="32"/>
      <c r="C140" s="71"/>
      <c r="D140" s="21"/>
      <c r="E140" s="21"/>
      <c r="F140" s="21"/>
      <c r="G140" s="21"/>
      <c r="H140" s="21"/>
      <c r="I140" s="21"/>
      <c r="J140" s="21"/>
      <c r="K140" s="21"/>
      <c r="L140" s="21"/>
      <c r="M140" s="120"/>
      <c r="N140" s="21"/>
      <c r="O140" s="21"/>
      <c r="P140" s="222"/>
      <c r="Q140" s="21"/>
      <c r="R140" s="222"/>
      <c r="S140" s="222"/>
      <c r="T140" s="21"/>
      <c r="U140" s="21"/>
      <c r="V140" s="21"/>
      <c r="W140" s="120"/>
      <c r="X140" s="21"/>
      <c r="Y140" s="32"/>
      <c r="Z140" s="21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</row>
    <row r="141" ht="15.75" customHeight="1">
      <c r="A141" s="21"/>
      <c r="B141" s="32"/>
      <c r="C141" s="71"/>
      <c r="D141" s="21"/>
      <c r="E141" s="21"/>
      <c r="F141" s="21"/>
      <c r="G141" s="21"/>
      <c r="H141" s="21"/>
      <c r="I141" s="21"/>
      <c r="J141" s="21"/>
      <c r="K141" s="21"/>
      <c r="L141" s="21"/>
      <c r="M141" s="120"/>
      <c r="N141" s="21"/>
      <c r="O141" s="21"/>
      <c r="P141" s="222"/>
      <c r="Q141" s="21"/>
      <c r="R141" s="222"/>
      <c r="S141" s="222"/>
      <c r="T141" s="21"/>
      <c r="U141" s="21"/>
      <c r="V141" s="21"/>
      <c r="W141" s="120"/>
      <c r="X141" s="21"/>
      <c r="Y141" s="32"/>
      <c r="Z141" s="21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</row>
    <row r="142" ht="15.75" customHeight="1">
      <c r="A142" s="21"/>
      <c r="B142" s="32"/>
      <c r="C142" s="71"/>
      <c r="D142" s="21"/>
      <c r="E142" s="21"/>
      <c r="F142" s="21"/>
      <c r="G142" s="21"/>
      <c r="H142" s="21"/>
      <c r="I142" s="21"/>
      <c r="J142" s="21"/>
      <c r="K142" s="21"/>
      <c r="L142" s="21"/>
      <c r="M142" s="120"/>
      <c r="N142" s="21"/>
      <c r="O142" s="21"/>
      <c r="P142" s="222"/>
      <c r="Q142" s="21"/>
      <c r="R142" s="222"/>
      <c r="S142" s="222"/>
      <c r="T142" s="21"/>
      <c r="U142" s="21"/>
      <c r="V142" s="21"/>
      <c r="W142" s="120"/>
      <c r="X142" s="21"/>
      <c r="Y142" s="32"/>
      <c r="Z142" s="21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</row>
    <row r="143" ht="15.75" customHeight="1">
      <c r="A143" s="21"/>
      <c r="B143" s="32"/>
      <c r="C143" s="71"/>
      <c r="D143" s="21"/>
      <c r="E143" s="21"/>
      <c r="F143" s="21"/>
      <c r="G143" s="21"/>
      <c r="H143" s="21"/>
      <c r="I143" s="21"/>
      <c r="J143" s="21"/>
      <c r="K143" s="21"/>
      <c r="L143" s="21"/>
      <c r="M143" s="120"/>
      <c r="N143" s="21"/>
      <c r="O143" s="21"/>
      <c r="P143" s="222"/>
      <c r="Q143" s="21"/>
      <c r="R143" s="222"/>
      <c r="S143" s="222"/>
      <c r="T143" s="21"/>
      <c r="U143" s="21"/>
      <c r="V143" s="21"/>
      <c r="W143" s="120"/>
      <c r="X143" s="21"/>
      <c r="Y143" s="32"/>
      <c r="Z143" s="21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</row>
    <row r="144" ht="15.75" customHeight="1">
      <c r="A144" s="21"/>
      <c r="B144" s="32"/>
      <c r="C144" s="71"/>
      <c r="D144" s="21"/>
      <c r="E144" s="21"/>
      <c r="F144" s="21"/>
      <c r="G144" s="21"/>
      <c r="H144" s="21"/>
      <c r="I144" s="21"/>
      <c r="J144" s="21"/>
      <c r="K144" s="21"/>
      <c r="L144" s="21"/>
      <c r="M144" s="120"/>
      <c r="N144" s="21"/>
      <c r="O144" s="21"/>
      <c r="P144" s="222"/>
      <c r="Q144" s="21"/>
      <c r="R144" s="222"/>
      <c r="S144" s="222"/>
      <c r="T144" s="21"/>
      <c r="U144" s="21"/>
      <c r="V144" s="21"/>
      <c r="W144" s="120"/>
      <c r="X144" s="21"/>
      <c r="Y144" s="32"/>
      <c r="Z144" s="21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</row>
    <row r="145" ht="15.75" customHeight="1">
      <c r="A145" s="21"/>
      <c r="B145" s="32"/>
      <c r="C145" s="71"/>
      <c r="D145" s="21"/>
      <c r="E145" s="21"/>
      <c r="F145" s="21"/>
      <c r="G145" s="21"/>
      <c r="H145" s="21"/>
      <c r="I145" s="21"/>
      <c r="J145" s="21"/>
      <c r="K145" s="21"/>
      <c r="L145" s="21"/>
      <c r="M145" s="120"/>
      <c r="N145" s="21"/>
      <c r="O145" s="21"/>
      <c r="P145" s="222"/>
      <c r="Q145" s="21"/>
      <c r="R145" s="222"/>
      <c r="S145" s="222"/>
      <c r="T145" s="21"/>
      <c r="U145" s="21"/>
      <c r="V145" s="21"/>
      <c r="W145" s="120"/>
      <c r="X145" s="21"/>
      <c r="Y145" s="32"/>
      <c r="Z145" s="21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</row>
    <row r="146" ht="15.75" customHeight="1">
      <c r="A146" s="21"/>
      <c r="B146" s="32"/>
      <c r="C146" s="71"/>
      <c r="D146" s="21"/>
      <c r="E146" s="21"/>
      <c r="F146" s="21"/>
      <c r="G146" s="21"/>
      <c r="H146" s="21"/>
      <c r="I146" s="21"/>
      <c r="J146" s="21"/>
      <c r="K146" s="21"/>
      <c r="L146" s="21"/>
      <c r="M146" s="120"/>
      <c r="N146" s="21"/>
      <c r="O146" s="21"/>
      <c r="P146" s="222"/>
      <c r="Q146" s="21"/>
      <c r="R146" s="222"/>
      <c r="S146" s="222"/>
      <c r="T146" s="21"/>
      <c r="U146" s="21"/>
      <c r="V146" s="21"/>
      <c r="W146" s="120"/>
      <c r="X146" s="21"/>
      <c r="Y146" s="32"/>
      <c r="Z146" s="21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</row>
    <row r="147" ht="15.75" customHeight="1">
      <c r="A147" s="21"/>
      <c r="B147" s="32"/>
      <c r="C147" s="71"/>
      <c r="D147" s="21"/>
      <c r="E147" s="21"/>
      <c r="F147" s="21"/>
      <c r="G147" s="21"/>
      <c r="H147" s="21"/>
      <c r="I147" s="21"/>
      <c r="J147" s="21"/>
      <c r="K147" s="21"/>
      <c r="L147" s="21"/>
      <c r="M147" s="120"/>
      <c r="N147" s="21"/>
      <c r="O147" s="21"/>
      <c r="P147" s="222"/>
      <c r="Q147" s="21"/>
      <c r="R147" s="222"/>
      <c r="S147" s="222"/>
      <c r="T147" s="21"/>
      <c r="U147" s="21"/>
      <c r="V147" s="21"/>
      <c r="W147" s="120"/>
      <c r="X147" s="21"/>
      <c r="Y147" s="32"/>
      <c r="Z147" s="21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</row>
    <row r="148" ht="15.75" customHeight="1">
      <c r="A148" s="21"/>
      <c r="B148" s="32"/>
      <c r="C148" s="71"/>
      <c r="D148" s="21"/>
      <c r="E148" s="21"/>
      <c r="F148" s="21"/>
      <c r="G148" s="21"/>
      <c r="H148" s="21"/>
      <c r="I148" s="21"/>
      <c r="J148" s="21"/>
      <c r="K148" s="21"/>
      <c r="L148" s="21"/>
      <c r="M148" s="120"/>
      <c r="N148" s="21"/>
      <c r="O148" s="21"/>
      <c r="P148" s="222"/>
      <c r="Q148" s="21"/>
      <c r="R148" s="222"/>
      <c r="S148" s="222"/>
      <c r="T148" s="21"/>
      <c r="U148" s="21"/>
      <c r="V148" s="21"/>
      <c r="W148" s="120"/>
      <c r="X148" s="21"/>
      <c r="Y148" s="32"/>
      <c r="Z148" s="21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</row>
    <row r="149" ht="15.75" customHeight="1">
      <c r="A149" s="21"/>
      <c r="B149" s="32"/>
      <c r="C149" s="71"/>
      <c r="D149" s="21"/>
      <c r="E149" s="21"/>
      <c r="F149" s="21"/>
      <c r="G149" s="21"/>
      <c r="H149" s="21"/>
      <c r="I149" s="21"/>
      <c r="J149" s="21"/>
      <c r="K149" s="21"/>
      <c r="L149" s="21"/>
      <c r="M149" s="120"/>
      <c r="N149" s="21"/>
      <c r="O149" s="21"/>
      <c r="P149" s="222"/>
      <c r="Q149" s="21"/>
      <c r="R149" s="222"/>
      <c r="S149" s="222"/>
      <c r="T149" s="21"/>
      <c r="U149" s="21"/>
      <c r="V149" s="21"/>
      <c r="W149" s="120"/>
      <c r="X149" s="21"/>
      <c r="Y149" s="32"/>
      <c r="Z149" s="21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</row>
    <row r="150" ht="15.75" customHeight="1">
      <c r="A150" s="21"/>
      <c r="B150" s="32"/>
      <c r="C150" s="71"/>
      <c r="D150" s="21"/>
      <c r="E150" s="21"/>
      <c r="F150" s="21"/>
      <c r="G150" s="21"/>
      <c r="H150" s="21"/>
      <c r="I150" s="21"/>
      <c r="J150" s="21"/>
      <c r="K150" s="21"/>
      <c r="L150" s="21"/>
      <c r="M150" s="120"/>
      <c r="N150" s="21"/>
      <c r="O150" s="21"/>
      <c r="P150" s="222"/>
      <c r="Q150" s="21"/>
      <c r="R150" s="222"/>
      <c r="S150" s="222"/>
      <c r="T150" s="21"/>
      <c r="U150" s="21"/>
      <c r="V150" s="21"/>
      <c r="W150" s="120"/>
      <c r="X150" s="21"/>
      <c r="Y150" s="32"/>
      <c r="Z150" s="2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</row>
    <row r="151" ht="15.75" customHeight="1">
      <c r="A151" s="21"/>
      <c r="B151" s="32"/>
      <c r="C151" s="71"/>
      <c r="D151" s="21"/>
      <c r="E151" s="21"/>
      <c r="F151" s="21"/>
      <c r="G151" s="21"/>
      <c r="H151" s="21"/>
      <c r="I151" s="21"/>
      <c r="J151" s="21"/>
      <c r="K151" s="21"/>
      <c r="L151" s="21"/>
      <c r="M151" s="120"/>
      <c r="N151" s="21"/>
      <c r="O151" s="21"/>
      <c r="P151" s="222"/>
      <c r="Q151" s="21"/>
      <c r="R151" s="222"/>
      <c r="S151" s="222"/>
      <c r="T151" s="21"/>
      <c r="U151" s="21"/>
      <c r="V151" s="21"/>
      <c r="W151" s="120"/>
      <c r="X151" s="21"/>
      <c r="Y151" s="32"/>
      <c r="Z151" s="2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</row>
    <row r="152" ht="15.75" customHeight="1">
      <c r="A152" s="21"/>
      <c r="B152" s="32"/>
      <c r="C152" s="71"/>
      <c r="D152" s="21"/>
      <c r="E152" s="21"/>
      <c r="F152" s="21"/>
      <c r="G152" s="21"/>
      <c r="H152" s="21"/>
      <c r="I152" s="21"/>
      <c r="J152" s="21"/>
      <c r="K152" s="21"/>
      <c r="L152" s="21"/>
      <c r="M152" s="120"/>
      <c r="N152" s="21"/>
      <c r="O152" s="21"/>
      <c r="P152" s="222"/>
      <c r="Q152" s="21"/>
      <c r="R152" s="222"/>
      <c r="S152" s="222"/>
      <c r="T152" s="21"/>
      <c r="U152" s="21"/>
      <c r="V152" s="21"/>
      <c r="W152" s="120"/>
      <c r="X152" s="21"/>
      <c r="Y152" s="32"/>
      <c r="Z152" s="21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</row>
    <row r="153" ht="15.75" customHeight="1">
      <c r="A153" s="21"/>
      <c r="B153" s="32"/>
      <c r="C153" s="71"/>
      <c r="D153" s="21"/>
      <c r="E153" s="21"/>
      <c r="F153" s="21"/>
      <c r="G153" s="21"/>
      <c r="H153" s="21"/>
      <c r="I153" s="21"/>
      <c r="J153" s="21"/>
      <c r="K153" s="21"/>
      <c r="L153" s="21"/>
      <c r="M153" s="120"/>
      <c r="N153" s="21"/>
      <c r="O153" s="21"/>
      <c r="P153" s="222"/>
      <c r="Q153" s="21"/>
      <c r="R153" s="222"/>
      <c r="S153" s="222"/>
      <c r="T153" s="21"/>
      <c r="U153" s="21"/>
      <c r="V153" s="21"/>
      <c r="W153" s="120"/>
      <c r="X153" s="21"/>
      <c r="Y153" s="32"/>
      <c r="Z153" s="21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</row>
    <row r="154" ht="15.75" customHeight="1">
      <c r="A154" s="21"/>
      <c r="B154" s="32"/>
      <c r="C154" s="71"/>
      <c r="D154" s="21"/>
      <c r="E154" s="21"/>
      <c r="F154" s="21"/>
      <c r="G154" s="21"/>
      <c r="H154" s="21"/>
      <c r="I154" s="21"/>
      <c r="J154" s="21"/>
      <c r="K154" s="21"/>
      <c r="L154" s="21"/>
      <c r="M154" s="120"/>
      <c r="N154" s="21"/>
      <c r="O154" s="21"/>
      <c r="P154" s="222"/>
      <c r="Q154" s="21"/>
      <c r="R154" s="222"/>
      <c r="S154" s="222"/>
      <c r="T154" s="21"/>
      <c r="U154" s="21"/>
      <c r="V154" s="21"/>
      <c r="W154" s="120"/>
      <c r="X154" s="21"/>
      <c r="Y154" s="32"/>
      <c r="Z154" s="21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</row>
    <row r="155" ht="15.75" customHeight="1">
      <c r="A155" s="21"/>
      <c r="B155" s="32"/>
      <c r="C155" s="71"/>
      <c r="D155" s="21"/>
      <c r="E155" s="21"/>
      <c r="F155" s="21"/>
      <c r="G155" s="21"/>
      <c r="H155" s="21"/>
      <c r="I155" s="21"/>
      <c r="J155" s="21"/>
      <c r="K155" s="21"/>
      <c r="L155" s="21"/>
      <c r="M155" s="120"/>
      <c r="N155" s="21"/>
      <c r="O155" s="21"/>
      <c r="P155" s="222"/>
      <c r="Q155" s="21"/>
      <c r="R155" s="222"/>
      <c r="S155" s="222"/>
      <c r="T155" s="21"/>
      <c r="U155" s="21"/>
      <c r="V155" s="21"/>
      <c r="W155" s="120"/>
      <c r="X155" s="21"/>
      <c r="Y155" s="32"/>
      <c r="Z155" s="21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</row>
    <row r="156" ht="15.75" customHeight="1">
      <c r="A156" s="21"/>
      <c r="B156" s="32"/>
      <c r="C156" s="71"/>
      <c r="D156" s="21"/>
      <c r="E156" s="21"/>
      <c r="F156" s="21"/>
      <c r="G156" s="21"/>
      <c r="H156" s="21"/>
      <c r="I156" s="21"/>
      <c r="J156" s="21"/>
      <c r="K156" s="21"/>
      <c r="L156" s="21"/>
      <c r="M156" s="120"/>
      <c r="N156" s="21"/>
      <c r="O156" s="21"/>
      <c r="P156" s="222"/>
      <c r="Q156" s="21"/>
      <c r="R156" s="222"/>
      <c r="S156" s="222"/>
      <c r="T156" s="21"/>
      <c r="U156" s="21"/>
      <c r="V156" s="21"/>
      <c r="W156" s="120"/>
      <c r="X156" s="21"/>
      <c r="Y156" s="32"/>
      <c r="Z156" s="21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</row>
    <row r="157" ht="15.75" customHeight="1">
      <c r="A157" s="21"/>
      <c r="B157" s="32"/>
      <c r="C157" s="71"/>
      <c r="D157" s="21"/>
      <c r="E157" s="21"/>
      <c r="F157" s="21"/>
      <c r="G157" s="21"/>
      <c r="H157" s="21"/>
      <c r="I157" s="21"/>
      <c r="J157" s="21"/>
      <c r="K157" s="21"/>
      <c r="L157" s="21"/>
      <c r="M157" s="120"/>
      <c r="N157" s="21"/>
      <c r="O157" s="21"/>
      <c r="P157" s="222"/>
      <c r="Q157" s="21"/>
      <c r="R157" s="222"/>
      <c r="S157" s="222"/>
      <c r="T157" s="21"/>
      <c r="U157" s="21"/>
      <c r="V157" s="21"/>
      <c r="W157" s="120"/>
      <c r="X157" s="21"/>
      <c r="Y157" s="32"/>
      <c r="Z157" s="21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</row>
    <row r="158" ht="15.75" customHeight="1">
      <c r="A158" s="21"/>
      <c r="B158" s="32"/>
      <c r="C158" s="71"/>
      <c r="D158" s="21"/>
      <c r="E158" s="21"/>
      <c r="F158" s="21"/>
      <c r="G158" s="21"/>
      <c r="H158" s="21"/>
      <c r="I158" s="21"/>
      <c r="J158" s="21"/>
      <c r="K158" s="21"/>
      <c r="L158" s="21"/>
      <c r="M158" s="120"/>
      <c r="N158" s="21"/>
      <c r="O158" s="21"/>
      <c r="P158" s="222"/>
      <c r="Q158" s="21"/>
      <c r="R158" s="222"/>
      <c r="S158" s="222"/>
      <c r="T158" s="21"/>
      <c r="U158" s="21"/>
      <c r="V158" s="21"/>
      <c r="W158" s="120"/>
      <c r="X158" s="21"/>
      <c r="Y158" s="32"/>
      <c r="Z158" s="21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ht="15.75" customHeight="1">
      <c r="A159" s="21"/>
      <c r="B159" s="32"/>
      <c r="C159" s="71"/>
      <c r="D159" s="21"/>
      <c r="E159" s="21"/>
      <c r="F159" s="21"/>
      <c r="G159" s="21"/>
      <c r="H159" s="21"/>
      <c r="I159" s="21"/>
      <c r="J159" s="21"/>
      <c r="K159" s="21"/>
      <c r="L159" s="21"/>
      <c r="M159" s="120"/>
      <c r="N159" s="21"/>
      <c r="O159" s="21"/>
      <c r="P159" s="222"/>
      <c r="Q159" s="21"/>
      <c r="R159" s="222"/>
      <c r="S159" s="222"/>
      <c r="T159" s="21"/>
      <c r="U159" s="21"/>
      <c r="V159" s="21"/>
      <c r="W159" s="120"/>
      <c r="X159" s="21"/>
      <c r="Y159" s="32"/>
      <c r="Z159" s="21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</row>
    <row r="160" ht="15.75" customHeight="1">
      <c r="A160" s="21"/>
      <c r="B160" s="32"/>
      <c r="C160" s="71"/>
      <c r="D160" s="21"/>
      <c r="E160" s="21"/>
      <c r="F160" s="21"/>
      <c r="G160" s="21"/>
      <c r="H160" s="21"/>
      <c r="I160" s="21"/>
      <c r="J160" s="21"/>
      <c r="K160" s="21"/>
      <c r="L160" s="21"/>
      <c r="M160" s="120"/>
      <c r="N160" s="21"/>
      <c r="O160" s="21"/>
      <c r="P160" s="222"/>
      <c r="Q160" s="21"/>
      <c r="R160" s="222"/>
      <c r="S160" s="222"/>
      <c r="T160" s="21"/>
      <c r="U160" s="21"/>
      <c r="V160" s="21"/>
      <c r="W160" s="120"/>
      <c r="X160" s="21"/>
      <c r="Y160" s="32"/>
      <c r="Z160" s="21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</row>
    <row r="161" ht="15.75" customHeight="1">
      <c r="A161" s="21"/>
      <c r="B161" s="32"/>
      <c r="C161" s="71"/>
      <c r="D161" s="21"/>
      <c r="E161" s="21"/>
      <c r="F161" s="21"/>
      <c r="G161" s="21"/>
      <c r="H161" s="21"/>
      <c r="I161" s="21"/>
      <c r="J161" s="21"/>
      <c r="K161" s="21"/>
      <c r="L161" s="21"/>
      <c r="M161" s="120"/>
      <c r="N161" s="21"/>
      <c r="O161" s="21"/>
      <c r="P161" s="222"/>
      <c r="Q161" s="21"/>
      <c r="R161" s="222"/>
      <c r="S161" s="222"/>
      <c r="T161" s="21"/>
      <c r="U161" s="21"/>
      <c r="V161" s="21"/>
      <c r="W161" s="120"/>
      <c r="X161" s="21"/>
      <c r="Y161" s="32"/>
      <c r="Z161" s="21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</row>
    <row r="162" ht="15.75" customHeight="1">
      <c r="A162" s="21"/>
      <c r="B162" s="32"/>
      <c r="C162" s="71"/>
      <c r="D162" s="21"/>
      <c r="E162" s="21"/>
      <c r="F162" s="21"/>
      <c r="G162" s="21"/>
      <c r="H162" s="21"/>
      <c r="I162" s="21"/>
      <c r="J162" s="21"/>
      <c r="K162" s="21"/>
      <c r="L162" s="21"/>
      <c r="M162" s="120"/>
      <c r="N162" s="21"/>
      <c r="O162" s="21"/>
      <c r="P162" s="222"/>
      <c r="Q162" s="21"/>
      <c r="R162" s="222"/>
      <c r="S162" s="222"/>
      <c r="T162" s="21"/>
      <c r="U162" s="21"/>
      <c r="V162" s="21"/>
      <c r="W162" s="120"/>
      <c r="X162" s="21"/>
      <c r="Y162" s="32"/>
      <c r="Z162" s="21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</row>
    <row r="163" ht="15.75" customHeight="1">
      <c r="A163" s="21"/>
      <c r="B163" s="32"/>
      <c r="C163" s="71"/>
      <c r="D163" s="21"/>
      <c r="E163" s="21"/>
      <c r="F163" s="21"/>
      <c r="G163" s="21"/>
      <c r="H163" s="21"/>
      <c r="I163" s="21"/>
      <c r="J163" s="21"/>
      <c r="K163" s="21"/>
      <c r="L163" s="21"/>
      <c r="M163" s="120"/>
      <c r="N163" s="21"/>
      <c r="O163" s="21"/>
      <c r="P163" s="222"/>
      <c r="Q163" s="21"/>
      <c r="R163" s="222"/>
      <c r="S163" s="222"/>
      <c r="T163" s="21"/>
      <c r="U163" s="21"/>
      <c r="V163" s="21"/>
      <c r="W163" s="120"/>
      <c r="X163" s="21"/>
      <c r="Y163" s="32"/>
      <c r="Z163" s="21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</row>
    <row r="164" ht="15.75" customHeight="1">
      <c r="A164" s="21"/>
      <c r="B164" s="32"/>
      <c r="C164" s="71"/>
      <c r="D164" s="21"/>
      <c r="E164" s="21"/>
      <c r="F164" s="21"/>
      <c r="G164" s="21"/>
      <c r="H164" s="21"/>
      <c r="I164" s="21"/>
      <c r="J164" s="21"/>
      <c r="K164" s="21"/>
      <c r="L164" s="21"/>
      <c r="M164" s="120"/>
      <c r="N164" s="21"/>
      <c r="O164" s="21"/>
      <c r="P164" s="222"/>
      <c r="Q164" s="21"/>
      <c r="R164" s="222"/>
      <c r="S164" s="222"/>
      <c r="T164" s="21"/>
      <c r="U164" s="21"/>
      <c r="V164" s="21"/>
      <c r="W164" s="120"/>
      <c r="X164" s="21"/>
      <c r="Y164" s="32"/>
      <c r="Z164" s="21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</row>
    <row r="165" ht="15.75" customHeight="1">
      <c r="A165" s="21"/>
      <c r="B165" s="32"/>
      <c r="C165" s="71"/>
      <c r="D165" s="21"/>
      <c r="E165" s="21"/>
      <c r="F165" s="21"/>
      <c r="G165" s="21"/>
      <c r="H165" s="21"/>
      <c r="I165" s="21"/>
      <c r="J165" s="21"/>
      <c r="K165" s="21"/>
      <c r="L165" s="21"/>
      <c r="M165" s="120"/>
      <c r="N165" s="21"/>
      <c r="O165" s="21"/>
      <c r="P165" s="222"/>
      <c r="Q165" s="21"/>
      <c r="R165" s="222"/>
      <c r="S165" s="222"/>
      <c r="T165" s="21"/>
      <c r="U165" s="21"/>
      <c r="V165" s="21"/>
      <c r="W165" s="120"/>
      <c r="X165" s="21"/>
      <c r="Y165" s="32"/>
      <c r="Z165" s="21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</row>
    <row r="166" ht="15.75" customHeight="1">
      <c r="A166" s="21"/>
      <c r="B166" s="32"/>
      <c r="C166" s="71"/>
      <c r="D166" s="21"/>
      <c r="E166" s="21"/>
      <c r="F166" s="21"/>
      <c r="G166" s="21"/>
      <c r="H166" s="21"/>
      <c r="I166" s="21"/>
      <c r="J166" s="21"/>
      <c r="K166" s="21"/>
      <c r="L166" s="21"/>
      <c r="M166" s="120"/>
      <c r="N166" s="21"/>
      <c r="O166" s="21"/>
      <c r="P166" s="222"/>
      <c r="Q166" s="21"/>
      <c r="R166" s="222"/>
      <c r="S166" s="222"/>
      <c r="T166" s="21"/>
      <c r="U166" s="21"/>
      <c r="V166" s="21"/>
      <c r="W166" s="120"/>
      <c r="X166" s="21"/>
      <c r="Y166" s="32"/>
      <c r="Z166" s="21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</row>
    <row r="167" ht="15.75" customHeight="1">
      <c r="A167" s="21"/>
      <c r="B167" s="32"/>
      <c r="C167" s="71"/>
      <c r="D167" s="21"/>
      <c r="E167" s="21"/>
      <c r="F167" s="21"/>
      <c r="G167" s="21"/>
      <c r="H167" s="21"/>
      <c r="I167" s="21"/>
      <c r="J167" s="21"/>
      <c r="K167" s="21"/>
      <c r="L167" s="21"/>
      <c r="M167" s="120"/>
      <c r="N167" s="21"/>
      <c r="O167" s="21"/>
      <c r="P167" s="222"/>
      <c r="Q167" s="21"/>
      <c r="R167" s="222"/>
      <c r="S167" s="222"/>
      <c r="T167" s="21"/>
      <c r="U167" s="21"/>
      <c r="V167" s="21"/>
      <c r="W167" s="120"/>
      <c r="X167" s="21"/>
      <c r="Y167" s="32"/>
      <c r="Z167" s="21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</row>
    <row r="168" ht="15.75" customHeight="1">
      <c r="A168" s="21"/>
      <c r="B168" s="32"/>
      <c r="C168" s="71"/>
      <c r="D168" s="21"/>
      <c r="E168" s="21"/>
      <c r="F168" s="21"/>
      <c r="G168" s="21"/>
      <c r="H168" s="21"/>
      <c r="I168" s="21"/>
      <c r="J168" s="21"/>
      <c r="K168" s="21"/>
      <c r="L168" s="21"/>
      <c r="M168" s="120"/>
      <c r="N168" s="21"/>
      <c r="O168" s="21"/>
      <c r="P168" s="222"/>
      <c r="Q168" s="21"/>
      <c r="R168" s="222"/>
      <c r="S168" s="222"/>
      <c r="T168" s="21"/>
      <c r="U168" s="21"/>
      <c r="V168" s="21"/>
      <c r="W168" s="120"/>
      <c r="X168" s="21"/>
      <c r="Y168" s="32"/>
      <c r="Z168" s="21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ht="15.75" customHeight="1">
      <c r="A169" s="21"/>
      <c r="B169" s="32"/>
      <c r="C169" s="71"/>
      <c r="D169" s="21"/>
      <c r="E169" s="21"/>
      <c r="F169" s="21"/>
      <c r="G169" s="21"/>
      <c r="H169" s="21"/>
      <c r="I169" s="21"/>
      <c r="J169" s="21"/>
      <c r="K169" s="21"/>
      <c r="L169" s="21"/>
      <c r="M169" s="120"/>
      <c r="N169" s="21"/>
      <c r="O169" s="21"/>
      <c r="P169" s="222"/>
      <c r="Q169" s="21"/>
      <c r="R169" s="222"/>
      <c r="S169" s="222"/>
      <c r="T169" s="21"/>
      <c r="U169" s="21"/>
      <c r="V169" s="21"/>
      <c r="W169" s="120"/>
      <c r="X169" s="21"/>
      <c r="Y169" s="32"/>
      <c r="Z169" s="21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ht="15.75" customHeight="1">
      <c r="A170" s="21"/>
      <c r="B170" s="32"/>
      <c r="C170" s="71"/>
      <c r="D170" s="21"/>
      <c r="E170" s="21"/>
      <c r="F170" s="21"/>
      <c r="G170" s="21"/>
      <c r="H170" s="21"/>
      <c r="I170" s="21"/>
      <c r="J170" s="21"/>
      <c r="K170" s="21"/>
      <c r="L170" s="21"/>
      <c r="M170" s="120"/>
      <c r="N170" s="21"/>
      <c r="O170" s="21"/>
      <c r="P170" s="222"/>
      <c r="Q170" s="21"/>
      <c r="R170" s="222"/>
      <c r="S170" s="222"/>
      <c r="T170" s="21"/>
      <c r="U170" s="21"/>
      <c r="V170" s="21"/>
      <c r="W170" s="120"/>
      <c r="X170" s="21"/>
      <c r="Y170" s="32"/>
      <c r="Z170" s="21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ht="15.75" customHeight="1">
      <c r="A171" s="21"/>
      <c r="B171" s="32"/>
      <c r="C171" s="71"/>
      <c r="D171" s="21"/>
      <c r="E171" s="21"/>
      <c r="F171" s="21"/>
      <c r="G171" s="21"/>
      <c r="H171" s="21"/>
      <c r="I171" s="21"/>
      <c r="J171" s="21"/>
      <c r="K171" s="21"/>
      <c r="L171" s="21"/>
      <c r="M171" s="120"/>
      <c r="N171" s="21"/>
      <c r="O171" s="21"/>
      <c r="P171" s="222"/>
      <c r="Q171" s="21"/>
      <c r="R171" s="222"/>
      <c r="S171" s="222"/>
      <c r="T171" s="21"/>
      <c r="U171" s="21"/>
      <c r="V171" s="21"/>
      <c r="W171" s="120"/>
      <c r="X171" s="21"/>
      <c r="Y171" s="32"/>
      <c r="Z171" s="21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ht="15.75" customHeight="1">
      <c r="A172" s="21"/>
      <c r="B172" s="32"/>
      <c r="C172" s="71"/>
      <c r="D172" s="21"/>
      <c r="E172" s="21"/>
      <c r="F172" s="21"/>
      <c r="G172" s="21"/>
      <c r="H172" s="21"/>
      <c r="I172" s="21"/>
      <c r="J172" s="21"/>
      <c r="K172" s="21"/>
      <c r="L172" s="21"/>
      <c r="M172" s="120"/>
      <c r="N172" s="21"/>
      <c r="O172" s="21"/>
      <c r="P172" s="222"/>
      <c r="Q172" s="21"/>
      <c r="R172" s="222"/>
      <c r="S172" s="222"/>
      <c r="T172" s="21"/>
      <c r="U172" s="21"/>
      <c r="V172" s="21"/>
      <c r="W172" s="120"/>
      <c r="X172" s="21"/>
      <c r="Y172" s="32"/>
      <c r="Z172" s="21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ht="15.75" customHeight="1">
      <c r="A173" s="21"/>
      <c r="B173" s="32"/>
      <c r="C173" s="71"/>
      <c r="D173" s="21"/>
      <c r="E173" s="21"/>
      <c r="F173" s="21"/>
      <c r="G173" s="21"/>
      <c r="H173" s="21"/>
      <c r="I173" s="21"/>
      <c r="J173" s="21"/>
      <c r="K173" s="21"/>
      <c r="L173" s="21"/>
      <c r="M173" s="120"/>
      <c r="N173" s="21"/>
      <c r="O173" s="21"/>
      <c r="P173" s="222"/>
      <c r="Q173" s="21"/>
      <c r="R173" s="222"/>
      <c r="S173" s="222"/>
      <c r="T173" s="21"/>
      <c r="U173" s="21"/>
      <c r="V173" s="21"/>
      <c r="W173" s="120"/>
      <c r="X173" s="21"/>
      <c r="Y173" s="32"/>
      <c r="Z173" s="21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ht="15.75" customHeight="1">
      <c r="A174" s="21"/>
      <c r="B174" s="32"/>
      <c r="C174" s="71"/>
      <c r="D174" s="21"/>
      <c r="E174" s="21"/>
      <c r="F174" s="21"/>
      <c r="G174" s="21"/>
      <c r="H174" s="21"/>
      <c r="I174" s="21"/>
      <c r="J174" s="21"/>
      <c r="K174" s="21"/>
      <c r="L174" s="21"/>
      <c r="M174" s="120"/>
      <c r="N174" s="21"/>
      <c r="O174" s="21"/>
      <c r="P174" s="222"/>
      <c r="Q174" s="21"/>
      <c r="R174" s="222"/>
      <c r="S174" s="222"/>
      <c r="T174" s="21"/>
      <c r="U174" s="21"/>
      <c r="V174" s="21"/>
      <c r="W174" s="120"/>
      <c r="X174" s="21"/>
      <c r="Y174" s="32"/>
      <c r="Z174" s="21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ht="15.75" customHeight="1">
      <c r="A175" s="21"/>
      <c r="B175" s="32"/>
      <c r="C175" s="71"/>
      <c r="D175" s="21"/>
      <c r="E175" s="21"/>
      <c r="F175" s="21"/>
      <c r="G175" s="21"/>
      <c r="H175" s="21"/>
      <c r="I175" s="21"/>
      <c r="J175" s="21"/>
      <c r="K175" s="21"/>
      <c r="L175" s="21"/>
      <c r="M175" s="120"/>
      <c r="N175" s="21"/>
      <c r="O175" s="21"/>
      <c r="P175" s="222"/>
      <c r="Q175" s="21"/>
      <c r="R175" s="222"/>
      <c r="S175" s="222"/>
      <c r="T175" s="21"/>
      <c r="U175" s="21"/>
      <c r="V175" s="21"/>
      <c r="W175" s="120"/>
      <c r="X175" s="21"/>
      <c r="Y175" s="32"/>
      <c r="Z175" s="21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ht="15.75" customHeight="1">
      <c r="A176" s="21"/>
      <c r="B176" s="32"/>
      <c r="C176" s="71"/>
      <c r="D176" s="21"/>
      <c r="E176" s="21"/>
      <c r="F176" s="21"/>
      <c r="G176" s="21"/>
      <c r="H176" s="21"/>
      <c r="I176" s="21"/>
      <c r="J176" s="21"/>
      <c r="K176" s="21"/>
      <c r="L176" s="21"/>
      <c r="M176" s="120"/>
      <c r="N176" s="21"/>
      <c r="O176" s="21"/>
      <c r="P176" s="222"/>
      <c r="Q176" s="21"/>
      <c r="R176" s="222"/>
      <c r="S176" s="222"/>
      <c r="T176" s="21"/>
      <c r="U176" s="21"/>
      <c r="V176" s="21"/>
      <c r="W176" s="120"/>
      <c r="X176" s="21"/>
      <c r="Y176" s="32"/>
      <c r="Z176" s="21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ht="15.75" customHeight="1">
      <c r="A177" s="21"/>
      <c r="B177" s="32"/>
      <c r="C177" s="71"/>
      <c r="D177" s="21"/>
      <c r="E177" s="21"/>
      <c r="F177" s="21"/>
      <c r="G177" s="21"/>
      <c r="H177" s="21"/>
      <c r="I177" s="21"/>
      <c r="J177" s="21"/>
      <c r="K177" s="21"/>
      <c r="L177" s="21"/>
      <c r="M177" s="120"/>
      <c r="N177" s="21"/>
      <c r="O177" s="21"/>
      <c r="P177" s="222"/>
      <c r="Q177" s="21"/>
      <c r="R177" s="222"/>
      <c r="S177" s="222"/>
      <c r="T177" s="21"/>
      <c r="U177" s="21"/>
      <c r="V177" s="21"/>
      <c r="W177" s="120"/>
      <c r="X177" s="21"/>
      <c r="Y177" s="32"/>
      <c r="Z177" s="21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</row>
    <row r="178" ht="15.75" customHeight="1">
      <c r="A178" s="21"/>
      <c r="B178" s="32"/>
      <c r="C178" s="71"/>
      <c r="D178" s="21"/>
      <c r="E178" s="21"/>
      <c r="F178" s="21"/>
      <c r="G178" s="21"/>
      <c r="H178" s="21"/>
      <c r="I178" s="21"/>
      <c r="J178" s="21"/>
      <c r="K178" s="21"/>
      <c r="L178" s="21"/>
      <c r="M178" s="120"/>
      <c r="N178" s="21"/>
      <c r="O178" s="21"/>
      <c r="P178" s="222"/>
      <c r="Q178" s="21"/>
      <c r="R178" s="222"/>
      <c r="S178" s="222"/>
      <c r="T178" s="21"/>
      <c r="U178" s="21"/>
      <c r="V178" s="21"/>
      <c r="W178" s="120"/>
      <c r="X178" s="21"/>
      <c r="Y178" s="32"/>
      <c r="Z178" s="21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</row>
    <row r="179" ht="15.75" customHeight="1">
      <c r="A179" s="21"/>
      <c r="B179" s="32"/>
      <c r="C179" s="71"/>
      <c r="D179" s="21"/>
      <c r="E179" s="21"/>
      <c r="F179" s="21"/>
      <c r="G179" s="21"/>
      <c r="H179" s="21"/>
      <c r="I179" s="21"/>
      <c r="J179" s="21"/>
      <c r="K179" s="21"/>
      <c r="L179" s="21"/>
      <c r="M179" s="120"/>
      <c r="N179" s="21"/>
      <c r="O179" s="21"/>
      <c r="P179" s="222"/>
      <c r="Q179" s="21"/>
      <c r="R179" s="222"/>
      <c r="S179" s="222"/>
      <c r="T179" s="21"/>
      <c r="U179" s="21"/>
      <c r="V179" s="21"/>
      <c r="W179" s="120"/>
      <c r="X179" s="21"/>
      <c r="Y179" s="32"/>
      <c r="Z179" s="21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</row>
    <row r="180" ht="15.75" customHeight="1">
      <c r="A180" s="21"/>
      <c r="B180" s="32"/>
      <c r="C180" s="71"/>
      <c r="D180" s="21"/>
      <c r="E180" s="21"/>
      <c r="F180" s="21"/>
      <c r="G180" s="21"/>
      <c r="H180" s="21"/>
      <c r="I180" s="21"/>
      <c r="J180" s="21"/>
      <c r="K180" s="21"/>
      <c r="L180" s="21"/>
      <c r="M180" s="120"/>
      <c r="N180" s="21"/>
      <c r="O180" s="21"/>
      <c r="P180" s="222"/>
      <c r="Q180" s="21"/>
      <c r="R180" s="222"/>
      <c r="S180" s="222"/>
      <c r="T180" s="21"/>
      <c r="U180" s="21"/>
      <c r="V180" s="21"/>
      <c r="W180" s="120"/>
      <c r="X180" s="21"/>
      <c r="Y180" s="32"/>
      <c r="Z180" s="21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</row>
    <row r="181" ht="15.75" customHeight="1">
      <c r="A181" s="21"/>
      <c r="B181" s="32"/>
      <c r="C181" s="71"/>
      <c r="D181" s="21"/>
      <c r="E181" s="21"/>
      <c r="F181" s="21"/>
      <c r="G181" s="21"/>
      <c r="H181" s="21"/>
      <c r="I181" s="21"/>
      <c r="J181" s="21"/>
      <c r="K181" s="21"/>
      <c r="L181" s="21"/>
      <c r="M181" s="120"/>
      <c r="N181" s="21"/>
      <c r="O181" s="21"/>
      <c r="P181" s="222"/>
      <c r="Q181" s="21"/>
      <c r="R181" s="222"/>
      <c r="S181" s="222"/>
      <c r="T181" s="21"/>
      <c r="U181" s="21"/>
      <c r="V181" s="21"/>
      <c r="W181" s="120"/>
      <c r="X181" s="21"/>
      <c r="Y181" s="32"/>
      <c r="Z181" s="21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ht="15.75" customHeight="1">
      <c r="A182" s="21"/>
      <c r="B182" s="32"/>
      <c r="C182" s="71"/>
      <c r="D182" s="21"/>
      <c r="E182" s="21"/>
      <c r="F182" s="21"/>
      <c r="G182" s="21"/>
      <c r="H182" s="21"/>
      <c r="I182" s="21"/>
      <c r="J182" s="21"/>
      <c r="K182" s="21"/>
      <c r="L182" s="21"/>
      <c r="M182" s="120"/>
      <c r="N182" s="21"/>
      <c r="O182" s="21"/>
      <c r="P182" s="222"/>
      <c r="Q182" s="21"/>
      <c r="R182" s="222"/>
      <c r="S182" s="222"/>
      <c r="T182" s="21"/>
      <c r="U182" s="21"/>
      <c r="V182" s="21"/>
      <c r="W182" s="120"/>
      <c r="X182" s="21"/>
      <c r="Y182" s="32"/>
      <c r="Z182" s="21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</row>
    <row r="183" ht="15.75" customHeight="1">
      <c r="A183" s="21"/>
      <c r="B183" s="32"/>
      <c r="C183" s="71"/>
      <c r="D183" s="21"/>
      <c r="E183" s="21"/>
      <c r="F183" s="21"/>
      <c r="G183" s="21"/>
      <c r="H183" s="21"/>
      <c r="I183" s="21"/>
      <c r="J183" s="21"/>
      <c r="K183" s="21"/>
      <c r="L183" s="21"/>
      <c r="M183" s="120"/>
      <c r="N183" s="21"/>
      <c r="O183" s="21"/>
      <c r="P183" s="222"/>
      <c r="Q183" s="21"/>
      <c r="R183" s="222"/>
      <c r="S183" s="222"/>
      <c r="T183" s="21"/>
      <c r="U183" s="21"/>
      <c r="V183" s="21"/>
      <c r="W183" s="120"/>
      <c r="X183" s="21"/>
      <c r="Y183" s="32"/>
      <c r="Z183" s="21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ht="15.75" customHeight="1">
      <c r="A184" s="21"/>
      <c r="B184" s="32"/>
      <c r="C184" s="71"/>
      <c r="D184" s="21"/>
      <c r="E184" s="21"/>
      <c r="F184" s="21"/>
      <c r="G184" s="21"/>
      <c r="H184" s="21"/>
      <c r="I184" s="21"/>
      <c r="J184" s="21"/>
      <c r="K184" s="21"/>
      <c r="L184" s="21"/>
      <c r="M184" s="120"/>
      <c r="N184" s="21"/>
      <c r="O184" s="21"/>
      <c r="P184" s="222"/>
      <c r="Q184" s="21"/>
      <c r="R184" s="222"/>
      <c r="S184" s="222"/>
      <c r="T184" s="21"/>
      <c r="U184" s="21"/>
      <c r="V184" s="21"/>
      <c r="W184" s="120"/>
      <c r="X184" s="21"/>
      <c r="Y184" s="32"/>
      <c r="Z184" s="21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</row>
    <row r="185" ht="15.75" customHeight="1">
      <c r="A185" s="21"/>
      <c r="B185" s="32"/>
      <c r="C185" s="71"/>
      <c r="D185" s="21"/>
      <c r="E185" s="21"/>
      <c r="F185" s="21"/>
      <c r="G185" s="21"/>
      <c r="H185" s="21"/>
      <c r="I185" s="21"/>
      <c r="J185" s="21"/>
      <c r="K185" s="21"/>
      <c r="L185" s="21"/>
      <c r="M185" s="120"/>
      <c r="N185" s="21"/>
      <c r="O185" s="21"/>
      <c r="P185" s="222"/>
      <c r="Q185" s="21"/>
      <c r="R185" s="222"/>
      <c r="S185" s="222"/>
      <c r="T185" s="21"/>
      <c r="U185" s="21"/>
      <c r="V185" s="21"/>
      <c r="W185" s="120"/>
      <c r="X185" s="21"/>
      <c r="Y185" s="32"/>
      <c r="Z185" s="21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ht="15.75" customHeight="1">
      <c r="A186" s="21"/>
      <c r="B186" s="32"/>
      <c r="C186" s="71"/>
      <c r="D186" s="21"/>
      <c r="E186" s="21"/>
      <c r="F186" s="21"/>
      <c r="G186" s="21"/>
      <c r="H186" s="21"/>
      <c r="I186" s="21"/>
      <c r="J186" s="21"/>
      <c r="K186" s="21"/>
      <c r="L186" s="21"/>
      <c r="M186" s="120"/>
      <c r="N186" s="21"/>
      <c r="O186" s="21"/>
      <c r="P186" s="222"/>
      <c r="Q186" s="21"/>
      <c r="R186" s="222"/>
      <c r="S186" s="222"/>
      <c r="T186" s="21"/>
      <c r="U186" s="21"/>
      <c r="V186" s="21"/>
      <c r="W186" s="120"/>
      <c r="X186" s="21"/>
      <c r="Y186" s="32"/>
      <c r="Z186" s="21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</row>
    <row r="187" ht="15.75" customHeight="1">
      <c r="A187" s="21"/>
      <c r="B187" s="32"/>
      <c r="C187" s="71"/>
      <c r="D187" s="21"/>
      <c r="E187" s="21"/>
      <c r="F187" s="21"/>
      <c r="G187" s="21"/>
      <c r="H187" s="21"/>
      <c r="I187" s="21"/>
      <c r="J187" s="21"/>
      <c r="K187" s="21"/>
      <c r="L187" s="21"/>
      <c r="M187" s="120"/>
      <c r="N187" s="21"/>
      <c r="O187" s="21"/>
      <c r="P187" s="222"/>
      <c r="Q187" s="21"/>
      <c r="R187" s="222"/>
      <c r="S187" s="222"/>
      <c r="T187" s="21"/>
      <c r="U187" s="21"/>
      <c r="V187" s="21"/>
      <c r="W187" s="120"/>
      <c r="X187" s="21"/>
      <c r="Y187" s="32"/>
      <c r="Z187" s="21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ht="15.75" customHeight="1">
      <c r="A188" s="21"/>
      <c r="B188" s="32"/>
      <c r="C188" s="71"/>
      <c r="D188" s="21"/>
      <c r="E188" s="21"/>
      <c r="F188" s="21"/>
      <c r="G188" s="21"/>
      <c r="H188" s="21"/>
      <c r="I188" s="21"/>
      <c r="J188" s="21"/>
      <c r="K188" s="21"/>
      <c r="L188" s="21"/>
      <c r="M188" s="120"/>
      <c r="N188" s="21"/>
      <c r="O188" s="21"/>
      <c r="P188" s="222"/>
      <c r="Q188" s="21"/>
      <c r="R188" s="222"/>
      <c r="S188" s="222"/>
      <c r="T188" s="21"/>
      <c r="U188" s="21"/>
      <c r="V188" s="21"/>
      <c r="W188" s="120"/>
      <c r="X188" s="21"/>
      <c r="Y188" s="32"/>
      <c r="Z188" s="21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ht="15.75" customHeight="1">
      <c r="A189" s="21"/>
      <c r="B189" s="32"/>
      <c r="C189" s="71"/>
      <c r="D189" s="21"/>
      <c r="E189" s="21"/>
      <c r="F189" s="21"/>
      <c r="G189" s="21"/>
      <c r="H189" s="21"/>
      <c r="I189" s="21"/>
      <c r="J189" s="21"/>
      <c r="K189" s="21"/>
      <c r="L189" s="21"/>
      <c r="M189" s="120"/>
      <c r="N189" s="21"/>
      <c r="O189" s="21"/>
      <c r="P189" s="222"/>
      <c r="Q189" s="21"/>
      <c r="R189" s="222"/>
      <c r="S189" s="222"/>
      <c r="T189" s="21"/>
      <c r="U189" s="21"/>
      <c r="V189" s="21"/>
      <c r="W189" s="120"/>
      <c r="X189" s="21"/>
      <c r="Y189" s="32"/>
      <c r="Z189" s="21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</row>
    <row r="190" ht="15.75" customHeight="1">
      <c r="A190" s="21"/>
      <c r="B190" s="32"/>
      <c r="C190" s="71"/>
      <c r="D190" s="21"/>
      <c r="E190" s="21"/>
      <c r="F190" s="21"/>
      <c r="G190" s="21"/>
      <c r="H190" s="21"/>
      <c r="I190" s="21"/>
      <c r="J190" s="21"/>
      <c r="K190" s="21"/>
      <c r="L190" s="21"/>
      <c r="M190" s="120"/>
      <c r="N190" s="21"/>
      <c r="O190" s="21"/>
      <c r="P190" s="222"/>
      <c r="Q190" s="21"/>
      <c r="R190" s="222"/>
      <c r="S190" s="222"/>
      <c r="T190" s="21"/>
      <c r="U190" s="21"/>
      <c r="V190" s="21"/>
      <c r="W190" s="120"/>
      <c r="X190" s="21"/>
      <c r="Y190" s="32"/>
      <c r="Z190" s="21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</row>
    <row r="191" ht="15.75" customHeight="1">
      <c r="A191" s="21"/>
      <c r="B191" s="32"/>
      <c r="C191" s="71"/>
      <c r="D191" s="21"/>
      <c r="E191" s="21"/>
      <c r="F191" s="21"/>
      <c r="G191" s="21"/>
      <c r="H191" s="21"/>
      <c r="I191" s="21"/>
      <c r="J191" s="21"/>
      <c r="K191" s="21"/>
      <c r="L191" s="21"/>
      <c r="M191" s="120"/>
      <c r="N191" s="21"/>
      <c r="O191" s="21"/>
      <c r="P191" s="222"/>
      <c r="Q191" s="21"/>
      <c r="R191" s="222"/>
      <c r="S191" s="222"/>
      <c r="T191" s="21"/>
      <c r="U191" s="21"/>
      <c r="V191" s="21"/>
      <c r="W191" s="120"/>
      <c r="X191" s="21"/>
      <c r="Y191" s="32"/>
      <c r="Z191" s="21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</row>
    <row r="192" ht="15.75" customHeight="1">
      <c r="A192" s="21"/>
      <c r="B192" s="32"/>
      <c r="C192" s="71"/>
      <c r="D192" s="21"/>
      <c r="E192" s="21"/>
      <c r="F192" s="21"/>
      <c r="G192" s="21"/>
      <c r="H192" s="21"/>
      <c r="I192" s="21"/>
      <c r="J192" s="21"/>
      <c r="K192" s="21"/>
      <c r="L192" s="21"/>
      <c r="M192" s="120"/>
      <c r="N192" s="21"/>
      <c r="O192" s="21"/>
      <c r="P192" s="222"/>
      <c r="Q192" s="21"/>
      <c r="R192" s="222"/>
      <c r="S192" s="222"/>
      <c r="T192" s="21"/>
      <c r="U192" s="21"/>
      <c r="V192" s="21"/>
      <c r="W192" s="120"/>
      <c r="X192" s="21"/>
      <c r="Y192" s="32"/>
      <c r="Z192" s="21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</row>
    <row r="193" ht="15.75" customHeight="1">
      <c r="A193" s="21"/>
      <c r="B193" s="32"/>
      <c r="C193" s="71"/>
      <c r="D193" s="21"/>
      <c r="E193" s="21"/>
      <c r="F193" s="21"/>
      <c r="G193" s="21"/>
      <c r="H193" s="21"/>
      <c r="I193" s="21"/>
      <c r="J193" s="21"/>
      <c r="K193" s="21"/>
      <c r="L193" s="21"/>
      <c r="M193" s="120"/>
      <c r="N193" s="21"/>
      <c r="O193" s="21"/>
      <c r="P193" s="222"/>
      <c r="Q193" s="21"/>
      <c r="R193" s="222"/>
      <c r="S193" s="222"/>
      <c r="T193" s="21"/>
      <c r="U193" s="21"/>
      <c r="V193" s="21"/>
      <c r="W193" s="120"/>
      <c r="X193" s="21"/>
      <c r="Y193" s="32"/>
      <c r="Z193" s="21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</row>
    <row r="194" ht="15.75" customHeight="1">
      <c r="A194" s="21"/>
      <c r="B194" s="32"/>
      <c r="C194" s="71"/>
      <c r="D194" s="21"/>
      <c r="E194" s="21"/>
      <c r="F194" s="21"/>
      <c r="G194" s="21"/>
      <c r="H194" s="21"/>
      <c r="I194" s="21"/>
      <c r="J194" s="21"/>
      <c r="K194" s="21"/>
      <c r="L194" s="21"/>
      <c r="M194" s="120"/>
      <c r="N194" s="21"/>
      <c r="O194" s="21"/>
      <c r="P194" s="222"/>
      <c r="Q194" s="21"/>
      <c r="R194" s="222"/>
      <c r="S194" s="222"/>
      <c r="T194" s="21"/>
      <c r="U194" s="21"/>
      <c r="V194" s="21"/>
      <c r="W194" s="120"/>
      <c r="X194" s="21"/>
      <c r="Y194" s="32"/>
      <c r="Z194" s="21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</row>
    <row r="195" ht="15.75" customHeight="1">
      <c r="A195" s="21"/>
      <c r="B195" s="32"/>
      <c r="C195" s="71"/>
      <c r="D195" s="21"/>
      <c r="E195" s="21"/>
      <c r="F195" s="21"/>
      <c r="G195" s="21"/>
      <c r="H195" s="21"/>
      <c r="I195" s="21"/>
      <c r="J195" s="21"/>
      <c r="K195" s="21"/>
      <c r="L195" s="21"/>
      <c r="M195" s="120"/>
      <c r="N195" s="21"/>
      <c r="O195" s="21"/>
      <c r="P195" s="222"/>
      <c r="Q195" s="21"/>
      <c r="R195" s="222"/>
      <c r="S195" s="222"/>
      <c r="T195" s="21"/>
      <c r="U195" s="21"/>
      <c r="V195" s="21"/>
      <c r="W195" s="120"/>
      <c r="X195" s="21"/>
      <c r="Y195" s="32"/>
      <c r="Z195" s="21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ht="15.75" customHeight="1">
      <c r="A196" s="21"/>
      <c r="B196" s="32"/>
      <c r="C196" s="71"/>
      <c r="D196" s="21"/>
      <c r="E196" s="21"/>
      <c r="F196" s="21"/>
      <c r="G196" s="21"/>
      <c r="H196" s="21"/>
      <c r="I196" s="21"/>
      <c r="J196" s="21"/>
      <c r="K196" s="21"/>
      <c r="L196" s="21"/>
      <c r="M196" s="120"/>
      <c r="N196" s="21"/>
      <c r="O196" s="21"/>
      <c r="P196" s="222"/>
      <c r="Q196" s="21"/>
      <c r="R196" s="222"/>
      <c r="S196" s="222"/>
      <c r="T196" s="21"/>
      <c r="U196" s="21"/>
      <c r="V196" s="21"/>
      <c r="W196" s="120"/>
      <c r="X196" s="21"/>
      <c r="Y196" s="32"/>
      <c r="Z196" s="21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ht="15.75" customHeight="1">
      <c r="A197" s="21"/>
      <c r="B197" s="32"/>
      <c r="C197" s="71"/>
      <c r="D197" s="21"/>
      <c r="E197" s="21"/>
      <c r="F197" s="21"/>
      <c r="G197" s="21"/>
      <c r="H197" s="21"/>
      <c r="I197" s="21"/>
      <c r="J197" s="21"/>
      <c r="K197" s="21"/>
      <c r="L197" s="21"/>
      <c r="M197" s="120"/>
      <c r="N197" s="21"/>
      <c r="O197" s="21"/>
      <c r="P197" s="222"/>
      <c r="Q197" s="21"/>
      <c r="R197" s="222"/>
      <c r="S197" s="222"/>
      <c r="T197" s="21"/>
      <c r="U197" s="21"/>
      <c r="V197" s="21"/>
      <c r="W197" s="120"/>
      <c r="X197" s="21"/>
      <c r="Y197" s="32"/>
      <c r="Z197" s="21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ht="15.75" customHeight="1">
      <c r="A198" s="21"/>
      <c r="B198" s="32"/>
      <c r="C198" s="71"/>
      <c r="D198" s="21"/>
      <c r="E198" s="21"/>
      <c r="F198" s="21"/>
      <c r="G198" s="21"/>
      <c r="H198" s="21"/>
      <c r="I198" s="21"/>
      <c r="J198" s="21"/>
      <c r="K198" s="21"/>
      <c r="L198" s="21"/>
      <c r="M198" s="120"/>
      <c r="N198" s="21"/>
      <c r="O198" s="21"/>
      <c r="P198" s="222"/>
      <c r="Q198" s="21"/>
      <c r="R198" s="222"/>
      <c r="S198" s="222"/>
      <c r="T198" s="21"/>
      <c r="U198" s="21"/>
      <c r="V198" s="21"/>
      <c r="W198" s="120"/>
      <c r="X198" s="21"/>
      <c r="Y198" s="32"/>
      <c r="Z198" s="21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ht="15.75" customHeight="1">
      <c r="A199" s="21"/>
      <c r="B199" s="32"/>
      <c r="C199" s="71"/>
      <c r="D199" s="21"/>
      <c r="E199" s="21"/>
      <c r="F199" s="21"/>
      <c r="G199" s="21"/>
      <c r="H199" s="21"/>
      <c r="I199" s="21"/>
      <c r="J199" s="21"/>
      <c r="K199" s="21"/>
      <c r="L199" s="21"/>
      <c r="M199" s="120"/>
      <c r="N199" s="21"/>
      <c r="O199" s="21"/>
      <c r="P199" s="222"/>
      <c r="Q199" s="21"/>
      <c r="R199" s="222"/>
      <c r="S199" s="222"/>
      <c r="T199" s="21"/>
      <c r="U199" s="21"/>
      <c r="V199" s="21"/>
      <c r="W199" s="120"/>
      <c r="X199" s="21"/>
      <c r="Y199" s="32"/>
      <c r="Z199" s="21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ht="15.75" customHeight="1">
      <c r="A200" s="21"/>
      <c r="B200" s="32"/>
      <c r="C200" s="71"/>
      <c r="D200" s="21"/>
      <c r="E200" s="21"/>
      <c r="F200" s="21"/>
      <c r="G200" s="21"/>
      <c r="H200" s="21"/>
      <c r="I200" s="21"/>
      <c r="J200" s="21"/>
      <c r="K200" s="21"/>
      <c r="L200" s="21"/>
      <c r="M200" s="120"/>
      <c r="N200" s="21"/>
      <c r="O200" s="21"/>
      <c r="P200" s="222"/>
      <c r="Q200" s="21"/>
      <c r="R200" s="222"/>
      <c r="S200" s="222"/>
      <c r="T200" s="21"/>
      <c r="U200" s="21"/>
      <c r="V200" s="21"/>
      <c r="W200" s="120"/>
      <c r="X200" s="21"/>
      <c r="Y200" s="32"/>
      <c r="Z200" s="21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ht="15.75" customHeight="1">
      <c r="A201" s="21"/>
      <c r="B201" s="32"/>
      <c r="C201" s="71"/>
      <c r="D201" s="21"/>
      <c r="E201" s="21"/>
      <c r="F201" s="21"/>
      <c r="G201" s="21"/>
      <c r="H201" s="21"/>
      <c r="I201" s="21"/>
      <c r="J201" s="21"/>
      <c r="K201" s="21"/>
      <c r="L201" s="21"/>
      <c r="M201" s="120"/>
      <c r="N201" s="21"/>
      <c r="O201" s="21"/>
      <c r="P201" s="222"/>
      <c r="Q201" s="21"/>
      <c r="R201" s="222"/>
      <c r="S201" s="222"/>
      <c r="T201" s="21"/>
      <c r="U201" s="21"/>
      <c r="V201" s="21"/>
      <c r="W201" s="120"/>
      <c r="X201" s="21"/>
      <c r="Y201" s="32"/>
      <c r="Z201" s="21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ht="15.75" customHeight="1">
      <c r="A202" s="21"/>
      <c r="B202" s="32"/>
      <c r="C202" s="71"/>
      <c r="D202" s="21"/>
      <c r="E202" s="21"/>
      <c r="F202" s="21"/>
      <c r="G202" s="21"/>
      <c r="H202" s="21"/>
      <c r="I202" s="21"/>
      <c r="J202" s="21"/>
      <c r="K202" s="21"/>
      <c r="L202" s="21"/>
      <c r="M202" s="120"/>
      <c r="N202" s="21"/>
      <c r="O202" s="21"/>
      <c r="P202" s="222"/>
      <c r="Q202" s="21"/>
      <c r="R202" s="222"/>
      <c r="S202" s="222"/>
      <c r="T202" s="21"/>
      <c r="U202" s="21"/>
      <c r="V202" s="21"/>
      <c r="W202" s="120"/>
      <c r="X202" s="21"/>
      <c r="Y202" s="32"/>
      <c r="Z202" s="21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ht="15.75" customHeight="1">
      <c r="A203" s="21"/>
      <c r="B203" s="32"/>
      <c r="C203" s="71"/>
      <c r="D203" s="21"/>
      <c r="E203" s="21"/>
      <c r="F203" s="21"/>
      <c r="G203" s="21"/>
      <c r="H203" s="21"/>
      <c r="I203" s="21"/>
      <c r="J203" s="21"/>
      <c r="K203" s="21"/>
      <c r="L203" s="21"/>
      <c r="M203" s="120"/>
      <c r="N203" s="21"/>
      <c r="O203" s="21"/>
      <c r="P203" s="222"/>
      <c r="Q203" s="21"/>
      <c r="R203" s="222"/>
      <c r="S203" s="222"/>
      <c r="T203" s="21"/>
      <c r="U203" s="21"/>
      <c r="V203" s="21"/>
      <c r="W203" s="120"/>
      <c r="X203" s="21"/>
      <c r="Y203" s="32"/>
      <c r="Z203" s="21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ht="15.75" customHeight="1">
      <c r="A204" s="21"/>
      <c r="B204" s="32"/>
      <c r="C204" s="71"/>
      <c r="D204" s="21"/>
      <c r="E204" s="21"/>
      <c r="F204" s="21"/>
      <c r="G204" s="21"/>
      <c r="H204" s="21"/>
      <c r="I204" s="21"/>
      <c r="J204" s="21"/>
      <c r="K204" s="21"/>
      <c r="L204" s="21"/>
      <c r="M204" s="120"/>
      <c r="N204" s="21"/>
      <c r="O204" s="21"/>
      <c r="P204" s="222"/>
      <c r="Q204" s="21"/>
      <c r="R204" s="222"/>
      <c r="S204" s="222"/>
      <c r="T204" s="21"/>
      <c r="U204" s="21"/>
      <c r="V204" s="21"/>
      <c r="W204" s="120"/>
      <c r="X204" s="21"/>
      <c r="Y204" s="32"/>
      <c r="Z204" s="21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ht="15.75" customHeight="1">
      <c r="A205" s="21"/>
      <c r="B205" s="32"/>
      <c r="C205" s="71"/>
      <c r="D205" s="21"/>
      <c r="E205" s="21"/>
      <c r="F205" s="21"/>
      <c r="G205" s="21"/>
      <c r="H205" s="21"/>
      <c r="I205" s="21"/>
      <c r="J205" s="21"/>
      <c r="K205" s="21"/>
      <c r="L205" s="21"/>
      <c r="M205" s="120"/>
      <c r="N205" s="21"/>
      <c r="O205" s="21"/>
      <c r="P205" s="222"/>
      <c r="Q205" s="21"/>
      <c r="R205" s="222"/>
      <c r="S205" s="222"/>
      <c r="T205" s="21"/>
      <c r="U205" s="21"/>
      <c r="V205" s="21"/>
      <c r="W205" s="120"/>
      <c r="X205" s="21"/>
      <c r="Y205" s="32"/>
      <c r="Z205" s="21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ht="15.75" customHeight="1">
      <c r="A206" s="21"/>
      <c r="B206" s="32"/>
      <c r="C206" s="71"/>
      <c r="D206" s="21"/>
      <c r="E206" s="21"/>
      <c r="F206" s="21"/>
      <c r="G206" s="21"/>
      <c r="H206" s="21"/>
      <c r="I206" s="21"/>
      <c r="J206" s="21"/>
      <c r="K206" s="21"/>
      <c r="L206" s="21"/>
      <c r="M206" s="120"/>
      <c r="N206" s="21"/>
      <c r="O206" s="21"/>
      <c r="P206" s="222"/>
      <c r="Q206" s="21"/>
      <c r="R206" s="222"/>
      <c r="S206" s="222"/>
      <c r="T206" s="21"/>
      <c r="U206" s="21"/>
      <c r="V206" s="21"/>
      <c r="W206" s="120"/>
      <c r="X206" s="21"/>
      <c r="Y206" s="32"/>
      <c r="Z206" s="21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ht="15.75" customHeight="1">
      <c r="A207" s="21"/>
      <c r="B207" s="32"/>
      <c r="C207" s="71"/>
      <c r="D207" s="21"/>
      <c r="E207" s="21"/>
      <c r="F207" s="21"/>
      <c r="G207" s="21"/>
      <c r="H207" s="21"/>
      <c r="I207" s="21"/>
      <c r="J207" s="21"/>
      <c r="K207" s="21"/>
      <c r="L207" s="21"/>
      <c r="M207" s="120"/>
      <c r="N207" s="21"/>
      <c r="O207" s="21"/>
      <c r="P207" s="222"/>
      <c r="Q207" s="21"/>
      <c r="R207" s="222"/>
      <c r="S207" s="222"/>
      <c r="T207" s="21"/>
      <c r="U207" s="21"/>
      <c r="V207" s="21"/>
      <c r="W207" s="120"/>
      <c r="X207" s="21"/>
      <c r="Y207" s="32"/>
      <c r="Z207" s="21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ht="15.75" customHeight="1">
      <c r="A208" s="21"/>
      <c r="B208" s="32"/>
      <c r="C208" s="71"/>
      <c r="D208" s="21"/>
      <c r="E208" s="21"/>
      <c r="F208" s="21"/>
      <c r="G208" s="21"/>
      <c r="H208" s="21"/>
      <c r="I208" s="21"/>
      <c r="J208" s="21"/>
      <c r="K208" s="21"/>
      <c r="L208" s="21"/>
      <c r="M208" s="120"/>
      <c r="N208" s="21"/>
      <c r="O208" s="21"/>
      <c r="P208" s="222"/>
      <c r="Q208" s="21"/>
      <c r="R208" s="222"/>
      <c r="S208" s="222"/>
      <c r="T208" s="21"/>
      <c r="U208" s="21"/>
      <c r="V208" s="21"/>
      <c r="W208" s="120"/>
      <c r="X208" s="21"/>
      <c r="Y208" s="32"/>
      <c r="Z208" s="21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ht="15.75" customHeight="1">
      <c r="A209" s="21"/>
      <c r="B209" s="32"/>
      <c r="C209" s="71"/>
      <c r="D209" s="21"/>
      <c r="E209" s="21"/>
      <c r="F209" s="21"/>
      <c r="G209" s="21"/>
      <c r="H209" s="21"/>
      <c r="I209" s="21"/>
      <c r="J209" s="21"/>
      <c r="K209" s="21"/>
      <c r="L209" s="21"/>
      <c r="M209" s="120"/>
      <c r="N209" s="21"/>
      <c r="O209" s="21"/>
      <c r="P209" s="222"/>
      <c r="Q209" s="21"/>
      <c r="R209" s="222"/>
      <c r="S209" s="222"/>
      <c r="T209" s="21"/>
      <c r="U209" s="21"/>
      <c r="V209" s="21"/>
      <c r="W209" s="120"/>
      <c r="X209" s="21"/>
      <c r="Y209" s="32"/>
      <c r="Z209" s="21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</row>
    <row r="210" ht="15.75" customHeight="1">
      <c r="A210" s="21"/>
      <c r="B210" s="32"/>
      <c r="C210" s="71"/>
      <c r="D210" s="21"/>
      <c r="E210" s="21"/>
      <c r="F210" s="21"/>
      <c r="G210" s="21"/>
      <c r="H210" s="21"/>
      <c r="I210" s="21"/>
      <c r="J210" s="21"/>
      <c r="K210" s="21"/>
      <c r="L210" s="21"/>
      <c r="M210" s="120"/>
      <c r="N210" s="21"/>
      <c r="O210" s="21"/>
      <c r="P210" s="222"/>
      <c r="Q210" s="21"/>
      <c r="R210" s="222"/>
      <c r="S210" s="222"/>
      <c r="T210" s="21"/>
      <c r="U210" s="21"/>
      <c r="V210" s="21"/>
      <c r="W210" s="120"/>
      <c r="X210" s="21"/>
      <c r="Y210" s="32"/>
      <c r="Z210" s="21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</row>
    <row r="211" ht="15.75" customHeight="1">
      <c r="A211" s="21"/>
      <c r="B211" s="32"/>
      <c r="C211" s="71"/>
      <c r="D211" s="21"/>
      <c r="E211" s="21"/>
      <c r="F211" s="21"/>
      <c r="G211" s="21"/>
      <c r="H211" s="21"/>
      <c r="I211" s="21"/>
      <c r="J211" s="21"/>
      <c r="K211" s="21"/>
      <c r="L211" s="21"/>
      <c r="M211" s="120"/>
      <c r="N211" s="21"/>
      <c r="O211" s="21"/>
      <c r="P211" s="222"/>
      <c r="Q211" s="21"/>
      <c r="R211" s="222"/>
      <c r="S211" s="222"/>
      <c r="T211" s="21"/>
      <c r="U211" s="21"/>
      <c r="V211" s="21"/>
      <c r="W211" s="120"/>
      <c r="X211" s="21"/>
      <c r="Y211" s="32"/>
      <c r="Z211" s="21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</row>
    <row r="212" ht="15.75" customHeight="1">
      <c r="A212" s="21"/>
      <c r="B212" s="32"/>
      <c r="C212" s="71"/>
      <c r="D212" s="21"/>
      <c r="E212" s="21"/>
      <c r="F212" s="21"/>
      <c r="G212" s="21"/>
      <c r="H212" s="21"/>
      <c r="I212" s="21"/>
      <c r="J212" s="21"/>
      <c r="K212" s="21"/>
      <c r="L212" s="21"/>
      <c r="M212" s="120"/>
      <c r="N212" s="21"/>
      <c r="O212" s="21"/>
      <c r="P212" s="222"/>
      <c r="Q212" s="21"/>
      <c r="R212" s="222"/>
      <c r="S212" s="222"/>
      <c r="T212" s="21"/>
      <c r="U212" s="21"/>
      <c r="V212" s="21"/>
      <c r="W212" s="120"/>
      <c r="X212" s="21"/>
      <c r="Y212" s="32"/>
      <c r="Z212" s="21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</row>
    <row r="213" ht="15.75" customHeight="1">
      <c r="A213" s="21"/>
      <c r="B213" s="32"/>
      <c r="C213" s="71"/>
      <c r="D213" s="21"/>
      <c r="E213" s="21"/>
      <c r="F213" s="21"/>
      <c r="G213" s="21"/>
      <c r="H213" s="21"/>
      <c r="I213" s="21"/>
      <c r="J213" s="21"/>
      <c r="K213" s="21"/>
      <c r="L213" s="21"/>
      <c r="M213" s="120"/>
      <c r="N213" s="21"/>
      <c r="O213" s="21"/>
      <c r="P213" s="222"/>
      <c r="Q213" s="21"/>
      <c r="R213" s="222"/>
      <c r="S213" s="222"/>
      <c r="T213" s="21"/>
      <c r="U213" s="21"/>
      <c r="V213" s="21"/>
      <c r="W213" s="120"/>
      <c r="X213" s="21"/>
      <c r="Y213" s="32"/>
      <c r="Z213" s="21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</row>
    <row r="214" ht="15.75" customHeight="1">
      <c r="A214" s="21"/>
      <c r="B214" s="32"/>
      <c r="C214" s="71"/>
      <c r="D214" s="21"/>
      <c r="E214" s="21"/>
      <c r="F214" s="21"/>
      <c r="G214" s="21"/>
      <c r="H214" s="21"/>
      <c r="I214" s="21"/>
      <c r="J214" s="21"/>
      <c r="K214" s="21"/>
      <c r="L214" s="21"/>
      <c r="M214" s="120"/>
      <c r="N214" s="21"/>
      <c r="O214" s="21"/>
      <c r="P214" s="222"/>
      <c r="Q214" s="21"/>
      <c r="R214" s="222"/>
      <c r="S214" s="222"/>
      <c r="T214" s="21"/>
      <c r="U214" s="21"/>
      <c r="V214" s="21"/>
      <c r="W214" s="120"/>
      <c r="X214" s="21"/>
      <c r="Y214" s="32"/>
      <c r="Z214" s="21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ht="15.75" customHeight="1">
      <c r="A215" s="21"/>
      <c r="B215" s="32"/>
      <c r="C215" s="71"/>
      <c r="D215" s="21"/>
      <c r="E215" s="21"/>
      <c r="F215" s="21"/>
      <c r="G215" s="21"/>
      <c r="H215" s="21"/>
      <c r="I215" s="21"/>
      <c r="J215" s="21"/>
      <c r="K215" s="21"/>
      <c r="L215" s="21"/>
      <c r="M215" s="120"/>
      <c r="N215" s="21"/>
      <c r="O215" s="21"/>
      <c r="P215" s="222"/>
      <c r="Q215" s="21"/>
      <c r="R215" s="222"/>
      <c r="S215" s="222"/>
      <c r="T215" s="21"/>
      <c r="U215" s="21"/>
      <c r="V215" s="21"/>
      <c r="W215" s="120"/>
      <c r="X215" s="21"/>
      <c r="Y215" s="32"/>
      <c r="Z215" s="21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ht="15.75" customHeight="1">
      <c r="A216" s="21"/>
      <c r="B216" s="32"/>
      <c r="C216" s="71"/>
      <c r="D216" s="21"/>
      <c r="E216" s="21"/>
      <c r="F216" s="21"/>
      <c r="G216" s="21"/>
      <c r="H216" s="21"/>
      <c r="I216" s="21"/>
      <c r="J216" s="21"/>
      <c r="K216" s="21"/>
      <c r="L216" s="21"/>
      <c r="M216" s="120"/>
      <c r="N216" s="21"/>
      <c r="O216" s="21"/>
      <c r="P216" s="222"/>
      <c r="Q216" s="21"/>
      <c r="R216" s="222"/>
      <c r="S216" s="222"/>
      <c r="T216" s="21"/>
      <c r="U216" s="21"/>
      <c r="V216" s="21"/>
      <c r="W216" s="120"/>
      <c r="X216" s="21"/>
      <c r="Y216" s="32"/>
      <c r="Z216" s="21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ht="15.75" customHeight="1">
      <c r="A217" s="21"/>
      <c r="B217" s="32"/>
      <c r="C217" s="71"/>
      <c r="D217" s="21"/>
      <c r="E217" s="21"/>
      <c r="F217" s="21"/>
      <c r="G217" s="21"/>
      <c r="H217" s="21"/>
      <c r="I217" s="21"/>
      <c r="J217" s="21"/>
      <c r="K217" s="21"/>
      <c r="L217" s="21"/>
      <c r="M217" s="120"/>
      <c r="N217" s="21"/>
      <c r="O217" s="21"/>
      <c r="P217" s="222"/>
      <c r="Q217" s="21"/>
      <c r="R217" s="222"/>
      <c r="S217" s="222"/>
      <c r="T217" s="21"/>
      <c r="U217" s="21"/>
      <c r="V217" s="21"/>
      <c r="W217" s="120"/>
      <c r="X217" s="21"/>
      <c r="Y217" s="32"/>
      <c r="Z217" s="21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ht="15.75" customHeight="1">
      <c r="A218" s="21"/>
      <c r="B218" s="32"/>
      <c r="C218" s="71"/>
      <c r="D218" s="21"/>
      <c r="E218" s="21"/>
      <c r="F218" s="21"/>
      <c r="G218" s="21"/>
      <c r="H218" s="21"/>
      <c r="I218" s="21"/>
      <c r="J218" s="21"/>
      <c r="K218" s="21"/>
      <c r="L218" s="21"/>
      <c r="M218" s="120"/>
      <c r="N218" s="21"/>
      <c r="O218" s="21"/>
      <c r="P218" s="222"/>
      <c r="Q218" s="21"/>
      <c r="R218" s="222"/>
      <c r="S218" s="222"/>
      <c r="T218" s="21"/>
      <c r="U218" s="21"/>
      <c r="V218" s="21"/>
      <c r="W218" s="120"/>
      <c r="X218" s="21"/>
      <c r="Y218" s="32"/>
      <c r="Z218" s="21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ht="15.75" customHeight="1">
      <c r="A219" s="21"/>
      <c r="B219" s="32"/>
      <c r="C219" s="71"/>
      <c r="D219" s="21"/>
      <c r="E219" s="21"/>
      <c r="F219" s="21"/>
      <c r="G219" s="21"/>
      <c r="H219" s="21"/>
      <c r="I219" s="21"/>
      <c r="J219" s="21"/>
      <c r="K219" s="21"/>
      <c r="L219" s="21"/>
      <c r="M219" s="120"/>
      <c r="N219" s="21"/>
      <c r="O219" s="21"/>
      <c r="P219" s="222"/>
      <c r="Q219" s="21"/>
      <c r="R219" s="222"/>
      <c r="S219" s="222"/>
      <c r="T219" s="21"/>
      <c r="U219" s="21"/>
      <c r="V219" s="21"/>
      <c r="W219" s="120"/>
      <c r="X219" s="21"/>
      <c r="Y219" s="32"/>
      <c r="Z219" s="21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ht="15.75" customHeight="1">
      <c r="A220" s="21"/>
      <c r="B220" s="32"/>
      <c r="C220" s="71"/>
      <c r="D220" s="21"/>
      <c r="E220" s="21"/>
      <c r="F220" s="21"/>
      <c r="G220" s="21"/>
      <c r="H220" s="21"/>
      <c r="I220" s="21"/>
      <c r="J220" s="21"/>
      <c r="K220" s="21"/>
      <c r="L220" s="21"/>
      <c r="M220" s="120"/>
      <c r="N220" s="21"/>
      <c r="O220" s="21"/>
      <c r="P220" s="222"/>
      <c r="Q220" s="21"/>
      <c r="R220" s="222"/>
      <c r="S220" s="222"/>
      <c r="T220" s="21"/>
      <c r="U220" s="21"/>
      <c r="V220" s="21"/>
      <c r="W220" s="120"/>
      <c r="X220" s="21"/>
      <c r="Y220" s="32"/>
      <c r="Z220" s="21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ht="15.75" customHeight="1">
      <c r="A221" s="21"/>
      <c r="B221" s="32"/>
      <c r="C221" s="71"/>
      <c r="D221" s="21"/>
      <c r="E221" s="21"/>
      <c r="F221" s="21"/>
      <c r="G221" s="21"/>
      <c r="H221" s="21"/>
      <c r="I221" s="21"/>
      <c r="J221" s="21"/>
      <c r="K221" s="21"/>
      <c r="L221" s="21"/>
      <c r="M221" s="120"/>
      <c r="N221" s="21"/>
      <c r="O221" s="21"/>
      <c r="P221" s="222"/>
      <c r="Q221" s="21"/>
      <c r="R221" s="222"/>
      <c r="S221" s="222"/>
      <c r="T221" s="21"/>
      <c r="U221" s="21"/>
      <c r="V221" s="21"/>
      <c r="W221" s="120"/>
      <c r="X221" s="21"/>
      <c r="Y221" s="32"/>
      <c r="Z221" s="21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ht="15.75" customHeight="1">
      <c r="A222" s="21"/>
      <c r="B222" s="32"/>
      <c r="C222" s="71"/>
      <c r="D222" s="21"/>
      <c r="E222" s="21"/>
      <c r="F222" s="21"/>
      <c r="G222" s="21"/>
      <c r="H222" s="21"/>
      <c r="I222" s="21"/>
      <c r="J222" s="21"/>
      <c r="K222" s="21"/>
      <c r="L222" s="21"/>
      <c r="M222" s="120"/>
      <c r="N222" s="21"/>
      <c r="O222" s="21"/>
      <c r="P222" s="222"/>
      <c r="Q222" s="21"/>
      <c r="R222" s="222"/>
      <c r="S222" s="222"/>
      <c r="T222" s="21"/>
      <c r="U222" s="21"/>
      <c r="V222" s="21"/>
      <c r="W222" s="120"/>
      <c r="X222" s="21"/>
      <c r="Y222" s="32"/>
      <c r="Z222" s="21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ht="15.75" customHeight="1">
      <c r="A223" s="21"/>
      <c r="B223" s="32"/>
      <c r="C223" s="71"/>
      <c r="D223" s="21"/>
      <c r="E223" s="21"/>
      <c r="F223" s="21"/>
      <c r="G223" s="21"/>
      <c r="H223" s="21"/>
      <c r="I223" s="21"/>
      <c r="J223" s="21"/>
      <c r="K223" s="21"/>
      <c r="L223" s="21"/>
      <c r="M223" s="120"/>
      <c r="N223" s="21"/>
      <c r="O223" s="21"/>
      <c r="P223" s="222"/>
      <c r="Q223" s="21"/>
      <c r="R223" s="222"/>
      <c r="S223" s="222"/>
      <c r="T223" s="21"/>
      <c r="U223" s="21"/>
      <c r="V223" s="21"/>
      <c r="W223" s="120"/>
      <c r="X223" s="21"/>
      <c r="Y223" s="32"/>
      <c r="Z223" s="21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ht="15.75" customHeight="1">
      <c r="A224" s="21"/>
      <c r="B224" s="32"/>
      <c r="C224" s="71"/>
      <c r="D224" s="21"/>
      <c r="E224" s="21"/>
      <c r="F224" s="21"/>
      <c r="G224" s="21"/>
      <c r="H224" s="21"/>
      <c r="I224" s="21"/>
      <c r="J224" s="21"/>
      <c r="K224" s="21"/>
      <c r="L224" s="21"/>
      <c r="M224" s="120"/>
      <c r="N224" s="21"/>
      <c r="O224" s="21"/>
      <c r="P224" s="222"/>
      <c r="Q224" s="21"/>
      <c r="R224" s="222"/>
      <c r="S224" s="222"/>
      <c r="T224" s="21"/>
      <c r="U224" s="21"/>
      <c r="V224" s="21"/>
      <c r="W224" s="120"/>
      <c r="X224" s="21"/>
      <c r="Y224" s="32"/>
      <c r="Z224" s="21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ht="15.75" customHeight="1">
      <c r="A225" s="21"/>
      <c r="B225" s="32"/>
      <c r="C225" s="71"/>
      <c r="D225" s="21"/>
      <c r="E225" s="21"/>
      <c r="F225" s="21"/>
      <c r="G225" s="21"/>
      <c r="H225" s="21"/>
      <c r="I225" s="21"/>
      <c r="J225" s="21"/>
      <c r="K225" s="21"/>
      <c r="L225" s="21"/>
      <c r="M225" s="120"/>
      <c r="N225" s="21"/>
      <c r="O225" s="21"/>
      <c r="P225" s="222"/>
      <c r="Q225" s="21"/>
      <c r="R225" s="222"/>
      <c r="S225" s="222"/>
      <c r="T225" s="21"/>
      <c r="U225" s="21"/>
      <c r="V225" s="21"/>
      <c r="W225" s="120"/>
      <c r="X225" s="21"/>
      <c r="Y225" s="32"/>
      <c r="Z225" s="21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ht="15.75" customHeight="1">
      <c r="A226" s="21"/>
      <c r="B226" s="32"/>
      <c r="C226" s="71"/>
      <c r="D226" s="21"/>
      <c r="E226" s="21"/>
      <c r="F226" s="21"/>
      <c r="G226" s="21"/>
      <c r="H226" s="21"/>
      <c r="I226" s="21"/>
      <c r="J226" s="21"/>
      <c r="K226" s="21"/>
      <c r="L226" s="21"/>
      <c r="M226" s="120"/>
      <c r="N226" s="21"/>
      <c r="O226" s="21"/>
      <c r="P226" s="222"/>
      <c r="Q226" s="21"/>
      <c r="R226" s="222"/>
      <c r="S226" s="222"/>
      <c r="T226" s="21"/>
      <c r="U226" s="21"/>
      <c r="V226" s="21"/>
      <c r="W226" s="120"/>
      <c r="X226" s="21"/>
      <c r="Y226" s="32"/>
      <c r="Z226" s="21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ht="15.75" customHeight="1">
      <c r="A227" s="21"/>
      <c r="B227" s="32"/>
      <c r="C227" s="71"/>
      <c r="D227" s="21"/>
      <c r="E227" s="21"/>
      <c r="F227" s="21"/>
      <c r="G227" s="21"/>
      <c r="H227" s="21"/>
      <c r="I227" s="21"/>
      <c r="J227" s="21"/>
      <c r="K227" s="21"/>
      <c r="L227" s="21"/>
      <c r="M227" s="120"/>
      <c r="N227" s="21"/>
      <c r="O227" s="21"/>
      <c r="P227" s="222"/>
      <c r="Q227" s="21"/>
      <c r="R227" s="222"/>
      <c r="S227" s="222"/>
      <c r="T227" s="21"/>
      <c r="U227" s="21"/>
      <c r="V227" s="21"/>
      <c r="W227" s="120"/>
      <c r="X227" s="21"/>
      <c r="Y227" s="32"/>
      <c r="Z227" s="21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ht="15.75" customHeight="1">
      <c r="A228" s="21"/>
      <c r="B228" s="32"/>
      <c r="C228" s="71"/>
      <c r="D228" s="21"/>
      <c r="E228" s="21"/>
      <c r="F228" s="21"/>
      <c r="G228" s="21"/>
      <c r="H228" s="21"/>
      <c r="I228" s="21"/>
      <c r="J228" s="21"/>
      <c r="K228" s="21"/>
      <c r="L228" s="21"/>
      <c r="M228" s="120"/>
      <c r="N228" s="21"/>
      <c r="O228" s="21"/>
      <c r="P228" s="222"/>
      <c r="Q228" s="21"/>
      <c r="R228" s="222"/>
      <c r="S228" s="222"/>
      <c r="T228" s="21"/>
      <c r="U228" s="21"/>
      <c r="V228" s="21"/>
      <c r="W228" s="120"/>
      <c r="X228" s="21"/>
      <c r="Y228" s="32"/>
      <c r="Z228" s="21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ht="15.75" customHeight="1">
      <c r="A229" s="21"/>
      <c r="B229" s="32"/>
      <c r="C229" s="71"/>
      <c r="D229" s="21"/>
      <c r="E229" s="21"/>
      <c r="F229" s="21"/>
      <c r="G229" s="21"/>
      <c r="H229" s="21"/>
      <c r="I229" s="21"/>
      <c r="J229" s="21"/>
      <c r="K229" s="21"/>
      <c r="L229" s="21"/>
      <c r="M229" s="120"/>
      <c r="N229" s="21"/>
      <c r="O229" s="21"/>
      <c r="P229" s="222"/>
      <c r="Q229" s="21"/>
      <c r="R229" s="222"/>
      <c r="S229" s="222"/>
      <c r="T229" s="21"/>
      <c r="U229" s="21"/>
      <c r="V229" s="21"/>
      <c r="W229" s="120"/>
      <c r="X229" s="21"/>
      <c r="Y229" s="32"/>
      <c r="Z229" s="21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ht="15.75" customHeight="1">
      <c r="A230" s="21"/>
      <c r="B230" s="32"/>
      <c r="C230" s="71"/>
      <c r="D230" s="21"/>
      <c r="E230" s="21"/>
      <c r="F230" s="21"/>
      <c r="G230" s="21"/>
      <c r="H230" s="21"/>
      <c r="I230" s="21"/>
      <c r="J230" s="21"/>
      <c r="K230" s="21"/>
      <c r="L230" s="21"/>
      <c r="M230" s="120"/>
      <c r="N230" s="21"/>
      <c r="O230" s="21"/>
      <c r="P230" s="222"/>
      <c r="Q230" s="21"/>
      <c r="R230" s="222"/>
      <c r="S230" s="222"/>
      <c r="T230" s="21"/>
      <c r="U230" s="21"/>
      <c r="V230" s="21"/>
      <c r="W230" s="120"/>
      <c r="X230" s="21"/>
      <c r="Y230" s="32"/>
      <c r="Z230" s="21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ht="15.75" customHeight="1">
      <c r="A231" s="21"/>
      <c r="B231" s="32"/>
      <c r="C231" s="71"/>
      <c r="D231" s="21"/>
      <c r="E231" s="21"/>
      <c r="F231" s="21"/>
      <c r="G231" s="21"/>
      <c r="H231" s="21"/>
      <c r="I231" s="21"/>
      <c r="J231" s="21"/>
      <c r="K231" s="21"/>
      <c r="L231" s="21"/>
      <c r="M231" s="120"/>
      <c r="N231" s="21"/>
      <c r="O231" s="21"/>
      <c r="P231" s="222"/>
      <c r="Q231" s="21"/>
      <c r="R231" s="222"/>
      <c r="S231" s="222"/>
      <c r="T231" s="21"/>
      <c r="U231" s="21"/>
      <c r="V231" s="21"/>
      <c r="W231" s="120"/>
      <c r="X231" s="21"/>
      <c r="Y231" s="32"/>
      <c r="Z231" s="21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ht="15.75" customHeight="1">
      <c r="A232" s="21"/>
      <c r="B232" s="32"/>
      <c r="C232" s="71"/>
      <c r="D232" s="21"/>
      <c r="E232" s="21"/>
      <c r="F232" s="21"/>
      <c r="G232" s="21"/>
      <c r="H232" s="21"/>
      <c r="I232" s="21"/>
      <c r="J232" s="21"/>
      <c r="K232" s="21"/>
      <c r="L232" s="21"/>
      <c r="M232" s="120"/>
      <c r="N232" s="21"/>
      <c r="O232" s="21"/>
      <c r="P232" s="222"/>
      <c r="Q232" s="21"/>
      <c r="R232" s="222"/>
      <c r="S232" s="222"/>
      <c r="T232" s="21"/>
      <c r="U232" s="21"/>
      <c r="V232" s="21"/>
      <c r="W232" s="120"/>
      <c r="X232" s="21"/>
      <c r="Y232" s="32"/>
      <c r="Z232" s="21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ht="15.75" customHeight="1">
      <c r="A233" s="21"/>
      <c r="B233" s="32"/>
      <c r="C233" s="71"/>
      <c r="D233" s="21"/>
      <c r="E233" s="21"/>
      <c r="F233" s="21"/>
      <c r="G233" s="21"/>
      <c r="H233" s="21"/>
      <c r="I233" s="21"/>
      <c r="J233" s="21"/>
      <c r="K233" s="21"/>
      <c r="L233" s="21"/>
      <c r="M233" s="120"/>
      <c r="N233" s="21"/>
      <c r="O233" s="21"/>
      <c r="P233" s="222"/>
      <c r="Q233" s="21"/>
      <c r="R233" s="222"/>
      <c r="S233" s="222"/>
      <c r="T233" s="21"/>
      <c r="U233" s="21"/>
      <c r="V233" s="21"/>
      <c r="W233" s="120"/>
      <c r="X233" s="21"/>
      <c r="Y233" s="32"/>
      <c r="Z233" s="21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ht="15.75" customHeight="1">
      <c r="A234" s="21"/>
      <c r="B234" s="32"/>
      <c r="C234" s="71"/>
      <c r="D234" s="21"/>
      <c r="E234" s="21"/>
      <c r="F234" s="21"/>
      <c r="G234" s="21"/>
      <c r="H234" s="21"/>
      <c r="I234" s="21"/>
      <c r="J234" s="21"/>
      <c r="K234" s="21"/>
      <c r="L234" s="21"/>
      <c r="M234" s="120"/>
      <c r="N234" s="21"/>
      <c r="O234" s="21"/>
      <c r="P234" s="222"/>
      <c r="Q234" s="21"/>
      <c r="R234" s="222"/>
      <c r="S234" s="222"/>
      <c r="T234" s="21"/>
      <c r="U234" s="21"/>
      <c r="V234" s="21"/>
      <c r="W234" s="120"/>
      <c r="X234" s="21"/>
      <c r="Y234" s="32"/>
      <c r="Z234" s="21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ht="15.75" customHeight="1">
      <c r="A235" s="21"/>
      <c r="B235" s="32"/>
      <c r="C235" s="71"/>
      <c r="D235" s="21"/>
      <c r="E235" s="21"/>
      <c r="F235" s="21"/>
      <c r="G235" s="21"/>
      <c r="H235" s="21"/>
      <c r="I235" s="21"/>
      <c r="J235" s="21"/>
      <c r="K235" s="21"/>
      <c r="L235" s="21"/>
      <c r="M235" s="120"/>
      <c r="N235" s="21"/>
      <c r="O235" s="21"/>
      <c r="P235" s="222"/>
      <c r="Q235" s="21"/>
      <c r="R235" s="222"/>
      <c r="S235" s="222"/>
      <c r="T235" s="21"/>
      <c r="U235" s="21"/>
      <c r="V235" s="21"/>
      <c r="W235" s="120"/>
      <c r="X235" s="21"/>
      <c r="Y235" s="32"/>
      <c r="Z235" s="21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</row>
    <row r="236" ht="15.75" customHeight="1">
      <c r="A236" s="21"/>
      <c r="B236" s="32"/>
      <c r="C236" s="71"/>
      <c r="D236" s="21"/>
      <c r="E236" s="21"/>
      <c r="F236" s="21"/>
      <c r="G236" s="21"/>
      <c r="H236" s="21"/>
      <c r="I236" s="21"/>
      <c r="J236" s="21"/>
      <c r="K236" s="21"/>
      <c r="L236" s="21"/>
      <c r="M236" s="120"/>
      <c r="N236" s="21"/>
      <c r="O236" s="21"/>
      <c r="P236" s="222"/>
      <c r="Q236" s="21"/>
      <c r="R236" s="222"/>
      <c r="S236" s="222"/>
      <c r="T236" s="21"/>
      <c r="U236" s="21"/>
      <c r="V236" s="21"/>
      <c r="W236" s="120"/>
      <c r="X236" s="21"/>
      <c r="Y236" s="32"/>
      <c r="Z236" s="21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ht="15.75" customHeight="1">
      <c r="A237" s="21"/>
      <c r="B237" s="32"/>
      <c r="C237" s="71"/>
      <c r="D237" s="21"/>
      <c r="E237" s="21"/>
      <c r="F237" s="21"/>
      <c r="G237" s="21"/>
      <c r="H237" s="21"/>
      <c r="I237" s="21"/>
      <c r="J237" s="21"/>
      <c r="K237" s="21"/>
      <c r="L237" s="21"/>
      <c r="M237" s="120"/>
      <c r="N237" s="21"/>
      <c r="O237" s="21"/>
      <c r="P237" s="222"/>
      <c r="Q237" s="21"/>
      <c r="R237" s="222"/>
      <c r="S237" s="222"/>
      <c r="T237" s="21"/>
      <c r="U237" s="21"/>
      <c r="V237" s="21"/>
      <c r="W237" s="120"/>
      <c r="X237" s="21"/>
      <c r="Y237" s="32"/>
      <c r="Z237" s="21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ht="15.75" customHeight="1">
      <c r="A238" s="21"/>
      <c r="B238" s="32"/>
      <c r="C238" s="71"/>
      <c r="D238" s="21"/>
      <c r="E238" s="21"/>
      <c r="F238" s="21"/>
      <c r="G238" s="21"/>
      <c r="H238" s="21"/>
      <c r="I238" s="21"/>
      <c r="J238" s="21"/>
      <c r="K238" s="21"/>
      <c r="L238" s="21"/>
      <c r="M238" s="120"/>
      <c r="N238" s="21"/>
      <c r="O238" s="21"/>
      <c r="P238" s="222"/>
      <c r="Q238" s="21"/>
      <c r="R238" s="222"/>
      <c r="S238" s="222"/>
      <c r="T238" s="21"/>
      <c r="U238" s="21"/>
      <c r="V238" s="21"/>
      <c r="W238" s="120"/>
      <c r="X238" s="21"/>
      <c r="Y238" s="32"/>
      <c r="Z238" s="21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ht="15.75" customHeight="1">
      <c r="A239" s="21"/>
      <c r="B239" s="32"/>
      <c r="C239" s="71"/>
      <c r="D239" s="21"/>
      <c r="E239" s="21"/>
      <c r="F239" s="21"/>
      <c r="G239" s="21"/>
      <c r="H239" s="21"/>
      <c r="I239" s="21"/>
      <c r="J239" s="21"/>
      <c r="K239" s="21"/>
      <c r="L239" s="21"/>
      <c r="M239" s="120"/>
      <c r="N239" s="21"/>
      <c r="O239" s="21"/>
      <c r="P239" s="222"/>
      <c r="Q239" s="21"/>
      <c r="R239" s="222"/>
      <c r="S239" s="222"/>
      <c r="T239" s="21"/>
      <c r="U239" s="21"/>
      <c r="V239" s="21"/>
      <c r="W239" s="120"/>
      <c r="X239" s="21"/>
      <c r="Y239" s="32"/>
      <c r="Z239" s="21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ht="15.75" customHeight="1">
      <c r="A240" s="21"/>
      <c r="B240" s="32"/>
      <c r="C240" s="71"/>
      <c r="D240" s="21"/>
      <c r="E240" s="21"/>
      <c r="F240" s="21"/>
      <c r="G240" s="21"/>
      <c r="H240" s="21"/>
      <c r="I240" s="21"/>
      <c r="J240" s="21"/>
      <c r="K240" s="21"/>
      <c r="L240" s="21"/>
      <c r="M240" s="120"/>
      <c r="N240" s="21"/>
      <c r="O240" s="21"/>
      <c r="P240" s="222"/>
      <c r="Q240" s="21"/>
      <c r="R240" s="222"/>
      <c r="S240" s="222"/>
      <c r="T240" s="21"/>
      <c r="U240" s="21"/>
      <c r="V240" s="21"/>
      <c r="W240" s="120"/>
      <c r="X240" s="21"/>
      <c r="Y240" s="32"/>
      <c r="Z240" s="21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ht="15.75" customHeight="1">
      <c r="A241" s="21"/>
      <c r="B241" s="32"/>
      <c r="C241" s="71"/>
      <c r="D241" s="21"/>
      <c r="E241" s="21"/>
      <c r="F241" s="21"/>
      <c r="G241" s="21"/>
      <c r="H241" s="21"/>
      <c r="I241" s="21"/>
      <c r="J241" s="21"/>
      <c r="K241" s="21"/>
      <c r="L241" s="21"/>
      <c r="M241" s="120"/>
      <c r="N241" s="21"/>
      <c r="O241" s="21"/>
      <c r="P241" s="222"/>
      <c r="Q241" s="21"/>
      <c r="R241" s="222"/>
      <c r="S241" s="222"/>
      <c r="T241" s="21"/>
      <c r="U241" s="21"/>
      <c r="V241" s="21"/>
      <c r="W241" s="120"/>
      <c r="X241" s="21"/>
      <c r="Y241" s="32"/>
      <c r="Z241" s="21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ht="15.75" customHeight="1">
      <c r="A242" s="21"/>
      <c r="B242" s="32"/>
      <c r="C242" s="71"/>
      <c r="D242" s="21"/>
      <c r="E242" s="21"/>
      <c r="F242" s="21"/>
      <c r="G242" s="21"/>
      <c r="H242" s="21"/>
      <c r="I242" s="21"/>
      <c r="J242" s="21"/>
      <c r="K242" s="21"/>
      <c r="L242" s="21"/>
      <c r="M242" s="120"/>
      <c r="N242" s="21"/>
      <c r="O242" s="21"/>
      <c r="P242" s="222"/>
      <c r="Q242" s="21"/>
      <c r="R242" s="222"/>
      <c r="S242" s="222"/>
      <c r="T242" s="21"/>
      <c r="U242" s="21"/>
      <c r="V242" s="21"/>
      <c r="W242" s="120"/>
      <c r="X242" s="21"/>
      <c r="Y242" s="32"/>
      <c r="Z242" s="21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ht="15.75" customHeight="1">
      <c r="A243" s="21"/>
      <c r="B243" s="32"/>
      <c r="C243" s="71"/>
      <c r="D243" s="21"/>
      <c r="E243" s="21"/>
      <c r="F243" s="21"/>
      <c r="G243" s="21"/>
      <c r="H243" s="21"/>
      <c r="I243" s="21"/>
      <c r="J243" s="21"/>
      <c r="K243" s="21"/>
      <c r="L243" s="21"/>
      <c r="M243" s="120"/>
      <c r="N243" s="21"/>
      <c r="O243" s="21"/>
      <c r="P243" s="222"/>
      <c r="Q243" s="21"/>
      <c r="R243" s="222"/>
      <c r="S243" s="222"/>
      <c r="T243" s="21"/>
      <c r="U243" s="21"/>
      <c r="V243" s="21"/>
      <c r="W243" s="120"/>
      <c r="X243" s="21"/>
      <c r="Y243" s="32"/>
      <c r="Z243" s="21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</row>
    <row r="244" ht="15.75" customHeight="1">
      <c r="A244" s="21"/>
      <c r="B244" s="32"/>
      <c r="C244" s="71"/>
      <c r="D244" s="21"/>
      <c r="E244" s="21"/>
      <c r="F244" s="21"/>
      <c r="G244" s="21"/>
      <c r="H244" s="21"/>
      <c r="I244" s="21"/>
      <c r="J244" s="21"/>
      <c r="K244" s="21"/>
      <c r="L244" s="21"/>
      <c r="M244" s="120"/>
      <c r="N244" s="21"/>
      <c r="O244" s="21"/>
      <c r="P244" s="222"/>
      <c r="Q244" s="21"/>
      <c r="R244" s="222"/>
      <c r="S244" s="222"/>
      <c r="T244" s="21"/>
      <c r="U244" s="21"/>
      <c r="V244" s="21"/>
      <c r="W244" s="120"/>
      <c r="X244" s="21"/>
      <c r="Y244" s="32"/>
      <c r="Z244" s="21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ht="15.75" customHeight="1">
      <c r="A245" s="21"/>
      <c r="B245" s="32"/>
      <c r="C245" s="71"/>
      <c r="D245" s="21"/>
      <c r="E245" s="21"/>
      <c r="F245" s="21"/>
      <c r="G245" s="21"/>
      <c r="H245" s="21"/>
      <c r="I245" s="21"/>
      <c r="J245" s="21"/>
      <c r="K245" s="21"/>
      <c r="L245" s="21"/>
      <c r="M245" s="120"/>
      <c r="N245" s="21"/>
      <c r="O245" s="21"/>
      <c r="P245" s="222"/>
      <c r="Q245" s="21"/>
      <c r="R245" s="222"/>
      <c r="S245" s="222"/>
      <c r="T245" s="21"/>
      <c r="U245" s="21"/>
      <c r="V245" s="21"/>
      <c r="W245" s="120"/>
      <c r="X245" s="21"/>
      <c r="Y245" s="32"/>
      <c r="Z245" s="21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ht="15.75" customHeight="1">
      <c r="A246" s="21"/>
      <c r="B246" s="32"/>
      <c r="C246" s="71"/>
      <c r="D246" s="21"/>
      <c r="E246" s="21"/>
      <c r="F246" s="21"/>
      <c r="G246" s="21"/>
      <c r="H246" s="21"/>
      <c r="I246" s="21"/>
      <c r="J246" s="21"/>
      <c r="K246" s="21"/>
      <c r="L246" s="21"/>
      <c r="M246" s="120"/>
      <c r="N246" s="21"/>
      <c r="O246" s="21"/>
      <c r="P246" s="222"/>
      <c r="Q246" s="21"/>
      <c r="R246" s="222"/>
      <c r="S246" s="222"/>
      <c r="T246" s="21"/>
      <c r="U246" s="21"/>
      <c r="V246" s="21"/>
      <c r="W246" s="120"/>
      <c r="X246" s="21"/>
      <c r="Y246" s="32"/>
      <c r="Z246" s="21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</row>
    <row r="247" ht="15.75" customHeight="1">
      <c r="A247" s="21"/>
      <c r="B247" s="32"/>
      <c r="C247" s="71"/>
      <c r="D247" s="21"/>
      <c r="E247" s="21"/>
      <c r="F247" s="21"/>
      <c r="G247" s="21"/>
      <c r="H247" s="21"/>
      <c r="I247" s="21"/>
      <c r="J247" s="21"/>
      <c r="K247" s="21"/>
      <c r="L247" s="21"/>
      <c r="M247" s="120"/>
      <c r="N247" s="21"/>
      <c r="O247" s="21"/>
      <c r="P247" s="222"/>
      <c r="Q247" s="21"/>
      <c r="R247" s="222"/>
      <c r="S247" s="222"/>
      <c r="T247" s="21"/>
      <c r="U247" s="21"/>
      <c r="V247" s="21"/>
      <c r="W247" s="120"/>
      <c r="X247" s="21"/>
      <c r="Y247" s="32"/>
      <c r="Z247" s="21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ht="15.75" customHeight="1">
      <c r="A248" s="21"/>
      <c r="B248" s="32"/>
      <c r="C248" s="71"/>
      <c r="D248" s="21"/>
      <c r="E248" s="21"/>
      <c r="F248" s="21"/>
      <c r="G248" s="21"/>
      <c r="H248" s="21"/>
      <c r="I248" s="21"/>
      <c r="J248" s="21"/>
      <c r="K248" s="21"/>
      <c r="L248" s="21"/>
      <c r="M248" s="120"/>
      <c r="N248" s="21"/>
      <c r="O248" s="21"/>
      <c r="P248" s="222"/>
      <c r="Q248" s="21"/>
      <c r="R248" s="222"/>
      <c r="S248" s="222"/>
      <c r="T248" s="21"/>
      <c r="U248" s="21"/>
      <c r="V248" s="21"/>
      <c r="W248" s="120"/>
      <c r="X248" s="21"/>
      <c r="Y248" s="32"/>
      <c r="Z248" s="21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ht="15.75" customHeight="1">
      <c r="A249" s="21"/>
      <c r="B249" s="32"/>
      <c r="C249" s="71"/>
      <c r="D249" s="21"/>
      <c r="E249" s="21"/>
      <c r="F249" s="21"/>
      <c r="G249" s="21"/>
      <c r="H249" s="21"/>
      <c r="I249" s="21"/>
      <c r="J249" s="21"/>
      <c r="K249" s="21"/>
      <c r="L249" s="21"/>
      <c r="M249" s="120"/>
      <c r="N249" s="21"/>
      <c r="O249" s="21"/>
      <c r="P249" s="222"/>
      <c r="Q249" s="21"/>
      <c r="R249" s="222"/>
      <c r="S249" s="222"/>
      <c r="T249" s="21"/>
      <c r="U249" s="21"/>
      <c r="V249" s="21"/>
      <c r="W249" s="120"/>
      <c r="X249" s="21"/>
      <c r="Y249" s="32"/>
      <c r="Z249" s="21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ht="15.75" customHeight="1">
      <c r="A250" s="21"/>
      <c r="B250" s="32"/>
      <c r="C250" s="71"/>
      <c r="D250" s="21"/>
      <c r="E250" s="21"/>
      <c r="F250" s="21"/>
      <c r="G250" s="21"/>
      <c r="H250" s="21"/>
      <c r="I250" s="21"/>
      <c r="J250" s="21"/>
      <c r="K250" s="21"/>
      <c r="L250" s="21"/>
      <c r="M250" s="120"/>
      <c r="N250" s="21"/>
      <c r="O250" s="21"/>
      <c r="P250" s="222"/>
      <c r="Q250" s="21"/>
      <c r="R250" s="222"/>
      <c r="S250" s="222"/>
      <c r="T250" s="21"/>
      <c r="U250" s="21"/>
      <c r="V250" s="21"/>
      <c r="W250" s="120"/>
      <c r="X250" s="21"/>
      <c r="Y250" s="32"/>
      <c r="Z250" s="21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ht="15.75" customHeight="1">
      <c r="A251" s="21"/>
      <c r="B251" s="32"/>
      <c r="C251" s="71"/>
      <c r="D251" s="21"/>
      <c r="E251" s="21"/>
      <c r="F251" s="21"/>
      <c r="G251" s="21"/>
      <c r="H251" s="21"/>
      <c r="I251" s="21"/>
      <c r="J251" s="21"/>
      <c r="K251" s="21"/>
      <c r="L251" s="21"/>
      <c r="M251" s="120"/>
      <c r="N251" s="21"/>
      <c r="O251" s="21"/>
      <c r="P251" s="222"/>
      <c r="Q251" s="21"/>
      <c r="R251" s="222"/>
      <c r="S251" s="222"/>
      <c r="T251" s="21"/>
      <c r="U251" s="21"/>
      <c r="V251" s="21"/>
      <c r="W251" s="120"/>
      <c r="X251" s="21"/>
      <c r="Y251" s="32"/>
      <c r="Z251" s="21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ht="15.75" customHeight="1">
      <c r="A252" s="21"/>
      <c r="B252" s="32"/>
      <c r="C252" s="71"/>
      <c r="D252" s="21"/>
      <c r="E252" s="21"/>
      <c r="F252" s="21"/>
      <c r="G252" s="21"/>
      <c r="H252" s="21"/>
      <c r="I252" s="21"/>
      <c r="J252" s="21"/>
      <c r="K252" s="21"/>
      <c r="L252" s="21"/>
      <c r="M252" s="120"/>
      <c r="N252" s="21"/>
      <c r="O252" s="21"/>
      <c r="P252" s="222"/>
      <c r="Q252" s="21"/>
      <c r="R252" s="222"/>
      <c r="S252" s="222"/>
      <c r="T252" s="21"/>
      <c r="U252" s="21"/>
      <c r="V252" s="21"/>
      <c r="W252" s="120"/>
      <c r="X252" s="21"/>
      <c r="Y252" s="32"/>
      <c r="Z252" s="21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ht="15.75" customHeight="1">
      <c r="A253" s="21"/>
      <c r="B253" s="32"/>
      <c r="C253" s="71"/>
      <c r="D253" s="21"/>
      <c r="E253" s="21"/>
      <c r="F253" s="21"/>
      <c r="G253" s="21"/>
      <c r="H253" s="21"/>
      <c r="I253" s="21"/>
      <c r="J253" s="21"/>
      <c r="K253" s="21"/>
      <c r="L253" s="21"/>
      <c r="M253" s="120"/>
      <c r="N253" s="21"/>
      <c r="O253" s="21"/>
      <c r="P253" s="222"/>
      <c r="Q253" s="21"/>
      <c r="R253" s="222"/>
      <c r="S253" s="222"/>
      <c r="T253" s="21"/>
      <c r="U253" s="21"/>
      <c r="V253" s="21"/>
      <c r="W253" s="120"/>
      <c r="X253" s="21"/>
      <c r="Y253" s="32"/>
      <c r="Z253" s="21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ht="15.75" customHeight="1">
      <c r="A254" s="21"/>
      <c r="B254" s="32"/>
      <c r="C254" s="71"/>
      <c r="D254" s="21"/>
      <c r="E254" s="21"/>
      <c r="F254" s="21"/>
      <c r="G254" s="21"/>
      <c r="H254" s="21"/>
      <c r="I254" s="21"/>
      <c r="J254" s="21"/>
      <c r="K254" s="21"/>
      <c r="L254" s="21"/>
      <c r="M254" s="120"/>
      <c r="N254" s="21"/>
      <c r="O254" s="21"/>
      <c r="P254" s="222"/>
      <c r="Q254" s="21"/>
      <c r="R254" s="222"/>
      <c r="S254" s="222"/>
      <c r="T254" s="21"/>
      <c r="U254" s="21"/>
      <c r="V254" s="21"/>
      <c r="W254" s="120"/>
      <c r="X254" s="21"/>
      <c r="Y254" s="32"/>
      <c r="Z254" s="21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ht="15.75" customHeight="1">
      <c r="A255" s="21"/>
      <c r="B255" s="32"/>
      <c r="C255" s="71"/>
      <c r="D255" s="21"/>
      <c r="E255" s="21"/>
      <c r="F255" s="21"/>
      <c r="G255" s="21"/>
      <c r="H255" s="21"/>
      <c r="I255" s="21"/>
      <c r="J255" s="21"/>
      <c r="K255" s="21"/>
      <c r="L255" s="21"/>
      <c r="M255" s="120"/>
      <c r="N255" s="21"/>
      <c r="O255" s="21"/>
      <c r="P255" s="222"/>
      <c r="Q255" s="21"/>
      <c r="R255" s="222"/>
      <c r="S255" s="222"/>
      <c r="T255" s="21"/>
      <c r="U255" s="21"/>
      <c r="V255" s="21"/>
      <c r="W255" s="120"/>
      <c r="X255" s="21"/>
      <c r="Y255" s="32"/>
      <c r="Z255" s="21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ht="15.75" customHeight="1">
      <c r="A256" s="21"/>
      <c r="B256" s="32"/>
      <c r="C256" s="71"/>
      <c r="D256" s="21"/>
      <c r="E256" s="21"/>
      <c r="F256" s="21"/>
      <c r="G256" s="21"/>
      <c r="H256" s="21"/>
      <c r="I256" s="21"/>
      <c r="J256" s="21"/>
      <c r="K256" s="21"/>
      <c r="L256" s="21"/>
      <c r="M256" s="120"/>
      <c r="N256" s="21"/>
      <c r="O256" s="21"/>
      <c r="P256" s="222"/>
      <c r="Q256" s="21"/>
      <c r="R256" s="222"/>
      <c r="S256" s="222"/>
      <c r="T256" s="21"/>
      <c r="U256" s="21"/>
      <c r="V256" s="21"/>
      <c r="W256" s="120"/>
      <c r="X256" s="21"/>
      <c r="Y256" s="32"/>
      <c r="Z256" s="21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ht="15.75" customHeight="1">
      <c r="A257" s="21"/>
      <c r="B257" s="32"/>
      <c r="C257" s="71"/>
      <c r="D257" s="21"/>
      <c r="E257" s="21"/>
      <c r="F257" s="21"/>
      <c r="G257" s="21"/>
      <c r="H257" s="21"/>
      <c r="I257" s="21"/>
      <c r="J257" s="21"/>
      <c r="K257" s="21"/>
      <c r="L257" s="21"/>
      <c r="M257" s="120"/>
      <c r="N257" s="21"/>
      <c r="O257" s="21"/>
      <c r="P257" s="222"/>
      <c r="Q257" s="21"/>
      <c r="R257" s="222"/>
      <c r="S257" s="222"/>
      <c r="T257" s="21"/>
      <c r="U257" s="21"/>
      <c r="V257" s="21"/>
      <c r="W257" s="120"/>
      <c r="X257" s="21"/>
      <c r="Y257" s="32"/>
      <c r="Z257" s="21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ht="15.75" customHeight="1">
      <c r="A258" s="21"/>
      <c r="B258" s="32"/>
      <c r="C258" s="71"/>
      <c r="D258" s="21"/>
      <c r="E258" s="21"/>
      <c r="F258" s="21"/>
      <c r="G258" s="21"/>
      <c r="H258" s="21"/>
      <c r="I258" s="21"/>
      <c r="J258" s="21"/>
      <c r="K258" s="21"/>
      <c r="L258" s="21"/>
      <c r="M258" s="120"/>
      <c r="N258" s="21"/>
      <c r="O258" s="21"/>
      <c r="P258" s="222"/>
      <c r="Q258" s="21"/>
      <c r="R258" s="222"/>
      <c r="S258" s="222"/>
      <c r="T258" s="21"/>
      <c r="U258" s="21"/>
      <c r="V258" s="21"/>
      <c r="W258" s="120"/>
      <c r="X258" s="21"/>
      <c r="Y258" s="32"/>
      <c r="Z258" s="21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ht="15.75" customHeight="1">
      <c r="A259" s="21"/>
      <c r="B259" s="32"/>
      <c r="C259" s="71"/>
      <c r="D259" s="21"/>
      <c r="E259" s="21"/>
      <c r="F259" s="21"/>
      <c r="G259" s="21"/>
      <c r="H259" s="21"/>
      <c r="I259" s="21"/>
      <c r="J259" s="21"/>
      <c r="K259" s="21"/>
      <c r="L259" s="21"/>
      <c r="M259" s="120"/>
      <c r="N259" s="21"/>
      <c r="O259" s="21"/>
      <c r="P259" s="222"/>
      <c r="Q259" s="21"/>
      <c r="R259" s="222"/>
      <c r="S259" s="222"/>
      <c r="T259" s="21"/>
      <c r="U259" s="21"/>
      <c r="V259" s="21"/>
      <c r="W259" s="120"/>
      <c r="X259" s="21"/>
      <c r="Y259" s="32"/>
      <c r="Z259" s="21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</row>
    <row r="260" ht="15.75" customHeight="1">
      <c r="A260" s="21"/>
      <c r="B260" s="32"/>
      <c r="C260" s="71"/>
      <c r="D260" s="21"/>
      <c r="E260" s="21"/>
      <c r="F260" s="21"/>
      <c r="G260" s="21"/>
      <c r="H260" s="21"/>
      <c r="I260" s="21"/>
      <c r="J260" s="21"/>
      <c r="K260" s="21"/>
      <c r="L260" s="21"/>
      <c r="M260" s="120"/>
      <c r="N260" s="21"/>
      <c r="O260" s="21"/>
      <c r="P260" s="222"/>
      <c r="Q260" s="21"/>
      <c r="R260" s="222"/>
      <c r="S260" s="222"/>
      <c r="T260" s="21"/>
      <c r="U260" s="21"/>
      <c r="V260" s="21"/>
      <c r="W260" s="120"/>
      <c r="X260" s="21"/>
      <c r="Y260" s="32"/>
      <c r="Z260" s="21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</row>
    <row r="261" ht="15.75" customHeight="1">
      <c r="A261" s="21"/>
      <c r="B261" s="32"/>
      <c r="C261" s="71"/>
      <c r="D261" s="21"/>
      <c r="E261" s="21"/>
      <c r="F261" s="21"/>
      <c r="G261" s="21"/>
      <c r="H261" s="21"/>
      <c r="I261" s="21"/>
      <c r="J261" s="21"/>
      <c r="K261" s="21"/>
      <c r="L261" s="21"/>
      <c r="M261" s="120"/>
      <c r="N261" s="21"/>
      <c r="O261" s="21"/>
      <c r="P261" s="222"/>
      <c r="Q261" s="21"/>
      <c r="R261" s="222"/>
      <c r="S261" s="222"/>
      <c r="T261" s="21"/>
      <c r="U261" s="21"/>
      <c r="V261" s="21"/>
      <c r="W261" s="120"/>
      <c r="X261" s="21"/>
      <c r="Y261" s="32"/>
      <c r="Z261" s="21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</row>
    <row r="262" ht="15.75" customHeight="1">
      <c r="A262" s="21"/>
      <c r="B262" s="32"/>
      <c r="C262" s="71"/>
      <c r="D262" s="21"/>
      <c r="E262" s="21"/>
      <c r="F262" s="21"/>
      <c r="G262" s="21"/>
      <c r="H262" s="21"/>
      <c r="I262" s="21"/>
      <c r="J262" s="21"/>
      <c r="K262" s="21"/>
      <c r="L262" s="21"/>
      <c r="M262" s="120"/>
      <c r="N262" s="21"/>
      <c r="O262" s="21"/>
      <c r="P262" s="222"/>
      <c r="Q262" s="21"/>
      <c r="R262" s="222"/>
      <c r="S262" s="222"/>
      <c r="T262" s="21"/>
      <c r="U262" s="21"/>
      <c r="V262" s="21"/>
      <c r="W262" s="120"/>
      <c r="X262" s="21"/>
      <c r="Y262" s="32"/>
      <c r="Z262" s="21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</row>
    <row r="263" ht="15.75" customHeight="1">
      <c r="A263" s="21"/>
      <c r="B263" s="32"/>
      <c r="C263" s="71"/>
      <c r="D263" s="21"/>
      <c r="E263" s="21"/>
      <c r="F263" s="21"/>
      <c r="G263" s="21"/>
      <c r="H263" s="21"/>
      <c r="I263" s="21"/>
      <c r="J263" s="21"/>
      <c r="K263" s="21"/>
      <c r="L263" s="21"/>
      <c r="M263" s="120"/>
      <c r="N263" s="21"/>
      <c r="O263" s="21"/>
      <c r="P263" s="222"/>
      <c r="Q263" s="21"/>
      <c r="R263" s="222"/>
      <c r="S263" s="222"/>
      <c r="T263" s="21"/>
      <c r="U263" s="21"/>
      <c r="V263" s="21"/>
      <c r="W263" s="120"/>
      <c r="X263" s="21"/>
      <c r="Y263" s="32"/>
      <c r="Z263" s="21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</row>
    <row r="264" ht="15.75" customHeight="1">
      <c r="A264" s="21"/>
      <c r="B264" s="32"/>
      <c r="C264" s="71"/>
      <c r="D264" s="21"/>
      <c r="E264" s="21"/>
      <c r="F264" s="21"/>
      <c r="G264" s="21"/>
      <c r="H264" s="21"/>
      <c r="I264" s="21"/>
      <c r="J264" s="21"/>
      <c r="K264" s="21"/>
      <c r="L264" s="21"/>
      <c r="M264" s="120"/>
      <c r="N264" s="21"/>
      <c r="O264" s="21"/>
      <c r="P264" s="222"/>
      <c r="Q264" s="21"/>
      <c r="R264" s="222"/>
      <c r="S264" s="222"/>
      <c r="T264" s="21"/>
      <c r="U264" s="21"/>
      <c r="V264" s="21"/>
      <c r="W264" s="120"/>
      <c r="X264" s="21"/>
      <c r="Y264" s="32"/>
      <c r="Z264" s="21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</row>
    <row r="265" ht="15.75" customHeight="1">
      <c r="A265" s="21"/>
      <c r="B265" s="32"/>
      <c r="C265" s="71"/>
      <c r="D265" s="21"/>
      <c r="E265" s="21"/>
      <c r="F265" s="21"/>
      <c r="G265" s="21"/>
      <c r="H265" s="21"/>
      <c r="I265" s="21"/>
      <c r="J265" s="21"/>
      <c r="K265" s="21"/>
      <c r="L265" s="21"/>
      <c r="M265" s="120"/>
      <c r="N265" s="21"/>
      <c r="O265" s="21"/>
      <c r="P265" s="222"/>
      <c r="Q265" s="21"/>
      <c r="R265" s="222"/>
      <c r="S265" s="222"/>
      <c r="T265" s="21"/>
      <c r="U265" s="21"/>
      <c r="V265" s="21"/>
      <c r="W265" s="120"/>
      <c r="X265" s="21"/>
      <c r="Y265" s="32"/>
      <c r="Z265" s="21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</row>
    <row r="266" ht="15.75" customHeight="1">
      <c r="A266" s="21"/>
      <c r="B266" s="32"/>
      <c r="C266" s="71"/>
      <c r="D266" s="21"/>
      <c r="E266" s="21"/>
      <c r="F266" s="21"/>
      <c r="G266" s="21"/>
      <c r="H266" s="21"/>
      <c r="I266" s="21"/>
      <c r="J266" s="21"/>
      <c r="K266" s="21"/>
      <c r="L266" s="21"/>
      <c r="M266" s="120"/>
      <c r="N266" s="21"/>
      <c r="O266" s="21"/>
      <c r="P266" s="222"/>
      <c r="Q266" s="21"/>
      <c r="R266" s="222"/>
      <c r="S266" s="222"/>
      <c r="T266" s="21"/>
      <c r="U266" s="21"/>
      <c r="V266" s="21"/>
      <c r="W266" s="120"/>
      <c r="X266" s="21"/>
      <c r="Y266" s="32"/>
      <c r="Z266" s="21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</row>
    <row r="267" ht="15.75" customHeight="1">
      <c r="A267" s="21"/>
      <c r="B267" s="32"/>
      <c r="C267" s="71"/>
      <c r="D267" s="21"/>
      <c r="E267" s="21"/>
      <c r="F267" s="21"/>
      <c r="G267" s="21"/>
      <c r="H267" s="21"/>
      <c r="I267" s="21"/>
      <c r="J267" s="21"/>
      <c r="K267" s="21"/>
      <c r="L267" s="21"/>
      <c r="M267" s="120"/>
      <c r="N267" s="21"/>
      <c r="O267" s="21"/>
      <c r="P267" s="222"/>
      <c r="Q267" s="21"/>
      <c r="R267" s="222"/>
      <c r="S267" s="222"/>
      <c r="T267" s="21"/>
      <c r="U267" s="21"/>
      <c r="V267" s="21"/>
      <c r="W267" s="120"/>
      <c r="X267" s="21"/>
      <c r="Y267" s="32"/>
      <c r="Z267" s="21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</row>
    <row r="268" ht="15.75" customHeight="1">
      <c r="A268" s="21"/>
      <c r="B268" s="32"/>
      <c r="C268" s="71"/>
      <c r="D268" s="21"/>
      <c r="E268" s="21"/>
      <c r="F268" s="21"/>
      <c r="G268" s="21"/>
      <c r="H268" s="21"/>
      <c r="I268" s="21"/>
      <c r="J268" s="21"/>
      <c r="K268" s="21"/>
      <c r="L268" s="21"/>
      <c r="M268" s="120"/>
      <c r="N268" s="21"/>
      <c r="O268" s="21"/>
      <c r="P268" s="222"/>
      <c r="Q268" s="21"/>
      <c r="R268" s="222"/>
      <c r="S268" s="222"/>
      <c r="T268" s="21"/>
      <c r="U268" s="21"/>
      <c r="V268" s="21"/>
      <c r="W268" s="120"/>
      <c r="X268" s="21"/>
      <c r="Y268" s="32"/>
      <c r="Z268" s="21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</row>
    <row r="269" ht="15.75" customHeight="1">
      <c r="A269" s="21"/>
      <c r="B269" s="32"/>
      <c r="C269" s="71"/>
      <c r="D269" s="21"/>
      <c r="E269" s="21"/>
      <c r="F269" s="21"/>
      <c r="G269" s="21"/>
      <c r="H269" s="21"/>
      <c r="I269" s="21"/>
      <c r="J269" s="21"/>
      <c r="K269" s="21"/>
      <c r="L269" s="21"/>
      <c r="M269" s="120"/>
      <c r="N269" s="21"/>
      <c r="O269" s="21"/>
      <c r="P269" s="222"/>
      <c r="Q269" s="21"/>
      <c r="R269" s="222"/>
      <c r="S269" s="222"/>
      <c r="T269" s="21"/>
      <c r="U269" s="21"/>
      <c r="V269" s="21"/>
      <c r="W269" s="120"/>
      <c r="X269" s="21"/>
      <c r="Y269" s="32"/>
      <c r="Z269" s="21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</row>
    <row r="270" ht="15.75" customHeight="1">
      <c r="A270" s="21"/>
      <c r="B270" s="32"/>
      <c r="C270" s="71"/>
      <c r="D270" s="21"/>
      <c r="E270" s="21"/>
      <c r="F270" s="21"/>
      <c r="G270" s="21"/>
      <c r="H270" s="21"/>
      <c r="I270" s="21"/>
      <c r="J270" s="21"/>
      <c r="K270" s="21"/>
      <c r="L270" s="21"/>
      <c r="M270" s="120"/>
      <c r="N270" s="21"/>
      <c r="O270" s="21"/>
      <c r="P270" s="222"/>
      <c r="Q270" s="21"/>
      <c r="R270" s="222"/>
      <c r="S270" s="222"/>
      <c r="T270" s="21"/>
      <c r="U270" s="21"/>
      <c r="V270" s="21"/>
      <c r="W270" s="120"/>
      <c r="X270" s="21"/>
      <c r="Y270" s="32"/>
      <c r="Z270" s="21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</row>
    <row r="271" ht="15.75" customHeight="1">
      <c r="A271" s="21"/>
      <c r="B271" s="32"/>
      <c r="C271" s="71"/>
      <c r="D271" s="21"/>
      <c r="E271" s="21"/>
      <c r="F271" s="21"/>
      <c r="G271" s="21"/>
      <c r="H271" s="21"/>
      <c r="I271" s="21"/>
      <c r="J271" s="21"/>
      <c r="K271" s="21"/>
      <c r="L271" s="21"/>
      <c r="M271" s="120"/>
      <c r="N271" s="21"/>
      <c r="O271" s="21"/>
      <c r="P271" s="222"/>
      <c r="Q271" s="21"/>
      <c r="R271" s="222"/>
      <c r="S271" s="222"/>
      <c r="T271" s="21"/>
      <c r="U271" s="21"/>
      <c r="V271" s="21"/>
      <c r="W271" s="120"/>
      <c r="X271" s="21"/>
      <c r="Y271" s="32"/>
      <c r="Z271" s="21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</row>
    <row r="272" ht="15.75" customHeight="1">
      <c r="A272" s="21"/>
      <c r="B272" s="32"/>
      <c r="C272" s="71"/>
      <c r="D272" s="21"/>
      <c r="E272" s="21"/>
      <c r="F272" s="21"/>
      <c r="G272" s="21"/>
      <c r="H272" s="21"/>
      <c r="I272" s="21"/>
      <c r="J272" s="21"/>
      <c r="K272" s="21"/>
      <c r="L272" s="21"/>
      <c r="M272" s="120"/>
      <c r="N272" s="21"/>
      <c r="O272" s="21"/>
      <c r="P272" s="222"/>
      <c r="Q272" s="21"/>
      <c r="R272" s="222"/>
      <c r="S272" s="222"/>
      <c r="T272" s="21"/>
      <c r="U272" s="21"/>
      <c r="V272" s="21"/>
      <c r="W272" s="120"/>
      <c r="X272" s="21"/>
      <c r="Y272" s="32"/>
      <c r="Z272" s="21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</row>
    <row r="273" ht="15.75" customHeight="1">
      <c r="A273" s="21"/>
      <c r="B273" s="32"/>
      <c r="C273" s="71"/>
      <c r="D273" s="21"/>
      <c r="E273" s="21"/>
      <c r="F273" s="21"/>
      <c r="G273" s="21"/>
      <c r="H273" s="21"/>
      <c r="I273" s="21"/>
      <c r="J273" s="21"/>
      <c r="K273" s="21"/>
      <c r="L273" s="21"/>
      <c r="M273" s="120"/>
      <c r="N273" s="21"/>
      <c r="O273" s="21"/>
      <c r="P273" s="222"/>
      <c r="Q273" s="21"/>
      <c r="R273" s="222"/>
      <c r="S273" s="222"/>
      <c r="T273" s="21"/>
      <c r="U273" s="21"/>
      <c r="V273" s="21"/>
      <c r="W273" s="120"/>
      <c r="X273" s="21"/>
      <c r="Y273" s="32"/>
      <c r="Z273" s="21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</row>
    <row r="274" ht="15.75" customHeight="1">
      <c r="A274" s="21"/>
      <c r="B274" s="32"/>
      <c r="C274" s="71"/>
      <c r="D274" s="21"/>
      <c r="E274" s="21"/>
      <c r="F274" s="21"/>
      <c r="G274" s="21"/>
      <c r="H274" s="21"/>
      <c r="I274" s="21"/>
      <c r="J274" s="21"/>
      <c r="K274" s="21"/>
      <c r="L274" s="21"/>
      <c r="M274" s="120"/>
      <c r="N274" s="21"/>
      <c r="O274" s="21"/>
      <c r="P274" s="222"/>
      <c r="Q274" s="21"/>
      <c r="R274" s="222"/>
      <c r="S274" s="222"/>
      <c r="T274" s="21"/>
      <c r="U274" s="21"/>
      <c r="V274" s="21"/>
      <c r="W274" s="120"/>
      <c r="X274" s="21"/>
      <c r="Y274" s="32"/>
      <c r="Z274" s="21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</row>
    <row r="275" ht="15.75" customHeight="1">
      <c r="A275" s="21"/>
      <c r="B275" s="32"/>
      <c r="C275" s="71"/>
      <c r="D275" s="21"/>
      <c r="E275" s="21"/>
      <c r="F275" s="21"/>
      <c r="G275" s="21"/>
      <c r="H275" s="21"/>
      <c r="I275" s="21"/>
      <c r="J275" s="21"/>
      <c r="K275" s="21"/>
      <c r="L275" s="21"/>
      <c r="M275" s="120"/>
      <c r="N275" s="21"/>
      <c r="O275" s="21"/>
      <c r="P275" s="222"/>
      <c r="Q275" s="21"/>
      <c r="R275" s="222"/>
      <c r="S275" s="222"/>
      <c r="T275" s="21"/>
      <c r="U275" s="21"/>
      <c r="V275" s="21"/>
      <c r="W275" s="120"/>
      <c r="X275" s="21"/>
      <c r="Y275" s="32"/>
      <c r="Z275" s="21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</row>
    <row r="276" ht="15.75" customHeight="1">
      <c r="A276" s="21"/>
      <c r="B276" s="32"/>
      <c r="C276" s="71"/>
      <c r="D276" s="21"/>
      <c r="E276" s="21"/>
      <c r="F276" s="21"/>
      <c r="G276" s="21"/>
      <c r="H276" s="21"/>
      <c r="I276" s="21"/>
      <c r="J276" s="21"/>
      <c r="K276" s="21"/>
      <c r="L276" s="21"/>
      <c r="M276" s="120"/>
      <c r="N276" s="21"/>
      <c r="O276" s="21"/>
      <c r="P276" s="222"/>
      <c r="Q276" s="21"/>
      <c r="R276" s="222"/>
      <c r="S276" s="222"/>
      <c r="T276" s="21"/>
      <c r="U276" s="21"/>
      <c r="V276" s="21"/>
      <c r="W276" s="120"/>
      <c r="X276" s="21"/>
      <c r="Y276" s="32"/>
      <c r="Z276" s="21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</row>
    <row r="277" ht="15.75" customHeight="1">
      <c r="A277" s="21"/>
      <c r="B277" s="32"/>
      <c r="C277" s="71"/>
      <c r="D277" s="21"/>
      <c r="E277" s="21"/>
      <c r="F277" s="21"/>
      <c r="G277" s="21"/>
      <c r="H277" s="21"/>
      <c r="I277" s="21"/>
      <c r="J277" s="21"/>
      <c r="K277" s="21"/>
      <c r="L277" s="21"/>
      <c r="M277" s="120"/>
      <c r="N277" s="21"/>
      <c r="O277" s="21"/>
      <c r="P277" s="222"/>
      <c r="Q277" s="21"/>
      <c r="R277" s="222"/>
      <c r="S277" s="222"/>
      <c r="T277" s="21"/>
      <c r="U277" s="21"/>
      <c r="V277" s="21"/>
      <c r="W277" s="120"/>
      <c r="X277" s="21"/>
      <c r="Y277" s="32"/>
      <c r="Z277" s="21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</row>
    <row r="278" ht="15.75" customHeight="1">
      <c r="A278" s="21"/>
      <c r="B278" s="32"/>
      <c r="C278" s="71"/>
      <c r="D278" s="21"/>
      <c r="E278" s="21"/>
      <c r="F278" s="21"/>
      <c r="G278" s="21"/>
      <c r="H278" s="21"/>
      <c r="I278" s="21"/>
      <c r="J278" s="21"/>
      <c r="K278" s="21"/>
      <c r="L278" s="21"/>
      <c r="M278" s="120"/>
      <c r="N278" s="21"/>
      <c r="O278" s="21"/>
      <c r="P278" s="222"/>
      <c r="Q278" s="21"/>
      <c r="R278" s="222"/>
      <c r="S278" s="222"/>
      <c r="T278" s="21"/>
      <c r="U278" s="21"/>
      <c r="V278" s="21"/>
      <c r="W278" s="120"/>
      <c r="X278" s="21"/>
      <c r="Y278" s="32"/>
      <c r="Z278" s="21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</row>
    <row r="279" ht="15.75" customHeight="1">
      <c r="A279" s="21"/>
      <c r="B279" s="32"/>
      <c r="C279" s="71"/>
      <c r="D279" s="21"/>
      <c r="E279" s="21"/>
      <c r="F279" s="21"/>
      <c r="G279" s="21"/>
      <c r="H279" s="21"/>
      <c r="I279" s="21"/>
      <c r="J279" s="21"/>
      <c r="K279" s="21"/>
      <c r="L279" s="21"/>
      <c r="M279" s="120"/>
      <c r="N279" s="21"/>
      <c r="O279" s="21"/>
      <c r="P279" s="222"/>
      <c r="Q279" s="21"/>
      <c r="R279" s="222"/>
      <c r="S279" s="222"/>
      <c r="T279" s="21"/>
      <c r="U279" s="21"/>
      <c r="V279" s="21"/>
      <c r="W279" s="120"/>
      <c r="X279" s="21"/>
      <c r="Y279" s="32"/>
      <c r="Z279" s="21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</row>
    <row r="280" ht="15.75" customHeight="1">
      <c r="A280" s="21"/>
      <c r="B280" s="32"/>
      <c r="C280" s="71"/>
      <c r="D280" s="21"/>
      <c r="E280" s="21"/>
      <c r="F280" s="21"/>
      <c r="G280" s="21"/>
      <c r="H280" s="21"/>
      <c r="I280" s="21"/>
      <c r="J280" s="21"/>
      <c r="K280" s="21"/>
      <c r="L280" s="21"/>
      <c r="M280" s="120"/>
      <c r="N280" s="21"/>
      <c r="O280" s="21"/>
      <c r="P280" s="222"/>
      <c r="Q280" s="21"/>
      <c r="R280" s="222"/>
      <c r="S280" s="222"/>
      <c r="T280" s="21"/>
      <c r="U280" s="21"/>
      <c r="V280" s="21"/>
      <c r="W280" s="120"/>
      <c r="X280" s="21"/>
      <c r="Y280" s="32"/>
      <c r="Z280" s="21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</row>
    <row r="281" ht="15.75" customHeight="1">
      <c r="A281" s="21"/>
      <c r="B281" s="32"/>
      <c r="C281" s="71"/>
      <c r="D281" s="21"/>
      <c r="E281" s="21"/>
      <c r="F281" s="21"/>
      <c r="G281" s="21"/>
      <c r="H281" s="21"/>
      <c r="I281" s="21"/>
      <c r="J281" s="21"/>
      <c r="K281" s="21"/>
      <c r="L281" s="21"/>
      <c r="M281" s="120"/>
      <c r="N281" s="21"/>
      <c r="O281" s="21"/>
      <c r="P281" s="222"/>
      <c r="Q281" s="21"/>
      <c r="R281" s="222"/>
      <c r="S281" s="222"/>
      <c r="T281" s="21"/>
      <c r="U281" s="21"/>
      <c r="V281" s="21"/>
      <c r="W281" s="120"/>
      <c r="X281" s="21"/>
      <c r="Y281" s="32"/>
      <c r="Z281" s="21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</row>
    <row r="282" ht="15.75" customHeight="1">
      <c r="A282" s="21"/>
      <c r="B282" s="32"/>
      <c r="C282" s="71"/>
      <c r="D282" s="21"/>
      <c r="E282" s="21"/>
      <c r="F282" s="21"/>
      <c r="G282" s="21"/>
      <c r="H282" s="21"/>
      <c r="I282" s="21"/>
      <c r="J282" s="21"/>
      <c r="K282" s="21"/>
      <c r="L282" s="21"/>
      <c r="M282" s="120"/>
      <c r="N282" s="21"/>
      <c r="O282" s="21"/>
      <c r="P282" s="222"/>
      <c r="Q282" s="21"/>
      <c r="R282" s="222"/>
      <c r="S282" s="222"/>
      <c r="T282" s="21"/>
      <c r="U282" s="21"/>
      <c r="V282" s="21"/>
      <c r="W282" s="120"/>
      <c r="X282" s="21"/>
      <c r="Y282" s="32"/>
      <c r="Z282" s="21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</row>
    <row r="283" ht="15.75" customHeight="1">
      <c r="A283" s="21"/>
      <c r="B283" s="32"/>
      <c r="C283" s="71"/>
      <c r="D283" s="21"/>
      <c r="E283" s="21"/>
      <c r="F283" s="21"/>
      <c r="G283" s="21"/>
      <c r="H283" s="21"/>
      <c r="I283" s="21"/>
      <c r="J283" s="21"/>
      <c r="K283" s="21"/>
      <c r="L283" s="21"/>
      <c r="M283" s="120"/>
      <c r="N283" s="21"/>
      <c r="O283" s="21"/>
      <c r="P283" s="222"/>
      <c r="Q283" s="21"/>
      <c r="R283" s="222"/>
      <c r="S283" s="222"/>
      <c r="T283" s="21"/>
      <c r="U283" s="21"/>
      <c r="V283" s="21"/>
      <c r="W283" s="120"/>
      <c r="X283" s="21"/>
      <c r="Y283" s="32"/>
      <c r="Z283" s="21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</row>
    <row r="284" ht="15.75" customHeight="1">
      <c r="A284" s="21"/>
      <c r="B284" s="32"/>
      <c r="C284" s="71"/>
      <c r="D284" s="21"/>
      <c r="E284" s="21"/>
      <c r="F284" s="21"/>
      <c r="G284" s="21"/>
      <c r="H284" s="21"/>
      <c r="I284" s="21"/>
      <c r="J284" s="21"/>
      <c r="K284" s="21"/>
      <c r="L284" s="21"/>
      <c r="M284" s="120"/>
      <c r="N284" s="21"/>
      <c r="O284" s="21"/>
      <c r="P284" s="222"/>
      <c r="Q284" s="21"/>
      <c r="R284" s="222"/>
      <c r="S284" s="222"/>
      <c r="T284" s="21"/>
      <c r="U284" s="21"/>
      <c r="V284" s="21"/>
      <c r="W284" s="120"/>
      <c r="X284" s="21"/>
      <c r="Y284" s="32"/>
      <c r="Z284" s="21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</row>
    <row r="285" ht="15.75" customHeight="1">
      <c r="A285" s="21"/>
      <c r="B285" s="32"/>
      <c r="C285" s="71"/>
      <c r="D285" s="21"/>
      <c r="E285" s="21"/>
      <c r="F285" s="21"/>
      <c r="G285" s="21"/>
      <c r="H285" s="21"/>
      <c r="I285" s="21"/>
      <c r="J285" s="21"/>
      <c r="K285" s="21"/>
      <c r="L285" s="21"/>
      <c r="M285" s="120"/>
      <c r="N285" s="21"/>
      <c r="O285" s="21"/>
      <c r="P285" s="222"/>
      <c r="Q285" s="21"/>
      <c r="R285" s="222"/>
      <c r="S285" s="222"/>
      <c r="T285" s="21"/>
      <c r="U285" s="21"/>
      <c r="V285" s="21"/>
      <c r="W285" s="120"/>
      <c r="X285" s="21"/>
      <c r="Y285" s="32"/>
      <c r="Z285" s="21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</row>
    <row r="286" ht="15.75" customHeight="1">
      <c r="A286" s="21"/>
      <c r="B286" s="32"/>
      <c r="C286" s="71"/>
      <c r="D286" s="21"/>
      <c r="E286" s="21"/>
      <c r="F286" s="21"/>
      <c r="G286" s="21"/>
      <c r="H286" s="21"/>
      <c r="I286" s="21"/>
      <c r="J286" s="21"/>
      <c r="K286" s="21"/>
      <c r="L286" s="21"/>
      <c r="M286" s="120"/>
      <c r="N286" s="21"/>
      <c r="O286" s="21"/>
      <c r="P286" s="222"/>
      <c r="Q286" s="21"/>
      <c r="R286" s="222"/>
      <c r="S286" s="222"/>
      <c r="T286" s="21"/>
      <c r="U286" s="21"/>
      <c r="V286" s="21"/>
      <c r="W286" s="120"/>
      <c r="X286" s="21"/>
      <c r="Y286" s="32"/>
      <c r="Z286" s="21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</row>
    <row r="287" ht="15.75" customHeight="1">
      <c r="A287" s="21"/>
      <c r="B287" s="32"/>
      <c r="C287" s="71"/>
      <c r="D287" s="21"/>
      <c r="E287" s="21"/>
      <c r="F287" s="21"/>
      <c r="G287" s="21"/>
      <c r="H287" s="21"/>
      <c r="I287" s="21"/>
      <c r="J287" s="21"/>
      <c r="K287" s="21"/>
      <c r="L287" s="21"/>
      <c r="M287" s="120"/>
      <c r="N287" s="21"/>
      <c r="O287" s="21"/>
      <c r="P287" s="222"/>
      <c r="Q287" s="21"/>
      <c r="R287" s="222"/>
      <c r="S287" s="222"/>
      <c r="T287" s="21"/>
      <c r="U287" s="21"/>
      <c r="V287" s="21"/>
      <c r="W287" s="120"/>
      <c r="X287" s="21"/>
      <c r="Y287" s="32"/>
      <c r="Z287" s="21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</row>
    <row r="288" ht="15.75" customHeight="1">
      <c r="A288" s="21"/>
      <c r="B288" s="32"/>
      <c r="C288" s="71"/>
      <c r="D288" s="21"/>
      <c r="E288" s="21"/>
      <c r="F288" s="21"/>
      <c r="G288" s="21"/>
      <c r="H288" s="21"/>
      <c r="I288" s="21"/>
      <c r="J288" s="21"/>
      <c r="K288" s="21"/>
      <c r="L288" s="21"/>
      <c r="M288" s="120"/>
      <c r="N288" s="21"/>
      <c r="O288" s="21"/>
      <c r="P288" s="222"/>
      <c r="Q288" s="21"/>
      <c r="R288" s="222"/>
      <c r="S288" s="222"/>
      <c r="T288" s="21"/>
      <c r="U288" s="21"/>
      <c r="V288" s="21"/>
      <c r="W288" s="120"/>
      <c r="X288" s="21"/>
      <c r="Y288" s="32"/>
      <c r="Z288" s="21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</row>
    <row r="289" ht="15.75" customHeight="1">
      <c r="A289" s="21"/>
      <c r="B289" s="32"/>
      <c r="C289" s="71"/>
      <c r="D289" s="21"/>
      <c r="E289" s="21"/>
      <c r="F289" s="21"/>
      <c r="G289" s="21"/>
      <c r="H289" s="21"/>
      <c r="I289" s="21"/>
      <c r="J289" s="21"/>
      <c r="K289" s="21"/>
      <c r="L289" s="21"/>
      <c r="M289" s="120"/>
      <c r="N289" s="21"/>
      <c r="O289" s="21"/>
      <c r="P289" s="222"/>
      <c r="Q289" s="21"/>
      <c r="R289" s="222"/>
      <c r="S289" s="222"/>
      <c r="T289" s="21"/>
      <c r="U289" s="21"/>
      <c r="V289" s="21"/>
      <c r="W289" s="120"/>
      <c r="X289" s="21"/>
      <c r="Y289" s="32"/>
      <c r="Z289" s="21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</row>
    <row r="290" ht="15.75" customHeight="1">
      <c r="A290" s="21"/>
      <c r="B290" s="32"/>
      <c r="C290" s="71"/>
      <c r="D290" s="21"/>
      <c r="E290" s="21"/>
      <c r="F290" s="21"/>
      <c r="G290" s="21"/>
      <c r="H290" s="21"/>
      <c r="I290" s="21"/>
      <c r="J290" s="21"/>
      <c r="K290" s="21"/>
      <c r="L290" s="21"/>
      <c r="M290" s="120"/>
      <c r="N290" s="21"/>
      <c r="O290" s="21"/>
      <c r="P290" s="222"/>
      <c r="Q290" s="21"/>
      <c r="R290" s="222"/>
      <c r="S290" s="222"/>
      <c r="T290" s="21"/>
      <c r="U290" s="21"/>
      <c r="V290" s="21"/>
      <c r="W290" s="120"/>
      <c r="X290" s="21"/>
      <c r="Y290" s="32"/>
      <c r="Z290" s="21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</row>
    <row r="291" ht="15.75" customHeight="1">
      <c r="A291" s="21"/>
      <c r="B291" s="32"/>
      <c r="C291" s="71"/>
      <c r="D291" s="21"/>
      <c r="E291" s="21"/>
      <c r="F291" s="21"/>
      <c r="G291" s="21"/>
      <c r="H291" s="21"/>
      <c r="I291" s="21"/>
      <c r="J291" s="21"/>
      <c r="K291" s="21"/>
      <c r="L291" s="21"/>
      <c r="M291" s="120"/>
      <c r="N291" s="21"/>
      <c r="O291" s="21"/>
      <c r="P291" s="222"/>
      <c r="Q291" s="21"/>
      <c r="R291" s="222"/>
      <c r="S291" s="222"/>
      <c r="T291" s="21"/>
      <c r="U291" s="21"/>
      <c r="V291" s="21"/>
      <c r="W291" s="120"/>
      <c r="X291" s="21"/>
      <c r="Y291" s="32"/>
      <c r="Z291" s="21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</row>
    <row r="292" ht="15.75" customHeight="1">
      <c r="A292" s="21"/>
      <c r="B292" s="32"/>
      <c r="C292" s="71"/>
      <c r="D292" s="21"/>
      <c r="E292" s="21"/>
      <c r="F292" s="21"/>
      <c r="G292" s="21"/>
      <c r="H292" s="21"/>
      <c r="I292" s="21"/>
      <c r="J292" s="21"/>
      <c r="K292" s="21"/>
      <c r="L292" s="21"/>
      <c r="M292" s="120"/>
      <c r="N292" s="21"/>
      <c r="O292" s="21"/>
      <c r="P292" s="222"/>
      <c r="Q292" s="21"/>
      <c r="R292" s="222"/>
      <c r="S292" s="222"/>
      <c r="T292" s="21"/>
      <c r="U292" s="21"/>
      <c r="V292" s="21"/>
      <c r="W292" s="120"/>
      <c r="X292" s="21"/>
      <c r="Y292" s="32"/>
      <c r="Z292" s="21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</row>
    <row r="293" ht="15.75" customHeight="1">
      <c r="A293" s="21"/>
      <c r="B293" s="32"/>
      <c r="C293" s="71"/>
      <c r="D293" s="21"/>
      <c r="E293" s="21"/>
      <c r="F293" s="21"/>
      <c r="G293" s="21"/>
      <c r="H293" s="21"/>
      <c r="I293" s="21"/>
      <c r="J293" s="21"/>
      <c r="K293" s="21"/>
      <c r="L293" s="21"/>
      <c r="M293" s="120"/>
      <c r="N293" s="21"/>
      <c r="O293" s="21"/>
      <c r="P293" s="222"/>
      <c r="Q293" s="21"/>
      <c r="R293" s="222"/>
      <c r="S293" s="222"/>
      <c r="T293" s="21"/>
      <c r="U293" s="21"/>
      <c r="V293" s="21"/>
      <c r="W293" s="120"/>
      <c r="X293" s="21"/>
      <c r="Y293" s="32"/>
      <c r="Z293" s="21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</row>
    <row r="294" ht="15.75" customHeight="1">
      <c r="A294" s="21"/>
      <c r="B294" s="32"/>
      <c r="C294" s="71"/>
      <c r="D294" s="21"/>
      <c r="E294" s="21"/>
      <c r="F294" s="21"/>
      <c r="G294" s="21"/>
      <c r="H294" s="21"/>
      <c r="I294" s="21"/>
      <c r="J294" s="21"/>
      <c r="K294" s="21"/>
      <c r="L294" s="21"/>
      <c r="M294" s="120"/>
      <c r="N294" s="21"/>
      <c r="O294" s="21"/>
      <c r="P294" s="222"/>
      <c r="Q294" s="21"/>
      <c r="R294" s="222"/>
      <c r="S294" s="222"/>
      <c r="T294" s="21"/>
      <c r="U294" s="21"/>
      <c r="V294" s="21"/>
      <c r="W294" s="120"/>
      <c r="X294" s="21"/>
      <c r="Y294" s="32"/>
      <c r="Z294" s="21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</row>
    <row r="295" ht="15.75" customHeight="1">
      <c r="A295" s="21"/>
      <c r="B295" s="32"/>
      <c r="C295" s="71"/>
      <c r="D295" s="21"/>
      <c r="E295" s="21"/>
      <c r="F295" s="21"/>
      <c r="G295" s="21"/>
      <c r="H295" s="21"/>
      <c r="I295" s="21"/>
      <c r="J295" s="21"/>
      <c r="K295" s="21"/>
      <c r="L295" s="21"/>
      <c r="M295" s="120"/>
      <c r="N295" s="21"/>
      <c r="O295" s="21"/>
      <c r="P295" s="222"/>
      <c r="Q295" s="21"/>
      <c r="R295" s="222"/>
      <c r="S295" s="222"/>
      <c r="T295" s="21"/>
      <c r="U295" s="21"/>
      <c r="V295" s="21"/>
      <c r="W295" s="120"/>
      <c r="X295" s="21"/>
      <c r="Y295" s="32"/>
      <c r="Z295" s="21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</row>
    <row r="296" ht="15.75" customHeight="1">
      <c r="A296" s="21"/>
      <c r="B296" s="32"/>
      <c r="C296" s="71"/>
      <c r="D296" s="21"/>
      <c r="E296" s="21"/>
      <c r="F296" s="21"/>
      <c r="G296" s="21"/>
      <c r="H296" s="21"/>
      <c r="I296" s="21"/>
      <c r="J296" s="21"/>
      <c r="K296" s="21"/>
      <c r="L296" s="21"/>
      <c r="M296" s="120"/>
      <c r="N296" s="21"/>
      <c r="O296" s="21"/>
      <c r="P296" s="222"/>
      <c r="Q296" s="21"/>
      <c r="R296" s="222"/>
      <c r="S296" s="222"/>
      <c r="T296" s="21"/>
      <c r="U296" s="21"/>
      <c r="V296" s="21"/>
      <c r="W296" s="120"/>
      <c r="X296" s="21"/>
      <c r="Y296" s="32"/>
      <c r="Z296" s="21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</row>
    <row r="297" ht="15.75" customHeight="1">
      <c r="A297" s="21"/>
      <c r="B297" s="32"/>
      <c r="C297" s="71"/>
      <c r="D297" s="21"/>
      <c r="E297" s="21"/>
      <c r="F297" s="21"/>
      <c r="G297" s="21"/>
      <c r="H297" s="21"/>
      <c r="I297" s="21"/>
      <c r="J297" s="21"/>
      <c r="K297" s="21"/>
      <c r="L297" s="21"/>
      <c r="M297" s="120"/>
      <c r="N297" s="21"/>
      <c r="O297" s="21"/>
      <c r="P297" s="222"/>
      <c r="Q297" s="21"/>
      <c r="R297" s="222"/>
      <c r="S297" s="222"/>
      <c r="T297" s="21"/>
      <c r="U297" s="21"/>
      <c r="V297" s="21"/>
      <c r="W297" s="120"/>
      <c r="X297" s="21"/>
      <c r="Y297" s="32"/>
      <c r="Z297" s="21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</row>
    <row r="298" ht="15.75" customHeight="1">
      <c r="A298" s="21"/>
      <c r="B298" s="32"/>
      <c r="C298" s="71"/>
      <c r="D298" s="21"/>
      <c r="E298" s="21"/>
      <c r="F298" s="21"/>
      <c r="G298" s="21"/>
      <c r="H298" s="21"/>
      <c r="I298" s="21"/>
      <c r="J298" s="21"/>
      <c r="K298" s="21"/>
      <c r="L298" s="21"/>
      <c r="M298" s="120"/>
      <c r="N298" s="21"/>
      <c r="O298" s="21"/>
      <c r="P298" s="222"/>
      <c r="Q298" s="21"/>
      <c r="R298" s="222"/>
      <c r="S298" s="222"/>
      <c r="T298" s="21"/>
      <c r="U298" s="21"/>
      <c r="V298" s="21"/>
      <c r="W298" s="120"/>
      <c r="X298" s="21"/>
      <c r="Y298" s="32"/>
      <c r="Z298" s="21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</row>
    <row r="299" ht="15.75" customHeight="1">
      <c r="A299" s="21"/>
      <c r="B299" s="32"/>
      <c r="C299" s="71"/>
      <c r="D299" s="21"/>
      <c r="E299" s="21"/>
      <c r="F299" s="21"/>
      <c r="G299" s="21"/>
      <c r="H299" s="21"/>
      <c r="I299" s="21"/>
      <c r="J299" s="21"/>
      <c r="K299" s="21"/>
      <c r="L299" s="21"/>
      <c r="M299" s="120"/>
      <c r="N299" s="21"/>
      <c r="O299" s="21"/>
      <c r="P299" s="222"/>
      <c r="Q299" s="21"/>
      <c r="R299" s="222"/>
      <c r="S299" s="222"/>
      <c r="T299" s="21"/>
      <c r="U299" s="21"/>
      <c r="V299" s="21"/>
      <c r="W299" s="120"/>
      <c r="X299" s="21"/>
      <c r="Y299" s="32"/>
      <c r="Z299" s="21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</row>
    <row r="300" ht="15.75" customHeight="1">
      <c r="A300" s="21"/>
      <c r="B300" s="32"/>
      <c r="C300" s="71"/>
      <c r="D300" s="21"/>
      <c r="E300" s="21"/>
      <c r="F300" s="21"/>
      <c r="G300" s="21"/>
      <c r="H300" s="21"/>
      <c r="I300" s="21"/>
      <c r="J300" s="21"/>
      <c r="K300" s="21"/>
      <c r="L300" s="21"/>
      <c r="M300" s="120"/>
      <c r="N300" s="21"/>
      <c r="O300" s="21"/>
      <c r="P300" s="222"/>
      <c r="Q300" s="21"/>
      <c r="R300" s="222"/>
      <c r="S300" s="222"/>
      <c r="T300" s="21"/>
      <c r="U300" s="21"/>
      <c r="V300" s="21"/>
      <c r="W300" s="120"/>
      <c r="X300" s="21"/>
      <c r="Y300" s="32"/>
      <c r="Z300" s="21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</row>
    <row r="301" ht="15.75" customHeight="1">
      <c r="A301" s="21"/>
      <c r="B301" s="32"/>
      <c r="C301" s="71"/>
      <c r="D301" s="21"/>
      <c r="E301" s="21"/>
      <c r="F301" s="21"/>
      <c r="G301" s="21"/>
      <c r="H301" s="21"/>
      <c r="I301" s="21"/>
      <c r="J301" s="21"/>
      <c r="K301" s="21"/>
      <c r="L301" s="21"/>
      <c r="M301" s="120"/>
      <c r="N301" s="21"/>
      <c r="O301" s="21"/>
      <c r="P301" s="222"/>
      <c r="Q301" s="21"/>
      <c r="R301" s="222"/>
      <c r="S301" s="222"/>
      <c r="T301" s="21"/>
      <c r="U301" s="21"/>
      <c r="V301" s="21"/>
      <c r="W301" s="120"/>
      <c r="X301" s="21"/>
      <c r="Y301" s="32"/>
      <c r="Z301" s="21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</row>
    <row r="302" ht="15.75" customHeight="1">
      <c r="A302" s="21"/>
      <c r="B302" s="32"/>
      <c r="C302" s="71"/>
      <c r="D302" s="21"/>
      <c r="E302" s="21"/>
      <c r="F302" s="21"/>
      <c r="G302" s="21"/>
      <c r="H302" s="21"/>
      <c r="I302" s="21"/>
      <c r="J302" s="21"/>
      <c r="K302" s="21"/>
      <c r="L302" s="21"/>
      <c r="M302" s="120"/>
      <c r="N302" s="21"/>
      <c r="O302" s="21"/>
      <c r="P302" s="222"/>
      <c r="Q302" s="21"/>
      <c r="R302" s="222"/>
      <c r="S302" s="222"/>
      <c r="T302" s="21"/>
      <c r="U302" s="21"/>
      <c r="V302" s="21"/>
      <c r="W302" s="120"/>
      <c r="X302" s="21"/>
      <c r="Y302" s="32"/>
      <c r="Z302" s="21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</row>
    <row r="303" ht="15.75" customHeight="1">
      <c r="A303" s="21"/>
      <c r="B303" s="32"/>
      <c r="C303" s="71"/>
      <c r="D303" s="21"/>
      <c r="E303" s="21"/>
      <c r="F303" s="21"/>
      <c r="G303" s="21"/>
      <c r="H303" s="21"/>
      <c r="I303" s="21"/>
      <c r="J303" s="21"/>
      <c r="K303" s="21"/>
      <c r="L303" s="21"/>
      <c r="M303" s="120"/>
      <c r="N303" s="21"/>
      <c r="O303" s="21"/>
      <c r="P303" s="222"/>
      <c r="Q303" s="21"/>
      <c r="R303" s="222"/>
      <c r="S303" s="222"/>
      <c r="T303" s="21"/>
      <c r="U303" s="21"/>
      <c r="V303" s="21"/>
      <c r="W303" s="120"/>
      <c r="X303" s="21"/>
      <c r="Y303" s="32"/>
      <c r="Z303" s="21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</row>
    <row r="304" ht="15.75" customHeight="1">
      <c r="A304" s="21"/>
      <c r="B304" s="32"/>
      <c r="C304" s="71"/>
      <c r="D304" s="21"/>
      <c r="E304" s="21"/>
      <c r="F304" s="21"/>
      <c r="G304" s="21"/>
      <c r="H304" s="21"/>
      <c r="I304" s="21"/>
      <c r="J304" s="21"/>
      <c r="K304" s="21"/>
      <c r="L304" s="21"/>
      <c r="M304" s="120"/>
      <c r="N304" s="21"/>
      <c r="O304" s="21"/>
      <c r="P304" s="222"/>
      <c r="Q304" s="21"/>
      <c r="R304" s="222"/>
      <c r="S304" s="222"/>
      <c r="T304" s="21"/>
      <c r="U304" s="21"/>
      <c r="V304" s="21"/>
      <c r="W304" s="120"/>
      <c r="X304" s="21"/>
      <c r="Y304" s="32"/>
      <c r="Z304" s="21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</row>
    <row r="305" ht="15.75" customHeight="1">
      <c r="A305" s="21"/>
      <c r="B305" s="32"/>
      <c r="C305" s="71"/>
      <c r="D305" s="21"/>
      <c r="E305" s="21"/>
      <c r="F305" s="21"/>
      <c r="G305" s="21"/>
      <c r="H305" s="21"/>
      <c r="I305" s="21"/>
      <c r="J305" s="21"/>
      <c r="K305" s="21"/>
      <c r="L305" s="21"/>
      <c r="M305" s="120"/>
      <c r="N305" s="21"/>
      <c r="O305" s="21"/>
      <c r="P305" s="222"/>
      <c r="Q305" s="21"/>
      <c r="R305" s="222"/>
      <c r="S305" s="222"/>
      <c r="T305" s="21"/>
      <c r="U305" s="21"/>
      <c r="V305" s="21"/>
      <c r="W305" s="120"/>
      <c r="X305" s="21"/>
      <c r="Y305" s="32"/>
      <c r="Z305" s="21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</row>
    <row r="306" ht="15.75" customHeight="1">
      <c r="A306" s="21"/>
      <c r="B306" s="32"/>
      <c r="C306" s="71"/>
      <c r="D306" s="21"/>
      <c r="E306" s="21"/>
      <c r="F306" s="21"/>
      <c r="G306" s="21"/>
      <c r="H306" s="21"/>
      <c r="I306" s="21"/>
      <c r="J306" s="21"/>
      <c r="K306" s="21"/>
      <c r="L306" s="21"/>
      <c r="M306" s="120"/>
      <c r="N306" s="21"/>
      <c r="O306" s="21"/>
      <c r="P306" s="222"/>
      <c r="Q306" s="21"/>
      <c r="R306" s="222"/>
      <c r="S306" s="222"/>
      <c r="T306" s="21"/>
      <c r="U306" s="21"/>
      <c r="V306" s="21"/>
      <c r="W306" s="120"/>
      <c r="X306" s="21"/>
      <c r="Y306" s="32"/>
      <c r="Z306" s="21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</row>
    <row r="307" ht="15.75" customHeight="1">
      <c r="A307" s="21"/>
      <c r="B307" s="32"/>
      <c r="C307" s="71"/>
      <c r="D307" s="21"/>
      <c r="E307" s="21"/>
      <c r="F307" s="21"/>
      <c r="G307" s="21"/>
      <c r="H307" s="21"/>
      <c r="I307" s="21"/>
      <c r="J307" s="21"/>
      <c r="K307" s="21"/>
      <c r="L307" s="21"/>
      <c r="M307" s="120"/>
      <c r="N307" s="21"/>
      <c r="O307" s="21"/>
      <c r="P307" s="222"/>
      <c r="Q307" s="21"/>
      <c r="R307" s="222"/>
      <c r="S307" s="222"/>
      <c r="T307" s="21"/>
      <c r="U307" s="21"/>
      <c r="V307" s="21"/>
      <c r="W307" s="120"/>
      <c r="X307" s="21"/>
      <c r="Y307" s="32"/>
      <c r="Z307" s="21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</row>
    <row r="308" ht="15.75" customHeight="1">
      <c r="A308" s="21"/>
      <c r="B308" s="32"/>
      <c r="C308" s="71"/>
      <c r="D308" s="21"/>
      <c r="E308" s="21"/>
      <c r="F308" s="21"/>
      <c r="G308" s="21"/>
      <c r="H308" s="21"/>
      <c r="I308" s="21"/>
      <c r="J308" s="21"/>
      <c r="K308" s="21"/>
      <c r="L308" s="21"/>
      <c r="M308" s="120"/>
      <c r="N308" s="21"/>
      <c r="O308" s="21"/>
      <c r="P308" s="222"/>
      <c r="Q308" s="21"/>
      <c r="R308" s="222"/>
      <c r="S308" s="222"/>
      <c r="T308" s="21"/>
      <c r="U308" s="21"/>
      <c r="V308" s="21"/>
      <c r="W308" s="120"/>
      <c r="X308" s="21"/>
      <c r="Y308" s="32"/>
      <c r="Z308" s="21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</row>
    <row r="309" ht="15.75" customHeight="1">
      <c r="A309" s="21"/>
      <c r="B309" s="32"/>
      <c r="C309" s="71"/>
      <c r="D309" s="21"/>
      <c r="E309" s="21"/>
      <c r="F309" s="21"/>
      <c r="G309" s="21"/>
      <c r="H309" s="21"/>
      <c r="I309" s="21"/>
      <c r="J309" s="21"/>
      <c r="K309" s="21"/>
      <c r="L309" s="21"/>
      <c r="M309" s="120"/>
      <c r="N309" s="21"/>
      <c r="O309" s="21"/>
      <c r="P309" s="222"/>
      <c r="Q309" s="21"/>
      <c r="R309" s="222"/>
      <c r="S309" s="222"/>
      <c r="T309" s="21"/>
      <c r="U309" s="21"/>
      <c r="V309" s="21"/>
      <c r="W309" s="120"/>
      <c r="X309" s="21"/>
      <c r="Y309" s="32"/>
      <c r="Z309" s="21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</row>
    <row r="310" ht="15.75" customHeight="1">
      <c r="A310" s="21"/>
      <c r="B310" s="32"/>
      <c r="C310" s="71"/>
      <c r="D310" s="21"/>
      <c r="E310" s="21"/>
      <c r="F310" s="21"/>
      <c r="G310" s="21"/>
      <c r="H310" s="21"/>
      <c r="I310" s="21"/>
      <c r="J310" s="21"/>
      <c r="K310" s="21"/>
      <c r="L310" s="21"/>
      <c r="M310" s="120"/>
      <c r="N310" s="21"/>
      <c r="O310" s="21"/>
      <c r="P310" s="222"/>
      <c r="Q310" s="21"/>
      <c r="R310" s="222"/>
      <c r="S310" s="222"/>
      <c r="T310" s="21"/>
      <c r="U310" s="21"/>
      <c r="V310" s="21"/>
      <c r="W310" s="120"/>
      <c r="X310" s="21"/>
      <c r="Y310" s="32"/>
      <c r="Z310" s="21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</row>
    <row r="311" ht="15.75" customHeight="1">
      <c r="A311" s="21"/>
      <c r="B311" s="32"/>
      <c r="C311" s="71"/>
      <c r="D311" s="21"/>
      <c r="E311" s="21"/>
      <c r="F311" s="21"/>
      <c r="G311" s="21"/>
      <c r="H311" s="21"/>
      <c r="I311" s="21"/>
      <c r="J311" s="21"/>
      <c r="K311" s="21"/>
      <c r="L311" s="21"/>
      <c r="M311" s="120"/>
      <c r="N311" s="21"/>
      <c r="O311" s="21"/>
      <c r="P311" s="222"/>
      <c r="Q311" s="21"/>
      <c r="R311" s="222"/>
      <c r="S311" s="222"/>
      <c r="T311" s="21"/>
      <c r="U311" s="21"/>
      <c r="V311" s="21"/>
      <c r="W311" s="120"/>
      <c r="X311" s="21"/>
      <c r="Y311" s="32"/>
      <c r="Z311" s="21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</row>
    <row r="312" ht="15.75" customHeight="1">
      <c r="A312" s="21"/>
      <c r="B312" s="32"/>
      <c r="C312" s="71"/>
      <c r="D312" s="21"/>
      <c r="E312" s="21"/>
      <c r="F312" s="21"/>
      <c r="G312" s="21"/>
      <c r="H312" s="21"/>
      <c r="I312" s="21"/>
      <c r="J312" s="21"/>
      <c r="K312" s="21"/>
      <c r="L312" s="21"/>
      <c r="M312" s="120"/>
      <c r="N312" s="21"/>
      <c r="O312" s="21"/>
      <c r="P312" s="222"/>
      <c r="Q312" s="21"/>
      <c r="R312" s="222"/>
      <c r="S312" s="222"/>
      <c r="T312" s="21"/>
      <c r="U312" s="21"/>
      <c r="V312" s="21"/>
      <c r="W312" s="120"/>
      <c r="X312" s="21"/>
      <c r="Y312" s="32"/>
      <c r="Z312" s="21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</row>
    <row r="313" ht="15.75" customHeight="1">
      <c r="A313" s="21"/>
      <c r="B313" s="32"/>
      <c r="C313" s="71"/>
      <c r="D313" s="21"/>
      <c r="E313" s="21"/>
      <c r="F313" s="21"/>
      <c r="G313" s="21"/>
      <c r="H313" s="21"/>
      <c r="I313" s="21"/>
      <c r="J313" s="21"/>
      <c r="K313" s="21"/>
      <c r="L313" s="21"/>
      <c r="M313" s="120"/>
      <c r="N313" s="21"/>
      <c r="O313" s="21"/>
      <c r="P313" s="222"/>
      <c r="Q313" s="21"/>
      <c r="R313" s="222"/>
      <c r="S313" s="222"/>
      <c r="T313" s="21"/>
      <c r="U313" s="21"/>
      <c r="V313" s="21"/>
      <c r="W313" s="120"/>
      <c r="X313" s="21"/>
      <c r="Y313" s="32"/>
      <c r="Z313" s="21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</row>
    <row r="314" ht="15.75" customHeight="1">
      <c r="A314" s="21"/>
      <c r="B314" s="32"/>
      <c r="C314" s="71"/>
      <c r="D314" s="21"/>
      <c r="E314" s="21"/>
      <c r="F314" s="21"/>
      <c r="G314" s="21"/>
      <c r="H314" s="21"/>
      <c r="I314" s="21"/>
      <c r="J314" s="21"/>
      <c r="K314" s="21"/>
      <c r="L314" s="21"/>
      <c r="M314" s="120"/>
      <c r="N314" s="21"/>
      <c r="O314" s="21"/>
      <c r="P314" s="222"/>
      <c r="Q314" s="21"/>
      <c r="R314" s="222"/>
      <c r="S314" s="222"/>
      <c r="T314" s="21"/>
      <c r="U314" s="21"/>
      <c r="V314" s="21"/>
      <c r="W314" s="120"/>
      <c r="X314" s="21"/>
      <c r="Y314" s="32"/>
      <c r="Z314" s="21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</row>
    <row r="315" ht="15.75" customHeight="1">
      <c r="A315" s="21"/>
      <c r="B315" s="32"/>
      <c r="C315" s="71"/>
      <c r="D315" s="21"/>
      <c r="E315" s="21"/>
      <c r="F315" s="21"/>
      <c r="G315" s="21"/>
      <c r="H315" s="21"/>
      <c r="I315" s="21"/>
      <c r="J315" s="21"/>
      <c r="K315" s="21"/>
      <c r="L315" s="21"/>
      <c r="M315" s="120"/>
      <c r="N315" s="21"/>
      <c r="O315" s="21"/>
      <c r="P315" s="222"/>
      <c r="Q315" s="21"/>
      <c r="R315" s="222"/>
      <c r="S315" s="222"/>
      <c r="T315" s="21"/>
      <c r="U315" s="21"/>
      <c r="V315" s="21"/>
      <c r="W315" s="120"/>
      <c r="X315" s="21"/>
      <c r="Y315" s="32"/>
      <c r="Z315" s="21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</row>
    <row r="316" ht="15.75" customHeight="1">
      <c r="A316" s="21"/>
      <c r="B316" s="32"/>
      <c r="C316" s="71"/>
      <c r="D316" s="21"/>
      <c r="E316" s="21"/>
      <c r="F316" s="21"/>
      <c r="G316" s="21"/>
      <c r="H316" s="21"/>
      <c r="I316" s="21"/>
      <c r="J316" s="21"/>
      <c r="K316" s="21"/>
      <c r="L316" s="21"/>
      <c r="M316" s="120"/>
      <c r="N316" s="21"/>
      <c r="O316" s="21"/>
      <c r="P316" s="222"/>
      <c r="Q316" s="21"/>
      <c r="R316" s="222"/>
      <c r="S316" s="222"/>
      <c r="T316" s="21"/>
      <c r="U316" s="21"/>
      <c r="V316" s="21"/>
      <c r="W316" s="120"/>
      <c r="X316" s="21"/>
      <c r="Y316" s="32"/>
      <c r="Z316" s="21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</row>
    <row r="317" ht="15.75" customHeight="1">
      <c r="A317" s="21"/>
      <c r="B317" s="32"/>
      <c r="C317" s="71"/>
      <c r="D317" s="21"/>
      <c r="E317" s="21"/>
      <c r="F317" s="21"/>
      <c r="G317" s="21"/>
      <c r="H317" s="21"/>
      <c r="I317" s="21"/>
      <c r="J317" s="21"/>
      <c r="K317" s="21"/>
      <c r="L317" s="21"/>
      <c r="M317" s="120"/>
      <c r="N317" s="21"/>
      <c r="O317" s="21"/>
      <c r="P317" s="222"/>
      <c r="Q317" s="21"/>
      <c r="R317" s="222"/>
      <c r="S317" s="222"/>
      <c r="T317" s="21"/>
      <c r="U317" s="21"/>
      <c r="V317" s="21"/>
      <c r="W317" s="120"/>
      <c r="X317" s="21"/>
      <c r="Y317" s="32"/>
      <c r="Z317" s="21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</row>
    <row r="318" ht="15.75" customHeight="1">
      <c r="A318" s="21"/>
      <c r="B318" s="32"/>
      <c r="C318" s="71"/>
      <c r="D318" s="21"/>
      <c r="E318" s="21"/>
      <c r="F318" s="21"/>
      <c r="G318" s="21"/>
      <c r="H318" s="21"/>
      <c r="I318" s="21"/>
      <c r="J318" s="21"/>
      <c r="K318" s="21"/>
      <c r="L318" s="21"/>
      <c r="M318" s="120"/>
      <c r="N318" s="21"/>
      <c r="O318" s="21"/>
      <c r="P318" s="222"/>
      <c r="Q318" s="21"/>
      <c r="R318" s="222"/>
      <c r="S318" s="222"/>
      <c r="T318" s="21"/>
      <c r="U318" s="21"/>
      <c r="V318" s="21"/>
      <c r="W318" s="120"/>
      <c r="X318" s="21"/>
      <c r="Y318" s="32"/>
      <c r="Z318" s="21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</row>
    <row r="319" ht="15.75" customHeight="1">
      <c r="A319" s="21"/>
      <c r="B319" s="32"/>
      <c r="C319" s="71"/>
      <c r="D319" s="21"/>
      <c r="E319" s="21"/>
      <c r="F319" s="21"/>
      <c r="G319" s="21"/>
      <c r="H319" s="21"/>
      <c r="I319" s="21"/>
      <c r="J319" s="21"/>
      <c r="K319" s="21"/>
      <c r="L319" s="21"/>
      <c r="M319" s="120"/>
      <c r="N319" s="21"/>
      <c r="O319" s="21"/>
      <c r="P319" s="222"/>
      <c r="Q319" s="21"/>
      <c r="R319" s="222"/>
      <c r="S319" s="222"/>
      <c r="T319" s="21"/>
      <c r="U319" s="21"/>
      <c r="V319" s="21"/>
      <c r="W319" s="120"/>
      <c r="X319" s="21"/>
      <c r="Y319" s="32"/>
      <c r="Z319" s="21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</row>
    <row r="320" ht="15.75" customHeight="1">
      <c r="A320" s="21"/>
      <c r="B320" s="32"/>
      <c r="C320" s="71"/>
      <c r="D320" s="21"/>
      <c r="E320" s="21"/>
      <c r="F320" s="21"/>
      <c r="G320" s="21"/>
      <c r="H320" s="21"/>
      <c r="I320" s="21"/>
      <c r="J320" s="21"/>
      <c r="K320" s="21"/>
      <c r="L320" s="21"/>
      <c r="M320" s="120"/>
      <c r="N320" s="21"/>
      <c r="O320" s="21"/>
      <c r="P320" s="222"/>
      <c r="Q320" s="21"/>
      <c r="R320" s="222"/>
      <c r="S320" s="222"/>
      <c r="T320" s="21"/>
      <c r="U320" s="21"/>
      <c r="V320" s="21"/>
      <c r="W320" s="120"/>
      <c r="X320" s="21"/>
      <c r="Y320" s="32"/>
      <c r="Z320" s="21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</row>
    <row r="321" ht="15.75" customHeight="1">
      <c r="A321" s="21"/>
      <c r="B321" s="32"/>
      <c r="C321" s="71"/>
      <c r="D321" s="21"/>
      <c r="E321" s="21"/>
      <c r="F321" s="21"/>
      <c r="G321" s="21"/>
      <c r="H321" s="21"/>
      <c r="I321" s="21"/>
      <c r="J321" s="21"/>
      <c r="K321" s="21"/>
      <c r="L321" s="21"/>
      <c r="M321" s="120"/>
      <c r="N321" s="21"/>
      <c r="O321" s="21"/>
      <c r="P321" s="222"/>
      <c r="Q321" s="21"/>
      <c r="R321" s="222"/>
      <c r="S321" s="222"/>
      <c r="T321" s="21"/>
      <c r="U321" s="21"/>
      <c r="V321" s="21"/>
      <c r="W321" s="120"/>
      <c r="X321" s="21"/>
      <c r="Y321" s="32"/>
      <c r="Z321" s="21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</row>
    <row r="322" ht="15.75" customHeight="1">
      <c r="A322" s="21"/>
      <c r="B322" s="32"/>
      <c r="C322" s="71"/>
      <c r="D322" s="21"/>
      <c r="E322" s="21"/>
      <c r="F322" s="21"/>
      <c r="G322" s="21"/>
      <c r="H322" s="21"/>
      <c r="I322" s="21"/>
      <c r="J322" s="21"/>
      <c r="K322" s="21"/>
      <c r="L322" s="21"/>
      <c r="M322" s="120"/>
      <c r="N322" s="21"/>
      <c r="O322" s="21"/>
      <c r="P322" s="222"/>
      <c r="Q322" s="21"/>
      <c r="R322" s="222"/>
      <c r="S322" s="222"/>
      <c r="T322" s="21"/>
      <c r="U322" s="21"/>
      <c r="V322" s="21"/>
      <c r="W322" s="120"/>
      <c r="X322" s="21"/>
      <c r="Y322" s="32"/>
      <c r="Z322" s="21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</row>
    <row r="323" ht="15.75" customHeight="1">
      <c r="A323" s="21"/>
      <c r="B323" s="32"/>
      <c r="C323" s="71"/>
      <c r="D323" s="21"/>
      <c r="E323" s="21"/>
      <c r="F323" s="21"/>
      <c r="G323" s="21"/>
      <c r="H323" s="21"/>
      <c r="I323" s="21"/>
      <c r="J323" s="21"/>
      <c r="K323" s="21"/>
      <c r="L323" s="21"/>
      <c r="M323" s="120"/>
      <c r="N323" s="21"/>
      <c r="O323" s="21"/>
      <c r="P323" s="222"/>
      <c r="Q323" s="21"/>
      <c r="R323" s="222"/>
      <c r="S323" s="222"/>
      <c r="T323" s="21"/>
      <c r="U323" s="21"/>
      <c r="V323" s="21"/>
      <c r="W323" s="120"/>
      <c r="X323" s="21"/>
      <c r="Y323" s="32"/>
      <c r="Z323" s="21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</row>
    <row r="324" ht="15.75" customHeight="1">
      <c r="A324" s="21"/>
      <c r="B324" s="32"/>
      <c r="C324" s="71"/>
      <c r="D324" s="21"/>
      <c r="E324" s="21"/>
      <c r="F324" s="21"/>
      <c r="G324" s="21"/>
      <c r="H324" s="21"/>
      <c r="I324" s="21"/>
      <c r="J324" s="21"/>
      <c r="K324" s="21"/>
      <c r="L324" s="21"/>
      <c r="M324" s="120"/>
      <c r="N324" s="21"/>
      <c r="O324" s="21"/>
      <c r="P324" s="222"/>
      <c r="Q324" s="21"/>
      <c r="R324" s="222"/>
      <c r="S324" s="222"/>
      <c r="T324" s="21"/>
      <c r="U324" s="21"/>
      <c r="V324" s="21"/>
      <c r="W324" s="120"/>
      <c r="X324" s="21"/>
      <c r="Y324" s="32"/>
      <c r="Z324" s="21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</row>
    <row r="325" ht="15.75" customHeight="1">
      <c r="A325" s="21"/>
      <c r="B325" s="32"/>
      <c r="C325" s="71"/>
      <c r="D325" s="21"/>
      <c r="E325" s="21"/>
      <c r="F325" s="21"/>
      <c r="G325" s="21"/>
      <c r="H325" s="21"/>
      <c r="I325" s="21"/>
      <c r="J325" s="21"/>
      <c r="K325" s="21"/>
      <c r="L325" s="21"/>
      <c r="M325" s="120"/>
      <c r="N325" s="21"/>
      <c r="O325" s="21"/>
      <c r="P325" s="222"/>
      <c r="Q325" s="21"/>
      <c r="R325" s="222"/>
      <c r="S325" s="222"/>
      <c r="T325" s="21"/>
      <c r="U325" s="21"/>
      <c r="V325" s="21"/>
      <c r="W325" s="120"/>
      <c r="X325" s="21"/>
      <c r="Y325" s="32"/>
      <c r="Z325" s="21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</row>
    <row r="326" ht="15.75" customHeight="1">
      <c r="A326" s="21"/>
      <c r="B326" s="32"/>
      <c r="C326" s="71"/>
      <c r="D326" s="21"/>
      <c r="E326" s="21"/>
      <c r="F326" s="21"/>
      <c r="G326" s="21"/>
      <c r="H326" s="21"/>
      <c r="I326" s="21"/>
      <c r="J326" s="21"/>
      <c r="K326" s="21"/>
      <c r="L326" s="21"/>
      <c r="M326" s="120"/>
      <c r="N326" s="21"/>
      <c r="O326" s="21"/>
      <c r="P326" s="222"/>
      <c r="Q326" s="21"/>
      <c r="R326" s="222"/>
      <c r="S326" s="222"/>
      <c r="T326" s="21"/>
      <c r="U326" s="21"/>
      <c r="V326" s="21"/>
      <c r="W326" s="120"/>
      <c r="X326" s="21"/>
      <c r="Y326" s="32"/>
      <c r="Z326" s="21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</row>
    <row r="327" ht="15.75" customHeight="1">
      <c r="A327" s="21"/>
      <c r="B327" s="32"/>
      <c r="C327" s="71"/>
      <c r="D327" s="21"/>
      <c r="E327" s="21"/>
      <c r="F327" s="21"/>
      <c r="G327" s="21"/>
      <c r="H327" s="21"/>
      <c r="I327" s="21"/>
      <c r="J327" s="21"/>
      <c r="K327" s="21"/>
      <c r="L327" s="21"/>
      <c r="M327" s="120"/>
      <c r="N327" s="21"/>
      <c r="O327" s="21"/>
      <c r="P327" s="222"/>
      <c r="Q327" s="21"/>
      <c r="R327" s="222"/>
      <c r="S327" s="222"/>
      <c r="T327" s="21"/>
      <c r="U327" s="21"/>
      <c r="V327" s="21"/>
      <c r="W327" s="120"/>
      <c r="X327" s="21"/>
      <c r="Y327" s="32"/>
      <c r="Z327" s="21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</row>
    <row r="328" ht="15.75" customHeight="1">
      <c r="A328" s="21"/>
      <c r="B328" s="32"/>
      <c r="C328" s="71"/>
      <c r="D328" s="21"/>
      <c r="E328" s="21"/>
      <c r="F328" s="21"/>
      <c r="G328" s="21"/>
      <c r="H328" s="21"/>
      <c r="I328" s="21"/>
      <c r="J328" s="21"/>
      <c r="K328" s="21"/>
      <c r="L328" s="21"/>
      <c r="M328" s="120"/>
      <c r="N328" s="21"/>
      <c r="O328" s="21"/>
      <c r="P328" s="222"/>
      <c r="Q328" s="21"/>
      <c r="R328" s="222"/>
      <c r="S328" s="222"/>
      <c r="T328" s="21"/>
      <c r="U328" s="21"/>
      <c r="V328" s="21"/>
      <c r="W328" s="120"/>
      <c r="X328" s="21"/>
      <c r="Y328" s="32"/>
      <c r="Z328" s="21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</row>
    <row r="329" ht="15.75" customHeight="1">
      <c r="A329" s="21"/>
      <c r="B329" s="32"/>
      <c r="C329" s="71"/>
      <c r="D329" s="21"/>
      <c r="E329" s="21"/>
      <c r="F329" s="21"/>
      <c r="G329" s="21"/>
      <c r="H329" s="21"/>
      <c r="I329" s="21"/>
      <c r="J329" s="21"/>
      <c r="K329" s="21"/>
      <c r="L329" s="21"/>
      <c r="M329" s="120"/>
      <c r="N329" s="21"/>
      <c r="O329" s="21"/>
      <c r="P329" s="222"/>
      <c r="Q329" s="21"/>
      <c r="R329" s="222"/>
      <c r="S329" s="222"/>
      <c r="T329" s="21"/>
      <c r="U329" s="21"/>
      <c r="V329" s="21"/>
      <c r="W329" s="120"/>
      <c r="X329" s="21"/>
      <c r="Y329" s="32"/>
      <c r="Z329" s="21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</row>
    <row r="330" ht="15.75" customHeight="1">
      <c r="A330" s="21"/>
      <c r="B330" s="32"/>
      <c r="C330" s="71"/>
      <c r="D330" s="21"/>
      <c r="E330" s="21"/>
      <c r="F330" s="21"/>
      <c r="G330" s="21"/>
      <c r="H330" s="21"/>
      <c r="I330" s="21"/>
      <c r="J330" s="21"/>
      <c r="K330" s="21"/>
      <c r="L330" s="21"/>
      <c r="M330" s="120"/>
      <c r="N330" s="21"/>
      <c r="O330" s="21"/>
      <c r="P330" s="222"/>
      <c r="Q330" s="21"/>
      <c r="R330" s="222"/>
      <c r="S330" s="222"/>
      <c r="T330" s="21"/>
      <c r="U330" s="21"/>
      <c r="V330" s="21"/>
      <c r="W330" s="120"/>
      <c r="X330" s="21"/>
      <c r="Y330" s="32"/>
      <c r="Z330" s="21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</row>
    <row r="331" ht="15.75" customHeight="1">
      <c r="A331" s="21"/>
      <c r="B331" s="32"/>
      <c r="C331" s="71"/>
      <c r="D331" s="21"/>
      <c r="E331" s="21"/>
      <c r="F331" s="21"/>
      <c r="G331" s="21"/>
      <c r="H331" s="21"/>
      <c r="I331" s="21"/>
      <c r="J331" s="21"/>
      <c r="K331" s="21"/>
      <c r="L331" s="21"/>
      <c r="M331" s="120"/>
      <c r="N331" s="21"/>
      <c r="O331" s="21"/>
      <c r="P331" s="222"/>
      <c r="Q331" s="21"/>
      <c r="R331" s="222"/>
      <c r="S331" s="222"/>
      <c r="T331" s="21"/>
      <c r="U331" s="21"/>
      <c r="V331" s="21"/>
      <c r="W331" s="120"/>
      <c r="X331" s="21"/>
      <c r="Y331" s="32"/>
      <c r="Z331" s="21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</row>
    <row r="332" ht="15.75" customHeight="1">
      <c r="A332" s="21"/>
      <c r="B332" s="32"/>
      <c r="C332" s="71"/>
      <c r="D332" s="21"/>
      <c r="E332" s="21"/>
      <c r="F332" s="21"/>
      <c r="G332" s="21"/>
      <c r="H332" s="21"/>
      <c r="I332" s="21"/>
      <c r="J332" s="21"/>
      <c r="K332" s="21"/>
      <c r="L332" s="21"/>
      <c r="M332" s="120"/>
      <c r="N332" s="21"/>
      <c r="O332" s="21"/>
      <c r="P332" s="222"/>
      <c r="Q332" s="21"/>
      <c r="R332" s="222"/>
      <c r="S332" s="222"/>
      <c r="T332" s="21"/>
      <c r="U332" s="21"/>
      <c r="V332" s="21"/>
      <c r="W332" s="120"/>
      <c r="X332" s="21"/>
      <c r="Y332" s="32"/>
      <c r="Z332" s="21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</row>
    <row r="333" ht="15.75" customHeight="1">
      <c r="A333" s="21"/>
      <c r="B333" s="32"/>
      <c r="C333" s="71"/>
      <c r="D333" s="21"/>
      <c r="E333" s="21"/>
      <c r="F333" s="21"/>
      <c r="G333" s="21"/>
      <c r="H333" s="21"/>
      <c r="I333" s="21"/>
      <c r="J333" s="21"/>
      <c r="K333" s="21"/>
      <c r="L333" s="21"/>
      <c r="M333" s="120"/>
      <c r="N333" s="21"/>
      <c r="O333" s="21"/>
      <c r="P333" s="222"/>
      <c r="Q333" s="21"/>
      <c r="R333" s="222"/>
      <c r="S333" s="222"/>
      <c r="T333" s="21"/>
      <c r="U333" s="21"/>
      <c r="V333" s="21"/>
      <c r="W333" s="120"/>
      <c r="X333" s="21"/>
      <c r="Y333" s="32"/>
      <c r="Z333" s="21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</row>
    <row r="334" ht="15.75" customHeight="1">
      <c r="A334" s="21"/>
      <c r="B334" s="32"/>
      <c r="C334" s="71"/>
      <c r="D334" s="21"/>
      <c r="E334" s="21"/>
      <c r="F334" s="21"/>
      <c r="G334" s="21"/>
      <c r="H334" s="21"/>
      <c r="I334" s="21"/>
      <c r="J334" s="21"/>
      <c r="K334" s="21"/>
      <c r="L334" s="21"/>
      <c r="M334" s="120"/>
      <c r="N334" s="21"/>
      <c r="O334" s="21"/>
      <c r="P334" s="222"/>
      <c r="Q334" s="21"/>
      <c r="R334" s="222"/>
      <c r="S334" s="222"/>
      <c r="T334" s="21"/>
      <c r="U334" s="21"/>
      <c r="V334" s="21"/>
      <c r="W334" s="120"/>
      <c r="X334" s="21"/>
      <c r="Y334" s="32"/>
      <c r="Z334" s="21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</row>
    <row r="335" ht="15.75" customHeight="1">
      <c r="A335" s="21"/>
      <c r="B335" s="32"/>
      <c r="C335" s="71"/>
      <c r="D335" s="21"/>
      <c r="E335" s="21"/>
      <c r="F335" s="21"/>
      <c r="G335" s="21"/>
      <c r="H335" s="21"/>
      <c r="I335" s="21"/>
      <c r="J335" s="21"/>
      <c r="K335" s="21"/>
      <c r="L335" s="21"/>
      <c r="M335" s="120"/>
      <c r="N335" s="21"/>
      <c r="O335" s="21"/>
      <c r="P335" s="222"/>
      <c r="Q335" s="21"/>
      <c r="R335" s="222"/>
      <c r="S335" s="222"/>
      <c r="T335" s="21"/>
      <c r="U335" s="21"/>
      <c r="V335" s="21"/>
      <c r="W335" s="120"/>
      <c r="X335" s="21"/>
      <c r="Y335" s="32"/>
      <c r="Z335" s="21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</row>
    <row r="336" ht="15.75" customHeight="1">
      <c r="A336" s="21"/>
      <c r="B336" s="32"/>
      <c r="C336" s="71"/>
      <c r="D336" s="21"/>
      <c r="E336" s="21"/>
      <c r="F336" s="21"/>
      <c r="G336" s="21"/>
      <c r="H336" s="21"/>
      <c r="I336" s="21"/>
      <c r="J336" s="21"/>
      <c r="K336" s="21"/>
      <c r="L336" s="21"/>
      <c r="M336" s="120"/>
      <c r="N336" s="21"/>
      <c r="O336" s="21"/>
      <c r="P336" s="222"/>
      <c r="Q336" s="21"/>
      <c r="R336" s="222"/>
      <c r="S336" s="222"/>
      <c r="T336" s="21"/>
      <c r="U336" s="21"/>
      <c r="V336" s="21"/>
      <c r="W336" s="120"/>
      <c r="X336" s="21"/>
      <c r="Y336" s="32"/>
      <c r="Z336" s="21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</row>
    <row r="337" ht="15.75" customHeight="1">
      <c r="A337" s="21"/>
      <c r="B337" s="32"/>
      <c r="C337" s="71"/>
      <c r="D337" s="21"/>
      <c r="E337" s="21"/>
      <c r="F337" s="21"/>
      <c r="G337" s="21"/>
      <c r="H337" s="21"/>
      <c r="I337" s="21"/>
      <c r="J337" s="21"/>
      <c r="K337" s="21"/>
      <c r="L337" s="21"/>
      <c r="M337" s="120"/>
      <c r="N337" s="21"/>
      <c r="O337" s="21"/>
      <c r="P337" s="222"/>
      <c r="Q337" s="21"/>
      <c r="R337" s="222"/>
      <c r="S337" s="222"/>
      <c r="T337" s="21"/>
      <c r="U337" s="21"/>
      <c r="V337" s="21"/>
      <c r="W337" s="120"/>
      <c r="X337" s="21"/>
      <c r="Y337" s="32"/>
      <c r="Z337" s="21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</row>
    <row r="338" ht="15.75" customHeight="1">
      <c r="A338" s="21"/>
      <c r="B338" s="32"/>
      <c r="C338" s="71"/>
      <c r="D338" s="21"/>
      <c r="E338" s="21"/>
      <c r="F338" s="21"/>
      <c r="G338" s="21"/>
      <c r="H338" s="21"/>
      <c r="I338" s="21"/>
      <c r="J338" s="21"/>
      <c r="K338" s="21"/>
      <c r="L338" s="21"/>
      <c r="M338" s="120"/>
      <c r="N338" s="21"/>
      <c r="O338" s="21"/>
      <c r="P338" s="222"/>
      <c r="Q338" s="21"/>
      <c r="R338" s="222"/>
      <c r="S338" s="222"/>
      <c r="T338" s="21"/>
      <c r="U338" s="21"/>
      <c r="V338" s="21"/>
      <c r="W338" s="120"/>
      <c r="X338" s="21"/>
      <c r="Y338" s="32"/>
      <c r="Z338" s="21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</row>
    <row r="339" ht="15.75" customHeight="1">
      <c r="A339" s="21"/>
      <c r="B339" s="32"/>
      <c r="C339" s="71"/>
      <c r="D339" s="21"/>
      <c r="E339" s="21"/>
      <c r="F339" s="21"/>
      <c r="G339" s="21"/>
      <c r="H339" s="21"/>
      <c r="I339" s="21"/>
      <c r="J339" s="21"/>
      <c r="K339" s="21"/>
      <c r="L339" s="21"/>
      <c r="M339" s="120"/>
      <c r="N339" s="21"/>
      <c r="O339" s="21"/>
      <c r="P339" s="222"/>
      <c r="Q339" s="21"/>
      <c r="R339" s="222"/>
      <c r="S339" s="222"/>
      <c r="T339" s="21"/>
      <c r="U339" s="21"/>
      <c r="V339" s="21"/>
      <c r="W339" s="120"/>
      <c r="X339" s="21"/>
      <c r="Y339" s="32"/>
      <c r="Z339" s="21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</row>
    <row r="340" ht="15.75" customHeight="1">
      <c r="A340" s="21"/>
      <c r="B340" s="32"/>
      <c r="C340" s="71"/>
      <c r="D340" s="21"/>
      <c r="E340" s="21"/>
      <c r="F340" s="21"/>
      <c r="G340" s="21"/>
      <c r="H340" s="21"/>
      <c r="I340" s="21"/>
      <c r="J340" s="21"/>
      <c r="K340" s="21"/>
      <c r="L340" s="21"/>
      <c r="M340" s="120"/>
      <c r="N340" s="21"/>
      <c r="O340" s="21"/>
      <c r="P340" s="222"/>
      <c r="Q340" s="21"/>
      <c r="R340" s="222"/>
      <c r="S340" s="222"/>
      <c r="T340" s="21"/>
      <c r="U340" s="21"/>
      <c r="V340" s="21"/>
      <c r="W340" s="120"/>
      <c r="X340" s="21"/>
      <c r="Y340" s="32"/>
      <c r="Z340" s="21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</row>
    <row r="341" ht="15.75" customHeight="1">
      <c r="A341" s="21"/>
      <c r="B341" s="32"/>
      <c r="C341" s="71"/>
      <c r="D341" s="21"/>
      <c r="E341" s="21"/>
      <c r="F341" s="21"/>
      <c r="G341" s="21"/>
      <c r="H341" s="21"/>
      <c r="I341" s="21"/>
      <c r="J341" s="21"/>
      <c r="K341" s="21"/>
      <c r="L341" s="21"/>
      <c r="M341" s="120"/>
      <c r="N341" s="21"/>
      <c r="O341" s="21"/>
      <c r="P341" s="222"/>
      <c r="Q341" s="21"/>
      <c r="R341" s="222"/>
      <c r="S341" s="222"/>
      <c r="T341" s="21"/>
      <c r="U341" s="21"/>
      <c r="V341" s="21"/>
      <c r="W341" s="120"/>
      <c r="X341" s="21"/>
      <c r="Y341" s="32"/>
      <c r="Z341" s="21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</row>
    <row r="342" ht="15.75" customHeight="1">
      <c r="A342" s="21"/>
      <c r="B342" s="32"/>
      <c r="C342" s="71"/>
      <c r="D342" s="21"/>
      <c r="E342" s="21"/>
      <c r="F342" s="21"/>
      <c r="G342" s="21"/>
      <c r="H342" s="21"/>
      <c r="I342" s="21"/>
      <c r="J342" s="21"/>
      <c r="K342" s="21"/>
      <c r="L342" s="21"/>
      <c r="M342" s="120"/>
      <c r="N342" s="21"/>
      <c r="O342" s="21"/>
      <c r="P342" s="222"/>
      <c r="Q342" s="21"/>
      <c r="R342" s="222"/>
      <c r="S342" s="222"/>
      <c r="T342" s="21"/>
      <c r="U342" s="21"/>
      <c r="V342" s="21"/>
      <c r="W342" s="120"/>
      <c r="X342" s="21"/>
      <c r="Y342" s="32"/>
      <c r="Z342" s="21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</row>
    <row r="343" ht="15.75" customHeight="1">
      <c r="A343" s="21"/>
      <c r="B343" s="32"/>
      <c r="C343" s="71"/>
      <c r="D343" s="21"/>
      <c r="E343" s="21"/>
      <c r="F343" s="21"/>
      <c r="G343" s="21"/>
      <c r="H343" s="21"/>
      <c r="I343" s="21"/>
      <c r="J343" s="21"/>
      <c r="K343" s="21"/>
      <c r="L343" s="21"/>
      <c r="M343" s="120"/>
      <c r="N343" s="21"/>
      <c r="O343" s="21"/>
      <c r="P343" s="222"/>
      <c r="Q343" s="21"/>
      <c r="R343" s="222"/>
      <c r="S343" s="222"/>
      <c r="T343" s="21"/>
      <c r="U343" s="21"/>
      <c r="V343" s="21"/>
      <c r="W343" s="120"/>
      <c r="X343" s="21"/>
      <c r="Y343" s="32"/>
      <c r="Z343" s="21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</row>
    <row r="344" ht="15.75" customHeight="1">
      <c r="A344" s="21"/>
      <c r="B344" s="32"/>
      <c r="C344" s="71"/>
      <c r="D344" s="21"/>
      <c r="E344" s="21"/>
      <c r="F344" s="21"/>
      <c r="G344" s="21"/>
      <c r="H344" s="21"/>
      <c r="I344" s="21"/>
      <c r="J344" s="21"/>
      <c r="K344" s="21"/>
      <c r="L344" s="21"/>
      <c r="M344" s="120"/>
      <c r="N344" s="21"/>
      <c r="O344" s="21"/>
      <c r="P344" s="222"/>
      <c r="Q344" s="21"/>
      <c r="R344" s="222"/>
      <c r="S344" s="222"/>
      <c r="T344" s="21"/>
      <c r="U344" s="21"/>
      <c r="V344" s="21"/>
      <c r="W344" s="120"/>
      <c r="X344" s="21"/>
      <c r="Y344" s="32"/>
      <c r="Z344" s="21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</row>
    <row r="345" ht="15.75" customHeight="1">
      <c r="A345" s="21"/>
      <c r="B345" s="32"/>
      <c r="C345" s="71"/>
      <c r="D345" s="21"/>
      <c r="E345" s="21"/>
      <c r="F345" s="21"/>
      <c r="G345" s="21"/>
      <c r="H345" s="21"/>
      <c r="I345" s="21"/>
      <c r="J345" s="21"/>
      <c r="K345" s="21"/>
      <c r="L345" s="21"/>
      <c r="M345" s="120"/>
      <c r="N345" s="21"/>
      <c r="O345" s="21"/>
      <c r="P345" s="222"/>
      <c r="Q345" s="21"/>
      <c r="R345" s="222"/>
      <c r="S345" s="222"/>
      <c r="T345" s="21"/>
      <c r="U345" s="21"/>
      <c r="V345" s="21"/>
      <c r="W345" s="120"/>
      <c r="X345" s="21"/>
      <c r="Y345" s="32"/>
      <c r="Z345" s="21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</row>
    <row r="346" ht="15.75" customHeight="1">
      <c r="A346" s="21"/>
      <c r="B346" s="32"/>
      <c r="C346" s="71"/>
      <c r="D346" s="21"/>
      <c r="E346" s="21"/>
      <c r="F346" s="21"/>
      <c r="G346" s="21"/>
      <c r="H346" s="21"/>
      <c r="I346" s="21"/>
      <c r="J346" s="21"/>
      <c r="K346" s="21"/>
      <c r="L346" s="21"/>
      <c r="M346" s="120"/>
      <c r="N346" s="21"/>
      <c r="O346" s="21"/>
      <c r="P346" s="222"/>
      <c r="Q346" s="21"/>
      <c r="R346" s="222"/>
      <c r="S346" s="222"/>
      <c r="T346" s="21"/>
      <c r="U346" s="21"/>
      <c r="V346" s="21"/>
      <c r="W346" s="120"/>
      <c r="X346" s="21"/>
      <c r="Y346" s="32"/>
      <c r="Z346" s="21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</row>
    <row r="347" ht="15.75" customHeight="1">
      <c r="A347" s="21"/>
      <c r="B347" s="32"/>
      <c r="C347" s="71"/>
      <c r="D347" s="21"/>
      <c r="E347" s="21"/>
      <c r="F347" s="21"/>
      <c r="G347" s="21"/>
      <c r="H347" s="21"/>
      <c r="I347" s="21"/>
      <c r="J347" s="21"/>
      <c r="K347" s="21"/>
      <c r="L347" s="21"/>
      <c r="M347" s="120"/>
      <c r="N347" s="21"/>
      <c r="O347" s="21"/>
      <c r="P347" s="222"/>
      <c r="Q347" s="21"/>
      <c r="R347" s="222"/>
      <c r="S347" s="222"/>
      <c r="T347" s="21"/>
      <c r="U347" s="21"/>
      <c r="V347" s="21"/>
      <c r="W347" s="120"/>
      <c r="X347" s="21"/>
      <c r="Y347" s="32"/>
      <c r="Z347" s="21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</row>
    <row r="348" ht="15.75" customHeight="1">
      <c r="A348" s="21"/>
      <c r="B348" s="32"/>
      <c r="C348" s="71"/>
      <c r="D348" s="21"/>
      <c r="E348" s="21"/>
      <c r="F348" s="21"/>
      <c r="G348" s="21"/>
      <c r="H348" s="21"/>
      <c r="I348" s="21"/>
      <c r="J348" s="21"/>
      <c r="K348" s="21"/>
      <c r="L348" s="21"/>
      <c r="M348" s="120"/>
      <c r="N348" s="21"/>
      <c r="O348" s="21"/>
      <c r="P348" s="222"/>
      <c r="Q348" s="21"/>
      <c r="R348" s="222"/>
      <c r="S348" s="222"/>
      <c r="T348" s="21"/>
      <c r="U348" s="21"/>
      <c r="V348" s="21"/>
      <c r="W348" s="120"/>
      <c r="X348" s="21"/>
      <c r="Y348" s="32"/>
      <c r="Z348" s="21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</row>
    <row r="349" ht="15.75" customHeight="1">
      <c r="A349" s="21"/>
      <c r="B349" s="32"/>
      <c r="C349" s="71"/>
      <c r="D349" s="21"/>
      <c r="E349" s="21"/>
      <c r="F349" s="21"/>
      <c r="G349" s="21"/>
      <c r="H349" s="21"/>
      <c r="I349" s="21"/>
      <c r="J349" s="21"/>
      <c r="K349" s="21"/>
      <c r="L349" s="21"/>
      <c r="M349" s="120"/>
      <c r="N349" s="21"/>
      <c r="O349" s="21"/>
      <c r="P349" s="222"/>
      <c r="Q349" s="21"/>
      <c r="R349" s="222"/>
      <c r="S349" s="222"/>
      <c r="T349" s="21"/>
      <c r="U349" s="21"/>
      <c r="V349" s="21"/>
      <c r="W349" s="120"/>
      <c r="X349" s="21"/>
      <c r="Y349" s="32"/>
      <c r="Z349" s="21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</row>
    <row r="350" ht="15.75" customHeight="1">
      <c r="A350" s="21"/>
      <c r="B350" s="32"/>
      <c r="C350" s="71"/>
      <c r="D350" s="21"/>
      <c r="E350" s="21"/>
      <c r="F350" s="21"/>
      <c r="G350" s="21"/>
      <c r="H350" s="21"/>
      <c r="I350" s="21"/>
      <c r="J350" s="21"/>
      <c r="K350" s="21"/>
      <c r="L350" s="21"/>
      <c r="M350" s="120"/>
      <c r="N350" s="21"/>
      <c r="O350" s="21"/>
      <c r="P350" s="222"/>
      <c r="Q350" s="21"/>
      <c r="R350" s="222"/>
      <c r="S350" s="222"/>
      <c r="T350" s="21"/>
      <c r="U350" s="21"/>
      <c r="V350" s="21"/>
      <c r="W350" s="120"/>
      <c r="X350" s="21"/>
      <c r="Y350" s="32"/>
      <c r="Z350" s="21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</row>
    <row r="351" ht="15.75" customHeight="1">
      <c r="A351" s="21"/>
      <c r="B351" s="32"/>
      <c r="C351" s="71"/>
      <c r="D351" s="21"/>
      <c r="E351" s="21"/>
      <c r="F351" s="21"/>
      <c r="G351" s="21"/>
      <c r="H351" s="21"/>
      <c r="I351" s="21"/>
      <c r="J351" s="21"/>
      <c r="K351" s="21"/>
      <c r="L351" s="21"/>
      <c r="M351" s="120"/>
      <c r="N351" s="21"/>
      <c r="O351" s="21"/>
      <c r="P351" s="222"/>
      <c r="Q351" s="21"/>
      <c r="R351" s="222"/>
      <c r="S351" s="222"/>
      <c r="T351" s="21"/>
      <c r="U351" s="21"/>
      <c r="V351" s="21"/>
      <c r="W351" s="120"/>
      <c r="X351" s="21"/>
      <c r="Y351" s="32"/>
      <c r="Z351" s="21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</row>
    <row r="352" ht="15.75" customHeight="1">
      <c r="A352" s="21"/>
      <c r="B352" s="32"/>
      <c r="C352" s="71"/>
      <c r="D352" s="21"/>
      <c r="E352" s="21"/>
      <c r="F352" s="21"/>
      <c r="G352" s="21"/>
      <c r="H352" s="21"/>
      <c r="I352" s="21"/>
      <c r="J352" s="21"/>
      <c r="K352" s="21"/>
      <c r="L352" s="21"/>
      <c r="M352" s="120"/>
      <c r="N352" s="21"/>
      <c r="O352" s="21"/>
      <c r="P352" s="222"/>
      <c r="Q352" s="21"/>
      <c r="R352" s="222"/>
      <c r="S352" s="222"/>
      <c r="T352" s="21"/>
      <c r="U352" s="21"/>
      <c r="V352" s="21"/>
      <c r="W352" s="120"/>
      <c r="X352" s="21"/>
      <c r="Y352" s="32"/>
      <c r="Z352" s="21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</row>
    <row r="353" ht="15.75" customHeight="1">
      <c r="A353" s="21"/>
      <c r="B353" s="32"/>
      <c r="C353" s="71"/>
      <c r="D353" s="21"/>
      <c r="E353" s="21"/>
      <c r="F353" s="21"/>
      <c r="G353" s="21"/>
      <c r="H353" s="21"/>
      <c r="I353" s="21"/>
      <c r="J353" s="21"/>
      <c r="K353" s="21"/>
      <c r="L353" s="21"/>
      <c r="M353" s="120"/>
      <c r="N353" s="21"/>
      <c r="O353" s="21"/>
      <c r="P353" s="222"/>
      <c r="Q353" s="21"/>
      <c r="R353" s="222"/>
      <c r="S353" s="222"/>
      <c r="T353" s="21"/>
      <c r="U353" s="21"/>
      <c r="V353" s="21"/>
      <c r="W353" s="120"/>
      <c r="X353" s="21"/>
      <c r="Y353" s="32"/>
      <c r="Z353" s="21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</row>
    <row r="354" ht="15.75" customHeight="1">
      <c r="A354" s="21"/>
      <c r="B354" s="32"/>
      <c r="C354" s="71"/>
      <c r="D354" s="21"/>
      <c r="E354" s="21"/>
      <c r="F354" s="21"/>
      <c r="G354" s="21"/>
      <c r="H354" s="21"/>
      <c r="I354" s="21"/>
      <c r="J354" s="21"/>
      <c r="K354" s="21"/>
      <c r="L354" s="21"/>
      <c r="M354" s="120"/>
      <c r="N354" s="21"/>
      <c r="O354" s="21"/>
      <c r="P354" s="222"/>
      <c r="Q354" s="21"/>
      <c r="R354" s="222"/>
      <c r="S354" s="222"/>
      <c r="T354" s="21"/>
      <c r="U354" s="21"/>
      <c r="V354" s="21"/>
      <c r="W354" s="120"/>
      <c r="X354" s="21"/>
      <c r="Y354" s="32"/>
      <c r="Z354" s="21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</row>
    <row r="355" ht="15.75" customHeight="1">
      <c r="A355" s="21"/>
      <c r="B355" s="32"/>
      <c r="C355" s="71"/>
      <c r="D355" s="21"/>
      <c r="E355" s="21"/>
      <c r="F355" s="21"/>
      <c r="G355" s="21"/>
      <c r="H355" s="21"/>
      <c r="I355" s="21"/>
      <c r="J355" s="21"/>
      <c r="K355" s="21"/>
      <c r="L355" s="21"/>
      <c r="M355" s="120"/>
      <c r="N355" s="21"/>
      <c r="O355" s="21"/>
      <c r="P355" s="222"/>
      <c r="Q355" s="21"/>
      <c r="R355" s="222"/>
      <c r="S355" s="222"/>
      <c r="T355" s="21"/>
      <c r="U355" s="21"/>
      <c r="V355" s="21"/>
      <c r="W355" s="120"/>
      <c r="X355" s="21"/>
      <c r="Y355" s="32"/>
      <c r="Z355" s="21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</row>
    <row r="356" ht="15.75" customHeight="1">
      <c r="A356" s="21"/>
      <c r="B356" s="32"/>
      <c r="C356" s="71"/>
      <c r="D356" s="21"/>
      <c r="E356" s="21"/>
      <c r="F356" s="21"/>
      <c r="G356" s="21"/>
      <c r="H356" s="21"/>
      <c r="I356" s="21"/>
      <c r="J356" s="21"/>
      <c r="K356" s="21"/>
      <c r="L356" s="21"/>
      <c r="M356" s="120"/>
      <c r="N356" s="21"/>
      <c r="O356" s="21"/>
      <c r="P356" s="222"/>
      <c r="Q356" s="21"/>
      <c r="R356" s="222"/>
      <c r="S356" s="222"/>
      <c r="T356" s="21"/>
      <c r="U356" s="21"/>
      <c r="V356" s="21"/>
      <c r="W356" s="120"/>
      <c r="X356" s="21"/>
      <c r="Y356" s="32"/>
      <c r="Z356" s="21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</row>
    <row r="357" ht="15.75" customHeight="1">
      <c r="A357" s="21"/>
      <c r="B357" s="32"/>
      <c r="C357" s="71"/>
      <c r="D357" s="21"/>
      <c r="E357" s="21"/>
      <c r="F357" s="21"/>
      <c r="G357" s="21"/>
      <c r="H357" s="21"/>
      <c r="I357" s="21"/>
      <c r="J357" s="21"/>
      <c r="K357" s="21"/>
      <c r="L357" s="21"/>
      <c r="M357" s="120"/>
      <c r="N357" s="21"/>
      <c r="O357" s="21"/>
      <c r="P357" s="222"/>
      <c r="Q357" s="21"/>
      <c r="R357" s="222"/>
      <c r="S357" s="222"/>
      <c r="T357" s="21"/>
      <c r="U357" s="21"/>
      <c r="V357" s="21"/>
      <c r="W357" s="120"/>
      <c r="X357" s="21"/>
      <c r="Y357" s="32"/>
      <c r="Z357" s="21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</row>
    <row r="358" ht="15.75" customHeight="1">
      <c r="A358" s="21"/>
      <c r="B358" s="32"/>
      <c r="C358" s="71"/>
      <c r="D358" s="21"/>
      <c r="E358" s="21"/>
      <c r="F358" s="21"/>
      <c r="G358" s="21"/>
      <c r="H358" s="21"/>
      <c r="I358" s="21"/>
      <c r="J358" s="21"/>
      <c r="K358" s="21"/>
      <c r="L358" s="21"/>
      <c r="M358" s="120"/>
      <c r="N358" s="21"/>
      <c r="O358" s="21"/>
      <c r="P358" s="222"/>
      <c r="Q358" s="21"/>
      <c r="R358" s="222"/>
      <c r="S358" s="222"/>
      <c r="T358" s="21"/>
      <c r="U358" s="21"/>
      <c r="V358" s="21"/>
      <c r="W358" s="120"/>
      <c r="X358" s="21"/>
      <c r="Y358" s="32"/>
      <c r="Z358" s="21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</row>
    <row r="359" ht="15.75" customHeight="1">
      <c r="A359" s="21"/>
      <c r="B359" s="32"/>
      <c r="C359" s="71"/>
      <c r="D359" s="21"/>
      <c r="E359" s="21"/>
      <c r="F359" s="21"/>
      <c r="G359" s="21"/>
      <c r="H359" s="21"/>
      <c r="I359" s="21"/>
      <c r="J359" s="21"/>
      <c r="K359" s="21"/>
      <c r="L359" s="21"/>
      <c r="M359" s="120"/>
      <c r="N359" s="21"/>
      <c r="O359" s="21"/>
      <c r="P359" s="222"/>
      <c r="Q359" s="21"/>
      <c r="R359" s="222"/>
      <c r="S359" s="222"/>
      <c r="T359" s="21"/>
      <c r="U359" s="21"/>
      <c r="V359" s="21"/>
      <c r="W359" s="120"/>
      <c r="X359" s="21"/>
      <c r="Y359" s="32"/>
      <c r="Z359" s="21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</row>
    <row r="360" ht="15.75" customHeight="1">
      <c r="A360" s="21"/>
      <c r="B360" s="32"/>
      <c r="C360" s="71"/>
      <c r="D360" s="21"/>
      <c r="E360" s="21"/>
      <c r="F360" s="21"/>
      <c r="G360" s="21"/>
      <c r="H360" s="21"/>
      <c r="I360" s="21"/>
      <c r="J360" s="21"/>
      <c r="K360" s="21"/>
      <c r="L360" s="21"/>
      <c r="M360" s="120"/>
      <c r="N360" s="21"/>
      <c r="O360" s="21"/>
      <c r="P360" s="222"/>
      <c r="Q360" s="21"/>
      <c r="R360" s="222"/>
      <c r="S360" s="222"/>
      <c r="T360" s="21"/>
      <c r="U360" s="21"/>
      <c r="V360" s="21"/>
      <c r="W360" s="120"/>
      <c r="X360" s="21"/>
      <c r="Y360" s="32"/>
      <c r="Z360" s="21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</row>
    <row r="361" ht="15.75" customHeight="1">
      <c r="A361" s="21"/>
      <c r="B361" s="32"/>
      <c r="C361" s="71"/>
      <c r="D361" s="21"/>
      <c r="E361" s="21"/>
      <c r="F361" s="21"/>
      <c r="G361" s="21"/>
      <c r="H361" s="21"/>
      <c r="I361" s="21"/>
      <c r="J361" s="21"/>
      <c r="K361" s="21"/>
      <c r="L361" s="21"/>
      <c r="M361" s="120"/>
      <c r="N361" s="21"/>
      <c r="O361" s="21"/>
      <c r="P361" s="222"/>
      <c r="Q361" s="21"/>
      <c r="R361" s="222"/>
      <c r="S361" s="222"/>
      <c r="T361" s="21"/>
      <c r="U361" s="21"/>
      <c r="V361" s="21"/>
      <c r="W361" s="120"/>
      <c r="X361" s="21"/>
      <c r="Y361" s="32"/>
      <c r="Z361" s="21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</row>
    <row r="362" ht="15.75" customHeight="1">
      <c r="A362" s="21"/>
      <c r="B362" s="32"/>
      <c r="C362" s="71"/>
      <c r="D362" s="21"/>
      <c r="E362" s="21"/>
      <c r="F362" s="21"/>
      <c r="G362" s="21"/>
      <c r="H362" s="21"/>
      <c r="I362" s="21"/>
      <c r="J362" s="21"/>
      <c r="K362" s="21"/>
      <c r="L362" s="21"/>
      <c r="M362" s="120"/>
      <c r="N362" s="21"/>
      <c r="O362" s="21"/>
      <c r="P362" s="222"/>
      <c r="Q362" s="21"/>
      <c r="R362" s="222"/>
      <c r="S362" s="222"/>
      <c r="T362" s="21"/>
      <c r="U362" s="21"/>
      <c r="V362" s="21"/>
      <c r="W362" s="120"/>
      <c r="X362" s="21"/>
      <c r="Y362" s="32"/>
      <c r="Z362" s="21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</row>
    <row r="363" ht="15.75" customHeight="1">
      <c r="A363" s="21"/>
      <c r="B363" s="32"/>
      <c r="C363" s="71"/>
      <c r="D363" s="21"/>
      <c r="E363" s="21"/>
      <c r="F363" s="21"/>
      <c r="G363" s="21"/>
      <c r="H363" s="21"/>
      <c r="I363" s="21"/>
      <c r="J363" s="21"/>
      <c r="K363" s="21"/>
      <c r="L363" s="21"/>
      <c r="M363" s="120"/>
      <c r="N363" s="21"/>
      <c r="O363" s="21"/>
      <c r="P363" s="222"/>
      <c r="Q363" s="21"/>
      <c r="R363" s="222"/>
      <c r="S363" s="222"/>
      <c r="T363" s="21"/>
      <c r="U363" s="21"/>
      <c r="V363" s="21"/>
      <c r="W363" s="120"/>
      <c r="X363" s="21"/>
      <c r="Y363" s="32"/>
      <c r="Z363" s="21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</row>
    <row r="364" ht="15.75" customHeight="1">
      <c r="A364" s="21"/>
      <c r="B364" s="32"/>
      <c r="C364" s="71"/>
      <c r="D364" s="21"/>
      <c r="E364" s="21"/>
      <c r="F364" s="21"/>
      <c r="G364" s="21"/>
      <c r="H364" s="21"/>
      <c r="I364" s="21"/>
      <c r="J364" s="21"/>
      <c r="K364" s="21"/>
      <c r="L364" s="21"/>
      <c r="M364" s="120"/>
      <c r="N364" s="21"/>
      <c r="O364" s="21"/>
      <c r="P364" s="222"/>
      <c r="Q364" s="21"/>
      <c r="R364" s="222"/>
      <c r="S364" s="222"/>
      <c r="T364" s="21"/>
      <c r="U364" s="21"/>
      <c r="V364" s="21"/>
      <c r="W364" s="120"/>
      <c r="X364" s="21"/>
      <c r="Y364" s="32"/>
      <c r="Z364" s="21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</row>
    <row r="365" ht="15.75" customHeight="1">
      <c r="A365" s="21"/>
      <c r="B365" s="32"/>
      <c r="C365" s="71"/>
      <c r="D365" s="21"/>
      <c r="E365" s="21"/>
      <c r="F365" s="21"/>
      <c r="G365" s="21"/>
      <c r="H365" s="21"/>
      <c r="I365" s="21"/>
      <c r="J365" s="21"/>
      <c r="K365" s="21"/>
      <c r="L365" s="21"/>
      <c r="M365" s="120"/>
      <c r="N365" s="21"/>
      <c r="O365" s="21"/>
      <c r="P365" s="222"/>
      <c r="Q365" s="21"/>
      <c r="R365" s="222"/>
      <c r="S365" s="222"/>
      <c r="T365" s="21"/>
      <c r="U365" s="21"/>
      <c r="V365" s="21"/>
      <c r="W365" s="120"/>
      <c r="X365" s="21"/>
      <c r="Y365" s="32"/>
      <c r="Z365" s="21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</row>
    <row r="366" ht="15.75" customHeight="1">
      <c r="A366" s="21"/>
      <c r="B366" s="32"/>
      <c r="C366" s="71"/>
      <c r="D366" s="21"/>
      <c r="E366" s="21"/>
      <c r="F366" s="21"/>
      <c r="G366" s="21"/>
      <c r="H366" s="21"/>
      <c r="I366" s="21"/>
      <c r="J366" s="21"/>
      <c r="K366" s="21"/>
      <c r="L366" s="21"/>
      <c r="M366" s="120"/>
      <c r="N366" s="21"/>
      <c r="O366" s="21"/>
      <c r="P366" s="222"/>
      <c r="Q366" s="21"/>
      <c r="R366" s="222"/>
      <c r="S366" s="222"/>
      <c r="T366" s="21"/>
      <c r="U366" s="21"/>
      <c r="V366" s="21"/>
      <c r="W366" s="120"/>
      <c r="X366" s="21"/>
      <c r="Y366" s="32"/>
      <c r="Z366" s="21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</row>
    <row r="367" ht="15.75" customHeight="1">
      <c r="A367" s="21"/>
      <c r="B367" s="32"/>
      <c r="C367" s="71"/>
      <c r="D367" s="21"/>
      <c r="E367" s="21"/>
      <c r="F367" s="21"/>
      <c r="G367" s="21"/>
      <c r="H367" s="21"/>
      <c r="I367" s="21"/>
      <c r="J367" s="21"/>
      <c r="K367" s="21"/>
      <c r="L367" s="21"/>
      <c r="M367" s="120"/>
      <c r="N367" s="21"/>
      <c r="O367" s="21"/>
      <c r="P367" s="222"/>
      <c r="Q367" s="21"/>
      <c r="R367" s="222"/>
      <c r="S367" s="222"/>
      <c r="T367" s="21"/>
      <c r="U367" s="21"/>
      <c r="V367" s="21"/>
      <c r="W367" s="120"/>
      <c r="X367" s="21"/>
      <c r="Y367" s="32"/>
      <c r="Z367" s="21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</row>
    <row r="368" ht="15.75" customHeight="1">
      <c r="A368" s="21"/>
      <c r="B368" s="32"/>
      <c r="C368" s="71"/>
      <c r="D368" s="21"/>
      <c r="E368" s="21"/>
      <c r="F368" s="21"/>
      <c r="G368" s="21"/>
      <c r="H368" s="21"/>
      <c r="I368" s="21"/>
      <c r="J368" s="21"/>
      <c r="K368" s="21"/>
      <c r="L368" s="21"/>
      <c r="M368" s="120"/>
      <c r="N368" s="21"/>
      <c r="O368" s="21"/>
      <c r="P368" s="222"/>
      <c r="Q368" s="21"/>
      <c r="R368" s="222"/>
      <c r="S368" s="222"/>
      <c r="T368" s="21"/>
      <c r="U368" s="21"/>
      <c r="V368" s="21"/>
      <c r="W368" s="120"/>
      <c r="X368" s="21"/>
      <c r="Y368" s="32"/>
      <c r="Z368" s="21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</row>
    <row r="369" ht="15.75" customHeight="1">
      <c r="A369" s="21"/>
      <c r="B369" s="32"/>
      <c r="C369" s="71"/>
      <c r="D369" s="21"/>
      <c r="E369" s="21"/>
      <c r="F369" s="21"/>
      <c r="G369" s="21"/>
      <c r="H369" s="21"/>
      <c r="I369" s="21"/>
      <c r="J369" s="21"/>
      <c r="K369" s="21"/>
      <c r="L369" s="21"/>
      <c r="M369" s="120"/>
      <c r="N369" s="21"/>
      <c r="O369" s="21"/>
      <c r="P369" s="222"/>
      <c r="Q369" s="21"/>
      <c r="R369" s="222"/>
      <c r="S369" s="222"/>
      <c r="T369" s="21"/>
      <c r="U369" s="21"/>
      <c r="V369" s="21"/>
      <c r="W369" s="120"/>
      <c r="X369" s="21"/>
      <c r="Y369" s="32"/>
      <c r="Z369" s="21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</row>
    <row r="370" ht="15.75" customHeight="1">
      <c r="A370" s="21"/>
      <c r="B370" s="32"/>
      <c r="C370" s="71"/>
      <c r="D370" s="21"/>
      <c r="E370" s="21"/>
      <c r="F370" s="21"/>
      <c r="G370" s="21"/>
      <c r="H370" s="21"/>
      <c r="I370" s="21"/>
      <c r="J370" s="21"/>
      <c r="K370" s="21"/>
      <c r="L370" s="21"/>
      <c r="M370" s="120"/>
      <c r="N370" s="21"/>
      <c r="O370" s="21"/>
      <c r="P370" s="222"/>
      <c r="Q370" s="21"/>
      <c r="R370" s="222"/>
      <c r="S370" s="222"/>
      <c r="T370" s="21"/>
      <c r="U370" s="21"/>
      <c r="V370" s="21"/>
      <c r="W370" s="120"/>
      <c r="X370" s="21"/>
      <c r="Y370" s="32"/>
      <c r="Z370" s="21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</row>
    <row r="371" ht="15.75" customHeight="1">
      <c r="A371" s="21"/>
      <c r="B371" s="32"/>
      <c r="C371" s="71"/>
      <c r="D371" s="21"/>
      <c r="E371" s="21"/>
      <c r="F371" s="21"/>
      <c r="G371" s="21"/>
      <c r="H371" s="21"/>
      <c r="I371" s="21"/>
      <c r="J371" s="21"/>
      <c r="K371" s="21"/>
      <c r="L371" s="21"/>
      <c r="M371" s="120"/>
      <c r="N371" s="21"/>
      <c r="O371" s="21"/>
      <c r="P371" s="222"/>
      <c r="Q371" s="21"/>
      <c r="R371" s="222"/>
      <c r="S371" s="222"/>
      <c r="T371" s="21"/>
      <c r="U371" s="21"/>
      <c r="V371" s="21"/>
      <c r="W371" s="120"/>
      <c r="X371" s="21"/>
      <c r="Y371" s="32"/>
      <c r="Z371" s="21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</row>
    <row r="372" ht="15.75" customHeight="1">
      <c r="A372" s="21"/>
      <c r="B372" s="32"/>
      <c r="C372" s="71"/>
      <c r="D372" s="21"/>
      <c r="E372" s="21"/>
      <c r="F372" s="21"/>
      <c r="G372" s="21"/>
      <c r="H372" s="21"/>
      <c r="I372" s="21"/>
      <c r="J372" s="21"/>
      <c r="K372" s="21"/>
      <c r="L372" s="21"/>
      <c r="M372" s="120"/>
      <c r="N372" s="21"/>
      <c r="O372" s="21"/>
      <c r="P372" s="222"/>
      <c r="Q372" s="21"/>
      <c r="R372" s="222"/>
      <c r="S372" s="222"/>
      <c r="T372" s="21"/>
      <c r="U372" s="21"/>
      <c r="V372" s="21"/>
      <c r="W372" s="120"/>
      <c r="X372" s="21"/>
      <c r="Y372" s="32"/>
      <c r="Z372" s="21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</row>
    <row r="373" ht="15.75" customHeight="1">
      <c r="A373" s="21"/>
      <c r="B373" s="32"/>
      <c r="C373" s="71"/>
      <c r="D373" s="21"/>
      <c r="E373" s="21"/>
      <c r="F373" s="21"/>
      <c r="G373" s="21"/>
      <c r="H373" s="21"/>
      <c r="I373" s="21"/>
      <c r="J373" s="21"/>
      <c r="K373" s="21"/>
      <c r="L373" s="21"/>
      <c r="M373" s="120"/>
      <c r="N373" s="21"/>
      <c r="O373" s="21"/>
      <c r="P373" s="222"/>
      <c r="Q373" s="21"/>
      <c r="R373" s="222"/>
      <c r="S373" s="222"/>
      <c r="T373" s="21"/>
      <c r="U373" s="21"/>
      <c r="V373" s="21"/>
      <c r="W373" s="120"/>
      <c r="X373" s="21"/>
      <c r="Y373" s="32"/>
      <c r="Z373" s="21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</row>
    <row r="374" ht="15.75" customHeight="1">
      <c r="A374" s="21"/>
      <c r="B374" s="32"/>
      <c r="C374" s="71"/>
      <c r="D374" s="21"/>
      <c r="E374" s="21"/>
      <c r="F374" s="21"/>
      <c r="G374" s="21"/>
      <c r="H374" s="21"/>
      <c r="I374" s="21"/>
      <c r="J374" s="21"/>
      <c r="K374" s="21"/>
      <c r="L374" s="21"/>
      <c r="M374" s="120"/>
      <c r="N374" s="21"/>
      <c r="O374" s="21"/>
      <c r="P374" s="222"/>
      <c r="Q374" s="21"/>
      <c r="R374" s="222"/>
      <c r="S374" s="222"/>
      <c r="T374" s="21"/>
      <c r="U374" s="21"/>
      <c r="V374" s="21"/>
      <c r="W374" s="120"/>
      <c r="X374" s="21"/>
      <c r="Y374" s="32"/>
      <c r="Z374" s="21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</row>
    <row r="375" ht="15.75" customHeight="1">
      <c r="A375" s="21"/>
      <c r="B375" s="32"/>
      <c r="C375" s="71"/>
      <c r="D375" s="21"/>
      <c r="E375" s="21"/>
      <c r="F375" s="21"/>
      <c r="G375" s="21"/>
      <c r="H375" s="21"/>
      <c r="I375" s="21"/>
      <c r="J375" s="21"/>
      <c r="K375" s="21"/>
      <c r="L375" s="21"/>
      <c r="M375" s="120"/>
      <c r="N375" s="21"/>
      <c r="O375" s="21"/>
      <c r="P375" s="222"/>
      <c r="Q375" s="21"/>
      <c r="R375" s="222"/>
      <c r="S375" s="222"/>
      <c r="T375" s="21"/>
      <c r="U375" s="21"/>
      <c r="V375" s="21"/>
      <c r="W375" s="120"/>
      <c r="X375" s="21"/>
      <c r="Y375" s="32"/>
      <c r="Z375" s="21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</row>
    <row r="376" ht="15.75" customHeight="1">
      <c r="A376" s="21"/>
      <c r="B376" s="32"/>
      <c r="C376" s="71"/>
      <c r="D376" s="21"/>
      <c r="E376" s="21"/>
      <c r="F376" s="21"/>
      <c r="G376" s="21"/>
      <c r="H376" s="21"/>
      <c r="I376" s="21"/>
      <c r="J376" s="21"/>
      <c r="K376" s="21"/>
      <c r="L376" s="21"/>
      <c r="M376" s="120"/>
      <c r="N376" s="21"/>
      <c r="O376" s="21"/>
      <c r="P376" s="222"/>
      <c r="Q376" s="21"/>
      <c r="R376" s="222"/>
      <c r="S376" s="222"/>
      <c r="T376" s="21"/>
      <c r="U376" s="21"/>
      <c r="V376" s="21"/>
      <c r="W376" s="120"/>
      <c r="X376" s="21"/>
      <c r="Y376" s="32"/>
      <c r="Z376" s="21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</row>
    <row r="377" ht="15.75" customHeight="1">
      <c r="A377" s="21"/>
      <c r="B377" s="32"/>
      <c r="C377" s="71"/>
      <c r="D377" s="21"/>
      <c r="E377" s="21"/>
      <c r="F377" s="21"/>
      <c r="G377" s="21"/>
      <c r="H377" s="21"/>
      <c r="I377" s="21"/>
      <c r="J377" s="21"/>
      <c r="K377" s="21"/>
      <c r="L377" s="21"/>
      <c r="M377" s="120"/>
      <c r="N377" s="21"/>
      <c r="O377" s="21"/>
      <c r="P377" s="222"/>
      <c r="Q377" s="21"/>
      <c r="R377" s="222"/>
      <c r="S377" s="222"/>
      <c r="T377" s="21"/>
      <c r="U377" s="21"/>
      <c r="V377" s="21"/>
      <c r="W377" s="120"/>
      <c r="X377" s="21"/>
      <c r="Y377" s="32"/>
      <c r="Z377" s="21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</row>
    <row r="378" ht="15.75" customHeight="1">
      <c r="A378" s="21"/>
      <c r="B378" s="32"/>
      <c r="C378" s="71"/>
      <c r="D378" s="21"/>
      <c r="E378" s="21"/>
      <c r="F378" s="21"/>
      <c r="G378" s="21"/>
      <c r="H378" s="21"/>
      <c r="I378" s="21"/>
      <c r="J378" s="21"/>
      <c r="K378" s="21"/>
      <c r="L378" s="21"/>
      <c r="M378" s="120"/>
      <c r="N378" s="21"/>
      <c r="O378" s="21"/>
      <c r="P378" s="222"/>
      <c r="Q378" s="21"/>
      <c r="R378" s="222"/>
      <c r="S378" s="222"/>
      <c r="T378" s="21"/>
      <c r="U378" s="21"/>
      <c r="V378" s="21"/>
      <c r="W378" s="120"/>
      <c r="X378" s="21"/>
      <c r="Y378" s="32"/>
      <c r="Z378" s="21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</row>
    <row r="379" ht="15.75" customHeight="1">
      <c r="A379" s="21"/>
      <c r="B379" s="32"/>
      <c r="C379" s="71"/>
      <c r="D379" s="21"/>
      <c r="E379" s="21"/>
      <c r="F379" s="21"/>
      <c r="G379" s="21"/>
      <c r="H379" s="21"/>
      <c r="I379" s="21"/>
      <c r="J379" s="21"/>
      <c r="K379" s="21"/>
      <c r="L379" s="21"/>
      <c r="M379" s="120"/>
      <c r="N379" s="21"/>
      <c r="O379" s="21"/>
      <c r="P379" s="222"/>
      <c r="Q379" s="21"/>
      <c r="R379" s="222"/>
      <c r="S379" s="222"/>
      <c r="T379" s="21"/>
      <c r="U379" s="21"/>
      <c r="V379" s="21"/>
      <c r="W379" s="120"/>
      <c r="X379" s="21"/>
      <c r="Y379" s="32"/>
      <c r="Z379" s="21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</row>
    <row r="380" ht="15.75" customHeight="1">
      <c r="A380" s="21"/>
      <c r="B380" s="32"/>
      <c r="C380" s="71"/>
      <c r="D380" s="21"/>
      <c r="E380" s="21"/>
      <c r="F380" s="21"/>
      <c r="G380" s="21"/>
      <c r="H380" s="21"/>
      <c r="I380" s="21"/>
      <c r="J380" s="21"/>
      <c r="K380" s="21"/>
      <c r="L380" s="21"/>
      <c r="M380" s="120"/>
      <c r="N380" s="21"/>
      <c r="O380" s="21"/>
      <c r="P380" s="222"/>
      <c r="Q380" s="21"/>
      <c r="R380" s="222"/>
      <c r="S380" s="222"/>
      <c r="T380" s="21"/>
      <c r="U380" s="21"/>
      <c r="V380" s="21"/>
      <c r="W380" s="120"/>
      <c r="X380" s="21"/>
      <c r="Y380" s="32"/>
      <c r="Z380" s="21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</row>
    <row r="381" ht="15.75" customHeight="1">
      <c r="A381" s="21"/>
      <c r="B381" s="32"/>
      <c r="C381" s="71"/>
      <c r="D381" s="21"/>
      <c r="E381" s="21"/>
      <c r="F381" s="21"/>
      <c r="G381" s="21"/>
      <c r="H381" s="21"/>
      <c r="I381" s="21"/>
      <c r="J381" s="21"/>
      <c r="K381" s="21"/>
      <c r="L381" s="21"/>
      <c r="M381" s="120"/>
      <c r="N381" s="21"/>
      <c r="O381" s="21"/>
      <c r="P381" s="222"/>
      <c r="Q381" s="21"/>
      <c r="R381" s="222"/>
      <c r="S381" s="222"/>
      <c r="T381" s="21"/>
      <c r="U381" s="21"/>
      <c r="V381" s="21"/>
      <c r="W381" s="120"/>
      <c r="X381" s="21"/>
      <c r="Y381" s="32"/>
      <c r="Z381" s="21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</row>
    <row r="382" ht="15.75" customHeight="1">
      <c r="A382" s="21"/>
      <c r="B382" s="32"/>
      <c r="C382" s="71"/>
      <c r="D382" s="21"/>
      <c r="E382" s="21"/>
      <c r="F382" s="21"/>
      <c r="G382" s="21"/>
      <c r="H382" s="21"/>
      <c r="I382" s="21"/>
      <c r="J382" s="21"/>
      <c r="K382" s="21"/>
      <c r="L382" s="21"/>
      <c r="M382" s="120"/>
      <c r="N382" s="21"/>
      <c r="O382" s="21"/>
      <c r="P382" s="222"/>
      <c r="Q382" s="21"/>
      <c r="R382" s="222"/>
      <c r="S382" s="222"/>
      <c r="T382" s="21"/>
      <c r="U382" s="21"/>
      <c r="V382" s="21"/>
      <c r="W382" s="120"/>
      <c r="X382" s="21"/>
      <c r="Y382" s="32"/>
      <c r="Z382" s="21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</row>
    <row r="383" ht="15.75" customHeight="1">
      <c r="A383" s="21"/>
      <c r="B383" s="32"/>
      <c r="C383" s="71"/>
      <c r="D383" s="21"/>
      <c r="E383" s="21"/>
      <c r="F383" s="21"/>
      <c r="G383" s="21"/>
      <c r="H383" s="21"/>
      <c r="I383" s="21"/>
      <c r="J383" s="21"/>
      <c r="K383" s="21"/>
      <c r="L383" s="21"/>
      <c r="M383" s="120"/>
      <c r="N383" s="21"/>
      <c r="O383" s="21"/>
      <c r="P383" s="222"/>
      <c r="Q383" s="21"/>
      <c r="R383" s="222"/>
      <c r="S383" s="222"/>
      <c r="T383" s="21"/>
      <c r="U383" s="21"/>
      <c r="V383" s="21"/>
      <c r="W383" s="120"/>
      <c r="X383" s="21"/>
      <c r="Y383" s="32"/>
      <c r="Z383" s="21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</row>
    <row r="384" ht="15.75" customHeight="1">
      <c r="A384" s="21"/>
      <c r="B384" s="32"/>
      <c r="C384" s="71"/>
      <c r="D384" s="21"/>
      <c r="E384" s="21"/>
      <c r="F384" s="21"/>
      <c r="G384" s="21"/>
      <c r="H384" s="21"/>
      <c r="I384" s="21"/>
      <c r="J384" s="21"/>
      <c r="K384" s="21"/>
      <c r="L384" s="21"/>
      <c r="M384" s="120"/>
      <c r="N384" s="21"/>
      <c r="O384" s="21"/>
      <c r="P384" s="222"/>
      <c r="Q384" s="21"/>
      <c r="R384" s="222"/>
      <c r="S384" s="222"/>
      <c r="T384" s="21"/>
      <c r="U384" s="21"/>
      <c r="V384" s="21"/>
      <c r="W384" s="120"/>
      <c r="X384" s="21"/>
      <c r="Y384" s="32"/>
      <c r="Z384" s="21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</row>
    <row r="385" ht="15.75" customHeight="1">
      <c r="A385" s="21"/>
      <c r="B385" s="32"/>
      <c r="C385" s="71"/>
      <c r="D385" s="21"/>
      <c r="E385" s="21"/>
      <c r="F385" s="21"/>
      <c r="G385" s="21"/>
      <c r="H385" s="21"/>
      <c r="I385" s="21"/>
      <c r="J385" s="21"/>
      <c r="K385" s="21"/>
      <c r="L385" s="21"/>
      <c r="M385" s="120"/>
      <c r="N385" s="21"/>
      <c r="O385" s="21"/>
      <c r="P385" s="222"/>
      <c r="Q385" s="21"/>
      <c r="R385" s="222"/>
      <c r="S385" s="222"/>
      <c r="T385" s="21"/>
      <c r="U385" s="21"/>
      <c r="V385" s="21"/>
      <c r="W385" s="120"/>
      <c r="X385" s="21"/>
      <c r="Y385" s="32"/>
      <c r="Z385" s="21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</row>
    <row r="386" ht="15.75" customHeight="1">
      <c r="A386" s="21"/>
      <c r="B386" s="32"/>
      <c r="C386" s="71"/>
      <c r="D386" s="21"/>
      <c r="E386" s="21"/>
      <c r="F386" s="21"/>
      <c r="G386" s="21"/>
      <c r="H386" s="21"/>
      <c r="I386" s="21"/>
      <c r="J386" s="21"/>
      <c r="K386" s="21"/>
      <c r="L386" s="21"/>
      <c r="M386" s="120"/>
      <c r="N386" s="21"/>
      <c r="O386" s="21"/>
      <c r="P386" s="222"/>
      <c r="Q386" s="21"/>
      <c r="R386" s="222"/>
      <c r="S386" s="222"/>
      <c r="T386" s="21"/>
      <c r="U386" s="21"/>
      <c r="V386" s="21"/>
      <c r="W386" s="120"/>
      <c r="X386" s="21"/>
      <c r="Y386" s="32"/>
      <c r="Z386" s="21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</row>
    <row r="387" ht="15.75" customHeight="1">
      <c r="A387" s="21"/>
      <c r="B387" s="32"/>
      <c r="C387" s="71"/>
      <c r="D387" s="21"/>
      <c r="E387" s="21"/>
      <c r="F387" s="21"/>
      <c r="G387" s="21"/>
      <c r="H387" s="21"/>
      <c r="I387" s="21"/>
      <c r="J387" s="21"/>
      <c r="K387" s="21"/>
      <c r="L387" s="21"/>
      <c r="M387" s="120"/>
      <c r="N387" s="21"/>
      <c r="O387" s="21"/>
      <c r="P387" s="222"/>
      <c r="Q387" s="21"/>
      <c r="R387" s="222"/>
      <c r="S387" s="222"/>
      <c r="T387" s="21"/>
      <c r="U387" s="21"/>
      <c r="V387" s="21"/>
      <c r="W387" s="120"/>
      <c r="X387" s="21"/>
      <c r="Y387" s="32"/>
      <c r="Z387" s="21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</row>
    <row r="388" ht="15.75" customHeight="1">
      <c r="A388" s="21"/>
      <c r="B388" s="32"/>
      <c r="C388" s="71"/>
      <c r="D388" s="21"/>
      <c r="E388" s="21"/>
      <c r="F388" s="21"/>
      <c r="G388" s="21"/>
      <c r="H388" s="21"/>
      <c r="I388" s="21"/>
      <c r="J388" s="21"/>
      <c r="K388" s="21"/>
      <c r="L388" s="21"/>
      <c r="M388" s="120"/>
      <c r="N388" s="21"/>
      <c r="O388" s="21"/>
      <c r="P388" s="222"/>
      <c r="Q388" s="21"/>
      <c r="R388" s="222"/>
      <c r="S388" s="222"/>
      <c r="T388" s="21"/>
      <c r="U388" s="21"/>
      <c r="V388" s="21"/>
      <c r="W388" s="120"/>
      <c r="X388" s="21"/>
      <c r="Y388" s="32"/>
      <c r="Z388" s="21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</row>
    <row r="389" ht="15.75" customHeight="1">
      <c r="A389" s="21"/>
      <c r="B389" s="32"/>
      <c r="C389" s="71"/>
      <c r="D389" s="21"/>
      <c r="E389" s="21"/>
      <c r="F389" s="21"/>
      <c r="G389" s="21"/>
      <c r="H389" s="21"/>
      <c r="I389" s="21"/>
      <c r="J389" s="21"/>
      <c r="K389" s="21"/>
      <c r="L389" s="21"/>
      <c r="M389" s="120"/>
      <c r="N389" s="21"/>
      <c r="O389" s="21"/>
      <c r="P389" s="222"/>
      <c r="Q389" s="21"/>
      <c r="R389" s="222"/>
      <c r="S389" s="222"/>
      <c r="T389" s="21"/>
      <c r="U389" s="21"/>
      <c r="V389" s="21"/>
      <c r="W389" s="120"/>
      <c r="X389" s="21"/>
      <c r="Y389" s="32"/>
      <c r="Z389" s="21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</row>
    <row r="390" ht="15.75" customHeight="1">
      <c r="A390" s="21"/>
      <c r="B390" s="32"/>
      <c r="C390" s="71"/>
      <c r="D390" s="21"/>
      <c r="E390" s="21"/>
      <c r="F390" s="21"/>
      <c r="G390" s="21"/>
      <c r="H390" s="21"/>
      <c r="I390" s="21"/>
      <c r="J390" s="21"/>
      <c r="K390" s="21"/>
      <c r="L390" s="21"/>
      <c r="M390" s="120"/>
      <c r="N390" s="21"/>
      <c r="O390" s="21"/>
      <c r="P390" s="222"/>
      <c r="Q390" s="21"/>
      <c r="R390" s="222"/>
      <c r="S390" s="222"/>
      <c r="T390" s="21"/>
      <c r="U390" s="21"/>
      <c r="V390" s="21"/>
      <c r="W390" s="120"/>
      <c r="X390" s="21"/>
      <c r="Y390" s="32"/>
      <c r="Z390" s="21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</row>
    <row r="391" ht="15.75" customHeight="1">
      <c r="A391" s="21"/>
      <c r="B391" s="32"/>
      <c r="C391" s="71"/>
      <c r="D391" s="21"/>
      <c r="E391" s="21"/>
      <c r="F391" s="21"/>
      <c r="G391" s="21"/>
      <c r="H391" s="21"/>
      <c r="I391" s="21"/>
      <c r="J391" s="21"/>
      <c r="K391" s="21"/>
      <c r="L391" s="21"/>
      <c r="M391" s="120"/>
      <c r="N391" s="21"/>
      <c r="O391" s="21"/>
      <c r="P391" s="222"/>
      <c r="Q391" s="21"/>
      <c r="R391" s="222"/>
      <c r="S391" s="222"/>
      <c r="T391" s="21"/>
      <c r="U391" s="21"/>
      <c r="V391" s="21"/>
      <c r="W391" s="120"/>
      <c r="X391" s="21"/>
      <c r="Y391" s="32"/>
      <c r="Z391" s="21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</row>
    <row r="392" ht="15.75" customHeight="1">
      <c r="A392" s="21"/>
      <c r="B392" s="32"/>
      <c r="C392" s="71"/>
      <c r="D392" s="21"/>
      <c r="E392" s="21"/>
      <c r="F392" s="21"/>
      <c r="G392" s="21"/>
      <c r="H392" s="21"/>
      <c r="I392" s="21"/>
      <c r="J392" s="21"/>
      <c r="K392" s="21"/>
      <c r="L392" s="21"/>
      <c r="M392" s="120"/>
      <c r="N392" s="21"/>
      <c r="O392" s="21"/>
      <c r="P392" s="222"/>
      <c r="Q392" s="21"/>
      <c r="R392" s="222"/>
      <c r="S392" s="222"/>
      <c r="T392" s="21"/>
      <c r="U392" s="21"/>
      <c r="V392" s="21"/>
      <c r="W392" s="120"/>
      <c r="X392" s="21"/>
      <c r="Y392" s="32"/>
      <c r="Z392" s="21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</row>
    <row r="393" ht="15.75" customHeight="1">
      <c r="A393" s="21"/>
      <c r="B393" s="32"/>
      <c r="C393" s="71"/>
      <c r="D393" s="21"/>
      <c r="E393" s="21"/>
      <c r="F393" s="21"/>
      <c r="G393" s="21"/>
      <c r="H393" s="21"/>
      <c r="I393" s="21"/>
      <c r="J393" s="21"/>
      <c r="K393" s="21"/>
      <c r="L393" s="21"/>
      <c r="M393" s="120"/>
      <c r="N393" s="21"/>
      <c r="O393" s="21"/>
      <c r="P393" s="222"/>
      <c r="Q393" s="21"/>
      <c r="R393" s="222"/>
      <c r="S393" s="222"/>
      <c r="T393" s="21"/>
      <c r="U393" s="21"/>
      <c r="V393" s="21"/>
      <c r="W393" s="120"/>
      <c r="X393" s="21"/>
      <c r="Y393" s="32"/>
      <c r="Z393" s="21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</row>
    <row r="394" ht="15.75" customHeight="1">
      <c r="A394" s="21"/>
      <c r="B394" s="32"/>
      <c r="C394" s="71"/>
      <c r="D394" s="21"/>
      <c r="E394" s="21"/>
      <c r="F394" s="21"/>
      <c r="G394" s="21"/>
      <c r="H394" s="21"/>
      <c r="I394" s="21"/>
      <c r="J394" s="21"/>
      <c r="K394" s="21"/>
      <c r="L394" s="21"/>
      <c r="M394" s="120"/>
      <c r="N394" s="21"/>
      <c r="O394" s="21"/>
      <c r="P394" s="222"/>
      <c r="Q394" s="21"/>
      <c r="R394" s="222"/>
      <c r="S394" s="222"/>
      <c r="T394" s="21"/>
      <c r="U394" s="21"/>
      <c r="V394" s="21"/>
      <c r="W394" s="120"/>
      <c r="X394" s="21"/>
      <c r="Y394" s="32"/>
      <c r="Z394" s="21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</row>
    <row r="395" ht="15.75" customHeight="1">
      <c r="A395" s="21"/>
      <c r="B395" s="32"/>
      <c r="C395" s="71"/>
      <c r="D395" s="21"/>
      <c r="E395" s="21"/>
      <c r="F395" s="21"/>
      <c r="G395" s="21"/>
      <c r="H395" s="21"/>
      <c r="I395" s="21"/>
      <c r="J395" s="21"/>
      <c r="K395" s="21"/>
      <c r="L395" s="21"/>
      <c r="M395" s="120"/>
      <c r="N395" s="21"/>
      <c r="O395" s="21"/>
      <c r="P395" s="222"/>
      <c r="Q395" s="21"/>
      <c r="R395" s="222"/>
      <c r="S395" s="222"/>
      <c r="T395" s="21"/>
      <c r="U395" s="21"/>
      <c r="V395" s="21"/>
      <c r="W395" s="120"/>
      <c r="X395" s="21"/>
      <c r="Y395" s="32"/>
      <c r="Z395" s="21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</row>
    <row r="396" ht="15.75" customHeight="1">
      <c r="A396" s="21"/>
      <c r="B396" s="32"/>
      <c r="C396" s="71"/>
      <c r="D396" s="21"/>
      <c r="E396" s="21"/>
      <c r="F396" s="21"/>
      <c r="G396" s="21"/>
      <c r="H396" s="21"/>
      <c r="I396" s="21"/>
      <c r="J396" s="21"/>
      <c r="K396" s="21"/>
      <c r="L396" s="21"/>
      <c r="M396" s="120"/>
      <c r="N396" s="21"/>
      <c r="O396" s="21"/>
      <c r="P396" s="222"/>
      <c r="Q396" s="21"/>
      <c r="R396" s="222"/>
      <c r="S396" s="222"/>
      <c r="T396" s="21"/>
      <c r="U396" s="21"/>
      <c r="V396" s="21"/>
      <c r="W396" s="120"/>
      <c r="X396" s="21"/>
      <c r="Y396" s="32"/>
      <c r="Z396" s="21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</row>
    <row r="397" ht="15.75" customHeight="1">
      <c r="A397" s="21"/>
      <c r="B397" s="32"/>
      <c r="C397" s="71"/>
      <c r="D397" s="21"/>
      <c r="E397" s="21"/>
      <c r="F397" s="21"/>
      <c r="G397" s="21"/>
      <c r="H397" s="21"/>
      <c r="I397" s="21"/>
      <c r="J397" s="21"/>
      <c r="K397" s="21"/>
      <c r="L397" s="21"/>
      <c r="M397" s="120"/>
      <c r="N397" s="21"/>
      <c r="O397" s="21"/>
      <c r="P397" s="222"/>
      <c r="Q397" s="21"/>
      <c r="R397" s="222"/>
      <c r="S397" s="222"/>
      <c r="T397" s="21"/>
      <c r="U397" s="21"/>
      <c r="V397" s="21"/>
      <c r="W397" s="120"/>
      <c r="X397" s="21"/>
      <c r="Y397" s="32"/>
      <c r="Z397" s="21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</row>
    <row r="398" ht="15.75" customHeight="1">
      <c r="A398" s="21"/>
      <c r="B398" s="32"/>
      <c r="C398" s="71"/>
      <c r="D398" s="21"/>
      <c r="E398" s="21"/>
      <c r="F398" s="21"/>
      <c r="G398" s="21"/>
      <c r="H398" s="21"/>
      <c r="I398" s="21"/>
      <c r="J398" s="21"/>
      <c r="K398" s="21"/>
      <c r="L398" s="21"/>
      <c r="M398" s="120"/>
      <c r="N398" s="21"/>
      <c r="O398" s="21"/>
      <c r="P398" s="222"/>
      <c r="Q398" s="21"/>
      <c r="R398" s="222"/>
      <c r="S398" s="222"/>
      <c r="T398" s="21"/>
      <c r="U398" s="21"/>
      <c r="V398" s="21"/>
      <c r="W398" s="120"/>
      <c r="X398" s="21"/>
      <c r="Y398" s="32"/>
      <c r="Z398" s="21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</row>
    <row r="399" ht="15.75" customHeight="1">
      <c r="A399" s="21"/>
      <c r="B399" s="32"/>
      <c r="C399" s="71"/>
      <c r="D399" s="21"/>
      <c r="E399" s="21"/>
      <c r="F399" s="21"/>
      <c r="G399" s="21"/>
      <c r="H399" s="21"/>
      <c r="I399" s="21"/>
      <c r="J399" s="21"/>
      <c r="K399" s="21"/>
      <c r="L399" s="21"/>
      <c r="M399" s="120"/>
      <c r="N399" s="21"/>
      <c r="O399" s="21"/>
      <c r="P399" s="222"/>
      <c r="Q399" s="21"/>
      <c r="R399" s="222"/>
      <c r="S399" s="222"/>
      <c r="T399" s="21"/>
      <c r="U399" s="21"/>
      <c r="V399" s="21"/>
      <c r="W399" s="120"/>
      <c r="X399" s="21"/>
      <c r="Y399" s="32"/>
      <c r="Z399" s="21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</row>
    <row r="400" ht="15.75" customHeight="1">
      <c r="A400" s="21"/>
      <c r="B400" s="32"/>
      <c r="C400" s="71"/>
      <c r="D400" s="21"/>
      <c r="E400" s="21"/>
      <c r="F400" s="21"/>
      <c r="G400" s="21"/>
      <c r="H400" s="21"/>
      <c r="I400" s="21"/>
      <c r="J400" s="21"/>
      <c r="K400" s="21"/>
      <c r="L400" s="21"/>
      <c r="M400" s="120"/>
      <c r="N400" s="21"/>
      <c r="O400" s="21"/>
      <c r="P400" s="222"/>
      <c r="Q400" s="21"/>
      <c r="R400" s="222"/>
      <c r="S400" s="222"/>
      <c r="T400" s="21"/>
      <c r="U400" s="21"/>
      <c r="V400" s="21"/>
      <c r="W400" s="120"/>
      <c r="X400" s="21"/>
      <c r="Y400" s="32"/>
      <c r="Z400" s="21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</row>
    <row r="401" ht="15.75" customHeight="1">
      <c r="A401" s="21"/>
      <c r="B401" s="32"/>
      <c r="C401" s="71"/>
      <c r="D401" s="21"/>
      <c r="E401" s="21"/>
      <c r="F401" s="21"/>
      <c r="G401" s="21"/>
      <c r="H401" s="21"/>
      <c r="I401" s="21"/>
      <c r="J401" s="21"/>
      <c r="K401" s="21"/>
      <c r="L401" s="21"/>
      <c r="M401" s="120"/>
      <c r="N401" s="21"/>
      <c r="O401" s="21"/>
      <c r="P401" s="222"/>
      <c r="Q401" s="21"/>
      <c r="R401" s="222"/>
      <c r="S401" s="222"/>
      <c r="T401" s="21"/>
      <c r="U401" s="21"/>
      <c r="V401" s="21"/>
      <c r="W401" s="120"/>
      <c r="X401" s="21"/>
      <c r="Y401" s="32"/>
      <c r="Z401" s="21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</row>
    <row r="402" ht="15.75" customHeight="1">
      <c r="A402" s="21"/>
      <c r="B402" s="32"/>
      <c r="C402" s="71"/>
      <c r="D402" s="21"/>
      <c r="E402" s="21"/>
      <c r="F402" s="21"/>
      <c r="G402" s="21"/>
      <c r="H402" s="21"/>
      <c r="I402" s="21"/>
      <c r="J402" s="21"/>
      <c r="K402" s="21"/>
      <c r="L402" s="21"/>
      <c r="M402" s="120"/>
      <c r="N402" s="21"/>
      <c r="O402" s="21"/>
      <c r="P402" s="222"/>
      <c r="Q402" s="21"/>
      <c r="R402" s="222"/>
      <c r="S402" s="222"/>
      <c r="T402" s="21"/>
      <c r="U402" s="21"/>
      <c r="V402" s="21"/>
      <c r="W402" s="120"/>
      <c r="X402" s="21"/>
      <c r="Y402" s="32"/>
      <c r="Z402" s="21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</row>
    <row r="403" ht="15.75" customHeight="1">
      <c r="A403" s="21"/>
      <c r="B403" s="32"/>
      <c r="C403" s="71"/>
      <c r="D403" s="21"/>
      <c r="E403" s="21"/>
      <c r="F403" s="21"/>
      <c r="G403" s="21"/>
      <c r="H403" s="21"/>
      <c r="I403" s="21"/>
      <c r="J403" s="21"/>
      <c r="K403" s="21"/>
      <c r="L403" s="21"/>
      <c r="M403" s="120"/>
      <c r="N403" s="21"/>
      <c r="O403" s="21"/>
      <c r="P403" s="222"/>
      <c r="Q403" s="21"/>
      <c r="R403" s="222"/>
      <c r="S403" s="222"/>
      <c r="T403" s="21"/>
      <c r="U403" s="21"/>
      <c r="V403" s="21"/>
      <c r="W403" s="120"/>
      <c r="X403" s="21"/>
      <c r="Y403" s="32"/>
      <c r="Z403" s="21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</row>
    <row r="404" ht="15.75" customHeight="1">
      <c r="A404" s="21"/>
      <c r="B404" s="32"/>
      <c r="C404" s="71"/>
      <c r="D404" s="21"/>
      <c r="E404" s="21"/>
      <c r="F404" s="21"/>
      <c r="G404" s="21"/>
      <c r="H404" s="21"/>
      <c r="I404" s="21"/>
      <c r="J404" s="21"/>
      <c r="K404" s="21"/>
      <c r="L404" s="21"/>
      <c r="M404" s="120"/>
      <c r="N404" s="21"/>
      <c r="O404" s="21"/>
      <c r="P404" s="222"/>
      <c r="Q404" s="21"/>
      <c r="R404" s="222"/>
      <c r="S404" s="222"/>
      <c r="T404" s="21"/>
      <c r="U404" s="21"/>
      <c r="V404" s="21"/>
      <c r="W404" s="120"/>
      <c r="X404" s="21"/>
      <c r="Y404" s="32"/>
      <c r="Z404" s="21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</row>
    <row r="405" ht="15.75" customHeight="1">
      <c r="A405" s="21"/>
      <c r="B405" s="32"/>
      <c r="C405" s="71"/>
      <c r="D405" s="21"/>
      <c r="E405" s="21"/>
      <c r="F405" s="21"/>
      <c r="G405" s="21"/>
      <c r="H405" s="21"/>
      <c r="I405" s="21"/>
      <c r="J405" s="21"/>
      <c r="K405" s="21"/>
      <c r="L405" s="21"/>
      <c r="M405" s="120"/>
      <c r="N405" s="21"/>
      <c r="O405" s="21"/>
      <c r="P405" s="222"/>
      <c r="Q405" s="21"/>
      <c r="R405" s="222"/>
      <c r="S405" s="222"/>
      <c r="T405" s="21"/>
      <c r="U405" s="21"/>
      <c r="V405" s="21"/>
      <c r="W405" s="120"/>
      <c r="X405" s="21"/>
      <c r="Y405" s="32"/>
      <c r="Z405" s="21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</row>
    <row r="406" ht="15.75" customHeight="1">
      <c r="A406" s="21"/>
      <c r="B406" s="32"/>
      <c r="C406" s="71"/>
      <c r="D406" s="21"/>
      <c r="E406" s="21"/>
      <c r="F406" s="21"/>
      <c r="G406" s="21"/>
      <c r="H406" s="21"/>
      <c r="I406" s="21"/>
      <c r="J406" s="21"/>
      <c r="K406" s="21"/>
      <c r="L406" s="21"/>
      <c r="M406" s="120"/>
      <c r="N406" s="21"/>
      <c r="O406" s="21"/>
      <c r="P406" s="222"/>
      <c r="Q406" s="21"/>
      <c r="R406" s="222"/>
      <c r="S406" s="222"/>
      <c r="T406" s="21"/>
      <c r="U406" s="21"/>
      <c r="V406" s="21"/>
      <c r="W406" s="120"/>
      <c r="X406" s="21"/>
      <c r="Y406" s="32"/>
      <c r="Z406" s="21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</row>
    <row r="407" ht="15.75" customHeight="1">
      <c r="A407" s="21"/>
      <c r="B407" s="32"/>
      <c r="C407" s="71"/>
      <c r="D407" s="21"/>
      <c r="E407" s="21"/>
      <c r="F407" s="21"/>
      <c r="G407" s="21"/>
      <c r="H407" s="21"/>
      <c r="I407" s="21"/>
      <c r="J407" s="21"/>
      <c r="K407" s="21"/>
      <c r="L407" s="21"/>
      <c r="M407" s="120"/>
      <c r="N407" s="21"/>
      <c r="O407" s="21"/>
      <c r="P407" s="222"/>
      <c r="Q407" s="21"/>
      <c r="R407" s="222"/>
      <c r="S407" s="222"/>
      <c r="T407" s="21"/>
      <c r="U407" s="21"/>
      <c r="V407" s="21"/>
      <c r="W407" s="120"/>
      <c r="X407" s="21"/>
      <c r="Y407" s="32"/>
      <c r="Z407" s="21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</row>
    <row r="408" ht="15.75" customHeight="1">
      <c r="A408" s="21"/>
      <c r="B408" s="32"/>
      <c r="C408" s="71"/>
      <c r="D408" s="21"/>
      <c r="E408" s="21"/>
      <c r="F408" s="21"/>
      <c r="G408" s="21"/>
      <c r="H408" s="21"/>
      <c r="I408" s="21"/>
      <c r="J408" s="21"/>
      <c r="K408" s="21"/>
      <c r="L408" s="21"/>
      <c r="M408" s="120"/>
      <c r="N408" s="21"/>
      <c r="O408" s="21"/>
      <c r="P408" s="222"/>
      <c r="Q408" s="21"/>
      <c r="R408" s="222"/>
      <c r="S408" s="222"/>
      <c r="T408" s="21"/>
      <c r="U408" s="21"/>
      <c r="V408" s="21"/>
      <c r="W408" s="120"/>
      <c r="X408" s="21"/>
      <c r="Y408" s="32"/>
      <c r="Z408" s="21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</row>
    <row r="409" ht="15.75" customHeight="1">
      <c r="A409" s="21"/>
      <c r="B409" s="32"/>
      <c r="C409" s="71"/>
      <c r="D409" s="21"/>
      <c r="E409" s="21"/>
      <c r="F409" s="21"/>
      <c r="G409" s="21"/>
      <c r="H409" s="21"/>
      <c r="I409" s="21"/>
      <c r="J409" s="21"/>
      <c r="K409" s="21"/>
      <c r="L409" s="21"/>
      <c r="M409" s="120"/>
      <c r="N409" s="21"/>
      <c r="O409" s="21"/>
      <c r="P409" s="222"/>
      <c r="Q409" s="21"/>
      <c r="R409" s="222"/>
      <c r="S409" s="222"/>
      <c r="T409" s="21"/>
      <c r="U409" s="21"/>
      <c r="V409" s="21"/>
      <c r="W409" s="120"/>
      <c r="X409" s="21"/>
      <c r="Y409" s="32"/>
      <c r="Z409" s="21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</row>
    <row r="410" ht="15.75" customHeight="1">
      <c r="A410" s="21"/>
      <c r="B410" s="32"/>
      <c r="C410" s="71"/>
      <c r="D410" s="21"/>
      <c r="E410" s="21"/>
      <c r="F410" s="21"/>
      <c r="G410" s="21"/>
      <c r="H410" s="21"/>
      <c r="I410" s="21"/>
      <c r="J410" s="21"/>
      <c r="K410" s="21"/>
      <c r="L410" s="21"/>
      <c r="M410" s="120"/>
      <c r="N410" s="21"/>
      <c r="O410" s="21"/>
      <c r="P410" s="222"/>
      <c r="Q410" s="21"/>
      <c r="R410" s="222"/>
      <c r="S410" s="222"/>
      <c r="T410" s="21"/>
      <c r="U410" s="21"/>
      <c r="V410" s="21"/>
      <c r="W410" s="120"/>
      <c r="X410" s="21"/>
      <c r="Y410" s="32"/>
      <c r="Z410" s="21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</row>
    <row r="411" ht="15.75" customHeight="1">
      <c r="A411" s="21"/>
      <c r="B411" s="32"/>
      <c r="C411" s="71"/>
      <c r="D411" s="21"/>
      <c r="E411" s="21"/>
      <c r="F411" s="21"/>
      <c r="G411" s="21"/>
      <c r="H411" s="21"/>
      <c r="I411" s="21"/>
      <c r="J411" s="21"/>
      <c r="K411" s="21"/>
      <c r="L411" s="21"/>
      <c r="M411" s="120"/>
      <c r="N411" s="21"/>
      <c r="O411" s="21"/>
      <c r="P411" s="222"/>
      <c r="Q411" s="21"/>
      <c r="R411" s="222"/>
      <c r="S411" s="222"/>
      <c r="T411" s="21"/>
      <c r="U411" s="21"/>
      <c r="V411" s="21"/>
      <c r="W411" s="120"/>
      <c r="X411" s="21"/>
      <c r="Y411" s="32"/>
      <c r="Z411" s="21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</row>
    <row r="412" ht="15.75" customHeight="1">
      <c r="A412" s="21"/>
      <c r="B412" s="32"/>
      <c r="C412" s="71"/>
      <c r="D412" s="21"/>
      <c r="E412" s="21"/>
      <c r="F412" s="21"/>
      <c r="G412" s="21"/>
      <c r="H412" s="21"/>
      <c r="I412" s="21"/>
      <c r="J412" s="21"/>
      <c r="K412" s="21"/>
      <c r="L412" s="21"/>
      <c r="M412" s="120"/>
      <c r="N412" s="21"/>
      <c r="O412" s="21"/>
      <c r="P412" s="222"/>
      <c r="Q412" s="21"/>
      <c r="R412" s="222"/>
      <c r="S412" s="222"/>
      <c r="T412" s="21"/>
      <c r="U412" s="21"/>
      <c r="V412" s="21"/>
      <c r="W412" s="120"/>
      <c r="X412" s="21"/>
      <c r="Y412" s="32"/>
      <c r="Z412" s="21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</row>
    <row r="413" ht="15.75" customHeight="1">
      <c r="A413" s="21"/>
      <c r="B413" s="32"/>
      <c r="C413" s="71"/>
      <c r="D413" s="21"/>
      <c r="E413" s="21"/>
      <c r="F413" s="21"/>
      <c r="G413" s="21"/>
      <c r="H413" s="21"/>
      <c r="I413" s="21"/>
      <c r="J413" s="21"/>
      <c r="K413" s="21"/>
      <c r="L413" s="21"/>
      <c r="M413" s="120"/>
      <c r="N413" s="21"/>
      <c r="O413" s="21"/>
      <c r="P413" s="222"/>
      <c r="Q413" s="21"/>
      <c r="R413" s="222"/>
      <c r="S413" s="222"/>
      <c r="T413" s="21"/>
      <c r="U413" s="21"/>
      <c r="V413" s="21"/>
      <c r="W413" s="120"/>
      <c r="X413" s="21"/>
      <c r="Y413" s="32"/>
      <c r="Z413" s="21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</row>
    <row r="414" ht="15.75" customHeight="1">
      <c r="A414" s="21"/>
      <c r="B414" s="32"/>
      <c r="C414" s="71"/>
      <c r="D414" s="21"/>
      <c r="E414" s="21"/>
      <c r="F414" s="21"/>
      <c r="G414" s="21"/>
      <c r="H414" s="21"/>
      <c r="I414" s="21"/>
      <c r="J414" s="21"/>
      <c r="K414" s="21"/>
      <c r="L414" s="21"/>
      <c r="M414" s="120"/>
      <c r="N414" s="21"/>
      <c r="O414" s="21"/>
      <c r="P414" s="222"/>
      <c r="Q414" s="21"/>
      <c r="R414" s="222"/>
      <c r="S414" s="222"/>
      <c r="T414" s="21"/>
      <c r="U414" s="21"/>
      <c r="V414" s="21"/>
      <c r="W414" s="120"/>
      <c r="X414" s="21"/>
      <c r="Y414" s="32"/>
      <c r="Z414" s="21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</row>
    <row r="415" ht="15.75" customHeight="1">
      <c r="A415" s="21"/>
      <c r="B415" s="32"/>
      <c r="C415" s="71"/>
      <c r="D415" s="21"/>
      <c r="E415" s="21"/>
      <c r="F415" s="21"/>
      <c r="G415" s="21"/>
      <c r="H415" s="21"/>
      <c r="I415" s="21"/>
      <c r="J415" s="21"/>
      <c r="K415" s="21"/>
      <c r="L415" s="21"/>
      <c r="M415" s="120"/>
      <c r="N415" s="21"/>
      <c r="O415" s="21"/>
      <c r="P415" s="222"/>
      <c r="Q415" s="21"/>
      <c r="R415" s="222"/>
      <c r="S415" s="222"/>
      <c r="T415" s="21"/>
      <c r="U415" s="21"/>
      <c r="V415" s="21"/>
      <c r="W415" s="120"/>
      <c r="X415" s="21"/>
      <c r="Y415" s="32"/>
      <c r="Z415" s="21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</row>
    <row r="416" ht="15.75" customHeight="1">
      <c r="A416" s="21"/>
      <c r="B416" s="32"/>
      <c r="C416" s="71"/>
      <c r="D416" s="21"/>
      <c r="E416" s="21"/>
      <c r="F416" s="21"/>
      <c r="G416" s="21"/>
      <c r="H416" s="21"/>
      <c r="I416" s="21"/>
      <c r="J416" s="21"/>
      <c r="K416" s="21"/>
      <c r="L416" s="21"/>
      <c r="M416" s="120"/>
      <c r="N416" s="21"/>
      <c r="O416" s="21"/>
      <c r="P416" s="222"/>
      <c r="Q416" s="21"/>
      <c r="R416" s="222"/>
      <c r="S416" s="222"/>
      <c r="T416" s="21"/>
      <c r="U416" s="21"/>
      <c r="V416" s="21"/>
      <c r="W416" s="120"/>
      <c r="X416" s="21"/>
      <c r="Y416" s="32"/>
      <c r="Z416" s="21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</row>
    <row r="417" ht="15.75" customHeight="1">
      <c r="A417" s="21"/>
      <c r="B417" s="32"/>
      <c r="C417" s="71"/>
      <c r="D417" s="21"/>
      <c r="E417" s="21"/>
      <c r="F417" s="21"/>
      <c r="G417" s="21"/>
      <c r="H417" s="21"/>
      <c r="I417" s="21"/>
      <c r="J417" s="21"/>
      <c r="K417" s="21"/>
      <c r="L417" s="21"/>
      <c r="M417" s="120"/>
      <c r="N417" s="21"/>
      <c r="O417" s="21"/>
      <c r="P417" s="222"/>
      <c r="Q417" s="21"/>
      <c r="R417" s="222"/>
      <c r="S417" s="222"/>
      <c r="T417" s="21"/>
      <c r="U417" s="21"/>
      <c r="V417" s="21"/>
      <c r="W417" s="120"/>
      <c r="X417" s="21"/>
      <c r="Y417" s="32"/>
      <c r="Z417" s="21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</row>
    <row r="418" ht="15.75" customHeight="1">
      <c r="A418" s="21"/>
      <c r="B418" s="32"/>
      <c r="C418" s="71"/>
      <c r="D418" s="21"/>
      <c r="E418" s="21"/>
      <c r="F418" s="21"/>
      <c r="G418" s="21"/>
      <c r="H418" s="21"/>
      <c r="I418" s="21"/>
      <c r="J418" s="21"/>
      <c r="K418" s="21"/>
      <c r="L418" s="21"/>
      <c r="M418" s="120"/>
      <c r="N418" s="21"/>
      <c r="O418" s="21"/>
      <c r="P418" s="222"/>
      <c r="Q418" s="21"/>
      <c r="R418" s="222"/>
      <c r="S418" s="222"/>
      <c r="T418" s="21"/>
      <c r="U418" s="21"/>
      <c r="V418" s="21"/>
      <c r="W418" s="120"/>
      <c r="X418" s="21"/>
      <c r="Y418" s="32"/>
      <c r="Z418" s="21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</row>
    <row r="419" ht="15.75" customHeight="1">
      <c r="A419" s="21"/>
      <c r="B419" s="32"/>
      <c r="C419" s="71"/>
      <c r="D419" s="21"/>
      <c r="E419" s="21"/>
      <c r="F419" s="21"/>
      <c r="G419" s="21"/>
      <c r="H419" s="21"/>
      <c r="I419" s="21"/>
      <c r="J419" s="21"/>
      <c r="K419" s="21"/>
      <c r="L419" s="21"/>
      <c r="M419" s="120"/>
      <c r="N419" s="21"/>
      <c r="O419" s="21"/>
      <c r="P419" s="222"/>
      <c r="Q419" s="21"/>
      <c r="R419" s="222"/>
      <c r="S419" s="222"/>
      <c r="T419" s="21"/>
      <c r="U419" s="21"/>
      <c r="V419" s="21"/>
      <c r="W419" s="120"/>
      <c r="X419" s="21"/>
      <c r="Y419" s="32"/>
      <c r="Z419" s="21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</row>
    <row r="420" ht="15.75" customHeight="1">
      <c r="A420" s="21"/>
      <c r="B420" s="32"/>
      <c r="C420" s="71"/>
      <c r="D420" s="21"/>
      <c r="E420" s="21"/>
      <c r="F420" s="21"/>
      <c r="G420" s="21"/>
      <c r="H420" s="21"/>
      <c r="I420" s="21"/>
      <c r="J420" s="21"/>
      <c r="K420" s="21"/>
      <c r="L420" s="21"/>
      <c r="M420" s="120"/>
      <c r="N420" s="21"/>
      <c r="O420" s="21"/>
      <c r="P420" s="222"/>
      <c r="Q420" s="21"/>
      <c r="R420" s="222"/>
      <c r="S420" s="222"/>
      <c r="T420" s="21"/>
      <c r="U420" s="21"/>
      <c r="V420" s="21"/>
      <c r="W420" s="120"/>
      <c r="X420" s="21"/>
      <c r="Y420" s="32"/>
      <c r="Z420" s="21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</row>
    <row r="421" ht="15.75" customHeight="1">
      <c r="A421" s="21"/>
      <c r="B421" s="32"/>
      <c r="C421" s="71"/>
      <c r="D421" s="21"/>
      <c r="E421" s="21"/>
      <c r="F421" s="21"/>
      <c r="G421" s="21"/>
      <c r="H421" s="21"/>
      <c r="I421" s="21"/>
      <c r="J421" s="21"/>
      <c r="K421" s="21"/>
      <c r="L421" s="21"/>
      <c r="M421" s="120"/>
      <c r="N421" s="21"/>
      <c r="O421" s="21"/>
      <c r="P421" s="222"/>
      <c r="Q421" s="21"/>
      <c r="R421" s="222"/>
      <c r="S421" s="222"/>
      <c r="T421" s="21"/>
      <c r="U421" s="21"/>
      <c r="V421" s="21"/>
      <c r="W421" s="120"/>
      <c r="X421" s="21"/>
      <c r="Y421" s="32"/>
      <c r="Z421" s="21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</row>
    <row r="422" ht="15.75" customHeight="1">
      <c r="A422" s="21"/>
      <c r="B422" s="32"/>
      <c r="C422" s="71"/>
      <c r="D422" s="21"/>
      <c r="E422" s="21"/>
      <c r="F422" s="21"/>
      <c r="G422" s="21"/>
      <c r="H422" s="21"/>
      <c r="I422" s="21"/>
      <c r="J422" s="21"/>
      <c r="K422" s="21"/>
      <c r="L422" s="21"/>
      <c r="M422" s="120"/>
      <c r="N422" s="21"/>
      <c r="O422" s="21"/>
      <c r="P422" s="222"/>
      <c r="Q422" s="21"/>
      <c r="R422" s="222"/>
      <c r="S422" s="222"/>
      <c r="T422" s="21"/>
      <c r="U422" s="21"/>
      <c r="V422" s="21"/>
      <c r="W422" s="120"/>
      <c r="X422" s="21"/>
      <c r="Y422" s="32"/>
      <c r="Z422" s="21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</row>
    <row r="423" ht="15.75" customHeight="1">
      <c r="A423" s="21"/>
      <c r="B423" s="32"/>
      <c r="C423" s="71"/>
      <c r="D423" s="21"/>
      <c r="E423" s="21"/>
      <c r="F423" s="21"/>
      <c r="G423" s="21"/>
      <c r="H423" s="21"/>
      <c r="I423" s="21"/>
      <c r="J423" s="21"/>
      <c r="K423" s="21"/>
      <c r="L423" s="21"/>
      <c r="M423" s="120"/>
      <c r="N423" s="21"/>
      <c r="O423" s="21"/>
      <c r="P423" s="222"/>
      <c r="Q423" s="21"/>
      <c r="R423" s="222"/>
      <c r="S423" s="222"/>
      <c r="T423" s="21"/>
      <c r="U423" s="21"/>
      <c r="V423" s="21"/>
      <c r="W423" s="120"/>
      <c r="X423" s="21"/>
      <c r="Y423" s="32"/>
      <c r="Z423" s="21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</row>
    <row r="424" ht="15.75" customHeight="1">
      <c r="A424" s="21"/>
      <c r="B424" s="32"/>
      <c r="C424" s="71"/>
      <c r="D424" s="21"/>
      <c r="E424" s="21"/>
      <c r="F424" s="21"/>
      <c r="G424" s="21"/>
      <c r="H424" s="21"/>
      <c r="I424" s="21"/>
      <c r="J424" s="21"/>
      <c r="K424" s="21"/>
      <c r="L424" s="21"/>
      <c r="M424" s="120"/>
      <c r="N424" s="21"/>
      <c r="O424" s="21"/>
      <c r="P424" s="222"/>
      <c r="Q424" s="21"/>
      <c r="R424" s="222"/>
      <c r="S424" s="222"/>
      <c r="T424" s="21"/>
      <c r="U424" s="21"/>
      <c r="V424" s="21"/>
      <c r="W424" s="120"/>
      <c r="X424" s="21"/>
      <c r="Y424" s="32"/>
      <c r="Z424" s="21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</row>
    <row r="425" ht="15.75" customHeight="1">
      <c r="A425" s="21"/>
      <c r="B425" s="32"/>
      <c r="C425" s="71"/>
      <c r="D425" s="21"/>
      <c r="E425" s="21"/>
      <c r="F425" s="21"/>
      <c r="G425" s="21"/>
      <c r="H425" s="21"/>
      <c r="I425" s="21"/>
      <c r="J425" s="21"/>
      <c r="K425" s="21"/>
      <c r="L425" s="21"/>
      <c r="M425" s="120"/>
      <c r="N425" s="21"/>
      <c r="O425" s="21"/>
      <c r="P425" s="222"/>
      <c r="Q425" s="21"/>
      <c r="R425" s="222"/>
      <c r="S425" s="222"/>
      <c r="T425" s="21"/>
      <c r="U425" s="21"/>
      <c r="V425" s="21"/>
      <c r="W425" s="120"/>
      <c r="X425" s="21"/>
      <c r="Y425" s="32"/>
      <c r="Z425" s="21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</row>
    <row r="426" ht="15.75" customHeight="1">
      <c r="A426" s="21"/>
      <c r="B426" s="32"/>
      <c r="C426" s="71"/>
      <c r="D426" s="21"/>
      <c r="E426" s="21"/>
      <c r="F426" s="21"/>
      <c r="G426" s="21"/>
      <c r="H426" s="21"/>
      <c r="I426" s="21"/>
      <c r="J426" s="21"/>
      <c r="K426" s="21"/>
      <c r="L426" s="21"/>
      <c r="M426" s="120"/>
      <c r="N426" s="21"/>
      <c r="O426" s="21"/>
      <c r="P426" s="222"/>
      <c r="Q426" s="21"/>
      <c r="R426" s="222"/>
      <c r="S426" s="222"/>
      <c r="T426" s="21"/>
      <c r="U426" s="21"/>
      <c r="V426" s="21"/>
      <c r="W426" s="120"/>
      <c r="X426" s="21"/>
      <c r="Y426" s="32"/>
      <c r="Z426" s="21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</row>
    <row r="427" ht="15.75" customHeight="1">
      <c r="A427" s="21"/>
      <c r="B427" s="32"/>
      <c r="C427" s="71"/>
      <c r="D427" s="21"/>
      <c r="E427" s="21"/>
      <c r="F427" s="21"/>
      <c r="G427" s="21"/>
      <c r="H427" s="21"/>
      <c r="I427" s="21"/>
      <c r="J427" s="21"/>
      <c r="K427" s="21"/>
      <c r="L427" s="21"/>
      <c r="M427" s="120"/>
      <c r="N427" s="21"/>
      <c r="O427" s="21"/>
      <c r="P427" s="222"/>
      <c r="Q427" s="21"/>
      <c r="R427" s="222"/>
      <c r="S427" s="222"/>
      <c r="T427" s="21"/>
      <c r="U427" s="21"/>
      <c r="V427" s="21"/>
      <c r="W427" s="120"/>
      <c r="X427" s="21"/>
      <c r="Y427" s="32"/>
      <c r="Z427" s="21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</row>
    <row r="428" ht="15.75" customHeight="1">
      <c r="A428" s="21"/>
      <c r="B428" s="32"/>
      <c r="C428" s="71"/>
      <c r="D428" s="21"/>
      <c r="E428" s="21"/>
      <c r="F428" s="21"/>
      <c r="G428" s="21"/>
      <c r="H428" s="21"/>
      <c r="I428" s="21"/>
      <c r="J428" s="21"/>
      <c r="K428" s="21"/>
      <c r="L428" s="21"/>
      <c r="M428" s="120"/>
      <c r="N428" s="21"/>
      <c r="O428" s="21"/>
      <c r="P428" s="222"/>
      <c r="Q428" s="21"/>
      <c r="R428" s="222"/>
      <c r="S428" s="222"/>
      <c r="T428" s="21"/>
      <c r="U428" s="21"/>
      <c r="V428" s="21"/>
      <c r="W428" s="120"/>
      <c r="X428" s="21"/>
      <c r="Y428" s="32"/>
      <c r="Z428" s="21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</row>
    <row r="429" ht="15.75" customHeight="1">
      <c r="A429" s="21"/>
      <c r="B429" s="32"/>
      <c r="C429" s="71"/>
      <c r="D429" s="21"/>
      <c r="E429" s="21"/>
      <c r="F429" s="21"/>
      <c r="G429" s="21"/>
      <c r="H429" s="21"/>
      <c r="I429" s="21"/>
      <c r="J429" s="21"/>
      <c r="K429" s="21"/>
      <c r="L429" s="21"/>
      <c r="M429" s="120"/>
      <c r="N429" s="21"/>
      <c r="O429" s="21"/>
      <c r="P429" s="222"/>
      <c r="Q429" s="21"/>
      <c r="R429" s="222"/>
      <c r="S429" s="222"/>
      <c r="T429" s="21"/>
      <c r="U429" s="21"/>
      <c r="V429" s="21"/>
      <c r="W429" s="120"/>
      <c r="X429" s="21"/>
      <c r="Y429" s="32"/>
      <c r="Z429" s="21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</row>
    <row r="430" ht="15.75" customHeight="1">
      <c r="A430" s="21"/>
      <c r="B430" s="32"/>
      <c r="C430" s="71"/>
      <c r="D430" s="21"/>
      <c r="E430" s="21"/>
      <c r="F430" s="21"/>
      <c r="G430" s="21"/>
      <c r="H430" s="21"/>
      <c r="I430" s="21"/>
      <c r="J430" s="21"/>
      <c r="K430" s="21"/>
      <c r="L430" s="21"/>
      <c r="M430" s="120"/>
      <c r="N430" s="21"/>
      <c r="O430" s="21"/>
      <c r="P430" s="222"/>
      <c r="Q430" s="21"/>
      <c r="R430" s="222"/>
      <c r="S430" s="222"/>
      <c r="T430" s="21"/>
      <c r="U430" s="21"/>
      <c r="V430" s="21"/>
      <c r="W430" s="120"/>
      <c r="X430" s="21"/>
      <c r="Y430" s="32"/>
      <c r="Z430" s="21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</row>
    <row r="431" ht="15.75" customHeight="1">
      <c r="A431" s="21"/>
      <c r="B431" s="32"/>
      <c r="C431" s="71"/>
      <c r="D431" s="21"/>
      <c r="E431" s="21"/>
      <c r="F431" s="21"/>
      <c r="G431" s="21"/>
      <c r="H431" s="21"/>
      <c r="I431" s="21"/>
      <c r="J431" s="21"/>
      <c r="K431" s="21"/>
      <c r="L431" s="21"/>
      <c r="M431" s="120"/>
      <c r="N431" s="21"/>
      <c r="O431" s="21"/>
      <c r="P431" s="222"/>
      <c r="Q431" s="21"/>
      <c r="R431" s="222"/>
      <c r="S431" s="222"/>
      <c r="T431" s="21"/>
      <c r="U431" s="21"/>
      <c r="V431" s="21"/>
      <c r="W431" s="120"/>
      <c r="X431" s="21"/>
      <c r="Y431" s="32"/>
      <c r="Z431" s="21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</row>
    <row r="432" ht="15.75" customHeight="1">
      <c r="A432" s="21"/>
      <c r="B432" s="32"/>
      <c r="C432" s="71"/>
      <c r="D432" s="21"/>
      <c r="E432" s="21"/>
      <c r="F432" s="21"/>
      <c r="G432" s="21"/>
      <c r="H432" s="21"/>
      <c r="I432" s="21"/>
      <c r="J432" s="21"/>
      <c r="K432" s="21"/>
      <c r="L432" s="21"/>
      <c r="M432" s="120"/>
      <c r="N432" s="21"/>
      <c r="O432" s="21"/>
      <c r="P432" s="222"/>
      <c r="Q432" s="21"/>
      <c r="R432" s="222"/>
      <c r="S432" s="222"/>
      <c r="T432" s="21"/>
      <c r="U432" s="21"/>
      <c r="V432" s="21"/>
      <c r="W432" s="120"/>
      <c r="X432" s="21"/>
      <c r="Y432" s="32"/>
      <c r="Z432" s="21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</row>
    <row r="433" ht="15.75" customHeight="1">
      <c r="A433" s="21"/>
      <c r="B433" s="32"/>
      <c r="C433" s="71"/>
      <c r="D433" s="21"/>
      <c r="E433" s="21"/>
      <c r="F433" s="21"/>
      <c r="G433" s="21"/>
      <c r="H433" s="21"/>
      <c r="I433" s="21"/>
      <c r="J433" s="21"/>
      <c r="K433" s="21"/>
      <c r="L433" s="21"/>
      <c r="M433" s="120"/>
      <c r="N433" s="21"/>
      <c r="O433" s="21"/>
      <c r="P433" s="222"/>
      <c r="Q433" s="21"/>
      <c r="R433" s="222"/>
      <c r="S433" s="222"/>
      <c r="T433" s="21"/>
      <c r="U433" s="21"/>
      <c r="V433" s="21"/>
      <c r="W433" s="120"/>
      <c r="X433" s="21"/>
      <c r="Y433" s="32"/>
      <c r="Z433" s="21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</row>
    <row r="434" ht="15.75" customHeight="1">
      <c r="A434" s="21"/>
      <c r="B434" s="32"/>
      <c r="C434" s="71"/>
      <c r="D434" s="21"/>
      <c r="E434" s="21"/>
      <c r="F434" s="21"/>
      <c r="G434" s="21"/>
      <c r="H434" s="21"/>
      <c r="I434" s="21"/>
      <c r="J434" s="21"/>
      <c r="K434" s="21"/>
      <c r="L434" s="21"/>
      <c r="M434" s="120"/>
      <c r="N434" s="21"/>
      <c r="O434" s="21"/>
      <c r="P434" s="222"/>
      <c r="Q434" s="21"/>
      <c r="R434" s="222"/>
      <c r="S434" s="222"/>
      <c r="T434" s="21"/>
      <c r="U434" s="21"/>
      <c r="V434" s="21"/>
      <c r="W434" s="120"/>
      <c r="X434" s="21"/>
      <c r="Y434" s="32"/>
      <c r="Z434" s="21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</row>
    <row r="435" ht="15.75" customHeight="1">
      <c r="A435" s="21"/>
      <c r="B435" s="32"/>
      <c r="C435" s="71"/>
      <c r="D435" s="21"/>
      <c r="E435" s="21"/>
      <c r="F435" s="21"/>
      <c r="G435" s="21"/>
      <c r="H435" s="21"/>
      <c r="I435" s="21"/>
      <c r="J435" s="21"/>
      <c r="K435" s="21"/>
      <c r="L435" s="21"/>
      <c r="M435" s="120"/>
      <c r="N435" s="21"/>
      <c r="O435" s="21"/>
      <c r="P435" s="222"/>
      <c r="Q435" s="21"/>
      <c r="R435" s="222"/>
      <c r="S435" s="222"/>
      <c r="T435" s="21"/>
      <c r="U435" s="21"/>
      <c r="V435" s="21"/>
      <c r="W435" s="120"/>
      <c r="X435" s="21"/>
      <c r="Y435" s="32"/>
      <c r="Z435" s="21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</row>
    <row r="436" ht="15.75" customHeight="1">
      <c r="A436" s="21"/>
      <c r="B436" s="32"/>
      <c r="C436" s="71"/>
      <c r="D436" s="21"/>
      <c r="E436" s="21"/>
      <c r="F436" s="21"/>
      <c r="G436" s="21"/>
      <c r="H436" s="21"/>
      <c r="I436" s="21"/>
      <c r="J436" s="21"/>
      <c r="K436" s="21"/>
      <c r="L436" s="21"/>
      <c r="M436" s="120"/>
      <c r="N436" s="21"/>
      <c r="O436" s="21"/>
      <c r="P436" s="222"/>
      <c r="Q436" s="21"/>
      <c r="R436" s="222"/>
      <c r="S436" s="222"/>
      <c r="T436" s="21"/>
      <c r="U436" s="21"/>
      <c r="V436" s="21"/>
      <c r="W436" s="120"/>
      <c r="X436" s="21"/>
      <c r="Y436" s="32"/>
      <c r="Z436" s="21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</row>
    <row r="437" ht="15.75" customHeight="1">
      <c r="A437" s="21"/>
      <c r="B437" s="32"/>
      <c r="C437" s="71"/>
      <c r="D437" s="21"/>
      <c r="E437" s="21"/>
      <c r="F437" s="21"/>
      <c r="G437" s="21"/>
      <c r="H437" s="21"/>
      <c r="I437" s="21"/>
      <c r="J437" s="21"/>
      <c r="K437" s="21"/>
      <c r="L437" s="21"/>
      <c r="M437" s="120"/>
      <c r="N437" s="21"/>
      <c r="O437" s="21"/>
      <c r="P437" s="222"/>
      <c r="Q437" s="21"/>
      <c r="R437" s="222"/>
      <c r="S437" s="222"/>
      <c r="T437" s="21"/>
      <c r="U437" s="21"/>
      <c r="V437" s="21"/>
      <c r="W437" s="120"/>
      <c r="X437" s="21"/>
      <c r="Y437" s="32"/>
      <c r="Z437" s="21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</row>
    <row r="438" ht="15.75" customHeight="1">
      <c r="A438" s="21"/>
      <c r="B438" s="32"/>
      <c r="C438" s="71"/>
      <c r="D438" s="21"/>
      <c r="E438" s="21"/>
      <c r="F438" s="21"/>
      <c r="G438" s="21"/>
      <c r="H438" s="21"/>
      <c r="I438" s="21"/>
      <c r="J438" s="21"/>
      <c r="K438" s="21"/>
      <c r="L438" s="21"/>
      <c r="M438" s="120"/>
      <c r="N438" s="21"/>
      <c r="O438" s="21"/>
      <c r="P438" s="222"/>
      <c r="Q438" s="21"/>
      <c r="R438" s="222"/>
      <c r="S438" s="222"/>
      <c r="T438" s="21"/>
      <c r="U438" s="21"/>
      <c r="V438" s="21"/>
      <c r="W438" s="120"/>
      <c r="X438" s="21"/>
      <c r="Y438" s="32"/>
      <c r="Z438" s="21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</row>
    <row r="439" ht="15.75" customHeight="1">
      <c r="A439" s="21"/>
      <c r="B439" s="32"/>
      <c r="C439" s="71"/>
      <c r="D439" s="21"/>
      <c r="E439" s="21"/>
      <c r="F439" s="21"/>
      <c r="G439" s="21"/>
      <c r="H439" s="21"/>
      <c r="I439" s="21"/>
      <c r="J439" s="21"/>
      <c r="K439" s="21"/>
      <c r="L439" s="21"/>
      <c r="M439" s="120"/>
      <c r="N439" s="21"/>
      <c r="O439" s="21"/>
      <c r="P439" s="222"/>
      <c r="Q439" s="21"/>
      <c r="R439" s="222"/>
      <c r="S439" s="222"/>
      <c r="T439" s="21"/>
      <c r="U439" s="21"/>
      <c r="V439" s="21"/>
      <c r="W439" s="120"/>
      <c r="X439" s="21"/>
      <c r="Y439" s="32"/>
      <c r="Z439" s="21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</row>
    <row r="440" ht="15.75" customHeight="1">
      <c r="A440" s="21"/>
      <c r="B440" s="32"/>
      <c r="C440" s="71"/>
      <c r="D440" s="21"/>
      <c r="E440" s="21"/>
      <c r="F440" s="21"/>
      <c r="G440" s="21"/>
      <c r="H440" s="21"/>
      <c r="I440" s="21"/>
      <c r="J440" s="21"/>
      <c r="K440" s="21"/>
      <c r="L440" s="21"/>
      <c r="M440" s="120"/>
      <c r="N440" s="21"/>
      <c r="O440" s="21"/>
      <c r="P440" s="222"/>
      <c r="Q440" s="21"/>
      <c r="R440" s="222"/>
      <c r="S440" s="222"/>
      <c r="T440" s="21"/>
      <c r="U440" s="21"/>
      <c r="V440" s="21"/>
      <c r="W440" s="120"/>
      <c r="X440" s="21"/>
      <c r="Y440" s="32"/>
      <c r="Z440" s="21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</row>
    <row r="441" ht="15.75" customHeight="1">
      <c r="A441" s="21"/>
      <c r="B441" s="32"/>
      <c r="C441" s="71"/>
      <c r="D441" s="21"/>
      <c r="E441" s="21"/>
      <c r="F441" s="21"/>
      <c r="G441" s="21"/>
      <c r="H441" s="21"/>
      <c r="I441" s="21"/>
      <c r="J441" s="21"/>
      <c r="K441" s="21"/>
      <c r="L441" s="21"/>
      <c r="M441" s="120"/>
      <c r="N441" s="21"/>
      <c r="O441" s="21"/>
      <c r="P441" s="222"/>
      <c r="Q441" s="21"/>
      <c r="R441" s="222"/>
      <c r="S441" s="222"/>
      <c r="T441" s="21"/>
      <c r="U441" s="21"/>
      <c r="V441" s="21"/>
      <c r="W441" s="120"/>
      <c r="X441" s="21"/>
      <c r="Y441" s="32"/>
      <c r="Z441" s="21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</row>
    <row r="442" ht="15.75" customHeight="1">
      <c r="A442" s="21"/>
      <c r="B442" s="32"/>
      <c r="C442" s="71"/>
      <c r="D442" s="21"/>
      <c r="E442" s="21"/>
      <c r="F442" s="21"/>
      <c r="G442" s="21"/>
      <c r="H442" s="21"/>
      <c r="I442" s="21"/>
      <c r="J442" s="21"/>
      <c r="K442" s="21"/>
      <c r="L442" s="21"/>
      <c r="M442" s="120"/>
      <c r="N442" s="21"/>
      <c r="O442" s="21"/>
      <c r="P442" s="222"/>
      <c r="Q442" s="21"/>
      <c r="R442" s="222"/>
      <c r="S442" s="222"/>
      <c r="T442" s="21"/>
      <c r="U442" s="21"/>
      <c r="V442" s="21"/>
      <c r="W442" s="120"/>
      <c r="X442" s="21"/>
      <c r="Y442" s="32"/>
      <c r="Z442" s="21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</row>
    <row r="443" ht="15.75" customHeight="1">
      <c r="A443" s="21"/>
      <c r="B443" s="32"/>
      <c r="C443" s="71"/>
      <c r="D443" s="21"/>
      <c r="E443" s="21"/>
      <c r="F443" s="21"/>
      <c r="G443" s="21"/>
      <c r="H443" s="21"/>
      <c r="I443" s="21"/>
      <c r="J443" s="21"/>
      <c r="K443" s="21"/>
      <c r="L443" s="21"/>
      <c r="M443" s="120"/>
      <c r="N443" s="21"/>
      <c r="O443" s="21"/>
      <c r="P443" s="222"/>
      <c r="Q443" s="21"/>
      <c r="R443" s="222"/>
      <c r="S443" s="222"/>
      <c r="T443" s="21"/>
      <c r="U443" s="21"/>
      <c r="V443" s="21"/>
      <c r="W443" s="120"/>
      <c r="X443" s="21"/>
      <c r="Y443" s="32"/>
      <c r="Z443" s="21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</row>
    <row r="444" ht="15.75" customHeight="1">
      <c r="A444" s="21"/>
      <c r="B444" s="32"/>
      <c r="C444" s="71"/>
      <c r="D444" s="21"/>
      <c r="E444" s="21"/>
      <c r="F444" s="21"/>
      <c r="G444" s="21"/>
      <c r="H444" s="21"/>
      <c r="I444" s="21"/>
      <c r="J444" s="21"/>
      <c r="K444" s="21"/>
      <c r="L444" s="21"/>
      <c r="M444" s="120"/>
      <c r="N444" s="21"/>
      <c r="O444" s="21"/>
      <c r="P444" s="222"/>
      <c r="Q444" s="21"/>
      <c r="R444" s="222"/>
      <c r="S444" s="222"/>
      <c r="T444" s="21"/>
      <c r="U444" s="21"/>
      <c r="V444" s="21"/>
      <c r="W444" s="120"/>
      <c r="X444" s="21"/>
      <c r="Y444" s="32"/>
      <c r="Z444" s="21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</row>
    <row r="445" ht="15.75" customHeight="1">
      <c r="A445" s="21"/>
      <c r="B445" s="32"/>
      <c r="C445" s="71"/>
      <c r="D445" s="21"/>
      <c r="E445" s="21"/>
      <c r="F445" s="21"/>
      <c r="G445" s="21"/>
      <c r="H445" s="21"/>
      <c r="I445" s="21"/>
      <c r="J445" s="21"/>
      <c r="K445" s="21"/>
      <c r="L445" s="21"/>
      <c r="M445" s="120"/>
      <c r="N445" s="21"/>
      <c r="O445" s="21"/>
      <c r="P445" s="222"/>
      <c r="Q445" s="21"/>
      <c r="R445" s="222"/>
      <c r="S445" s="222"/>
      <c r="T445" s="21"/>
      <c r="U445" s="21"/>
      <c r="V445" s="21"/>
      <c r="W445" s="120"/>
      <c r="X445" s="21"/>
      <c r="Y445" s="32"/>
      <c r="Z445" s="21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</row>
    <row r="446" ht="15.75" customHeight="1">
      <c r="A446" s="21"/>
      <c r="B446" s="32"/>
      <c r="C446" s="71"/>
      <c r="D446" s="21"/>
      <c r="E446" s="21"/>
      <c r="F446" s="21"/>
      <c r="G446" s="21"/>
      <c r="H446" s="21"/>
      <c r="I446" s="21"/>
      <c r="J446" s="21"/>
      <c r="K446" s="21"/>
      <c r="L446" s="21"/>
      <c r="M446" s="120"/>
      <c r="N446" s="21"/>
      <c r="O446" s="21"/>
      <c r="P446" s="222"/>
      <c r="Q446" s="21"/>
      <c r="R446" s="222"/>
      <c r="S446" s="222"/>
      <c r="T446" s="21"/>
      <c r="U446" s="21"/>
      <c r="V446" s="21"/>
      <c r="W446" s="120"/>
      <c r="X446" s="21"/>
      <c r="Y446" s="32"/>
      <c r="Z446" s="21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</row>
    <row r="447" ht="15.75" customHeight="1">
      <c r="A447" s="21"/>
      <c r="B447" s="32"/>
      <c r="C447" s="71"/>
      <c r="D447" s="21"/>
      <c r="E447" s="21"/>
      <c r="F447" s="21"/>
      <c r="G447" s="21"/>
      <c r="H447" s="21"/>
      <c r="I447" s="21"/>
      <c r="J447" s="21"/>
      <c r="K447" s="21"/>
      <c r="L447" s="21"/>
      <c r="M447" s="120"/>
      <c r="N447" s="21"/>
      <c r="O447" s="21"/>
      <c r="P447" s="222"/>
      <c r="Q447" s="21"/>
      <c r="R447" s="222"/>
      <c r="S447" s="222"/>
      <c r="T447" s="21"/>
      <c r="U447" s="21"/>
      <c r="V447" s="21"/>
      <c r="W447" s="120"/>
      <c r="X447" s="21"/>
      <c r="Y447" s="32"/>
      <c r="Z447" s="21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</row>
    <row r="448" ht="15.75" customHeight="1">
      <c r="A448" s="21"/>
      <c r="B448" s="32"/>
      <c r="C448" s="71"/>
      <c r="D448" s="21"/>
      <c r="E448" s="21"/>
      <c r="F448" s="21"/>
      <c r="G448" s="21"/>
      <c r="H448" s="21"/>
      <c r="I448" s="21"/>
      <c r="J448" s="21"/>
      <c r="K448" s="21"/>
      <c r="L448" s="21"/>
      <c r="M448" s="120"/>
      <c r="N448" s="21"/>
      <c r="O448" s="21"/>
      <c r="P448" s="222"/>
      <c r="Q448" s="21"/>
      <c r="R448" s="222"/>
      <c r="S448" s="222"/>
      <c r="T448" s="21"/>
      <c r="U448" s="21"/>
      <c r="V448" s="21"/>
      <c r="W448" s="120"/>
      <c r="X448" s="21"/>
      <c r="Y448" s="32"/>
      <c r="Z448" s="21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</row>
    <row r="449" ht="15.75" customHeight="1">
      <c r="A449" s="21"/>
      <c r="B449" s="32"/>
      <c r="C449" s="71"/>
      <c r="D449" s="21"/>
      <c r="E449" s="21"/>
      <c r="F449" s="21"/>
      <c r="G449" s="21"/>
      <c r="H449" s="21"/>
      <c r="I449" s="21"/>
      <c r="J449" s="21"/>
      <c r="K449" s="21"/>
      <c r="L449" s="21"/>
      <c r="M449" s="120"/>
      <c r="N449" s="21"/>
      <c r="O449" s="21"/>
      <c r="P449" s="222"/>
      <c r="Q449" s="21"/>
      <c r="R449" s="222"/>
      <c r="S449" s="222"/>
      <c r="T449" s="21"/>
      <c r="U449" s="21"/>
      <c r="V449" s="21"/>
      <c r="W449" s="120"/>
      <c r="X449" s="21"/>
      <c r="Y449" s="32"/>
      <c r="Z449" s="21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</row>
    <row r="450" ht="15.75" customHeight="1">
      <c r="A450" s="21"/>
      <c r="B450" s="32"/>
      <c r="C450" s="71"/>
      <c r="D450" s="21"/>
      <c r="E450" s="21"/>
      <c r="F450" s="21"/>
      <c r="G450" s="21"/>
      <c r="H450" s="21"/>
      <c r="I450" s="21"/>
      <c r="J450" s="21"/>
      <c r="K450" s="21"/>
      <c r="L450" s="21"/>
      <c r="M450" s="120"/>
      <c r="N450" s="21"/>
      <c r="O450" s="21"/>
      <c r="P450" s="222"/>
      <c r="Q450" s="21"/>
      <c r="R450" s="222"/>
      <c r="S450" s="222"/>
      <c r="T450" s="21"/>
      <c r="U450" s="21"/>
      <c r="V450" s="21"/>
      <c r="W450" s="120"/>
      <c r="X450" s="21"/>
      <c r="Y450" s="32"/>
      <c r="Z450" s="21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</row>
    <row r="451" ht="15.75" customHeight="1">
      <c r="A451" s="21"/>
      <c r="B451" s="32"/>
      <c r="C451" s="71"/>
      <c r="D451" s="21"/>
      <c r="E451" s="21"/>
      <c r="F451" s="21"/>
      <c r="G451" s="21"/>
      <c r="H451" s="21"/>
      <c r="I451" s="21"/>
      <c r="J451" s="21"/>
      <c r="K451" s="21"/>
      <c r="L451" s="21"/>
      <c r="M451" s="120"/>
      <c r="N451" s="21"/>
      <c r="O451" s="21"/>
      <c r="P451" s="222"/>
      <c r="Q451" s="21"/>
      <c r="R451" s="222"/>
      <c r="S451" s="222"/>
      <c r="T451" s="21"/>
      <c r="U451" s="21"/>
      <c r="V451" s="21"/>
      <c r="W451" s="120"/>
      <c r="X451" s="21"/>
      <c r="Y451" s="32"/>
      <c r="Z451" s="21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</row>
    <row r="452" ht="15.75" customHeight="1">
      <c r="A452" s="21"/>
      <c r="B452" s="32"/>
      <c r="C452" s="71"/>
      <c r="D452" s="21"/>
      <c r="E452" s="21"/>
      <c r="F452" s="21"/>
      <c r="G452" s="21"/>
      <c r="H452" s="21"/>
      <c r="I452" s="21"/>
      <c r="J452" s="21"/>
      <c r="K452" s="21"/>
      <c r="L452" s="21"/>
      <c r="M452" s="120"/>
      <c r="N452" s="21"/>
      <c r="O452" s="21"/>
      <c r="P452" s="222"/>
      <c r="Q452" s="21"/>
      <c r="R452" s="222"/>
      <c r="S452" s="222"/>
      <c r="T452" s="21"/>
      <c r="U452" s="21"/>
      <c r="V452" s="21"/>
      <c r="W452" s="120"/>
      <c r="X452" s="21"/>
      <c r="Y452" s="32"/>
      <c r="Z452" s="21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</row>
    <row r="453" ht="15.75" customHeight="1">
      <c r="A453" s="21"/>
      <c r="B453" s="32"/>
      <c r="C453" s="71"/>
      <c r="D453" s="21"/>
      <c r="E453" s="21"/>
      <c r="F453" s="21"/>
      <c r="G453" s="21"/>
      <c r="H453" s="21"/>
      <c r="I453" s="21"/>
      <c r="J453" s="21"/>
      <c r="K453" s="21"/>
      <c r="L453" s="21"/>
      <c r="M453" s="120"/>
      <c r="N453" s="21"/>
      <c r="O453" s="21"/>
      <c r="P453" s="222"/>
      <c r="Q453" s="21"/>
      <c r="R453" s="222"/>
      <c r="S453" s="222"/>
      <c r="T453" s="21"/>
      <c r="U453" s="21"/>
      <c r="V453" s="21"/>
      <c r="W453" s="120"/>
      <c r="X453" s="21"/>
      <c r="Y453" s="32"/>
      <c r="Z453" s="21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</row>
    <row r="454" ht="15.75" customHeight="1">
      <c r="A454" s="21"/>
      <c r="B454" s="32"/>
      <c r="C454" s="71"/>
      <c r="D454" s="21"/>
      <c r="E454" s="21"/>
      <c r="F454" s="21"/>
      <c r="G454" s="21"/>
      <c r="H454" s="21"/>
      <c r="I454" s="21"/>
      <c r="J454" s="21"/>
      <c r="K454" s="21"/>
      <c r="L454" s="21"/>
      <c r="M454" s="120"/>
      <c r="N454" s="21"/>
      <c r="O454" s="21"/>
      <c r="P454" s="222"/>
      <c r="Q454" s="21"/>
      <c r="R454" s="222"/>
      <c r="S454" s="222"/>
      <c r="T454" s="21"/>
      <c r="U454" s="21"/>
      <c r="V454" s="21"/>
      <c r="W454" s="120"/>
      <c r="X454" s="21"/>
      <c r="Y454" s="32"/>
      <c r="Z454" s="21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</row>
    <row r="455" ht="15.75" customHeight="1">
      <c r="A455" s="21"/>
      <c r="B455" s="32"/>
      <c r="C455" s="71"/>
      <c r="D455" s="21"/>
      <c r="E455" s="21"/>
      <c r="F455" s="21"/>
      <c r="G455" s="21"/>
      <c r="H455" s="21"/>
      <c r="I455" s="21"/>
      <c r="J455" s="21"/>
      <c r="K455" s="21"/>
      <c r="L455" s="21"/>
      <c r="M455" s="120"/>
      <c r="N455" s="21"/>
      <c r="O455" s="21"/>
      <c r="P455" s="222"/>
      <c r="Q455" s="21"/>
      <c r="R455" s="222"/>
      <c r="S455" s="222"/>
      <c r="T455" s="21"/>
      <c r="U455" s="21"/>
      <c r="V455" s="21"/>
      <c r="W455" s="120"/>
      <c r="X455" s="21"/>
      <c r="Y455" s="32"/>
      <c r="Z455" s="21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</row>
    <row r="456" ht="15.75" customHeight="1">
      <c r="A456" s="21"/>
      <c r="B456" s="32"/>
      <c r="C456" s="71"/>
      <c r="D456" s="21"/>
      <c r="E456" s="21"/>
      <c r="F456" s="21"/>
      <c r="G456" s="21"/>
      <c r="H456" s="21"/>
      <c r="I456" s="21"/>
      <c r="J456" s="21"/>
      <c r="K456" s="21"/>
      <c r="L456" s="21"/>
      <c r="M456" s="120"/>
      <c r="N456" s="21"/>
      <c r="O456" s="21"/>
      <c r="P456" s="222"/>
      <c r="Q456" s="21"/>
      <c r="R456" s="222"/>
      <c r="S456" s="222"/>
      <c r="T456" s="21"/>
      <c r="U456" s="21"/>
      <c r="V456" s="21"/>
      <c r="W456" s="120"/>
      <c r="X456" s="21"/>
      <c r="Y456" s="32"/>
      <c r="Z456" s="21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</row>
    <row r="457" ht="15.75" customHeight="1">
      <c r="A457" s="21"/>
      <c r="B457" s="32"/>
      <c r="C457" s="71"/>
      <c r="D457" s="21"/>
      <c r="E457" s="21"/>
      <c r="F457" s="21"/>
      <c r="G457" s="21"/>
      <c r="H457" s="21"/>
      <c r="I457" s="21"/>
      <c r="J457" s="21"/>
      <c r="K457" s="21"/>
      <c r="L457" s="21"/>
      <c r="M457" s="120"/>
      <c r="N457" s="21"/>
      <c r="O457" s="21"/>
      <c r="P457" s="222"/>
      <c r="Q457" s="21"/>
      <c r="R457" s="222"/>
      <c r="S457" s="222"/>
      <c r="T457" s="21"/>
      <c r="U457" s="21"/>
      <c r="V457" s="21"/>
      <c r="W457" s="120"/>
      <c r="X457" s="21"/>
      <c r="Y457" s="32"/>
      <c r="Z457" s="21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</row>
    <row r="458" ht="15.75" customHeight="1">
      <c r="A458" s="21"/>
      <c r="B458" s="32"/>
      <c r="C458" s="71"/>
      <c r="D458" s="21"/>
      <c r="E458" s="21"/>
      <c r="F458" s="21"/>
      <c r="G458" s="21"/>
      <c r="H458" s="21"/>
      <c r="I458" s="21"/>
      <c r="J458" s="21"/>
      <c r="K458" s="21"/>
      <c r="L458" s="21"/>
      <c r="M458" s="120"/>
      <c r="N458" s="21"/>
      <c r="O458" s="21"/>
      <c r="P458" s="222"/>
      <c r="Q458" s="21"/>
      <c r="R458" s="222"/>
      <c r="S458" s="222"/>
      <c r="T458" s="21"/>
      <c r="U458" s="21"/>
      <c r="V458" s="21"/>
      <c r="W458" s="120"/>
      <c r="X458" s="21"/>
      <c r="Y458" s="32"/>
      <c r="Z458" s="21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</row>
    <row r="459" ht="15.75" customHeight="1">
      <c r="A459" s="21"/>
      <c r="B459" s="32"/>
      <c r="C459" s="71"/>
      <c r="D459" s="21"/>
      <c r="E459" s="21"/>
      <c r="F459" s="21"/>
      <c r="G459" s="21"/>
      <c r="H459" s="21"/>
      <c r="I459" s="21"/>
      <c r="J459" s="21"/>
      <c r="K459" s="21"/>
      <c r="L459" s="21"/>
      <c r="M459" s="120"/>
      <c r="N459" s="21"/>
      <c r="O459" s="21"/>
      <c r="P459" s="222"/>
      <c r="Q459" s="21"/>
      <c r="R459" s="222"/>
      <c r="S459" s="222"/>
      <c r="T459" s="21"/>
      <c r="U459" s="21"/>
      <c r="V459" s="21"/>
      <c r="W459" s="120"/>
      <c r="X459" s="21"/>
      <c r="Y459" s="32"/>
      <c r="Z459" s="21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</row>
    <row r="460" ht="15.75" customHeight="1">
      <c r="A460" s="21"/>
      <c r="B460" s="32"/>
      <c r="C460" s="71"/>
      <c r="D460" s="21"/>
      <c r="E460" s="21"/>
      <c r="F460" s="21"/>
      <c r="G460" s="21"/>
      <c r="H460" s="21"/>
      <c r="I460" s="21"/>
      <c r="J460" s="21"/>
      <c r="K460" s="21"/>
      <c r="L460" s="21"/>
      <c r="M460" s="120"/>
      <c r="N460" s="21"/>
      <c r="O460" s="21"/>
      <c r="P460" s="222"/>
      <c r="Q460" s="21"/>
      <c r="R460" s="222"/>
      <c r="S460" s="222"/>
      <c r="T460" s="21"/>
      <c r="U460" s="21"/>
      <c r="V460" s="21"/>
      <c r="W460" s="120"/>
      <c r="X460" s="21"/>
      <c r="Y460" s="32"/>
      <c r="Z460" s="21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</row>
    <row r="461" ht="15.75" customHeight="1">
      <c r="A461" s="21"/>
      <c r="B461" s="32"/>
      <c r="C461" s="71"/>
      <c r="D461" s="21"/>
      <c r="E461" s="21"/>
      <c r="F461" s="21"/>
      <c r="G461" s="21"/>
      <c r="H461" s="21"/>
      <c r="I461" s="21"/>
      <c r="J461" s="21"/>
      <c r="K461" s="21"/>
      <c r="L461" s="21"/>
      <c r="M461" s="120"/>
      <c r="N461" s="21"/>
      <c r="O461" s="21"/>
      <c r="P461" s="222"/>
      <c r="Q461" s="21"/>
      <c r="R461" s="222"/>
      <c r="S461" s="222"/>
      <c r="T461" s="21"/>
      <c r="U461" s="21"/>
      <c r="V461" s="21"/>
      <c r="W461" s="120"/>
      <c r="X461" s="21"/>
      <c r="Y461" s="32"/>
      <c r="Z461" s="21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</row>
    <row r="462" ht="15.75" customHeight="1">
      <c r="A462" s="21"/>
      <c r="B462" s="32"/>
      <c r="C462" s="71"/>
      <c r="D462" s="21"/>
      <c r="E462" s="21"/>
      <c r="F462" s="21"/>
      <c r="G462" s="21"/>
      <c r="H462" s="21"/>
      <c r="I462" s="21"/>
      <c r="J462" s="21"/>
      <c r="K462" s="21"/>
      <c r="L462" s="21"/>
      <c r="M462" s="120"/>
      <c r="N462" s="21"/>
      <c r="O462" s="21"/>
      <c r="P462" s="222"/>
      <c r="Q462" s="21"/>
      <c r="R462" s="222"/>
      <c r="S462" s="222"/>
      <c r="T462" s="21"/>
      <c r="U462" s="21"/>
      <c r="V462" s="21"/>
      <c r="W462" s="120"/>
      <c r="X462" s="21"/>
      <c r="Y462" s="32"/>
      <c r="Z462" s="21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</row>
    <row r="463" ht="15.75" customHeight="1">
      <c r="A463" s="21"/>
      <c r="B463" s="32"/>
      <c r="C463" s="71"/>
      <c r="D463" s="21"/>
      <c r="E463" s="21"/>
      <c r="F463" s="21"/>
      <c r="G463" s="21"/>
      <c r="H463" s="21"/>
      <c r="I463" s="21"/>
      <c r="J463" s="21"/>
      <c r="K463" s="21"/>
      <c r="L463" s="21"/>
      <c r="M463" s="120"/>
      <c r="N463" s="21"/>
      <c r="O463" s="21"/>
      <c r="P463" s="222"/>
      <c r="Q463" s="21"/>
      <c r="R463" s="222"/>
      <c r="S463" s="222"/>
      <c r="T463" s="21"/>
      <c r="U463" s="21"/>
      <c r="V463" s="21"/>
      <c r="W463" s="120"/>
      <c r="X463" s="21"/>
      <c r="Y463" s="32"/>
      <c r="Z463" s="21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</row>
    <row r="464" ht="15.75" customHeight="1">
      <c r="A464" s="21"/>
      <c r="B464" s="32"/>
      <c r="C464" s="71"/>
      <c r="D464" s="21"/>
      <c r="E464" s="21"/>
      <c r="F464" s="21"/>
      <c r="G464" s="21"/>
      <c r="H464" s="21"/>
      <c r="I464" s="21"/>
      <c r="J464" s="21"/>
      <c r="K464" s="21"/>
      <c r="L464" s="21"/>
      <c r="M464" s="120"/>
      <c r="N464" s="21"/>
      <c r="O464" s="21"/>
      <c r="P464" s="222"/>
      <c r="Q464" s="21"/>
      <c r="R464" s="222"/>
      <c r="S464" s="222"/>
      <c r="T464" s="21"/>
      <c r="U464" s="21"/>
      <c r="V464" s="21"/>
      <c r="W464" s="120"/>
      <c r="X464" s="21"/>
      <c r="Y464" s="32"/>
      <c r="Z464" s="21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ht="15.75" customHeight="1">
      <c r="A465" s="21"/>
      <c r="B465" s="32"/>
      <c r="C465" s="71"/>
      <c r="D465" s="21"/>
      <c r="E465" s="21"/>
      <c r="F465" s="21"/>
      <c r="G465" s="21"/>
      <c r="H465" s="21"/>
      <c r="I465" s="21"/>
      <c r="J465" s="21"/>
      <c r="K465" s="21"/>
      <c r="L465" s="21"/>
      <c r="M465" s="120"/>
      <c r="N465" s="21"/>
      <c r="O465" s="21"/>
      <c r="P465" s="222"/>
      <c r="Q465" s="21"/>
      <c r="R465" s="222"/>
      <c r="S465" s="222"/>
      <c r="T465" s="21"/>
      <c r="U465" s="21"/>
      <c r="V465" s="21"/>
      <c r="W465" s="120"/>
      <c r="X465" s="21"/>
      <c r="Y465" s="32"/>
      <c r="Z465" s="21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ht="15.75" customHeight="1">
      <c r="A466" s="21"/>
      <c r="B466" s="32"/>
      <c r="C466" s="71"/>
      <c r="D466" s="21"/>
      <c r="E466" s="21"/>
      <c r="F466" s="21"/>
      <c r="G466" s="21"/>
      <c r="H466" s="21"/>
      <c r="I466" s="21"/>
      <c r="J466" s="21"/>
      <c r="K466" s="21"/>
      <c r="L466" s="21"/>
      <c r="M466" s="120"/>
      <c r="N466" s="21"/>
      <c r="O466" s="21"/>
      <c r="P466" s="222"/>
      <c r="Q466" s="21"/>
      <c r="R466" s="222"/>
      <c r="S466" s="222"/>
      <c r="T466" s="21"/>
      <c r="U466" s="21"/>
      <c r="V466" s="21"/>
      <c r="W466" s="120"/>
      <c r="X466" s="21"/>
      <c r="Y466" s="32"/>
      <c r="Z466" s="21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  <row r="467" ht="15.75" customHeight="1">
      <c r="A467" s="21"/>
      <c r="B467" s="32"/>
      <c r="C467" s="71"/>
      <c r="D467" s="21"/>
      <c r="E467" s="21"/>
      <c r="F467" s="21"/>
      <c r="G467" s="21"/>
      <c r="H467" s="21"/>
      <c r="I467" s="21"/>
      <c r="J467" s="21"/>
      <c r="K467" s="21"/>
      <c r="L467" s="21"/>
      <c r="M467" s="120"/>
      <c r="N467" s="21"/>
      <c r="O467" s="21"/>
      <c r="P467" s="222"/>
      <c r="Q467" s="21"/>
      <c r="R467" s="222"/>
      <c r="S467" s="222"/>
      <c r="T467" s="21"/>
      <c r="U467" s="21"/>
      <c r="V467" s="21"/>
      <c r="W467" s="120"/>
      <c r="X467" s="21"/>
      <c r="Y467" s="32"/>
      <c r="Z467" s="21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</row>
    <row r="468" ht="15.75" customHeight="1">
      <c r="A468" s="21"/>
      <c r="B468" s="32"/>
      <c r="C468" s="71"/>
      <c r="D468" s="21"/>
      <c r="E468" s="21"/>
      <c r="F468" s="21"/>
      <c r="G468" s="21"/>
      <c r="H468" s="21"/>
      <c r="I468" s="21"/>
      <c r="J468" s="21"/>
      <c r="K468" s="21"/>
      <c r="L468" s="21"/>
      <c r="M468" s="120"/>
      <c r="N468" s="21"/>
      <c r="O468" s="21"/>
      <c r="P468" s="222"/>
      <c r="Q468" s="21"/>
      <c r="R468" s="222"/>
      <c r="S468" s="222"/>
      <c r="T468" s="21"/>
      <c r="U468" s="21"/>
      <c r="V468" s="21"/>
      <c r="W468" s="120"/>
      <c r="X468" s="21"/>
      <c r="Y468" s="32"/>
      <c r="Z468" s="21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</row>
    <row r="469" ht="15.75" customHeight="1">
      <c r="A469" s="21"/>
      <c r="B469" s="32"/>
      <c r="C469" s="71"/>
      <c r="D469" s="21"/>
      <c r="E469" s="21"/>
      <c r="F469" s="21"/>
      <c r="G469" s="21"/>
      <c r="H469" s="21"/>
      <c r="I469" s="21"/>
      <c r="J469" s="21"/>
      <c r="K469" s="21"/>
      <c r="L469" s="21"/>
      <c r="M469" s="120"/>
      <c r="N469" s="21"/>
      <c r="O469" s="21"/>
      <c r="P469" s="222"/>
      <c r="Q469" s="21"/>
      <c r="R469" s="222"/>
      <c r="S469" s="222"/>
      <c r="T469" s="21"/>
      <c r="U469" s="21"/>
      <c r="V469" s="21"/>
      <c r="W469" s="120"/>
      <c r="X469" s="21"/>
      <c r="Y469" s="32"/>
      <c r="Z469" s="21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</row>
    <row r="470" ht="15.75" customHeight="1">
      <c r="A470" s="21"/>
      <c r="B470" s="32"/>
      <c r="C470" s="71"/>
      <c r="D470" s="21"/>
      <c r="E470" s="21"/>
      <c r="F470" s="21"/>
      <c r="G470" s="21"/>
      <c r="H470" s="21"/>
      <c r="I470" s="21"/>
      <c r="J470" s="21"/>
      <c r="K470" s="21"/>
      <c r="L470" s="21"/>
      <c r="M470" s="120"/>
      <c r="N470" s="21"/>
      <c r="O470" s="21"/>
      <c r="P470" s="222"/>
      <c r="Q470" s="21"/>
      <c r="R470" s="222"/>
      <c r="S470" s="222"/>
      <c r="T470" s="21"/>
      <c r="U470" s="21"/>
      <c r="V470" s="21"/>
      <c r="W470" s="120"/>
      <c r="X470" s="21"/>
      <c r="Y470" s="32"/>
      <c r="Z470" s="21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</row>
    <row r="471" ht="15.75" customHeight="1">
      <c r="A471" s="21"/>
      <c r="B471" s="32"/>
      <c r="C471" s="71"/>
      <c r="D471" s="21"/>
      <c r="E471" s="21"/>
      <c r="F471" s="21"/>
      <c r="G471" s="21"/>
      <c r="H471" s="21"/>
      <c r="I471" s="21"/>
      <c r="J471" s="21"/>
      <c r="K471" s="21"/>
      <c r="L471" s="21"/>
      <c r="M471" s="120"/>
      <c r="N471" s="21"/>
      <c r="O471" s="21"/>
      <c r="P471" s="222"/>
      <c r="Q471" s="21"/>
      <c r="R471" s="222"/>
      <c r="S471" s="222"/>
      <c r="T471" s="21"/>
      <c r="U471" s="21"/>
      <c r="V471" s="21"/>
      <c r="W471" s="120"/>
      <c r="X471" s="21"/>
      <c r="Y471" s="32"/>
      <c r="Z471" s="21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</row>
    <row r="472" ht="15.75" customHeight="1">
      <c r="A472" s="21"/>
      <c r="B472" s="32"/>
      <c r="C472" s="71"/>
      <c r="D472" s="21"/>
      <c r="E472" s="21"/>
      <c r="F472" s="21"/>
      <c r="G472" s="21"/>
      <c r="H472" s="21"/>
      <c r="I472" s="21"/>
      <c r="J472" s="21"/>
      <c r="K472" s="21"/>
      <c r="L472" s="21"/>
      <c r="M472" s="120"/>
      <c r="N472" s="21"/>
      <c r="O472" s="21"/>
      <c r="P472" s="222"/>
      <c r="Q472" s="21"/>
      <c r="R472" s="222"/>
      <c r="S472" s="222"/>
      <c r="T472" s="21"/>
      <c r="U472" s="21"/>
      <c r="V472" s="21"/>
      <c r="W472" s="120"/>
      <c r="X472" s="21"/>
      <c r="Y472" s="32"/>
      <c r="Z472" s="21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</row>
    <row r="473" ht="15.75" customHeight="1">
      <c r="A473" s="21"/>
      <c r="B473" s="32"/>
      <c r="C473" s="71"/>
      <c r="D473" s="21"/>
      <c r="E473" s="21"/>
      <c r="F473" s="21"/>
      <c r="G473" s="21"/>
      <c r="H473" s="21"/>
      <c r="I473" s="21"/>
      <c r="J473" s="21"/>
      <c r="K473" s="21"/>
      <c r="L473" s="21"/>
      <c r="M473" s="120"/>
      <c r="N473" s="21"/>
      <c r="O473" s="21"/>
      <c r="P473" s="222"/>
      <c r="Q473" s="21"/>
      <c r="R473" s="222"/>
      <c r="S473" s="222"/>
      <c r="T473" s="21"/>
      <c r="U473" s="21"/>
      <c r="V473" s="21"/>
      <c r="W473" s="120"/>
      <c r="X473" s="21"/>
      <c r="Y473" s="32"/>
      <c r="Z473" s="21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</row>
    <row r="474" ht="15.75" customHeight="1">
      <c r="A474" s="21"/>
      <c r="B474" s="32"/>
      <c r="C474" s="71"/>
      <c r="D474" s="21"/>
      <c r="E474" s="21"/>
      <c r="F474" s="21"/>
      <c r="G474" s="21"/>
      <c r="H474" s="21"/>
      <c r="I474" s="21"/>
      <c r="J474" s="21"/>
      <c r="K474" s="21"/>
      <c r="L474" s="21"/>
      <c r="M474" s="120"/>
      <c r="N474" s="21"/>
      <c r="O474" s="21"/>
      <c r="P474" s="222"/>
      <c r="Q474" s="21"/>
      <c r="R474" s="222"/>
      <c r="S474" s="222"/>
      <c r="T474" s="21"/>
      <c r="U474" s="21"/>
      <c r="V474" s="21"/>
      <c r="W474" s="120"/>
      <c r="X474" s="21"/>
      <c r="Y474" s="32"/>
      <c r="Z474" s="21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</row>
    <row r="475" ht="15.75" customHeight="1">
      <c r="A475" s="21"/>
      <c r="B475" s="32"/>
      <c r="C475" s="71"/>
      <c r="D475" s="21"/>
      <c r="E475" s="21"/>
      <c r="F475" s="21"/>
      <c r="G475" s="21"/>
      <c r="H475" s="21"/>
      <c r="I475" s="21"/>
      <c r="J475" s="21"/>
      <c r="K475" s="21"/>
      <c r="L475" s="21"/>
      <c r="M475" s="120"/>
      <c r="N475" s="21"/>
      <c r="O475" s="21"/>
      <c r="P475" s="222"/>
      <c r="Q475" s="21"/>
      <c r="R475" s="222"/>
      <c r="S475" s="222"/>
      <c r="T475" s="21"/>
      <c r="U475" s="21"/>
      <c r="V475" s="21"/>
      <c r="W475" s="120"/>
      <c r="X475" s="21"/>
      <c r="Y475" s="32"/>
      <c r="Z475" s="21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</row>
    <row r="476" ht="15.75" customHeight="1">
      <c r="A476" s="21"/>
      <c r="B476" s="32"/>
      <c r="C476" s="71"/>
      <c r="D476" s="21"/>
      <c r="E476" s="21"/>
      <c r="F476" s="21"/>
      <c r="G476" s="21"/>
      <c r="H476" s="21"/>
      <c r="I476" s="21"/>
      <c r="J476" s="21"/>
      <c r="K476" s="21"/>
      <c r="L476" s="21"/>
      <c r="M476" s="120"/>
      <c r="N476" s="21"/>
      <c r="O476" s="21"/>
      <c r="P476" s="222"/>
      <c r="Q476" s="21"/>
      <c r="R476" s="222"/>
      <c r="S476" s="222"/>
      <c r="T476" s="21"/>
      <c r="U476" s="21"/>
      <c r="V476" s="21"/>
      <c r="W476" s="120"/>
      <c r="X476" s="21"/>
      <c r="Y476" s="32"/>
      <c r="Z476" s="21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</row>
    <row r="477" ht="15.75" customHeight="1">
      <c r="A477" s="21"/>
      <c r="B477" s="32"/>
      <c r="C477" s="71"/>
      <c r="D477" s="21"/>
      <c r="E477" s="21"/>
      <c r="F477" s="21"/>
      <c r="G477" s="21"/>
      <c r="H477" s="21"/>
      <c r="I477" s="21"/>
      <c r="J477" s="21"/>
      <c r="K477" s="21"/>
      <c r="L477" s="21"/>
      <c r="M477" s="120"/>
      <c r="N477" s="21"/>
      <c r="O477" s="21"/>
      <c r="P477" s="222"/>
      <c r="Q477" s="21"/>
      <c r="R477" s="222"/>
      <c r="S477" s="222"/>
      <c r="T477" s="21"/>
      <c r="U477" s="21"/>
      <c r="V477" s="21"/>
      <c r="W477" s="120"/>
      <c r="X477" s="21"/>
      <c r="Y477" s="32"/>
      <c r="Z477" s="21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</row>
    <row r="478" ht="15.75" customHeight="1">
      <c r="A478" s="21"/>
      <c r="B478" s="32"/>
      <c r="C478" s="71"/>
      <c r="D478" s="21"/>
      <c r="E478" s="21"/>
      <c r="F478" s="21"/>
      <c r="G478" s="21"/>
      <c r="H478" s="21"/>
      <c r="I478" s="21"/>
      <c r="J478" s="21"/>
      <c r="K478" s="21"/>
      <c r="L478" s="21"/>
      <c r="M478" s="120"/>
      <c r="N478" s="21"/>
      <c r="O478" s="21"/>
      <c r="P478" s="222"/>
      <c r="Q478" s="21"/>
      <c r="R478" s="222"/>
      <c r="S478" s="222"/>
      <c r="T478" s="21"/>
      <c r="U478" s="21"/>
      <c r="V478" s="21"/>
      <c r="W478" s="120"/>
      <c r="X478" s="21"/>
      <c r="Y478" s="32"/>
      <c r="Z478" s="21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</row>
    <row r="479" ht="15.75" customHeight="1">
      <c r="A479" s="21"/>
      <c r="B479" s="32"/>
      <c r="C479" s="71"/>
      <c r="D479" s="21"/>
      <c r="E479" s="21"/>
      <c r="F479" s="21"/>
      <c r="G479" s="21"/>
      <c r="H479" s="21"/>
      <c r="I479" s="21"/>
      <c r="J479" s="21"/>
      <c r="K479" s="21"/>
      <c r="L479" s="21"/>
      <c r="M479" s="120"/>
      <c r="N479" s="21"/>
      <c r="O479" s="21"/>
      <c r="P479" s="222"/>
      <c r="Q479" s="21"/>
      <c r="R479" s="222"/>
      <c r="S479" s="222"/>
      <c r="T479" s="21"/>
      <c r="U479" s="21"/>
      <c r="V479" s="21"/>
      <c r="W479" s="120"/>
      <c r="X479" s="21"/>
      <c r="Y479" s="32"/>
      <c r="Z479" s="21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</row>
    <row r="480" ht="15.75" customHeight="1">
      <c r="A480" s="21"/>
      <c r="B480" s="32"/>
      <c r="C480" s="71"/>
      <c r="D480" s="21"/>
      <c r="E480" s="21"/>
      <c r="F480" s="21"/>
      <c r="G480" s="21"/>
      <c r="H480" s="21"/>
      <c r="I480" s="21"/>
      <c r="J480" s="21"/>
      <c r="K480" s="21"/>
      <c r="L480" s="21"/>
      <c r="M480" s="120"/>
      <c r="N480" s="21"/>
      <c r="O480" s="21"/>
      <c r="P480" s="222"/>
      <c r="Q480" s="21"/>
      <c r="R480" s="222"/>
      <c r="S480" s="222"/>
      <c r="T480" s="21"/>
      <c r="U480" s="21"/>
      <c r="V480" s="21"/>
      <c r="W480" s="120"/>
      <c r="X480" s="21"/>
      <c r="Y480" s="32"/>
      <c r="Z480" s="21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</row>
    <row r="481" ht="15.75" customHeight="1">
      <c r="A481" s="21"/>
      <c r="B481" s="32"/>
      <c r="C481" s="71"/>
      <c r="D481" s="21"/>
      <c r="E481" s="21"/>
      <c r="F481" s="21"/>
      <c r="G481" s="21"/>
      <c r="H481" s="21"/>
      <c r="I481" s="21"/>
      <c r="J481" s="21"/>
      <c r="K481" s="21"/>
      <c r="L481" s="21"/>
      <c r="M481" s="120"/>
      <c r="N481" s="21"/>
      <c r="O481" s="21"/>
      <c r="P481" s="222"/>
      <c r="Q481" s="21"/>
      <c r="R481" s="222"/>
      <c r="S481" s="222"/>
      <c r="T481" s="21"/>
      <c r="U481" s="21"/>
      <c r="V481" s="21"/>
      <c r="W481" s="120"/>
      <c r="X481" s="21"/>
      <c r="Y481" s="32"/>
      <c r="Z481" s="21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</row>
    <row r="482" ht="15.75" customHeight="1">
      <c r="A482" s="21"/>
      <c r="B482" s="32"/>
      <c r="C482" s="71"/>
      <c r="D482" s="21"/>
      <c r="E482" s="21"/>
      <c r="F482" s="21"/>
      <c r="G482" s="21"/>
      <c r="H482" s="21"/>
      <c r="I482" s="21"/>
      <c r="J482" s="21"/>
      <c r="K482" s="21"/>
      <c r="L482" s="21"/>
      <c r="M482" s="120"/>
      <c r="N482" s="21"/>
      <c r="O482" s="21"/>
      <c r="P482" s="222"/>
      <c r="Q482" s="21"/>
      <c r="R482" s="222"/>
      <c r="S482" s="222"/>
      <c r="T482" s="21"/>
      <c r="U482" s="21"/>
      <c r="V482" s="21"/>
      <c r="W482" s="120"/>
      <c r="X482" s="21"/>
      <c r="Y482" s="32"/>
      <c r="Z482" s="21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</row>
    <row r="483" ht="15.75" customHeight="1">
      <c r="A483" s="21"/>
      <c r="B483" s="32"/>
      <c r="C483" s="71"/>
      <c r="D483" s="21"/>
      <c r="E483" s="21"/>
      <c r="F483" s="21"/>
      <c r="G483" s="21"/>
      <c r="H483" s="21"/>
      <c r="I483" s="21"/>
      <c r="J483" s="21"/>
      <c r="K483" s="21"/>
      <c r="L483" s="21"/>
      <c r="M483" s="120"/>
      <c r="N483" s="21"/>
      <c r="O483" s="21"/>
      <c r="P483" s="222"/>
      <c r="Q483" s="21"/>
      <c r="R483" s="222"/>
      <c r="S483" s="222"/>
      <c r="T483" s="21"/>
      <c r="U483" s="21"/>
      <c r="V483" s="21"/>
      <c r="W483" s="120"/>
      <c r="X483" s="21"/>
      <c r="Y483" s="32"/>
      <c r="Z483" s="21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</row>
    <row r="484" ht="15.75" customHeight="1">
      <c r="A484" s="21"/>
      <c r="B484" s="32"/>
      <c r="C484" s="71"/>
      <c r="D484" s="21"/>
      <c r="E484" s="21"/>
      <c r="F484" s="21"/>
      <c r="G484" s="21"/>
      <c r="H484" s="21"/>
      <c r="I484" s="21"/>
      <c r="J484" s="21"/>
      <c r="K484" s="21"/>
      <c r="L484" s="21"/>
      <c r="M484" s="120"/>
      <c r="N484" s="21"/>
      <c r="O484" s="21"/>
      <c r="P484" s="222"/>
      <c r="Q484" s="21"/>
      <c r="R484" s="222"/>
      <c r="S484" s="222"/>
      <c r="T484" s="21"/>
      <c r="U484" s="21"/>
      <c r="V484" s="21"/>
      <c r="W484" s="120"/>
      <c r="X484" s="21"/>
      <c r="Y484" s="32"/>
      <c r="Z484" s="21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</row>
    <row r="485" ht="15.75" customHeight="1">
      <c r="A485" s="21"/>
      <c r="B485" s="32"/>
      <c r="C485" s="71"/>
      <c r="D485" s="21"/>
      <c r="E485" s="21"/>
      <c r="F485" s="21"/>
      <c r="G485" s="21"/>
      <c r="H485" s="21"/>
      <c r="I485" s="21"/>
      <c r="J485" s="21"/>
      <c r="K485" s="21"/>
      <c r="L485" s="21"/>
      <c r="M485" s="120"/>
      <c r="N485" s="21"/>
      <c r="O485" s="21"/>
      <c r="P485" s="222"/>
      <c r="Q485" s="21"/>
      <c r="R485" s="222"/>
      <c r="S485" s="222"/>
      <c r="T485" s="21"/>
      <c r="U485" s="21"/>
      <c r="V485" s="21"/>
      <c r="W485" s="120"/>
      <c r="X485" s="21"/>
      <c r="Y485" s="32"/>
      <c r="Z485" s="21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</row>
    <row r="486" ht="15.75" customHeight="1">
      <c r="A486" s="21"/>
      <c r="B486" s="32"/>
      <c r="C486" s="71"/>
      <c r="D486" s="21"/>
      <c r="E486" s="21"/>
      <c r="F486" s="21"/>
      <c r="G486" s="21"/>
      <c r="H486" s="21"/>
      <c r="I486" s="21"/>
      <c r="J486" s="21"/>
      <c r="K486" s="21"/>
      <c r="L486" s="21"/>
      <c r="M486" s="120"/>
      <c r="N486" s="21"/>
      <c r="O486" s="21"/>
      <c r="P486" s="222"/>
      <c r="Q486" s="21"/>
      <c r="R486" s="222"/>
      <c r="S486" s="222"/>
      <c r="T486" s="21"/>
      <c r="U486" s="21"/>
      <c r="V486" s="21"/>
      <c r="W486" s="120"/>
      <c r="X486" s="21"/>
      <c r="Y486" s="32"/>
      <c r="Z486" s="21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</row>
    <row r="487" ht="15.75" customHeight="1">
      <c r="A487" s="21"/>
      <c r="B487" s="32"/>
      <c r="C487" s="71"/>
      <c r="D487" s="21"/>
      <c r="E487" s="21"/>
      <c r="F487" s="21"/>
      <c r="G487" s="21"/>
      <c r="H487" s="21"/>
      <c r="I487" s="21"/>
      <c r="J487" s="21"/>
      <c r="K487" s="21"/>
      <c r="L487" s="21"/>
      <c r="M487" s="120"/>
      <c r="N487" s="21"/>
      <c r="O487" s="21"/>
      <c r="P487" s="222"/>
      <c r="Q487" s="21"/>
      <c r="R487" s="222"/>
      <c r="S487" s="222"/>
      <c r="T487" s="21"/>
      <c r="U487" s="21"/>
      <c r="V487" s="21"/>
      <c r="W487" s="120"/>
      <c r="X487" s="21"/>
      <c r="Y487" s="32"/>
      <c r="Z487" s="21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</row>
    <row r="488" ht="15.75" customHeight="1">
      <c r="A488" s="21"/>
      <c r="B488" s="32"/>
      <c r="C488" s="71"/>
      <c r="D488" s="21"/>
      <c r="E488" s="21"/>
      <c r="F488" s="21"/>
      <c r="G488" s="21"/>
      <c r="H488" s="21"/>
      <c r="I488" s="21"/>
      <c r="J488" s="21"/>
      <c r="K488" s="21"/>
      <c r="L488" s="21"/>
      <c r="M488" s="120"/>
      <c r="N488" s="21"/>
      <c r="O488" s="21"/>
      <c r="P488" s="222"/>
      <c r="Q488" s="21"/>
      <c r="R488" s="222"/>
      <c r="S488" s="222"/>
      <c r="T488" s="21"/>
      <c r="U488" s="21"/>
      <c r="V488" s="21"/>
      <c r="W488" s="120"/>
      <c r="X488" s="21"/>
      <c r="Y488" s="32"/>
      <c r="Z488" s="21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</row>
    <row r="489" ht="15.75" customHeight="1">
      <c r="A489" s="21"/>
      <c r="B489" s="32"/>
      <c r="C489" s="71"/>
      <c r="D489" s="21"/>
      <c r="E489" s="21"/>
      <c r="F489" s="21"/>
      <c r="G489" s="21"/>
      <c r="H489" s="21"/>
      <c r="I489" s="21"/>
      <c r="J489" s="21"/>
      <c r="K489" s="21"/>
      <c r="L489" s="21"/>
      <c r="M489" s="120"/>
      <c r="N489" s="21"/>
      <c r="O489" s="21"/>
      <c r="P489" s="222"/>
      <c r="Q489" s="21"/>
      <c r="R489" s="222"/>
      <c r="S489" s="222"/>
      <c r="T489" s="21"/>
      <c r="U489" s="21"/>
      <c r="V489" s="21"/>
      <c r="W489" s="120"/>
      <c r="X489" s="21"/>
      <c r="Y489" s="32"/>
      <c r="Z489" s="21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</row>
    <row r="490" ht="15.75" customHeight="1">
      <c r="A490" s="21"/>
      <c r="B490" s="32"/>
      <c r="C490" s="71"/>
      <c r="D490" s="21"/>
      <c r="E490" s="21"/>
      <c r="F490" s="21"/>
      <c r="G490" s="21"/>
      <c r="H490" s="21"/>
      <c r="I490" s="21"/>
      <c r="J490" s="21"/>
      <c r="K490" s="21"/>
      <c r="L490" s="21"/>
      <c r="M490" s="120"/>
      <c r="N490" s="21"/>
      <c r="O490" s="21"/>
      <c r="P490" s="222"/>
      <c r="Q490" s="21"/>
      <c r="R490" s="222"/>
      <c r="S490" s="222"/>
      <c r="T490" s="21"/>
      <c r="U490" s="21"/>
      <c r="V490" s="21"/>
      <c r="W490" s="120"/>
      <c r="X490" s="21"/>
      <c r="Y490" s="32"/>
      <c r="Z490" s="21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</row>
    <row r="491" ht="15.75" customHeight="1">
      <c r="A491" s="21"/>
      <c r="B491" s="32"/>
      <c r="C491" s="71"/>
      <c r="D491" s="21"/>
      <c r="E491" s="21"/>
      <c r="F491" s="21"/>
      <c r="G491" s="21"/>
      <c r="H491" s="21"/>
      <c r="I491" s="21"/>
      <c r="J491" s="21"/>
      <c r="K491" s="21"/>
      <c r="L491" s="21"/>
      <c r="M491" s="120"/>
      <c r="N491" s="21"/>
      <c r="O491" s="21"/>
      <c r="P491" s="222"/>
      <c r="Q491" s="21"/>
      <c r="R491" s="222"/>
      <c r="S491" s="222"/>
      <c r="T491" s="21"/>
      <c r="U491" s="21"/>
      <c r="V491" s="21"/>
      <c r="W491" s="120"/>
      <c r="X491" s="21"/>
      <c r="Y491" s="32"/>
      <c r="Z491" s="21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</row>
    <row r="492" ht="15.75" customHeight="1">
      <c r="A492" s="21"/>
      <c r="B492" s="32"/>
      <c r="C492" s="71"/>
      <c r="D492" s="21"/>
      <c r="E492" s="21"/>
      <c r="F492" s="21"/>
      <c r="G492" s="21"/>
      <c r="H492" s="21"/>
      <c r="I492" s="21"/>
      <c r="J492" s="21"/>
      <c r="K492" s="21"/>
      <c r="L492" s="21"/>
      <c r="M492" s="120"/>
      <c r="N492" s="21"/>
      <c r="O492" s="21"/>
      <c r="P492" s="222"/>
      <c r="Q492" s="21"/>
      <c r="R492" s="222"/>
      <c r="S492" s="222"/>
      <c r="T492" s="21"/>
      <c r="U492" s="21"/>
      <c r="V492" s="21"/>
      <c r="W492" s="120"/>
      <c r="X492" s="21"/>
      <c r="Y492" s="32"/>
      <c r="Z492" s="21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</row>
    <row r="493" ht="15.75" customHeight="1">
      <c r="A493" s="21"/>
      <c r="B493" s="32"/>
      <c r="C493" s="71"/>
      <c r="D493" s="21"/>
      <c r="E493" s="21"/>
      <c r="F493" s="21"/>
      <c r="G493" s="21"/>
      <c r="H493" s="21"/>
      <c r="I493" s="21"/>
      <c r="J493" s="21"/>
      <c r="K493" s="21"/>
      <c r="L493" s="21"/>
      <c r="M493" s="120"/>
      <c r="N493" s="21"/>
      <c r="O493" s="21"/>
      <c r="P493" s="222"/>
      <c r="Q493" s="21"/>
      <c r="R493" s="222"/>
      <c r="S493" s="222"/>
      <c r="T493" s="21"/>
      <c r="U493" s="21"/>
      <c r="V493" s="21"/>
      <c r="W493" s="120"/>
      <c r="X493" s="21"/>
      <c r="Y493" s="32"/>
      <c r="Z493" s="21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</row>
    <row r="494" ht="15.75" customHeight="1">
      <c r="A494" s="21"/>
      <c r="B494" s="32"/>
      <c r="C494" s="71"/>
      <c r="D494" s="21"/>
      <c r="E494" s="21"/>
      <c r="F494" s="21"/>
      <c r="G494" s="21"/>
      <c r="H494" s="21"/>
      <c r="I494" s="21"/>
      <c r="J494" s="21"/>
      <c r="K494" s="21"/>
      <c r="L494" s="21"/>
      <c r="M494" s="120"/>
      <c r="N494" s="21"/>
      <c r="O494" s="21"/>
      <c r="P494" s="222"/>
      <c r="Q494" s="21"/>
      <c r="R494" s="222"/>
      <c r="S494" s="222"/>
      <c r="T494" s="21"/>
      <c r="U494" s="21"/>
      <c r="V494" s="21"/>
      <c r="W494" s="120"/>
      <c r="X494" s="21"/>
      <c r="Y494" s="32"/>
      <c r="Z494" s="21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</row>
    <row r="495" ht="15.75" customHeight="1">
      <c r="A495" s="21"/>
      <c r="B495" s="32"/>
      <c r="C495" s="71"/>
      <c r="D495" s="21"/>
      <c r="E495" s="21"/>
      <c r="F495" s="21"/>
      <c r="G495" s="21"/>
      <c r="H495" s="21"/>
      <c r="I495" s="21"/>
      <c r="J495" s="21"/>
      <c r="K495" s="21"/>
      <c r="L495" s="21"/>
      <c r="M495" s="120"/>
      <c r="N495" s="21"/>
      <c r="O495" s="21"/>
      <c r="P495" s="222"/>
      <c r="Q495" s="21"/>
      <c r="R495" s="222"/>
      <c r="S495" s="222"/>
      <c r="T495" s="21"/>
      <c r="U495" s="21"/>
      <c r="V495" s="21"/>
      <c r="W495" s="120"/>
      <c r="X495" s="21"/>
      <c r="Y495" s="32"/>
      <c r="Z495" s="21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</row>
    <row r="496" ht="15.75" customHeight="1">
      <c r="A496" s="21"/>
      <c r="B496" s="32"/>
      <c r="C496" s="71"/>
      <c r="D496" s="21"/>
      <c r="E496" s="21"/>
      <c r="F496" s="21"/>
      <c r="G496" s="21"/>
      <c r="H496" s="21"/>
      <c r="I496" s="21"/>
      <c r="J496" s="21"/>
      <c r="K496" s="21"/>
      <c r="L496" s="21"/>
      <c r="M496" s="120"/>
      <c r="N496" s="21"/>
      <c r="O496" s="21"/>
      <c r="P496" s="222"/>
      <c r="Q496" s="21"/>
      <c r="R496" s="222"/>
      <c r="S496" s="222"/>
      <c r="T496" s="21"/>
      <c r="U496" s="21"/>
      <c r="V496" s="21"/>
      <c r="W496" s="120"/>
      <c r="X496" s="21"/>
      <c r="Y496" s="32"/>
      <c r="Z496" s="21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</row>
    <row r="497" ht="15.75" customHeight="1">
      <c r="A497" s="21"/>
      <c r="B497" s="32"/>
      <c r="C497" s="71"/>
      <c r="D497" s="21"/>
      <c r="E497" s="21"/>
      <c r="F497" s="21"/>
      <c r="G497" s="21"/>
      <c r="H497" s="21"/>
      <c r="I497" s="21"/>
      <c r="J497" s="21"/>
      <c r="K497" s="21"/>
      <c r="L497" s="21"/>
      <c r="M497" s="120"/>
      <c r="N497" s="21"/>
      <c r="O497" s="21"/>
      <c r="P497" s="222"/>
      <c r="Q497" s="21"/>
      <c r="R497" s="222"/>
      <c r="S497" s="222"/>
      <c r="T497" s="21"/>
      <c r="U497" s="21"/>
      <c r="V497" s="21"/>
      <c r="W497" s="120"/>
      <c r="X497" s="21"/>
      <c r="Y497" s="32"/>
      <c r="Z497" s="21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</row>
    <row r="498" ht="15.75" customHeight="1">
      <c r="A498" s="21"/>
      <c r="B498" s="32"/>
      <c r="C498" s="71"/>
      <c r="D498" s="21"/>
      <c r="E498" s="21"/>
      <c r="F498" s="21"/>
      <c r="G498" s="21"/>
      <c r="H498" s="21"/>
      <c r="I498" s="21"/>
      <c r="J498" s="21"/>
      <c r="K498" s="21"/>
      <c r="L498" s="21"/>
      <c r="M498" s="120"/>
      <c r="N498" s="21"/>
      <c r="O498" s="21"/>
      <c r="P498" s="222"/>
      <c r="Q498" s="21"/>
      <c r="R498" s="222"/>
      <c r="S498" s="222"/>
      <c r="T498" s="21"/>
      <c r="U498" s="21"/>
      <c r="V498" s="21"/>
      <c r="W498" s="120"/>
      <c r="X498" s="21"/>
      <c r="Y498" s="32"/>
      <c r="Z498" s="21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</row>
    <row r="499" ht="15.75" customHeight="1">
      <c r="A499" s="21"/>
      <c r="B499" s="32"/>
      <c r="C499" s="71"/>
      <c r="D499" s="21"/>
      <c r="E499" s="21"/>
      <c r="F499" s="21"/>
      <c r="G499" s="21"/>
      <c r="H499" s="21"/>
      <c r="I499" s="21"/>
      <c r="J499" s="21"/>
      <c r="K499" s="21"/>
      <c r="L499" s="21"/>
      <c r="M499" s="120"/>
      <c r="N499" s="21"/>
      <c r="O499" s="21"/>
      <c r="P499" s="222"/>
      <c r="Q499" s="21"/>
      <c r="R499" s="222"/>
      <c r="S499" s="222"/>
      <c r="T499" s="21"/>
      <c r="U499" s="21"/>
      <c r="V499" s="21"/>
      <c r="W499" s="120"/>
      <c r="X499" s="21"/>
      <c r="Y499" s="32"/>
      <c r="Z499" s="21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</row>
    <row r="500" ht="15.75" customHeight="1">
      <c r="A500" s="21"/>
      <c r="B500" s="32"/>
      <c r="C500" s="71"/>
      <c r="D500" s="21"/>
      <c r="E500" s="21"/>
      <c r="F500" s="21"/>
      <c r="G500" s="21"/>
      <c r="H500" s="21"/>
      <c r="I500" s="21"/>
      <c r="J500" s="21"/>
      <c r="K500" s="21"/>
      <c r="L500" s="21"/>
      <c r="M500" s="120"/>
      <c r="N500" s="21"/>
      <c r="O500" s="21"/>
      <c r="P500" s="222"/>
      <c r="Q500" s="21"/>
      <c r="R500" s="222"/>
      <c r="S500" s="222"/>
      <c r="T500" s="21"/>
      <c r="U500" s="21"/>
      <c r="V500" s="21"/>
      <c r="W500" s="120"/>
      <c r="X500" s="21"/>
      <c r="Y500" s="32"/>
      <c r="Z500" s="21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</row>
    <row r="501" ht="15.75" customHeight="1">
      <c r="A501" s="21"/>
      <c r="B501" s="32"/>
      <c r="C501" s="71"/>
      <c r="D501" s="21"/>
      <c r="E501" s="21"/>
      <c r="F501" s="21"/>
      <c r="G501" s="21"/>
      <c r="H501" s="21"/>
      <c r="I501" s="21"/>
      <c r="J501" s="21"/>
      <c r="K501" s="21"/>
      <c r="L501" s="21"/>
      <c r="M501" s="120"/>
      <c r="N501" s="21"/>
      <c r="O501" s="21"/>
      <c r="P501" s="222"/>
      <c r="Q501" s="21"/>
      <c r="R501" s="222"/>
      <c r="S501" s="222"/>
      <c r="T501" s="21"/>
      <c r="U501" s="21"/>
      <c r="V501" s="21"/>
      <c r="W501" s="120"/>
      <c r="X501" s="21"/>
      <c r="Y501" s="32"/>
      <c r="Z501" s="21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</row>
    <row r="502" ht="15.75" customHeight="1">
      <c r="A502" s="21"/>
      <c r="B502" s="32"/>
      <c r="C502" s="71"/>
      <c r="D502" s="21"/>
      <c r="E502" s="21"/>
      <c r="F502" s="21"/>
      <c r="G502" s="21"/>
      <c r="H502" s="21"/>
      <c r="I502" s="21"/>
      <c r="J502" s="21"/>
      <c r="K502" s="21"/>
      <c r="L502" s="21"/>
      <c r="M502" s="120"/>
      <c r="N502" s="21"/>
      <c r="O502" s="21"/>
      <c r="P502" s="222"/>
      <c r="Q502" s="21"/>
      <c r="R502" s="222"/>
      <c r="S502" s="222"/>
      <c r="T502" s="21"/>
      <c r="U502" s="21"/>
      <c r="V502" s="21"/>
      <c r="W502" s="120"/>
      <c r="X502" s="21"/>
      <c r="Y502" s="32"/>
      <c r="Z502" s="21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</row>
    <row r="503" ht="15.75" customHeight="1">
      <c r="A503" s="21"/>
      <c r="B503" s="32"/>
      <c r="C503" s="71"/>
      <c r="D503" s="21"/>
      <c r="E503" s="21"/>
      <c r="F503" s="21"/>
      <c r="G503" s="21"/>
      <c r="H503" s="21"/>
      <c r="I503" s="21"/>
      <c r="J503" s="21"/>
      <c r="K503" s="21"/>
      <c r="L503" s="21"/>
      <c r="M503" s="120"/>
      <c r="N503" s="21"/>
      <c r="O503" s="21"/>
      <c r="P503" s="222"/>
      <c r="Q503" s="21"/>
      <c r="R503" s="222"/>
      <c r="S503" s="222"/>
      <c r="T503" s="21"/>
      <c r="U503" s="21"/>
      <c r="V503" s="21"/>
      <c r="W503" s="120"/>
      <c r="X503" s="21"/>
      <c r="Y503" s="32"/>
      <c r="Z503" s="21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</row>
    <row r="504" ht="15.75" customHeight="1">
      <c r="A504" s="21"/>
      <c r="B504" s="32"/>
      <c r="C504" s="71"/>
      <c r="D504" s="21"/>
      <c r="E504" s="21"/>
      <c r="F504" s="21"/>
      <c r="G504" s="21"/>
      <c r="H504" s="21"/>
      <c r="I504" s="21"/>
      <c r="J504" s="21"/>
      <c r="K504" s="21"/>
      <c r="L504" s="21"/>
      <c r="M504" s="120"/>
      <c r="N504" s="21"/>
      <c r="O504" s="21"/>
      <c r="P504" s="222"/>
      <c r="Q504" s="21"/>
      <c r="R504" s="222"/>
      <c r="S504" s="222"/>
      <c r="T504" s="21"/>
      <c r="U504" s="21"/>
      <c r="V504" s="21"/>
      <c r="W504" s="120"/>
      <c r="X504" s="21"/>
      <c r="Y504" s="32"/>
      <c r="Z504" s="21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</row>
    <row r="505" ht="15.75" customHeight="1">
      <c r="A505" s="21"/>
      <c r="B505" s="32"/>
      <c r="C505" s="71"/>
      <c r="D505" s="21"/>
      <c r="E505" s="21"/>
      <c r="F505" s="21"/>
      <c r="G505" s="21"/>
      <c r="H505" s="21"/>
      <c r="I505" s="21"/>
      <c r="J505" s="21"/>
      <c r="K505" s="21"/>
      <c r="L505" s="21"/>
      <c r="M505" s="120"/>
      <c r="N505" s="21"/>
      <c r="O505" s="21"/>
      <c r="P505" s="222"/>
      <c r="Q505" s="21"/>
      <c r="R505" s="222"/>
      <c r="S505" s="222"/>
      <c r="T505" s="21"/>
      <c r="U505" s="21"/>
      <c r="V505" s="21"/>
      <c r="W505" s="120"/>
      <c r="X505" s="21"/>
      <c r="Y505" s="32"/>
      <c r="Z505" s="21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</row>
    <row r="506" ht="15.75" customHeight="1">
      <c r="A506" s="21"/>
      <c r="B506" s="32"/>
      <c r="C506" s="71"/>
      <c r="D506" s="21"/>
      <c r="E506" s="21"/>
      <c r="F506" s="21"/>
      <c r="G506" s="21"/>
      <c r="H506" s="21"/>
      <c r="I506" s="21"/>
      <c r="J506" s="21"/>
      <c r="K506" s="21"/>
      <c r="L506" s="21"/>
      <c r="M506" s="120"/>
      <c r="N506" s="21"/>
      <c r="O506" s="21"/>
      <c r="P506" s="222"/>
      <c r="Q506" s="21"/>
      <c r="R506" s="222"/>
      <c r="S506" s="222"/>
      <c r="T506" s="21"/>
      <c r="U506" s="21"/>
      <c r="V506" s="21"/>
      <c r="W506" s="120"/>
      <c r="X506" s="21"/>
      <c r="Y506" s="32"/>
      <c r="Z506" s="21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</row>
    <row r="507" ht="15.75" customHeight="1">
      <c r="A507" s="21"/>
      <c r="B507" s="32"/>
      <c r="C507" s="71"/>
      <c r="D507" s="21"/>
      <c r="E507" s="21"/>
      <c r="F507" s="21"/>
      <c r="G507" s="21"/>
      <c r="H507" s="21"/>
      <c r="I507" s="21"/>
      <c r="J507" s="21"/>
      <c r="K507" s="21"/>
      <c r="L507" s="21"/>
      <c r="M507" s="120"/>
      <c r="N507" s="21"/>
      <c r="O507" s="21"/>
      <c r="P507" s="222"/>
      <c r="Q507" s="21"/>
      <c r="R507" s="222"/>
      <c r="S507" s="222"/>
      <c r="T507" s="21"/>
      <c r="U507" s="21"/>
      <c r="V507" s="21"/>
      <c r="W507" s="120"/>
      <c r="X507" s="21"/>
      <c r="Y507" s="32"/>
      <c r="Z507" s="21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</row>
    <row r="508" ht="15.75" customHeight="1">
      <c r="A508" s="21"/>
      <c r="B508" s="32"/>
      <c r="C508" s="71"/>
      <c r="D508" s="21"/>
      <c r="E508" s="21"/>
      <c r="F508" s="21"/>
      <c r="G508" s="21"/>
      <c r="H508" s="21"/>
      <c r="I508" s="21"/>
      <c r="J508" s="21"/>
      <c r="K508" s="21"/>
      <c r="L508" s="21"/>
      <c r="M508" s="120"/>
      <c r="N508" s="21"/>
      <c r="O508" s="21"/>
      <c r="P508" s="222"/>
      <c r="Q508" s="21"/>
      <c r="R508" s="222"/>
      <c r="S508" s="222"/>
      <c r="T508" s="21"/>
      <c r="U508" s="21"/>
      <c r="V508" s="21"/>
      <c r="W508" s="120"/>
      <c r="X508" s="21"/>
      <c r="Y508" s="32"/>
      <c r="Z508" s="21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</row>
    <row r="509" ht="15.75" customHeight="1">
      <c r="A509" s="21"/>
      <c r="B509" s="32"/>
      <c r="C509" s="71"/>
      <c r="D509" s="21"/>
      <c r="E509" s="21"/>
      <c r="F509" s="21"/>
      <c r="G509" s="21"/>
      <c r="H509" s="21"/>
      <c r="I509" s="21"/>
      <c r="J509" s="21"/>
      <c r="K509" s="21"/>
      <c r="L509" s="21"/>
      <c r="M509" s="120"/>
      <c r="N509" s="21"/>
      <c r="O509" s="21"/>
      <c r="P509" s="222"/>
      <c r="Q509" s="21"/>
      <c r="R509" s="222"/>
      <c r="S509" s="222"/>
      <c r="T509" s="21"/>
      <c r="U509" s="21"/>
      <c r="V509" s="21"/>
      <c r="W509" s="120"/>
      <c r="X509" s="21"/>
      <c r="Y509" s="32"/>
      <c r="Z509" s="21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</row>
    <row r="510" ht="15.75" customHeight="1">
      <c r="A510" s="21"/>
      <c r="B510" s="32"/>
      <c r="C510" s="71"/>
      <c r="D510" s="21"/>
      <c r="E510" s="21"/>
      <c r="F510" s="21"/>
      <c r="G510" s="21"/>
      <c r="H510" s="21"/>
      <c r="I510" s="21"/>
      <c r="J510" s="21"/>
      <c r="K510" s="21"/>
      <c r="L510" s="21"/>
      <c r="M510" s="120"/>
      <c r="N510" s="21"/>
      <c r="O510" s="21"/>
      <c r="P510" s="222"/>
      <c r="Q510" s="21"/>
      <c r="R510" s="222"/>
      <c r="S510" s="222"/>
      <c r="T510" s="21"/>
      <c r="U510" s="21"/>
      <c r="V510" s="21"/>
      <c r="W510" s="120"/>
      <c r="X510" s="21"/>
      <c r="Y510" s="32"/>
      <c r="Z510" s="21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</row>
    <row r="511" ht="15.75" customHeight="1">
      <c r="A511" s="21"/>
      <c r="B511" s="32"/>
      <c r="C511" s="71"/>
      <c r="D511" s="21"/>
      <c r="E511" s="21"/>
      <c r="F511" s="21"/>
      <c r="G511" s="21"/>
      <c r="H511" s="21"/>
      <c r="I511" s="21"/>
      <c r="J511" s="21"/>
      <c r="K511" s="21"/>
      <c r="L511" s="21"/>
      <c r="M511" s="120"/>
      <c r="N511" s="21"/>
      <c r="O511" s="21"/>
      <c r="P511" s="222"/>
      <c r="Q511" s="21"/>
      <c r="R511" s="222"/>
      <c r="S511" s="222"/>
      <c r="T511" s="21"/>
      <c r="U511" s="21"/>
      <c r="V511" s="21"/>
      <c r="W511" s="120"/>
      <c r="X511" s="21"/>
      <c r="Y511" s="32"/>
      <c r="Z511" s="21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</row>
    <row r="512" ht="15.75" customHeight="1">
      <c r="A512" s="21"/>
      <c r="B512" s="32"/>
      <c r="C512" s="71"/>
      <c r="D512" s="21"/>
      <c r="E512" s="21"/>
      <c r="F512" s="21"/>
      <c r="G512" s="21"/>
      <c r="H512" s="21"/>
      <c r="I512" s="21"/>
      <c r="J512" s="21"/>
      <c r="K512" s="21"/>
      <c r="L512" s="21"/>
      <c r="M512" s="120"/>
      <c r="N512" s="21"/>
      <c r="O512" s="21"/>
      <c r="P512" s="222"/>
      <c r="Q512" s="21"/>
      <c r="R512" s="222"/>
      <c r="S512" s="222"/>
      <c r="T512" s="21"/>
      <c r="U512" s="21"/>
      <c r="V512" s="21"/>
      <c r="W512" s="120"/>
      <c r="X512" s="21"/>
      <c r="Y512" s="32"/>
      <c r="Z512" s="21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</row>
    <row r="513" ht="15.75" customHeight="1">
      <c r="A513" s="21"/>
      <c r="B513" s="32"/>
      <c r="C513" s="71"/>
      <c r="D513" s="21"/>
      <c r="E513" s="21"/>
      <c r="F513" s="21"/>
      <c r="G513" s="21"/>
      <c r="H513" s="21"/>
      <c r="I513" s="21"/>
      <c r="J513" s="21"/>
      <c r="K513" s="21"/>
      <c r="L513" s="21"/>
      <c r="M513" s="120"/>
      <c r="N513" s="21"/>
      <c r="O513" s="21"/>
      <c r="P513" s="222"/>
      <c r="Q513" s="21"/>
      <c r="R513" s="222"/>
      <c r="S513" s="222"/>
      <c r="T513" s="21"/>
      <c r="U513" s="21"/>
      <c r="V513" s="21"/>
      <c r="W513" s="120"/>
      <c r="X513" s="21"/>
      <c r="Y513" s="32"/>
      <c r="Z513" s="21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</row>
    <row r="514" ht="15.75" customHeight="1">
      <c r="A514" s="21"/>
      <c r="B514" s="32"/>
      <c r="C514" s="71"/>
      <c r="D514" s="21"/>
      <c r="E514" s="21"/>
      <c r="F514" s="21"/>
      <c r="G514" s="21"/>
      <c r="H514" s="21"/>
      <c r="I514" s="21"/>
      <c r="J514" s="21"/>
      <c r="K514" s="21"/>
      <c r="L514" s="21"/>
      <c r="M514" s="120"/>
      <c r="N514" s="21"/>
      <c r="O514" s="21"/>
      <c r="P514" s="222"/>
      <c r="Q514" s="21"/>
      <c r="R514" s="222"/>
      <c r="S514" s="222"/>
      <c r="T514" s="21"/>
      <c r="U514" s="21"/>
      <c r="V514" s="21"/>
      <c r="W514" s="120"/>
      <c r="X514" s="21"/>
      <c r="Y514" s="32"/>
      <c r="Z514" s="21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</row>
    <row r="515" ht="15.75" customHeight="1">
      <c r="A515" s="21"/>
      <c r="B515" s="32"/>
      <c r="C515" s="71"/>
      <c r="D515" s="21"/>
      <c r="E515" s="21"/>
      <c r="F515" s="21"/>
      <c r="G515" s="21"/>
      <c r="H515" s="21"/>
      <c r="I515" s="21"/>
      <c r="J515" s="21"/>
      <c r="K515" s="21"/>
      <c r="L515" s="21"/>
      <c r="M515" s="120"/>
      <c r="N515" s="21"/>
      <c r="O515" s="21"/>
      <c r="P515" s="222"/>
      <c r="Q515" s="21"/>
      <c r="R515" s="222"/>
      <c r="S515" s="222"/>
      <c r="T515" s="21"/>
      <c r="U515" s="21"/>
      <c r="V515" s="21"/>
      <c r="W515" s="120"/>
      <c r="X515" s="21"/>
      <c r="Y515" s="32"/>
      <c r="Z515" s="21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</row>
    <row r="516" ht="15.75" customHeight="1">
      <c r="A516" s="21"/>
      <c r="B516" s="32"/>
      <c r="C516" s="71"/>
      <c r="D516" s="21"/>
      <c r="E516" s="21"/>
      <c r="F516" s="21"/>
      <c r="G516" s="21"/>
      <c r="H516" s="21"/>
      <c r="I516" s="21"/>
      <c r="J516" s="21"/>
      <c r="K516" s="21"/>
      <c r="L516" s="21"/>
      <c r="M516" s="120"/>
      <c r="N516" s="21"/>
      <c r="O516" s="21"/>
      <c r="P516" s="222"/>
      <c r="Q516" s="21"/>
      <c r="R516" s="222"/>
      <c r="S516" s="222"/>
      <c r="T516" s="21"/>
      <c r="U516" s="21"/>
      <c r="V516" s="21"/>
      <c r="W516" s="120"/>
      <c r="X516" s="21"/>
      <c r="Y516" s="32"/>
      <c r="Z516" s="21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</row>
    <row r="517" ht="15.75" customHeight="1">
      <c r="A517" s="21"/>
      <c r="B517" s="32"/>
      <c r="C517" s="71"/>
      <c r="D517" s="21"/>
      <c r="E517" s="21"/>
      <c r="F517" s="21"/>
      <c r="G517" s="21"/>
      <c r="H517" s="21"/>
      <c r="I517" s="21"/>
      <c r="J517" s="21"/>
      <c r="K517" s="21"/>
      <c r="L517" s="21"/>
      <c r="M517" s="120"/>
      <c r="N517" s="21"/>
      <c r="O517" s="21"/>
      <c r="P517" s="222"/>
      <c r="Q517" s="21"/>
      <c r="R517" s="222"/>
      <c r="S517" s="222"/>
      <c r="T517" s="21"/>
      <c r="U517" s="21"/>
      <c r="V517" s="21"/>
      <c r="W517" s="120"/>
      <c r="X517" s="21"/>
      <c r="Y517" s="32"/>
      <c r="Z517" s="21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</row>
    <row r="518" ht="15.75" customHeight="1">
      <c r="A518" s="21"/>
      <c r="B518" s="32"/>
      <c r="C518" s="71"/>
      <c r="D518" s="21"/>
      <c r="E518" s="21"/>
      <c r="F518" s="21"/>
      <c r="G518" s="21"/>
      <c r="H518" s="21"/>
      <c r="I518" s="21"/>
      <c r="J518" s="21"/>
      <c r="K518" s="21"/>
      <c r="L518" s="21"/>
      <c r="M518" s="120"/>
      <c r="N518" s="21"/>
      <c r="O518" s="21"/>
      <c r="P518" s="222"/>
      <c r="Q518" s="21"/>
      <c r="R518" s="222"/>
      <c r="S518" s="222"/>
      <c r="T518" s="21"/>
      <c r="U518" s="21"/>
      <c r="V518" s="21"/>
      <c r="W518" s="120"/>
      <c r="X518" s="21"/>
      <c r="Y518" s="32"/>
      <c r="Z518" s="21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</row>
    <row r="519" ht="15.75" customHeight="1">
      <c r="A519" s="21"/>
      <c r="B519" s="32"/>
      <c r="C519" s="71"/>
      <c r="D519" s="21"/>
      <c r="E519" s="21"/>
      <c r="F519" s="21"/>
      <c r="G519" s="21"/>
      <c r="H519" s="21"/>
      <c r="I519" s="21"/>
      <c r="J519" s="21"/>
      <c r="K519" s="21"/>
      <c r="L519" s="21"/>
      <c r="M519" s="120"/>
      <c r="N519" s="21"/>
      <c r="O519" s="21"/>
      <c r="P519" s="222"/>
      <c r="Q519" s="21"/>
      <c r="R519" s="222"/>
      <c r="S519" s="222"/>
      <c r="T519" s="21"/>
      <c r="U519" s="21"/>
      <c r="V519" s="21"/>
      <c r="W519" s="120"/>
      <c r="X519" s="21"/>
      <c r="Y519" s="32"/>
      <c r="Z519" s="21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</row>
    <row r="520" ht="15.75" customHeight="1">
      <c r="A520" s="21"/>
      <c r="B520" s="32"/>
      <c r="C520" s="71"/>
      <c r="D520" s="21"/>
      <c r="E520" s="21"/>
      <c r="F520" s="21"/>
      <c r="G520" s="21"/>
      <c r="H520" s="21"/>
      <c r="I520" s="21"/>
      <c r="J520" s="21"/>
      <c r="K520" s="21"/>
      <c r="L520" s="21"/>
      <c r="M520" s="120"/>
      <c r="N520" s="21"/>
      <c r="O520" s="21"/>
      <c r="P520" s="222"/>
      <c r="Q520" s="21"/>
      <c r="R520" s="222"/>
      <c r="S520" s="222"/>
      <c r="T520" s="21"/>
      <c r="U520" s="21"/>
      <c r="V520" s="21"/>
      <c r="W520" s="120"/>
      <c r="X520" s="21"/>
      <c r="Y520" s="32"/>
      <c r="Z520" s="21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</row>
    <row r="521" ht="15.75" customHeight="1">
      <c r="A521" s="21"/>
      <c r="B521" s="32"/>
      <c r="C521" s="71"/>
      <c r="D521" s="21"/>
      <c r="E521" s="21"/>
      <c r="F521" s="21"/>
      <c r="G521" s="21"/>
      <c r="H521" s="21"/>
      <c r="I521" s="21"/>
      <c r="J521" s="21"/>
      <c r="K521" s="21"/>
      <c r="L521" s="21"/>
      <c r="M521" s="120"/>
      <c r="N521" s="21"/>
      <c r="O521" s="21"/>
      <c r="P521" s="222"/>
      <c r="Q521" s="21"/>
      <c r="R521" s="222"/>
      <c r="S521" s="222"/>
      <c r="T521" s="21"/>
      <c r="U521" s="21"/>
      <c r="V521" s="21"/>
      <c r="W521" s="120"/>
      <c r="X521" s="21"/>
      <c r="Y521" s="32"/>
      <c r="Z521" s="21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</row>
    <row r="522" ht="15.75" customHeight="1">
      <c r="A522" s="21"/>
      <c r="B522" s="32"/>
      <c r="C522" s="71"/>
      <c r="D522" s="21"/>
      <c r="E522" s="21"/>
      <c r="F522" s="21"/>
      <c r="G522" s="21"/>
      <c r="H522" s="21"/>
      <c r="I522" s="21"/>
      <c r="J522" s="21"/>
      <c r="K522" s="21"/>
      <c r="L522" s="21"/>
      <c r="M522" s="120"/>
      <c r="N522" s="21"/>
      <c r="O522" s="21"/>
      <c r="P522" s="222"/>
      <c r="Q522" s="21"/>
      <c r="R522" s="222"/>
      <c r="S522" s="222"/>
      <c r="T522" s="21"/>
      <c r="U522" s="21"/>
      <c r="V522" s="21"/>
      <c r="W522" s="120"/>
      <c r="X522" s="21"/>
      <c r="Y522" s="32"/>
      <c r="Z522" s="21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</row>
    <row r="523" ht="15.75" customHeight="1">
      <c r="A523" s="21"/>
      <c r="B523" s="32"/>
      <c r="C523" s="71"/>
      <c r="D523" s="21"/>
      <c r="E523" s="21"/>
      <c r="F523" s="21"/>
      <c r="G523" s="21"/>
      <c r="H523" s="21"/>
      <c r="I523" s="21"/>
      <c r="J523" s="21"/>
      <c r="K523" s="21"/>
      <c r="L523" s="21"/>
      <c r="M523" s="120"/>
      <c r="N523" s="21"/>
      <c r="O523" s="21"/>
      <c r="P523" s="222"/>
      <c r="Q523" s="21"/>
      <c r="R523" s="222"/>
      <c r="S523" s="222"/>
      <c r="T523" s="21"/>
      <c r="U523" s="21"/>
      <c r="V523" s="21"/>
      <c r="W523" s="120"/>
      <c r="X523" s="21"/>
      <c r="Y523" s="32"/>
      <c r="Z523" s="21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</row>
    <row r="524" ht="15.75" customHeight="1">
      <c r="A524" s="21"/>
      <c r="B524" s="32"/>
      <c r="C524" s="71"/>
      <c r="D524" s="21"/>
      <c r="E524" s="21"/>
      <c r="F524" s="21"/>
      <c r="G524" s="21"/>
      <c r="H524" s="21"/>
      <c r="I524" s="21"/>
      <c r="J524" s="21"/>
      <c r="K524" s="21"/>
      <c r="L524" s="21"/>
      <c r="M524" s="120"/>
      <c r="N524" s="21"/>
      <c r="O524" s="21"/>
      <c r="P524" s="222"/>
      <c r="Q524" s="21"/>
      <c r="R524" s="222"/>
      <c r="S524" s="222"/>
      <c r="T524" s="21"/>
      <c r="U524" s="21"/>
      <c r="V524" s="21"/>
      <c r="W524" s="120"/>
      <c r="X524" s="21"/>
      <c r="Y524" s="32"/>
      <c r="Z524" s="21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</row>
    <row r="525" ht="15.75" customHeight="1">
      <c r="A525" s="21"/>
      <c r="B525" s="32"/>
      <c r="C525" s="71"/>
      <c r="D525" s="21"/>
      <c r="E525" s="21"/>
      <c r="F525" s="21"/>
      <c r="G525" s="21"/>
      <c r="H525" s="21"/>
      <c r="I525" s="21"/>
      <c r="J525" s="21"/>
      <c r="K525" s="21"/>
      <c r="L525" s="21"/>
      <c r="M525" s="120"/>
      <c r="N525" s="21"/>
      <c r="O525" s="21"/>
      <c r="P525" s="222"/>
      <c r="Q525" s="21"/>
      <c r="R525" s="222"/>
      <c r="S525" s="222"/>
      <c r="T525" s="21"/>
      <c r="U525" s="21"/>
      <c r="V525" s="21"/>
      <c r="W525" s="120"/>
      <c r="X525" s="21"/>
      <c r="Y525" s="32"/>
      <c r="Z525" s="21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</row>
    <row r="526" ht="15.75" customHeight="1">
      <c r="A526" s="21"/>
      <c r="B526" s="32"/>
      <c r="C526" s="71"/>
      <c r="D526" s="21"/>
      <c r="E526" s="21"/>
      <c r="F526" s="21"/>
      <c r="G526" s="21"/>
      <c r="H526" s="21"/>
      <c r="I526" s="21"/>
      <c r="J526" s="21"/>
      <c r="K526" s="21"/>
      <c r="L526" s="21"/>
      <c r="M526" s="120"/>
      <c r="N526" s="21"/>
      <c r="O526" s="21"/>
      <c r="P526" s="222"/>
      <c r="Q526" s="21"/>
      <c r="R526" s="222"/>
      <c r="S526" s="222"/>
      <c r="T526" s="21"/>
      <c r="U526" s="21"/>
      <c r="V526" s="21"/>
      <c r="W526" s="120"/>
      <c r="X526" s="21"/>
      <c r="Y526" s="32"/>
      <c r="Z526" s="21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</row>
    <row r="527" ht="15.75" customHeight="1">
      <c r="A527" s="21"/>
      <c r="B527" s="32"/>
      <c r="C527" s="71"/>
      <c r="D527" s="21"/>
      <c r="E527" s="21"/>
      <c r="F527" s="21"/>
      <c r="G527" s="21"/>
      <c r="H527" s="21"/>
      <c r="I527" s="21"/>
      <c r="J527" s="21"/>
      <c r="K527" s="21"/>
      <c r="L527" s="21"/>
      <c r="M527" s="120"/>
      <c r="N527" s="21"/>
      <c r="O527" s="21"/>
      <c r="P527" s="222"/>
      <c r="Q527" s="21"/>
      <c r="R527" s="222"/>
      <c r="S527" s="222"/>
      <c r="T527" s="21"/>
      <c r="U527" s="21"/>
      <c r="V527" s="21"/>
      <c r="W527" s="120"/>
      <c r="X527" s="21"/>
      <c r="Y527" s="32"/>
      <c r="Z527" s="21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</row>
    <row r="528" ht="15.75" customHeight="1">
      <c r="A528" s="21"/>
      <c r="B528" s="32"/>
      <c r="C528" s="71"/>
      <c r="D528" s="21"/>
      <c r="E528" s="21"/>
      <c r="F528" s="21"/>
      <c r="G528" s="21"/>
      <c r="H528" s="21"/>
      <c r="I528" s="21"/>
      <c r="J528" s="21"/>
      <c r="K528" s="21"/>
      <c r="L528" s="21"/>
      <c r="M528" s="120"/>
      <c r="N528" s="21"/>
      <c r="O528" s="21"/>
      <c r="P528" s="222"/>
      <c r="Q528" s="21"/>
      <c r="R528" s="222"/>
      <c r="S528" s="222"/>
      <c r="T528" s="21"/>
      <c r="U528" s="21"/>
      <c r="V528" s="21"/>
      <c r="W528" s="120"/>
      <c r="X528" s="21"/>
      <c r="Y528" s="32"/>
      <c r="Z528" s="21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</row>
    <row r="529" ht="15.75" customHeight="1">
      <c r="A529" s="21"/>
      <c r="B529" s="32"/>
      <c r="C529" s="71"/>
      <c r="D529" s="21"/>
      <c r="E529" s="21"/>
      <c r="F529" s="21"/>
      <c r="G529" s="21"/>
      <c r="H529" s="21"/>
      <c r="I529" s="21"/>
      <c r="J529" s="21"/>
      <c r="K529" s="21"/>
      <c r="L529" s="21"/>
      <c r="M529" s="120"/>
      <c r="N529" s="21"/>
      <c r="O529" s="21"/>
      <c r="P529" s="222"/>
      <c r="Q529" s="21"/>
      <c r="R529" s="222"/>
      <c r="S529" s="222"/>
      <c r="T529" s="21"/>
      <c r="U529" s="21"/>
      <c r="V529" s="21"/>
      <c r="W529" s="120"/>
      <c r="X529" s="21"/>
      <c r="Y529" s="32"/>
      <c r="Z529" s="21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</row>
    <row r="530" ht="15.75" customHeight="1">
      <c r="A530" s="21"/>
      <c r="B530" s="32"/>
      <c r="C530" s="71"/>
      <c r="D530" s="21"/>
      <c r="E530" s="21"/>
      <c r="F530" s="21"/>
      <c r="G530" s="21"/>
      <c r="H530" s="21"/>
      <c r="I530" s="21"/>
      <c r="J530" s="21"/>
      <c r="K530" s="21"/>
      <c r="L530" s="21"/>
      <c r="M530" s="120"/>
      <c r="N530" s="21"/>
      <c r="O530" s="21"/>
      <c r="P530" s="222"/>
      <c r="Q530" s="21"/>
      <c r="R530" s="222"/>
      <c r="S530" s="222"/>
      <c r="T530" s="21"/>
      <c r="U530" s="21"/>
      <c r="V530" s="21"/>
      <c r="W530" s="120"/>
      <c r="X530" s="21"/>
      <c r="Y530" s="32"/>
      <c r="Z530" s="21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</row>
    <row r="531" ht="15.75" customHeight="1">
      <c r="A531" s="21"/>
      <c r="B531" s="32"/>
      <c r="C531" s="71"/>
      <c r="D531" s="21"/>
      <c r="E531" s="21"/>
      <c r="F531" s="21"/>
      <c r="G531" s="21"/>
      <c r="H531" s="21"/>
      <c r="I531" s="21"/>
      <c r="J531" s="21"/>
      <c r="K531" s="21"/>
      <c r="L531" s="21"/>
      <c r="M531" s="120"/>
      <c r="N531" s="21"/>
      <c r="O531" s="21"/>
      <c r="P531" s="222"/>
      <c r="Q531" s="21"/>
      <c r="R531" s="222"/>
      <c r="S531" s="222"/>
      <c r="T531" s="21"/>
      <c r="U531" s="21"/>
      <c r="V531" s="21"/>
      <c r="W531" s="120"/>
      <c r="X531" s="21"/>
      <c r="Y531" s="32"/>
      <c r="Z531" s="21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</row>
    <row r="532" ht="15.75" customHeight="1">
      <c r="A532" s="21"/>
      <c r="B532" s="32"/>
      <c r="C532" s="71"/>
      <c r="D532" s="21"/>
      <c r="E532" s="21"/>
      <c r="F532" s="21"/>
      <c r="G532" s="21"/>
      <c r="H532" s="21"/>
      <c r="I532" s="21"/>
      <c r="J532" s="21"/>
      <c r="K532" s="21"/>
      <c r="L532" s="21"/>
      <c r="M532" s="120"/>
      <c r="N532" s="21"/>
      <c r="O532" s="21"/>
      <c r="P532" s="222"/>
      <c r="Q532" s="21"/>
      <c r="R532" s="222"/>
      <c r="S532" s="222"/>
      <c r="T532" s="21"/>
      <c r="U532" s="21"/>
      <c r="V532" s="21"/>
      <c r="W532" s="120"/>
      <c r="X532" s="21"/>
      <c r="Y532" s="32"/>
      <c r="Z532" s="21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</row>
    <row r="533" ht="15.75" customHeight="1">
      <c r="A533" s="21"/>
      <c r="B533" s="32"/>
      <c r="C533" s="71"/>
      <c r="D533" s="21"/>
      <c r="E533" s="21"/>
      <c r="F533" s="21"/>
      <c r="G533" s="21"/>
      <c r="H533" s="21"/>
      <c r="I533" s="21"/>
      <c r="J533" s="21"/>
      <c r="K533" s="21"/>
      <c r="L533" s="21"/>
      <c r="M533" s="120"/>
      <c r="N533" s="21"/>
      <c r="O533" s="21"/>
      <c r="P533" s="222"/>
      <c r="Q533" s="21"/>
      <c r="R533" s="222"/>
      <c r="S533" s="222"/>
      <c r="T533" s="21"/>
      <c r="U533" s="21"/>
      <c r="V533" s="21"/>
      <c r="W533" s="120"/>
      <c r="X533" s="21"/>
      <c r="Y533" s="32"/>
      <c r="Z533" s="21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</row>
    <row r="534" ht="15.75" customHeight="1">
      <c r="A534" s="21"/>
      <c r="B534" s="32"/>
      <c r="C534" s="71"/>
      <c r="D534" s="21"/>
      <c r="E534" s="21"/>
      <c r="F534" s="21"/>
      <c r="G534" s="21"/>
      <c r="H534" s="21"/>
      <c r="I534" s="21"/>
      <c r="J534" s="21"/>
      <c r="K534" s="21"/>
      <c r="L534" s="21"/>
      <c r="M534" s="120"/>
      <c r="N534" s="21"/>
      <c r="O534" s="21"/>
      <c r="P534" s="222"/>
      <c r="Q534" s="21"/>
      <c r="R534" s="222"/>
      <c r="S534" s="222"/>
      <c r="T534" s="21"/>
      <c r="U534" s="21"/>
      <c r="V534" s="21"/>
      <c r="W534" s="120"/>
      <c r="X534" s="21"/>
      <c r="Y534" s="32"/>
      <c r="Z534" s="21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</row>
    <row r="535" ht="15.75" customHeight="1">
      <c r="A535" s="21"/>
      <c r="B535" s="32"/>
      <c r="C535" s="71"/>
      <c r="D535" s="21"/>
      <c r="E535" s="21"/>
      <c r="F535" s="21"/>
      <c r="G535" s="21"/>
      <c r="H535" s="21"/>
      <c r="I535" s="21"/>
      <c r="J535" s="21"/>
      <c r="K535" s="21"/>
      <c r="L535" s="21"/>
      <c r="M535" s="120"/>
      <c r="N535" s="21"/>
      <c r="O535" s="21"/>
      <c r="P535" s="222"/>
      <c r="Q535" s="21"/>
      <c r="R535" s="222"/>
      <c r="S535" s="222"/>
      <c r="T535" s="21"/>
      <c r="U535" s="21"/>
      <c r="V535" s="21"/>
      <c r="W535" s="120"/>
      <c r="X535" s="21"/>
      <c r="Y535" s="32"/>
      <c r="Z535" s="21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</row>
    <row r="536" ht="15.75" customHeight="1">
      <c r="A536" s="21"/>
      <c r="B536" s="32"/>
      <c r="C536" s="71"/>
      <c r="D536" s="21"/>
      <c r="E536" s="21"/>
      <c r="F536" s="21"/>
      <c r="G536" s="21"/>
      <c r="H536" s="21"/>
      <c r="I536" s="21"/>
      <c r="J536" s="21"/>
      <c r="K536" s="21"/>
      <c r="L536" s="21"/>
      <c r="M536" s="120"/>
      <c r="N536" s="21"/>
      <c r="O536" s="21"/>
      <c r="P536" s="222"/>
      <c r="Q536" s="21"/>
      <c r="R536" s="222"/>
      <c r="S536" s="222"/>
      <c r="T536" s="21"/>
      <c r="U536" s="21"/>
      <c r="V536" s="21"/>
      <c r="W536" s="120"/>
      <c r="X536" s="21"/>
      <c r="Y536" s="32"/>
      <c r="Z536" s="21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</row>
    <row r="537" ht="15.75" customHeight="1">
      <c r="A537" s="21"/>
      <c r="B537" s="32"/>
      <c r="C537" s="71"/>
      <c r="D537" s="21"/>
      <c r="E537" s="21"/>
      <c r="F537" s="21"/>
      <c r="G537" s="21"/>
      <c r="H537" s="21"/>
      <c r="I537" s="21"/>
      <c r="J537" s="21"/>
      <c r="K537" s="21"/>
      <c r="L537" s="21"/>
      <c r="M537" s="120"/>
      <c r="N537" s="21"/>
      <c r="O537" s="21"/>
      <c r="P537" s="222"/>
      <c r="Q537" s="21"/>
      <c r="R537" s="222"/>
      <c r="S537" s="222"/>
      <c r="T537" s="21"/>
      <c r="U537" s="21"/>
      <c r="V537" s="21"/>
      <c r="W537" s="120"/>
      <c r="X537" s="21"/>
      <c r="Y537" s="32"/>
      <c r="Z537" s="21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</row>
    <row r="538" ht="15.75" customHeight="1">
      <c r="A538" s="21"/>
      <c r="B538" s="32"/>
      <c r="C538" s="71"/>
      <c r="D538" s="21"/>
      <c r="E538" s="21"/>
      <c r="F538" s="21"/>
      <c r="G538" s="21"/>
      <c r="H538" s="21"/>
      <c r="I538" s="21"/>
      <c r="J538" s="21"/>
      <c r="K538" s="21"/>
      <c r="L538" s="21"/>
      <c r="M538" s="120"/>
      <c r="N538" s="21"/>
      <c r="O538" s="21"/>
      <c r="P538" s="222"/>
      <c r="Q538" s="21"/>
      <c r="R538" s="222"/>
      <c r="S538" s="222"/>
      <c r="T538" s="21"/>
      <c r="U538" s="21"/>
      <c r="V538" s="21"/>
      <c r="W538" s="120"/>
      <c r="X538" s="21"/>
      <c r="Y538" s="32"/>
      <c r="Z538" s="21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</row>
    <row r="539" ht="15.75" customHeight="1">
      <c r="A539" s="21"/>
      <c r="B539" s="32"/>
      <c r="C539" s="71"/>
      <c r="D539" s="21"/>
      <c r="E539" s="21"/>
      <c r="F539" s="21"/>
      <c r="G539" s="21"/>
      <c r="H539" s="21"/>
      <c r="I539" s="21"/>
      <c r="J539" s="21"/>
      <c r="K539" s="21"/>
      <c r="L539" s="21"/>
      <c r="M539" s="120"/>
      <c r="N539" s="21"/>
      <c r="O539" s="21"/>
      <c r="P539" s="222"/>
      <c r="Q539" s="21"/>
      <c r="R539" s="222"/>
      <c r="S539" s="222"/>
      <c r="T539" s="21"/>
      <c r="U539" s="21"/>
      <c r="V539" s="21"/>
      <c r="W539" s="120"/>
      <c r="X539" s="21"/>
      <c r="Y539" s="32"/>
      <c r="Z539" s="21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</row>
    <row r="540" ht="15.75" customHeight="1">
      <c r="A540" s="21"/>
      <c r="B540" s="32"/>
      <c r="C540" s="71"/>
      <c r="D540" s="21"/>
      <c r="E540" s="21"/>
      <c r="F540" s="21"/>
      <c r="G540" s="21"/>
      <c r="H540" s="21"/>
      <c r="I540" s="21"/>
      <c r="J540" s="21"/>
      <c r="K540" s="21"/>
      <c r="L540" s="21"/>
      <c r="M540" s="120"/>
      <c r="N540" s="21"/>
      <c r="O540" s="21"/>
      <c r="P540" s="222"/>
      <c r="Q540" s="21"/>
      <c r="R540" s="222"/>
      <c r="S540" s="222"/>
      <c r="T540" s="21"/>
      <c r="U540" s="21"/>
      <c r="V540" s="21"/>
      <c r="W540" s="120"/>
      <c r="X540" s="21"/>
      <c r="Y540" s="32"/>
      <c r="Z540" s="21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</row>
    <row r="541" ht="15.75" customHeight="1">
      <c r="A541" s="21"/>
      <c r="B541" s="32"/>
      <c r="C541" s="71"/>
      <c r="D541" s="21"/>
      <c r="E541" s="21"/>
      <c r="F541" s="21"/>
      <c r="G541" s="21"/>
      <c r="H541" s="21"/>
      <c r="I541" s="21"/>
      <c r="J541" s="21"/>
      <c r="K541" s="21"/>
      <c r="L541" s="21"/>
      <c r="M541" s="120"/>
      <c r="N541" s="21"/>
      <c r="O541" s="21"/>
      <c r="P541" s="222"/>
      <c r="Q541" s="21"/>
      <c r="R541" s="222"/>
      <c r="S541" s="222"/>
      <c r="T541" s="21"/>
      <c r="U541" s="21"/>
      <c r="V541" s="21"/>
      <c r="W541" s="120"/>
      <c r="X541" s="21"/>
      <c r="Y541" s="32"/>
      <c r="Z541" s="21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</row>
    <row r="542" ht="15.75" customHeight="1">
      <c r="A542" s="21"/>
      <c r="B542" s="32"/>
      <c r="C542" s="71"/>
      <c r="D542" s="21"/>
      <c r="E542" s="21"/>
      <c r="F542" s="21"/>
      <c r="G542" s="21"/>
      <c r="H542" s="21"/>
      <c r="I542" s="21"/>
      <c r="J542" s="21"/>
      <c r="K542" s="21"/>
      <c r="L542" s="21"/>
      <c r="M542" s="120"/>
      <c r="N542" s="21"/>
      <c r="O542" s="21"/>
      <c r="P542" s="222"/>
      <c r="Q542" s="21"/>
      <c r="R542" s="222"/>
      <c r="S542" s="222"/>
      <c r="T542" s="21"/>
      <c r="U542" s="21"/>
      <c r="V542" s="21"/>
      <c r="W542" s="120"/>
      <c r="X542" s="21"/>
      <c r="Y542" s="32"/>
      <c r="Z542" s="21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</row>
    <row r="543" ht="15.75" customHeight="1">
      <c r="A543" s="21"/>
      <c r="B543" s="32"/>
      <c r="C543" s="71"/>
      <c r="D543" s="21"/>
      <c r="E543" s="21"/>
      <c r="F543" s="21"/>
      <c r="G543" s="21"/>
      <c r="H543" s="21"/>
      <c r="I543" s="21"/>
      <c r="J543" s="21"/>
      <c r="K543" s="21"/>
      <c r="L543" s="21"/>
      <c r="M543" s="120"/>
      <c r="N543" s="21"/>
      <c r="O543" s="21"/>
      <c r="P543" s="222"/>
      <c r="Q543" s="21"/>
      <c r="R543" s="222"/>
      <c r="S543" s="222"/>
      <c r="T543" s="21"/>
      <c r="U543" s="21"/>
      <c r="V543" s="21"/>
      <c r="W543" s="120"/>
      <c r="X543" s="21"/>
      <c r="Y543" s="32"/>
      <c r="Z543" s="21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</row>
    <row r="544" ht="15.75" customHeight="1">
      <c r="A544" s="21"/>
      <c r="B544" s="32"/>
      <c r="C544" s="71"/>
      <c r="D544" s="21"/>
      <c r="E544" s="21"/>
      <c r="F544" s="21"/>
      <c r="G544" s="21"/>
      <c r="H544" s="21"/>
      <c r="I544" s="21"/>
      <c r="J544" s="21"/>
      <c r="K544" s="21"/>
      <c r="L544" s="21"/>
      <c r="M544" s="120"/>
      <c r="N544" s="21"/>
      <c r="O544" s="21"/>
      <c r="P544" s="222"/>
      <c r="Q544" s="21"/>
      <c r="R544" s="222"/>
      <c r="S544" s="222"/>
      <c r="T544" s="21"/>
      <c r="U544" s="21"/>
      <c r="V544" s="21"/>
      <c r="W544" s="120"/>
      <c r="X544" s="21"/>
      <c r="Y544" s="32"/>
      <c r="Z544" s="21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</row>
    <row r="545" ht="15.75" customHeight="1">
      <c r="A545" s="21"/>
      <c r="B545" s="32"/>
      <c r="C545" s="71"/>
      <c r="D545" s="21"/>
      <c r="E545" s="21"/>
      <c r="F545" s="21"/>
      <c r="G545" s="21"/>
      <c r="H545" s="21"/>
      <c r="I545" s="21"/>
      <c r="J545" s="21"/>
      <c r="K545" s="21"/>
      <c r="L545" s="21"/>
      <c r="M545" s="120"/>
      <c r="N545" s="21"/>
      <c r="O545" s="21"/>
      <c r="P545" s="222"/>
      <c r="Q545" s="21"/>
      <c r="R545" s="222"/>
      <c r="S545" s="222"/>
      <c r="T545" s="21"/>
      <c r="U545" s="21"/>
      <c r="V545" s="21"/>
      <c r="W545" s="120"/>
      <c r="X545" s="21"/>
      <c r="Y545" s="32"/>
      <c r="Z545" s="21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</row>
    <row r="546" ht="15.75" customHeight="1">
      <c r="A546" s="21"/>
      <c r="B546" s="32"/>
      <c r="C546" s="71"/>
      <c r="D546" s="21"/>
      <c r="E546" s="21"/>
      <c r="F546" s="21"/>
      <c r="G546" s="21"/>
      <c r="H546" s="21"/>
      <c r="I546" s="21"/>
      <c r="J546" s="21"/>
      <c r="K546" s="21"/>
      <c r="L546" s="21"/>
      <c r="M546" s="120"/>
      <c r="N546" s="21"/>
      <c r="O546" s="21"/>
      <c r="P546" s="222"/>
      <c r="Q546" s="21"/>
      <c r="R546" s="222"/>
      <c r="S546" s="222"/>
      <c r="T546" s="21"/>
      <c r="U546" s="21"/>
      <c r="V546" s="21"/>
      <c r="W546" s="120"/>
      <c r="X546" s="21"/>
      <c r="Y546" s="32"/>
      <c r="Z546" s="21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</row>
    <row r="547" ht="15.75" customHeight="1">
      <c r="A547" s="21"/>
      <c r="B547" s="32"/>
      <c r="C547" s="71"/>
      <c r="D547" s="21"/>
      <c r="E547" s="21"/>
      <c r="F547" s="21"/>
      <c r="G547" s="21"/>
      <c r="H547" s="21"/>
      <c r="I547" s="21"/>
      <c r="J547" s="21"/>
      <c r="K547" s="21"/>
      <c r="L547" s="21"/>
      <c r="M547" s="120"/>
      <c r="N547" s="21"/>
      <c r="O547" s="21"/>
      <c r="P547" s="222"/>
      <c r="Q547" s="21"/>
      <c r="R547" s="222"/>
      <c r="S547" s="222"/>
      <c r="T547" s="21"/>
      <c r="U547" s="21"/>
      <c r="V547" s="21"/>
      <c r="W547" s="120"/>
      <c r="X547" s="21"/>
      <c r="Y547" s="32"/>
      <c r="Z547" s="21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</row>
    <row r="548" ht="15.75" customHeight="1">
      <c r="A548" s="21"/>
      <c r="B548" s="32"/>
      <c r="C548" s="71"/>
      <c r="D548" s="21"/>
      <c r="E548" s="21"/>
      <c r="F548" s="21"/>
      <c r="G548" s="21"/>
      <c r="H548" s="21"/>
      <c r="I548" s="21"/>
      <c r="J548" s="21"/>
      <c r="K548" s="21"/>
      <c r="L548" s="21"/>
      <c r="M548" s="120"/>
      <c r="N548" s="21"/>
      <c r="O548" s="21"/>
      <c r="P548" s="222"/>
      <c r="Q548" s="21"/>
      <c r="R548" s="222"/>
      <c r="S548" s="222"/>
      <c r="T548" s="21"/>
      <c r="U548" s="21"/>
      <c r="V548" s="21"/>
      <c r="W548" s="120"/>
      <c r="X548" s="21"/>
      <c r="Y548" s="32"/>
      <c r="Z548" s="21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</row>
    <row r="549" ht="15.75" customHeight="1">
      <c r="A549" s="21"/>
      <c r="B549" s="32"/>
      <c r="C549" s="71"/>
      <c r="D549" s="21"/>
      <c r="E549" s="21"/>
      <c r="F549" s="21"/>
      <c r="G549" s="21"/>
      <c r="H549" s="21"/>
      <c r="I549" s="21"/>
      <c r="J549" s="21"/>
      <c r="K549" s="21"/>
      <c r="L549" s="21"/>
      <c r="M549" s="120"/>
      <c r="N549" s="21"/>
      <c r="O549" s="21"/>
      <c r="P549" s="222"/>
      <c r="Q549" s="21"/>
      <c r="R549" s="222"/>
      <c r="S549" s="222"/>
      <c r="T549" s="21"/>
      <c r="U549" s="21"/>
      <c r="V549" s="21"/>
      <c r="W549" s="120"/>
      <c r="X549" s="21"/>
      <c r="Y549" s="32"/>
      <c r="Z549" s="21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</row>
    <row r="550" ht="15.75" customHeight="1">
      <c r="A550" s="21"/>
      <c r="B550" s="32"/>
      <c r="C550" s="71"/>
      <c r="D550" s="21"/>
      <c r="E550" s="21"/>
      <c r="F550" s="21"/>
      <c r="G550" s="21"/>
      <c r="H550" s="21"/>
      <c r="I550" s="21"/>
      <c r="J550" s="21"/>
      <c r="K550" s="21"/>
      <c r="L550" s="21"/>
      <c r="M550" s="120"/>
      <c r="N550" s="21"/>
      <c r="O550" s="21"/>
      <c r="P550" s="222"/>
      <c r="Q550" s="21"/>
      <c r="R550" s="222"/>
      <c r="S550" s="222"/>
      <c r="T550" s="21"/>
      <c r="U550" s="21"/>
      <c r="V550" s="21"/>
      <c r="W550" s="120"/>
      <c r="X550" s="21"/>
      <c r="Y550" s="32"/>
      <c r="Z550" s="21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</row>
    <row r="551" ht="15.75" customHeight="1">
      <c r="A551" s="21"/>
      <c r="B551" s="32"/>
      <c r="C551" s="71"/>
      <c r="D551" s="21"/>
      <c r="E551" s="21"/>
      <c r="F551" s="21"/>
      <c r="G551" s="21"/>
      <c r="H551" s="21"/>
      <c r="I551" s="21"/>
      <c r="J551" s="21"/>
      <c r="K551" s="21"/>
      <c r="L551" s="21"/>
      <c r="M551" s="120"/>
      <c r="N551" s="21"/>
      <c r="O551" s="21"/>
      <c r="P551" s="222"/>
      <c r="Q551" s="21"/>
      <c r="R551" s="222"/>
      <c r="S551" s="222"/>
      <c r="T551" s="21"/>
      <c r="U551" s="21"/>
      <c r="V551" s="21"/>
      <c r="W551" s="120"/>
      <c r="X551" s="21"/>
      <c r="Y551" s="32"/>
      <c r="Z551" s="21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</row>
    <row r="552" ht="15.75" customHeight="1">
      <c r="A552" s="21"/>
      <c r="B552" s="32"/>
      <c r="C552" s="71"/>
      <c r="D552" s="21"/>
      <c r="E552" s="21"/>
      <c r="F552" s="21"/>
      <c r="G552" s="21"/>
      <c r="H552" s="21"/>
      <c r="I552" s="21"/>
      <c r="J552" s="21"/>
      <c r="K552" s="21"/>
      <c r="L552" s="21"/>
      <c r="M552" s="120"/>
      <c r="N552" s="21"/>
      <c r="O552" s="21"/>
      <c r="P552" s="222"/>
      <c r="Q552" s="21"/>
      <c r="R552" s="222"/>
      <c r="S552" s="222"/>
      <c r="T552" s="21"/>
      <c r="U552" s="21"/>
      <c r="V552" s="21"/>
      <c r="W552" s="120"/>
      <c r="X552" s="21"/>
      <c r="Y552" s="32"/>
      <c r="Z552" s="21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</row>
    <row r="553" ht="15.75" customHeight="1">
      <c r="A553" s="21"/>
      <c r="B553" s="32"/>
      <c r="C553" s="71"/>
      <c r="D553" s="21"/>
      <c r="E553" s="21"/>
      <c r="F553" s="21"/>
      <c r="G553" s="21"/>
      <c r="H553" s="21"/>
      <c r="I553" s="21"/>
      <c r="J553" s="21"/>
      <c r="K553" s="21"/>
      <c r="L553" s="21"/>
      <c r="M553" s="120"/>
      <c r="N553" s="21"/>
      <c r="O553" s="21"/>
      <c r="P553" s="222"/>
      <c r="Q553" s="21"/>
      <c r="R553" s="222"/>
      <c r="S553" s="222"/>
      <c r="T553" s="21"/>
      <c r="U553" s="21"/>
      <c r="V553" s="21"/>
      <c r="W553" s="120"/>
      <c r="X553" s="21"/>
      <c r="Y553" s="32"/>
      <c r="Z553" s="21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</row>
    <row r="554" ht="15.75" customHeight="1">
      <c r="A554" s="21"/>
      <c r="B554" s="32"/>
      <c r="C554" s="71"/>
      <c r="D554" s="21"/>
      <c r="E554" s="21"/>
      <c r="F554" s="21"/>
      <c r="G554" s="21"/>
      <c r="H554" s="21"/>
      <c r="I554" s="21"/>
      <c r="J554" s="21"/>
      <c r="K554" s="21"/>
      <c r="L554" s="21"/>
      <c r="M554" s="120"/>
      <c r="N554" s="21"/>
      <c r="O554" s="21"/>
      <c r="P554" s="222"/>
      <c r="Q554" s="21"/>
      <c r="R554" s="222"/>
      <c r="S554" s="222"/>
      <c r="T554" s="21"/>
      <c r="U554" s="21"/>
      <c r="V554" s="21"/>
      <c r="W554" s="120"/>
      <c r="X554" s="21"/>
      <c r="Y554" s="32"/>
      <c r="Z554" s="21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</row>
    <row r="555" ht="15.75" customHeight="1">
      <c r="A555" s="21"/>
      <c r="B555" s="32"/>
      <c r="C555" s="71"/>
      <c r="D555" s="21"/>
      <c r="E555" s="21"/>
      <c r="F555" s="21"/>
      <c r="G555" s="21"/>
      <c r="H555" s="21"/>
      <c r="I555" s="21"/>
      <c r="J555" s="21"/>
      <c r="K555" s="21"/>
      <c r="L555" s="21"/>
      <c r="M555" s="120"/>
      <c r="N555" s="21"/>
      <c r="O555" s="21"/>
      <c r="P555" s="222"/>
      <c r="Q555" s="21"/>
      <c r="R555" s="222"/>
      <c r="S555" s="222"/>
      <c r="T555" s="21"/>
      <c r="U555" s="21"/>
      <c r="V555" s="21"/>
      <c r="W555" s="120"/>
      <c r="X555" s="21"/>
      <c r="Y555" s="32"/>
      <c r="Z555" s="21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</row>
    <row r="556" ht="15.75" customHeight="1">
      <c r="A556" s="21"/>
      <c r="B556" s="32"/>
      <c r="C556" s="71"/>
      <c r="D556" s="21"/>
      <c r="E556" s="21"/>
      <c r="F556" s="21"/>
      <c r="G556" s="21"/>
      <c r="H556" s="21"/>
      <c r="I556" s="21"/>
      <c r="J556" s="21"/>
      <c r="K556" s="21"/>
      <c r="L556" s="21"/>
      <c r="M556" s="120"/>
      <c r="N556" s="21"/>
      <c r="O556" s="21"/>
      <c r="P556" s="222"/>
      <c r="Q556" s="21"/>
      <c r="R556" s="222"/>
      <c r="S556" s="222"/>
      <c r="T556" s="21"/>
      <c r="U556" s="21"/>
      <c r="V556" s="21"/>
      <c r="W556" s="120"/>
      <c r="X556" s="21"/>
      <c r="Y556" s="32"/>
      <c r="Z556" s="21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</row>
    <row r="557" ht="15.75" customHeight="1">
      <c r="A557" s="21"/>
      <c r="B557" s="32"/>
      <c r="C557" s="71"/>
      <c r="D557" s="21"/>
      <c r="E557" s="21"/>
      <c r="F557" s="21"/>
      <c r="G557" s="21"/>
      <c r="H557" s="21"/>
      <c r="I557" s="21"/>
      <c r="J557" s="21"/>
      <c r="K557" s="21"/>
      <c r="L557" s="21"/>
      <c r="M557" s="120"/>
      <c r="N557" s="21"/>
      <c r="O557" s="21"/>
      <c r="P557" s="222"/>
      <c r="Q557" s="21"/>
      <c r="R557" s="222"/>
      <c r="S557" s="222"/>
      <c r="T557" s="21"/>
      <c r="U557" s="21"/>
      <c r="V557" s="21"/>
      <c r="W557" s="120"/>
      <c r="X557" s="21"/>
      <c r="Y557" s="32"/>
      <c r="Z557" s="21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</row>
    <row r="558" ht="15.75" customHeight="1">
      <c r="A558" s="21"/>
      <c r="B558" s="32"/>
      <c r="C558" s="71"/>
      <c r="D558" s="21"/>
      <c r="E558" s="21"/>
      <c r="F558" s="21"/>
      <c r="G558" s="21"/>
      <c r="H558" s="21"/>
      <c r="I558" s="21"/>
      <c r="J558" s="21"/>
      <c r="K558" s="21"/>
      <c r="L558" s="21"/>
      <c r="M558" s="120"/>
      <c r="N558" s="21"/>
      <c r="O558" s="21"/>
      <c r="P558" s="222"/>
      <c r="Q558" s="21"/>
      <c r="R558" s="222"/>
      <c r="S558" s="222"/>
      <c r="T558" s="21"/>
      <c r="U558" s="21"/>
      <c r="V558" s="21"/>
      <c r="W558" s="120"/>
      <c r="X558" s="21"/>
      <c r="Y558" s="32"/>
      <c r="Z558" s="21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</row>
    <row r="559" ht="15.75" customHeight="1">
      <c r="A559" s="21"/>
      <c r="B559" s="32"/>
      <c r="C559" s="71"/>
      <c r="D559" s="21"/>
      <c r="E559" s="21"/>
      <c r="F559" s="21"/>
      <c r="G559" s="21"/>
      <c r="H559" s="21"/>
      <c r="I559" s="21"/>
      <c r="J559" s="21"/>
      <c r="K559" s="21"/>
      <c r="L559" s="21"/>
      <c r="M559" s="120"/>
      <c r="N559" s="21"/>
      <c r="O559" s="21"/>
      <c r="P559" s="222"/>
      <c r="Q559" s="21"/>
      <c r="R559" s="222"/>
      <c r="S559" s="222"/>
      <c r="T559" s="21"/>
      <c r="U559" s="21"/>
      <c r="V559" s="21"/>
      <c r="W559" s="120"/>
      <c r="X559" s="21"/>
      <c r="Y559" s="32"/>
      <c r="Z559" s="21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</row>
    <row r="560" ht="15.75" customHeight="1">
      <c r="A560" s="21"/>
      <c r="B560" s="32"/>
      <c r="C560" s="71"/>
      <c r="D560" s="21"/>
      <c r="E560" s="21"/>
      <c r="F560" s="21"/>
      <c r="G560" s="21"/>
      <c r="H560" s="21"/>
      <c r="I560" s="21"/>
      <c r="J560" s="21"/>
      <c r="K560" s="21"/>
      <c r="L560" s="21"/>
      <c r="M560" s="120"/>
      <c r="N560" s="21"/>
      <c r="O560" s="21"/>
      <c r="P560" s="222"/>
      <c r="Q560" s="21"/>
      <c r="R560" s="222"/>
      <c r="S560" s="222"/>
      <c r="T560" s="21"/>
      <c r="U560" s="21"/>
      <c r="V560" s="21"/>
      <c r="W560" s="120"/>
      <c r="X560" s="21"/>
      <c r="Y560" s="32"/>
      <c r="Z560" s="21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</row>
    <row r="561" ht="15.75" customHeight="1">
      <c r="A561" s="21"/>
      <c r="B561" s="32"/>
      <c r="C561" s="71"/>
      <c r="D561" s="21"/>
      <c r="E561" s="21"/>
      <c r="F561" s="21"/>
      <c r="G561" s="21"/>
      <c r="H561" s="21"/>
      <c r="I561" s="21"/>
      <c r="J561" s="21"/>
      <c r="K561" s="21"/>
      <c r="L561" s="21"/>
      <c r="M561" s="120"/>
      <c r="N561" s="21"/>
      <c r="O561" s="21"/>
      <c r="P561" s="222"/>
      <c r="Q561" s="21"/>
      <c r="R561" s="222"/>
      <c r="S561" s="222"/>
      <c r="T561" s="21"/>
      <c r="U561" s="21"/>
      <c r="V561" s="21"/>
      <c r="W561" s="120"/>
      <c r="X561" s="21"/>
      <c r="Y561" s="32"/>
      <c r="Z561" s="21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</row>
    <row r="562" ht="15.75" customHeight="1">
      <c r="A562" s="21"/>
      <c r="B562" s="32"/>
      <c r="C562" s="71"/>
      <c r="D562" s="21"/>
      <c r="E562" s="21"/>
      <c r="F562" s="21"/>
      <c r="G562" s="21"/>
      <c r="H562" s="21"/>
      <c r="I562" s="21"/>
      <c r="J562" s="21"/>
      <c r="K562" s="21"/>
      <c r="L562" s="21"/>
      <c r="M562" s="120"/>
      <c r="N562" s="21"/>
      <c r="O562" s="21"/>
      <c r="P562" s="222"/>
      <c r="Q562" s="21"/>
      <c r="R562" s="222"/>
      <c r="S562" s="222"/>
      <c r="T562" s="21"/>
      <c r="U562" s="21"/>
      <c r="V562" s="21"/>
      <c r="W562" s="120"/>
      <c r="X562" s="21"/>
      <c r="Y562" s="32"/>
      <c r="Z562" s="21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</row>
    <row r="563" ht="15.75" customHeight="1">
      <c r="A563" s="21"/>
      <c r="B563" s="32"/>
      <c r="C563" s="71"/>
      <c r="D563" s="21"/>
      <c r="E563" s="21"/>
      <c r="F563" s="21"/>
      <c r="G563" s="21"/>
      <c r="H563" s="21"/>
      <c r="I563" s="21"/>
      <c r="J563" s="21"/>
      <c r="K563" s="21"/>
      <c r="L563" s="21"/>
      <c r="M563" s="120"/>
      <c r="N563" s="21"/>
      <c r="O563" s="21"/>
      <c r="P563" s="222"/>
      <c r="Q563" s="21"/>
      <c r="R563" s="222"/>
      <c r="S563" s="222"/>
      <c r="T563" s="21"/>
      <c r="U563" s="21"/>
      <c r="V563" s="21"/>
      <c r="W563" s="120"/>
      <c r="X563" s="21"/>
      <c r="Y563" s="32"/>
      <c r="Z563" s="21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</row>
    <row r="564" ht="15.75" customHeight="1">
      <c r="A564" s="21"/>
      <c r="B564" s="32"/>
      <c r="C564" s="71"/>
      <c r="D564" s="21"/>
      <c r="E564" s="21"/>
      <c r="F564" s="21"/>
      <c r="G564" s="21"/>
      <c r="H564" s="21"/>
      <c r="I564" s="21"/>
      <c r="J564" s="21"/>
      <c r="K564" s="21"/>
      <c r="L564" s="21"/>
      <c r="M564" s="120"/>
      <c r="N564" s="21"/>
      <c r="O564" s="21"/>
      <c r="P564" s="222"/>
      <c r="Q564" s="21"/>
      <c r="R564" s="222"/>
      <c r="S564" s="222"/>
      <c r="T564" s="21"/>
      <c r="U564" s="21"/>
      <c r="V564" s="21"/>
      <c r="W564" s="120"/>
      <c r="X564" s="21"/>
      <c r="Y564" s="32"/>
      <c r="Z564" s="21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</row>
    <row r="565" ht="15.75" customHeight="1">
      <c r="A565" s="21"/>
      <c r="B565" s="32"/>
      <c r="C565" s="71"/>
      <c r="D565" s="21"/>
      <c r="E565" s="21"/>
      <c r="F565" s="21"/>
      <c r="G565" s="21"/>
      <c r="H565" s="21"/>
      <c r="I565" s="21"/>
      <c r="J565" s="21"/>
      <c r="K565" s="21"/>
      <c r="L565" s="21"/>
      <c r="M565" s="120"/>
      <c r="N565" s="21"/>
      <c r="O565" s="21"/>
      <c r="P565" s="222"/>
      <c r="Q565" s="21"/>
      <c r="R565" s="222"/>
      <c r="S565" s="222"/>
      <c r="T565" s="21"/>
      <c r="U565" s="21"/>
      <c r="V565" s="21"/>
      <c r="W565" s="120"/>
      <c r="X565" s="21"/>
      <c r="Y565" s="32"/>
      <c r="Z565" s="21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</row>
    <row r="566" ht="15.75" customHeight="1">
      <c r="A566" s="21"/>
      <c r="B566" s="32"/>
      <c r="C566" s="71"/>
      <c r="D566" s="21"/>
      <c r="E566" s="21"/>
      <c r="F566" s="21"/>
      <c r="G566" s="21"/>
      <c r="H566" s="21"/>
      <c r="I566" s="21"/>
      <c r="J566" s="21"/>
      <c r="K566" s="21"/>
      <c r="L566" s="21"/>
      <c r="M566" s="120"/>
      <c r="N566" s="21"/>
      <c r="O566" s="21"/>
      <c r="P566" s="222"/>
      <c r="Q566" s="21"/>
      <c r="R566" s="222"/>
      <c r="S566" s="222"/>
      <c r="T566" s="21"/>
      <c r="U566" s="21"/>
      <c r="V566" s="21"/>
      <c r="W566" s="120"/>
      <c r="X566" s="21"/>
      <c r="Y566" s="32"/>
      <c r="Z566" s="21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</row>
    <row r="567" ht="15.75" customHeight="1">
      <c r="A567" s="21"/>
      <c r="B567" s="32"/>
      <c r="C567" s="71"/>
      <c r="D567" s="21"/>
      <c r="E567" s="21"/>
      <c r="F567" s="21"/>
      <c r="G567" s="21"/>
      <c r="H567" s="21"/>
      <c r="I567" s="21"/>
      <c r="J567" s="21"/>
      <c r="K567" s="21"/>
      <c r="L567" s="21"/>
      <c r="M567" s="120"/>
      <c r="N567" s="21"/>
      <c r="O567" s="21"/>
      <c r="P567" s="222"/>
      <c r="Q567" s="21"/>
      <c r="R567" s="222"/>
      <c r="S567" s="222"/>
      <c r="T567" s="21"/>
      <c r="U567" s="21"/>
      <c r="V567" s="21"/>
      <c r="W567" s="120"/>
      <c r="X567" s="21"/>
      <c r="Y567" s="32"/>
      <c r="Z567" s="21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</row>
    <row r="568" ht="15.75" customHeight="1">
      <c r="A568" s="21"/>
      <c r="B568" s="32"/>
      <c r="C568" s="71"/>
      <c r="D568" s="21"/>
      <c r="E568" s="21"/>
      <c r="F568" s="21"/>
      <c r="G568" s="21"/>
      <c r="H568" s="21"/>
      <c r="I568" s="21"/>
      <c r="J568" s="21"/>
      <c r="K568" s="21"/>
      <c r="L568" s="21"/>
      <c r="M568" s="120"/>
      <c r="N568" s="21"/>
      <c r="O568" s="21"/>
      <c r="P568" s="222"/>
      <c r="Q568" s="21"/>
      <c r="R568" s="222"/>
      <c r="S568" s="222"/>
      <c r="T568" s="21"/>
      <c r="U568" s="21"/>
      <c r="V568" s="21"/>
      <c r="W568" s="120"/>
      <c r="X568" s="21"/>
      <c r="Y568" s="32"/>
      <c r="Z568" s="21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</row>
    <row r="569" ht="15.75" customHeight="1">
      <c r="A569" s="21"/>
      <c r="B569" s="32"/>
      <c r="C569" s="71"/>
      <c r="D569" s="21"/>
      <c r="E569" s="21"/>
      <c r="F569" s="21"/>
      <c r="G569" s="21"/>
      <c r="H569" s="21"/>
      <c r="I569" s="21"/>
      <c r="J569" s="21"/>
      <c r="K569" s="21"/>
      <c r="L569" s="21"/>
      <c r="M569" s="120"/>
      <c r="N569" s="21"/>
      <c r="O569" s="21"/>
      <c r="P569" s="222"/>
      <c r="Q569" s="21"/>
      <c r="R569" s="222"/>
      <c r="S569" s="222"/>
      <c r="T569" s="21"/>
      <c r="U569" s="21"/>
      <c r="V569" s="21"/>
      <c r="W569" s="120"/>
      <c r="X569" s="21"/>
      <c r="Y569" s="32"/>
      <c r="Z569" s="21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</row>
    <row r="570" ht="15.75" customHeight="1">
      <c r="A570" s="21"/>
      <c r="B570" s="32"/>
      <c r="C570" s="71"/>
      <c r="D570" s="21"/>
      <c r="E570" s="21"/>
      <c r="F570" s="21"/>
      <c r="G570" s="21"/>
      <c r="H570" s="21"/>
      <c r="I570" s="21"/>
      <c r="J570" s="21"/>
      <c r="K570" s="21"/>
      <c r="L570" s="21"/>
      <c r="M570" s="120"/>
      <c r="N570" s="21"/>
      <c r="O570" s="21"/>
      <c r="P570" s="222"/>
      <c r="Q570" s="21"/>
      <c r="R570" s="222"/>
      <c r="S570" s="222"/>
      <c r="T570" s="21"/>
      <c r="U570" s="21"/>
      <c r="V570" s="21"/>
      <c r="W570" s="120"/>
      <c r="X570" s="21"/>
      <c r="Y570" s="32"/>
      <c r="Z570" s="21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</row>
    <row r="571" ht="15.75" customHeight="1">
      <c r="A571" s="21"/>
      <c r="B571" s="32"/>
      <c r="C571" s="71"/>
      <c r="D571" s="21"/>
      <c r="E571" s="21"/>
      <c r="F571" s="21"/>
      <c r="G571" s="21"/>
      <c r="H571" s="21"/>
      <c r="I571" s="21"/>
      <c r="J571" s="21"/>
      <c r="K571" s="21"/>
      <c r="L571" s="21"/>
      <c r="M571" s="120"/>
      <c r="N571" s="21"/>
      <c r="O571" s="21"/>
      <c r="P571" s="222"/>
      <c r="Q571" s="21"/>
      <c r="R571" s="222"/>
      <c r="S571" s="222"/>
      <c r="T571" s="21"/>
      <c r="U571" s="21"/>
      <c r="V571" s="21"/>
      <c r="W571" s="120"/>
      <c r="X571" s="21"/>
      <c r="Y571" s="32"/>
      <c r="Z571" s="21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</row>
    <row r="572" ht="15.75" customHeight="1">
      <c r="A572" s="21"/>
      <c r="B572" s="32"/>
      <c r="C572" s="71"/>
      <c r="D572" s="21"/>
      <c r="E572" s="21"/>
      <c r="F572" s="21"/>
      <c r="G572" s="21"/>
      <c r="H572" s="21"/>
      <c r="I572" s="21"/>
      <c r="J572" s="21"/>
      <c r="K572" s="21"/>
      <c r="L572" s="21"/>
      <c r="M572" s="120"/>
      <c r="N572" s="21"/>
      <c r="O572" s="21"/>
      <c r="P572" s="222"/>
      <c r="Q572" s="21"/>
      <c r="R572" s="222"/>
      <c r="S572" s="222"/>
      <c r="T572" s="21"/>
      <c r="U572" s="21"/>
      <c r="V572" s="21"/>
      <c r="W572" s="120"/>
      <c r="X572" s="21"/>
      <c r="Y572" s="32"/>
      <c r="Z572" s="21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</row>
    <row r="573" ht="15.75" customHeight="1">
      <c r="A573" s="21"/>
      <c r="B573" s="32"/>
      <c r="C573" s="71"/>
      <c r="D573" s="21"/>
      <c r="E573" s="21"/>
      <c r="F573" s="21"/>
      <c r="G573" s="21"/>
      <c r="H573" s="21"/>
      <c r="I573" s="21"/>
      <c r="J573" s="21"/>
      <c r="K573" s="21"/>
      <c r="L573" s="21"/>
      <c r="M573" s="120"/>
      <c r="N573" s="21"/>
      <c r="O573" s="21"/>
      <c r="P573" s="222"/>
      <c r="Q573" s="21"/>
      <c r="R573" s="222"/>
      <c r="S573" s="222"/>
      <c r="T573" s="21"/>
      <c r="U573" s="21"/>
      <c r="V573" s="21"/>
      <c r="W573" s="120"/>
      <c r="X573" s="21"/>
      <c r="Y573" s="32"/>
      <c r="Z573" s="21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</row>
    <row r="574" ht="15.75" customHeight="1">
      <c r="A574" s="21"/>
      <c r="B574" s="32"/>
      <c r="C574" s="71"/>
      <c r="D574" s="21"/>
      <c r="E574" s="21"/>
      <c r="F574" s="21"/>
      <c r="G574" s="21"/>
      <c r="H574" s="21"/>
      <c r="I574" s="21"/>
      <c r="J574" s="21"/>
      <c r="K574" s="21"/>
      <c r="L574" s="21"/>
      <c r="M574" s="120"/>
      <c r="N574" s="21"/>
      <c r="O574" s="21"/>
      <c r="P574" s="222"/>
      <c r="Q574" s="21"/>
      <c r="R574" s="222"/>
      <c r="S574" s="222"/>
      <c r="T574" s="21"/>
      <c r="U574" s="21"/>
      <c r="V574" s="21"/>
      <c r="W574" s="120"/>
      <c r="X574" s="21"/>
      <c r="Y574" s="32"/>
      <c r="Z574" s="21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</row>
    <row r="575" ht="15.75" customHeight="1">
      <c r="A575" s="21"/>
      <c r="B575" s="32"/>
      <c r="C575" s="71"/>
      <c r="D575" s="21"/>
      <c r="E575" s="21"/>
      <c r="F575" s="21"/>
      <c r="G575" s="21"/>
      <c r="H575" s="21"/>
      <c r="I575" s="21"/>
      <c r="J575" s="21"/>
      <c r="K575" s="21"/>
      <c r="L575" s="21"/>
      <c r="M575" s="120"/>
      <c r="N575" s="21"/>
      <c r="O575" s="21"/>
      <c r="P575" s="222"/>
      <c r="Q575" s="21"/>
      <c r="R575" s="222"/>
      <c r="S575" s="222"/>
      <c r="T575" s="21"/>
      <c r="U575" s="21"/>
      <c r="V575" s="21"/>
      <c r="W575" s="120"/>
      <c r="X575" s="21"/>
      <c r="Y575" s="32"/>
      <c r="Z575" s="21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</row>
    <row r="576" ht="15.75" customHeight="1">
      <c r="A576" s="21"/>
      <c r="B576" s="32"/>
      <c r="C576" s="71"/>
      <c r="D576" s="21"/>
      <c r="E576" s="21"/>
      <c r="F576" s="21"/>
      <c r="G576" s="21"/>
      <c r="H576" s="21"/>
      <c r="I576" s="21"/>
      <c r="J576" s="21"/>
      <c r="K576" s="21"/>
      <c r="L576" s="21"/>
      <c r="M576" s="120"/>
      <c r="N576" s="21"/>
      <c r="O576" s="21"/>
      <c r="P576" s="222"/>
      <c r="Q576" s="21"/>
      <c r="R576" s="222"/>
      <c r="S576" s="222"/>
      <c r="T576" s="21"/>
      <c r="U576" s="21"/>
      <c r="V576" s="21"/>
      <c r="W576" s="120"/>
      <c r="X576" s="21"/>
      <c r="Y576" s="32"/>
      <c r="Z576" s="21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</row>
    <row r="577" ht="15.75" customHeight="1">
      <c r="A577" s="21"/>
      <c r="B577" s="32"/>
      <c r="C577" s="71"/>
      <c r="D577" s="21"/>
      <c r="E577" s="21"/>
      <c r="F577" s="21"/>
      <c r="G577" s="21"/>
      <c r="H577" s="21"/>
      <c r="I577" s="21"/>
      <c r="J577" s="21"/>
      <c r="K577" s="21"/>
      <c r="L577" s="21"/>
      <c r="M577" s="120"/>
      <c r="N577" s="21"/>
      <c r="O577" s="21"/>
      <c r="P577" s="222"/>
      <c r="Q577" s="21"/>
      <c r="R577" s="222"/>
      <c r="S577" s="222"/>
      <c r="T577" s="21"/>
      <c r="U577" s="21"/>
      <c r="V577" s="21"/>
      <c r="W577" s="120"/>
      <c r="X577" s="21"/>
      <c r="Y577" s="32"/>
      <c r="Z577" s="21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</row>
    <row r="578" ht="15.75" customHeight="1">
      <c r="A578" s="21"/>
      <c r="B578" s="32"/>
      <c r="C578" s="71"/>
      <c r="D578" s="21"/>
      <c r="E578" s="21"/>
      <c r="F578" s="21"/>
      <c r="G578" s="21"/>
      <c r="H578" s="21"/>
      <c r="I578" s="21"/>
      <c r="J578" s="21"/>
      <c r="K578" s="21"/>
      <c r="L578" s="21"/>
      <c r="M578" s="120"/>
      <c r="N578" s="21"/>
      <c r="O578" s="21"/>
      <c r="P578" s="222"/>
      <c r="Q578" s="21"/>
      <c r="R578" s="222"/>
      <c r="S578" s="222"/>
      <c r="T578" s="21"/>
      <c r="U578" s="21"/>
      <c r="V578" s="21"/>
      <c r="W578" s="120"/>
      <c r="X578" s="21"/>
      <c r="Y578" s="32"/>
      <c r="Z578" s="21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</row>
    <row r="579" ht="15.75" customHeight="1">
      <c r="A579" s="21"/>
      <c r="B579" s="32"/>
      <c r="C579" s="71"/>
      <c r="D579" s="21"/>
      <c r="E579" s="21"/>
      <c r="F579" s="21"/>
      <c r="G579" s="21"/>
      <c r="H579" s="21"/>
      <c r="I579" s="21"/>
      <c r="J579" s="21"/>
      <c r="K579" s="21"/>
      <c r="L579" s="21"/>
      <c r="M579" s="120"/>
      <c r="N579" s="21"/>
      <c r="O579" s="21"/>
      <c r="P579" s="222"/>
      <c r="Q579" s="21"/>
      <c r="R579" s="222"/>
      <c r="S579" s="222"/>
      <c r="T579" s="21"/>
      <c r="U579" s="21"/>
      <c r="V579" s="21"/>
      <c r="W579" s="120"/>
      <c r="X579" s="21"/>
      <c r="Y579" s="32"/>
      <c r="Z579" s="21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</row>
    <row r="580" ht="15.75" customHeight="1">
      <c r="A580" s="21"/>
      <c r="B580" s="32"/>
      <c r="C580" s="71"/>
      <c r="D580" s="21"/>
      <c r="E580" s="21"/>
      <c r="F580" s="21"/>
      <c r="G580" s="21"/>
      <c r="H580" s="21"/>
      <c r="I580" s="21"/>
      <c r="J580" s="21"/>
      <c r="K580" s="21"/>
      <c r="L580" s="21"/>
      <c r="M580" s="120"/>
      <c r="N580" s="21"/>
      <c r="O580" s="21"/>
      <c r="P580" s="222"/>
      <c r="Q580" s="21"/>
      <c r="R580" s="222"/>
      <c r="S580" s="222"/>
      <c r="T580" s="21"/>
      <c r="U580" s="21"/>
      <c r="V580" s="21"/>
      <c r="W580" s="120"/>
      <c r="X580" s="21"/>
      <c r="Y580" s="32"/>
      <c r="Z580" s="21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</row>
    <row r="581" ht="15.75" customHeight="1">
      <c r="A581" s="21"/>
      <c r="B581" s="32"/>
      <c r="C581" s="71"/>
      <c r="D581" s="21"/>
      <c r="E581" s="21"/>
      <c r="F581" s="21"/>
      <c r="G581" s="21"/>
      <c r="H581" s="21"/>
      <c r="I581" s="21"/>
      <c r="J581" s="21"/>
      <c r="K581" s="21"/>
      <c r="L581" s="21"/>
      <c r="M581" s="120"/>
      <c r="N581" s="21"/>
      <c r="O581" s="21"/>
      <c r="P581" s="222"/>
      <c r="Q581" s="21"/>
      <c r="R581" s="222"/>
      <c r="S581" s="222"/>
      <c r="T581" s="21"/>
      <c r="U581" s="21"/>
      <c r="V581" s="21"/>
      <c r="W581" s="120"/>
      <c r="X581" s="21"/>
      <c r="Y581" s="32"/>
      <c r="Z581" s="21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</row>
    <row r="582" ht="15.75" customHeight="1">
      <c r="A582" s="21"/>
      <c r="B582" s="32"/>
      <c r="C582" s="71"/>
      <c r="D582" s="21"/>
      <c r="E582" s="21"/>
      <c r="F582" s="21"/>
      <c r="G582" s="21"/>
      <c r="H582" s="21"/>
      <c r="I582" s="21"/>
      <c r="J582" s="21"/>
      <c r="K582" s="21"/>
      <c r="L582" s="21"/>
      <c r="M582" s="120"/>
      <c r="N582" s="21"/>
      <c r="O582" s="21"/>
      <c r="P582" s="222"/>
      <c r="Q582" s="21"/>
      <c r="R582" s="222"/>
      <c r="S582" s="222"/>
      <c r="T582" s="21"/>
      <c r="U582" s="21"/>
      <c r="V582" s="21"/>
      <c r="W582" s="120"/>
      <c r="X582" s="21"/>
      <c r="Y582" s="32"/>
      <c r="Z582" s="21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</row>
    <row r="583" ht="15.75" customHeight="1">
      <c r="A583" s="21"/>
      <c r="B583" s="32"/>
      <c r="C583" s="71"/>
      <c r="D583" s="21"/>
      <c r="E583" s="21"/>
      <c r="F583" s="21"/>
      <c r="G583" s="21"/>
      <c r="H583" s="21"/>
      <c r="I583" s="21"/>
      <c r="J583" s="21"/>
      <c r="K583" s="21"/>
      <c r="L583" s="21"/>
      <c r="M583" s="120"/>
      <c r="N583" s="21"/>
      <c r="O583" s="21"/>
      <c r="P583" s="222"/>
      <c r="Q583" s="21"/>
      <c r="R583" s="222"/>
      <c r="S583" s="222"/>
      <c r="T583" s="21"/>
      <c r="U583" s="21"/>
      <c r="V583" s="21"/>
      <c r="W583" s="120"/>
      <c r="X583" s="21"/>
      <c r="Y583" s="32"/>
      <c r="Z583" s="21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</row>
    <row r="584" ht="15.75" customHeight="1">
      <c r="A584" s="21"/>
      <c r="B584" s="32"/>
      <c r="C584" s="71"/>
      <c r="D584" s="21"/>
      <c r="E584" s="21"/>
      <c r="F584" s="21"/>
      <c r="G584" s="21"/>
      <c r="H584" s="21"/>
      <c r="I584" s="21"/>
      <c r="J584" s="21"/>
      <c r="K584" s="21"/>
      <c r="L584" s="21"/>
      <c r="M584" s="120"/>
      <c r="N584" s="21"/>
      <c r="O584" s="21"/>
      <c r="P584" s="222"/>
      <c r="Q584" s="21"/>
      <c r="R584" s="222"/>
      <c r="S584" s="222"/>
      <c r="T584" s="21"/>
      <c r="U584" s="21"/>
      <c r="V584" s="21"/>
      <c r="W584" s="120"/>
      <c r="X584" s="21"/>
      <c r="Y584" s="32"/>
      <c r="Z584" s="21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</row>
    <row r="585" ht="15.75" customHeight="1">
      <c r="A585" s="21"/>
      <c r="B585" s="32"/>
      <c r="C585" s="71"/>
      <c r="D585" s="21"/>
      <c r="E585" s="21"/>
      <c r="F585" s="21"/>
      <c r="G585" s="21"/>
      <c r="H585" s="21"/>
      <c r="I585" s="21"/>
      <c r="J585" s="21"/>
      <c r="K585" s="21"/>
      <c r="L585" s="21"/>
      <c r="M585" s="120"/>
      <c r="N585" s="21"/>
      <c r="O585" s="21"/>
      <c r="P585" s="222"/>
      <c r="Q585" s="21"/>
      <c r="R585" s="222"/>
      <c r="S585" s="222"/>
      <c r="T585" s="21"/>
      <c r="U585" s="21"/>
      <c r="V585" s="21"/>
      <c r="W585" s="120"/>
      <c r="X585" s="21"/>
      <c r="Y585" s="32"/>
      <c r="Z585" s="21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</row>
    <row r="586" ht="15.75" customHeight="1">
      <c r="A586" s="21"/>
      <c r="B586" s="32"/>
      <c r="C586" s="71"/>
      <c r="D586" s="21"/>
      <c r="E586" s="21"/>
      <c r="F586" s="21"/>
      <c r="G586" s="21"/>
      <c r="H586" s="21"/>
      <c r="I586" s="21"/>
      <c r="J586" s="21"/>
      <c r="K586" s="21"/>
      <c r="L586" s="21"/>
      <c r="M586" s="120"/>
      <c r="N586" s="21"/>
      <c r="O586" s="21"/>
      <c r="P586" s="222"/>
      <c r="Q586" s="21"/>
      <c r="R586" s="222"/>
      <c r="S586" s="222"/>
      <c r="T586" s="21"/>
      <c r="U586" s="21"/>
      <c r="V586" s="21"/>
      <c r="W586" s="120"/>
      <c r="X586" s="21"/>
      <c r="Y586" s="32"/>
      <c r="Z586" s="21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</row>
    <row r="587" ht="15.75" customHeight="1">
      <c r="A587" s="21"/>
      <c r="B587" s="32"/>
      <c r="C587" s="71"/>
      <c r="D587" s="21"/>
      <c r="E587" s="21"/>
      <c r="F587" s="21"/>
      <c r="G587" s="21"/>
      <c r="H587" s="21"/>
      <c r="I587" s="21"/>
      <c r="J587" s="21"/>
      <c r="K587" s="21"/>
      <c r="L587" s="21"/>
      <c r="M587" s="120"/>
      <c r="N587" s="21"/>
      <c r="O587" s="21"/>
      <c r="P587" s="222"/>
      <c r="Q587" s="21"/>
      <c r="R587" s="222"/>
      <c r="S587" s="222"/>
      <c r="T587" s="21"/>
      <c r="U587" s="21"/>
      <c r="V587" s="21"/>
      <c r="W587" s="120"/>
      <c r="X587" s="21"/>
      <c r="Y587" s="32"/>
      <c r="Z587" s="21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</row>
    <row r="588" ht="15.75" customHeight="1">
      <c r="A588" s="21"/>
      <c r="B588" s="32"/>
      <c r="C588" s="71"/>
      <c r="D588" s="21"/>
      <c r="E588" s="21"/>
      <c r="F588" s="21"/>
      <c r="G588" s="21"/>
      <c r="H588" s="21"/>
      <c r="I588" s="21"/>
      <c r="J588" s="21"/>
      <c r="K588" s="21"/>
      <c r="L588" s="21"/>
      <c r="M588" s="120"/>
      <c r="N588" s="21"/>
      <c r="O588" s="21"/>
      <c r="P588" s="222"/>
      <c r="Q588" s="21"/>
      <c r="R588" s="222"/>
      <c r="S588" s="222"/>
      <c r="T588" s="21"/>
      <c r="U588" s="21"/>
      <c r="V588" s="21"/>
      <c r="W588" s="120"/>
      <c r="X588" s="21"/>
      <c r="Y588" s="32"/>
      <c r="Z588" s="21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</row>
    <row r="589" ht="15.75" customHeight="1">
      <c r="A589" s="21"/>
      <c r="B589" s="32"/>
      <c r="C589" s="71"/>
      <c r="D589" s="21"/>
      <c r="E589" s="21"/>
      <c r="F589" s="21"/>
      <c r="G589" s="21"/>
      <c r="H589" s="21"/>
      <c r="I589" s="21"/>
      <c r="J589" s="21"/>
      <c r="K589" s="21"/>
      <c r="L589" s="21"/>
      <c r="M589" s="120"/>
      <c r="N589" s="21"/>
      <c r="O589" s="21"/>
      <c r="P589" s="222"/>
      <c r="Q589" s="21"/>
      <c r="R589" s="222"/>
      <c r="S589" s="222"/>
      <c r="T589" s="21"/>
      <c r="U589" s="21"/>
      <c r="V589" s="21"/>
      <c r="W589" s="120"/>
      <c r="X589" s="21"/>
      <c r="Y589" s="32"/>
      <c r="Z589" s="21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</row>
    <row r="590" ht="15.75" customHeight="1">
      <c r="A590" s="21"/>
      <c r="B590" s="32"/>
      <c r="C590" s="71"/>
      <c r="D590" s="21"/>
      <c r="E590" s="21"/>
      <c r="F590" s="21"/>
      <c r="G590" s="21"/>
      <c r="H590" s="21"/>
      <c r="I590" s="21"/>
      <c r="J590" s="21"/>
      <c r="K590" s="21"/>
      <c r="L590" s="21"/>
      <c r="M590" s="120"/>
      <c r="N590" s="21"/>
      <c r="O590" s="21"/>
      <c r="P590" s="222"/>
      <c r="Q590" s="21"/>
      <c r="R590" s="222"/>
      <c r="S590" s="222"/>
      <c r="T590" s="21"/>
      <c r="U590" s="21"/>
      <c r="V590" s="21"/>
      <c r="W590" s="120"/>
      <c r="X590" s="21"/>
      <c r="Y590" s="32"/>
      <c r="Z590" s="21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</row>
    <row r="591" ht="15.75" customHeight="1">
      <c r="A591" s="21"/>
      <c r="B591" s="32"/>
      <c r="C591" s="71"/>
      <c r="D591" s="21"/>
      <c r="E591" s="21"/>
      <c r="F591" s="21"/>
      <c r="G591" s="21"/>
      <c r="H591" s="21"/>
      <c r="I591" s="21"/>
      <c r="J591" s="21"/>
      <c r="K591" s="21"/>
      <c r="L591" s="21"/>
      <c r="M591" s="120"/>
      <c r="N591" s="21"/>
      <c r="O591" s="21"/>
      <c r="P591" s="222"/>
      <c r="Q591" s="21"/>
      <c r="R591" s="222"/>
      <c r="S591" s="222"/>
      <c r="T591" s="21"/>
      <c r="U591" s="21"/>
      <c r="V591" s="21"/>
      <c r="W591" s="120"/>
      <c r="X591" s="21"/>
      <c r="Y591" s="32"/>
      <c r="Z591" s="21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</row>
    <row r="592" ht="15.75" customHeight="1">
      <c r="A592" s="21"/>
      <c r="B592" s="32"/>
      <c r="C592" s="71"/>
      <c r="D592" s="21"/>
      <c r="E592" s="21"/>
      <c r="F592" s="21"/>
      <c r="G592" s="21"/>
      <c r="H592" s="21"/>
      <c r="I592" s="21"/>
      <c r="J592" s="21"/>
      <c r="K592" s="21"/>
      <c r="L592" s="21"/>
      <c r="M592" s="120"/>
      <c r="N592" s="21"/>
      <c r="O592" s="21"/>
      <c r="P592" s="222"/>
      <c r="Q592" s="21"/>
      <c r="R592" s="222"/>
      <c r="S592" s="222"/>
      <c r="T592" s="21"/>
      <c r="U592" s="21"/>
      <c r="V592" s="21"/>
      <c r="W592" s="120"/>
      <c r="X592" s="21"/>
      <c r="Y592" s="32"/>
      <c r="Z592" s="21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</row>
    <row r="593" ht="15.75" customHeight="1">
      <c r="A593" s="21"/>
      <c r="B593" s="32"/>
      <c r="C593" s="71"/>
      <c r="D593" s="21"/>
      <c r="E593" s="21"/>
      <c r="F593" s="21"/>
      <c r="G593" s="21"/>
      <c r="H593" s="21"/>
      <c r="I593" s="21"/>
      <c r="J593" s="21"/>
      <c r="K593" s="21"/>
      <c r="L593" s="21"/>
      <c r="M593" s="120"/>
      <c r="N593" s="21"/>
      <c r="O593" s="21"/>
      <c r="P593" s="222"/>
      <c r="Q593" s="21"/>
      <c r="R593" s="222"/>
      <c r="S593" s="222"/>
      <c r="T593" s="21"/>
      <c r="U593" s="21"/>
      <c r="V593" s="21"/>
      <c r="W593" s="120"/>
      <c r="X593" s="21"/>
      <c r="Y593" s="32"/>
      <c r="Z593" s="21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</row>
    <row r="594" ht="15.75" customHeight="1">
      <c r="A594" s="21"/>
      <c r="B594" s="32"/>
      <c r="C594" s="71"/>
      <c r="D594" s="21"/>
      <c r="E594" s="21"/>
      <c r="F594" s="21"/>
      <c r="G594" s="21"/>
      <c r="H594" s="21"/>
      <c r="I594" s="21"/>
      <c r="J594" s="21"/>
      <c r="K594" s="21"/>
      <c r="L594" s="21"/>
      <c r="M594" s="120"/>
      <c r="N594" s="21"/>
      <c r="O594" s="21"/>
      <c r="P594" s="222"/>
      <c r="Q594" s="21"/>
      <c r="R594" s="222"/>
      <c r="S594" s="222"/>
      <c r="T594" s="21"/>
      <c r="U594" s="21"/>
      <c r="V594" s="21"/>
      <c r="W594" s="120"/>
      <c r="X594" s="21"/>
      <c r="Y594" s="32"/>
      <c r="Z594" s="21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</row>
    <row r="595" ht="15.75" customHeight="1">
      <c r="A595" s="21"/>
      <c r="B595" s="32"/>
      <c r="C595" s="71"/>
      <c r="D595" s="21"/>
      <c r="E595" s="21"/>
      <c r="F595" s="21"/>
      <c r="G595" s="21"/>
      <c r="H595" s="21"/>
      <c r="I595" s="21"/>
      <c r="J595" s="21"/>
      <c r="K595" s="21"/>
      <c r="L595" s="21"/>
      <c r="M595" s="120"/>
      <c r="N595" s="21"/>
      <c r="O595" s="21"/>
      <c r="P595" s="222"/>
      <c r="Q595" s="21"/>
      <c r="R595" s="222"/>
      <c r="S595" s="222"/>
      <c r="T595" s="21"/>
      <c r="U595" s="21"/>
      <c r="V595" s="21"/>
      <c r="W595" s="120"/>
      <c r="X595" s="21"/>
      <c r="Y595" s="32"/>
      <c r="Z595" s="21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</row>
    <row r="596" ht="15.75" customHeight="1">
      <c r="A596" s="21"/>
      <c r="B596" s="32"/>
      <c r="C596" s="71"/>
      <c r="D596" s="21"/>
      <c r="E596" s="21"/>
      <c r="F596" s="21"/>
      <c r="G596" s="21"/>
      <c r="H596" s="21"/>
      <c r="I596" s="21"/>
      <c r="J596" s="21"/>
      <c r="K596" s="21"/>
      <c r="L596" s="21"/>
      <c r="M596" s="120"/>
      <c r="N596" s="21"/>
      <c r="O596" s="21"/>
      <c r="P596" s="222"/>
      <c r="Q596" s="21"/>
      <c r="R596" s="222"/>
      <c r="S596" s="222"/>
      <c r="T596" s="21"/>
      <c r="U596" s="21"/>
      <c r="V596" s="21"/>
      <c r="W596" s="120"/>
      <c r="X596" s="21"/>
      <c r="Y596" s="32"/>
      <c r="Z596" s="21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</row>
    <row r="597" ht="15.75" customHeight="1">
      <c r="A597" s="21"/>
      <c r="B597" s="32"/>
      <c r="C597" s="71"/>
      <c r="D597" s="21"/>
      <c r="E597" s="21"/>
      <c r="F597" s="21"/>
      <c r="G597" s="21"/>
      <c r="H597" s="21"/>
      <c r="I597" s="21"/>
      <c r="J597" s="21"/>
      <c r="K597" s="21"/>
      <c r="L597" s="21"/>
      <c r="M597" s="120"/>
      <c r="N597" s="21"/>
      <c r="O597" s="21"/>
      <c r="P597" s="222"/>
      <c r="Q597" s="21"/>
      <c r="R597" s="222"/>
      <c r="S597" s="222"/>
      <c r="T597" s="21"/>
      <c r="U597" s="21"/>
      <c r="V597" s="21"/>
      <c r="W597" s="120"/>
      <c r="X597" s="21"/>
      <c r="Y597" s="32"/>
      <c r="Z597" s="21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</row>
    <row r="598" ht="15.75" customHeight="1">
      <c r="A598" s="21"/>
      <c r="B598" s="32"/>
      <c r="C598" s="71"/>
      <c r="D598" s="21"/>
      <c r="E598" s="21"/>
      <c r="F598" s="21"/>
      <c r="G598" s="21"/>
      <c r="H598" s="21"/>
      <c r="I598" s="21"/>
      <c r="J598" s="21"/>
      <c r="K598" s="21"/>
      <c r="L598" s="21"/>
      <c r="M598" s="120"/>
      <c r="N598" s="21"/>
      <c r="O598" s="21"/>
      <c r="P598" s="222"/>
      <c r="Q598" s="21"/>
      <c r="R598" s="222"/>
      <c r="S598" s="222"/>
      <c r="T598" s="21"/>
      <c r="U598" s="21"/>
      <c r="V598" s="21"/>
      <c r="W598" s="120"/>
      <c r="X598" s="21"/>
      <c r="Y598" s="32"/>
      <c r="Z598" s="21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</row>
    <row r="599" ht="15.75" customHeight="1">
      <c r="A599" s="21"/>
      <c r="B599" s="32"/>
      <c r="C599" s="71"/>
      <c r="D599" s="21"/>
      <c r="E599" s="21"/>
      <c r="F599" s="21"/>
      <c r="G599" s="21"/>
      <c r="H599" s="21"/>
      <c r="I599" s="21"/>
      <c r="J599" s="21"/>
      <c r="K599" s="21"/>
      <c r="L599" s="21"/>
      <c r="M599" s="120"/>
      <c r="N599" s="21"/>
      <c r="O599" s="21"/>
      <c r="P599" s="222"/>
      <c r="Q599" s="21"/>
      <c r="R599" s="222"/>
      <c r="S599" s="222"/>
      <c r="T599" s="21"/>
      <c r="U599" s="21"/>
      <c r="V599" s="21"/>
      <c r="W599" s="120"/>
      <c r="X599" s="21"/>
      <c r="Y599" s="32"/>
      <c r="Z599" s="21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</row>
    <row r="600" ht="15.75" customHeight="1">
      <c r="A600" s="21"/>
      <c r="B600" s="32"/>
      <c r="C600" s="71"/>
      <c r="D600" s="21"/>
      <c r="E600" s="21"/>
      <c r="F600" s="21"/>
      <c r="G600" s="21"/>
      <c r="H600" s="21"/>
      <c r="I600" s="21"/>
      <c r="J600" s="21"/>
      <c r="K600" s="21"/>
      <c r="L600" s="21"/>
      <c r="M600" s="120"/>
      <c r="N600" s="21"/>
      <c r="O600" s="21"/>
      <c r="P600" s="222"/>
      <c r="Q600" s="21"/>
      <c r="R600" s="222"/>
      <c r="S600" s="222"/>
      <c r="T600" s="21"/>
      <c r="U600" s="21"/>
      <c r="V600" s="21"/>
      <c r="W600" s="120"/>
      <c r="X600" s="21"/>
      <c r="Y600" s="32"/>
      <c r="Z600" s="21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</row>
    <row r="601" ht="15.75" customHeight="1">
      <c r="A601" s="21"/>
      <c r="B601" s="32"/>
      <c r="C601" s="71"/>
      <c r="D601" s="21"/>
      <c r="E601" s="21"/>
      <c r="F601" s="21"/>
      <c r="G601" s="21"/>
      <c r="H601" s="21"/>
      <c r="I601" s="21"/>
      <c r="J601" s="21"/>
      <c r="K601" s="21"/>
      <c r="L601" s="21"/>
      <c r="M601" s="120"/>
      <c r="N601" s="21"/>
      <c r="O601" s="21"/>
      <c r="P601" s="222"/>
      <c r="Q601" s="21"/>
      <c r="R601" s="222"/>
      <c r="S601" s="222"/>
      <c r="T601" s="21"/>
      <c r="U601" s="21"/>
      <c r="V601" s="21"/>
      <c r="W601" s="120"/>
      <c r="X601" s="21"/>
      <c r="Y601" s="32"/>
      <c r="Z601" s="21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</row>
    <row r="602" ht="15.75" customHeight="1">
      <c r="A602" s="21"/>
      <c r="B602" s="32"/>
      <c r="C602" s="71"/>
      <c r="D602" s="21"/>
      <c r="E602" s="21"/>
      <c r="F602" s="21"/>
      <c r="G602" s="21"/>
      <c r="H602" s="21"/>
      <c r="I602" s="21"/>
      <c r="J602" s="21"/>
      <c r="K602" s="21"/>
      <c r="L602" s="21"/>
      <c r="M602" s="120"/>
      <c r="N602" s="21"/>
      <c r="O602" s="21"/>
      <c r="P602" s="222"/>
      <c r="Q602" s="21"/>
      <c r="R602" s="222"/>
      <c r="S602" s="222"/>
      <c r="T602" s="21"/>
      <c r="U602" s="21"/>
      <c r="V602" s="21"/>
      <c r="W602" s="120"/>
      <c r="X602" s="21"/>
      <c r="Y602" s="32"/>
      <c r="Z602" s="21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</row>
    <row r="603" ht="15.75" customHeight="1">
      <c r="A603" s="21"/>
      <c r="B603" s="32"/>
      <c r="C603" s="71"/>
      <c r="D603" s="21"/>
      <c r="E603" s="21"/>
      <c r="F603" s="21"/>
      <c r="G603" s="21"/>
      <c r="H603" s="21"/>
      <c r="I603" s="21"/>
      <c r="J603" s="21"/>
      <c r="K603" s="21"/>
      <c r="L603" s="21"/>
      <c r="M603" s="120"/>
      <c r="N603" s="21"/>
      <c r="O603" s="21"/>
      <c r="P603" s="222"/>
      <c r="Q603" s="21"/>
      <c r="R603" s="222"/>
      <c r="S603" s="222"/>
      <c r="T603" s="21"/>
      <c r="U603" s="21"/>
      <c r="V603" s="21"/>
      <c r="W603" s="120"/>
      <c r="X603" s="21"/>
      <c r="Y603" s="32"/>
      <c r="Z603" s="21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</row>
    <row r="604" ht="15.75" customHeight="1">
      <c r="A604" s="21"/>
      <c r="B604" s="32"/>
      <c r="C604" s="71"/>
      <c r="D604" s="21"/>
      <c r="E604" s="21"/>
      <c r="F604" s="21"/>
      <c r="G604" s="21"/>
      <c r="H604" s="21"/>
      <c r="I604" s="21"/>
      <c r="J604" s="21"/>
      <c r="K604" s="21"/>
      <c r="L604" s="21"/>
      <c r="M604" s="120"/>
      <c r="N604" s="21"/>
      <c r="O604" s="21"/>
      <c r="P604" s="222"/>
      <c r="Q604" s="21"/>
      <c r="R604" s="222"/>
      <c r="S604" s="222"/>
      <c r="T604" s="21"/>
      <c r="U604" s="21"/>
      <c r="V604" s="21"/>
      <c r="W604" s="120"/>
      <c r="X604" s="21"/>
      <c r="Y604" s="32"/>
      <c r="Z604" s="21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</row>
    <row r="605" ht="15.75" customHeight="1">
      <c r="A605" s="21"/>
      <c r="B605" s="32"/>
      <c r="C605" s="71"/>
      <c r="D605" s="21"/>
      <c r="E605" s="21"/>
      <c r="F605" s="21"/>
      <c r="G605" s="21"/>
      <c r="H605" s="21"/>
      <c r="I605" s="21"/>
      <c r="J605" s="21"/>
      <c r="K605" s="21"/>
      <c r="L605" s="21"/>
      <c r="M605" s="120"/>
      <c r="N605" s="21"/>
      <c r="O605" s="21"/>
      <c r="P605" s="222"/>
      <c r="Q605" s="21"/>
      <c r="R605" s="222"/>
      <c r="S605" s="222"/>
      <c r="T605" s="21"/>
      <c r="U605" s="21"/>
      <c r="V605" s="21"/>
      <c r="W605" s="120"/>
      <c r="X605" s="21"/>
      <c r="Y605" s="32"/>
      <c r="Z605" s="21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</row>
    <row r="606" ht="15.75" customHeight="1">
      <c r="A606" s="21"/>
      <c r="B606" s="32"/>
      <c r="C606" s="71"/>
      <c r="D606" s="21"/>
      <c r="E606" s="21"/>
      <c r="F606" s="21"/>
      <c r="G606" s="21"/>
      <c r="H606" s="21"/>
      <c r="I606" s="21"/>
      <c r="J606" s="21"/>
      <c r="K606" s="21"/>
      <c r="L606" s="21"/>
      <c r="M606" s="120"/>
      <c r="N606" s="21"/>
      <c r="O606" s="21"/>
      <c r="P606" s="222"/>
      <c r="Q606" s="21"/>
      <c r="R606" s="222"/>
      <c r="S606" s="222"/>
      <c r="T606" s="21"/>
      <c r="U606" s="21"/>
      <c r="V606" s="21"/>
      <c r="W606" s="120"/>
      <c r="X606" s="21"/>
      <c r="Y606" s="32"/>
      <c r="Z606" s="21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</row>
    <row r="607" ht="15.75" customHeight="1">
      <c r="A607" s="21"/>
      <c r="B607" s="32"/>
      <c r="C607" s="71"/>
      <c r="D607" s="21"/>
      <c r="E607" s="21"/>
      <c r="F607" s="21"/>
      <c r="G607" s="21"/>
      <c r="H607" s="21"/>
      <c r="I607" s="21"/>
      <c r="J607" s="21"/>
      <c r="K607" s="21"/>
      <c r="L607" s="21"/>
      <c r="M607" s="120"/>
      <c r="N607" s="21"/>
      <c r="O607" s="21"/>
      <c r="P607" s="222"/>
      <c r="Q607" s="21"/>
      <c r="R607" s="222"/>
      <c r="S607" s="222"/>
      <c r="T607" s="21"/>
      <c r="U607" s="21"/>
      <c r="V607" s="21"/>
      <c r="W607" s="120"/>
      <c r="X607" s="21"/>
      <c r="Y607" s="32"/>
      <c r="Z607" s="21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</row>
    <row r="608" ht="15.75" customHeight="1">
      <c r="A608" s="21"/>
      <c r="B608" s="32"/>
      <c r="C608" s="71"/>
      <c r="D608" s="21"/>
      <c r="E608" s="21"/>
      <c r="F608" s="21"/>
      <c r="G608" s="21"/>
      <c r="H608" s="21"/>
      <c r="I608" s="21"/>
      <c r="J608" s="21"/>
      <c r="K608" s="21"/>
      <c r="L608" s="21"/>
      <c r="M608" s="120"/>
      <c r="N608" s="21"/>
      <c r="O608" s="21"/>
      <c r="P608" s="222"/>
      <c r="Q608" s="21"/>
      <c r="R608" s="222"/>
      <c r="S608" s="222"/>
      <c r="T608" s="21"/>
      <c r="U608" s="21"/>
      <c r="V608" s="21"/>
      <c r="W608" s="120"/>
      <c r="X608" s="21"/>
      <c r="Y608" s="32"/>
      <c r="Z608" s="21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</row>
    <row r="609" ht="15.75" customHeight="1">
      <c r="A609" s="21"/>
      <c r="B609" s="32"/>
      <c r="C609" s="71"/>
      <c r="D609" s="21"/>
      <c r="E609" s="21"/>
      <c r="F609" s="21"/>
      <c r="G609" s="21"/>
      <c r="H609" s="21"/>
      <c r="I609" s="21"/>
      <c r="J609" s="21"/>
      <c r="K609" s="21"/>
      <c r="L609" s="21"/>
      <c r="M609" s="120"/>
      <c r="N609" s="21"/>
      <c r="O609" s="21"/>
      <c r="P609" s="222"/>
      <c r="Q609" s="21"/>
      <c r="R609" s="222"/>
      <c r="S609" s="222"/>
      <c r="T609" s="21"/>
      <c r="U609" s="21"/>
      <c r="V609" s="21"/>
      <c r="W609" s="120"/>
      <c r="X609" s="21"/>
      <c r="Y609" s="32"/>
      <c r="Z609" s="21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</row>
    <row r="610" ht="15.75" customHeight="1">
      <c r="A610" s="21"/>
      <c r="B610" s="32"/>
      <c r="C610" s="71"/>
      <c r="D610" s="21"/>
      <c r="E610" s="21"/>
      <c r="F610" s="21"/>
      <c r="G610" s="21"/>
      <c r="H610" s="21"/>
      <c r="I610" s="21"/>
      <c r="J610" s="21"/>
      <c r="K610" s="21"/>
      <c r="L610" s="21"/>
      <c r="M610" s="120"/>
      <c r="N610" s="21"/>
      <c r="O610" s="21"/>
      <c r="P610" s="222"/>
      <c r="Q610" s="21"/>
      <c r="R610" s="222"/>
      <c r="S610" s="222"/>
      <c r="T610" s="21"/>
      <c r="U610" s="21"/>
      <c r="V610" s="21"/>
      <c r="W610" s="120"/>
      <c r="X610" s="21"/>
      <c r="Y610" s="32"/>
      <c r="Z610" s="21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</row>
    <row r="611" ht="15.75" customHeight="1">
      <c r="A611" s="21"/>
      <c r="B611" s="32"/>
      <c r="C611" s="71"/>
      <c r="D611" s="21"/>
      <c r="E611" s="21"/>
      <c r="F611" s="21"/>
      <c r="G611" s="21"/>
      <c r="H611" s="21"/>
      <c r="I611" s="21"/>
      <c r="J611" s="21"/>
      <c r="K611" s="21"/>
      <c r="L611" s="21"/>
      <c r="M611" s="120"/>
      <c r="N611" s="21"/>
      <c r="O611" s="21"/>
      <c r="P611" s="222"/>
      <c r="Q611" s="21"/>
      <c r="R611" s="222"/>
      <c r="S611" s="222"/>
      <c r="T611" s="21"/>
      <c r="U611" s="21"/>
      <c r="V611" s="21"/>
      <c r="W611" s="120"/>
      <c r="X611" s="21"/>
      <c r="Y611" s="32"/>
      <c r="Z611" s="21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</row>
    <row r="612" ht="15.75" customHeight="1">
      <c r="A612" s="21"/>
      <c r="B612" s="32"/>
      <c r="C612" s="71"/>
      <c r="D612" s="21"/>
      <c r="E612" s="21"/>
      <c r="F612" s="21"/>
      <c r="G612" s="21"/>
      <c r="H612" s="21"/>
      <c r="I612" s="21"/>
      <c r="J612" s="21"/>
      <c r="K612" s="21"/>
      <c r="L612" s="21"/>
      <c r="M612" s="120"/>
      <c r="N612" s="21"/>
      <c r="O612" s="21"/>
      <c r="P612" s="222"/>
      <c r="Q612" s="21"/>
      <c r="R612" s="222"/>
      <c r="S612" s="222"/>
      <c r="T612" s="21"/>
      <c r="U612" s="21"/>
      <c r="V612" s="21"/>
      <c r="W612" s="120"/>
      <c r="X612" s="21"/>
      <c r="Y612" s="32"/>
      <c r="Z612" s="21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</row>
    <row r="613" ht="15.75" customHeight="1">
      <c r="A613" s="21"/>
      <c r="B613" s="32"/>
      <c r="C613" s="71"/>
      <c r="D613" s="21"/>
      <c r="E613" s="21"/>
      <c r="F613" s="21"/>
      <c r="G613" s="21"/>
      <c r="H613" s="21"/>
      <c r="I613" s="21"/>
      <c r="J613" s="21"/>
      <c r="K613" s="21"/>
      <c r="L613" s="21"/>
      <c r="M613" s="120"/>
      <c r="N613" s="21"/>
      <c r="O613" s="21"/>
      <c r="P613" s="222"/>
      <c r="Q613" s="21"/>
      <c r="R613" s="222"/>
      <c r="S613" s="222"/>
      <c r="T613" s="21"/>
      <c r="U613" s="21"/>
      <c r="V613" s="21"/>
      <c r="W613" s="120"/>
      <c r="X613" s="21"/>
      <c r="Y613" s="32"/>
      <c r="Z613" s="21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</row>
    <row r="614" ht="15.75" customHeight="1">
      <c r="A614" s="21"/>
      <c r="B614" s="32"/>
      <c r="C614" s="71"/>
      <c r="D614" s="21"/>
      <c r="E614" s="21"/>
      <c r="F614" s="21"/>
      <c r="G614" s="21"/>
      <c r="H614" s="21"/>
      <c r="I614" s="21"/>
      <c r="J614" s="21"/>
      <c r="K614" s="21"/>
      <c r="L614" s="21"/>
      <c r="M614" s="120"/>
      <c r="N614" s="21"/>
      <c r="O614" s="21"/>
      <c r="P614" s="222"/>
      <c r="Q614" s="21"/>
      <c r="R614" s="222"/>
      <c r="S614" s="222"/>
      <c r="T614" s="21"/>
      <c r="U614" s="21"/>
      <c r="V614" s="21"/>
      <c r="W614" s="120"/>
      <c r="X614" s="21"/>
      <c r="Y614" s="32"/>
      <c r="Z614" s="21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</row>
    <row r="615" ht="15.75" customHeight="1">
      <c r="A615" s="21"/>
      <c r="B615" s="32"/>
      <c r="C615" s="71"/>
      <c r="D615" s="21"/>
      <c r="E615" s="21"/>
      <c r="F615" s="21"/>
      <c r="G615" s="21"/>
      <c r="H615" s="21"/>
      <c r="I615" s="21"/>
      <c r="J615" s="21"/>
      <c r="K615" s="21"/>
      <c r="L615" s="21"/>
      <c r="M615" s="120"/>
      <c r="N615" s="21"/>
      <c r="O615" s="21"/>
      <c r="P615" s="222"/>
      <c r="Q615" s="21"/>
      <c r="R615" s="222"/>
      <c r="S615" s="222"/>
      <c r="T615" s="21"/>
      <c r="U615" s="21"/>
      <c r="V615" s="21"/>
      <c r="W615" s="120"/>
      <c r="X615" s="21"/>
      <c r="Y615" s="32"/>
      <c r="Z615" s="21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</row>
    <row r="616" ht="15.75" customHeight="1">
      <c r="A616" s="21"/>
      <c r="B616" s="32"/>
      <c r="C616" s="71"/>
      <c r="D616" s="21"/>
      <c r="E616" s="21"/>
      <c r="F616" s="21"/>
      <c r="G616" s="21"/>
      <c r="H616" s="21"/>
      <c r="I616" s="21"/>
      <c r="J616" s="21"/>
      <c r="K616" s="21"/>
      <c r="L616" s="21"/>
      <c r="M616" s="120"/>
      <c r="N616" s="21"/>
      <c r="O616" s="21"/>
      <c r="P616" s="222"/>
      <c r="Q616" s="21"/>
      <c r="R616" s="222"/>
      <c r="S616" s="222"/>
      <c r="T616" s="21"/>
      <c r="U616" s="21"/>
      <c r="V616" s="21"/>
      <c r="W616" s="120"/>
      <c r="X616" s="21"/>
      <c r="Y616" s="32"/>
      <c r="Z616" s="21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</row>
    <row r="617" ht="15.75" customHeight="1">
      <c r="A617" s="21"/>
      <c r="B617" s="32"/>
      <c r="C617" s="71"/>
      <c r="D617" s="21"/>
      <c r="E617" s="21"/>
      <c r="F617" s="21"/>
      <c r="G617" s="21"/>
      <c r="H617" s="21"/>
      <c r="I617" s="21"/>
      <c r="J617" s="21"/>
      <c r="K617" s="21"/>
      <c r="L617" s="21"/>
      <c r="M617" s="120"/>
      <c r="N617" s="21"/>
      <c r="O617" s="21"/>
      <c r="P617" s="222"/>
      <c r="Q617" s="21"/>
      <c r="R617" s="222"/>
      <c r="S617" s="222"/>
      <c r="T617" s="21"/>
      <c r="U617" s="21"/>
      <c r="V617" s="21"/>
      <c r="W617" s="120"/>
      <c r="X617" s="21"/>
      <c r="Y617" s="32"/>
      <c r="Z617" s="21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</row>
    <row r="618" ht="15.75" customHeight="1">
      <c r="A618" s="21"/>
      <c r="B618" s="32"/>
      <c r="C618" s="71"/>
      <c r="D618" s="21"/>
      <c r="E618" s="21"/>
      <c r="F618" s="21"/>
      <c r="G618" s="21"/>
      <c r="H618" s="21"/>
      <c r="I618" s="21"/>
      <c r="J618" s="21"/>
      <c r="K618" s="21"/>
      <c r="L618" s="21"/>
      <c r="M618" s="120"/>
      <c r="N618" s="21"/>
      <c r="O618" s="21"/>
      <c r="P618" s="222"/>
      <c r="Q618" s="21"/>
      <c r="R618" s="222"/>
      <c r="S618" s="222"/>
      <c r="T618" s="21"/>
      <c r="U618" s="21"/>
      <c r="V618" s="21"/>
      <c r="W618" s="120"/>
      <c r="X618" s="21"/>
      <c r="Y618" s="32"/>
      <c r="Z618" s="21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</row>
    <row r="619" ht="15.75" customHeight="1">
      <c r="A619" s="21"/>
      <c r="B619" s="32"/>
      <c r="C619" s="71"/>
      <c r="D619" s="21"/>
      <c r="E619" s="21"/>
      <c r="F619" s="21"/>
      <c r="G619" s="21"/>
      <c r="H619" s="21"/>
      <c r="I619" s="21"/>
      <c r="J619" s="21"/>
      <c r="K619" s="21"/>
      <c r="L619" s="21"/>
      <c r="M619" s="120"/>
      <c r="N619" s="21"/>
      <c r="O619" s="21"/>
      <c r="P619" s="222"/>
      <c r="Q619" s="21"/>
      <c r="R619" s="222"/>
      <c r="S619" s="222"/>
      <c r="T619" s="21"/>
      <c r="U619" s="21"/>
      <c r="V619" s="21"/>
      <c r="W619" s="120"/>
      <c r="X619" s="21"/>
      <c r="Y619" s="32"/>
      <c r="Z619" s="21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</row>
    <row r="620" ht="15.75" customHeight="1">
      <c r="A620" s="21"/>
      <c r="B620" s="32"/>
      <c r="C620" s="71"/>
      <c r="D620" s="21"/>
      <c r="E620" s="21"/>
      <c r="F620" s="21"/>
      <c r="G620" s="21"/>
      <c r="H620" s="21"/>
      <c r="I620" s="21"/>
      <c r="J620" s="21"/>
      <c r="K620" s="21"/>
      <c r="L620" s="21"/>
      <c r="M620" s="120"/>
      <c r="N620" s="21"/>
      <c r="O620" s="21"/>
      <c r="P620" s="222"/>
      <c r="Q620" s="21"/>
      <c r="R620" s="222"/>
      <c r="S620" s="222"/>
      <c r="T620" s="21"/>
      <c r="U620" s="21"/>
      <c r="V620" s="21"/>
      <c r="W620" s="120"/>
      <c r="X620" s="21"/>
      <c r="Y620" s="32"/>
      <c r="Z620" s="21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</row>
    <row r="621" ht="15.75" customHeight="1">
      <c r="A621" s="21"/>
      <c r="B621" s="32"/>
      <c r="C621" s="71"/>
      <c r="D621" s="21"/>
      <c r="E621" s="21"/>
      <c r="F621" s="21"/>
      <c r="G621" s="21"/>
      <c r="H621" s="21"/>
      <c r="I621" s="21"/>
      <c r="J621" s="21"/>
      <c r="K621" s="21"/>
      <c r="L621" s="21"/>
      <c r="M621" s="120"/>
      <c r="N621" s="21"/>
      <c r="O621" s="21"/>
      <c r="P621" s="222"/>
      <c r="Q621" s="21"/>
      <c r="R621" s="222"/>
      <c r="S621" s="222"/>
      <c r="T621" s="21"/>
      <c r="U621" s="21"/>
      <c r="V621" s="21"/>
      <c r="W621" s="120"/>
      <c r="X621" s="21"/>
      <c r="Y621" s="32"/>
      <c r="Z621" s="21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</row>
    <row r="622" ht="15.75" customHeight="1">
      <c r="A622" s="21"/>
      <c r="B622" s="32"/>
      <c r="C622" s="71"/>
      <c r="D622" s="21"/>
      <c r="E622" s="21"/>
      <c r="F622" s="21"/>
      <c r="G622" s="21"/>
      <c r="H622" s="21"/>
      <c r="I622" s="21"/>
      <c r="J622" s="21"/>
      <c r="K622" s="21"/>
      <c r="L622" s="21"/>
      <c r="M622" s="120"/>
      <c r="N622" s="21"/>
      <c r="O622" s="21"/>
      <c r="P622" s="222"/>
      <c r="Q622" s="21"/>
      <c r="R622" s="222"/>
      <c r="S622" s="222"/>
      <c r="T622" s="21"/>
      <c r="U622" s="21"/>
      <c r="V622" s="21"/>
      <c r="W622" s="120"/>
      <c r="X622" s="21"/>
      <c r="Y622" s="32"/>
      <c r="Z622" s="21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</row>
    <row r="623" ht="15.75" customHeight="1">
      <c r="A623" s="21"/>
      <c r="B623" s="32"/>
      <c r="C623" s="71"/>
      <c r="D623" s="21"/>
      <c r="E623" s="21"/>
      <c r="F623" s="21"/>
      <c r="G623" s="21"/>
      <c r="H623" s="21"/>
      <c r="I623" s="21"/>
      <c r="J623" s="21"/>
      <c r="K623" s="21"/>
      <c r="L623" s="21"/>
      <c r="M623" s="120"/>
      <c r="N623" s="21"/>
      <c r="O623" s="21"/>
      <c r="P623" s="222"/>
      <c r="Q623" s="21"/>
      <c r="R623" s="222"/>
      <c r="S623" s="222"/>
      <c r="T623" s="21"/>
      <c r="U623" s="21"/>
      <c r="V623" s="21"/>
      <c r="W623" s="120"/>
      <c r="X623" s="21"/>
      <c r="Y623" s="32"/>
      <c r="Z623" s="21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</row>
    <row r="624" ht="15.75" customHeight="1">
      <c r="A624" s="21"/>
      <c r="B624" s="32"/>
      <c r="C624" s="71"/>
      <c r="D624" s="21"/>
      <c r="E624" s="21"/>
      <c r="F624" s="21"/>
      <c r="G624" s="21"/>
      <c r="H624" s="21"/>
      <c r="I624" s="21"/>
      <c r="J624" s="21"/>
      <c r="K624" s="21"/>
      <c r="L624" s="21"/>
      <c r="M624" s="120"/>
      <c r="N624" s="21"/>
      <c r="O624" s="21"/>
      <c r="P624" s="222"/>
      <c r="Q624" s="21"/>
      <c r="R624" s="222"/>
      <c r="S624" s="222"/>
      <c r="T624" s="21"/>
      <c r="U624" s="21"/>
      <c r="V624" s="21"/>
      <c r="W624" s="120"/>
      <c r="X624" s="21"/>
      <c r="Y624" s="32"/>
      <c r="Z624" s="21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</row>
    <row r="625" ht="15.75" customHeight="1">
      <c r="A625" s="21"/>
      <c r="B625" s="32"/>
      <c r="C625" s="71"/>
      <c r="D625" s="21"/>
      <c r="E625" s="21"/>
      <c r="F625" s="21"/>
      <c r="G625" s="21"/>
      <c r="H625" s="21"/>
      <c r="I625" s="21"/>
      <c r="J625" s="21"/>
      <c r="K625" s="21"/>
      <c r="L625" s="21"/>
      <c r="M625" s="120"/>
      <c r="N625" s="21"/>
      <c r="O625" s="21"/>
      <c r="P625" s="222"/>
      <c r="Q625" s="21"/>
      <c r="R625" s="222"/>
      <c r="S625" s="222"/>
      <c r="T625" s="21"/>
      <c r="U625" s="21"/>
      <c r="V625" s="21"/>
      <c r="W625" s="120"/>
      <c r="X625" s="21"/>
      <c r="Y625" s="32"/>
      <c r="Z625" s="21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</row>
    <row r="626" ht="15.75" customHeight="1">
      <c r="A626" s="21"/>
      <c r="B626" s="32"/>
      <c r="C626" s="71"/>
      <c r="D626" s="21"/>
      <c r="E626" s="21"/>
      <c r="F626" s="21"/>
      <c r="G626" s="21"/>
      <c r="H626" s="21"/>
      <c r="I626" s="21"/>
      <c r="J626" s="21"/>
      <c r="K626" s="21"/>
      <c r="L626" s="21"/>
      <c r="M626" s="120"/>
      <c r="N626" s="21"/>
      <c r="O626" s="21"/>
      <c r="P626" s="222"/>
      <c r="Q626" s="21"/>
      <c r="R626" s="222"/>
      <c r="S626" s="222"/>
      <c r="T626" s="21"/>
      <c r="U626" s="21"/>
      <c r="V626" s="21"/>
      <c r="W626" s="120"/>
      <c r="X626" s="21"/>
      <c r="Y626" s="32"/>
      <c r="Z626" s="21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</row>
    <row r="627" ht="15.75" customHeight="1">
      <c r="A627" s="21"/>
      <c r="B627" s="32"/>
      <c r="C627" s="71"/>
      <c r="D627" s="21"/>
      <c r="E627" s="21"/>
      <c r="F627" s="21"/>
      <c r="G627" s="21"/>
      <c r="H627" s="21"/>
      <c r="I627" s="21"/>
      <c r="J627" s="21"/>
      <c r="K627" s="21"/>
      <c r="L627" s="21"/>
      <c r="M627" s="120"/>
      <c r="N627" s="21"/>
      <c r="O627" s="21"/>
      <c r="P627" s="222"/>
      <c r="Q627" s="21"/>
      <c r="R627" s="222"/>
      <c r="S627" s="222"/>
      <c r="T627" s="21"/>
      <c r="U627" s="21"/>
      <c r="V627" s="21"/>
      <c r="W627" s="120"/>
      <c r="X627" s="21"/>
      <c r="Y627" s="32"/>
      <c r="Z627" s="21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</row>
    <row r="628" ht="15.75" customHeight="1">
      <c r="A628" s="21"/>
      <c r="B628" s="32"/>
      <c r="C628" s="71"/>
      <c r="D628" s="21"/>
      <c r="E628" s="21"/>
      <c r="F628" s="21"/>
      <c r="G628" s="21"/>
      <c r="H628" s="21"/>
      <c r="I628" s="21"/>
      <c r="J628" s="21"/>
      <c r="K628" s="21"/>
      <c r="L628" s="21"/>
      <c r="M628" s="120"/>
      <c r="N628" s="21"/>
      <c r="O628" s="21"/>
      <c r="P628" s="222"/>
      <c r="Q628" s="21"/>
      <c r="R628" s="222"/>
      <c r="S628" s="222"/>
      <c r="T628" s="21"/>
      <c r="U628" s="21"/>
      <c r="V628" s="21"/>
      <c r="W628" s="120"/>
      <c r="X628" s="21"/>
      <c r="Y628" s="32"/>
      <c r="Z628" s="21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</row>
    <row r="629" ht="15.75" customHeight="1">
      <c r="A629" s="21"/>
      <c r="B629" s="32"/>
      <c r="C629" s="71"/>
      <c r="D629" s="21"/>
      <c r="E629" s="21"/>
      <c r="F629" s="21"/>
      <c r="G629" s="21"/>
      <c r="H629" s="21"/>
      <c r="I629" s="21"/>
      <c r="J629" s="21"/>
      <c r="K629" s="21"/>
      <c r="L629" s="21"/>
      <c r="M629" s="120"/>
      <c r="N629" s="21"/>
      <c r="O629" s="21"/>
      <c r="P629" s="222"/>
      <c r="Q629" s="21"/>
      <c r="R629" s="222"/>
      <c r="S629" s="222"/>
      <c r="T629" s="21"/>
      <c r="U629" s="21"/>
      <c r="V629" s="21"/>
      <c r="W629" s="120"/>
      <c r="X629" s="21"/>
      <c r="Y629" s="32"/>
      <c r="Z629" s="21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</row>
    <row r="630" ht="15.75" customHeight="1">
      <c r="A630" s="21"/>
      <c r="B630" s="32"/>
      <c r="C630" s="71"/>
      <c r="D630" s="21"/>
      <c r="E630" s="21"/>
      <c r="F630" s="21"/>
      <c r="G630" s="21"/>
      <c r="H630" s="21"/>
      <c r="I630" s="21"/>
      <c r="J630" s="21"/>
      <c r="K630" s="21"/>
      <c r="L630" s="21"/>
      <c r="M630" s="120"/>
      <c r="N630" s="21"/>
      <c r="O630" s="21"/>
      <c r="P630" s="222"/>
      <c r="Q630" s="21"/>
      <c r="R630" s="222"/>
      <c r="S630" s="222"/>
      <c r="T630" s="21"/>
      <c r="U630" s="21"/>
      <c r="V630" s="21"/>
      <c r="W630" s="120"/>
      <c r="X630" s="21"/>
      <c r="Y630" s="32"/>
      <c r="Z630" s="21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</row>
    <row r="631" ht="15.75" customHeight="1">
      <c r="A631" s="21"/>
      <c r="B631" s="32"/>
      <c r="C631" s="71"/>
      <c r="D631" s="21"/>
      <c r="E631" s="21"/>
      <c r="F631" s="21"/>
      <c r="G631" s="21"/>
      <c r="H631" s="21"/>
      <c r="I631" s="21"/>
      <c r="J631" s="21"/>
      <c r="K631" s="21"/>
      <c r="L631" s="21"/>
      <c r="M631" s="120"/>
      <c r="N631" s="21"/>
      <c r="O631" s="21"/>
      <c r="P631" s="222"/>
      <c r="Q631" s="21"/>
      <c r="R631" s="222"/>
      <c r="S631" s="222"/>
      <c r="T631" s="21"/>
      <c r="U631" s="21"/>
      <c r="V631" s="21"/>
      <c r="W631" s="120"/>
      <c r="X631" s="21"/>
      <c r="Y631" s="32"/>
      <c r="Z631" s="21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</row>
    <row r="632" ht="15.75" customHeight="1">
      <c r="A632" s="21"/>
      <c r="B632" s="32"/>
      <c r="C632" s="71"/>
      <c r="D632" s="21"/>
      <c r="E632" s="21"/>
      <c r="F632" s="21"/>
      <c r="G632" s="21"/>
      <c r="H632" s="21"/>
      <c r="I632" s="21"/>
      <c r="J632" s="21"/>
      <c r="K632" s="21"/>
      <c r="L632" s="21"/>
      <c r="M632" s="120"/>
      <c r="N632" s="21"/>
      <c r="O632" s="21"/>
      <c r="P632" s="222"/>
      <c r="Q632" s="21"/>
      <c r="R632" s="222"/>
      <c r="S632" s="222"/>
      <c r="T632" s="21"/>
      <c r="U632" s="21"/>
      <c r="V632" s="21"/>
      <c r="W632" s="120"/>
      <c r="X632" s="21"/>
      <c r="Y632" s="32"/>
      <c r="Z632" s="21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</row>
    <row r="633" ht="15.75" customHeight="1">
      <c r="A633" s="21"/>
      <c r="B633" s="32"/>
      <c r="C633" s="71"/>
      <c r="D633" s="21"/>
      <c r="E633" s="21"/>
      <c r="F633" s="21"/>
      <c r="G633" s="21"/>
      <c r="H633" s="21"/>
      <c r="I633" s="21"/>
      <c r="J633" s="21"/>
      <c r="K633" s="21"/>
      <c r="L633" s="21"/>
      <c r="M633" s="120"/>
      <c r="N633" s="21"/>
      <c r="O633" s="21"/>
      <c r="P633" s="222"/>
      <c r="Q633" s="21"/>
      <c r="R633" s="222"/>
      <c r="S633" s="222"/>
      <c r="T633" s="21"/>
      <c r="U633" s="21"/>
      <c r="V633" s="21"/>
      <c r="W633" s="120"/>
      <c r="X633" s="21"/>
      <c r="Y633" s="32"/>
      <c r="Z633" s="21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</row>
    <row r="634" ht="15.75" customHeight="1">
      <c r="A634" s="21"/>
      <c r="B634" s="32"/>
      <c r="C634" s="71"/>
      <c r="D634" s="21"/>
      <c r="E634" s="21"/>
      <c r="F634" s="21"/>
      <c r="G634" s="21"/>
      <c r="H634" s="21"/>
      <c r="I634" s="21"/>
      <c r="J634" s="21"/>
      <c r="K634" s="21"/>
      <c r="L634" s="21"/>
      <c r="M634" s="120"/>
      <c r="N634" s="21"/>
      <c r="O634" s="21"/>
      <c r="P634" s="222"/>
      <c r="Q634" s="21"/>
      <c r="R634" s="222"/>
      <c r="S634" s="222"/>
      <c r="T634" s="21"/>
      <c r="U634" s="21"/>
      <c r="V634" s="21"/>
      <c r="W634" s="120"/>
      <c r="X634" s="21"/>
      <c r="Y634" s="32"/>
      <c r="Z634" s="21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</row>
    <row r="635" ht="15.75" customHeight="1">
      <c r="A635" s="21"/>
      <c r="B635" s="32"/>
      <c r="C635" s="71"/>
      <c r="D635" s="21"/>
      <c r="E635" s="21"/>
      <c r="F635" s="21"/>
      <c r="G635" s="21"/>
      <c r="H635" s="21"/>
      <c r="I635" s="21"/>
      <c r="J635" s="21"/>
      <c r="K635" s="21"/>
      <c r="L635" s="21"/>
      <c r="M635" s="120"/>
      <c r="N635" s="21"/>
      <c r="O635" s="21"/>
      <c r="P635" s="222"/>
      <c r="Q635" s="21"/>
      <c r="R635" s="222"/>
      <c r="S635" s="222"/>
      <c r="T635" s="21"/>
      <c r="U635" s="21"/>
      <c r="V635" s="21"/>
      <c r="W635" s="120"/>
      <c r="X635" s="21"/>
      <c r="Y635" s="32"/>
      <c r="Z635" s="21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</row>
    <row r="636" ht="15.75" customHeight="1">
      <c r="A636" s="21"/>
      <c r="B636" s="32"/>
      <c r="C636" s="71"/>
      <c r="D636" s="21"/>
      <c r="E636" s="21"/>
      <c r="F636" s="21"/>
      <c r="G636" s="21"/>
      <c r="H636" s="21"/>
      <c r="I636" s="21"/>
      <c r="J636" s="21"/>
      <c r="K636" s="21"/>
      <c r="L636" s="21"/>
      <c r="M636" s="120"/>
      <c r="N636" s="21"/>
      <c r="O636" s="21"/>
      <c r="P636" s="222"/>
      <c r="Q636" s="21"/>
      <c r="R636" s="222"/>
      <c r="S636" s="222"/>
      <c r="T636" s="21"/>
      <c r="U636" s="21"/>
      <c r="V636" s="21"/>
      <c r="W636" s="120"/>
      <c r="X636" s="21"/>
      <c r="Y636" s="32"/>
      <c r="Z636" s="21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</row>
    <row r="637" ht="15.75" customHeight="1">
      <c r="A637" s="21"/>
      <c r="B637" s="32"/>
      <c r="C637" s="71"/>
      <c r="D637" s="21"/>
      <c r="E637" s="21"/>
      <c r="F637" s="21"/>
      <c r="G637" s="21"/>
      <c r="H637" s="21"/>
      <c r="I637" s="21"/>
      <c r="J637" s="21"/>
      <c r="K637" s="21"/>
      <c r="L637" s="21"/>
      <c r="M637" s="120"/>
      <c r="N637" s="21"/>
      <c r="O637" s="21"/>
      <c r="P637" s="222"/>
      <c r="Q637" s="21"/>
      <c r="R637" s="222"/>
      <c r="S637" s="222"/>
      <c r="T637" s="21"/>
      <c r="U637" s="21"/>
      <c r="V637" s="21"/>
      <c r="W637" s="120"/>
      <c r="X637" s="21"/>
      <c r="Y637" s="32"/>
      <c r="Z637" s="21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</row>
    <row r="638" ht="15.75" customHeight="1">
      <c r="A638" s="21"/>
      <c r="B638" s="32"/>
      <c r="C638" s="71"/>
      <c r="D638" s="21"/>
      <c r="E638" s="21"/>
      <c r="F638" s="21"/>
      <c r="G638" s="21"/>
      <c r="H638" s="21"/>
      <c r="I638" s="21"/>
      <c r="J638" s="21"/>
      <c r="K638" s="21"/>
      <c r="L638" s="21"/>
      <c r="M638" s="120"/>
      <c r="N638" s="21"/>
      <c r="O638" s="21"/>
      <c r="P638" s="222"/>
      <c r="Q638" s="21"/>
      <c r="R638" s="222"/>
      <c r="S638" s="222"/>
      <c r="T638" s="21"/>
      <c r="U638" s="21"/>
      <c r="V638" s="21"/>
      <c r="W638" s="120"/>
      <c r="X638" s="21"/>
      <c r="Y638" s="32"/>
      <c r="Z638" s="21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</row>
    <row r="639" ht="15.75" customHeight="1">
      <c r="A639" s="21"/>
      <c r="B639" s="32"/>
      <c r="C639" s="71"/>
      <c r="D639" s="21"/>
      <c r="E639" s="21"/>
      <c r="F639" s="21"/>
      <c r="G639" s="21"/>
      <c r="H639" s="21"/>
      <c r="I639" s="21"/>
      <c r="J639" s="21"/>
      <c r="K639" s="21"/>
      <c r="L639" s="21"/>
      <c r="M639" s="120"/>
      <c r="N639" s="21"/>
      <c r="O639" s="21"/>
      <c r="P639" s="222"/>
      <c r="Q639" s="21"/>
      <c r="R639" s="222"/>
      <c r="S639" s="222"/>
      <c r="T639" s="21"/>
      <c r="U639" s="21"/>
      <c r="V639" s="21"/>
      <c r="W639" s="120"/>
      <c r="X639" s="21"/>
      <c r="Y639" s="32"/>
      <c r="Z639" s="21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</row>
    <row r="640" ht="15.75" customHeight="1">
      <c r="A640" s="21"/>
      <c r="B640" s="32"/>
      <c r="C640" s="71"/>
      <c r="D640" s="21"/>
      <c r="E640" s="21"/>
      <c r="F640" s="21"/>
      <c r="G640" s="21"/>
      <c r="H640" s="21"/>
      <c r="I640" s="21"/>
      <c r="J640" s="21"/>
      <c r="K640" s="21"/>
      <c r="L640" s="21"/>
      <c r="M640" s="120"/>
      <c r="N640" s="21"/>
      <c r="O640" s="21"/>
      <c r="P640" s="222"/>
      <c r="Q640" s="21"/>
      <c r="R640" s="222"/>
      <c r="S640" s="222"/>
      <c r="T640" s="21"/>
      <c r="U640" s="21"/>
      <c r="V640" s="21"/>
      <c r="W640" s="120"/>
      <c r="X640" s="21"/>
      <c r="Y640" s="32"/>
      <c r="Z640" s="21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</row>
    <row r="641" ht="15.75" customHeight="1">
      <c r="A641" s="21"/>
      <c r="B641" s="32"/>
      <c r="C641" s="71"/>
      <c r="D641" s="21"/>
      <c r="E641" s="21"/>
      <c r="F641" s="21"/>
      <c r="G641" s="21"/>
      <c r="H641" s="21"/>
      <c r="I641" s="21"/>
      <c r="J641" s="21"/>
      <c r="K641" s="21"/>
      <c r="L641" s="21"/>
      <c r="M641" s="120"/>
      <c r="N641" s="21"/>
      <c r="O641" s="21"/>
      <c r="P641" s="222"/>
      <c r="Q641" s="21"/>
      <c r="R641" s="222"/>
      <c r="S641" s="222"/>
      <c r="T641" s="21"/>
      <c r="U641" s="21"/>
      <c r="V641" s="21"/>
      <c r="W641" s="120"/>
      <c r="X641" s="21"/>
      <c r="Y641" s="32"/>
      <c r="Z641" s="21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</row>
    <row r="642" ht="15.75" customHeight="1">
      <c r="A642" s="21"/>
      <c r="B642" s="32"/>
      <c r="C642" s="71"/>
      <c r="D642" s="21"/>
      <c r="E642" s="21"/>
      <c r="F642" s="21"/>
      <c r="G642" s="21"/>
      <c r="H642" s="21"/>
      <c r="I642" s="21"/>
      <c r="J642" s="21"/>
      <c r="K642" s="21"/>
      <c r="L642" s="21"/>
      <c r="M642" s="120"/>
      <c r="N642" s="21"/>
      <c r="O642" s="21"/>
      <c r="P642" s="222"/>
      <c r="Q642" s="21"/>
      <c r="R642" s="222"/>
      <c r="S642" s="222"/>
      <c r="T642" s="21"/>
      <c r="U642" s="21"/>
      <c r="V642" s="21"/>
      <c r="W642" s="120"/>
      <c r="X642" s="21"/>
      <c r="Y642" s="32"/>
      <c r="Z642" s="21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</row>
    <row r="643" ht="15.75" customHeight="1">
      <c r="A643" s="21"/>
      <c r="B643" s="32"/>
      <c r="C643" s="71"/>
      <c r="D643" s="21"/>
      <c r="E643" s="21"/>
      <c r="F643" s="21"/>
      <c r="G643" s="21"/>
      <c r="H643" s="21"/>
      <c r="I643" s="21"/>
      <c r="J643" s="21"/>
      <c r="K643" s="21"/>
      <c r="L643" s="21"/>
      <c r="M643" s="120"/>
      <c r="N643" s="21"/>
      <c r="O643" s="21"/>
      <c r="P643" s="222"/>
      <c r="Q643" s="21"/>
      <c r="R643" s="222"/>
      <c r="S643" s="222"/>
      <c r="T643" s="21"/>
      <c r="U643" s="21"/>
      <c r="V643" s="21"/>
      <c r="W643" s="120"/>
      <c r="X643" s="21"/>
      <c r="Y643" s="32"/>
      <c r="Z643" s="21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</row>
    <row r="644" ht="15.75" customHeight="1">
      <c r="A644" s="21"/>
      <c r="B644" s="32"/>
      <c r="C644" s="71"/>
      <c r="D644" s="21"/>
      <c r="E644" s="21"/>
      <c r="F644" s="21"/>
      <c r="G644" s="21"/>
      <c r="H644" s="21"/>
      <c r="I644" s="21"/>
      <c r="J644" s="21"/>
      <c r="K644" s="21"/>
      <c r="L644" s="21"/>
      <c r="M644" s="120"/>
      <c r="N644" s="21"/>
      <c r="O644" s="21"/>
      <c r="P644" s="222"/>
      <c r="Q644" s="21"/>
      <c r="R644" s="222"/>
      <c r="S644" s="222"/>
      <c r="T644" s="21"/>
      <c r="U644" s="21"/>
      <c r="V644" s="21"/>
      <c r="W644" s="120"/>
      <c r="X644" s="21"/>
      <c r="Y644" s="32"/>
      <c r="Z644" s="21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</row>
    <row r="645" ht="15.75" customHeight="1">
      <c r="A645" s="21"/>
      <c r="B645" s="32"/>
      <c r="C645" s="71"/>
      <c r="D645" s="21"/>
      <c r="E645" s="21"/>
      <c r="F645" s="21"/>
      <c r="G645" s="21"/>
      <c r="H645" s="21"/>
      <c r="I645" s="21"/>
      <c r="J645" s="21"/>
      <c r="K645" s="21"/>
      <c r="L645" s="21"/>
      <c r="M645" s="120"/>
      <c r="N645" s="21"/>
      <c r="O645" s="21"/>
      <c r="P645" s="222"/>
      <c r="Q645" s="21"/>
      <c r="R645" s="222"/>
      <c r="S645" s="222"/>
      <c r="T645" s="21"/>
      <c r="U645" s="21"/>
      <c r="V645" s="21"/>
      <c r="W645" s="120"/>
      <c r="X645" s="21"/>
      <c r="Y645" s="32"/>
      <c r="Z645" s="21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</row>
    <row r="646" ht="15.75" customHeight="1">
      <c r="A646" s="21"/>
      <c r="B646" s="32"/>
      <c r="C646" s="71"/>
      <c r="D646" s="21"/>
      <c r="E646" s="21"/>
      <c r="F646" s="21"/>
      <c r="G646" s="21"/>
      <c r="H646" s="21"/>
      <c r="I646" s="21"/>
      <c r="J646" s="21"/>
      <c r="K646" s="21"/>
      <c r="L646" s="21"/>
      <c r="M646" s="120"/>
      <c r="N646" s="21"/>
      <c r="O646" s="21"/>
      <c r="P646" s="222"/>
      <c r="Q646" s="21"/>
      <c r="R646" s="222"/>
      <c r="S646" s="222"/>
      <c r="T646" s="21"/>
      <c r="U646" s="21"/>
      <c r="V646" s="21"/>
      <c r="W646" s="120"/>
      <c r="X646" s="21"/>
      <c r="Y646" s="32"/>
      <c r="Z646" s="21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</row>
    <row r="647" ht="15.75" customHeight="1">
      <c r="A647" s="21"/>
      <c r="B647" s="32"/>
      <c r="C647" s="71"/>
      <c r="D647" s="21"/>
      <c r="E647" s="21"/>
      <c r="F647" s="21"/>
      <c r="G647" s="21"/>
      <c r="H647" s="21"/>
      <c r="I647" s="21"/>
      <c r="J647" s="21"/>
      <c r="K647" s="21"/>
      <c r="L647" s="21"/>
      <c r="M647" s="120"/>
      <c r="N647" s="21"/>
      <c r="O647" s="21"/>
      <c r="P647" s="222"/>
      <c r="Q647" s="21"/>
      <c r="R647" s="222"/>
      <c r="S647" s="222"/>
      <c r="T647" s="21"/>
      <c r="U647" s="21"/>
      <c r="V647" s="21"/>
      <c r="W647" s="120"/>
      <c r="X647" s="21"/>
      <c r="Y647" s="32"/>
      <c r="Z647" s="21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</row>
    <row r="648" ht="15.75" customHeight="1">
      <c r="A648" s="21"/>
      <c r="B648" s="32"/>
      <c r="C648" s="71"/>
      <c r="D648" s="21"/>
      <c r="E648" s="21"/>
      <c r="F648" s="21"/>
      <c r="G648" s="21"/>
      <c r="H648" s="21"/>
      <c r="I648" s="21"/>
      <c r="J648" s="21"/>
      <c r="K648" s="21"/>
      <c r="L648" s="21"/>
      <c r="M648" s="120"/>
      <c r="N648" s="21"/>
      <c r="O648" s="21"/>
      <c r="P648" s="222"/>
      <c r="Q648" s="21"/>
      <c r="R648" s="222"/>
      <c r="S648" s="222"/>
      <c r="T648" s="21"/>
      <c r="U648" s="21"/>
      <c r="V648" s="21"/>
      <c r="W648" s="120"/>
      <c r="X648" s="21"/>
      <c r="Y648" s="32"/>
      <c r="Z648" s="21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</row>
    <row r="649" ht="15.75" customHeight="1">
      <c r="A649" s="21"/>
      <c r="B649" s="32"/>
      <c r="C649" s="71"/>
      <c r="D649" s="21"/>
      <c r="E649" s="21"/>
      <c r="F649" s="21"/>
      <c r="G649" s="21"/>
      <c r="H649" s="21"/>
      <c r="I649" s="21"/>
      <c r="J649" s="21"/>
      <c r="K649" s="21"/>
      <c r="L649" s="21"/>
      <c r="M649" s="120"/>
      <c r="N649" s="21"/>
      <c r="O649" s="21"/>
      <c r="P649" s="222"/>
      <c r="Q649" s="21"/>
      <c r="R649" s="222"/>
      <c r="S649" s="222"/>
      <c r="T649" s="21"/>
      <c r="U649" s="21"/>
      <c r="V649" s="21"/>
      <c r="W649" s="120"/>
      <c r="X649" s="21"/>
      <c r="Y649" s="32"/>
      <c r="Z649" s="21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</row>
    <row r="650" ht="15.75" customHeight="1">
      <c r="A650" s="21"/>
      <c r="B650" s="32"/>
      <c r="C650" s="71"/>
      <c r="D650" s="21"/>
      <c r="E650" s="21"/>
      <c r="F650" s="21"/>
      <c r="G650" s="21"/>
      <c r="H650" s="21"/>
      <c r="I650" s="21"/>
      <c r="J650" s="21"/>
      <c r="K650" s="21"/>
      <c r="L650" s="21"/>
      <c r="M650" s="120"/>
      <c r="N650" s="21"/>
      <c r="O650" s="21"/>
      <c r="P650" s="222"/>
      <c r="Q650" s="21"/>
      <c r="R650" s="222"/>
      <c r="S650" s="222"/>
      <c r="T650" s="21"/>
      <c r="U650" s="21"/>
      <c r="V650" s="21"/>
      <c r="W650" s="120"/>
      <c r="X650" s="21"/>
      <c r="Y650" s="32"/>
      <c r="Z650" s="21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</row>
    <row r="651" ht="15.75" customHeight="1">
      <c r="A651" s="21"/>
      <c r="B651" s="32"/>
      <c r="C651" s="71"/>
      <c r="D651" s="21"/>
      <c r="E651" s="21"/>
      <c r="F651" s="21"/>
      <c r="G651" s="21"/>
      <c r="H651" s="21"/>
      <c r="I651" s="21"/>
      <c r="J651" s="21"/>
      <c r="K651" s="21"/>
      <c r="L651" s="21"/>
      <c r="M651" s="120"/>
      <c r="N651" s="21"/>
      <c r="O651" s="21"/>
      <c r="P651" s="222"/>
      <c r="Q651" s="21"/>
      <c r="R651" s="222"/>
      <c r="S651" s="222"/>
      <c r="T651" s="21"/>
      <c r="U651" s="21"/>
      <c r="V651" s="21"/>
      <c r="W651" s="120"/>
      <c r="X651" s="21"/>
      <c r="Y651" s="32"/>
      <c r="Z651" s="21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</row>
    <row r="652" ht="15.75" customHeight="1">
      <c r="A652" s="21"/>
      <c r="B652" s="32"/>
      <c r="C652" s="71"/>
      <c r="D652" s="21"/>
      <c r="E652" s="21"/>
      <c r="F652" s="21"/>
      <c r="G652" s="21"/>
      <c r="H652" s="21"/>
      <c r="I652" s="21"/>
      <c r="J652" s="21"/>
      <c r="K652" s="21"/>
      <c r="L652" s="21"/>
      <c r="M652" s="120"/>
      <c r="N652" s="21"/>
      <c r="O652" s="21"/>
      <c r="P652" s="222"/>
      <c r="Q652" s="21"/>
      <c r="R652" s="222"/>
      <c r="S652" s="222"/>
      <c r="T652" s="21"/>
      <c r="U652" s="21"/>
      <c r="V652" s="21"/>
      <c r="W652" s="120"/>
      <c r="X652" s="21"/>
      <c r="Y652" s="32"/>
      <c r="Z652" s="21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</row>
    <row r="653" ht="15.75" customHeight="1">
      <c r="A653" s="21"/>
      <c r="B653" s="32"/>
      <c r="C653" s="71"/>
      <c r="D653" s="21"/>
      <c r="E653" s="21"/>
      <c r="F653" s="21"/>
      <c r="G653" s="21"/>
      <c r="H653" s="21"/>
      <c r="I653" s="21"/>
      <c r="J653" s="21"/>
      <c r="K653" s="21"/>
      <c r="L653" s="21"/>
      <c r="M653" s="120"/>
      <c r="N653" s="21"/>
      <c r="O653" s="21"/>
      <c r="P653" s="222"/>
      <c r="Q653" s="21"/>
      <c r="R653" s="222"/>
      <c r="S653" s="222"/>
      <c r="T653" s="21"/>
      <c r="U653" s="21"/>
      <c r="V653" s="21"/>
      <c r="W653" s="120"/>
      <c r="X653" s="21"/>
      <c r="Y653" s="32"/>
      <c r="Z653" s="21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</row>
    <row r="654" ht="15.75" customHeight="1">
      <c r="A654" s="21"/>
      <c r="B654" s="32"/>
      <c r="C654" s="71"/>
      <c r="D654" s="21"/>
      <c r="E654" s="21"/>
      <c r="F654" s="21"/>
      <c r="G654" s="21"/>
      <c r="H654" s="21"/>
      <c r="I654" s="21"/>
      <c r="J654" s="21"/>
      <c r="K654" s="21"/>
      <c r="L654" s="21"/>
      <c r="M654" s="120"/>
      <c r="N654" s="21"/>
      <c r="O654" s="21"/>
      <c r="P654" s="222"/>
      <c r="Q654" s="21"/>
      <c r="R654" s="222"/>
      <c r="S654" s="222"/>
      <c r="T654" s="21"/>
      <c r="U654" s="21"/>
      <c r="V654" s="21"/>
      <c r="W654" s="120"/>
      <c r="X654" s="21"/>
      <c r="Y654" s="32"/>
      <c r="Z654" s="21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</row>
    <row r="655" ht="15.75" customHeight="1">
      <c r="A655" s="21"/>
      <c r="B655" s="32"/>
      <c r="C655" s="71"/>
      <c r="D655" s="21"/>
      <c r="E655" s="21"/>
      <c r="F655" s="21"/>
      <c r="G655" s="21"/>
      <c r="H655" s="21"/>
      <c r="I655" s="21"/>
      <c r="J655" s="21"/>
      <c r="K655" s="21"/>
      <c r="L655" s="21"/>
      <c r="M655" s="120"/>
      <c r="N655" s="21"/>
      <c r="O655" s="21"/>
      <c r="P655" s="222"/>
      <c r="Q655" s="21"/>
      <c r="R655" s="222"/>
      <c r="S655" s="222"/>
      <c r="T655" s="21"/>
      <c r="U655" s="21"/>
      <c r="V655" s="21"/>
      <c r="W655" s="120"/>
      <c r="X655" s="21"/>
      <c r="Y655" s="32"/>
      <c r="Z655" s="21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</row>
    <row r="656" ht="15.75" customHeight="1">
      <c r="A656" s="21"/>
      <c r="B656" s="32"/>
      <c r="C656" s="71"/>
      <c r="D656" s="21"/>
      <c r="E656" s="21"/>
      <c r="F656" s="21"/>
      <c r="G656" s="21"/>
      <c r="H656" s="21"/>
      <c r="I656" s="21"/>
      <c r="J656" s="21"/>
      <c r="K656" s="21"/>
      <c r="L656" s="21"/>
      <c r="M656" s="120"/>
      <c r="N656" s="21"/>
      <c r="O656" s="21"/>
      <c r="P656" s="222"/>
      <c r="Q656" s="21"/>
      <c r="R656" s="222"/>
      <c r="S656" s="222"/>
      <c r="T656" s="21"/>
      <c r="U656" s="21"/>
      <c r="V656" s="21"/>
      <c r="W656" s="120"/>
      <c r="X656" s="21"/>
      <c r="Y656" s="32"/>
      <c r="Z656" s="21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</row>
    <row r="657" ht="15.75" customHeight="1">
      <c r="A657" s="21"/>
      <c r="B657" s="32"/>
      <c r="C657" s="71"/>
      <c r="D657" s="21"/>
      <c r="E657" s="21"/>
      <c r="F657" s="21"/>
      <c r="G657" s="21"/>
      <c r="H657" s="21"/>
      <c r="I657" s="21"/>
      <c r="J657" s="21"/>
      <c r="K657" s="21"/>
      <c r="L657" s="21"/>
      <c r="M657" s="120"/>
      <c r="N657" s="21"/>
      <c r="O657" s="21"/>
      <c r="P657" s="222"/>
      <c r="Q657" s="21"/>
      <c r="R657" s="222"/>
      <c r="S657" s="222"/>
      <c r="T657" s="21"/>
      <c r="U657" s="21"/>
      <c r="V657" s="21"/>
      <c r="W657" s="120"/>
      <c r="X657" s="21"/>
      <c r="Y657" s="32"/>
      <c r="Z657" s="21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</row>
    <row r="658" ht="15.75" customHeight="1">
      <c r="A658" s="21"/>
      <c r="B658" s="32"/>
      <c r="C658" s="71"/>
      <c r="D658" s="21"/>
      <c r="E658" s="21"/>
      <c r="F658" s="21"/>
      <c r="G658" s="21"/>
      <c r="H658" s="21"/>
      <c r="I658" s="21"/>
      <c r="J658" s="21"/>
      <c r="K658" s="21"/>
      <c r="L658" s="21"/>
      <c r="M658" s="120"/>
      <c r="N658" s="21"/>
      <c r="O658" s="21"/>
      <c r="P658" s="222"/>
      <c r="Q658" s="21"/>
      <c r="R658" s="222"/>
      <c r="S658" s="222"/>
      <c r="T658" s="21"/>
      <c r="U658" s="21"/>
      <c r="V658" s="21"/>
      <c r="W658" s="120"/>
      <c r="X658" s="21"/>
      <c r="Y658" s="32"/>
      <c r="Z658" s="21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</row>
    <row r="659" ht="15.75" customHeight="1">
      <c r="A659" s="21"/>
      <c r="B659" s="32"/>
      <c r="C659" s="71"/>
      <c r="D659" s="21"/>
      <c r="E659" s="21"/>
      <c r="F659" s="21"/>
      <c r="G659" s="21"/>
      <c r="H659" s="21"/>
      <c r="I659" s="21"/>
      <c r="J659" s="21"/>
      <c r="K659" s="21"/>
      <c r="L659" s="21"/>
      <c r="M659" s="120"/>
      <c r="N659" s="21"/>
      <c r="O659" s="21"/>
      <c r="P659" s="222"/>
      <c r="Q659" s="21"/>
      <c r="R659" s="222"/>
      <c r="S659" s="222"/>
      <c r="T659" s="21"/>
      <c r="U659" s="21"/>
      <c r="V659" s="21"/>
      <c r="W659" s="120"/>
      <c r="X659" s="21"/>
      <c r="Y659" s="32"/>
      <c r="Z659" s="21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</row>
    <row r="660" ht="15.75" customHeight="1">
      <c r="A660" s="21"/>
      <c r="B660" s="32"/>
      <c r="C660" s="71"/>
      <c r="D660" s="21"/>
      <c r="E660" s="21"/>
      <c r="F660" s="21"/>
      <c r="G660" s="21"/>
      <c r="H660" s="21"/>
      <c r="I660" s="21"/>
      <c r="J660" s="21"/>
      <c r="K660" s="21"/>
      <c r="L660" s="21"/>
      <c r="M660" s="120"/>
      <c r="N660" s="21"/>
      <c r="O660" s="21"/>
      <c r="P660" s="222"/>
      <c r="Q660" s="21"/>
      <c r="R660" s="222"/>
      <c r="S660" s="222"/>
      <c r="T660" s="21"/>
      <c r="U660" s="21"/>
      <c r="V660" s="21"/>
      <c r="W660" s="120"/>
      <c r="X660" s="21"/>
      <c r="Y660" s="32"/>
      <c r="Z660" s="21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</row>
    <row r="661" ht="15.75" customHeight="1">
      <c r="A661" s="21"/>
      <c r="B661" s="32"/>
      <c r="C661" s="71"/>
      <c r="D661" s="21"/>
      <c r="E661" s="21"/>
      <c r="F661" s="21"/>
      <c r="G661" s="21"/>
      <c r="H661" s="21"/>
      <c r="I661" s="21"/>
      <c r="J661" s="21"/>
      <c r="K661" s="21"/>
      <c r="L661" s="21"/>
      <c r="M661" s="120"/>
      <c r="N661" s="21"/>
      <c r="O661" s="21"/>
      <c r="P661" s="222"/>
      <c r="Q661" s="21"/>
      <c r="R661" s="222"/>
      <c r="S661" s="222"/>
      <c r="T661" s="21"/>
      <c r="U661" s="21"/>
      <c r="V661" s="21"/>
      <c r="W661" s="120"/>
      <c r="X661" s="21"/>
      <c r="Y661" s="32"/>
      <c r="Z661" s="21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</row>
    <row r="662" ht="15.75" customHeight="1">
      <c r="A662" s="21"/>
      <c r="B662" s="32"/>
      <c r="C662" s="71"/>
      <c r="D662" s="21"/>
      <c r="E662" s="21"/>
      <c r="F662" s="21"/>
      <c r="G662" s="21"/>
      <c r="H662" s="21"/>
      <c r="I662" s="21"/>
      <c r="J662" s="21"/>
      <c r="K662" s="21"/>
      <c r="L662" s="21"/>
      <c r="M662" s="120"/>
      <c r="N662" s="21"/>
      <c r="O662" s="21"/>
      <c r="P662" s="222"/>
      <c r="Q662" s="21"/>
      <c r="R662" s="222"/>
      <c r="S662" s="222"/>
      <c r="T662" s="21"/>
      <c r="U662" s="21"/>
      <c r="V662" s="21"/>
      <c r="W662" s="120"/>
      <c r="X662" s="21"/>
      <c r="Y662" s="32"/>
      <c r="Z662" s="21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</row>
    <row r="663" ht="15.75" customHeight="1">
      <c r="A663" s="21"/>
      <c r="B663" s="32"/>
      <c r="C663" s="71"/>
      <c r="D663" s="21"/>
      <c r="E663" s="21"/>
      <c r="F663" s="21"/>
      <c r="G663" s="21"/>
      <c r="H663" s="21"/>
      <c r="I663" s="21"/>
      <c r="J663" s="21"/>
      <c r="K663" s="21"/>
      <c r="L663" s="21"/>
      <c r="M663" s="120"/>
      <c r="N663" s="21"/>
      <c r="O663" s="21"/>
      <c r="P663" s="222"/>
      <c r="Q663" s="21"/>
      <c r="R663" s="222"/>
      <c r="S663" s="222"/>
      <c r="T663" s="21"/>
      <c r="U663" s="21"/>
      <c r="V663" s="21"/>
      <c r="W663" s="120"/>
      <c r="X663" s="21"/>
      <c r="Y663" s="32"/>
      <c r="Z663" s="21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</row>
    <row r="664" ht="15.75" customHeight="1">
      <c r="A664" s="21"/>
      <c r="B664" s="32"/>
      <c r="C664" s="71"/>
      <c r="D664" s="21"/>
      <c r="E664" s="21"/>
      <c r="F664" s="21"/>
      <c r="G664" s="21"/>
      <c r="H664" s="21"/>
      <c r="I664" s="21"/>
      <c r="J664" s="21"/>
      <c r="K664" s="21"/>
      <c r="L664" s="21"/>
      <c r="M664" s="120"/>
      <c r="N664" s="21"/>
      <c r="O664" s="21"/>
      <c r="P664" s="222"/>
      <c r="Q664" s="21"/>
      <c r="R664" s="222"/>
      <c r="S664" s="222"/>
      <c r="T664" s="21"/>
      <c r="U664" s="21"/>
      <c r="V664" s="21"/>
      <c r="W664" s="120"/>
      <c r="X664" s="21"/>
      <c r="Y664" s="32"/>
      <c r="Z664" s="21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</row>
    <row r="665" ht="15.75" customHeight="1">
      <c r="A665" s="21"/>
      <c r="B665" s="32"/>
      <c r="C665" s="71"/>
      <c r="D665" s="21"/>
      <c r="E665" s="21"/>
      <c r="F665" s="21"/>
      <c r="G665" s="21"/>
      <c r="H665" s="21"/>
      <c r="I665" s="21"/>
      <c r="J665" s="21"/>
      <c r="K665" s="21"/>
      <c r="L665" s="21"/>
      <c r="M665" s="120"/>
      <c r="N665" s="21"/>
      <c r="O665" s="21"/>
      <c r="P665" s="222"/>
      <c r="Q665" s="21"/>
      <c r="R665" s="222"/>
      <c r="S665" s="222"/>
      <c r="T665" s="21"/>
      <c r="U665" s="21"/>
      <c r="V665" s="21"/>
      <c r="W665" s="120"/>
      <c r="X665" s="21"/>
      <c r="Y665" s="32"/>
      <c r="Z665" s="21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</row>
    <row r="666" ht="15.75" customHeight="1">
      <c r="A666" s="21"/>
      <c r="B666" s="32"/>
      <c r="C666" s="71"/>
      <c r="D666" s="21"/>
      <c r="E666" s="21"/>
      <c r="F666" s="21"/>
      <c r="G666" s="21"/>
      <c r="H666" s="21"/>
      <c r="I666" s="21"/>
      <c r="J666" s="21"/>
      <c r="K666" s="21"/>
      <c r="L666" s="21"/>
      <c r="M666" s="120"/>
      <c r="N666" s="21"/>
      <c r="O666" s="21"/>
      <c r="P666" s="222"/>
      <c r="Q666" s="21"/>
      <c r="R666" s="222"/>
      <c r="S666" s="222"/>
      <c r="T666" s="21"/>
      <c r="U666" s="21"/>
      <c r="V666" s="21"/>
      <c r="W666" s="120"/>
      <c r="X666" s="21"/>
      <c r="Y666" s="32"/>
      <c r="Z666" s="21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</row>
    <row r="667" ht="15.75" customHeight="1">
      <c r="A667" s="21"/>
      <c r="B667" s="32"/>
      <c r="C667" s="71"/>
      <c r="D667" s="21"/>
      <c r="E667" s="21"/>
      <c r="F667" s="21"/>
      <c r="G667" s="21"/>
      <c r="H667" s="21"/>
      <c r="I667" s="21"/>
      <c r="J667" s="21"/>
      <c r="K667" s="21"/>
      <c r="L667" s="21"/>
      <c r="M667" s="120"/>
      <c r="N667" s="21"/>
      <c r="O667" s="21"/>
      <c r="P667" s="222"/>
      <c r="Q667" s="21"/>
      <c r="R667" s="222"/>
      <c r="S667" s="222"/>
      <c r="T667" s="21"/>
      <c r="U667" s="21"/>
      <c r="V667" s="21"/>
      <c r="W667" s="120"/>
      <c r="X667" s="21"/>
      <c r="Y667" s="32"/>
      <c r="Z667" s="21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</row>
    <row r="668" ht="15.75" customHeight="1">
      <c r="A668" s="21"/>
      <c r="B668" s="32"/>
      <c r="C668" s="71"/>
      <c r="D668" s="21"/>
      <c r="E668" s="21"/>
      <c r="F668" s="21"/>
      <c r="G668" s="21"/>
      <c r="H668" s="21"/>
      <c r="I668" s="21"/>
      <c r="J668" s="21"/>
      <c r="K668" s="21"/>
      <c r="L668" s="21"/>
      <c r="M668" s="120"/>
      <c r="N668" s="21"/>
      <c r="O668" s="21"/>
      <c r="P668" s="222"/>
      <c r="Q668" s="21"/>
      <c r="R668" s="222"/>
      <c r="S668" s="222"/>
      <c r="T668" s="21"/>
      <c r="U668" s="21"/>
      <c r="V668" s="21"/>
      <c r="W668" s="120"/>
      <c r="X668" s="21"/>
      <c r="Y668" s="32"/>
      <c r="Z668" s="21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</row>
    <row r="669" ht="15.75" customHeight="1">
      <c r="A669" s="21"/>
      <c r="B669" s="32"/>
      <c r="C669" s="71"/>
      <c r="D669" s="21"/>
      <c r="E669" s="21"/>
      <c r="F669" s="21"/>
      <c r="G669" s="21"/>
      <c r="H669" s="21"/>
      <c r="I669" s="21"/>
      <c r="J669" s="21"/>
      <c r="K669" s="21"/>
      <c r="L669" s="21"/>
      <c r="M669" s="120"/>
      <c r="N669" s="21"/>
      <c r="O669" s="21"/>
      <c r="P669" s="222"/>
      <c r="Q669" s="21"/>
      <c r="R669" s="222"/>
      <c r="S669" s="222"/>
      <c r="T669" s="21"/>
      <c r="U669" s="21"/>
      <c r="V669" s="21"/>
      <c r="W669" s="120"/>
      <c r="X669" s="21"/>
      <c r="Y669" s="32"/>
      <c r="Z669" s="21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</row>
    <row r="670" ht="15.75" customHeight="1">
      <c r="A670" s="21"/>
      <c r="B670" s="32"/>
      <c r="C670" s="71"/>
      <c r="D670" s="21"/>
      <c r="E670" s="21"/>
      <c r="F670" s="21"/>
      <c r="G670" s="21"/>
      <c r="H670" s="21"/>
      <c r="I670" s="21"/>
      <c r="J670" s="21"/>
      <c r="K670" s="21"/>
      <c r="L670" s="21"/>
      <c r="M670" s="120"/>
      <c r="N670" s="21"/>
      <c r="O670" s="21"/>
      <c r="P670" s="222"/>
      <c r="Q670" s="21"/>
      <c r="R670" s="222"/>
      <c r="S670" s="222"/>
      <c r="T670" s="21"/>
      <c r="U670" s="21"/>
      <c r="V670" s="21"/>
      <c r="W670" s="120"/>
      <c r="X670" s="21"/>
      <c r="Y670" s="32"/>
      <c r="Z670" s="21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</row>
    <row r="671" ht="15.75" customHeight="1">
      <c r="A671" s="21"/>
      <c r="B671" s="32"/>
      <c r="C671" s="71"/>
      <c r="D671" s="21"/>
      <c r="E671" s="21"/>
      <c r="F671" s="21"/>
      <c r="G671" s="21"/>
      <c r="H671" s="21"/>
      <c r="I671" s="21"/>
      <c r="J671" s="21"/>
      <c r="K671" s="21"/>
      <c r="L671" s="21"/>
      <c r="M671" s="120"/>
      <c r="N671" s="21"/>
      <c r="O671" s="21"/>
      <c r="P671" s="222"/>
      <c r="Q671" s="21"/>
      <c r="R671" s="222"/>
      <c r="S671" s="222"/>
      <c r="T671" s="21"/>
      <c r="U671" s="21"/>
      <c r="V671" s="21"/>
      <c r="W671" s="120"/>
      <c r="X671" s="21"/>
      <c r="Y671" s="32"/>
      <c r="Z671" s="21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</row>
    <row r="672" ht="15.75" customHeight="1">
      <c r="A672" s="21"/>
      <c r="B672" s="32"/>
      <c r="C672" s="71"/>
      <c r="D672" s="21"/>
      <c r="E672" s="21"/>
      <c r="F672" s="21"/>
      <c r="G672" s="21"/>
      <c r="H672" s="21"/>
      <c r="I672" s="21"/>
      <c r="J672" s="21"/>
      <c r="K672" s="21"/>
      <c r="L672" s="21"/>
      <c r="M672" s="120"/>
      <c r="N672" s="21"/>
      <c r="O672" s="21"/>
      <c r="P672" s="222"/>
      <c r="Q672" s="21"/>
      <c r="R672" s="222"/>
      <c r="S672" s="222"/>
      <c r="T672" s="21"/>
      <c r="U672" s="21"/>
      <c r="V672" s="21"/>
      <c r="W672" s="120"/>
      <c r="X672" s="21"/>
      <c r="Y672" s="32"/>
      <c r="Z672" s="21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</row>
    <row r="673" ht="15.75" customHeight="1">
      <c r="A673" s="21"/>
      <c r="B673" s="32"/>
      <c r="C673" s="71"/>
      <c r="D673" s="21"/>
      <c r="E673" s="21"/>
      <c r="F673" s="21"/>
      <c r="G673" s="21"/>
      <c r="H673" s="21"/>
      <c r="I673" s="21"/>
      <c r="J673" s="21"/>
      <c r="K673" s="21"/>
      <c r="L673" s="21"/>
      <c r="M673" s="120"/>
      <c r="N673" s="21"/>
      <c r="O673" s="21"/>
      <c r="P673" s="222"/>
      <c r="Q673" s="21"/>
      <c r="R673" s="222"/>
      <c r="S673" s="222"/>
      <c r="T673" s="21"/>
      <c r="U673" s="21"/>
      <c r="V673" s="21"/>
      <c r="W673" s="120"/>
      <c r="X673" s="21"/>
      <c r="Y673" s="32"/>
      <c r="Z673" s="21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</row>
    <row r="674" ht="15.75" customHeight="1">
      <c r="A674" s="21"/>
      <c r="B674" s="32"/>
      <c r="C674" s="71"/>
      <c r="D674" s="21"/>
      <c r="E674" s="21"/>
      <c r="F674" s="21"/>
      <c r="G674" s="21"/>
      <c r="H674" s="21"/>
      <c r="I674" s="21"/>
      <c r="J674" s="21"/>
      <c r="K674" s="21"/>
      <c r="L674" s="21"/>
      <c r="M674" s="120"/>
      <c r="N674" s="21"/>
      <c r="O674" s="21"/>
      <c r="P674" s="222"/>
      <c r="Q674" s="21"/>
      <c r="R674" s="222"/>
      <c r="S674" s="222"/>
      <c r="T674" s="21"/>
      <c r="U674" s="21"/>
      <c r="V674" s="21"/>
      <c r="W674" s="120"/>
      <c r="X674" s="21"/>
      <c r="Y674" s="32"/>
      <c r="Z674" s="21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</row>
    <row r="675" ht="15.75" customHeight="1">
      <c r="A675" s="21"/>
      <c r="B675" s="32"/>
      <c r="C675" s="71"/>
      <c r="D675" s="21"/>
      <c r="E675" s="21"/>
      <c r="F675" s="21"/>
      <c r="G675" s="21"/>
      <c r="H675" s="21"/>
      <c r="I675" s="21"/>
      <c r="J675" s="21"/>
      <c r="K675" s="21"/>
      <c r="L675" s="21"/>
      <c r="M675" s="120"/>
      <c r="N675" s="21"/>
      <c r="O675" s="21"/>
      <c r="P675" s="222"/>
      <c r="Q675" s="21"/>
      <c r="R675" s="222"/>
      <c r="S675" s="222"/>
      <c r="T675" s="21"/>
      <c r="U675" s="21"/>
      <c r="V675" s="21"/>
      <c r="W675" s="120"/>
      <c r="X675" s="21"/>
      <c r="Y675" s="32"/>
      <c r="Z675" s="21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</row>
    <row r="676" ht="15.75" customHeight="1">
      <c r="A676" s="21"/>
      <c r="B676" s="32"/>
      <c r="C676" s="71"/>
      <c r="D676" s="21"/>
      <c r="E676" s="21"/>
      <c r="F676" s="21"/>
      <c r="G676" s="21"/>
      <c r="H676" s="21"/>
      <c r="I676" s="21"/>
      <c r="J676" s="21"/>
      <c r="K676" s="21"/>
      <c r="L676" s="21"/>
      <c r="M676" s="120"/>
      <c r="N676" s="21"/>
      <c r="O676" s="21"/>
      <c r="P676" s="222"/>
      <c r="Q676" s="21"/>
      <c r="R676" s="222"/>
      <c r="S676" s="222"/>
      <c r="T676" s="21"/>
      <c r="U676" s="21"/>
      <c r="V676" s="21"/>
      <c r="W676" s="120"/>
      <c r="X676" s="21"/>
      <c r="Y676" s="32"/>
      <c r="Z676" s="21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</row>
    <row r="677" ht="15.75" customHeight="1">
      <c r="A677" s="21"/>
      <c r="B677" s="32"/>
      <c r="C677" s="71"/>
      <c r="D677" s="21"/>
      <c r="E677" s="21"/>
      <c r="F677" s="21"/>
      <c r="G677" s="21"/>
      <c r="H677" s="21"/>
      <c r="I677" s="21"/>
      <c r="J677" s="21"/>
      <c r="K677" s="21"/>
      <c r="L677" s="21"/>
      <c r="M677" s="120"/>
      <c r="N677" s="21"/>
      <c r="O677" s="21"/>
      <c r="P677" s="222"/>
      <c r="Q677" s="21"/>
      <c r="R677" s="222"/>
      <c r="S677" s="222"/>
      <c r="T677" s="21"/>
      <c r="U677" s="21"/>
      <c r="V677" s="21"/>
      <c r="W677" s="120"/>
      <c r="X677" s="21"/>
      <c r="Y677" s="32"/>
      <c r="Z677" s="21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</row>
    <row r="678" ht="15.75" customHeight="1">
      <c r="A678" s="21"/>
      <c r="B678" s="32"/>
      <c r="C678" s="71"/>
      <c r="D678" s="21"/>
      <c r="E678" s="21"/>
      <c r="F678" s="21"/>
      <c r="G678" s="21"/>
      <c r="H678" s="21"/>
      <c r="I678" s="21"/>
      <c r="J678" s="21"/>
      <c r="K678" s="21"/>
      <c r="L678" s="21"/>
      <c r="M678" s="120"/>
      <c r="N678" s="21"/>
      <c r="O678" s="21"/>
      <c r="P678" s="222"/>
      <c r="Q678" s="21"/>
      <c r="R678" s="222"/>
      <c r="S678" s="222"/>
      <c r="T678" s="21"/>
      <c r="U678" s="21"/>
      <c r="V678" s="21"/>
      <c r="W678" s="120"/>
      <c r="X678" s="21"/>
      <c r="Y678" s="32"/>
      <c r="Z678" s="21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</row>
    <row r="679" ht="15.75" customHeight="1">
      <c r="A679" s="21"/>
      <c r="B679" s="32"/>
      <c r="C679" s="71"/>
      <c r="D679" s="21"/>
      <c r="E679" s="21"/>
      <c r="F679" s="21"/>
      <c r="G679" s="21"/>
      <c r="H679" s="21"/>
      <c r="I679" s="21"/>
      <c r="J679" s="21"/>
      <c r="K679" s="21"/>
      <c r="L679" s="21"/>
      <c r="M679" s="120"/>
      <c r="N679" s="21"/>
      <c r="O679" s="21"/>
      <c r="P679" s="222"/>
      <c r="Q679" s="21"/>
      <c r="R679" s="222"/>
      <c r="S679" s="222"/>
      <c r="T679" s="21"/>
      <c r="U679" s="21"/>
      <c r="V679" s="21"/>
      <c r="W679" s="120"/>
      <c r="X679" s="21"/>
      <c r="Y679" s="32"/>
      <c r="Z679" s="21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</row>
    <row r="680" ht="15.75" customHeight="1">
      <c r="A680" s="21"/>
      <c r="B680" s="32"/>
      <c r="C680" s="71"/>
      <c r="D680" s="21"/>
      <c r="E680" s="21"/>
      <c r="F680" s="21"/>
      <c r="G680" s="21"/>
      <c r="H680" s="21"/>
      <c r="I680" s="21"/>
      <c r="J680" s="21"/>
      <c r="K680" s="21"/>
      <c r="L680" s="21"/>
      <c r="M680" s="120"/>
      <c r="N680" s="21"/>
      <c r="O680" s="21"/>
      <c r="P680" s="222"/>
      <c r="Q680" s="21"/>
      <c r="R680" s="222"/>
      <c r="S680" s="222"/>
      <c r="T680" s="21"/>
      <c r="U680" s="21"/>
      <c r="V680" s="21"/>
      <c r="W680" s="120"/>
      <c r="X680" s="21"/>
      <c r="Y680" s="32"/>
      <c r="Z680" s="21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</row>
    <row r="681" ht="15.75" customHeight="1">
      <c r="A681" s="21"/>
      <c r="B681" s="32"/>
      <c r="C681" s="71"/>
      <c r="D681" s="21"/>
      <c r="E681" s="21"/>
      <c r="F681" s="21"/>
      <c r="G681" s="21"/>
      <c r="H681" s="21"/>
      <c r="I681" s="21"/>
      <c r="J681" s="21"/>
      <c r="K681" s="21"/>
      <c r="L681" s="21"/>
      <c r="M681" s="120"/>
      <c r="N681" s="21"/>
      <c r="O681" s="21"/>
      <c r="P681" s="222"/>
      <c r="Q681" s="21"/>
      <c r="R681" s="222"/>
      <c r="S681" s="222"/>
      <c r="T681" s="21"/>
      <c r="U681" s="21"/>
      <c r="V681" s="21"/>
      <c r="W681" s="120"/>
      <c r="X681" s="21"/>
      <c r="Y681" s="32"/>
      <c r="Z681" s="21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</row>
    <row r="682" ht="15.75" customHeight="1">
      <c r="A682" s="21"/>
      <c r="B682" s="32"/>
      <c r="C682" s="71"/>
      <c r="D682" s="21"/>
      <c r="E682" s="21"/>
      <c r="F682" s="21"/>
      <c r="G682" s="21"/>
      <c r="H682" s="21"/>
      <c r="I682" s="21"/>
      <c r="J682" s="21"/>
      <c r="K682" s="21"/>
      <c r="L682" s="21"/>
      <c r="M682" s="120"/>
      <c r="N682" s="21"/>
      <c r="O682" s="21"/>
      <c r="P682" s="222"/>
      <c r="Q682" s="21"/>
      <c r="R682" s="222"/>
      <c r="S682" s="222"/>
      <c r="T682" s="21"/>
      <c r="U682" s="21"/>
      <c r="V682" s="21"/>
      <c r="W682" s="120"/>
      <c r="X682" s="21"/>
      <c r="Y682" s="32"/>
      <c r="Z682" s="21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</row>
    <row r="683" ht="15.75" customHeight="1">
      <c r="A683" s="21"/>
      <c r="B683" s="32"/>
      <c r="C683" s="71"/>
      <c r="D683" s="21"/>
      <c r="E683" s="21"/>
      <c r="F683" s="21"/>
      <c r="G683" s="21"/>
      <c r="H683" s="21"/>
      <c r="I683" s="21"/>
      <c r="J683" s="21"/>
      <c r="K683" s="21"/>
      <c r="L683" s="21"/>
      <c r="M683" s="120"/>
      <c r="N683" s="21"/>
      <c r="O683" s="21"/>
      <c r="P683" s="222"/>
      <c r="Q683" s="21"/>
      <c r="R683" s="222"/>
      <c r="S683" s="222"/>
      <c r="T683" s="21"/>
      <c r="U683" s="21"/>
      <c r="V683" s="21"/>
      <c r="W683" s="120"/>
      <c r="X683" s="21"/>
      <c r="Y683" s="32"/>
      <c r="Z683" s="21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</row>
    <row r="684" ht="15.75" customHeight="1">
      <c r="A684" s="21"/>
      <c r="B684" s="32"/>
      <c r="C684" s="71"/>
      <c r="D684" s="21"/>
      <c r="E684" s="21"/>
      <c r="F684" s="21"/>
      <c r="G684" s="21"/>
      <c r="H684" s="21"/>
      <c r="I684" s="21"/>
      <c r="J684" s="21"/>
      <c r="K684" s="21"/>
      <c r="L684" s="21"/>
      <c r="M684" s="120"/>
      <c r="N684" s="21"/>
      <c r="O684" s="21"/>
      <c r="P684" s="222"/>
      <c r="Q684" s="21"/>
      <c r="R684" s="222"/>
      <c r="S684" s="222"/>
      <c r="T684" s="21"/>
      <c r="U684" s="21"/>
      <c r="V684" s="21"/>
      <c r="W684" s="120"/>
      <c r="X684" s="21"/>
      <c r="Y684" s="32"/>
      <c r="Z684" s="21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</row>
    <row r="685" ht="15.75" customHeight="1">
      <c r="A685" s="21"/>
      <c r="B685" s="32"/>
      <c r="C685" s="71"/>
      <c r="D685" s="21"/>
      <c r="E685" s="21"/>
      <c r="F685" s="21"/>
      <c r="G685" s="21"/>
      <c r="H685" s="21"/>
      <c r="I685" s="21"/>
      <c r="J685" s="21"/>
      <c r="K685" s="21"/>
      <c r="L685" s="21"/>
      <c r="M685" s="120"/>
      <c r="N685" s="21"/>
      <c r="O685" s="21"/>
      <c r="P685" s="222"/>
      <c r="Q685" s="21"/>
      <c r="R685" s="222"/>
      <c r="S685" s="222"/>
      <c r="T685" s="21"/>
      <c r="U685" s="21"/>
      <c r="V685" s="21"/>
      <c r="W685" s="120"/>
      <c r="X685" s="21"/>
      <c r="Y685" s="32"/>
      <c r="Z685" s="21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</row>
    <row r="686" ht="15.75" customHeight="1">
      <c r="A686" s="21"/>
      <c r="B686" s="32"/>
      <c r="C686" s="71"/>
      <c r="D686" s="21"/>
      <c r="E686" s="21"/>
      <c r="F686" s="21"/>
      <c r="G686" s="21"/>
      <c r="H686" s="21"/>
      <c r="I686" s="21"/>
      <c r="J686" s="21"/>
      <c r="K686" s="21"/>
      <c r="L686" s="21"/>
      <c r="M686" s="120"/>
      <c r="N686" s="21"/>
      <c r="O686" s="21"/>
      <c r="P686" s="222"/>
      <c r="Q686" s="21"/>
      <c r="R686" s="222"/>
      <c r="S686" s="222"/>
      <c r="T686" s="21"/>
      <c r="U686" s="21"/>
      <c r="V686" s="21"/>
      <c r="W686" s="120"/>
      <c r="X686" s="21"/>
      <c r="Y686" s="32"/>
      <c r="Z686" s="21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</row>
    <row r="687" ht="15.75" customHeight="1">
      <c r="A687" s="21"/>
      <c r="B687" s="32"/>
      <c r="C687" s="71"/>
      <c r="D687" s="21"/>
      <c r="E687" s="21"/>
      <c r="F687" s="21"/>
      <c r="G687" s="21"/>
      <c r="H687" s="21"/>
      <c r="I687" s="21"/>
      <c r="J687" s="21"/>
      <c r="K687" s="21"/>
      <c r="L687" s="21"/>
      <c r="M687" s="120"/>
      <c r="N687" s="21"/>
      <c r="O687" s="21"/>
      <c r="P687" s="222"/>
      <c r="Q687" s="21"/>
      <c r="R687" s="222"/>
      <c r="S687" s="222"/>
      <c r="T687" s="21"/>
      <c r="U687" s="21"/>
      <c r="V687" s="21"/>
      <c r="W687" s="120"/>
      <c r="X687" s="21"/>
      <c r="Y687" s="32"/>
      <c r="Z687" s="21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</row>
    <row r="688" ht="15.75" customHeight="1">
      <c r="A688" s="21"/>
      <c r="B688" s="32"/>
      <c r="C688" s="71"/>
      <c r="D688" s="21"/>
      <c r="E688" s="21"/>
      <c r="F688" s="21"/>
      <c r="G688" s="21"/>
      <c r="H688" s="21"/>
      <c r="I688" s="21"/>
      <c r="J688" s="21"/>
      <c r="K688" s="21"/>
      <c r="L688" s="21"/>
      <c r="M688" s="120"/>
      <c r="N688" s="21"/>
      <c r="O688" s="21"/>
      <c r="P688" s="222"/>
      <c r="Q688" s="21"/>
      <c r="R688" s="222"/>
      <c r="S688" s="222"/>
      <c r="T688" s="21"/>
      <c r="U688" s="21"/>
      <c r="V688" s="21"/>
      <c r="W688" s="120"/>
      <c r="X688" s="21"/>
      <c r="Y688" s="32"/>
      <c r="Z688" s="21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</row>
    <row r="689" ht="15.75" customHeight="1">
      <c r="A689" s="21"/>
      <c r="B689" s="32"/>
      <c r="C689" s="71"/>
      <c r="D689" s="21"/>
      <c r="E689" s="21"/>
      <c r="F689" s="21"/>
      <c r="G689" s="21"/>
      <c r="H689" s="21"/>
      <c r="I689" s="21"/>
      <c r="J689" s="21"/>
      <c r="K689" s="21"/>
      <c r="L689" s="21"/>
      <c r="M689" s="120"/>
      <c r="N689" s="21"/>
      <c r="O689" s="21"/>
      <c r="P689" s="222"/>
      <c r="Q689" s="21"/>
      <c r="R689" s="222"/>
      <c r="S689" s="222"/>
      <c r="T689" s="21"/>
      <c r="U689" s="21"/>
      <c r="V689" s="21"/>
      <c r="W689" s="120"/>
      <c r="X689" s="21"/>
      <c r="Y689" s="32"/>
      <c r="Z689" s="21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</row>
    <row r="690" ht="15.75" customHeight="1">
      <c r="A690" s="21"/>
      <c r="B690" s="32"/>
      <c r="C690" s="71"/>
      <c r="D690" s="21"/>
      <c r="E690" s="21"/>
      <c r="F690" s="21"/>
      <c r="G690" s="21"/>
      <c r="H690" s="21"/>
      <c r="I690" s="21"/>
      <c r="J690" s="21"/>
      <c r="K690" s="21"/>
      <c r="L690" s="21"/>
      <c r="M690" s="120"/>
      <c r="N690" s="21"/>
      <c r="O690" s="21"/>
      <c r="P690" s="222"/>
      <c r="Q690" s="21"/>
      <c r="R690" s="222"/>
      <c r="S690" s="222"/>
      <c r="T690" s="21"/>
      <c r="U690" s="21"/>
      <c r="V690" s="21"/>
      <c r="W690" s="120"/>
      <c r="X690" s="21"/>
      <c r="Y690" s="32"/>
      <c r="Z690" s="21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</row>
    <row r="691" ht="15.75" customHeight="1">
      <c r="A691" s="21"/>
      <c r="B691" s="32"/>
      <c r="C691" s="71"/>
      <c r="D691" s="21"/>
      <c r="E691" s="21"/>
      <c r="F691" s="21"/>
      <c r="G691" s="21"/>
      <c r="H691" s="21"/>
      <c r="I691" s="21"/>
      <c r="J691" s="21"/>
      <c r="K691" s="21"/>
      <c r="L691" s="21"/>
      <c r="M691" s="120"/>
      <c r="N691" s="21"/>
      <c r="O691" s="21"/>
      <c r="P691" s="222"/>
      <c r="Q691" s="21"/>
      <c r="R691" s="222"/>
      <c r="S691" s="222"/>
      <c r="T691" s="21"/>
      <c r="U691" s="21"/>
      <c r="V691" s="21"/>
      <c r="W691" s="120"/>
      <c r="X691" s="21"/>
      <c r="Y691" s="32"/>
      <c r="Z691" s="21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</row>
    <row r="692" ht="15.75" customHeight="1">
      <c r="A692" s="21"/>
      <c r="B692" s="32"/>
      <c r="C692" s="71"/>
      <c r="D692" s="21"/>
      <c r="E692" s="21"/>
      <c r="F692" s="21"/>
      <c r="G692" s="21"/>
      <c r="H692" s="21"/>
      <c r="I692" s="21"/>
      <c r="J692" s="21"/>
      <c r="K692" s="21"/>
      <c r="L692" s="21"/>
      <c r="M692" s="120"/>
      <c r="N692" s="21"/>
      <c r="O692" s="21"/>
      <c r="P692" s="222"/>
      <c r="Q692" s="21"/>
      <c r="R692" s="222"/>
      <c r="S692" s="222"/>
      <c r="T692" s="21"/>
      <c r="U692" s="21"/>
      <c r="V692" s="21"/>
      <c r="W692" s="120"/>
      <c r="X692" s="21"/>
      <c r="Y692" s="32"/>
      <c r="Z692" s="21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</row>
    <row r="693" ht="15.75" customHeight="1">
      <c r="A693" s="21"/>
      <c r="B693" s="32"/>
      <c r="C693" s="71"/>
      <c r="D693" s="21"/>
      <c r="E693" s="21"/>
      <c r="F693" s="21"/>
      <c r="G693" s="21"/>
      <c r="H693" s="21"/>
      <c r="I693" s="21"/>
      <c r="J693" s="21"/>
      <c r="K693" s="21"/>
      <c r="L693" s="21"/>
      <c r="M693" s="120"/>
      <c r="N693" s="21"/>
      <c r="O693" s="21"/>
      <c r="P693" s="222"/>
      <c r="Q693" s="21"/>
      <c r="R693" s="222"/>
      <c r="S693" s="222"/>
      <c r="T693" s="21"/>
      <c r="U693" s="21"/>
      <c r="V693" s="21"/>
      <c r="W693" s="120"/>
      <c r="X693" s="21"/>
      <c r="Y693" s="32"/>
      <c r="Z693" s="21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</row>
    <row r="694" ht="15.75" customHeight="1">
      <c r="A694" s="21"/>
      <c r="B694" s="32"/>
      <c r="C694" s="71"/>
      <c r="D694" s="21"/>
      <c r="E694" s="21"/>
      <c r="F694" s="21"/>
      <c r="G694" s="21"/>
      <c r="H694" s="21"/>
      <c r="I694" s="21"/>
      <c r="J694" s="21"/>
      <c r="K694" s="21"/>
      <c r="L694" s="21"/>
      <c r="M694" s="120"/>
      <c r="N694" s="21"/>
      <c r="O694" s="21"/>
      <c r="P694" s="222"/>
      <c r="Q694" s="21"/>
      <c r="R694" s="222"/>
      <c r="S694" s="222"/>
      <c r="T694" s="21"/>
      <c r="U694" s="21"/>
      <c r="V694" s="21"/>
      <c r="W694" s="120"/>
      <c r="X694" s="21"/>
      <c r="Y694" s="32"/>
      <c r="Z694" s="21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</row>
    <row r="695" ht="15.75" customHeight="1">
      <c r="A695" s="21"/>
      <c r="B695" s="32"/>
      <c r="C695" s="71"/>
      <c r="D695" s="21"/>
      <c r="E695" s="21"/>
      <c r="F695" s="21"/>
      <c r="G695" s="21"/>
      <c r="H695" s="21"/>
      <c r="I695" s="21"/>
      <c r="J695" s="21"/>
      <c r="K695" s="21"/>
      <c r="L695" s="21"/>
      <c r="M695" s="120"/>
      <c r="N695" s="21"/>
      <c r="O695" s="21"/>
      <c r="P695" s="222"/>
      <c r="Q695" s="21"/>
      <c r="R695" s="222"/>
      <c r="S695" s="222"/>
      <c r="T695" s="21"/>
      <c r="U695" s="21"/>
      <c r="V695" s="21"/>
      <c r="W695" s="120"/>
      <c r="X695" s="21"/>
      <c r="Y695" s="32"/>
      <c r="Z695" s="21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</row>
    <row r="696" ht="15.75" customHeight="1">
      <c r="A696" s="21"/>
      <c r="B696" s="32"/>
      <c r="C696" s="71"/>
      <c r="D696" s="21"/>
      <c r="E696" s="21"/>
      <c r="F696" s="21"/>
      <c r="G696" s="21"/>
      <c r="H696" s="21"/>
      <c r="I696" s="21"/>
      <c r="J696" s="21"/>
      <c r="K696" s="21"/>
      <c r="L696" s="21"/>
      <c r="M696" s="120"/>
      <c r="N696" s="21"/>
      <c r="O696" s="21"/>
      <c r="P696" s="222"/>
      <c r="Q696" s="21"/>
      <c r="R696" s="222"/>
      <c r="S696" s="222"/>
      <c r="T696" s="21"/>
      <c r="U696" s="21"/>
      <c r="V696" s="21"/>
      <c r="W696" s="120"/>
      <c r="X696" s="21"/>
      <c r="Y696" s="32"/>
      <c r="Z696" s="21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</row>
    <row r="697" ht="15.75" customHeight="1">
      <c r="A697" s="21"/>
      <c r="B697" s="32"/>
      <c r="C697" s="71"/>
      <c r="D697" s="21"/>
      <c r="E697" s="21"/>
      <c r="F697" s="21"/>
      <c r="G697" s="21"/>
      <c r="H697" s="21"/>
      <c r="I697" s="21"/>
      <c r="J697" s="21"/>
      <c r="K697" s="21"/>
      <c r="L697" s="21"/>
      <c r="M697" s="120"/>
      <c r="N697" s="21"/>
      <c r="O697" s="21"/>
      <c r="P697" s="222"/>
      <c r="Q697" s="21"/>
      <c r="R697" s="222"/>
      <c r="S697" s="222"/>
      <c r="T697" s="21"/>
      <c r="U697" s="21"/>
      <c r="V697" s="21"/>
      <c r="W697" s="120"/>
      <c r="X697" s="21"/>
      <c r="Y697" s="32"/>
      <c r="Z697" s="21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</row>
    <row r="698" ht="15.75" customHeight="1">
      <c r="A698" s="21"/>
      <c r="B698" s="32"/>
      <c r="C698" s="71"/>
      <c r="D698" s="21"/>
      <c r="E698" s="21"/>
      <c r="F698" s="21"/>
      <c r="G698" s="21"/>
      <c r="H698" s="21"/>
      <c r="I698" s="21"/>
      <c r="J698" s="21"/>
      <c r="K698" s="21"/>
      <c r="L698" s="21"/>
      <c r="M698" s="120"/>
      <c r="N698" s="21"/>
      <c r="O698" s="21"/>
      <c r="P698" s="222"/>
      <c r="Q698" s="21"/>
      <c r="R698" s="222"/>
      <c r="S698" s="222"/>
      <c r="T698" s="21"/>
      <c r="U698" s="21"/>
      <c r="V698" s="21"/>
      <c r="W698" s="120"/>
      <c r="X698" s="21"/>
      <c r="Y698" s="32"/>
      <c r="Z698" s="21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</row>
    <row r="699" ht="15.75" customHeight="1">
      <c r="A699" s="21"/>
      <c r="B699" s="32"/>
      <c r="C699" s="71"/>
      <c r="D699" s="21"/>
      <c r="E699" s="21"/>
      <c r="F699" s="21"/>
      <c r="G699" s="21"/>
      <c r="H699" s="21"/>
      <c r="I699" s="21"/>
      <c r="J699" s="21"/>
      <c r="K699" s="21"/>
      <c r="L699" s="21"/>
      <c r="M699" s="120"/>
      <c r="N699" s="21"/>
      <c r="O699" s="21"/>
      <c r="P699" s="222"/>
      <c r="Q699" s="21"/>
      <c r="R699" s="222"/>
      <c r="S699" s="222"/>
      <c r="T699" s="21"/>
      <c r="U699" s="21"/>
      <c r="V699" s="21"/>
      <c r="W699" s="120"/>
      <c r="X699" s="21"/>
      <c r="Y699" s="32"/>
      <c r="Z699" s="21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</row>
    <row r="700" ht="15.75" customHeight="1">
      <c r="A700" s="21"/>
      <c r="B700" s="32"/>
      <c r="C700" s="71"/>
      <c r="D700" s="21"/>
      <c r="E700" s="21"/>
      <c r="F700" s="21"/>
      <c r="G700" s="21"/>
      <c r="H700" s="21"/>
      <c r="I700" s="21"/>
      <c r="J700" s="21"/>
      <c r="K700" s="21"/>
      <c r="L700" s="21"/>
      <c r="M700" s="120"/>
      <c r="N700" s="21"/>
      <c r="O700" s="21"/>
      <c r="P700" s="222"/>
      <c r="Q700" s="21"/>
      <c r="R700" s="222"/>
      <c r="S700" s="222"/>
      <c r="T700" s="21"/>
      <c r="U700" s="21"/>
      <c r="V700" s="21"/>
      <c r="W700" s="120"/>
      <c r="X700" s="21"/>
      <c r="Y700" s="32"/>
      <c r="Z700" s="21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</row>
    <row r="701" ht="15.75" customHeight="1">
      <c r="A701" s="21"/>
      <c r="B701" s="32"/>
      <c r="C701" s="71"/>
      <c r="D701" s="21"/>
      <c r="E701" s="21"/>
      <c r="F701" s="21"/>
      <c r="G701" s="21"/>
      <c r="H701" s="21"/>
      <c r="I701" s="21"/>
      <c r="J701" s="21"/>
      <c r="K701" s="21"/>
      <c r="L701" s="21"/>
      <c r="M701" s="120"/>
      <c r="N701" s="21"/>
      <c r="O701" s="21"/>
      <c r="P701" s="222"/>
      <c r="Q701" s="21"/>
      <c r="R701" s="222"/>
      <c r="S701" s="222"/>
      <c r="T701" s="21"/>
      <c r="U701" s="21"/>
      <c r="V701" s="21"/>
      <c r="W701" s="120"/>
      <c r="X701" s="21"/>
      <c r="Y701" s="32"/>
      <c r="Z701" s="21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</row>
    <row r="702" ht="15.75" customHeight="1">
      <c r="A702" s="21"/>
      <c r="B702" s="32"/>
      <c r="C702" s="71"/>
      <c r="D702" s="21"/>
      <c r="E702" s="21"/>
      <c r="F702" s="21"/>
      <c r="G702" s="21"/>
      <c r="H702" s="21"/>
      <c r="I702" s="21"/>
      <c r="J702" s="21"/>
      <c r="K702" s="21"/>
      <c r="L702" s="21"/>
      <c r="M702" s="120"/>
      <c r="N702" s="21"/>
      <c r="O702" s="21"/>
      <c r="P702" s="222"/>
      <c r="Q702" s="21"/>
      <c r="R702" s="222"/>
      <c r="S702" s="222"/>
      <c r="T702" s="21"/>
      <c r="U702" s="21"/>
      <c r="V702" s="21"/>
      <c r="W702" s="120"/>
      <c r="X702" s="21"/>
      <c r="Y702" s="32"/>
      <c r="Z702" s="21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</row>
    <row r="703" ht="15.75" customHeight="1">
      <c r="A703" s="21"/>
      <c r="B703" s="32"/>
      <c r="C703" s="71"/>
      <c r="D703" s="21"/>
      <c r="E703" s="21"/>
      <c r="F703" s="21"/>
      <c r="G703" s="21"/>
      <c r="H703" s="21"/>
      <c r="I703" s="21"/>
      <c r="J703" s="21"/>
      <c r="K703" s="21"/>
      <c r="L703" s="21"/>
      <c r="M703" s="120"/>
      <c r="N703" s="21"/>
      <c r="O703" s="21"/>
      <c r="P703" s="222"/>
      <c r="Q703" s="21"/>
      <c r="R703" s="222"/>
      <c r="S703" s="222"/>
      <c r="T703" s="21"/>
      <c r="U703" s="21"/>
      <c r="V703" s="21"/>
      <c r="W703" s="120"/>
      <c r="X703" s="21"/>
      <c r="Y703" s="32"/>
      <c r="Z703" s="21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</row>
    <row r="704" ht="15.75" customHeight="1">
      <c r="A704" s="21"/>
      <c r="B704" s="32"/>
      <c r="C704" s="71"/>
      <c r="D704" s="21"/>
      <c r="E704" s="21"/>
      <c r="F704" s="21"/>
      <c r="G704" s="21"/>
      <c r="H704" s="21"/>
      <c r="I704" s="21"/>
      <c r="J704" s="21"/>
      <c r="K704" s="21"/>
      <c r="L704" s="21"/>
      <c r="M704" s="120"/>
      <c r="N704" s="21"/>
      <c r="O704" s="21"/>
      <c r="P704" s="222"/>
      <c r="Q704" s="21"/>
      <c r="R704" s="222"/>
      <c r="S704" s="222"/>
      <c r="T704" s="21"/>
      <c r="U704" s="21"/>
      <c r="V704" s="21"/>
      <c r="W704" s="120"/>
      <c r="X704" s="21"/>
      <c r="Y704" s="32"/>
      <c r="Z704" s="21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</row>
    <row r="705" ht="15.75" customHeight="1">
      <c r="A705" s="21"/>
      <c r="B705" s="32"/>
      <c r="C705" s="71"/>
      <c r="D705" s="21"/>
      <c r="E705" s="21"/>
      <c r="F705" s="21"/>
      <c r="G705" s="21"/>
      <c r="H705" s="21"/>
      <c r="I705" s="21"/>
      <c r="J705" s="21"/>
      <c r="K705" s="21"/>
      <c r="L705" s="21"/>
      <c r="M705" s="120"/>
      <c r="N705" s="21"/>
      <c r="O705" s="21"/>
      <c r="P705" s="222"/>
      <c r="Q705" s="21"/>
      <c r="R705" s="222"/>
      <c r="S705" s="222"/>
      <c r="T705" s="21"/>
      <c r="U705" s="21"/>
      <c r="V705" s="21"/>
      <c r="W705" s="120"/>
      <c r="X705" s="21"/>
      <c r="Y705" s="32"/>
      <c r="Z705" s="21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</row>
    <row r="706" ht="15.75" customHeight="1">
      <c r="A706" s="21"/>
      <c r="B706" s="32"/>
      <c r="C706" s="71"/>
      <c r="D706" s="21"/>
      <c r="E706" s="21"/>
      <c r="F706" s="21"/>
      <c r="G706" s="21"/>
      <c r="H706" s="21"/>
      <c r="I706" s="21"/>
      <c r="J706" s="21"/>
      <c r="K706" s="21"/>
      <c r="L706" s="21"/>
      <c r="M706" s="120"/>
      <c r="N706" s="21"/>
      <c r="O706" s="21"/>
      <c r="P706" s="222"/>
      <c r="Q706" s="21"/>
      <c r="R706" s="222"/>
      <c r="S706" s="222"/>
      <c r="T706" s="21"/>
      <c r="U706" s="21"/>
      <c r="V706" s="21"/>
      <c r="W706" s="120"/>
      <c r="X706" s="21"/>
      <c r="Y706" s="32"/>
      <c r="Z706" s="21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</row>
    <row r="707" ht="15.75" customHeight="1">
      <c r="A707" s="21"/>
      <c r="B707" s="32"/>
      <c r="C707" s="71"/>
      <c r="D707" s="21"/>
      <c r="E707" s="21"/>
      <c r="F707" s="21"/>
      <c r="G707" s="21"/>
      <c r="H707" s="21"/>
      <c r="I707" s="21"/>
      <c r="J707" s="21"/>
      <c r="K707" s="21"/>
      <c r="L707" s="21"/>
      <c r="M707" s="120"/>
      <c r="N707" s="21"/>
      <c r="O707" s="21"/>
      <c r="P707" s="222"/>
      <c r="Q707" s="21"/>
      <c r="R707" s="222"/>
      <c r="S707" s="222"/>
      <c r="T707" s="21"/>
      <c r="U707" s="21"/>
      <c r="V707" s="21"/>
      <c r="W707" s="120"/>
      <c r="X707" s="21"/>
      <c r="Y707" s="32"/>
      <c r="Z707" s="21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</row>
    <row r="708" ht="15.75" customHeight="1">
      <c r="A708" s="21"/>
      <c r="B708" s="32"/>
      <c r="C708" s="71"/>
      <c r="D708" s="21"/>
      <c r="E708" s="21"/>
      <c r="F708" s="21"/>
      <c r="G708" s="21"/>
      <c r="H708" s="21"/>
      <c r="I708" s="21"/>
      <c r="J708" s="21"/>
      <c r="K708" s="21"/>
      <c r="L708" s="21"/>
      <c r="M708" s="120"/>
      <c r="N708" s="21"/>
      <c r="O708" s="21"/>
      <c r="P708" s="222"/>
      <c r="Q708" s="21"/>
      <c r="R708" s="222"/>
      <c r="S708" s="222"/>
      <c r="T708" s="21"/>
      <c r="U708" s="21"/>
      <c r="V708" s="21"/>
      <c r="W708" s="120"/>
      <c r="X708" s="21"/>
      <c r="Y708" s="32"/>
      <c r="Z708" s="21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</row>
    <row r="709" ht="15.75" customHeight="1">
      <c r="A709" s="21"/>
      <c r="B709" s="32"/>
      <c r="C709" s="71"/>
      <c r="D709" s="21"/>
      <c r="E709" s="21"/>
      <c r="F709" s="21"/>
      <c r="G709" s="21"/>
      <c r="H709" s="21"/>
      <c r="I709" s="21"/>
      <c r="J709" s="21"/>
      <c r="K709" s="21"/>
      <c r="L709" s="21"/>
      <c r="M709" s="120"/>
      <c r="N709" s="21"/>
      <c r="O709" s="21"/>
      <c r="P709" s="222"/>
      <c r="Q709" s="21"/>
      <c r="R709" s="222"/>
      <c r="S709" s="222"/>
      <c r="T709" s="21"/>
      <c r="U709" s="21"/>
      <c r="V709" s="21"/>
      <c r="W709" s="120"/>
      <c r="X709" s="21"/>
      <c r="Y709" s="32"/>
      <c r="Z709" s="21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</row>
    <row r="710" ht="15.75" customHeight="1">
      <c r="A710" s="21"/>
      <c r="B710" s="32"/>
      <c r="C710" s="71"/>
      <c r="D710" s="21"/>
      <c r="E710" s="21"/>
      <c r="F710" s="21"/>
      <c r="G710" s="21"/>
      <c r="H710" s="21"/>
      <c r="I710" s="21"/>
      <c r="J710" s="21"/>
      <c r="K710" s="21"/>
      <c r="L710" s="21"/>
      <c r="M710" s="120"/>
      <c r="N710" s="21"/>
      <c r="O710" s="21"/>
      <c r="P710" s="222"/>
      <c r="Q710" s="21"/>
      <c r="R710" s="222"/>
      <c r="S710" s="222"/>
      <c r="T710" s="21"/>
      <c r="U710" s="21"/>
      <c r="V710" s="21"/>
      <c r="W710" s="120"/>
      <c r="X710" s="21"/>
      <c r="Y710" s="32"/>
      <c r="Z710" s="21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</row>
    <row r="711" ht="15.75" customHeight="1">
      <c r="A711" s="21"/>
      <c r="B711" s="32"/>
      <c r="C711" s="71"/>
      <c r="D711" s="21"/>
      <c r="E711" s="21"/>
      <c r="F711" s="21"/>
      <c r="G711" s="21"/>
      <c r="H711" s="21"/>
      <c r="I711" s="21"/>
      <c r="J711" s="21"/>
      <c r="K711" s="21"/>
      <c r="L711" s="21"/>
      <c r="M711" s="120"/>
      <c r="N711" s="21"/>
      <c r="O711" s="21"/>
      <c r="P711" s="222"/>
      <c r="Q711" s="21"/>
      <c r="R711" s="222"/>
      <c r="S711" s="222"/>
      <c r="T711" s="21"/>
      <c r="U711" s="21"/>
      <c r="V711" s="21"/>
      <c r="W711" s="120"/>
      <c r="X711" s="21"/>
      <c r="Y711" s="32"/>
      <c r="Z711" s="21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</row>
    <row r="712" ht="15.75" customHeight="1">
      <c r="A712" s="21"/>
      <c r="B712" s="32"/>
      <c r="C712" s="71"/>
      <c r="D712" s="21"/>
      <c r="E712" s="21"/>
      <c r="F712" s="21"/>
      <c r="G712" s="21"/>
      <c r="H712" s="21"/>
      <c r="I712" s="21"/>
      <c r="J712" s="21"/>
      <c r="K712" s="21"/>
      <c r="L712" s="21"/>
      <c r="M712" s="120"/>
      <c r="N712" s="21"/>
      <c r="O712" s="21"/>
      <c r="P712" s="222"/>
      <c r="Q712" s="21"/>
      <c r="R712" s="222"/>
      <c r="S712" s="222"/>
      <c r="T712" s="21"/>
      <c r="U712" s="21"/>
      <c r="V712" s="21"/>
      <c r="W712" s="120"/>
      <c r="X712" s="21"/>
      <c r="Y712" s="32"/>
      <c r="Z712" s="21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</row>
    <row r="713" ht="15.75" customHeight="1">
      <c r="A713" s="21"/>
      <c r="B713" s="32"/>
      <c r="C713" s="71"/>
      <c r="D713" s="21"/>
      <c r="E713" s="21"/>
      <c r="F713" s="21"/>
      <c r="G713" s="21"/>
      <c r="H713" s="21"/>
      <c r="I713" s="21"/>
      <c r="J713" s="21"/>
      <c r="K713" s="21"/>
      <c r="L713" s="21"/>
      <c r="M713" s="120"/>
      <c r="N713" s="21"/>
      <c r="O713" s="21"/>
      <c r="P713" s="222"/>
      <c r="Q713" s="21"/>
      <c r="R713" s="222"/>
      <c r="S713" s="222"/>
      <c r="T713" s="21"/>
      <c r="U713" s="21"/>
      <c r="V713" s="21"/>
      <c r="W713" s="120"/>
      <c r="X713" s="21"/>
      <c r="Y713" s="32"/>
      <c r="Z713" s="21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</row>
    <row r="714" ht="15.75" customHeight="1">
      <c r="A714" s="21"/>
      <c r="B714" s="32"/>
      <c r="C714" s="71"/>
      <c r="D714" s="21"/>
      <c r="E714" s="21"/>
      <c r="F714" s="21"/>
      <c r="G714" s="21"/>
      <c r="H714" s="21"/>
      <c r="I714" s="21"/>
      <c r="J714" s="21"/>
      <c r="K714" s="21"/>
      <c r="L714" s="21"/>
      <c r="M714" s="120"/>
      <c r="N714" s="21"/>
      <c r="O714" s="21"/>
      <c r="P714" s="222"/>
      <c r="Q714" s="21"/>
      <c r="R714" s="222"/>
      <c r="S714" s="222"/>
      <c r="T714" s="21"/>
      <c r="U714" s="21"/>
      <c r="V714" s="21"/>
      <c r="W714" s="120"/>
      <c r="X714" s="21"/>
      <c r="Y714" s="32"/>
      <c r="Z714" s="21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</row>
    <row r="715" ht="15.75" customHeight="1">
      <c r="A715" s="21"/>
      <c r="B715" s="32"/>
      <c r="C715" s="71"/>
      <c r="D715" s="21"/>
      <c r="E715" s="21"/>
      <c r="F715" s="21"/>
      <c r="G715" s="21"/>
      <c r="H715" s="21"/>
      <c r="I715" s="21"/>
      <c r="J715" s="21"/>
      <c r="K715" s="21"/>
      <c r="L715" s="21"/>
      <c r="M715" s="120"/>
      <c r="N715" s="21"/>
      <c r="O715" s="21"/>
      <c r="P715" s="222"/>
      <c r="Q715" s="21"/>
      <c r="R715" s="222"/>
      <c r="S715" s="222"/>
      <c r="T715" s="21"/>
      <c r="U715" s="21"/>
      <c r="V715" s="21"/>
      <c r="W715" s="120"/>
      <c r="X715" s="21"/>
      <c r="Y715" s="32"/>
      <c r="Z715" s="21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</row>
    <row r="716" ht="15.75" customHeight="1">
      <c r="A716" s="21"/>
      <c r="B716" s="32"/>
      <c r="C716" s="71"/>
      <c r="D716" s="21"/>
      <c r="E716" s="21"/>
      <c r="F716" s="21"/>
      <c r="G716" s="21"/>
      <c r="H716" s="21"/>
      <c r="I716" s="21"/>
      <c r="J716" s="21"/>
      <c r="K716" s="21"/>
      <c r="L716" s="21"/>
      <c r="M716" s="120"/>
      <c r="N716" s="21"/>
      <c r="O716" s="21"/>
      <c r="P716" s="222"/>
      <c r="Q716" s="21"/>
      <c r="R716" s="222"/>
      <c r="S716" s="222"/>
      <c r="T716" s="21"/>
      <c r="U716" s="21"/>
      <c r="V716" s="21"/>
      <c r="W716" s="120"/>
      <c r="X716" s="21"/>
      <c r="Y716" s="32"/>
      <c r="Z716" s="21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</row>
    <row r="717" ht="15.75" customHeight="1">
      <c r="A717" s="21"/>
      <c r="B717" s="32"/>
      <c r="C717" s="71"/>
      <c r="D717" s="21"/>
      <c r="E717" s="21"/>
      <c r="F717" s="21"/>
      <c r="G717" s="21"/>
      <c r="H717" s="21"/>
      <c r="I717" s="21"/>
      <c r="J717" s="21"/>
      <c r="K717" s="21"/>
      <c r="L717" s="21"/>
      <c r="M717" s="120"/>
      <c r="N717" s="21"/>
      <c r="O717" s="21"/>
      <c r="P717" s="222"/>
      <c r="Q717" s="21"/>
      <c r="R717" s="222"/>
      <c r="S717" s="222"/>
      <c r="T717" s="21"/>
      <c r="U717" s="21"/>
      <c r="V717" s="21"/>
      <c r="W717" s="120"/>
      <c r="X717" s="21"/>
      <c r="Y717" s="32"/>
      <c r="Z717" s="21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</row>
    <row r="718" ht="15.75" customHeight="1">
      <c r="A718" s="21"/>
      <c r="B718" s="32"/>
      <c r="C718" s="71"/>
      <c r="D718" s="21"/>
      <c r="E718" s="21"/>
      <c r="F718" s="21"/>
      <c r="G718" s="21"/>
      <c r="H718" s="21"/>
      <c r="I718" s="21"/>
      <c r="J718" s="21"/>
      <c r="K718" s="21"/>
      <c r="L718" s="21"/>
      <c r="M718" s="120"/>
      <c r="N718" s="21"/>
      <c r="O718" s="21"/>
      <c r="P718" s="222"/>
      <c r="Q718" s="21"/>
      <c r="R718" s="222"/>
      <c r="S718" s="222"/>
      <c r="T718" s="21"/>
      <c r="U718" s="21"/>
      <c r="V718" s="21"/>
      <c r="W718" s="120"/>
      <c r="X718" s="21"/>
      <c r="Y718" s="32"/>
      <c r="Z718" s="21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</row>
    <row r="719" ht="15.75" customHeight="1">
      <c r="A719" s="21"/>
      <c r="B719" s="32"/>
      <c r="C719" s="71"/>
      <c r="D719" s="21"/>
      <c r="E719" s="21"/>
      <c r="F719" s="21"/>
      <c r="G719" s="21"/>
      <c r="H719" s="21"/>
      <c r="I719" s="21"/>
      <c r="J719" s="21"/>
      <c r="K719" s="21"/>
      <c r="L719" s="21"/>
      <c r="M719" s="120"/>
      <c r="N719" s="21"/>
      <c r="O719" s="21"/>
      <c r="P719" s="222"/>
      <c r="Q719" s="21"/>
      <c r="R719" s="222"/>
      <c r="S719" s="222"/>
      <c r="T719" s="21"/>
      <c r="U719" s="21"/>
      <c r="V719" s="21"/>
      <c r="W719" s="120"/>
      <c r="X719" s="21"/>
      <c r="Y719" s="32"/>
      <c r="Z719" s="21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</row>
    <row r="720" ht="15.75" customHeight="1">
      <c r="A720" s="21"/>
      <c r="B720" s="32"/>
      <c r="C720" s="71"/>
      <c r="D720" s="21"/>
      <c r="E720" s="21"/>
      <c r="F720" s="21"/>
      <c r="G720" s="21"/>
      <c r="H720" s="21"/>
      <c r="I720" s="21"/>
      <c r="J720" s="21"/>
      <c r="K720" s="21"/>
      <c r="L720" s="21"/>
      <c r="M720" s="120"/>
      <c r="N720" s="21"/>
      <c r="O720" s="21"/>
      <c r="P720" s="222"/>
      <c r="Q720" s="21"/>
      <c r="R720" s="222"/>
      <c r="S720" s="222"/>
      <c r="T720" s="21"/>
      <c r="U720" s="21"/>
      <c r="V720" s="21"/>
      <c r="W720" s="120"/>
      <c r="X720" s="21"/>
      <c r="Y720" s="32"/>
      <c r="Z720" s="21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</row>
    <row r="721" ht="15.75" customHeight="1">
      <c r="A721" s="21"/>
      <c r="B721" s="32"/>
      <c r="C721" s="71"/>
      <c r="D721" s="21"/>
      <c r="E721" s="21"/>
      <c r="F721" s="21"/>
      <c r="G721" s="21"/>
      <c r="H721" s="21"/>
      <c r="I721" s="21"/>
      <c r="J721" s="21"/>
      <c r="K721" s="21"/>
      <c r="L721" s="21"/>
      <c r="M721" s="120"/>
      <c r="N721" s="21"/>
      <c r="O721" s="21"/>
      <c r="P721" s="222"/>
      <c r="Q721" s="21"/>
      <c r="R721" s="222"/>
      <c r="S721" s="222"/>
      <c r="T721" s="21"/>
      <c r="U721" s="21"/>
      <c r="V721" s="21"/>
      <c r="W721" s="120"/>
      <c r="X721" s="21"/>
      <c r="Y721" s="32"/>
      <c r="Z721" s="21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</row>
    <row r="722" ht="15.75" customHeight="1">
      <c r="A722" s="21"/>
      <c r="B722" s="32"/>
      <c r="C722" s="71"/>
      <c r="D722" s="21"/>
      <c r="E722" s="21"/>
      <c r="F722" s="21"/>
      <c r="G722" s="21"/>
      <c r="H722" s="21"/>
      <c r="I722" s="21"/>
      <c r="J722" s="21"/>
      <c r="K722" s="21"/>
      <c r="L722" s="21"/>
      <c r="M722" s="120"/>
      <c r="N722" s="21"/>
      <c r="O722" s="21"/>
      <c r="P722" s="222"/>
      <c r="Q722" s="21"/>
      <c r="R722" s="222"/>
      <c r="S722" s="222"/>
      <c r="T722" s="21"/>
      <c r="U722" s="21"/>
      <c r="V722" s="21"/>
      <c r="W722" s="120"/>
      <c r="X722" s="21"/>
      <c r="Y722" s="32"/>
      <c r="Z722" s="21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</row>
    <row r="723" ht="15.75" customHeight="1">
      <c r="A723" s="21"/>
      <c r="B723" s="32"/>
      <c r="C723" s="71"/>
      <c r="D723" s="21"/>
      <c r="E723" s="21"/>
      <c r="F723" s="21"/>
      <c r="G723" s="21"/>
      <c r="H723" s="21"/>
      <c r="I723" s="21"/>
      <c r="J723" s="21"/>
      <c r="K723" s="21"/>
      <c r="L723" s="21"/>
      <c r="M723" s="120"/>
      <c r="N723" s="21"/>
      <c r="O723" s="21"/>
      <c r="P723" s="222"/>
      <c r="Q723" s="21"/>
      <c r="R723" s="222"/>
      <c r="S723" s="222"/>
      <c r="T723" s="21"/>
      <c r="U723" s="21"/>
      <c r="V723" s="21"/>
      <c r="W723" s="120"/>
      <c r="X723" s="21"/>
      <c r="Y723" s="32"/>
      <c r="Z723" s="21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</row>
    <row r="724" ht="15.75" customHeight="1">
      <c r="A724" s="21"/>
      <c r="B724" s="32"/>
      <c r="C724" s="71"/>
      <c r="D724" s="21"/>
      <c r="E724" s="21"/>
      <c r="F724" s="21"/>
      <c r="G724" s="21"/>
      <c r="H724" s="21"/>
      <c r="I724" s="21"/>
      <c r="J724" s="21"/>
      <c r="K724" s="21"/>
      <c r="L724" s="21"/>
      <c r="M724" s="120"/>
      <c r="N724" s="21"/>
      <c r="O724" s="21"/>
      <c r="P724" s="222"/>
      <c r="Q724" s="21"/>
      <c r="R724" s="222"/>
      <c r="S724" s="222"/>
      <c r="T724" s="21"/>
      <c r="U724" s="21"/>
      <c r="V724" s="21"/>
      <c r="W724" s="120"/>
      <c r="X724" s="21"/>
      <c r="Y724" s="32"/>
      <c r="Z724" s="21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</row>
    <row r="725" ht="15.75" customHeight="1">
      <c r="A725" s="21"/>
      <c r="B725" s="32"/>
      <c r="C725" s="71"/>
      <c r="D725" s="21"/>
      <c r="E725" s="21"/>
      <c r="F725" s="21"/>
      <c r="G725" s="21"/>
      <c r="H725" s="21"/>
      <c r="I725" s="21"/>
      <c r="J725" s="21"/>
      <c r="K725" s="21"/>
      <c r="L725" s="21"/>
      <c r="M725" s="120"/>
      <c r="N725" s="21"/>
      <c r="O725" s="21"/>
      <c r="P725" s="222"/>
      <c r="Q725" s="21"/>
      <c r="R725" s="222"/>
      <c r="S725" s="222"/>
      <c r="T725" s="21"/>
      <c r="U725" s="21"/>
      <c r="V725" s="21"/>
      <c r="W725" s="120"/>
      <c r="X725" s="21"/>
      <c r="Y725" s="32"/>
      <c r="Z725" s="21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</row>
    <row r="726" ht="15.75" customHeight="1">
      <c r="A726" s="21"/>
      <c r="B726" s="32"/>
      <c r="C726" s="71"/>
      <c r="D726" s="21"/>
      <c r="E726" s="21"/>
      <c r="F726" s="21"/>
      <c r="G726" s="21"/>
      <c r="H726" s="21"/>
      <c r="I726" s="21"/>
      <c r="J726" s="21"/>
      <c r="K726" s="21"/>
      <c r="L726" s="21"/>
      <c r="M726" s="120"/>
      <c r="N726" s="21"/>
      <c r="O726" s="21"/>
      <c r="P726" s="222"/>
      <c r="Q726" s="21"/>
      <c r="R726" s="222"/>
      <c r="S726" s="222"/>
      <c r="T726" s="21"/>
      <c r="U726" s="21"/>
      <c r="V726" s="21"/>
      <c r="W726" s="120"/>
      <c r="X726" s="21"/>
      <c r="Y726" s="32"/>
      <c r="Z726" s="21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</row>
    <row r="727" ht="15.75" customHeight="1">
      <c r="A727" s="21"/>
      <c r="B727" s="32"/>
      <c r="C727" s="71"/>
      <c r="D727" s="21"/>
      <c r="E727" s="21"/>
      <c r="F727" s="21"/>
      <c r="G727" s="21"/>
      <c r="H727" s="21"/>
      <c r="I727" s="21"/>
      <c r="J727" s="21"/>
      <c r="K727" s="21"/>
      <c r="L727" s="21"/>
      <c r="M727" s="120"/>
      <c r="N727" s="21"/>
      <c r="O727" s="21"/>
      <c r="P727" s="222"/>
      <c r="Q727" s="21"/>
      <c r="R727" s="222"/>
      <c r="S727" s="222"/>
      <c r="T727" s="21"/>
      <c r="U727" s="21"/>
      <c r="V727" s="21"/>
      <c r="W727" s="120"/>
      <c r="X727" s="21"/>
      <c r="Y727" s="32"/>
      <c r="Z727" s="21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</row>
    <row r="728" ht="15.75" customHeight="1">
      <c r="A728" s="21"/>
      <c r="B728" s="32"/>
      <c r="C728" s="71"/>
      <c r="D728" s="21"/>
      <c r="E728" s="21"/>
      <c r="F728" s="21"/>
      <c r="G728" s="21"/>
      <c r="H728" s="21"/>
      <c r="I728" s="21"/>
      <c r="J728" s="21"/>
      <c r="K728" s="21"/>
      <c r="L728" s="21"/>
      <c r="M728" s="120"/>
      <c r="N728" s="21"/>
      <c r="O728" s="21"/>
      <c r="P728" s="222"/>
      <c r="Q728" s="21"/>
      <c r="R728" s="222"/>
      <c r="S728" s="222"/>
      <c r="T728" s="21"/>
      <c r="U728" s="21"/>
      <c r="V728" s="21"/>
      <c r="W728" s="120"/>
      <c r="X728" s="21"/>
      <c r="Y728" s="32"/>
      <c r="Z728" s="21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</row>
    <row r="729" ht="15.75" customHeight="1">
      <c r="A729" s="21"/>
      <c r="B729" s="32"/>
      <c r="C729" s="71"/>
      <c r="D729" s="21"/>
      <c r="E729" s="21"/>
      <c r="F729" s="21"/>
      <c r="G729" s="21"/>
      <c r="H729" s="21"/>
      <c r="I729" s="21"/>
      <c r="J729" s="21"/>
      <c r="K729" s="21"/>
      <c r="L729" s="21"/>
      <c r="M729" s="120"/>
      <c r="N729" s="21"/>
      <c r="O729" s="21"/>
      <c r="P729" s="222"/>
      <c r="Q729" s="21"/>
      <c r="R729" s="222"/>
      <c r="S729" s="222"/>
      <c r="T729" s="21"/>
      <c r="U729" s="21"/>
      <c r="V729" s="21"/>
      <c r="W729" s="120"/>
      <c r="X729" s="21"/>
      <c r="Y729" s="32"/>
      <c r="Z729" s="21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</row>
    <row r="730" ht="15.75" customHeight="1">
      <c r="A730" s="21"/>
      <c r="B730" s="32"/>
      <c r="C730" s="71"/>
      <c r="D730" s="21"/>
      <c r="E730" s="21"/>
      <c r="F730" s="21"/>
      <c r="G730" s="21"/>
      <c r="H730" s="21"/>
      <c r="I730" s="21"/>
      <c r="J730" s="21"/>
      <c r="K730" s="21"/>
      <c r="L730" s="21"/>
      <c r="M730" s="120"/>
      <c r="N730" s="21"/>
      <c r="O730" s="21"/>
      <c r="P730" s="222"/>
      <c r="Q730" s="21"/>
      <c r="R730" s="222"/>
      <c r="S730" s="222"/>
      <c r="T730" s="21"/>
      <c r="U730" s="21"/>
      <c r="V730" s="21"/>
      <c r="W730" s="120"/>
      <c r="X730" s="21"/>
      <c r="Y730" s="32"/>
      <c r="Z730" s="21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</row>
    <row r="731" ht="15.75" customHeight="1">
      <c r="A731" s="21"/>
      <c r="B731" s="32"/>
      <c r="C731" s="71"/>
      <c r="D731" s="21"/>
      <c r="E731" s="21"/>
      <c r="F731" s="21"/>
      <c r="G731" s="21"/>
      <c r="H731" s="21"/>
      <c r="I731" s="21"/>
      <c r="J731" s="21"/>
      <c r="K731" s="21"/>
      <c r="L731" s="21"/>
      <c r="M731" s="120"/>
      <c r="N731" s="21"/>
      <c r="O731" s="21"/>
      <c r="P731" s="222"/>
      <c r="Q731" s="21"/>
      <c r="R731" s="222"/>
      <c r="S731" s="222"/>
      <c r="T731" s="21"/>
      <c r="U731" s="21"/>
      <c r="V731" s="21"/>
      <c r="W731" s="120"/>
      <c r="X731" s="21"/>
      <c r="Y731" s="32"/>
      <c r="Z731" s="21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</row>
    <row r="732" ht="15.75" customHeight="1">
      <c r="A732" s="21"/>
      <c r="B732" s="32"/>
      <c r="C732" s="71"/>
      <c r="D732" s="21"/>
      <c r="E732" s="21"/>
      <c r="F732" s="21"/>
      <c r="G732" s="21"/>
      <c r="H732" s="21"/>
      <c r="I732" s="21"/>
      <c r="J732" s="21"/>
      <c r="K732" s="21"/>
      <c r="L732" s="21"/>
      <c r="M732" s="120"/>
      <c r="N732" s="21"/>
      <c r="O732" s="21"/>
      <c r="P732" s="222"/>
      <c r="Q732" s="21"/>
      <c r="R732" s="222"/>
      <c r="S732" s="222"/>
      <c r="T732" s="21"/>
      <c r="U732" s="21"/>
      <c r="V732" s="21"/>
      <c r="W732" s="120"/>
      <c r="X732" s="21"/>
      <c r="Y732" s="32"/>
      <c r="Z732" s="21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</row>
    <row r="733" ht="15.75" customHeight="1">
      <c r="A733" s="21"/>
      <c r="B733" s="32"/>
      <c r="C733" s="71"/>
      <c r="D733" s="21"/>
      <c r="E733" s="21"/>
      <c r="F733" s="21"/>
      <c r="G733" s="21"/>
      <c r="H733" s="21"/>
      <c r="I733" s="21"/>
      <c r="J733" s="21"/>
      <c r="K733" s="21"/>
      <c r="L733" s="21"/>
      <c r="M733" s="120"/>
      <c r="N733" s="21"/>
      <c r="O733" s="21"/>
      <c r="P733" s="222"/>
      <c r="Q733" s="21"/>
      <c r="R733" s="222"/>
      <c r="S733" s="222"/>
      <c r="T733" s="21"/>
      <c r="U733" s="21"/>
      <c r="V733" s="21"/>
      <c r="W733" s="120"/>
      <c r="X733" s="21"/>
      <c r="Y733" s="32"/>
      <c r="Z733" s="21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</row>
    <row r="734" ht="15.75" customHeight="1">
      <c r="A734" s="21"/>
      <c r="B734" s="32"/>
      <c r="C734" s="71"/>
      <c r="D734" s="21"/>
      <c r="E734" s="21"/>
      <c r="F734" s="21"/>
      <c r="G734" s="21"/>
      <c r="H734" s="21"/>
      <c r="I734" s="21"/>
      <c r="J734" s="21"/>
      <c r="K734" s="21"/>
      <c r="L734" s="21"/>
      <c r="M734" s="120"/>
      <c r="N734" s="21"/>
      <c r="O734" s="21"/>
      <c r="P734" s="222"/>
      <c r="Q734" s="21"/>
      <c r="R734" s="222"/>
      <c r="S734" s="222"/>
      <c r="T734" s="21"/>
      <c r="U734" s="21"/>
      <c r="V734" s="21"/>
      <c r="W734" s="120"/>
      <c r="X734" s="21"/>
      <c r="Y734" s="32"/>
      <c r="Z734" s="21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</row>
    <row r="735" ht="15.75" customHeight="1">
      <c r="A735" s="21"/>
      <c r="B735" s="32"/>
      <c r="C735" s="71"/>
      <c r="D735" s="21"/>
      <c r="E735" s="21"/>
      <c r="F735" s="21"/>
      <c r="G735" s="21"/>
      <c r="H735" s="21"/>
      <c r="I735" s="21"/>
      <c r="J735" s="21"/>
      <c r="K735" s="21"/>
      <c r="L735" s="21"/>
      <c r="M735" s="120"/>
      <c r="N735" s="21"/>
      <c r="O735" s="21"/>
      <c r="P735" s="222"/>
      <c r="Q735" s="21"/>
      <c r="R735" s="222"/>
      <c r="S735" s="222"/>
      <c r="T735" s="21"/>
      <c r="U735" s="21"/>
      <c r="V735" s="21"/>
      <c r="W735" s="120"/>
      <c r="X735" s="21"/>
      <c r="Y735" s="32"/>
      <c r="Z735" s="21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</row>
    <row r="736" ht="15.75" customHeight="1">
      <c r="A736" s="21"/>
      <c r="B736" s="32"/>
      <c r="C736" s="71"/>
      <c r="D736" s="21"/>
      <c r="E736" s="21"/>
      <c r="F736" s="21"/>
      <c r="G736" s="21"/>
      <c r="H736" s="21"/>
      <c r="I736" s="21"/>
      <c r="J736" s="21"/>
      <c r="K736" s="21"/>
      <c r="L736" s="21"/>
      <c r="M736" s="120"/>
      <c r="N736" s="21"/>
      <c r="O736" s="21"/>
      <c r="P736" s="222"/>
      <c r="Q736" s="21"/>
      <c r="R736" s="222"/>
      <c r="S736" s="222"/>
      <c r="T736" s="21"/>
      <c r="U736" s="21"/>
      <c r="V736" s="21"/>
      <c r="W736" s="120"/>
      <c r="X736" s="21"/>
      <c r="Y736" s="32"/>
      <c r="Z736" s="21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</row>
    <row r="737" ht="15.75" customHeight="1">
      <c r="A737" s="21"/>
      <c r="B737" s="32"/>
      <c r="C737" s="71"/>
      <c r="D737" s="21"/>
      <c r="E737" s="21"/>
      <c r="F737" s="21"/>
      <c r="G737" s="21"/>
      <c r="H737" s="21"/>
      <c r="I737" s="21"/>
      <c r="J737" s="21"/>
      <c r="K737" s="21"/>
      <c r="L737" s="21"/>
      <c r="M737" s="120"/>
      <c r="N737" s="21"/>
      <c r="O737" s="21"/>
      <c r="P737" s="222"/>
      <c r="Q737" s="21"/>
      <c r="R737" s="222"/>
      <c r="S737" s="222"/>
      <c r="T737" s="21"/>
      <c r="U737" s="21"/>
      <c r="V737" s="21"/>
      <c r="W737" s="120"/>
      <c r="X737" s="21"/>
      <c r="Y737" s="32"/>
      <c r="Z737" s="21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</row>
    <row r="738" ht="15.75" customHeight="1">
      <c r="A738" s="21"/>
      <c r="B738" s="32"/>
      <c r="C738" s="71"/>
      <c r="D738" s="21"/>
      <c r="E738" s="21"/>
      <c r="F738" s="21"/>
      <c r="G738" s="21"/>
      <c r="H738" s="21"/>
      <c r="I738" s="21"/>
      <c r="J738" s="21"/>
      <c r="K738" s="21"/>
      <c r="L738" s="21"/>
      <c r="M738" s="120"/>
      <c r="N738" s="21"/>
      <c r="O738" s="21"/>
      <c r="P738" s="222"/>
      <c r="Q738" s="21"/>
      <c r="R738" s="222"/>
      <c r="S738" s="222"/>
      <c r="T738" s="21"/>
      <c r="U738" s="21"/>
      <c r="V738" s="21"/>
      <c r="W738" s="120"/>
      <c r="X738" s="21"/>
      <c r="Y738" s="32"/>
      <c r="Z738" s="21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</row>
    <row r="739" ht="15.75" customHeight="1">
      <c r="A739" s="21"/>
      <c r="B739" s="32"/>
      <c r="C739" s="71"/>
      <c r="D739" s="21"/>
      <c r="E739" s="21"/>
      <c r="F739" s="21"/>
      <c r="G739" s="21"/>
      <c r="H739" s="21"/>
      <c r="I739" s="21"/>
      <c r="J739" s="21"/>
      <c r="K739" s="21"/>
      <c r="L739" s="21"/>
      <c r="M739" s="120"/>
      <c r="N739" s="21"/>
      <c r="O739" s="21"/>
      <c r="P739" s="222"/>
      <c r="Q739" s="21"/>
      <c r="R739" s="222"/>
      <c r="S739" s="222"/>
      <c r="T739" s="21"/>
      <c r="U739" s="21"/>
      <c r="V739" s="21"/>
      <c r="W739" s="120"/>
      <c r="X739" s="21"/>
      <c r="Y739" s="32"/>
      <c r="Z739" s="21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</row>
    <row r="740" ht="15.75" customHeight="1">
      <c r="A740" s="21"/>
      <c r="B740" s="32"/>
      <c r="C740" s="71"/>
      <c r="D740" s="21"/>
      <c r="E740" s="21"/>
      <c r="F740" s="21"/>
      <c r="G740" s="21"/>
      <c r="H740" s="21"/>
      <c r="I740" s="21"/>
      <c r="J740" s="21"/>
      <c r="K740" s="21"/>
      <c r="L740" s="21"/>
      <c r="M740" s="120"/>
      <c r="N740" s="21"/>
      <c r="O740" s="21"/>
      <c r="P740" s="222"/>
      <c r="Q740" s="21"/>
      <c r="R740" s="222"/>
      <c r="S740" s="222"/>
      <c r="T740" s="21"/>
      <c r="U740" s="21"/>
      <c r="V740" s="21"/>
      <c r="W740" s="120"/>
      <c r="X740" s="21"/>
      <c r="Y740" s="32"/>
      <c r="Z740" s="21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</row>
    <row r="741" ht="15.75" customHeight="1">
      <c r="A741" s="21"/>
      <c r="B741" s="32"/>
      <c r="C741" s="71"/>
      <c r="D741" s="21"/>
      <c r="E741" s="21"/>
      <c r="F741" s="21"/>
      <c r="G741" s="21"/>
      <c r="H741" s="21"/>
      <c r="I741" s="21"/>
      <c r="J741" s="21"/>
      <c r="K741" s="21"/>
      <c r="L741" s="21"/>
      <c r="M741" s="120"/>
      <c r="N741" s="21"/>
      <c r="O741" s="21"/>
      <c r="P741" s="222"/>
      <c r="Q741" s="21"/>
      <c r="R741" s="222"/>
      <c r="S741" s="222"/>
      <c r="T741" s="21"/>
      <c r="U741" s="21"/>
      <c r="V741" s="21"/>
      <c r="W741" s="120"/>
      <c r="X741" s="21"/>
      <c r="Y741" s="32"/>
      <c r="Z741" s="21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</row>
    <row r="742" ht="15.75" customHeight="1">
      <c r="A742" s="21"/>
      <c r="B742" s="32"/>
      <c r="C742" s="71"/>
      <c r="D742" s="21"/>
      <c r="E742" s="21"/>
      <c r="F742" s="21"/>
      <c r="G742" s="21"/>
      <c r="H742" s="21"/>
      <c r="I742" s="21"/>
      <c r="J742" s="21"/>
      <c r="K742" s="21"/>
      <c r="L742" s="21"/>
      <c r="M742" s="120"/>
      <c r="N742" s="21"/>
      <c r="O742" s="21"/>
      <c r="P742" s="222"/>
      <c r="Q742" s="21"/>
      <c r="R742" s="222"/>
      <c r="S742" s="222"/>
      <c r="T742" s="21"/>
      <c r="U742" s="21"/>
      <c r="V742" s="21"/>
      <c r="W742" s="120"/>
      <c r="X742" s="21"/>
      <c r="Y742" s="32"/>
      <c r="Z742" s="21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</row>
    <row r="743" ht="15.75" customHeight="1">
      <c r="A743" s="21"/>
      <c r="B743" s="32"/>
      <c r="C743" s="71"/>
      <c r="D743" s="21"/>
      <c r="E743" s="21"/>
      <c r="F743" s="21"/>
      <c r="G743" s="21"/>
      <c r="H743" s="21"/>
      <c r="I743" s="21"/>
      <c r="J743" s="21"/>
      <c r="K743" s="21"/>
      <c r="L743" s="21"/>
      <c r="M743" s="120"/>
      <c r="N743" s="21"/>
      <c r="O743" s="21"/>
      <c r="P743" s="222"/>
      <c r="Q743" s="21"/>
      <c r="R743" s="222"/>
      <c r="S743" s="222"/>
      <c r="T743" s="21"/>
      <c r="U743" s="21"/>
      <c r="V743" s="21"/>
      <c r="W743" s="120"/>
      <c r="X743" s="21"/>
      <c r="Y743" s="32"/>
      <c r="Z743" s="21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</row>
    <row r="744" ht="15.75" customHeight="1">
      <c r="A744" s="21"/>
      <c r="B744" s="32"/>
      <c r="C744" s="71"/>
      <c r="D744" s="21"/>
      <c r="E744" s="21"/>
      <c r="F744" s="21"/>
      <c r="G744" s="21"/>
      <c r="H744" s="21"/>
      <c r="I744" s="21"/>
      <c r="J744" s="21"/>
      <c r="K744" s="21"/>
      <c r="L744" s="21"/>
      <c r="M744" s="120"/>
      <c r="N744" s="21"/>
      <c r="O744" s="21"/>
      <c r="P744" s="222"/>
      <c r="Q744" s="21"/>
      <c r="R744" s="222"/>
      <c r="S744" s="222"/>
      <c r="T744" s="21"/>
      <c r="U744" s="21"/>
      <c r="V744" s="21"/>
      <c r="W744" s="120"/>
      <c r="X744" s="21"/>
      <c r="Y744" s="32"/>
      <c r="Z744" s="21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</row>
    <row r="745" ht="15.75" customHeight="1">
      <c r="A745" s="21"/>
      <c r="B745" s="32"/>
      <c r="C745" s="71"/>
      <c r="D745" s="21"/>
      <c r="E745" s="21"/>
      <c r="F745" s="21"/>
      <c r="G745" s="21"/>
      <c r="H745" s="21"/>
      <c r="I745" s="21"/>
      <c r="J745" s="21"/>
      <c r="K745" s="21"/>
      <c r="L745" s="21"/>
      <c r="M745" s="120"/>
      <c r="N745" s="21"/>
      <c r="O745" s="21"/>
      <c r="P745" s="222"/>
      <c r="Q745" s="21"/>
      <c r="R745" s="222"/>
      <c r="S745" s="222"/>
      <c r="T745" s="21"/>
      <c r="U745" s="21"/>
      <c r="V745" s="21"/>
      <c r="W745" s="120"/>
      <c r="X745" s="21"/>
      <c r="Y745" s="32"/>
      <c r="Z745" s="21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</row>
    <row r="746" ht="15.75" customHeight="1">
      <c r="A746" s="21"/>
      <c r="B746" s="32"/>
      <c r="C746" s="71"/>
      <c r="D746" s="21"/>
      <c r="E746" s="21"/>
      <c r="F746" s="21"/>
      <c r="G746" s="21"/>
      <c r="H746" s="21"/>
      <c r="I746" s="21"/>
      <c r="J746" s="21"/>
      <c r="K746" s="21"/>
      <c r="L746" s="21"/>
      <c r="M746" s="120"/>
      <c r="N746" s="21"/>
      <c r="O746" s="21"/>
      <c r="P746" s="222"/>
      <c r="Q746" s="21"/>
      <c r="R746" s="222"/>
      <c r="S746" s="222"/>
      <c r="T746" s="21"/>
      <c r="U746" s="21"/>
      <c r="V746" s="21"/>
      <c r="W746" s="120"/>
      <c r="X746" s="21"/>
      <c r="Y746" s="32"/>
      <c r="Z746" s="21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</row>
    <row r="747" ht="15.75" customHeight="1">
      <c r="A747" s="21"/>
      <c r="B747" s="32"/>
      <c r="C747" s="71"/>
      <c r="D747" s="21"/>
      <c r="E747" s="21"/>
      <c r="F747" s="21"/>
      <c r="G747" s="21"/>
      <c r="H747" s="21"/>
      <c r="I747" s="21"/>
      <c r="J747" s="21"/>
      <c r="K747" s="21"/>
      <c r="L747" s="21"/>
      <c r="M747" s="120"/>
      <c r="N747" s="21"/>
      <c r="O747" s="21"/>
      <c r="P747" s="222"/>
      <c r="Q747" s="21"/>
      <c r="R747" s="222"/>
      <c r="S747" s="222"/>
      <c r="T747" s="21"/>
      <c r="U747" s="21"/>
      <c r="V747" s="21"/>
      <c r="W747" s="120"/>
      <c r="X747" s="21"/>
      <c r="Y747" s="32"/>
      <c r="Z747" s="21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</row>
    <row r="748" ht="15.75" customHeight="1">
      <c r="A748" s="21"/>
      <c r="B748" s="32"/>
      <c r="C748" s="71"/>
      <c r="D748" s="21"/>
      <c r="E748" s="21"/>
      <c r="F748" s="21"/>
      <c r="G748" s="21"/>
      <c r="H748" s="21"/>
      <c r="I748" s="21"/>
      <c r="J748" s="21"/>
      <c r="K748" s="21"/>
      <c r="L748" s="21"/>
      <c r="M748" s="120"/>
      <c r="N748" s="21"/>
      <c r="O748" s="21"/>
      <c r="P748" s="222"/>
      <c r="Q748" s="21"/>
      <c r="R748" s="222"/>
      <c r="S748" s="222"/>
      <c r="T748" s="21"/>
      <c r="U748" s="21"/>
      <c r="V748" s="21"/>
      <c r="W748" s="120"/>
      <c r="X748" s="21"/>
      <c r="Y748" s="32"/>
      <c r="Z748" s="21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</row>
    <row r="749" ht="15.75" customHeight="1">
      <c r="A749" s="21"/>
      <c r="B749" s="32"/>
      <c r="C749" s="71"/>
      <c r="D749" s="21"/>
      <c r="E749" s="21"/>
      <c r="F749" s="21"/>
      <c r="G749" s="21"/>
      <c r="H749" s="21"/>
      <c r="I749" s="21"/>
      <c r="J749" s="21"/>
      <c r="K749" s="21"/>
      <c r="L749" s="21"/>
      <c r="M749" s="120"/>
      <c r="N749" s="21"/>
      <c r="O749" s="21"/>
      <c r="P749" s="222"/>
      <c r="Q749" s="21"/>
      <c r="R749" s="222"/>
      <c r="S749" s="222"/>
      <c r="T749" s="21"/>
      <c r="U749" s="21"/>
      <c r="V749" s="21"/>
      <c r="W749" s="120"/>
      <c r="X749" s="21"/>
      <c r="Y749" s="32"/>
      <c r="Z749" s="21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</row>
    <row r="750" ht="15.75" customHeight="1">
      <c r="A750" s="21"/>
      <c r="B750" s="32"/>
      <c r="C750" s="71"/>
      <c r="D750" s="21"/>
      <c r="E750" s="21"/>
      <c r="F750" s="21"/>
      <c r="G750" s="21"/>
      <c r="H750" s="21"/>
      <c r="I750" s="21"/>
      <c r="J750" s="21"/>
      <c r="K750" s="21"/>
      <c r="L750" s="21"/>
      <c r="M750" s="120"/>
      <c r="N750" s="21"/>
      <c r="O750" s="21"/>
      <c r="P750" s="222"/>
      <c r="Q750" s="21"/>
      <c r="R750" s="222"/>
      <c r="S750" s="222"/>
      <c r="T750" s="21"/>
      <c r="U750" s="21"/>
      <c r="V750" s="21"/>
      <c r="W750" s="120"/>
      <c r="X750" s="21"/>
      <c r="Y750" s="32"/>
      <c r="Z750" s="21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</row>
    <row r="751" ht="15.75" customHeight="1">
      <c r="A751" s="21"/>
      <c r="B751" s="32"/>
      <c r="C751" s="71"/>
      <c r="D751" s="21"/>
      <c r="E751" s="21"/>
      <c r="F751" s="21"/>
      <c r="G751" s="21"/>
      <c r="H751" s="21"/>
      <c r="I751" s="21"/>
      <c r="J751" s="21"/>
      <c r="K751" s="21"/>
      <c r="L751" s="21"/>
      <c r="M751" s="120"/>
      <c r="N751" s="21"/>
      <c r="O751" s="21"/>
      <c r="P751" s="222"/>
      <c r="Q751" s="21"/>
      <c r="R751" s="222"/>
      <c r="S751" s="222"/>
      <c r="T751" s="21"/>
      <c r="U751" s="21"/>
      <c r="V751" s="21"/>
      <c r="W751" s="120"/>
      <c r="X751" s="21"/>
      <c r="Y751" s="32"/>
      <c r="Z751" s="21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</row>
    <row r="752" ht="15.75" customHeight="1">
      <c r="A752" s="21"/>
      <c r="B752" s="32"/>
      <c r="C752" s="71"/>
      <c r="D752" s="21"/>
      <c r="E752" s="21"/>
      <c r="F752" s="21"/>
      <c r="G752" s="21"/>
      <c r="H752" s="21"/>
      <c r="I752" s="21"/>
      <c r="J752" s="21"/>
      <c r="K752" s="21"/>
      <c r="L752" s="21"/>
      <c r="M752" s="120"/>
      <c r="N752" s="21"/>
      <c r="O752" s="21"/>
      <c r="P752" s="222"/>
      <c r="Q752" s="21"/>
      <c r="R752" s="222"/>
      <c r="S752" s="222"/>
      <c r="T752" s="21"/>
      <c r="U752" s="21"/>
      <c r="V752" s="21"/>
      <c r="W752" s="120"/>
      <c r="X752" s="21"/>
      <c r="Y752" s="32"/>
      <c r="Z752" s="21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</row>
    <row r="753" ht="15.75" customHeight="1">
      <c r="A753" s="21"/>
      <c r="B753" s="32"/>
      <c r="C753" s="71"/>
      <c r="D753" s="21"/>
      <c r="E753" s="21"/>
      <c r="F753" s="21"/>
      <c r="G753" s="21"/>
      <c r="H753" s="21"/>
      <c r="I753" s="21"/>
      <c r="J753" s="21"/>
      <c r="K753" s="21"/>
      <c r="L753" s="21"/>
      <c r="M753" s="120"/>
      <c r="N753" s="21"/>
      <c r="O753" s="21"/>
      <c r="P753" s="222"/>
      <c r="Q753" s="21"/>
      <c r="R753" s="222"/>
      <c r="S753" s="222"/>
      <c r="T753" s="21"/>
      <c r="U753" s="21"/>
      <c r="V753" s="21"/>
      <c r="W753" s="120"/>
      <c r="X753" s="21"/>
      <c r="Y753" s="32"/>
      <c r="Z753" s="21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</row>
    <row r="754" ht="15.75" customHeight="1">
      <c r="A754" s="21"/>
      <c r="B754" s="32"/>
      <c r="C754" s="71"/>
      <c r="D754" s="21"/>
      <c r="E754" s="21"/>
      <c r="F754" s="21"/>
      <c r="G754" s="21"/>
      <c r="H754" s="21"/>
      <c r="I754" s="21"/>
      <c r="J754" s="21"/>
      <c r="K754" s="21"/>
      <c r="L754" s="21"/>
      <c r="M754" s="120"/>
      <c r="N754" s="21"/>
      <c r="O754" s="21"/>
      <c r="P754" s="222"/>
      <c r="Q754" s="21"/>
      <c r="R754" s="222"/>
      <c r="S754" s="222"/>
      <c r="T754" s="21"/>
      <c r="U754" s="21"/>
      <c r="V754" s="21"/>
      <c r="W754" s="120"/>
      <c r="X754" s="21"/>
      <c r="Y754" s="32"/>
      <c r="Z754" s="21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</row>
    <row r="755" ht="15.75" customHeight="1">
      <c r="A755" s="21"/>
      <c r="B755" s="32"/>
      <c r="C755" s="71"/>
      <c r="D755" s="21"/>
      <c r="E755" s="21"/>
      <c r="F755" s="21"/>
      <c r="G755" s="21"/>
      <c r="H755" s="21"/>
      <c r="I755" s="21"/>
      <c r="J755" s="21"/>
      <c r="K755" s="21"/>
      <c r="L755" s="21"/>
      <c r="M755" s="120"/>
      <c r="N755" s="21"/>
      <c r="O755" s="21"/>
      <c r="P755" s="222"/>
      <c r="Q755" s="21"/>
      <c r="R755" s="222"/>
      <c r="S755" s="222"/>
      <c r="T755" s="21"/>
      <c r="U755" s="21"/>
      <c r="V755" s="21"/>
      <c r="W755" s="120"/>
      <c r="X755" s="21"/>
      <c r="Y755" s="32"/>
      <c r="Z755" s="21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</row>
    <row r="756" ht="15.75" customHeight="1">
      <c r="A756" s="21"/>
      <c r="B756" s="32"/>
      <c r="C756" s="71"/>
      <c r="D756" s="21"/>
      <c r="E756" s="21"/>
      <c r="F756" s="21"/>
      <c r="G756" s="21"/>
      <c r="H756" s="21"/>
      <c r="I756" s="21"/>
      <c r="J756" s="21"/>
      <c r="K756" s="21"/>
      <c r="L756" s="21"/>
      <c r="M756" s="120"/>
      <c r="N756" s="21"/>
      <c r="O756" s="21"/>
      <c r="P756" s="222"/>
      <c r="Q756" s="21"/>
      <c r="R756" s="222"/>
      <c r="S756" s="222"/>
      <c r="T756" s="21"/>
      <c r="U756" s="21"/>
      <c r="V756" s="21"/>
      <c r="W756" s="120"/>
      <c r="X756" s="21"/>
      <c r="Y756" s="32"/>
      <c r="Z756" s="21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</row>
    <row r="757" ht="15.75" customHeight="1">
      <c r="A757" s="21"/>
      <c r="B757" s="32"/>
      <c r="C757" s="71"/>
      <c r="D757" s="21"/>
      <c r="E757" s="21"/>
      <c r="F757" s="21"/>
      <c r="G757" s="21"/>
      <c r="H757" s="21"/>
      <c r="I757" s="21"/>
      <c r="J757" s="21"/>
      <c r="K757" s="21"/>
      <c r="L757" s="21"/>
      <c r="M757" s="120"/>
      <c r="N757" s="21"/>
      <c r="O757" s="21"/>
      <c r="P757" s="222"/>
      <c r="Q757" s="21"/>
      <c r="R757" s="222"/>
      <c r="S757" s="222"/>
      <c r="T757" s="21"/>
      <c r="U757" s="21"/>
      <c r="V757" s="21"/>
      <c r="W757" s="120"/>
      <c r="X757" s="21"/>
      <c r="Y757" s="32"/>
      <c r="Z757" s="21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</row>
    <row r="758" ht="15.75" customHeight="1">
      <c r="A758" s="21"/>
      <c r="B758" s="32"/>
      <c r="C758" s="71"/>
      <c r="D758" s="21"/>
      <c r="E758" s="21"/>
      <c r="F758" s="21"/>
      <c r="G758" s="21"/>
      <c r="H758" s="21"/>
      <c r="I758" s="21"/>
      <c r="J758" s="21"/>
      <c r="K758" s="21"/>
      <c r="L758" s="21"/>
      <c r="M758" s="120"/>
      <c r="N758" s="21"/>
      <c r="O758" s="21"/>
      <c r="P758" s="222"/>
      <c r="Q758" s="21"/>
      <c r="R758" s="222"/>
      <c r="S758" s="222"/>
      <c r="T758" s="21"/>
      <c r="U758" s="21"/>
      <c r="V758" s="21"/>
      <c r="W758" s="120"/>
      <c r="X758" s="21"/>
      <c r="Y758" s="32"/>
      <c r="Z758" s="21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</row>
    <row r="759" ht="15.75" customHeight="1">
      <c r="A759" s="21"/>
      <c r="B759" s="32"/>
      <c r="C759" s="71"/>
      <c r="D759" s="21"/>
      <c r="E759" s="21"/>
      <c r="F759" s="21"/>
      <c r="G759" s="21"/>
      <c r="H759" s="21"/>
      <c r="I759" s="21"/>
      <c r="J759" s="21"/>
      <c r="K759" s="21"/>
      <c r="L759" s="21"/>
      <c r="M759" s="120"/>
      <c r="N759" s="21"/>
      <c r="O759" s="21"/>
      <c r="P759" s="222"/>
      <c r="Q759" s="21"/>
      <c r="R759" s="222"/>
      <c r="S759" s="222"/>
      <c r="T759" s="21"/>
      <c r="U759" s="21"/>
      <c r="V759" s="21"/>
      <c r="W759" s="120"/>
      <c r="X759" s="21"/>
      <c r="Y759" s="32"/>
      <c r="Z759" s="21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</row>
    <row r="760" ht="15.75" customHeight="1">
      <c r="A760" s="21"/>
      <c r="B760" s="32"/>
      <c r="C760" s="71"/>
      <c r="D760" s="21"/>
      <c r="E760" s="21"/>
      <c r="F760" s="21"/>
      <c r="G760" s="21"/>
      <c r="H760" s="21"/>
      <c r="I760" s="21"/>
      <c r="J760" s="21"/>
      <c r="K760" s="21"/>
      <c r="L760" s="21"/>
      <c r="M760" s="120"/>
      <c r="N760" s="21"/>
      <c r="O760" s="21"/>
      <c r="P760" s="222"/>
      <c r="Q760" s="21"/>
      <c r="R760" s="222"/>
      <c r="S760" s="222"/>
      <c r="T760" s="21"/>
      <c r="U760" s="21"/>
      <c r="V760" s="21"/>
      <c r="W760" s="120"/>
      <c r="X760" s="21"/>
      <c r="Y760" s="32"/>
      <c r="Z760" s="21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</row>
    <row r="761" ht="15.75" customHeight="1">
      <c r="A761" s="21"/>
      <c r="B761" s="32"/>
      <c r="C761" s="71"/>
      <c r="D761" s="21"/>
      <c r="E761" s="21"/>
      <c r="F761" s="21"/>
      <c r="G761" s="21"/>
      <c r="H761" s="21"/>
      <c r="I761" s="21"/>
      <c r="J761" s="21"/>
      <c r="K761" s="21"/>
      <c r="L761" s="21"/>
      <c r="M761" s="120"/>
      <c r="N761" s="21"/>
      <c r="O761" s="21"/>
      <c r="P761" s="222"/>
      <c r="Q761" s="21"/>
      <c r="R761" s="222"/>
      <c r="S761" s="222"/>
      <c r="T761" s="21"/>
      <c r="U761" s="21"/>
      <c r="V761" s="21"/>
      <c r="W761" s="120"/>
      <c r="X761" s="21"/>
      <c r="Y761" s="32"/>
      <c r="Z761" s="21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</row>
    <row r="762" ht="15.75" customHeight="1">
      <c r="A762" s="21"/>
      <c r="B762" s="32"/>
      <c r="C762" s="71"/>
      <c r="D762" s="21"/>
      <c r="E762" s="21"/>
      <c r="F762" s="21"/>
      <c r="G762" s="21"/>
      <c r="H762" s="21"/>
      <c r="I762" s="21"/>
      <c r="J762" s="21"/>
      <c r="K762" s="21"/>
      <c r="L762" s="21"/>
      <c r="M762" s="120"/>
      <c r="N762" s="21"/>
      <c r="O762" s="21"/>
      <c r="P762" s="222"/>
      <c r="Q762" s="21"/>
      <c r="R762" s="222"/>
      <c r="S762" s="222"/>
      <c r="T762" s="21"/>
      <c r="U762" s="21"/>
      <c r="V762" s="21"/>
      <c r="W762" s="120"/>
      <c r="X762" s="21"/>
      <c r="Y762" s="32"/>
      <c r="Z762" s="21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</row>
    <row r="763" ht="15.75" customHeight="1">
      <c r="A763" s="21"/>
      <c r="B763" s="32"/>
      <c r="C763" s="71"/>
      <c r="D763" s="21"/>
      <c r="E763" s="21"/>
      <c r="F763" s="21"/>
      <c r="G763" s="21"/>
      <c r="H763" s="21"/>
      <c r="I763" s="21"/>
      <c r="J763" s="21"/>
      <c r="K763" s="21"/>
      <c r="L763" s="21"/>
      <c r="M763" s="120"/>
      <c r="N763" s="21"/>
      <c r="O763" s="21"/>
      <c r="P763" s="222"/>
      <c r="Q763" s="21"/>
      <c r="R763" s="222"/>
      <c r="S763" s="222"/>
      <c r="T763" s="21"/>
      <c r="U763" s="21"/>
      <c r="V763" s="21"/>
      <c r="W763" s="120"/>
      <c r="X763" s="21"/>
      <c r="Y763" s="32"/>
      <c r="Z763" s="21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</row>
    <row r="764" ht="15.75" customHeight="1">
      <c r="A764" s="21"/>
      <c r="B764" s="32"/>
      <c r="C764" s="71"/>
      <c r="D764" s="21"/>
      <c r="E764" s="21"/>
      <c r="F764" s="21"/>
      <c r="G764" s="21"/>
      <c r="H764" s="21"/>
      <c r="I764" s="21"/>
      <c r="J764" s="21"/>
      <c r="K764" s="21"/>
      <c r="L764" s="21"/>
      <c r="M764" s="120"/>
      <c r="N764" s="21"/>
      <c r="O764" s="21"/>
      <c r="P764" s="222"/>
      <c r="Q764" s="21"/>
      <c r="R764" s="222"/>
      <c r="S764" s="222"/>
      <c r="T764" s="21"/>
      <c r="U764" s="21"/>
      <c r="V764" s="21"/>
      <c r="W764" s="120"/>
      <c r="X764" s="21"/>
      <c r="Y764" s="32"/>
      <c r="Z764" s="21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</row>
    <row r="765" ht="15.75" customHeight="1">
      <c r="A765" s="21"/>
      <c r="B765" s="32"/>
      <c r="C765" s="71"/>
      <c r="D765" s="21"/>
      <c r="E765" s="21"/>
      <c r="F765" s="21"/>
      <c r="G765" s="21"/>
      <c r="H765" s="21"/>
      <c r="I765" s="21"/>
      <c r="J765" s="21"/>
      <c r="K765" s="21"/>
      <c r="L765" s="21"/>
      <c r="M765" s="120"/>
      <c r="N765" s="21"/>
      <c r="O765" s="21"/>
      <c r="P765" s="222"/>
      <c r="Q765" s="21"/>
      <c r="R765" s="222"/>
      <c r="S765" s="222"/>
      <c r="T765" s="21"/>
      <c r="U765" s="21"/>
      <c r="V765" s="21"/>
      <c r="W765" s="120"/>
      <c r="X765" s="21"/>
      <c r="Y765" s="32"/>
      <c r="Z765" s="21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</row>
    <row r="766" ht="15.75" customHeight="1">
      <c r="A766" s="21"/>
      <c r="B766" s="32"/>
      <c r="C766" s="71"/>
      <c r="D766" s="21"/>
      <c r="E766" s="21"/>
      <c r="F766" s="21"/>
      <c r="G766" s="21"/>
      <c r="H766" s="21"/>
      <c r="I766" s="21"/>
      <c r="J766" s="21"/>
      <c r="K766" s="21"/>
      <c r="L766" s="21"/>
      <c r="M766" s="120"/>
      <c r="N766" s="21"/>
      <c r="O766" s="21"/>
      <c r="P766" s="222"/>
      <c r="Q766" s="21"/>
      <c r="R766" s="222"/>
      <c r="S766" s="222"/>
      <c r="T766" s="21"/>
      <c r="U766" s="21"/>
      <c r="V766" s="21"/>
      <c r="W766" s="120"/>
      <c r="X766" s="21"/>
      <c r="Y766" s="32"/>
      <c r="Z766" s="21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</row>
    <row r="767" ht="15.75" customHeight="1">
      <c r="A767" s="21"/>
      <c r="B767" s="32"/>
      <c r="C767" s="71"/>
      <c r="D767" s="21"/>
      <c r="E767" s="21"/>
      <c r="F767" s="21"/>
      <c r="G767" s="21"/>
      <c r="H767" s="21"/>
      <c r="I767" s="21"/>
      <c r="J767" s="21"/>
      <c r="K767" s="21"/>
      <c r="L767" s="21"/>
      <c r="M767" s="120"/>
      <c r="N767" s="21"/>
      <c r="O767" s="21"/>
      <c r="P767" s="222"/>
      <c r="Q767" s="21"/>
      <c r="R767" s="222"/>
      <c r="S767" s="222"/>
      <c r="T767" s="21"/>
      <c r="U767" s="21"/>
      <c r="V767" s="21"/>
      <c r="W767" s="120"/>
      <c r="X767" s="21"/>
      <c r="Y767" s="32"/>
      <c r="Z767" s="21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</row>
    <row r="768" ht="15.75" customHeight="1">
      <c r="A768" s="21"/>
      <c r="B768" s="32"/>
      <c r="C768" s="71"/>
      <c r="D768" s="21"/>
      <c r="E768" s="21"/>
      <c r="F768" s="21"/>
      <c r="G768" s="21"/>
      <c r="H768" s="21"/>
      <c r="I768" s="21"/>
      <c r="J768" s="21"/>
      <c r="K768" s="21"/>
      <c r="L768" s="21"/>
      <c r="M768" s="120"/>
      <c r="N768" s="21"/>
      <c r="O768" s="21"/>
      <c r="P768" s="222"/>
      <c r="Q768" s="21"/>
      <c r="R768" s="222"/>
      <c r="S768" s="222"/>
      <c r="T768" s="21"/>
      <c r="U768" s="21"/>
      <c r="V768" s="21"/>
      <c r="W768" s="120"/>
      <c r="X768" s="21"/>
      <c r="Y768" s="32"/>
      <c r="Z768" s="21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</row>
    <row r="769" ht="15.75" customHeight="1">
      <c r="A769" s="21"/>
      <c r="B769" s="32"/>
      <c r="C769" s="71"/>
      <c r="D769" s="21"/>
      <c r="E769" s="21"/>
      <c r="F769" s="21"/>
      <c r="G769" s="21"/>
      <c r="H769" s="21"/>
      <c r="I769" s="21"/>
      <c r="J769" s="21"/>
      <c r="K769" s="21"/>
      <c r="L769" s="21"/>
      <c r="M769" s="120"/>
      <c r="N769" s="21"/>
      <c r="O769" s="21"/>
      <c r="P769" s="222"/>
      <c r="Q769" s="21"/>
      <c r="R769" s="222"/>
      <c r="S769" s="222"/>
      <c r="T769" s="21"/>
      <c r="U769" s="21"/>
      <c r="V769" s="21"/>
      <c r="W769" s="120"/>
      <c r="X769" s="21"/>
      <c r="Y769" s="32"/>
      <c r="Z769" s="21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</row>
    <row r="770" ht="15.75" customHeight="1">
      <c r="A770" s="21"/>
      <c r="B770" s="32"/>
      <c r="C770" s="71"/>
      <c r="D770" s="21"/>
      <c r="E770" s="21"/>
      <c r="F770" s="21"/>
      <c r="G770" s="21"/>
      <c r="H770" s="21"/>
      <c r="I770" s="21"/>
      <c r="J770" s="21"/>
      <c r="K770" s="21"/>
      <c r="L770" s="21"/>
      <c r="M770" s="120"/>
      <c r="N770" s="21"/>
      <c r="O770" s="21"/>
      <c r="P770" s="222"/>
      <c r="Q770" s="21"/>
      <c r="R770" s="222"/>
      <c r="S770" s="222"/>
      <c r="T770" s="21"/>
      <c r="U770" s="21"/>
      <c r="V770" s="21"/>
      <c r="W770" s="120"/>
      <c r="X770" s="21"/>
      <c r="Y770" s="32"/>
      <c r="Z770" s="21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</row>
    <row r="771" ht="15.75" customHeight="1">
      <c r="A771" s="21"/>
      <c r="B771" s="32"/>
      <c r="C771" s="71"/>
      <c r="D771" s="21"/>
      <c r="E771" s="21"/>
      <c r="F771" s="21"/>
      <c r="G771" s="21"/>
      <c r="H771" s="21"/>
      <c r="I771" s="21"/>
      <c r="J771" s="21"/>
      <c r="K771" s="21"/>
      <c r="L771" s="21"/>
      <c r="M771" s="120"/>
      <c r="N771" s="21"/>
      <c r="O771" s="21"/>
      <c r="P771" s="222"/>
      <c r="Q771" s="21"/>
      <c r="R771" s="222"/>
      <c r="S771" s="222"/>
      <c r="T771" s="21"/>
      <c r="U771" s="21"/>
      <c r="V771" s="21"/>
      <c r="W771" s="120"/>
      <c r="X771" s="21"/>
      <c r="Y771" s="32"/>
      <c r="Z771" s="21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</row>
    <row r="772" ht="15.75" customHeight="1">
      <c r="A772" s="21"/>
      <c r="B772" s="32"/>
      <c r="C772" s="71"/>
      <c r="D772" s="21"/>
      <c r="E772" s="21"/>
      <c r="F772" s="21"/>
      <c r="G772" s="21"/>
      <c r="H772" s="21"/>
      <c r="I772" s="21"/>
      <c r="J772" s="21"/>
      <c r="K772" s="21"/>
      <c r="L772" s="21"/>
      <c r="M772" s="120"/>
      <c r="N772" s="21"/>
      <c r="O772" s="21"/>
      <c r="P772" s="222"/>
      <c r="Q772" s="21"/>
      <c r="R772" s="222"/>
      <c r="S772" s="222"/>
      <c r="T772" s="21"/>
      <c r="U772" s="21"/>
      <c r="V772" s="21"/>
      <c r="W772" s="120"/>
      <c r="X772" s="21"/>
      <c r="Y772" s="32"/>
      <c r="Z772" s="21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</row>
    <row r="773" ht="15.75" customHeight="1">
      <c r="A773" s="21"/>
      <c r="B773" s="32"/>
      <c r="C773" s="71"/>
      <c r="D773" s="21"/>
      <c r="E773" s="21"/>
      <c r="F773" s="21"/>
      <c r="G773" s="21"/>
      <c r="H773" s="21"/>
      <c r="I773" s="21"/>
      <c r="J773" s="21"/>
      <c r="K773" s="21"/>
      <c r="L773" s="21"/>
      <c r="M773" s="120"/>
      <c r="N773" s="21"/>
      <c r="O773" s="21"/>
      <c r="P773" s="222"/>
      <c r="Q773" s="21"/>
      <c r="R773" s="222"/>
      <c r="S773" s="222"/>
      <c r="T773" s="21"/>
      <c r="U773" s="21"/>
      <c r="V773" s="21"/>
      <c r="W773" s="120"/>
      <c r="X773" s="21"/>
      <c r="Y773" s="32"/>
      <c r="Z773" s="21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</row>
    <row r="774" ht="15.75" customHeight="1">
      <c r="A774" s="21"/>
      <c r="B774" s="32"/>
      <c r="C774" s="71"/>
      <c r="D774" s="21"/>
      <c r="E774" s="21"/>
      <c r="F774" s="21"/>
      <c r="G774" s="21"/>
      <c r="H774" s="21"/>
      <c r="I774" s="21"/>
      <c r="J774" s="21"/>
      <c r="K774" s="21"/>
      <c r="L774" s="21"/>
      <c r="M774" s="120"/>
      <c r="N774" s="21"/>
      <c r="O774" s="21"/>
      <c r="P774" s="222"/>
      <c r="Q774" s="21"/>
      <c r="R774" s="222"/>
      <c r="S774" s="222"/>
      <c r="T774" s="21"/>
      <c r="U774" s="21"/>
      <c r="V774" s="21"/>
      <c r="W774" s="120"/>
      <c r="X774" s="21"/>
      <c r="Y774" s="32"/>
      <c r="Z774" s="21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</row>
    <row r="775" ht="15.75" customHeight="1">
      <c r="A775" s="21"/>
      <c r="B775" s="32"/>
      <c r="C775" s="71"/>
      <c r="D775" s="21"/>
      <c r="E775" s="21"/>
      <c r="F775" s="21"/>
      <c r="G775" s="21"/>
      <c r="H775" s="21"/>
      <c r="I775" s="21"/>
      <c r="J775" s="21"/>
      <c r="K775" s="21"/>
      <c r="L775" s="21"/>
      <c r="M775" s="120"/>
      <c r="N775" s="21"/>
      <c r="O775" s="21"/>
      <c r="P775" s="222"/>
      <c r="Q775" s="21"/>
      <c r="R775" s="222"/>
      <c r="S775" s="222"/>
      <c r="T775" s="21"/>
      <c r="U775" s="21"/>
      <c r="V775" s="21"/>
      <c r="W775" s="120"/>
      <c r="X775" s="21"/>
      <c r="Y775" s="32"/>
      <c r="Z775" s="21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</row>
    <row r="776" ht="15.75" customHeight="1">
      <c r="A776" s="21"/>
      <c r="B776" s="32"/>
      <c r="C776" s="71"/>
      <c r="D776" s="21"/>
      <c r="E776" s="21"/>
      <c r="F776" s="21"/>
      <c r="G776" s="21"/>
      <c r="H776" s="21"/>
      <c r="I776" s="21"/>
      <c r="J776" s="21"/>
      <c r="K776" s="21"/>
      <c r="L776" s="21"/>
      <c r="M776" s="120"/>
      <c r="N776" s="21"/>
      <c r="O776" s="21"/>
      <c r="P776" s="222"/>
      <c r="Q776" s="21"/>
      <c r="R776" s="222"/>
      <c r="S776" s="222"/>
      <c r="T776" s="21"/>
      <c r="U776" s="21"/>
      <c r="V776" s="21"/>
      <c r="W776" s="120"/>
      <c r="X776" s="21"/>
      <c r="Y776" s="32"/>
      <c r="Z776" s="21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</row>
    <row r="777" ht="15.75" customHeight="1">
      <c r="A777" s="21"/>
      <c r="B777" s="32"/>
      <c r="C777" s="71"/>
      <c r="D777" s="21"/>
      <c r="E777" s="21"/>
      <c r="F777" s="21"/>
      <c r="G777" s="21"/>
      <c r="H777" s="21"/>
      <c r="I777" s="21"/>
      <c r="J777" s="21"/>
      <c r="K777" s="21"/>
      <c r="L777" s="21"/>
      <c r="M777" s="120"/>
      <c r="N777" s="21"/>
      <c r="O777" s="21"/>
      <c r="P777" s="222"/>
      <c r="Q777" s="21"/>
      <c r="R777" s="222"/>
      <c r="S777" s="222"/>
      <c r="T777" s="21"/>
      <c r="U777" s="21"/>
      <c r="V777" s="21"/>
      <c r="W777" s="120"/>
      <c r="X777" s="21"/>
      <c r="Y777" s="32"/>
      <c r="Z777" s="21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</row>
    <row r="778" ht="15.75" customHeight="1">
      <c r="A778" s="21"/>
      <c r="B778" s="32"/>
      <c r="C778" s="71"/>
      <c r="D778" s="21"/>
      <c r="E778" s="21"/>
      <c r="F778" s="21"/>
      <c r="G778" s="21"/>
      <c r="H778" s="21"/>
      <c r="I778" s="21"/>
      <c r="J778" s="21"/>
      <c r="K778" s="21"/>
      <c r="L778" s="21"/>
      <c r="M778" s="120"/>
      <c r="N778" s="21"/>
      <c r="O778" s="21"/>
      <c r="P778" s="222"/>
      <c r="Q778" s="21"/>
      <c r="R778" s="222"/>
      <c r="S778" s="222"/>
      <c r="T778" s="21"/>
      <c r="U778" s="21"/>
      <c r="V778" s="21"/>
      <c r="W778" s="120"/>
      <c r="X778" s="21"/>
      <c r="Y778" s="32"/>
      <c r="Z778" s="21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</row>
    <row r="779" ht="15.75" customHeight="1">
      <c r="A779" s="21"/>
      <c r="B779" s="32"/>
      <c r="C779" s="71"/>
      <c r="D779" s="21"/>
      <c r="E779" s="21"/>
      <c r="F779" s="21"/>
      <c r="G779" s="21"/>
      <c r="H779" s="21"/>
      <c r="I779" s="21"/>
      <c r="J779" s="21"/>
      <c r="K779" s="21"/>
      <c r="L779" s="21"/>
      <c r="M779" s="120"/>
      <c r="N779" s="21"/>
      <c r="O779" s="21"/>
      <c r="P779" s="222"/>
      <c r="Q779" s="21"/>
      <c r="R779" s="222"/>
      <c r="S779" s="222"/>
      <c r="T779" s="21"/>
      <c r="U779" s="21"/>
      <c r="V779" s="21"/>
      <c r="W779" s="120"/>
      <c r="X779" s="21"/>
      <c r="Y779" s="32"/>
      <c r="Z779" s="21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</row>
    <row r="780" ht="15.75" customHeight="1">
      <c r="A780" s="21"/>
      <c r="B780" s="32"/>
      <c r="C780" s="71"/>
      <c r="D780" s="21"/>
      <c r="E780" s="21"/>
      <c r="F780" s="21"/>
      <c r="G780" s="21"/>
      <c r="H780" s="21"/>
      <c r="I780" s="21"/>
      <c r="J780" s="21"/>
      <c r="K780" s="21"/>
      <c r="L780" s="21"/>
      <c r="M780" s="120"/>
      <c r="N780" s="21"/>
      <c r="O780" s="21"/>
      <c r="P780" s="222"/>
      <c r="Q780" s="21"/>
      <c r="R780" s="222"/>
      <c r="S780" s="222"/>
      <c r="T780" s="21"/>
      <c r="U780" s="21"/>
      <c r="V780" s="21"/>
      <c r="W780" s="120"/>
      <c r="X780" s="21"/>
      <c r="Y780" s="32"/>
      <c r="Z780" s="21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</row>
    <row r="781" ht="15.75" customHeight="1">
      <c r="A781" s="21"/>
      <c r="B781" s="32"/>
      <c r="C781" s="71"/>
      <c r="D781" s="21"/>
      <c r="E781" s="21"/>
      <c r="F781" s="21"/>
      <c r="G781" s="21"/>
      <c r="H781" s="21"/>
      <c r="I781" s="21"/>
      <c r="J781" s="21"/>
      <c r="K781" s="21"/>
      <c r="L781" s="21"/>
      <c r="M781" s="120"/>
      <c r="N781" s="21"/>
      <c r="O781" s="21"/>
      <c r="P781" s="222"/>
      <c r="Q781" s="21"/>
      <c r="R781" s="222"/>
      <c r="S781" s="222"/>
      <c r="T781" s="21"/>
      <c r="U781" s="21"/>
      <c r="V781" s="21"/>
      <c r="W781" s="120"/>
      <c r="X781" s="21"/>
      <c r="Y781" s="32"/>
      <c r="Z781" s="21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</row>
    <row r="782" ht="15.75" customHeight="1">
      <c r="A782" s="21"/>
      <c r="B782" s="32"/>
      <c r="C782" s="71"/>
      <c r="D782" s="21"/>
      <c r="E782" s="21"/>
      <c r="F782" s="21"/>
      <c r="G782" s="21"/>
      <c r="H782" s="21"/>
      <c r="I782" s="21"/>
      <c r="J782" s="21"/>
      <c r="K782" s="21"/>
      <c r="L782" s="21"/>
      <c r="M782" s="120"/>
      <c r="N782" s="21"/>
      <c r="O782" s="21"/>
      <c r="P782" s="222"/>
      <c r="Q782" s="21"/>
      <c r="R782" s="222"/>
      <c r="S782" s="222"/>
      <c r="T782" s="21"/>
      <c r="U782" s="21"/>
      <c r="V782" s="21"/>
      <c r="W782" s="120"/>
      <c r="X782" s="21"/>
      <c r="Y782" s="32"/>
      <c r="Z782" s="21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</row>
    <row r="783" ht="15.75" customHeight="1">
      <c r="A783" s="21"/>
      <c r="B783" s="32"/>
      <c r="C783" s="71"/>
      <c r="D783" s="21"/>
      <c r="E783" s="21"/>
      <c r="F783" s="21"/>
      <c r="G783" s="21"/>
      <c r="H783" s="21"/>
      <c r="I783" s="21"/>
      <c r="J783" s="21"/>
      <c r="K783" s="21"/>
      <c r="L783" s="21"/>
      <c r="M783" s="120"/>
      <c r="N783" s="21"/>
      <c r="O783" s="21"/>
      <c r="P783" s="222"/>
      <c r="Q783" s="21"/>
      <c r="R783" s="222"/>
      <c r="S783" s="222"/>
      <c r="T783" s="21"/>
      <c r="U783" s="21"/>
      <c r="V783" s="21"/>
      <c r="W783" s="120"/>
      <c r="X783" s="21"/>
      <c r="Y783" s="32"/>
      <c r="Z783" s="21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</row>
    <row r="784" ht="15.75" customHeight="1">
      <c r="A784" s="21"/>
      <c r="B784" s="32"/>
      <c r="C784" s="71"/>
      <c r="D784" s="21"/>
      <c r="E784" s="21"/>
      <c r="F784" s="21"/>
      <c r="G784" s="21"/>
      <c r="H784" s="21"/>
      <c r="I784" s="21"/>
      <c r="J784" s="21"/>
      <c r="K784" s="21"/>
      <c r="L784" s="21"/>
      <c r="M784" s="120"/>
      <c r="N784" s="21"/>
      <c r="O784" s="21"/>
      <c r="P784" s="222"/>
      <c r="Q784" s="21"/>
      <c r="R784" s="222"/>
      <c r="S784" s="222"/>
      <c r="T784" s="21"/>
      <c r="U784" s="21"/>
      <c r="V784" s="21"/>
      <c r="W784" s="120"/>
      <c r="X784" s="21"/>
      <c r="Y784" s="32"/>
      <c r="Z784" s="21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</row>
    <row r="785" ht="15.75" customHeight="1">
      <c r="A785" s="21"/>
      <c r="B785" s="32"/>
      <c r="C785" s="71"/>
      <c r="D785" s="21"/>
      <c r="E785" s="21"/>
      <c r="F785" s="21"/>
      <c r="G785" s="21"/>
      <c r="H785" s="21"/>
      <c r="I785" s="21"/>
      <c r="J785" s="21"/>
      <c r="K785" s="21"/>
      <c r="L785" s="21"/>
      <c r="M785" s="120"/>
      <c r="N785" s="21"/>
      <c r="O785" s="21"/>
      <c r="P785" s="222"/>
      <c r="Q785" s="21"/>
      <c r="R785" s="222"/>
      <c r="S785" s="222"/>
      <c r="T785" s="21"/>
      <c r="U785" s="21"/>
      <c r="V785" s="21"/>
      <c r="W785" s="120"/>
      <c r="X785" s="21"/>
      <c r="Y785" s="32"/>
      <c r="Z785" s="21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</row>
    <row r="786" ht="15.75" customHeight="1">
      <c r="A786" s="21"/>
      <c r="B786" s="32"/>
      <c r="C786" s="71"/>
      <c r="D786" s="21"/>
      <c r="E786" s="21"/>
      <c r="F786" s="21"/>
      <c r="G786" s="21"/>
      <c r="H786" s="21"/>
      <c r="I786" s="21"/>
      <c r="J786" s="21"/>
      <c r="K786" s="21"/>
      <c r="L786" s="21"/>
      <c r="M786" s="120"/>
      <c r="N786" s="21"/>
      <c r="O786" s="21"/>
      <c r="P786" s="222"/>
      <c r="Q786" s="21"/>
      <c r="R786" s="222"/>
      <c r="S786" s="222"/>
      <c r="T786" s="21"/>
      <c r="U786" s="21"/>
      <c r="V786" s="21"/>
      <c r="W786" s="120"/>
      <c r="X786" s="21"/>
      <c r="Y786" s="32"/>
      <c r="Z786" s="21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</row>
    <row r="787" ht="15.75" customHeight="1">
      <c r="A787" s="21"/>
      <c r="B787" s="32"/>
      <c r="C787" s="71"/>
      <c r="D787" s="21"/>
      <c r="E787" s="21"/>
      <c r="F787" s="21"/>
      <c r="G787" s="21"/>
      <c r="H787" s="21"/>
      <c r="I787" s="21"/>
      <c r="J787" s="21"/>
      <c r="K787" s="21"/>
      <c r="L787" s="21"/>
      <c r="M787" s="120"/>
      <c r="N787" s="21"/>
      <c r="O787" s="21"/>
      <c r="P787" s="222"/>
      <c r="Q787" s="21"/>
      <c r="R787" s="222"/>
      <c r="S787" s="222"/>
      <c r="T787" s="21"/>
      <c r="U787" s="21"/>
      <c r="V787" s="21"/>
      <c r="W787" s="120"/>
      <c r="X787" s="21"/>
      <c r="Y787" s="32"/>
      <c r="Z787" s="21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</row>
    <row r="788" ht="15.75" customHeight="1">
      <c r="A788" s="21"/>
      <c r="B788" s="32"/>
      <c r="C788" s="71"/>
      <c r="D788" s="21"/>
      <c r="E788" s="21"/>
      <c r="F788" s="21"/>
      <c r="G788" s="21"/>
      <c r="H788" s="21"/>
      <c r="I788" s="21"/>
      <c r="J788" s="21"/>
      <c r="K788" s="21"/>
      <c r="L788" s="21"/>
      <c r="M788" s="120"/>
      <c r="N788" s="21"/>
      <c r="O788" s="21"/>
      <c r="P788" s="222"/>
      <c r="Q788" s="21"/>
      <c r="R788" s="222"/>
      <c r="S788" s="222"/>
      <c r="T788" s="21"/>
      <c r="U788" s="21"/>
      <c r="V788" s="21"/>
      <c r="W788" s="120"/>
      <c r="X788" s="21"/>
      <c r="Y788" s="32"/>
      <c r="Z788" s="21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</row>
    <row r="789" ht="15.75" customHeight="1">
      <c r="A789" s="21"/>
      <c r="B789" s="32"/>
      <c r="C789" s="71"/>
      <c r="D789" s="21"/>
      <c r="E789" s="21"/>
      <c r="F789" s="21"/>
      <c r="G789" s="21"/>
      <c r="H789" s="21"/>
      <c r="I789" s="21"/>
      <c r="J789" s="21"/>
      <c r="K789" s="21"/>
      <c r="L789" s="21"/>
      <c r="M789" s="120"/>
      <c r="N789" s="21"/>
      <c r="O789" s="21"/>
      <c r="P789" s="222"/>
      <c r="Q789" s="21"/>
      <c r="R789" s="222"/>
      <c r="S789" s="222"/>
      <c r="T789" s="21"/>
      <c r="U789" s="21"/>
      <c r="V789" s="21"/>
      <c r="W789" s="120"/>
      <c r="X789" s="21"/>
      <c r="Y789" s="32"/>
      <c r="Z789" s="21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</row>
    <row r="790" ht="15.75" customHeight="1">
      <c r="A790" s="21"/>
      <c r="B790" s="32"/>
      <c r="C790" s="71"/>
      <c r="D790" s="21"/>
      <c r="E790" s="21"/>
      <c r="F790" s="21"/>
      <c r="G790" s="21"/>
      <c r="H790" s="21"/>
      <c r="I790" s="21"/>
      <c r="J790" s="21"/>
      <c r="K790" s="21"/>
      <c r="L790" s="21"/>
      <c r="M790" s="120"/>
      <c r="N790" s="21"/>
      <c r="O790" s="21"/>
      <c r="P790" s="222"/>
      <c r="Q790" s="21"/>
      <c r="R790" s="222"/>
      <c r="S790" s="222"/>
      <c r="T790" s="21"/>
      <c r="U790" s="21"/>
      <c r="V790" s="21"/>
      <c r="W790" s="120"/>
      <c r="X790" s="21"/>
      <c r="Y790" s="32"/>
      <c r="Z790" s="21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</row>
    <row r="791" ht="15.75" customHeight="1">
      <c r="A791" s="21"/>
      <c r="B791" s="32"/>
      <c r="C791" s="71"/>
      <c r="D791" s="21"/>
      <c r="E791" s="21"/>
      <c r="F791" s="21"/>
      <c r="G791" s="21"/>
      <c r="H791" s="21"/>
      <c r="I791" s="21"/>
      <c r="J791" s="21"/>
      <c r="K791" s="21"/>
      <c r="L791" s="21"/>
      <c r="M791" s="120"/>
      <c r="N791" s="21"/>
      <c r="O791" s="21"/>
      <c r="P791" s="222"/>
      <c r="Q791" s="21"/>
      <c r="R791" s="222"/>
      <c r="S791" s="222"/>
      <c r="T791" s="21"/>
      <c r="U791" s="21"/>
      <c r="V791" s="21"/>
      <c r="W791" s="120"/>
      <c r="X791" s="21"/>
      <c r="Y791" s="32"/>
      <c r="Z791" s="21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</row>
    <row r="792" ht="15.75" customHeight="1">
      <c r="A792" s="21"/>
      <c r="B792" s="32"/>
      <c r="C792" s="71"/>
      <c r="D792" s="21"/>
      <c r="E792" s="21"/>
      <c r="F792" s="21"/>
      <c r="G792" s="21"/>
      <c r="H792" s="21"/>
      <c r="I792" s="21"/>
      <c r="J792" s="21"/>
      <c r="K792" s="21"/>
      <c r="L792" s="21"/>
      <c r="M792" s="120"/>
      <c r="N792" s="21"/>
      <c r="O792" s="21"/>
      <c r="P792" s="222"/>
      <c r="Q792" s="21"/>
      <c r="R792" s="222"/>
      <c r="S792" s="222"/>
      <c r="T792" s="21"/>
      <c r="U792" s="21"/>
      <c r="V792" s="21"/>
      <c r="W792" s="120"/>
      <c r="X792" s="21"/>
      <c r="Y792" s="32"/>
      <c r="Z792" s="21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</row>
    <row r="793" ht="15.75" customHeight="1">
      <c r="A793" s="21"/>
      <c r="B793" s="32"/>
      <c r="C793" s="71"/>
      <c r="D793" s="21"/>
      <c r="E793" s="21"/>
      <c r="F793" s="21"/>
      <c r="G793" s="21"/>
      <c r="H793" s="21"/>
      <c r="I793" s="21"/>
      <c r="J793" s="21"/>
      <c r="K793" s="21"/>
      <c r="L793" s="21"/>
      <c r="M793" s="120"/>
      <c r="N793" s="21"/>
      <c r="O793" s="21"/>
      <c r="P793" s="222"/>
      <c r="Q793" s="21"/>
      <c r="R793" s="222"/>
      <c r="S793" s="222"/>
      <c r="T793" s="21"/>
      <c r="U793" s="21"/>
      <c r="V793" s="21"/>
      <c r="W793" s="120"/>
      <c r="X793" s="21"/>
      <c r="Y793" s="32"/>
      <c r="Z793" s="21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</row>
    <row r="794" ht="15.75" customHeight="1">
      <c r="A794" s="21"/>
      <c r="B794" s="32"/>
      <c r="C794" s="71"/>
      <c r="D794" s="21"/>
      <c r="E794" s="21"/>
      <c r="F794" s="21"/>
      <c r="G794" s="21"/>
      <c r="H794" s="21"/>
      <c r="I794" s="21"/>
      <c r="J794" s="21"/>
      <c r="K794" s="21"/>
      <c r="L794" s="21"/>
      <c r="M794" s="120"/>
      <c r="N794" s="21"/>
      <c r="O794" s="21"/>
      <c r="P794" s="222"/>
      <c r="Q794" s="21"/>
      <c r="R794" s="222"/>
      <c r="S794" s="222"/>
      <c r="T794" s="21"/>
      <c r="U794" s="21"/>
      <c r="V794" s="21"/>
      <c r="W794" s="120"/>
      <c r="X794" s="21"/>
      <c r="Y794" s="32"/>
      <c r="Z794" s="21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</row>
    <row r="795" ht="15.75" customHeight="1">
      <c r="A795" s="21"/>
      <c r="B795" s="32"/>
      <c r="C795" s="71"/>
      <c r="D795" s="21"/>
      <c r="E795" s="21"/>
      <c r="F795" s="21"/>
      <c r="G795" s="21"/>
      <c r="H795" s="21"/>
      <c r="I795" s="21"/>
      <c r="J795" s="21"/>
      <c r="K795" s="21"/>
      <c r="L795" s="21"/>
      <c r="M795" s="120"/>
      <c r="N795" s="21"/>
      <c r="O795" s="21"/>
      <c r="P795" s="222"/>
      <c r="Q795" s="21"/>
      <c r="R795" s="222"/>
      <c r="S795" s="222"/>
      <c r="T795" s="21"/>
      <c r="U795" s="21"/>
      <c r="V795" s="21"/>
      <c r="W795" s="120"/>
      <c r="X795" s="21"/>
      <c r="Y795" s="32"/>
      <c r="Z795" s="21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</row>
    <row r="796" ht="15.75" customHeight="1">
      <c r="A796" s="21"/>
      <c r="B796" s="32"/>
      <c r="C796" s="71"/>
      <c r="D796" s="21"/>
      <c r="E796" s="21"/>
      <c r="F796" s="21"/>
      <c r="G796" s="21"/>
      <c r="H796" s="21"/>
      <c r="I796" s="21"/>
      <c r="J796" s="21"/>
      <c r="K796" s="21"/>
      <c r="L796" s="21"/>
      <c r="M796" s="120"/>
      <c r="N796" s="21"/>
      <c r="O796" s="21"/>
      <c r="P796" s="222"/>
      <c r="Q796" s="21"/>
      <c r="R796" s="222"/>
      <c r="S796" s="222"/>
      <c r="T796" s="21"/>
      <c r="U796" s="21"/>
      <c r="V796" s="21"/>
      <c r="W796" s="120"/>
      <c r="X796" s="21"/>
      <c r="Y796" s="32"/>
      <c r="Z796" s="21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</row>
    <row r="797" ht="15.75" customHeight="1">
      <c r="A797" s="21"/>
      <c r="B797" s="32"/>
      <c r="C797" s="71"/>
      <c r="D797" s="21"/>
      <c r="E797" s="21"/>
      <c r="F797" s="21"/>
      <c r="G797" s="21"/>
      <c r="H797" s="21"/>
      <c r="I797" s="21"/>
      <c r="J797" s="21"/>
      <c r="K797" s="21"/>
      <c r="L797" s="21"/>
      <c r="M797" s="120"/>
      <c r="N797" s="21"/>
      <c r="O797" s="21"/>
      <c r="P797" s="222"/>
      <c r="Q797" s="21"/>
      <c r="R797" s="222"/>
      <c r="S797" s="222"/>
      <c r="T797" s="21"/>
      <c r="U797" s="21"/>
      <c r="V797" s="21"/>
      <c r="W797" s="120"/>
      <c r="X797" s="21"/>
      <c r="Y797" s="32"/>
      <c r="Z797" s="21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</row>
    <row r="798" ht="15.75" customHeight="1">
      <c r="A798" s="21"/>
      <c r="B798" s="32"/>
      <c r="C798" s="71"/>
      <c r="D798" s="21"/>
      <c r="E798" s="21"/>
      <c r="F798" s="21"/>
      <c r="G798" s="21"/>
      <c r="H798" s="21"/>
      <c r="I798" s="21"/>
      <c r="J798" s="21"/>
      <c r="K798" s="21"/>
      <c r="L798" s="21"/>
      <c r="M798" s="120"/>
      <c r="N798" s="21"/>
      <c r="O798" s="21"/>
      <c r="P798" s="222"/>
      <c r="Q798" s="21"/>
      <c r="R798" s="222"/>
      <c r="S798" s="222"/>
      <c r="T798" s="21"/>
      <c r="U798" s="21"/>
      <c r="V798" s="21"/>
      <c r="W798" s="120"/>
      <c r="X798" s="21"/>
      <c r="Y798" s="32"/>
      <c r="Z798" s="21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</row>
    <row r="799" ht="15.75" customHeight="1">
      <c r="A799" s="21"/>
      <c r="B799" s="32"/>
      <c r="C799" s="71"/>
      <c r="D799" s="21"/>
      <c r="E799" s="21"/>
      <c r="F799" s="21"/>
      <c r="G799" s="21"/>
      <c r="H799" s="21"/>
      <c r="I799" s="21"/>
      <c r="J799" s="21"/>
      <c r="K799" s="21"/>
      <c r="L799" s="21"/>
      <c r="M799" s="120"/>
      <c r="N799" s="21"/>
      <c r="O799" s="21"/>
      <c r="P799" s="222"/>
      <c r="Q799" s="21"/>
      <c r="R799" s="222"/>
      <c r="S799" s="222"/>
      <c r="T799" s="21"/>
      <c r="U799" s="21"/>
      <c r="V799" s="21"/>
      <c r="W799" s="120"/>
      <c r="X799" s="21"/>
      <c r="Y799" s="32"/>
      <c r="Z799" s="21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</row>
    <row r="800" ht="15.75" customHeight="1">
      <c r="A800" s="21"/>
      <c r="B800" s="32"/>
      <c r="C800" s="71"/>
      <c r="D800" s="21"/>
      <c r="E800" s="21"/>
      <c r="F800" s="21"/>
      <c r="G800" s="21"/>
      <c r="H800" s="21"/>
      <c r="I800" s="21"/>
      <c r="J800" s="21"/>
      <c r="K800" s="21"/>
      <c r="L800" s="21"/>
      <c r="M800" s="120"/>
      <c r="N800" s="21"/>
      <c r="O800" s="21"/>
      <c r="P800" s="222"/>
      <c r="Q800" s="21"/>
      <c r="R800" s="222"/>
      <c r="S800" s="222"/>
      <c r="T800" s="21"/>
      <c r="U800" s="21"/>
      <c r="V800" s="21"/>
      <c r="W800" s="120"/>
      <c r="X800" s="21"/>
      <c r="Y800" s="32"/>
      <c r="Z800" s="21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</row>
    <row r="801" ht="15.75" customHeight="1">
      <c r="A801" s="21"/>
      <c r="B801" s="32"/>
      <c r="C801" s="71"/>
      <c r="D801" s="21"/>
      <c r="E801" s="21"/>
      <c r="F801" s="21"/>
      <c r="G801" s="21"/>
      <c r="H801" s="21"/>
      <c r="I801" s="21"/>
      <c r="J801" s="21"/>
      <c r="K801" s="21"/>
      <c r="L801" s="21"/>
      <c r="M801" s="120"/>
      <c r="N801" s="21"/>
      <c r="O801" s="21"/>
      <c r="P801" s="222"/>
      <c r="Q801" s="21"/>
      <c r="R801" s="222"/>
      <c r="S801" s="222"/>
      <c r="T801" s="21"/>
      <c r="U801" s="21"/>
      <c r="V801" s="21"/>
      <c r="W801" s="120"/>
      <c r="X801" s="21"/>
      <c r="Y801" s="32"/>
      <c r="Z801" s="21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</row>
    <row r="802" ht="15.75" customHeight="1">
      <c r="A802" s="21"/>
      <c r="B802" s="32"/>
      <c r="C802" s="71"/>
      <c r="D802" s="21"/>
      <c r="E802" s="21"/>
      <c r="F802" s="21"/>
      <c r="G802" s="21"/>
      <c r="H802" s="21"/>
      <c r="I802" s="21"/>
      <c r="J802" s="21"/>
      <c r="K802" s="21"/>
      <c r="L802" s="21"/>
      <c r="M802" s="120"/>
      <c r="N802" s="21"/>
      <c r="O802" s="21"/>
      <c r="P802" s="222"/>
      <c r="Q802" s="21"/>
      <c r="R802" s="222"/>
      <c r="S802" s="222"/>
      <c r="T802" s="21"/>
      <c r="U802" s="21"/>
      <c r="V802" s="21"/>
      <c r="W802" s="120"/>
      <c r="X802" s="21"/>
      <c r="Y802" s="32"/>
      <c r="Z802" s="21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</row>
    <row r="803" ht="15.75" customHeight="1">
      <c r="A803" s="21"/>
      <c r="B803" s="32"/>
      <c r="C803" s="71"/>
      <c r="D803" s="21"/>
      <c r="E803" s="21"/>
      <c r="F803" s="21"/>
      <c r="G803" s="21"/>
      <c r="H803" s="21"/>
      <c r="I803" s="21"/>
      <c r="J803" s="21"/>
      <c r="K803" s="21"/>
      <c r="L803" s="21"/>
      <c r="M803" s="120"/>
      <c r="N803" s="21"/>
      <c r="O803" s="21"/>
      <c r="P803" s="222"/>
      <c r="Q803" s="21"/>
      <c r="R803" s="222"/>
      <c r="S803" s="222"/>
      <c r="T803" s="21"/>
      <c r="U803" s="21"/>
      <c r="V803" s="21"/>
      <c r="W803" s="120"/>
      <c r="X803" s="21"/>
      <c r="Y803" s="32"/>
      <c r="Z803" s="21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</row>
    <row r="804" ht="15.75" customHeight="1">
      <c r="A804" s="21"/>
      <c r="B804" s="32"/>
      <c r="C804" s="71"/>
      <c r="D804" s="21"/>
      <c r="E804" s="21"/>
      <c r="F804" s="21"/>
      <c r="G804" s="21"/>
      <c r="H804" s="21"/>
      <c r="I804" s="21"/>
      <c r="J804" s="21"/>
      <c r="K804" s="21"/>
      <c r="L804" s="21"/>
      <c r="M804" s="120"/>
      <c r="N804" s="21"/>
      <c r="O804" s="21"/>
      <c r="P804" s="222"/>
      <c r="Q804" s="21"/>
      <c r="R804" s="222"/>
      <c r="S804" s="222"/>
      <c r="T804" s="21"/>
      <c r="U804" s="21"/>
      <c r="V804" s="21"/>
      <c r="W804" s="120"/>
      <c r="X804" s="21"/>
      <c r="Y804" s="32"/>
      <c r="Z804" s="21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</row>
    <row r="805" ht="15.75" customHeight="1">
      <c r="A805" s="21"/>
      <c r="B805" s="32"/>
      <c r="C805" s="71"/>
      <c r="D805" s="21"/>
      <c r="E805" s="21"/>
      <c r="F805" s="21"/>
      <c r="G805" s="21"/>
      <c r="H805" s="21"/>
      <c r="I805" s="21"/>
      <c r="J805" s="21"/>
      <c r="K805" s="21"/>
      <c r="L805" s="21"/>
      <c r="M805" s="120"/>
      <c r="N805" s="21"/>
      <c r="O805" s="21"/>
      <c r="P805" s="222"/>
      <c r="Q805" s="21"/>
      <c r="R805" s="222"/>
      <c r="S805" s="222"/>
      <c r="T805" s="21"/>
      <c r="U805" s="21"/>
      <c r="V805" s="21"/>
      <c r="W805" s="120"/>
      <c r="X805" s="21"/>
      <c r="Y805" s="32"/>
      <c r="Z805" s="21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</row>
    <row r="806" ht="15.75" customHeight="1">
      <c r="A806" s="21"/>
      <c r="B806" s="32"/>
      <c r="C806" s="71"/>
      <c r="D806" s="21"/>
      <c r="E806" s="21"/>
      <c r="F806" s="21"/>
      <c r="G806" s="21"/>
      <c r="H806" s="21"/>
      <c r="I806" s="21"/>
      <c r="J806" s="21"/>
      <c r="K806" s="21"/>
      <c r="L806" s="21"/>
      <c r="M806" s="120"/>
      <c r="N806" s="21"/>
      <c r="O806" s="21"/>
      <c r="P806" s="222"/>
      <c r="Q806" s="21"/>
      <c r="R806" s="222"/>
      <c r="S806" s="222"/>
      <c r="T806" s="21"/>
      <c r="U806" s="21"/>
      <c r="V806" s="21"/>
      <c r="W806" s="120"/>
      <c r="X806" s="21"/>
      <c r="Y806" s="32"/>
      <c r="Z806" s="21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</row>
    <row r="807" ht="15.75" customHeight="1">
      <c r="A807" s="21"/>
      <c r="B807" s="32"/>
      <c r="C807" s="71"/>
      <c r="D807" s="21"/>
      <c r="E807" s="21"/>
      <c r="F807" s="21"/>
      <c r="G807" s="21"/>
      <c r="H807" s="21"/>
      <c r="I807" s="21"/>
      <c r="J807" s="21"/>
      <c r="K807" s="21"/>
      <c r="L807" s="21"/>
      <c r="M807" s="120"/>
      <c r="N807" s="21"/>
      <c r="O807" s="21"/>
      <c r="P807" s="222"/>
      <c r="Q807" s="21"/>
      <c r="R807" s="222"/>
      <c r="S807" s="222"/>
      <c r="T807" s="21"/>
      <c r="U807" s="21"/>
      <c r="V807" s="21"/>
      <c r="W807" s="120"/>
      <c r="X807" s="21"/>
      <c r="Y807" s="32"/>
      <c r="Z807" s="21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</row>
    <row r="808" ht="15.75" customHeight="1">
      <c r="A808" s="21"/>
      <c r="B808" s="32"/>
      <c r="C808" s="71"/>
      <c r="D808" s="21"/>
      <c r="E808" s="21"/>
      <c r="F808" s="21"/>
      <c r="G808" s="21"/>
      <c r="H808" s="21"/>
      <c r="I808" s="21"/>
      <c r="J808" s="21"/>
      <c r="K808" s="21"/>
      <c r="L808" s="21"/>
      <c r="M808" s="120"/>
      <c r="N808" s="21"/>
      <c r="O808" s="21"/>
      <c r="P808" s="222"/>
      <c r="Q808" s="21"/>
      <c r="R808" s="222"/>
      <c r="S808" s="222"/>
      <c r="T808" s="21"/>
      <c r="U808" s="21"/>
      <c r="V808" s="21"/>
      <c r="W808" s="120"/>
      <c r="X808" s="21"/>
      <c r="Y808" s="32"/>
      <c r="Z808" s="21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</row>
    <row r="809" ht="15.75" customHeight="1">
      <c r="A809" s="21"/>
      <c r="B809" s="32"/>
      <c r="C809" s="71"/>
      <c r="D809" s="21"/>
      <c r="E809" s="21"/>
      <c r="F809" s="21"/>
      <c r="G809" s="21"/>
      <c r="H809" s="21"/>
      <c r="I809" s="21"/>
      <c r="J809" s="21"/>
      <c r="K809" s="21"/>
      <c r="L809" s="21"/>
      <c r="M809" s="120"/>
      <c r="N809" s="21"/>
      <c r="O809" s="21"/>
      <c r="P809" s="222"/>
      <c r="Q809" s="21"/>
      <c r="R809" s="222"/>
      <c r="S809" s="222"/>
      <c r="T809" s="21"/>
      <c r="U809" s="21"/>
      <c r="V809" s="21"/>
      <c r="W809" s="120"/>
      <c r="X809" s="21"/>
      <c r="Y809" s="32"/>
      <c r="Z809" s="21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</row>
    <row r="810" ht="15.75" customHeight="1">
      <c r="A810" s="21"/>
      <c r="B810" s="32"/>
      <c r="C810" s="71"/>
      <c r="D810" s="21"/>
      <c r="E810" s="21"/>
      <c r="F810" s="21"/>
      <c r="G810" s="21"/>
      <c r="H810" s="21"/>
      <c r="I810" s="21"/>
      <c r="J810" s="21"/>
      <c r="K810" s="21"/>
      <c r="L810" s="21"/>
      <c r="M810" s="120"/>
      <c r="N810" s="21"/>
      <c r="O810" s="21"/>
      <c r="P810" s="222"/>
      <c r="Q810" s="21"/>
      <c r="R810" s="222"/>
      <c r="S810" s="222"/>
      <c r="T810" s="21"/>
      <c r="U810" s="21"/>
      <c r="V810" s="21"/>
      <c r="W810" s="120"/>
      <c r="X810" s="21"/>
      <c r="Y810" s="32"/>
      <c r="Z810" s="21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</row>
    <row r="811" ht="15.75" customHeight="1">
      <c r="A811" s="21"/>
      <c r="B811" s="32"/>
      <c r="C811" s="71"/>
      <c r="D811" s="21"/>
      <c r="E811" s="21"/>
      <c r="F811" s="21"/>
      <c r="G811" s="21"/>
      <c r="H811" s="21"/>
      <c r="I811" s="21"/>
      <c r="J811" s="21"/>
      <c r="K811" s="21"/>
      <c r="L811" s="21"/>
      <c r="M811" s="120"/>
      <c r="N811" s="21"/>
      <c r="O811" s="21"/>
      <c r="P811" s="222"/>
      <c r="Q811" s="21"/>
      <c r="R811" s="222"/>
      <c r="S811" s="222"/>
      <c r="T811" s="21"/>
      <c r="U811" s="21"/>
      <c r="V811" s="21"/>
      <c r="W811" s="120"/>
      <c r="X811" s="21"/>
      <c r="Y811" s="32"/>
      <c r="Z811" s="21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</row>
    <row r="812" ht="15.75" customHeight="1">
      <c r="A812" s="21"/>
      <c r="B812" s="32"/>
      <c r="C812" s="71"/>
      <c r="D812" s="21"/>
      <c r="E812" s="21"/>
      <c r="F812" s="21"/>
      <c r="G812" s="21"/>
      <c r="H812" s="21"/>
      <c r="I812" s="21"/>
      <c r="J812" s="21"/>
      <c r="K812" s="21"/>
      <c r="L812" s="21"/>
      <c r="M812" s="120"/>
      <c r="N812" s="21"/>
      <c r="O812" s="21"/>
      <c r="P812" s="222"/>
      <c r="Q812" s="21"/>
      <c r="R812" s="222"/>
      <c r="S812" s="222"/>
      <c r="T812" s="21"/>
      <c r="U812" s="21"/>
      <c r="V812" s="21"/>
      <c r="W812" s="120"/>
      <c r="X812" s="21"/>
      <c r="Y812" s="32"/>
      <c r="Z812" s="21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</row>
    <row r="813" ht="15.75" customHeight="1">
      <c r="A813" s="21"/>
      <c r="B813" s="32"/>
      <c r="C813" s="71"/>
      <c r="D813" s="21"/>
      <c r="E813" s="21"/>
      <c r="F813" s="21"/>
      <c r="G813" s="21"/>
      <c r="H813" s="21"/>
      <c r="I813" s="21"/>
      <c r="J813" s="21"/>
      <c r="K813" s="21"/>
      <c r="L813" s="21"/>
      <c r="M813" s="120"/>
      <c r="N813" s="21"/>
      <c r="O813" s="21"/>
      <c r="P813" s="222"/>
      <c r="Q813" s="21"/>
      <c r="R813" s="222"/>
      <c r="S813" s="222"/>
      <c r="T813" s="21"/>
      <c r="U813" s="21"/>
      <c r="V813" s="21"/>
      <c r="W813" s="120"/>
      <c r="X813" s="21"/>
      <c r="Y813" s="32"/>
      <c r="Z813" s="21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</row>
    <row r="814" ht="15.75" customHeight="1">
      <c r="A814" s="21"/>
      <c r="B814" s="32"/>
      <c r="C814" s="71"/>
      <c r="D814" s="21"/>
      <c r="E814" s="21"/>
      <c r="F814" s="21"/>
      <c r="G814" s="21"/>
      <c r="H814" s="21"/>
      <c r="I814" s="21"/>
      <c r="J814" s="21"/>
      <c r="K814" s="21"/>
      <c r="L814" s="21"/>
      <c r="M814" s="120"/>
      <c r="N814" s="21"/>
      <c r="O814" s="21"/>
      <c r="P814" s="222"/>
      <c r="Q814" s="21"/>
      <c r="R814" s="222"/>
      <c r="S814" s="222"/>
      <c r="T814" s="21"/>
      <c r="U814" s="21"/>
      <c r="V814" s="21"/>
      <c r="W814" s="120"/>
      <c r="X814" s="21"/>
      <c r="Y814" s="32"/>
      <c r="Z814" s="21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</row>
    <row r="815" ht="15.75" customHeight="1">
      <c r="A815" s="21"/>
      <c r="B815" s="32"/>
      <c r="C815" s="71"/>
      <c r="D815" s="21"/>
      <c r="E815" s="21"/>
      <c r="F815" s="21"/>
      <c r="G815" s="21"/>
      <c r="H815" s="21"/>
      <c r="I815" s="21"/>
      <c r="J815" s="21"/>
      <c r="K815" s="21"/>
      <c r="L815" s="21"/>
      <c r="M815" s="120"/>
      <c r="N815" s="21"/>
      <c r="O815" s="21"/>
      <c r="P815" s="222"/>
      <c r="Q815" s="21"/>
      <c r="R815" s="222"/>
      <c r="S815" s="222"/>
      <c r="T815" s="21"/>
      <c r="U815" s="21"/>
      <c r="V815" s="21"/>
      <c r="W815" s="120"/>
      <c r="X815" s="21"/>
      <c r="Y815" s="32"/>
      <c r="Z815" s="21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</row>
    <row r="816" ht="15.75" customHeight="1">
      <c r="A816" s="21"/>
      <c r="B816" s="32"/>
      <c r="C816" s="71"/>
      <c r="D816" s="21"/>
      <c r="E816" s="21"/>
      <c r="F816" s="21"/>
      <c r="G816" s="21"/>
      <c r="H816" s="21"/>
      <c r="I816" s="21"/>
      <c r="J816" s="21"/>
      <c r="K816" s="21"/>
      <c r="L816" s="21"/>
      <c r="M816" s="120"/>
      <c r="N816" s="21"/>
      <c r="O816" s="21"/>
      <c r="P816" s="222"/>
      <c r="Q816" s="21"/>
      <c r="R816" s="222"/>
      <c r="S816" s="222"/>
      <c r="T816" s="21"/>
      <c r="U816" s="21"/>
      <c r="V816" s="21"/>
      <c r="W816" s="120"/>
      <c r="X816" s="21"/>
      <c r="Y816" s="32"/>
      <c r="Z816" s="21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</row>
    <row r="817" ht="15.75" customHeight="1">
      <c r="A817" s="21"/>
      <c r="B817" s="32"/>
      <c r="C817" s="71"/>
      <c r="D817" s="21"/>
      <c r="E817" s="21"/>
      <c r="F817" s="21"/>
      <c r="G817" s="21"/>
      <c r="H817" s="21"/>
      <c r="I817" s="21"/>
      <c r="J817" s="21"/>
      <c r="K817" s="21"/>
      <c r="L817" s="21"/>
      <c r="M817" s="120"/>
      <c r="N817" s="21"/>
      <c r="O817" s="21"/>
      <c r="P817" s="222"/>
      <c r="Q817" s="21"/>
      <c r="R817" s="222"/>
      <c r="S817" s="222"/>
      <c r="T817" s="21"/>
      <c r="U817" s="21"/>
      <c r="V817" s="21"/>
      <c r="W817" s="120"/>
      <c r="X817" s="21"/>
      <c r="Y817" s="32"/>
      <c r="Z817" s="21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</row>
    <row r="818" ht="15.75" customHeight="1">
      <c r="A818" s="21"/>
      <c r="B818" s="32"/>
      <c r="C818" s="71"/>
      <c r="D818" s="21"/>
      <c r="E818" s="21"/>
      <c r="F818" s="21"/>
      <c r="G818" s="21"/>
      <c r="H818" s="21"/>
      <c r="I818" s="21"/>
      <c r="J818" s="21"/>
      <c r="K818" s="21"/>
      <c r="L818" s="21"/>
      <c r="M818" s="120"/>
      <c r="N818" s="21"/>
      <c r="O818" s="21"/>
      <c r="P818" s="222"/>
      <c r="Q818" s="21"/>
      <c r="R818" s="222"/>
      <c r="S818" s="222"/>
      <c r="T818" s="21"/>
      <c r="U818" s="21"/>
      <c r="V818" s="21"/>
      <c r="W818" s="120"/>
      <c r="X818" s="21"/>
      <c r="Y818" s="32"/>
      <c r="Z818" s="21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</row>
    <row r="819" ht="15.75" customHeight="1">
      <c r="A819" s="21"/>
      <c r="B819" s="32"/>
      <c r="C819" s="71"/>
      <c r="D819" s="21"/>
      <c r="E819" s="21"/>
      <c r="F819" s="21"/>
      <c r="G819" s="21"/>
      <c r="H819" s="21"/>
      <c r="I819" s="21"/>
      <c r="J819" s="21"/>
      <c r="K819" s="21"/>
      <c r="L819" s="21"/>
      <c r="M819" s="120"/>
      <c r="N819" s="21"/>
      <c r="O819" s="21"/>
      <c r="P819" s="222"/>
      <c r="Q819" s="21"/>
      <c r="R819" s="222"/>
      <c r="S819" s="222"/>
      <c r="T819" s="21"/>
      <c r="U819" s="21"/>
      <c r="V819" s="21"/>
      <c r="W819" s="120"/>
      <c r="X819" s="21"/>
      <c r="Y819" s="32"/>
      <c r="Z819" s="21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</row>
    <row r="820" ht="15.75" customHeight="1">
      <c r="A820" s="21"/>
      <c r="B820" s="32"/>
      <c r="C820" s="71"/>
      <c r="D820" s="21"/>
      <c r="E820" s="21"/>
      <c r="F820" s="21"/>
      <c r="G820" s="21"/>
      <c r="H820" s="21"/>
      <c r="I820" s="21"/>
      <c r="J820" s="21"/>
      <c r="K820" s="21"/>
      <c r="L820" s="21"/>
      <c r="M820" s="120"/>
      <c r="N820" s="21"/>
      <c r="O820" s="21"/>
      <c r="P820" s="222"/>
      <c r="Q820" s="21"/>
      <c r="R820" s="222"/>
      <c r="S820" s="222"/>
      <c r="T820" s="21"/>
      <c r="U820" s="21"/>
      <c r="V820" s="21"/>
      <c r="W820" s="120"/>
      <c r="X820" s="21"/>
      <c r="Y820" s="32"/>
      <c r="Z820" s="21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</row>
    <row r="821" ht="15.75" customHeight="1">
      <c r="A821" s="21"/>
      <c r="B821" s="32"/>
      <c r="C821" s="71"/>
      <c r="D821" s="21"/>
      <c r="E821" s="21"/>
      <c r="F821" s="21"/>
      <c r="G821" s="21"/>
      <c r="H821" s="21"/>
      <c r="I821" s="21"/>
      <c r="J821" s="21"/>
      <c r="K821" s="21"/>
      <c r="L821" s="21"/>
      <c r="M821" s="120"/>
      <c r="N821" s="21"/>
      <c r="O821" s="21"/>
      <c r="P821" s="222"/>
      <c r="Q821" s="21"/>
      <c r="R821" s="222"/>
      <c r="S821" s="222"/>
      <c r="T821" s="21"/>
      <c r="U821" s="21"/>
      <c r="V821" s="21"/>
      <c r="W821" s="120"/>
      <c r="X821" s="21"/>
      <c r="Y821" s="32"/>
      <c r="Z821" s="21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</row>
    <row r="822" ht="15.75" customHeight="1">
      <c r="A822" s="21"/>
      <c r="B822" s="32"/>
      <c r="C822" s="71"/>
      <c r="D822" s="21"/>
      <c r="E822" s="21"/>
      <c r="F822" s="21"/>
      <c r="G822" s="21"/>
      <c r="H822" s="21"/>
      <c r="I822" s="21"/>
      <c r="J822" s="21"/>
      <c r="K822" s="21"/>
      <c r="L822" s="21"/>
      <c r="M822" s="120"/>
      <c r="N822" s="21"/>
      <c r="O822" s="21"/>
      <c r="P822" s="222"/>
      <c r="Q822" s="21"/>
      <c r="R822" s="222"/>
      <c r="S822" s="222"/>
      <c r="T822" s="21"/>
      <c r="U822" s="21"/>
      <c r="V822" s="21"/>
      <c r="W822" s="120"/>
      <c r="X822" s="21"/>
      <c r="Y822" s="32"/>
      <c r="Z822" s="21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</row>
    <row r="823" ht="15.75" customHeight="1">
      <c r="A823" s="21"/>
      <c r="B823" s="32"/>
      <c r="C823" s="71"/>
      <c r="D823" s="21"/>
      <c r="E823" s="21"/>
      <c r="F823" s="21"/>
      <c r="G823" s="21"/>
      <c r="H823" s="21"/>
      <c r="I823" s="21"/>
      <c r="J823" s="21"/>
      <c r="K823" s="21"/>
      <c r="L823" s="21"/>
      <c r="M823" s="120"/>
      <c r="N823" s="21"/>
      <c r="O823" s="21"/>
      <c r="P823" s="222"/>
      <c r="Q823" s="21"/>
      <c r="R823" s="222"/>
      <c r="S823" s="222"/>
      <c r="T823" s="21"/>
      <c r="U823" s="21"/>
      <c r="V823" s="21"/>
      <c r="W823" s="120"/>
      <c r="X823" s="21"/>
      <c r="Y823" s="32"/>
      <c r="Z823" s="21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</row>
    <row r="824" ht="15.75" customHeight="1">
      <c r="A824" s="21"/>
      <c r="B824" s="32"/>
      <c r="C824" s="71"/>
      <c r="D824" s="21"/>
      <c r="E824" s="21"/>
      <c r="F824" s="21"/>
      <c r="G824" s="21"/>
      <c r="H824" s="21"/>
      <c r="I824" s="21"/>
      <c r="J824" s="21"/>
      <c r="K824" s="21"/>
      <c r="L824" s="21"/>
      <c r="M824" s="120"/>
      <c r="N824" s="21"/>
      <c r="O824" s="21"/>
      <c r="P824" s="222"/>
      <c r="Q824" s="21"/>
      <c r="R824" s="222"/>
      <c r="S824" s="222"/>
      <c r="T824" s="21"/>
      <c r="U824" s="21"/>
      <c r="V824" s="21"/>
      <c r="W824" s="120"/>
      <c r="X824" s="21"/>
      <c r="Y824" s="32"/>
      <c r="Z824" s="21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</row>
    <row r="825" ht="15.75" customHeight="1">
      <c r="A825" s="21"/>
      <c r="B825" s="32"/>
      <c r="C825" s="71"/>
      <c r="D825" s="21"/>
      <c r="E825" s="21"/>
      <c r="F825" s="21"/>
      <c r="G825" s="21"/>
      <c r="H825" s="21"/>
      <c r="I825" s="21"/>
      <c r="J825" s="21"/>
      <c r="K825" s="21"/>
      <c r="L825" s="21"/>
      <c r="M825" s="120"/>
      <c r="N825" s="21"/>
      <c r="O825" s="21"/>
      <c r="P825" s="222"/>
      <c r="Q825" s="21"/>
      <c r="R825" s="222"/>
      <c r="S825" s="222"/>
      <c r="T825" s="21"/>
      <c r="U825" s="21"/>
      <c r="V825" s="21"/>
      <c r="W825" s="120"/>
      <c r="X825" s="21"/>
      <c r="Y825" s="32"/>
      <c r="Z825" s="21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</row>
    <row r="826" ht="15.75" customHeight="1">
      <c r="A826" s="21"/>
      <c r="B826" s="32"/>
      <c r="C826" s="71"/>
      <c r="D826" s="21"/>
      <c r="E826" s="21"/>
      <c r="F826" s="21"/>
      <c r="G826" s="21"/>
      <c r="H826" s="21"/>
      <c r="I826" s="21"/>
      <c r="J826" s="21"/>
      <c r="K826" s="21"/>
      <c r="L826" s="21"/>
      <c r="M826" s="120"/>
      <c r="N826" s="21"/>
      <c r="O826" s="21"/>
      <c r="P826" s="222"/>
      <c r="Q826" s="21"/>
      <c r="R826" s="222"/>
      <c r="S826" s="222"/>
      <c r="T826" s="21"/>
      <c r="U826" s="21"/>
      <c r="V826" s="21"/>
      <c r="W826" s="120"/>
      <c r="X826" s="21"/>
      <c r="Y826" s="32"/>
      <c r="Z826" s="21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</row>
    <row r="827" ht="15.75" customHeight="1">
      <c r="A827" s="21"/>
      <c r="B827" s="32"/>
      <c r="C827" s="71"/>
      <c r="D827" s="21"/>
      <c r="E827" s="21"/>
      <c r="F827" s="21"/>
      <c r="G827" s="21"/>
      <c r="H827" s="21"/>
      <c r="I827" s="21"/>
      <c r="J827" s="21"/>
      <c r="K827" s="21"/>
      <c r="L827" s="21"/>
      <c r="M827" s="120"/>
      <c r="N827" s="21"/>
      <c r="O827" s="21"/>
      <c r="P827" s="222"/>
      <c r="Q827" s="21"/>
      <c r="R827" s="222"/>
      <c r="S827" s="222"/>
      <c r="T827" s="21"/>
      <c r="U827" s="21"/>
      <c r="V827" s="21"/>
      <c r="W827" s="120"/>
      <c r="X827" s="21"/>
      <c r="Y827" s="32"/>
      <c r="Z827" s="21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</row>
    <row r="828" ht="15.75" customHeight="1">
      <c r="A828" s="21"/>
      <c r="B828" s="32"/>
      <c r="C828" s="71"/>
      <c r="D828" s="21"/>
      <c r="E828" s="21"/>
      <c r="F828" s="21"/>
      <c r="G828" s="21"/>
      <c r="H828" s="21"/>
      <c r="I828" s="21"/>
      <c r="J828" s="21"/>
      <c r="K828" s="21"/>
      <c r="L828" s="21"/>
      <c r="M828" s="120"/>
      <c r="N828" s="21"/>
      <c r="O828" s="21"/>
      <c r="P828" s="222"/>
      <c r="Q828" s="21"/>
      <c r="R828" s="222"/>
      <c r="S828" s="222"/>
      <c r="T828" s="21"/>
      <c r="U828" s="21"/>
      <c r="V828" s="21"/>
      <c r="W828" s="120"/>
      <c r="X828" s="21"/>
      <c r="Y828" s="32"/>
      <c r="Z828" s="21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</row>
    <row r="829" ht="15.75" customHeight="1">
      <c r="A829" s="21"/>
      <c r="B829" s="32"/>
      <c r="C829" s="71"/>
      <c r="D829" s="21"/>
      <c r="E829" s="21"/>
      <c r="F829" s="21"/>
      <c r="G829" s="21"/>
      <c r="H829" s="21"/>
      <c r="I829" s="21"/>
      <c r="J829" s="21"/>
      <c r="K829" s="21"/>
      <c r="L829" s="21"/>
      <c r="M829" s="120"/>
      <c r="N829" s="21"/>
      <c r="O829" s="21"/>
      <c r="P829" s="222"/>
      <c r="Q829" s="21"/>
      <c r="R829" s="222"/>
      <c r="S829" s="222"/>
      <c r="T829" s="21"/>
      <c r="U829" s="21"/>
      <c r="V829" s="21"/>
      <c r="W829" s="120"/>
      <c r="X829" s="21"/>
      <c r="Y829" s="32"/>
      <c r="Z829" s="21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</row>
    <row r="830" ht="15.75" customHeight="1">
      <c r="A830" s="21"/>
      <c r="B830" s="32"/>
      <c r="C830" s="71"/>
      <c r="D830" s="21"/>
      <c r="E830" s="21"/>
      <c r="F830" s="21"/>
      <c r="G830" s="21"/>
      <c r="H830" s="21"/>
      <c r="I830" s="21"/>
      <c r="J830" s="21"/>
      <c r="K830" s="21"/>
      <c r="L830" s="21"/>
      <c r="M830" s="120"/>
      <c r="N830" s="21"/>
      <c r="O830" s="21"/>
      <c r="P830" s="222"/>
      <c r="Q830" s="21"/>
      <c r="R830" s="222"/>
      <c r="S830" s="222"/>
      <c r="T830" s="21"/>
      <c r="U830" s="21"/>
      <c r="V830" s="21"/>
      <c r="W830" s="120"/>
      <c r="X830" s="21"/>
      <c r="Y830" s="32"/>
      <c r="Z830" s="21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</row>
    <row r="831" ht="15.75" customHeight="1">
      <c r="A831" s="21"/>
      <c r="B831" s="32"/>
      <c r="C831" s="71"/>
      <c r="D831" s="21"/>
      <c r="E831" s="21"/>
      <c r="F831" s="21"/>
      <c r="G831" s="21"/>
      <c r="H831" s="21"/>
      <c r="I831" s="21"/>
      <c r="J831" s="21"/>
      <c r="K831" s="21"/>
      <c r="L831" s="21"/>
      <c r="M831" s="120"/>
      <c r="N831" s="21"/>
      <c r="O831" s="21"/>
      <c r="P831" s="222"/>
      <c r="Q831" s="21"/>
      <c r="R831" s="222"/>
      <c r="S831" s="222"/>
      <c r="T831" s="21"/>
      <c r="U831" s="21"/>
      <c r="V831" s="21"/>
      <c r="W831" s="120"/>
      <c r="X831" s="21"/>
      <c r="Y831" s="32"/>
      <c r="Z831" s="21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</row>
    <row r="832" ht="15.75" customHeight="1">
      <c r="A832" s="21"/>
      <c r="B832" s="32"/>
      <c r="C832" s="71"/>
      <c r="D832" s="21"/>
      <c r="E832" s="21"/>
      <c r="F832" s="21"/>
      <c r="G832" s="21"/>
      <c r="H832" s="21"/>
      <c r="I832" s="21"/>
      <c r="J832" s="21"/>
      <c r="K832" s="21"/>
      <c r="L832" s="21"/>
      <c r="M832" s="120"/>
      <c r="N832" s="21"/>
      <c r="O832" s="21"/>
      <c r="P832" s="222"/>
      <c r="Q832" s="21"/>
      <c r="R832" s="222"/>
      <c r="S832" s="222"/>
      <c r="T832" s="21"/>
      <c r="U832" s="21"/>
      <c r="V832" s="21"/>
      <c r="W832" s="120"/>
      <c r="X832" s="21"/>
      <c r="Y832" s="32"/>
      <c r="Z832" s="21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</row>
    <row r="833" ht="15.75" customHeight="1">
      <c r="A833" s="21"/>
      <c r="B833" s="32"/>
      <c r="C833" s="71"/>
      <c r="D833" s="21"/>
      <c r="E833" s="21"/>
      <c r="F833" s="21"/>
      <c r="G833" s="21"/>
      <c r="H833" s="21"/>
      <c r="I833" s="21"/>
      <c r="J833" s="21"/>
      <c r="K833" s="21"/>
      <c r="L833" s="21"/>
      <c r="M833" s="120"/>
      <c r="N833" s="21"/>
      <c r="O833" s="21"/>
      <c r="P833" s="222"/>
      <c r="Q833" s="21"/>
      <c r="R833" s="222"/>
      <c r="S833" s="222"/>
      <c r="T833" s="21"/>
      <c r="U833" s="21"/>
      <c r="V833" s="21"/>
      <c r="W833" s="120"/>
      <c r="X833" s="21"/>
      <c r="Y833" s="32"/>
      <c r="Z833" s="21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</row>
    <row r="834" ht="15.75" customHeight="1">
      <c r="A834" s="21"/>
      <c r="B834" s="32"/>
      <c r="C834" s="71"/>
      <c r="D834" s="21"/>
      <c r="E834" s="21"/>
      <c r="F834" s="21"/>
      <c r="G834" s="21"/>
      <c r="H834" s="21"/>
      <c r="I834" s="21"/>
      <c r="J834" s="21"/>
      <c r="K834" s="21"/>
      <c r="L834" s="21"/>
      <c r="M834" s="120"/>
      <c r="N834" s="21"/>
      <c r="O834" s="21"/>
      <c r="P834" s="222"/>
      <c r="Q834" s="21"/>
      <c r="R834" s="222"/>
      <c r="S834" s="222"/>
      <c r="T834" s="21"/>
      <c r="U834" s="21"/>
      <c r="V834" s="21"/>
      <c r="W834" s="120"/>
      <c r="X834" s="21"/>
      <c r="Y834" s="32"/>
      <c r="Z834" s="21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</row>
    <row r="835" ht="15.75" customHeight="1">
      <c r="A835" s="21"/>
      <c r="B835" s="32"/>
      <c r="C835" s="71"/>
      <c r="D835" s="21"/>
      <c r="E835" s="21"/>
      <c r="F835" s="21"/>
      <c r="G835" s="21"/>
      <c r="H835" s="21"/>
      <c r="I835" s="21"/>
      <c r="J835" s="21"/>
      <c r="K835" s="21"/>
      <c r="L835" s="21"/>
      <c r="M835" s="120"/>
      <c r="N835" s="21"/>
      <c r="O835" s="21"/>
      <c r="P835" s="222"/>
      <c r="Q835" s="21"/>
      <c r="R835" s="222"/>
      <c r="S835" s="222"/>
      <c r="T835" s="21"/>
      <c r="U835" s="21"/>
      <c r="V835" s="21"/>
      <c r="W835" s="120"/>
      <c r="X835" s="21"/>
      <c r="Y835" s="32"/>
      <c r="Z835" s="21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</row>
    <row r="836" ht="15.75" customHeight="1">
      <c r="A836" s="21"/>
      <c r="B836" s="32"/>
      <c r="C836" s="71"/>
      <c r="D836" s="21"/>
      <c r="E836" s="21"/>
      <c r="F836" s="21"/>
      <c r="G836" s="21"/>
      <c r="H836" s="21"/>
      <c r="I836" s="21"/>
      <c r="J836" s="21"/>
      <c r="K836" s="21"/>
      <c r="L836" s="21"/>
      <c r="M836" s="120"/>
      <c r="N836" s="21"/>
      <c r="O836" s="21"/>
      <c r="P836" s="222"/>
      <c r="Q836" s="21"/>
      <c r="R836" s="222"/>
      <c r="S836" s="222"/>
      <c r="T836" s="21"/>
      <c r="U836" s="21"/>
      <c r="V836" s="21"/>
      <c r="W836" s="120"/>
      <c r="X836" s="21"/>
      <c r="Y836" s="32"/>
      <c r="Z836" s="21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</row>
    <row r="837" ht="15.75" customHeight="1">
      <c r="A837" s="21"/>
      <c r="B837" s="32"/>
      <c r="C837" s="71"/>
      <c r="D837" s="21"/>
      <c r="E837" s="21"/>
      <c r="F837" s="21"/>
      <c r="G837" s="21"/>
      <c r="H837" s="21"/>
      <c r="I837" s="21"/>
      <c r="J837" s="21"/>
      <c r="K837" s="21"/>
      <c r="L837" s="21"/>
      <c r="M837" s="120"/>
      <c r="N837" s="21"/>
      <c r="O837" s="21"/>
      <c r="P837" s="222"/>
      <c r="Q837" s="21"/>
      <c r="R837" s="222"/>
      <c r="S837" s="222"/>
      <c r="T837" s="21"/>
      <c r="U837" s="21"/>
      <c r="V837" s="21"/>
      <c r="W837" s="120"/>
      <c r="X837" s="21"/>
      <c r="Y837" s="32"/>
      <c r="Z837" s="21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</row>
    <row r="838" ht="15.75" customHeight="1">
      <c r="A838" s="21"/>
      <c r="B838" s="32"/>
      <c r="C838" s="71"/>
      <c r="D838" s="21"/>
      <c r="E838" s="21"/>
      <c r="F838" s="21"/>
      <c r="G838" s="21"/>
      <c r="H838" s="21"/>
      <c r="I838" s="21"/>
      <c r="J838" s="21"/>
      <c r="K838" s="21"/>
      <c r="L838" s="21"/>
      <c r="M838" s="120"/>
      <c r="N838" s="21"/>
      <c r="O838" s="21"/>
      <c r="P838" s="222"/>
      <c r="Q838" s="21"/>
      <c r="R838" s="222"/>
      <c r="S838" s="222"/>
      <c r="T838" s="21"/>
      <c r="U838" s="21"/>
      <c r="V838" s="21"/>
      <c r="W838" s="120"/>
      <c r="X838" s="21"/>
      <c r="Y838" s="32"/>
      <c r="Z838" s="21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</row>
    <row r="839" ht="15.75" customHeight="1">
      <c r="A839" s="21"/>
      <c r="B839" s="32"/>
      <c r="C839" s="71"/>
      <c r="D839" s="21"/>
      <c r="E839" s="21"/>
      <c r="F839" s="21"/>
      <c r="G839" s="21"/>
      <c r="H839" s="21"/>
      <c r="I839" s="21"/>
      <c r="J839" s="21"/>
      <c r="K839" s="21"/>
      <c r="L839" s="21"/>
      <c r="M839" s="120"/>
      <c r="N839" s="21"/>
      <c r="O839" s="21"/>
      <c r="P839" s="222"/>
      <c r="Q839" s="21"/>
      <c r="R839" s="222"/>
      <c r="S839" s="222"/>
      <c r="T839" s="21"/>
      <c r="U839" s="21"/>
      <c r="V839" s="21"/>
      <c r="W839" s="120"/>
      <c r="X839" s="21"/>
      <c r="Y839" s="32"/>
      <c r="Z839" s="21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</row>
    <row r="840" ht="15.75" customHeight="1">
      <c r="A840" s="21"/>
      <c r="B840" s="32"/>
      <c r="C840" s="71"/>
      <c r="D840" s="21"/>
      <c r="E840" s="21"/>
      <c r="F840" s="21"/>
      <c r="G840" s="21"/>
      <c r="H840" s="21"/>
      <c r="I840" s="21"/>
      <c r="J840" s="21"/>
      <c r="K840" s="21"/>
      <c r="L840" s="21"/>
      <c r="M840" s="120"/>
      <c r="N840" s="21"/>
      <c r="O840" s="21"/>
      <c r="P840" s="222"/>
      <c r="Q840" s="21"/>
      <c r="R840" s="222"/>
      <c r="S840" s="222"/>
      <c r="T840" s="21"/>
      <c r="U840" s="21"/>
      <c r="V840" s="21"/>
      <c r="W840" s="120"/>
      <c r="X840" s="21"/>
      <c r="Y840" s="32"/>
      <c r="Z840" s="21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</row>
    <row r="841" ht="15.75" customHeight="1">
      <c r="A841" s="21"/>
      <c r="B841" s="32"/>
      <c r="C841" s="71"/>
      <c r="D841" s="21"/>
      <c r="E841" s="21"/>
      <c r="F841" s="21"/>
      <c r="G841" s="21"/>
      <c r="H841" s="21"/>
      <c r="I841" s="21"/>
      <c r="J841" s="21"/>
      <c r="K841" s="21"/>
      <c r="L841" s="21"/>
      <c r="M841" s="120"/>
      <c r="N841" s="21"/>
      <c r="O841" s="21"/>
      <c r="P841" s="222"/>
      <c r="Q841" s="21"/>
      <c r="R841" s="222"/>
      <c r="S841" s="222"/>
      <c r="T841" s="21"/>
      <c r="U841" s="21"/>
      <c r="V841" s="21"/>
      <c r="W841" s="120"/>
      <c r="X841" s="21"/>
      <c r="Y841" s="32"/>
      <c r="Z841" s="21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</row>
    <row r="842" ht="15.75" customHeight="1">
      <c r="A842" s="21"/>
      <c r="B842" s="32"/>
      <c r="C842" s="71"/>
      <c r="D842" s="21"/>
      <c r="E842" s="21"/>
      <c r="F842" s="21"/>
      <c r="G842" s="21"/>
      <c r="H842" s="21"/>
      <c r="I842" s="21"/>
      <c r="J842" s="21"/>
      <c r="K842" s="21"/>
      <c r="L842" s="21"/>
      <c r="M842" s="120"/>
      <c r="N842" s="21"/>
      <c r="O842" s="21"/>
      <c r="P842" s="222"/>
      <c r="Q842" s="21"/>
      <c r="R842" s="222"/>
      <c r="S842" s="222"/>
      <c r="T842" s="21"/>
      <c r="U842" s="21"/>
      <c r="V842" s="21"/>
      <c r="W842" s="120"/>
      <c r="X842" s="21"/>
      <c r="Y842" s="32"/>
      <c r="Z842" s="21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</row>
    <row r="843" ht="15.75" customHeight="1">
      <c r="A843" s="21"/>
      <c r="B843" s="32"/>
      <c r="C843" s="71"/>
      <c r="D843" s="21"/>
      <c r="E843" s="21"/>
      <c r="F843" s="21"/>
      <c r="G843" s="21"/>
      <c r="H843" s="21"/>
      <c r="I843" s="21"/>
      <c r="J843" s="21"/>
      <c r="K843" s="21"/>
      <c r="L843" s="21"/>
      <c r="M843" s="120"/>
      <c r="N843" s="21"/>
      <c r="O843" s="21"/>
      <c r="P843" s="222"/>
      <c r="Q843" s="21"/>
      <c r="R843" s="222"/>
      <c r="S843" s="222"/>
      <c r="T843" s="21"/>
      <c r="U843" s="21"/>
      <c r="V843" s="21"/>
      <c r="W843" s="120"/>
      <c r="X843" s="21"/>
      <c r="Y843" s="32"/>
      <c r="Z843" s="21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</row>
    <row r="844" ht="15.75" customHeight="1">
      <c r="A844" s="21"/>
      <c r="B844" s="32"/>
      <c r="C844" s="71"/>
      <c r="D844" s="21"/>
      <c r="E844" s="21"/>
      <c r="F844" s="21"/>
      <c r="G844" s="21"/>
      <c r="H844" s="21"/>
      <c r="I844" s="21"/>
      <c r="J844" s="21"/>
      <c r="K844" s="21"/>
      <c r="L844" s="21"/>
      <c r="M844" s="120"/>
      <c r="N844" s="21"/>
      <c r="O844" s="21"/>
      <c r="P844" s="222"/>
      <c r="Q844" s="21"/>
      <c r="R844" s="222"/>
      <c r="S844" s="222"/>
      <c r="T844" s="21"/>
      <c r="U844" s="21"/>
      <c r="V844" s="21"/>
      <c r="W844" s="120"/>
      <c r="X844" s="21"/>
      <c r="Y844" s="32"/>
      <c r="Z844" s="21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</row>
    <row r="845" ht="15.75" customHeight="1">
      <c r="A845" s="21"/>
      <c r="B845" s="32"/>
      <c r="C845" s="71"/>
      <c r="D845" s="21"/>
      <c r="E845" s="21"/>
      <c r="F845" s="21"/>
      <c r="G845" s="21"/>
      <c r="H845" s="21"/>
      <c r="I845" s="21"/>
      <c r="J845" s="21"/>
      <c r="K845" s="21"/>
      <c r="L845" s="21"/>
      <c r="M845" s="120"/>
      <c r="N845" s="21"/>
      <c r="O845" s="21"/>
      <c r="P845" s="222"/>
      <c r="Q845" s="21"/>
      <c r="R845" s="222"/>
      <c r="S845" s="222"/>
      <c r="T845" s="21"/>
      <c r="U845" s="21"/>
      <c r="V845" s="21"/>
      <c r="W845" s="120"/>
      <c r="X845" s="21"/>
      <c r="Y845" s="32"/>
      <c r="Z845" s="21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</row>
    <row r="846" ht="15.75" customHeight="1">
      <c r="A846" s="21"/>
      <c r="B846" s="32"/>
      <c r="C846" s="71"/>
      <c r="D846" s="21"/>
      <c r="E846" s="21"/>
      <c r="F846" s="21"/>
      <c r="G846" s="21"/>
      <c r="H846" s="21"/>
      <c r="I846" s="21"/>
      <c r="J846" s="21"/>
      <c r="K846" s="21"/>
      <c r="L846" s="21"/>
      <c r="M846" s="120"/>
      <c r="N846" s="21"/>
      <c r="O846" s="21"/>
      <c r="P846" s="222"/>
      <c r="Q846" s="21"/>
      <c r="R846" s="222"/>
      <c r="S846" s="222"/>
      <c r="T846" s="21"/>
      <c r="U846" s="21"/>
      <c r="V846" s="21"/>
      <c r="W846" s="120"/>
      <c r="X846" s="21"/>
      <c r="Y846" s="32"/>
      <c r="Z846" s="21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</row>
    <row r="847" ht="15.75" customHeight="1">
      <c r="A847" s="21"/>
      <c r="B847" s="32"/>
      <c r="C847" s="71"/>
      <c r="D847" s="21"/>
      <c r="E847" s="21"/>
      <c r="F847" s="21"/>
      <c r="G847" s="21"/>
      <c r="H847" s="21"/>
      <c r="I847" s="21"/>
      <c r="J847" s="21"/>
      <c r="K847" s="21"/>
      <c r="L847" s="21"/>
      <c r="M847" s="120"/>
      <c r="N847" s="21"/>
      <c r="O847" s="21"/>
      <c r="P847" s="222"/>
      <c r="Q847" s="21"/>
      <c r="R847" s="222"/>
      <c r="S847" s="222"/>
      <c r="T847" s="21"/>
      <c r="U847" s="21"/>
      <c r="V847" s="21"/>
      <c r="W847" s="120"/>
      <c r="X847" s="21"/>
      <c r="Y847" s="32"/>
      <c r="Z847" s="21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</row>
    <row r="848" ht="15.75" customHeight="1">
      <c r="A848" s="21"/>
      <c r="B848" s="32"/>
      <c r="C848" s="71"/>
      <c r="D848" s="21"/>
      <c r="E848" s="21"/>
      <c r="F848" s="21"/>
      <c r="G848" s="21"/>
      <c r="H848" s="21"/>
      <c r="I848" s="21"/>
      <c r="J848" s="21"/>
      <c r="K848" s="21"/>
      <c r="L848" s="21"/>
      <c r="M848" s="120"/>
      <c r="N848" s="21"/>
      <c r="O848" s="21"/>
      <c r="P848" s="222"/>
      <c r="Q848" s="21"/>
      <c r="R848" s="222"/>
      <c r="S848" s="222"/>
      <c r="T848" s="21"/>
      <c r="U848" s="21"/>
      <c r="V848" s="21"/>
      <c r="W848" s="120"/>
      <c r="X848" s="21"/>
      <c r="Y848" s="32"/>
      <c r="Z848" s="21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</row>
    <row r="849" ht="15.75" customHeight="1">
      <c r="A849" s="21"/>
      <c r="B849" s="32"/>
      <c r="C849" s="71"/>
      <c r="D849" s="21"/>
      <c r="E849" s="21"/>
      <c r="F849" s="21"/>
      <c r="G849" s="21"/>
      <c r="H849" s="21"/>
      <c r="I849" s="21"/>
      <c r="J849" s="21"/>
      <c r="K849" s="21"/>
      <c r="L849" s="21"/>
      <c r="M849" s="120"/>
      <c r="N849" s="21"/>
      <c r="O849" s="21"/>
      <c r="P849" s="222"/>
      <c r="Q849" s="21"/>
      <c r="R849" s="222"/>
      <c r="S849" s="222"/>
      <c r="T849" s="21"/>
      <c r="U849" s="21"/>
      <c r="V849" s="21"/>
      <c r="W849" s="120"/>
      <c r="X849" s="21"/>
      <c r="Y849" s="32"/>
      <c r="Z849" s="21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</row>
    <row r="850" ht="15.75" customHeight="1">
      <c r="A850" s="21"/>
      <c r="B850" s="32"/>
      <c r="C850" s="71"/>
      <c r="D850" s="21"/>
      <c r="E850" s="21"/>
      <c r="F850" s="21"/>
      <c r="G850" s="21"/>
      <c r="H850" s="21"/>
      <c r="I850" s="21"/>
      <c r="J850" s="21"/>
      <c r="K850" s="21"/>
      <c r="L850" s="21"/>
      <c r="M850" s="120"/>
      <c r="N850" s="21"/>
      <c r="O850" s="21"/>
      <c r="P850" s="222"/>
      <c r="Q850" s="21"/>
      <c r="R850" s="222"/>
      <c r="S850" s="222"/>
      <c r="T850" s="21"/>
      <c r="U850" s="21"/>
      <c r="V850" s="21"/>
      <c r="W850" s="120"/>
      <c r="X850" s="21"/>
      <c r="Y850" s="32"/>
      <c r="Z850" s="21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</row>
    <row r="851" ht="15.75" customHeight="1">
      <c r="A851" s="21"/>
      <c r="B851" s="32"/>
      <c r="C851" s="71"/>
      <c r="D851" s="21"/>
      <c r="E851" s="21"/>
      <c r="F851" s="21"/>
      <c r="G851" s="21"/>
      <c r="H851" s="21"/>
      <c r="I851" s="21"/>
      <c r="J851" s="21"/>
      <c r="K851" s="21"/>
      <c r="L851" s="21"/>
      <c r="M851" s="120"/>
      <c r="N851" s="21"/>
      <c r="O851" s="21"/>
      <c r="P851" s="222"/>
      <c r="Q851" s="21"/>
      <c r="R851" s="222"/>
      <c r="S851" s="222"/>
      <c r="T851" s="21"/>
      <c r="U851" s="21"/>
      <c r="V851" s="21"/>
      <c r="W851" s="120"/>
      <c r="X851" s="21"/>
      <c r="Y851" s="32"/>
      <c r="Z851" s="21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</row>
    <row r="852" ht="15.75" customHeight="1">
      <c r="A852" s="21"/>
      <c r="B852" s="32"/>
      <c r="C852" s="71"/>
      <c r="D852" s="21"/>
      <c r="E852" s="21"/>
      <c r="F852" s="21"/>
      <c r="G852" s="21"/>
      <c r="H852" s="21"/>
      <c r="I852" s="21"/>
      <c r="J852" s="21"/>
      <c r="K852" s="21"/>
      <c r="L852" s="21"/>
      <c r="M852" s="120"/>
      <c r="N852" s="21"/>
      <c r="O852" s="21"/>
      <c r="P852" s="222"/>
      <c r="Q852" s="21"/>
      <c r="R852" s="222"/>
      <c r="S852" s="222"/>
      <c r="T852" s="21"/>
      <c r="U852" s="21"/>
      <c r="V852" s="21"/>
      <c r="W852" s="120"/>
      <c r="X852" s="21"/>
      <c r="Y852" s="32"/>
      <c r="Z852" s="21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</row>
    <row r="853" ht="15.75" customHeight="1">
      <c r="A853" s="21"/>
      <c r="B853" s="32"/>
      <c r="C853" s="71"/>
      <c r="D853" s="21"/>
      <c r="E853" s="21"/>
      <c r="F853" s="21"/>
      <c r="G853" s="21"/>
      <c r="H853" s="21"/>
      <c r="I853" s="21"/>
      <c r="J853" s="21"/>
      <c r="K853" s="21"/>
      <c r="L853" s="21"/>
      <c r="M853" s="120"/>
      <c r="N853" s="21"/>
      <c r="O853" s="21"/>
      <c r="P853" s="222"/>
      <c r="Q853" s="21"/>
      <c r="R853" s="222"/>
      <c r="S853" s="222"/>
      <c r="T853" s="21"/>
      <c r="U853" s="21"/>
      <c r="V853" s="21"/>
      <c r="W853" s="120"/>
      <c r="X853" s="21"/>
      <c r="Y853" s="32"/>
      <c r="Z853" s="21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</row>
    <row r="854" ht="15.75" customHeight="1">
      <c r="A854" s="21"/>
      <c r="B854" s="32"/>
      <c r="C854" s="71"/>
      <c r="D854" s="21"/>
      <c r="E854" s="21"/>
      <c r="F854" s="21"/>
      <c r="G854" s="21"/>
      <c r="H854" s="21"/>
      <c r="I854" s="21"/>
      <c r="J854" s="21"/>
      <c r="K854" s="21"/>
      <c r="L854" s="21"/>
      <c r="M854" s="120"/>
      <c r="N854" s="21"/>
      <c r="O854" s="21"/>
      <c r="P854" s="222"/>
      <c r="Q854" s="21"/>
      <c r="R854" s="222"/>
      <c r="S854" s="222"/>
      <c r="T854" s="21"/>
      <c r="U854" s="21"/>
      <c r="V854" s="21"/>
      <c r="W854" s="120"/>
      <c r="X854" s="21"/>
      <c r="Y854" s="32"/>
      <c r="Z854" s="21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</row>
    <row r="855" ht="15.75" customHeight="1">
      <c r="A855" s="21"/>
      <c r="B855" s="32"/>
      <c r="C855" s="71"/>
      <c r="D855" s="21"/>
      <c r="E855" s="21"/>
      <c r="F855" s="21"/>
      <c r="G855" s="21"/>
      <c r="H855" s="21"/>
      <c r="I855" s="21"/>
      <c r="J855" s="21"/>
      <c r="K855" s="21"/>
      <c r="L855" s="21"/>
      <c r="M855" s="120"/>
      <c r="N855" s="21"/>
      <c r="O855" s="21"/>
      <c r="P855" s="222"/>
      <c r="Q855" s="21"/>
      <c r="R855" s="222"/>
      <c r="S855" s="222"/>
      <c r="T855" s="21"/>
      <c r="U855" s="21"/>
      <c r="V855" s="21"/>
      <c r="W855" s="120"/>
      <c r="X855" s="21"/>
      <c r="Y855" s="32"/>
      <c r="Z855" s="21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</row>
    <row r="856" ht="15.75" customHeight="1">
      <c r="A856" s="21"/>
      <c r="B856" s="32"/>
      <c r="C856" s="71"/>
      <c r="D856" s="21"/>
      <c r="E856" s="21"/>
      <c r="F856" s="21"/>
      <c r="G856" s="21"/>
      <c r="H856" s="21"/>
      <c r="I856" s="21"/>
      <c r="J856" s="21"/>
      <c r="K856" s="21"/>
      <c r="L856" s="21"/>
      <c r="M856" s="120"/>
      <c r="N856" s="21"/>
      <c r="O856" s="21"/>
      <c r="P856" s="222"/>
      <c r="Q856" s="21"/>
      <c r="R856" s="222"/>
      <c r="S856" s="222"/>
      <c r="T856" s="21"/>
      <c r="U856" s="21"/>
      <c r="V856" s="21"/>
      <c r="W856" s="120"/>
      <c r="X856" s="21"/>
      <c r="Y856" s="32"/>
      <c r="Z856" s="21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</row>
    <row r="857" ht="15.75" customHeight="1">
      <c r="A857" s="21"/>
      <c r="B857" s="32"/>
      <c r="C857" s="71"/>
      <c r="D857" s="21"/>
      <c r="E857" s="21"/>
      <c r="F857" s="21"/>
      <c r="G857" s="21"/>
      <c r="H857" s="21"/>
      <c r="I857" s="21"/>
      <c r="J857" s="21"/>
      <c r="K857" s="21"/>
      <c r="L857" s="21"/>
      <c r="M857" s="120"/>
      <c r="N857" s="21"/>
      <c r="O857" s="21"/>
      <c r="P857" s="222"/>
      <c r="Q857" s="21"/>
      <c r="R857" s="222"/>
      <c r="S857" s="222"/>
      <c r="T857" s="21"/>
      <c r="U857" s="21"/>
      <c r="V857" s="21"/>
      <c r="W857" s="120"/>
      <c r="X857" s="21"/>
      <c r="Y857" s="32"/>
      <c r="Z857" s="21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</row>
    <row r="858" ht="15.75" customHeight="1">
      <c r="A858" s="21"/>
      <c r="B858" s="32"/>
      <c r="C858" s="71"/>
      <c r="D858" s="21"/>
      <c r="E858" s="21"/>
      <c r="F858" s="21"/>
      <c r="G858" s="21"/>
      <c r="H858" s="21"/>
      <c r="I858" s="21"/>
      <c r="J858" s="21"/>
      <c r="K858" s="21"/>
      <c r="L858" s="21"/>
      <c r="M858" s="120"/>
      <c r="N858" s="21"/>
      <c r="O858" s="21"/>
      <c r="P858" s="222"/>
      <c r="Q858" s="21"/>
      <c r="R858" s="222"/>
      <c r="S858" s="222"/>
      <c r="T858" s="21"/>
      <c r="U858" s="21"/>
      <c r="V858" s="21"/>
      <c r="W858" s="120"/>
      <c r="X858" s="21"/>
      <c r="Y858" s="32"/>
      <c r="Z858" s="21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</row>
    <row r="859" ht="15.75" customHeight="1">
      <c r="A859" s="21"/>
      <c r="B859" s="32"/>
      <c r="C859" s="71"/>
      <c r="D859" s="21"/>
      <c r="E859" s="21"/>
      <c r="F859" s="21"/>
      <c r="G859" s="21"/>
      <c r="H859" s="21"/>
      <c r="I859" s="21"/>
      <c r="J859" s="21"/>
      <c r="K859" s="21"/>
      <c r="L859" s="21"/>
      <c r="M859" s="120"/>
      <c r="N859" s="21"/>
      <c r="O859" s="21"/>
      <c r="P859" s="222"/>
      <c r="Q859" s="21"/>
      <c r="R859" s="222"/>
      <c r="S859" s="222"/>
      <c r="T859" s="21"/>
      <c r="U859" s="21"/>
      <c r="V859" s="21"/>
      <c r="W859" s="120"/>
      <c r="X859" s="21"/>
      <c r="Y859" s="32"/>
      <c r="Z859" s="21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</row>
    <row r="860" ht="15.75" customHeight="1">
      <c r="A860" s="21"/>
      <c r="B860" s="32"/>
      <c r="C860" s="71"/>
      <c r="D860" s="21"/>
      <c r="E860" s="21"/>
      <c r="F860" s="21"/>
      <c r="G860" s="21"/>
      <c r="H860" s="21"/>
      <c r="I860" s="21"/>
      <c r="J860" s="21"/>
      <c r="K860" s="21"/>
      <c r="L860" s="21"/>
      <c r="M860" s="120"/>
      <c r="N860" s="21"/>
      <c r="O860" s="21"/>
      <c r="P860" s="222"/>
      <c r="Q860" s="21"/>
      <c r="R860" s="222"/>
      <c r="S860" s="222"/>
      <c r="T860" s="21"/>
      <c r="U860" s="21"/>
      <c r="V860" s="21"/>
      <c r="W860" s="120"/>
      <c r="X860" s="21"/>
      <c r="Y860" s="32"/>
      <c r="Z860" s="21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</row>
    <row r="861" ht="15.75" customHeight="1">
      <c r="A861" s="21"/>
      <c r="B861" s="32"/>
      <c r="C861" s="71"/>
      <c r="D861" s="21"/>
      <c r="E861" s="21"/>
      <c r="F861" s="21"/>
      <c r="G861" s="21"/>
      <c r="H861" s="21"/>
      <c r="I861" s="21"/>
      <c r="J861" s="21"/>
      <c r="K861" s="21"/>
      <c r="L861" s="21"/>
      <c r="M861" s="120"/>
      <c r="N861" s="21"/>
      <c r="O861" s="21"/>
      <c r="P861" s="222"/>
      <c r="Q861" s="21"/>
      <c r="R861" s="222"/>
      <c r="S861" s="222"/>
      <c r="T861" s="21"/>
      <c r="U861" s="21"/>
      <c r="V861" s="21"/>
      <c r="W861" s="120"/>
      <c r="X861" s="21"/>
      <c r="Y861" s="32"/>
      <c r="Z861" s="21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</row>
    <row r="862" ht="15.75" customHeight="1">
      <c r="A862" s="21"/>
      <c r="B862" s="32"/>
      <c r="C862" s="71"/>
      <c r="D862" s="21"/>
      <c r="E862" s="21"/>
      <c r="F862" s="21"/>
      <c r="G862" s="21"/>
      <c r="H862" s="21"/>
      <c r="I862" s="21"/>
      <c r="J862" s="21"/>
      <c r="K862" s="21"/>
      <c r="L862" s="21"/>
      <c r="M862" s="120"/>
      <c r="N862" s="21"/>
      <c r="O862" s="21"/>
      <c r="P862" s="222"/>
      <c r="Q862" s="21"/>
      <c r="R862" s="222"/>
      <c r="S862" s="222"/>
      <c r="T862" s="21"/>
      <c r="U862" s="21"/>
      <c r="V862" s="21"/>
      <c r="W862" s="120"/>
      <c r="X862" s="21"/>
      <c r="Y862" s="32"/>
      <c r="Z862" s="21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</row>
    <row r="863" ht="15.75" customHeight="1">
      <c r="A863" s="21"/>
      <c r="B863" s="32"/>
      <c r="C863" s="71"/>
      <c r="D863" s="21"/>
      <c r="E863" s="21"/>
      <c r="F863" s="21"/>
      <c r="G863" s="21"/>
      <c r="H863" s="21"/>
      <c r="I863" s="21"/>
      <c r="J863" s="21"/>
      <c r="K863" s="21"/>
      <c r="L863" s="21"/>
      <c r="M863" s="120"/>
      <c r="N863" s="21"/>
      <c r="O863" s="21"/>
      <c r="P863" s="222"/>
      <c r="Q863" s="21"/>
      <c r="R863" s="222"/>
      <c r="S863" s="222"/>
      <c r="T863" s="21"/>
      <c r="U863" s="21"/>
      <c r="V863" s="21"/>
      <c r="W863" s="120"/>
      <c r="X863" s="21"/>
      <c r="Y863" s="32"/>
      <c r="Z863" s="21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</row>
    <row r="864" ht="15.75" customHeight="1">
      <c r="A864" s="21"/>
      <c r="B864" s="32"/>
      <c r="C864" s="71"/>
      <c r="D864" s="21"/>
      <c r="E864" s="21"/>
      <c r="F864" s="21"/>
      <c r="G864" s="21"/>
      <c r="H864" s="21"/>
      <c r="I864" s="21"/>
      <c r="J864" s="21"/>
      <c r="K864" s="21"/>
      <c r="L864" s="21"/>
      <c r="M864" s="120"/>
      <c r="N864" s="21"/>
      <c r="O864" s="21"/>
      <c r="P864" s="222"/>
      <c r="Q864" s="21"/>
      <c r="R864" s="222"/>
      <c r="S864" s="222"/>
      <c r="T864" s="21"/>
      <c r="U864" s="21"/>
      <c r="V864" s="21"/>
      <c r="W864" s="120"/>
      <c r="X864" s="21"/>
      <c r="Y864" s="32"/>
      <c r="Z864" s="21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</row>
    <row r="865" ht="15.75" customHeight="1">
      <c r="A865" s="21"/>
      <c r="B865" s="32"/>
      <c r="C865" s="71"/>
      <c r="D865" s="21"/>
      <c r="E865" s="21"/>
      <c r="F865" s="21"/>
      <c r="G865" s="21"/>
      <c r="H865" s="21"/>
      <c r="I865" s="21"/>
      <c r="J865" s="21"/>
      <c r="K865" s="21"/>
      <c r="L865" s="21"/>
      <c r="M865" s="120"/>
      <c r="N865" s="21"/>
      <c r="O865" s="21"/>
      <c r="P865" s="222"/>
      <c r="Q865" s="21"/>
      <c r="R865" s="222"/>
      <c r="S865" s="222"/>
      <c r="T865" s="21"/>
      <c r="U865" s="21"/>
      <c r="V865" s="21"/>
      <c r="W865" s="120"/>
      <c r="X865" s="21"/>
      <c r="Y865" s="32"/>
      <c r="Z865" s="21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</row>
    <row r="866" ht="15.75" customHeight="1">
      <c r="A866" s="21"/>
      <c r="B866" s="32"/>
      <c r="C866" s="71"/>
      <c r="D866" s="21"/>
      <c r="E866" s="21"/>
      <c r="F866" s="21"/>
      <c r="G866" s="21"/>
      <c r="H866" s="21"/>
      <c r="I866" s="21"/>
      <c r="J866" s="21"/>
      <c r="K866" s="21"/>
      <c r="L866" s="21"/>
      <c r="M866" s="120"/>
      <c r="N866" s="21"/>
      <c r="O866" s="21"/>
      <c r="P866" s="222"/>
      <c r="Q866" s="21"/>
      <c r="R866" s="222"/>
      <c r="S866" s="222"/>
      <c r="T866" s="21"/>
      <c r="U866" s="21"/>
      <c r="V866" s="21"/>
      <c r="W866" s="120"/>
      <c r="X866" s="21"/>
      <c r="Y866" s="32"/>
      <c r="Z866" s="21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</row>
    <row r="867" ht="15.75" customHeight="1">
      <c r="A867" s="21"/>
      <c r="B867" s="32"/>
      <c r="C867" s="71"/>
      <c r="D867" s="21"/>
      <c r="E867" s="21"/>
      <c r="F867" s="21"/>
      <c r="G867" s="21"/>
      <c r="H867" s="21"/>
      <c r="I867" s="21"/>
      <c r="J867" s="21"/>
      <c r="K867" s="21"/>
      <c r="L867" s="21"/>
      <c r="M867" s="120"/>
      <c r="N867" s="21"/>
      <c r="O867" s="21"/>
      <c r="P867" s="222"/>
      <c r="Q867" s="21"/>
      <c r="R867" s="222"/>
      <c r="S867" s="222"/>
      <c r="T867" s="21"/>
      <c r="U867" s="21"/>
      <c r="V867" s="21"/>
      <c r="W867" s="120"/>
      <c r="X867" s="21"/>
      <c r="Y867" s="32"/>
      <c r="Z867" s="21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</row>
    <row r="868" ht="15.75" customHeight="1">
      <c r="A868" s="21"/>
      <c r="B868" s="32"/>
      <c r="C868" s="71"/>
      <c r="D868" s="21"/>
      <c r="E868" s="21"/>
      <c r="F868" s="21"/>
      <c r="G868" s="21"/>
      <c r="H868" s="21"/>
      <c r="I868" s="21"/>
      <c r="J868" s="21"/>
      <c r="K868" s="21"/>
      <c r="L868" s="21"/>
      <c r="M868" s="120"/>
      <c r="N868" s="21"/>
      <c r="O868" s="21"/>
      <c r="P868" s="222"/>
      <c r="Q868" s="21"/>
      <c r="R868" s="222"/>
      <c r="S868" s="222"/>
      <c r="T868" s="21"/>
      <c r="U868" s="21"/>
      <c r="V868" s="21"/>
      <c r="W868" s="120"/>
      <c r="X868" s="21"/>
      <c r="Y868" s="32"/>
      <c r="Z868" s="21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</row>
    <row r="869" ht="15.75" customHeight="1">
      <c r="A869" s="21"/>
      <c r="B869" s="32"/>
      <c r="C869" s="71"/>
      <c r="D869" s="21"/>
      <c r="E869" s="21"/>
      <c r="F869" s="21"/>
      <c r="G869" s="21"/>
      <c r="H869" s="21"/>
      <c r="I869" s="21"/>
      <c r="J869" s="21"/>
      <c r="K869" s="21"/>
      <c r="L869" s="21"/>
      <c r="M869" s="120"/>
      <c r="N869" s="21"/>
      <c r="O869" s="21"/>
      <c r="P869" s="222"/>
      <c r="Q869" s="21"/>
      <c r="R869" s="222"/>
      <c r="S869" s="222"/>
      <c r="T869" s="21"/>
      <c r="U869" s="21"/>
      <c r="V869" s="21"/>
      <c r="W869" s="120"/>
      <c r="X869" s="21"/>
      <c r="Y869" s="32"/>
      <c r="Z869" s="21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</row>
    <row r="870" ht="15.75" customHeight="1">
      <c r="A870" s="21"/>
      <c r="B870" s="32"/>
      <c r="C870" s="71"/>
      <c r="D870" s="21"/>
      <c r="E870" s="21"/>
      <c r="F870" s="21"/>
      <c r="G870" s="21"/>
      <c r="H870" s="21"/>
      <c r="I870" s="21"/>
      <c r="J870" s="21"/>
      <c r="K870" s="21"/>
      <c r="L870" s="21"/>
      <c r="M870" s="120"/>
      <c r="N870" s="21"/>
      <c r="O870" s="21"/>
      <c r="P870" s="222"/>
      <c r="Q870" s="21"/>
      <c r="R870" s="222"/>
      <c r="S870" s="222"/>
      <c r="T870" s="21"/>
      <c r="U870" s="21"/>
      <c r="V870" s="21"/>
      <c r="W870" s="120"/>
      <c r="X870" s="21"/>
      <c r="Y870" s="32"/>
      <c r="Z870" s="21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</row>
    <row r="871" ht="15.75" customHeight="1">
      <c r="A871" s="21"/>
      <c r="B871" s="32"/>
      <c r="C871" s="71"/>
      <c r="D871" s="21"/>
      <c r="E871" s="21"/>
      <c r="F871" s="21"/>
      <c r="G871" s="21"/>
      <c r="H871" s="21"/>
      <c r="I871" s="21"/>
      <c r="J871" s="21"/>
      <c r="K871" s="21"/>
      <c r="L871" s="21"/>
      <c r="M871" s="120"/>
      <c r="N871" s="21"/>
      <c r="O871" s="21"/>
      <c r="P871" s="222"/>
      <c r="Q871" s="21"/>
      <c r="R871" s="222"/>
      <c r="S871" s="222"/>
      <c r="T871" s="21"/>
      <c r="U871" s="21"/>
      <c r="V871" s="21"/>
      <c r="W871" s="120"/>
      <c r="X871" s="21"/>
      <c r="Y871" s="32"/>
      <c r="Z871" s="21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</row>
    <row r="872" ht="15.75" customHeight="1">
      <c r="A872" s="21"/>
      <c r="B872" s="32"/>
      <c r="C872" s="71"/>
      <c r="D872" s="21"/>
      <c r="E872" s="21"/>
      <c r="F872" s="21"/>
      <c r="G872" s="21"/>
      <c r="H872" s="21"/>
      <c r="I872" s="21"/>
      <c r="J872" s="21"/>
      <c r="K872" s="21"/>
      <c r="L872" s="21"/>
      <c r="M872" s="120"/>
      <c r="N872" s="21"/>
      <c r="O872" s="21"/>
      <c r="P872" s="222"/>
      <c r="Q872" s="21"/>
      <c r="R872" s="222"/>
      <c r="S872" s="222"/>
      <c r="T872" s="21"/>
      <c r="U872" s="21"/>
      <c r="V872" s="21"/>
      <c r="W872" s="120"/>
      <c r="X872" s="21"/>
      <c r="Y872" s="32"/>
      <c r="Z872" s="21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</row>
    <row r="873" ht="15.75" customHeight="1">
      <c r="A873" s="21"/>
      <c r="B873" s="32"/>
      <c r="C873" s="71"/>
      <c r="D873" s="21"/>
      <c r="E873" s="21"/>
      <c r="F873" s="21"/>
      <c r="G873" s="21"/>
      <c r="H873" s="21"/>
      <c r="I873" s="21"/>
      <c r="J873" s="21"/>
      <c r="K873" s="21"/>
      <c r="L873" s="21"/>
      <c r="M873" s="120"/>
      <c r="N873" s="21"/>
      <c r="O873" s="21"/>
      <c r="P873" s="222"/>
      <c r="Q873" s="21"/>
      <c r="R873" s="222"/>
      <c r="S873" s="222"/>
      <c r="T873" s="21"/>
      <c r="U873" s="21"/>
      <c r="V873" s="21"/>
      <c r="W873" s="120"/>
      <c r="X873" s="21"/>
      <c r="Y873" s="32"/>
      <c r="Z873" s="21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</row>
    <row r="874" ht="15.75" customHeight="1">
      <c r="A874" s="21"/>
      <c r="B874" s="32"/>
      <c r="C874" s="71"/>
      <c r="D874" s="21"/>
      <c r="E874" s="21"/>
      <c r="F874" s="21"/>
      <c r="G874" s="21"/>
      <c r="H874" s="21"/>
      <c r="I874" s="21"/>
      <c r="J874" s="21"/>
      <c r="K874" s="21"/>
      <c r="L874" s="21"/>
      <c r="M874" s="120"/>
      <c r="N874" s="21"/>
      <c r="O874" s="21"/>
      <c r="P874" s="222"/>
      <c r="Q874" s="21"/>
      <c r="R874" s="222"/>
      <c r="S874" s="222"/>
      <c r="T874" s="21"/>
      <c r="U874" s="21"/>
      <c r="V874" s="21"/>
      <c r="W874" s="120"/>
      <c r="X874" s="21"/>
      <c r="Y874" s="32"/>
      <c r="Z874" s="21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</row>
    <row r="875" ht="15.75" customHeight="1">
      <c r="A875" s="21"/>
      <c r="B875" s="32"/>
      <c r="C875" s="71"/>
      <c r="D875" s="21"/>
      <c r="E875" s="21"/>
      <c r="F875" s="21"/>
      <c r="G875" s="21"/>
      <c r="H875" s="21"/>
      <c r="I875" s="21"/>
      <c r="J875" s="21"/>
      <c r="K875" s="21"/>
      <c r="L875" s="21"/>
      <c r="M875" s="120"/>
      <c r="N875" s="21"/>
      <c r="O875" s="21"/>
      <c r="P875" s="222"/>
      <c r="Q875" s="21"/>
      <c r="R875" s="222"/>
      <c r="S875" s="222"/>
      <c r="T875" s="21"/>
      <c r="U875" s="21"/>
      <c r="V875" s="21"/>
      <c r="W875" s="120"/>
      <c r="X875" s="21"/>
      <c r="Y875" s="32"/>
      <c r="Z875" s="21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</row>
    <row r="876" ht="15.75" customHeight="1">
      <c r="A876" s="21"/>
      <c r="B876" s="32"/>
      <c r="C876" s="71"/>
      <c r="D876" s="21"/>
      <c r="E876" s="21"/>
      <c r="F876" s="21"/>
      <c r="G876" s="21"/>
      <c r="H876" s="21"/>
      <c r="I876" s="21"/>
      <c r="J876" s="21"/>
      <c r="K876" s="21"/>
      <c r="L876" s="21"/>
      <c r="M876" s="120"/>
      <c r="N876" s="21"/>
      <c r="O876" s="21"/>
      <c r="P876" s="222"/>
      <c r="Q876" s="21"/>
      <c r="R876" s="222"/>
      <c r="S876" s="222"/>
      <c r="T876" s="21"/>
      <c r="U876" s="21"/>
      <c r="V876" s="21"/>
      <c r="W876" s="120"/>
      <c r="X876" s="21"/>
      <c r="Y876" s="32"/>
      <c r="Z876" s="21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</row>
    <row r="877" ht="15.75" customHeight="1">
      <c r="A877" s="21"/>
      <c r="B877" s="32"/>
      <c r="C877" s="71"/>
      <c r="D877" s="21"/>
      <c r="E877" s="21"/>
      <c r="F877" s="21"/>
      <c r="G877" s="21"/>
      <c r="H877" s="21"/>
      <c r="I877" s="21"/>
      <c r="J877" s="21"/>
      <c r="K877" s="21"/>
      <c r="L877" s="21"/>
      <c r="M877" s="120"/>
      <c r="N877" s="21"/>
      <c r="O877" s="21"/>
      <c r="P877" s="222"/>
      <c r="Q877" s="21"/>
      <c r="R877" s="222"/>
      <c r="S877" s="222"/>
      <c r="T877" s="21"/>
      <c r="U877" s="21"/>
      <c r="V877" s="21"/>
      <c r="W877" s="120"/>
      <c r="X877" s="21"/>
      <c r="Y877" s="32"/>
      <c r="Z877" s="21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</row>
    <row r="878" ht="15.75" customHeight="1">
      <c r="A878" s="21"/>
      <c r="B878" s="32"/>
      <c r="C878" s="71"/>
      <c r="D878" s="21"/>
      <c r="E878" s="21"/>
      <c r="F878" s="21"/>
      <c r="G878" s="21"/>
      <c r="H878" s="21"/>
      <c r="I878" s="21"/>
      <c r="J878" s="21"/>
      <c r="K878" s="21"/>
      <c r="L878" s="21"/>
      <c r="M878" s="120"/>
      <c r="N878" s="21"/>
      <c r="O878" s="21"/>
      <c r="P878" s="222"/>
      <c r="Q878" s="21"/>
      <c r="R878" s="222"/>
      <c r="S878" s="222"/>
      <c r="T878" s="21"/>
      <c r="U878" s="21"/>
      <c r="V878" s="21"/>
      <c r="W878" s="120"/>
      <c r="X878" s="21"/>
      <c r="Y878" s="32"/>
      <c r="Z878" s="21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</row>
    <row r="879" ht="15.75" customHeight="1">
      <c r="A879" s="21"/>
      <c r="B879" s="32"/>
      <c r="C879" s="71"/>
      <c r="D879" s="21"/>
      <c r="E879" s="21"/>
      <c r="F879" s="21"/>
      <c r="G879" s="21"/>
      <c r="H879" s="21"/>
      <c r="I879" s="21"/>
      <c r="J879" s="21"/>
      <c r="K879" s="21"/>
      <c r="L879" s="21"/>
      <c r="M879" s="120"/>
      <c r="N879" s="21"/>
      <c r="O879" s="21"/>
      <c r="P879" s="222"/>
      <c r="Q879" s="21"/>
      <c r="R879" s="222"/>
      <c r="S879" s="222"/>
      <c r="T879" s="21"/>
      <c r="U879" s="21"/>
      <c r="V879" s="21"/>
      <c r="W879" s="120"/>
      <c r="X879" s="21"/>
      <c r="Y879" s="32"/>
      <c r="Z879" s="21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</row>
    <row r="880" ht="15.75" customHeight="1">
      <c r="A880" s="21"/>
      <c r="B880" s="32"/>
      <c r="C880" s="71"/>
      <c r="D880" s="21"/>
      <c r="E880" s="21"/>
      <c r="F880" s="21"/>
      <c r="G880" s="21"/>
      <c r="H880" s="21"/>
      <c r="I880" s="21"/>
      <c r="J880" s="21"/>
      <c r="K880" s="21"/>
      <c r="L880" s="21"/>
      <c r="M880" s="120"/>
      <c r="N880" s="21"/>
      <c r="O880" s="21"/>
      <c r="P880" s="222"/>
      <c r="Q880" s="21"/>
      <c r="R880" s="222"/>
      <c r="S880" s="222"/>
      <c r="T880" s="21"/>
      <c r="U880" s="21"/>
      <c r="V880" s="21"/>
      <c r="W880" s="120"/>
      <c r="X880" s="21"/>
      <c r="Y880" s="32"/>
      <c r="Z880" s="21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</row>
    <row r="881" ht="15.75" customHeight="1">
      <c r="A881" s="21"/>
      <c r="B881" s="32"/>
      <c r="C881" s="71"/>
      <c r="D881" s="21"/>
      <c r="E881" s="21"/>
      <c r="F881" s="21"/>
      <c r="G881" s="21"/>
      <c r="H881" s="21"/>
      <c r="I881" s="21"/>
      <c r="J881" s="21"/>
      <c r="K881" s="21"/>
      <c r="L881" s="21"/>
      <c r="M881" s="120"/>
      <c r="N881" s="21"/>
      <c r="O881" s="21"/>
      <c r="P881" s="222"/>
      <c r="Q881" s="21"/>
      <c r="R881" s="222"/>
      <c r="S881" s="222"/>
      <c r="T881" s="21"/>
      <c r="U881" s="21"/>
      <c r="V881" s="21"/>
      <c r="W881" s="120"/>
      <c r="X881" s="21"/>
      <c r="Y881" s="32"/>
      <c r="Z881" s="21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</row>
    <row r="882" ht="15.75" customHeight="1">
      <c r="A882" s="21"/>
      <c r="B882" s="32"/>
      <c r="C882" s="71"/>
      <c r="D882" s="21"/>
      <c r="E882" s="21"/>
      <c r="F882" s="21"/>
      <c r="G882" s="21"/>
      <c r="H882" s="21"/>
      <c r="I882" s="21"/>
      <c r="J882" s="21"/>
      <c r="K882" s="21"/>
      <c r="L882" s="21"/>
      <c r="M882" s="120"/>
      <c r="N882" s="21"/>
      <c r="O882" s="21"/>
      <c r="P882" s="222"/>
      <c r="Q882" s="21"/>
      <c r="R882" s="222"/>
      <c r="S882" s="222"/>
      <c r="T882" s="21"/>
      <c r="U882" s="21"/>
      <c r="V882" s="21"/>
      <c r="W882" s="120"/>
      <c r="X882" s="21"/>
      <c r="Y882" s="32"/>
      <c r="Z882" s="21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</row>
    <row r="883" ht="15.75" customHeight="1">
      <c r="A883" s="21"/>
      <c r="B883" s="32"/>
      <c r="C883" s="71"/>
      <c r="D883" s="21"/>
      <c r="E883" s="21"/>
      <c r="F883" s="21"/>
      <c r="G883" s="21"/>
      <c r="H883" s="21"/>
      <c r="I883" s="21"/>
      <c r="J883" s="21"/>
      <c r="K883" s="21"/>
      <c r="L883" s="21"/>
      <c r="M883" s="120"/>
      <c r="N883" s="21"/>
      <c r="O883" s="21"/>
      <c r="P883" s="222"/>
      <c r="Q883" s="21"/>
      <c r="R883" s="222"/>
      <c r="S883" s="222"/>
      <c r="T883" s="21"/>
      <c r="U883" s="21"/>
      <c r="V883" s="21"/>
      <c r="W883" s="120"/>
      <c r="X883" s="21"/>
      <c r="Y883" s="32"/>
      <c r="Z883" s="21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</row>
    <row r="884" ht="15.75" customHeight="1">
      <c r="A884" s="21"/>
      <c r="B884" s="32"/>
      <c r="C884" s="71"/>
      <c r="D884" s="21"/>
      <c r="E884" s="21"/>
      <c r="F884" s="21"/>
      <c r="G884" s="21"/>
      <c r="H884" s="21"/>
      <c r="I884" s="21"/>
      <c r="J884" s="21"/>
      <c r="K884" s="21"/>
      <c r="L884" s="21"/>
      <c r="M884" s="120"/>
      <c r="N884" s="21"/>
      <c r="O884" s="21"/>
      <c r="P884" s="222"/>
      <c r="Q884" s="21"/>
      <c r="R884" s="222"/>
      <c r="S884" s="222"/>
      <c r="T884" s="21"/>
      <c r="U884" s="21"/>
      <c r="V884" s="21"/>
      <c r="W884" s="120"/>
      <c r="X884" s="21"/>
      <c r="Y884" s="32"/>
      <c r="Z884" s="21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</row>
    <row r="885" ht="15.75" customHeight="1">
      <c r="A885" s="21"/>
      <c r="B885" s="32"/>
      <c r="C885" s="71"/>
      <c r="D885" s="21"/>
      <c r="E885" s="21"/>
      <c r="F885" s="21"/>
      <c r="G885" s="21"/>
      <c r="H885" s="21"/>
      <c r="I885" s="21"/>
      <c r="J885" s="21"/>
      <c r="K885" s="21"/>
      <c r="L885" s="21"/>
      <c r="M885" s="120"/>
      <c r="N885" s="21"/>
      <c r="O885" s="21"/>
      <c r="P885" s="222"/>
      <c r="Q885" s="21"/>
      <c r="R885" s="222"/>
      <c r="S885" s="222"/>
      <c r="T885" s="21"/>
      <c r="U885" s="21"/>
      <c r="V885" s="21"/>
      <c r="W885" s="120"/>
      <c r="X885" s="21"/>
      <c r="Y885" s="32"/>
      <c r="Z885" s="21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</row>
    <row r="886" ht="15.75" customHeight="1">
      <c r="A886" s="21"/>
      <c r="B886" s="32"/>
      <c r="C886" s="71"/>
      <c r="D886" s="21"/>
      <c r="E886" s="21"/>
      <c r="F886" s="21"/>
      <c r="G886" s="21"/>
      <c r="H886" s="21"/>
      <c r="I886" s="21"/>
      <c r="J886" s="21"/>
      <c r="K886" s="21"/>
      <c r="L886" s="21"/>
      <c r="M886" s="120"/>
      <c r="N886" s="21"/>
      <c r="O886" s="21"/>
      <c r="P886" s="222"/>
      <c r="Q886" s="21"/>
      <c r="R886" s="222"/>
      <c r="S886" s="222"/>
      <c r="T886" s="21"/>
      <c r="U886" s="21"/>
      <c r="V886" s="21"/>
      <c r="W886" s="120"/>
      <c r="X886" s="21"/>
      <c r="Y886" s="32"/>
      <c r="Z886" s="21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</row>
    <row r="887" ht="15.75" customHeight="1">
      <c r="A887" s="21"/>
      <c r="B887" s="32"/>
      <c r="C887" s="71"/>
      <c r="D887" s="21"/>
      <c r="E887" s="21"/>
      <c r="F887" s="21"/>
      <c r="G887" s="21"/>
      <c r="H887" s="21"/>
      <c r="I887" s="21"/>
      <c r="J887" s="21"/>
      <c r="K887" s="21"/>
      <c r="L887" s="21"/>
      <c r="M887" s="120"/>
      <c r="N887" s="21"/>
      <c r="O887" s="21"/>
      <c r="P887" s="222"/>
      <c r="Q887" s="21"/>
      <c r="R887" s="222"/>
      <c r="S887" s="222"/>
      <c r="T887" s="21"/>
      <c r="U887" s="21"/>
      <c r="V887" s="21"/>
      <c r="W887" s="120"/>
      <c r="X887" s="21"/>
      <c r="Y887" s="32"/>
      <c r="Z887" s="21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</row>
    <row r="888" ht="15.75" customHeight="1">
      <c r="A888" s="21"/>
      <c r="B888" s="32"/>
      <c r="C888" s="71"/>
      <c r="D888" s="21"/>
      <c r="E888" s="21"/>
      <c r="F888" s="21"/>
      <c r="G888" s="21"/>
      <c r="H888" s="21"/>
      <c r="I888" s="21"/>
      <c r="J888" s="21"/>
      <c r="K888" s="21"/>
      <c r="L888" s="21"/>
      <c r="M888" s="120"/>
      <c r="N888" s="21"/>
      <c r="O888" s="21"/>
      <c r="P888" s="222"/>
      <c r="Q888" s="21"/>
      <c r="R888" s="222"/>
      <c r="S888" s="222"/>
      <c r="T888" s="21"/>
      <c r="U888" s="21"/>
      <c r="V888" s="21"/>
      <c r="W888" s="120"/>
      <c r="X888" s="21"/>
      <c r="Y888" s="32"/>
      <c r="Z888" s="21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</row>
    <row r="889" ht="15.75" customHeight="1">
      <c r="A889" s="21"/>
      <c r="B889" s="32"/>
      <c r="C889" s="71"/>
      <c r="D889" s="21"/>
      <c r="E889" s="21"/>
      <c r="F889" s="21"/>
      <c r="G889" s="21"/>
      <c r="H889" s="21"/>
      <c r="I889" s="21"/>
      <c r="J889" s="21"/>
      <c r="K889" s="21"/>
      <c r="L889" s="21"/>
      <c r="M889" s="120"/>
      <c r="N889" s="21"/>
      <c r="O889" s="21"/>
      <c r="P889" s="222"/>
      <c r="Q889" s="21"/>
      <c r="R889" s="222"/>
      <c r="S889" s="222"/>
      <c r="T889" s="21"/>
      <c r="U889" s="21"/>
      <c r="V889" s="21"/>
      <c r="W889" s="120"/>
      <c r="X889" s="21"/>
      <c r="Y889" s="32"/>
      <c r="Z889" s="21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</row>
    <row r="890" ht="15.75" customHeight="1">
      <c r="A890" s="21"/>
      <c r="B890" s="32"/>
      <c r="C890" s="71"/>
      <c r="D890" s="21"/>
      <c r="E890" s="21"/>
      <c r="F890" s="21"/>
      <c r="G890" s="21"/>
      <c r="H890" s="21"/>
      <c r="I890" s="21"/>
      <c r="J890" s="21"/>
      <c r="K890" s="21"/>
      <c r="L890" s="21"/>
      <c r="M890" s="120"/>
      <c r="N890" s="21"/>
      <c r="O890" s="21"/>
      <c r="P890" s="222"/>
      <c r="Q890" s="21"/>
      <c r="R890" s="222"/>
      <c r="S890" s="222"/>
      <c r="T890" s="21"/>
      <c r="U890" s="21"/>
      <c r="V890" s="21"/>
      <c r="W890" s="120"/>
      <c r="X890" s="21"/>
      <c r="Y890" s="32"/>
      <c r="Z890" s="21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</row>
    <row r="891" ht="15.75" customHeight="1">
      <c r="A891" s="21"/>
      <c r="B891" s="32"/>
      <c r="C891" s="71"/>
      <c r="D891" s="21"/>
      <c r="E891" s="21"/>
      <c r="F891" s="21"/>
      <c r="G891" s="21"/>
      <c r="H891" s="21"/>
      <c r="I891" s="21"/>
      <c r="J891" s="21"/>
      <c r="K891" s="21"/>
      <c r="L891" s="21"/>
      <c r="M891" s="120"/>
      <c r="N891" s="21"/>
      <c r="O891" s="21"/>
      <c r="P891" s="222"/>
      <c r="Q891" s="21"/>
      <c r="R891" s="222"/>
      <c r="S891" s="222"/>
      <c r="T891" s="21"/>
      <c r="U891" s="21"/>
      <c r="V891" s="21"/>
      <c r="W891" s="120"/>
      <c r="X891" s="21"/>
      <c r="Y891" s="32"/>
      <c r="Z891" s="21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</row>
    <row r="892" ht="15.75" customHeight="1">
      <c r="A892" s="21"/>
      <c r="B892" s="32"/>
      <c r="C892" s="71"/>
      <c r="D892" s="21"/>
      <c r="E892" s="21"/>
      <c r="F892" s="21"/>
      <c r="G892" s="21"/>
      <c r="H892" s="21"/>
      <c r="I892" s="21"/>
      <c r="J892" s="21"/>
      <c r="K892" s="21"/>
      <c r="L892" s="21"/>
      <c r="M892" s="120"/>
      <c r="N892" s="21"/>
      <c r="O892" s="21"/>
      <c r="P892" s="222"/>
      <c r="Q892" s="21"/>
      <c r="R892" s="222"/>
      <c r="S892" s="222"/>
      <c r="T892" s="21"/>
      <c r="U892" s="21"/>
      <c r="V892" s="21"/>
      <c r="W892" s="120"/>
      <c r="X892" s="21"/>
      <c r="Y892" s="32"/>
      <c r="Z892" s="21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</row>
    <row r="893" ht="15.75" customHeight="1">
      <c r="A893" s="21"/>
      <c r="B893" s="32"/>
      <c r="C893" s="71"/>
      <c r="D893" s="21"/>
      <c r="E893" s="21"/>
      <c r="F893" s="21"/>
      <c r="G893" s="21"/>
      <c r="H893" s="21"/>
      <c r="I893" s="21"/>
      <c r="J893" s="21"/>
      <c r="K893" s="21"/>
      <c r="L893" s="21"/>
      <c r="M893" s="120"/>
      <c r="N893" s="21"/>
      <c r="O893" s="21"/>
      <c r="P893" s="222"/>
      <c r="Q893" s="21"/>
      <c r="R893" s="222"/>
      <c r="S893" s="222"/>
      <c r="T893" s="21"/>
      <c r="U893" s="21"/>
      <c r="V893" s="21"/>
      <c r="W893" s="120"/>
      <c r="X893" s="21"/>
      <c r="Y893" s="32"/>
      <c r="Z893" s="21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</row>
    <row r="894" ht="15.75" customHeight="1">
      <c r="A894" s="21"/>
      <c r="B894" s="32"/>
      <c r="C894" s="71"/>
      <c r="D894" s="21"/>
      <c r="E894" s="21"/>
      <c r="F894" s="21"/>
      <c r="G894" s="21"/>
      <c r="H894" s="21"/>
      <c r="I894" s="21"/>
      <c r="J894" s="21"/>
      <c r="K894" s="21"/>
      <c r="L894" s="21"/>
      <c r="M894" s="120"/>
      <c r="N894" s="21"/>
      <c r="O894" s="21"/>
      <c r="P894" s="222"/>
      <c r="Q894" s="21"/>
      <c r="R894" s="222"/>
      <c r="S894" s="222"/>
      <c r="T894" s="21"/>
      <c r="U894" s="21"/>
      <c r="V894" s="21"/>
      <c r="W894" s="120"/>
      <c r="X894" s="21"/>
      <c r="Y894" s="32"/>
      <c r="Z894" s="21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</row>
    <row r="895" ht="15.75" customHeight="1">
      <c r="A895" s="21"/>
      <c r="B895" s="32"/>
      <c r="C895" s="71"/>
      <c r="D895" s="21"/>
      <c r="E895" s="21"/>
      <c r="F895" s="21"/>
      <c r="G895" s="21"/>
      <c r="H895" s="21"/>
      <c r="I895" s="21"/>
      <c r="J895" s="21"/>
      <c r="K895" s="21"/>
      <c r="L895" s="21"/>
      <c r="M895" s="120"/>
      <c r="N895" s="21"/>
      <c r="O895" s="21"/>
      <c r="P895" s="222"/>
      <c r="Q895" s="21"/>
      <c r="R895" s="222"/>
      <c r="S895" s="222"/>
      <c r="T895" s="21"/>
      <c r="U895" s="21"/>
      <c r="V895" s="21"/>
      <c r="W895" s="120"/>
      <c r="X895" s="21"/>
      <c r="Y895" s="32"/>
      <c r="Z895" s="21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</row>
    <row r="896" ht="15.75" customHeight="1">
      <c r="A896" s="21"/>
      <c r="B896" s="32"/>
      <c r="C896" s="71"/>
      <c r="D896" s="21"/>
      <c r="E896" s="21"/>
      <c r="F896" s="21"/>
      <c r="G896" s="21"/>
      <c r="H896" s="21"/>
      <c r="I896" s="21"/>
      <c r="J896" s="21"/>
      <c r="K896" s="21"/>
      <c r="L896" s="21"/>
      <c r="M896" s="120"/>
      <c r="N896" s="21"/>
      <c r="O896" s="21"/>
      <c r="P896" s="222"/>
      <c r="Q896" s="21"/>
      <c r="R896" s="222"/>
      <c r="S896" s="222"/>
      <c r="T896" s="21"/>
      <c r="U896" s="21"/>
      <c r="V896" s="21"/>
      <c r="W896" s="120"/>
      <c r="X896" s="21"/>
      <c r="Y896" s="32"/>
      <c r="Z896" s="21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</row>
    <row r="897" ht="15.75" customHeight="1">
      <c r="A897" s="21"/>
      <c r="B897" s="32"/>
      <c r="C897" s="71"/>
      <c r="D897" s="21"/>
      <c r="E897" s="21"/>
      <c r="F897" s="21"/>
      <c r="G897" s="21"/>
      <c r="H897" s="21"/>
      <c r="I897" s="21"/>
      <c r="J897" s="21"/>
      <c r="K897" s="21"/>
      <c r="L897" s="21"/>
      <c r="M897" s="120"/>
      <c r="N897" s="21"/>
      <c r="O897" s="21"/>
      <c r="P897" s="222"/>
      <c r="Q897" s="21"/>
      <c r="R897" s="222"/>
      <c r="S897" s="222"/>
      <c r="T897" s="21"/>
      <c r="U897" s="21"/>
      <c r="V897" s="21"/>
      <c r="W897" s="120"/>
      <c r="X897" s="21"/>
      <c r="Y897" s="32"/>
      <c r="Z897" s="21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</row>
    <row r="898" ht="15.75" customHeight="1">
      <c r="A898" s="21"/>
      <c r="B898" s="32"/>
      <c r="C898" s="71"/>
      <c r="D898" s="21"/>
      <c r="E898" s="21"/>
      <c r="F898" s="21"/>
      <c r="G898" s="21"/>
      <c r="H898" s="21"/>
      <c r="I898" s="21"/>
      <c r="J898" s="21"/>
      <c r="K898" s="21"/>
      <c r="L898" s="21"/>
      <c r="M898" s="120"/>
      <c r="N898" s="21"/>
      <c r="O898" s="21"/>
      <c r="P898" s="222"/>
      <c r="Q898" s="21"/>
      <c r="R898" s="222"/>
      <c r="S898" s="222"/>
      <c r="T898" s="21"/>
      <c r="U898" s="21"/>
      <c r="V898" s="21"/>
      <c r="W898" s="120"/>
      <c r="X898" s="21"/>
      <c r="Y898" s="32"/>
      <c r="Z898" s="21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</row>
    <row r="899" ht="15.75" customHeight="1">
      <c r="A899" s="21"/>
      <c r="B899" s="32"/>
      <c r="C899" s="71"/>
      <c r="D899" s="21"/>
      <c r="E899" s="21"/>
      <c r="F899" s="21"/>
      <c r="G899" s="21"/>
      <c r="H899" s="21"/>
      <c r="I899" s="21"/>
      <c r="J899" s="21"/>
      <c r="K899" s="21"/>
      <c r="L899" s="21"/>
      <c r="M899" s="120"/>
      <c r="N899" s="21"/>
      <c r="O899" s="21"/>
      <c r="P899" s="222"/>
      <c r="Q899" s="21"/>
      <c r="R899" s="222"/>
      <c r="S899" s="222"/>
      <c r="T899" s="21"/>
      <c r="U899" s="21"/>
      <c r="V899" s="21"/>
      <c r="W899" s="120"/>
      <c r="X899" s="21"/>
      <c r="Y899" s="32"/>
      <c r="Z899" s="21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</row>
    <row r="900" ht="15.75" customHeight="1">
      <c r="A900" s="21"/>
      <c r="B900" s="32"/>
      <c r="C900" s="71"/>
      <c r="D900" s="21"/>
      <c r="E900" s="21"/>
      <c r="F900" s="21"/>
      <c r="G900" s="21"/>
      <c r="H900" s="21"/>
      <c r="I900" s="21"/>
      <c r="J900" s="21"/>
      <c r="K900" s="21"/>
      <c r="L900" s="21"/>
      <c r="M900" s="120"/>
      <c r="N900" s="21"/>
      <c r="O900" s="21"/>
      <c r="P900" s="222"/>
      <c r="Q900" s="21"/>
      <c r="R900" s="222"/>
      <c r="S900" s="222"/>
      <c r="T900" s="21"/>
      <c r="U900" s="21"/>
      <c r="V900" s="21"/>
      <c r="W900" s="120"/>
      <c r="X900" s="21"/>
      <c r="Y900" s="32"/>
      <c r="Z900" s="21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</row>
    <row r="901" ht="15.75" customHeight="1">
      <c r="A901" s="21"/>
      <c r="B901" s="32"/>
      <c r="C901" s="71"/>
      <c r="D901" s="21"/>
      <c r="E901" s="21"/>
      <c r="F901" s="21"/>
      <c r="G901" s="21"/>
      <c r="H901" s="21"/>
      <c r="I901" s="21"/>
      <c r="J901" s="21"/>
      <c r="K901" s="21"/>
      <c r="L901" s="21"/>
      <c r="M901" s="120"/>
      <c r="N901" s="21"/>
      <c r="O901" s="21"/>
      <c r="P901" s="222"/>
      <c r="Q901" s="21"/>
      <c r="R901" s="222"/>
      <c r="S901" s="222"/>
      <c r="T901" s="21"/>
      <c r="U901" s="21"/>
      <c r="V901" s="21"/>
      <c r="W901" s="120"/>
      <c r="X901" s="21"/>
      <c r="Y901" s="32"/>
      <c r="Z901" s="21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</row>
    <row r="902" ht="15.75" customHeight="1">
      <c r="A902" s="21"/>
      <c r="B902" s="32"/>
      <c r="C902" s="71"/>
      <c r="D902" s="21"/>
      <c r="E902" s="21"/>
      <c r="F902" s="21"/>
      <c r="G902" s="21"/>
      <c r="H902" s="21"/>
      <c r="I902" s="21"/>
      <c r="J902" s="21"/>
      <c r="K902" s="21"/>
      <c r="L902" s="21"/>
      <c r="M902" s="120"/>
      <c r="N902" s="21"/>
      <c r="O902" s="21"/>
      <c r="P902" s="222"/>
      <c r="Q902" s="21"/>
      <c r="R902" s="222"/>
      <c r="S902" s="222"/>
      <c r="T902" s="21"/>
      <c r="U902" s="21"/>
      <c r="V902" s="21"/>
      <c r="W902" s="120"/>
      <c r="X902" s="21"/>
      <c r="Y902" s="32"/>
      <c r="Z902" s="21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</row>
    <row r="903" ht="15.75" customHeight="1">
      <c r="A903" s="21"/>
      <c r="B903" s="32"/>
      <c r="C903" s="71"/>
      <c r="D903" s="21"/>
      <c r="E903" s="21"/>
      <c r="F903" s="21"/>
      <c r="G903" s="21"/>
      <c r="H903" s="21"/>
      <c r="I903" s="21"/>
      <c r="J903" s="21"/>
      <c r="K903" s="21"/>
      <c r="L903" s="21"/>
      <c r="M903" s="120"/>
      <c r="N903" s="21"/>
      <c r="O903" s="21"/>
      <c r="P903" s="222"/>
      <c r="Q903" s="21"/>
      <c r="R903" s="222"/>
      <c r="S903" s="222"/>
      <c r="T903" s="21"/>
      <c r="U903" s="21"/>
      <c r="V903" s="21"/>
      <c r="W903" s="120"/>
      <c r="X903" s="21"/>
      <c r="Y903" s="32"/>
      <c r="Z903" s="21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</row>
    <row r="904" ht="15.75" customHeight="1">
      <c r="A904" s="21"/>
      <c r="B904" s="32"/>
      <c r="C904" s="71"/>
      <c r="D904" s="21"/>
      <c r="E904" s="21"/>
      <c r="F904" s="21"/>
      <c r="G904" s="21"/>
      <c r="H904" s="21"/>
      <c r="I904" s="21"/>
      <c r="J904" s="21"/>
      <c r="K904" s="21"/>
      <c r="L904" s="21"/>
      <c r="M904" s="120"/>
      <c r="N904" s="21"/>
      <c r="O904" s="21"/>
      <c r="P904" s="222"/>
      <c r="Q904" s="21"/>
      <c r="R904" s="222"/>
      <c r="S904" s="222"/>
      <c r="T904" s="21"/>
      <c r="U904" s="21"/>
      <c r="V904" s="21"/>
      <c r="W904" s="120"/>
      <c r="X904" s="21"/>
      <c r="Y904" s="32"/>
      <c r="Z904" s="21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</row>
    <row r="905" ht="15.75" customHeight="1">
      <c r="A905" s="21"/>
      <c r="B905" s="32"/>
      <c r="C905" s="71"/>
      <c r="D905" s="21"/>
      <c r="E905" s="21"/>
      <c r="F905" s="21"/>
      <c r="G905" s="21"/>
      <c r="H905" s="21"/>
      <c r="I905" s="21"/>
      <c r="J905" s="21"/>
      <c r="K905" s="21"/>
      <c r="L905" s="21"/>
      <c r="M905" s="120"/>
      <c r="N905" s="21"/>
      <c r="O905" s="21"/>
      <c r="P905" s="222"/>
      <c r="Q905" s="21"/>
      <c r="R905" s="222"/>
      <c r="S905" s="222"/>
      <c r="T905" s="21"/>
      <c r="U905" s="21"/>
      <c r="V905" s="21"/>
      <c r="W905" s="120"/>
      <c r="X905" s="21"/>
      <c r="Y905" s="32"/>
      <c r="Z905" s="21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</row>
    <row r="906" ht="15.75" customHeight="1">
      <c r="A906" s="21"/>
      <c r="B906" s="32"/>
      <c r="C906" s="71"/>
      <c r="D906" s="21"/>
      <c r="E906" s="21"/>
      <c r="F906" s="21"/>
      <c r="G906" s="21"/>
      <c r="H906" s="21"/>
      <c r="I906" s="21"/>
      <c r="J906" s="21"/>
      <c r="K906" s="21"/>
      <c r="L906" s="21"/>
      <c r="M906" s="120"/>
      <c r="N906" s="21"/>
      <c r="O906" s="21"/>
      <c r="P906" s="222"/>
      <c r="Q906" s="21"/>
      <c r="R906" s="222"/>
      <c r="S906" s="222"/>
      <c r="T906" s="21"/>
      <c r="U906" s="21"/>
      <c r="V906" s="21"/>
      <c r="W906" s="120"/>
      <c r="X906" s="21"/>
      <c r="Y906" s="32"/>
      <c r="Z906" s="21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</row>
    <row r="907" ht="15.75" customHeight="1">
      <c r="A907" s="21"/>
      <c r="B907" s="32"/>
      <c r="C907" s="71"/>
      <c r="D907" s="21"/>
      <c r="E907" s="21"/>
      <c r="F907" s="21"/>
      <c r="G907" s="21"/>
      <c r="H907" s="21"/>
      <c r="I907" s="21"/>
      <c r="J907" s="21"/>
      <c r="K907" s="21"/>
      <c r="L907" s="21"/>
      <c r="M907" s="120"/>
      <c r="N907" s="21"/>
      <c r="O907" s="21"/>
      <c r="P907" s="222"/>
      <c r="Q907" s="21"/>
      <c r="R907" s="222"/>
      <c r="S907" s="222"/>
      <c r="T907" s="21"/>
      <c r="U907" s="21"/>
      <c r="V907" s="21"/>
      <c r="W907" s="120"/>
      <c r="X907" s="21"/>
      <c r="Y907" s="32"/>
      <c r="Z907" s="21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</row>
    <row r="908" ht="15.75" customHeight="1">
      <c r="A908" s="21"/>
      <c r="B908" s="32"/>
      <c r="C908" s="71"/>
      <c r="D908" s="21"/>
      <c r="E908" s="21"/>
      <c r="F908" s="21"/>
      <c r="G908" s="21"/>
      <c r="H908" s="21"/>
      <c r="I908" s="21"/>
      <c r="J908" s="21"/>
      <c r="K908" s="21"/>
      <c r="L908" s="21"/>
      <c r="M908" s="120"/>
      <c r="N908" s="21"/>
      <c r="O908" s="21"/>
      <c r="P908" s="222"/>
      <c r="Q908" s="21"/>
      <c r="R908" s="222"/>
      <c r="S908" s="222"/>
      <c r="T908" s="21"/>
      <c r="U908" s="21"/>
      <c r="V908" s="21"/>
      <c r="W908" s="120"/>
      <c r="X908" s="21"/>
      <c r="Y908" s="32"/>
      <c r="Z908" s="21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</row>
    <row r="909" ht="15.75" customHeight="1">
      <c r="A909" s="21"/>
      <c r="B909" s="32"/>
      <c r="C909" s="71"/>
      <c r="D909" s="21"/>
      <c r="E909" s="21"/>
      <c r="F909" s="21"/>
      <c r="G909" s="21"/>
      <c r="H909" s="21"/>
      <c r="I909" s="21"/>
      <c r="J909" s="21"/>
      <c r="K909" s="21"/>
      <c r="L909" s="21"/>
      <c r="M909" s="120"/>
      <c r="N909" s="21"/>
      <c r="O909" s="21"/>
      <c r="P909" s="222"/>
      <c r="Q909" s="21"/>
      <c r="R909" s="222"/>
      <c r="S909" s="222"/>
      <c r="T909" s="21"/>
      <c r="U909" s="21"/>
      <c r="V909" s="21"/>
      <c r="W909" s="120"/>
      <c r="X909" s="21"/>
      <c r="Y909" s="32"/>
      <c r="Z909" s="21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</row>
    <row r="910" ht="15.75" customHeight="1">
      <c r="A910" s="21"/>
      <c r="B910" s="32"/>
      <c r="C910" s="71"/>
      <c r="D910" s="21"/>
      <c r="E910" s="21"/>
      <c r="F910" s="21"/>
      <c r="G910" s="21"/>
      <c r="H910" s="21"/>
      <c r="I910" s="21"/>
      <c r="J910" s="21"/>
      <c r="K910" s="21"/>
      <c r="L910" s="21"/>
      <c r="M910" s="120"/>
      <c r="N910" s="21"/>
      <c r="O910" s="21"/>
      <c r="P910" s="222"/>
      <c r="Q910" s="21"/>
      <c r="R910" s="222"/>
      <c r="S910" s="222"/>
      <c r="T910" s="21"/>
      <c r="U910" s="21"/>
      <c r="V910" s="21"/>
      <c r="W910" s="120"/>
      <c r="X910" s="21"/>
      <c r="Y910" s="32"/>
      <c r="Z910" s="21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</row>
    <row r="911" ht="15.75" customHeight="1">
      <c r="A911" s="21"/>
      <c r="B911" s="32"/>
      <c r="C911" s="71"/>
      <c r="D911" s="21"/>
      <c r="E911" s="21"/>
      <c r="F911" s="21"/>
      <c r="G911" s="21"/>
      <c r="H911" s="21"/>
      <c r="I911" s="21"/>
      <c r="J911" s="21"/>
      <c r="K911" s="21"/>
      <c r="L911" s="21"/>
      <c r="M911" s="120"/>
      <c r="N911" s="21"/>
      <c r="O911" s="21"/>
      <c r="P911" s="222"/>
      <c r="Q911" s="21"/>
      <c r="R911" s="222"/>
      <c r="S911" s="222"/>
      <c r="T911" s="21"/>
      <c r="U911" s="21"/>
      <c r="V911" s="21"/>
      <c r="W911" s="120"/>
      <c r="X911" s="21"/>
      <c r="Y911" s="32"/>
      <c r="Z911" s="21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</row>
    <row r="912" ht="15.75" customHeight="1">
      <c r="A912" s="21"/>
      <c r="B912" s="32"/>
      <c r="C912" s="71"/>
      <c r="D912" s="21"/>
      <c r="E912" s="21"/>
      <c r="F912" s="21"/>
      <c r="G912" s="21"/>
      <c r="H912" s="21"/>
      <c r="I912" s="21"/>
      <c r="J912" s="21"/>
      <c r="K912" s="21"/>
      <c r="L912" s="21"/>
      <c r="M912" s="120"/>
      <c r="N912" s="21"/>
      <c r="O912" s="21"/>
      <c r="P912" s="222"/>
      <c r="Q912" s="21"/>
      <c r="R912" s="222"/>
      <c r="S912" s="222"/>
      <c r="T912" s="21"/>
      <c r="U912" s="21"/>
      <c r="V912" s="21"/>
      <c r="W912" s="120"/>
      <c r="X912" s="21"/>
      <c r="Y912" s="32"/>
      <c r="Z912" s="21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</row>
    <row r="913" ht="15.75" customHeight="1">
      <c r="A913" s="21"/>
      <c r="B913" s="32"/>
      <c r="C913" s="71"/>
      <c r="D913" s="21"/>
      <c r="E913" s="21"/>
      <c r="F913" s="21"/>
      <c r="G913" s="21"/>
      <c r="H913" s="21"/>
      <c r="I913" s="21"/>
      <c r="J913" s="21"/>
      <c r="K913" s="21"/>
      <c r="L913" s="21"/>
      <c r="M913" s="120"/>
      <c r="N913" s="21"/>
      <c r="O913" s="21"/>
      <c r="P913" s="222"/>
      <c r="Q913" s="21"/>
      <c r="R913" s="222"/>
      <c r="S913" s="222"/>
      <c r="T913" s="21"/>
      <c r="U913" s="21"/>
      <c r="V913" s="21"/>
      <c r="W913" s="120"/>
      <c r="X913" s="21"/>
      <c r="Y913" s="32"/>
      <c r="Z913" s="21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</row>
    <row r="914" ht="15.75" customHeight="1">
      <c r="A914" s="21"/>
      <c r="B914" s="32"/>
      <c r="C914" s="71"/>
      <c r="D914" s="21"/>
      <c r="E914" s="21"/>
      <c r="F914" s="21"/>
      <c r="G914" s="21"/>
      <c r="H914" s="21"/>
      <c r="I914" s="21"/>
      <c r="J914" s="21"/>
      <c r="K914" s="21"/>
      <c r="L914" s="21"/>
      <c r="M914" s="120"/>
      <c r="N914" s="21"/>
      <c r="O914" s="21"/>
      <c r="P914" s="222"/>
      <c r="Q914" s="21"/>
      <c r="R914" s="222"/>
      <c r="S914" s="222"/>
      <c r="T914" s="21"/>
      <c r="U914" s="21"/>
      <c r="V914" s="21"/>
      <c r="W914" s="120"/>
      <c r="X914" s="21"/>
      <c r="Y914" s="32"/>
      <c r="Z914" s="21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</row>
    <row r="915" ht="15.75" customHeight="1">
      <c r="A915" s="21"/>
      <c r="B915" s="32"/>
      <c r="C915" s="71"/>
      <c r="D915" s="21"/>
      <c r="E915" s="21"/>
      <c r="F915" s="21"/>
      <c r="G915" s="21"/>
      <c r="H915" s="21"/>
      <c r="I915" s="21"/>
      <c r="J915" s="21"/>
      <c r="K915" s="21"/>
      <c r="L915" s="21"/>
      <c r="M915" s="120"/>
      <c r="N915" s="21"/>
      <c r="O915" s="21"/>
      <c r="P915" s="222"/>
      <c r="Q915" s="21"/>
      <c r="R915" s="222"/>
      <c r="S915" s="222"/>
      <c r="T915" s="21"/>
      <c r="U915" s="21"/>
      <c r="V915" s="21"/>
      <c r="W915" s="120"/>
      <c r="X915" s="21"/>
      <c r="Y915" s="32"/>
      <c r="Z915" s="21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</row>
    <row r="916" ht="15.75" customHeight="1">
      <c r="A916" s="21"/>
      <c r="B916" s="32"/>
      <c r="C916" s="71"/>
      <c r="D916" s="21"/>
      <c r="E916" s="21"/>
      <c r="F916" s="21"/>
      <c r="G916" s="21"/>
      <c r="H916" s="21"/>
      <c r="I916" s="21"/>
      <c r="J916" s="21"/>
      <c r="K916" s="21"/>
      <c r="L916" s="21"/>
      <c r="M916" s="120"/>
      <c r="N916" s="21"/>
      <c r="O916" s="21"/>
      <c r="P916" s="222"/>
      <c r="Q916" s="21"/>
      <c r="R916" s="222"/>
      <c r="S916" s="222"/>
      <c r="T916" s="21"/>
      <c r="U916" s="21"/>
      <c r="V916" s="21"/>
      <c r="W916" s="120"/>
      <c r="X916" s="21"/>
      <c r="Y916" s="32"/>
      <c r="Z916" s="21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</row>
    <row r="917" ht="15.75" customHeight="1">
      <c r="A917" s="21"/>
      <c r="B917" s="32"/>
      <c r="C917" s="71"/>
      <c r="D917" s="21"/>
      <c r="E917" s="21"/>
      <c r="F917" s="21"/>
      <c r="G917" s="21"/>
      <c r="H917" s="21"/>
      <c r="I917" s="21"/>
      <c r="J917" s="21"/>
      <c r="K917" s="21"/>
      <c r="L917" s="21"/>
      <c r="M917" s="120"/>
      <c r="N917" s="21"/>
      <c r="O917" s="21"/>
      <c r="P917" s="222"/>
      <c r="Q917" s="21"/>
      <c r="R917" s="222"/>
      <c r="S917" s="222"/>
      <c r="T917" s="21"/>
      <c r="U917" s="21"/>
      <c r="V917" s="21"/>
      <c r="W917" s="120"/>
      <c r="X917" s="21"/>
      <c r="Y917" s="32"/>
      <c r="Z917" s="21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</row>
    <row r="918" ht="15.75" customHeight="1">
      <c r="A918" s="21"/>
      <c r="B918" s="32"/>
      <c r="C918" s="71"/>
      <c r="D918" s="21"/>
      <c r="E918" s="21"/>
      <c r="F918" s="21"/>
      <c r="G918" s="21"/>
      <c r="H918" s="21"/>
      <c r="I918" s="21"/>
      <c r="J918" s="21"/>
      <c r="K918" s="21"/>
      <c r="L918" s="21"/>
      <c r="M918" s="120"/>
      <c r="N918" s="21"/>
      <c r="O918" s="21"/>
      <c r="P918" s="222"/>
      <c r="Q918" s="21"/>
      <c r="R918" s="222"/>
      <c r="S918" s="222"/>
      <c r="T918" s="21"/>
      <c r="U918" s="21"/>
      <c r="V918" s="21"/>
      <c r="W918" s="120"/>
      <c r="X918" s="21"/>
      <c r="Y918" s="32"/>
      <c r="Z918" s="21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</row>
    <row r="919" ht="15.75" customHeight="1">
      <c r="A919" s="21"/>
      <c r="B919" s="32"/>
      <c r="C919" s="71"/>
      <c r="D919" s="21"/>
      <c r="E919" s="21"/>
      <c r="F919" s="21"/>
      <c r="G919" s="21"/>
      <c r="H919" s="21"/>
      <c r="I919" s="21"/>
      <c r="J919" s="21"/>
      <c r="K919" s="21"/>
      <c r="L919" s="21"/>
      <c r="M919" s="120"/>
      <c r="N919" s="21"/>
      <c r="O919" s="21"/>
      <c r="P919" s="222"/>
      <c r="Q919" s="21"/>
      <c r="R919" s="222"/>
      <c r="S919" s="222"/>
      <c r="T919" s="21"/>
      <c r="U919" s="21"/>
      <c r="V919" s="21"/>
      <c r="W919" s="120"/>
      <c r="X919" s="21"/>
      <c r="Y919" s="32"/>
      <c r="Z919" s="21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</row>
    <row r="920" ht="15.75" customHeight="1">
      <c r="A920" s="21"/>
      <c r="B920" s="32"/>
      <c r="C920" s="71"/>
      <c r="D920" s="21"/>
      <c r="E920" s="21"/>
      <c r="F920" s="21"/>
      <c r="G920" s="21"/>
      <c r="H920" s="21"/>
      <c r="I920" s="21"/>
      <c r="J920" s="21"/>
      <c r="K920" s="21"/>
      <c r="L920" s="21"/>
      <c r="M920" s="120"/>
      <c r="N920" s="21"/>
      <c r="O920" s="21"/>
      <c r="P920" s="222"/>
      <c r="Q920" s="21"/>
      <c r="R920" s="222"/>
      <c r="S920" s="222"/>
      <c r="T920" s="21"/>
      <c r="U920" s="21"/>
      <c r="V920" s="21"/>
      <c r="W920" s="120"/>
      <c r="X920" s="21"/>
      <c r="Y920" s="32"/>
      <c r="Z920" s="21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</row>
    <row r="921" ht="15.75" customHeight="1">
      <c r="A921" s="21"/>
      <c r="B921" s="32"/>
      <c r="C921" s="71"/>
      <c r="D921" s="21"/>
      <c r="E921" s="21"/>
      <c r="F921" s="21"/>
      <c r="G921" s="21"/>
      <c r="H921" s="21"/>
      <c r="I921" s="21"/>
      <c r="J921" s="21"/>
      <c r="K921" s="21"/>
      <c r="L921" s="21"/>
      <c r="M921" s="120"/>
      <c r="N921" s="21"/>
      <c r="O921" s="21"/>
      <c r="P921" s="222"/>
      <c r="Q921" s="21"/>
      <c r="R921" s="222"/>
      <c r="S921" s="222"/>
      <c r="T921" s="21"/>
      <c r="U921" s="21"/>
      <c r="V921" s="21"/>
      <c r="W921" s="120"/>
      <c r="X921" s="21"/>
      <c r="Y921" s="32"/>
      <c r="Z921" s="21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</row>
    <row r="922" ht="15.75" customHeight="1">
      <c r="A922" s="21"/>
      <c r="B922" s="32"/>
      <c r="C922" s="71"/>
      <c r="D922" s="21"/>
      <c r="E922" s="21"/>
      <c r="F922" s="21"/>
      <c r="G922" s="21"/>
      <c r="H922" s="21"/>
      <c r="I922" s="21"/>
      <c r="J922" s="21"/>
      <c r="K922" s="21"/>
      <c r="L922" s="21"/>
      <c r="M922" s="120"/>
      <c r="N922" s="21"/>
      <c r="O922" s="21"/>
      <c r="P922" s="222"/>
      <c r="Q922" s="21"/>
      <c r="R922" s="222"/>
      <c r="S922" s="222"/>
      <c r="T922" s="21"/>
      <c r="U922" s="21"/>
      <c r="V922" s="21"/>
      <c r="W922" s="120"/>
      <c r="X922" s="21"/>
      <c r="Y922" s="32"/>
      <c r="Z922" s="21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</row>
    <row r="923" ht="15.75" customHeight="1">
      <c r="A923" s="21"/>
      <c r="B923" s="32"/>
      <c r="C923" s="71"/>
      <c r="D923" s="21"/>
      <c r="E923" s="21"/>
      <c r="F923" s="21"/>
      <c r="G923" s="21"/>
      <c r="H923" s="21"/>
      <c r="I923" s="21"/>
      <c r="J923" s="21"/>
      <c r="K923" s="21"/>
      <c r="L923" s="21"/>
      <c r="M923" s="120"/>
      <c r="N923" s="21"/>
      <c r="O923" s="21"/>
      <c r="P923" s="222"/>
      <c r="Q923" s="21"/>
      <c r="R923" s="222"/>
      <c r="S923" s="222"/>
      <c r="T923" s="21"/>
      <c r="U923" s="21"/>
      <c r="V923" s="21"/>
      <c r="W923" s="120"/>
      <c r="X923" s="21"/>
      <c r="Y923" s="32"/>
      <c r="Z923" s="21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</row>
    <row r="924" ht="15.75" customHeight="1">
      <c r="A924" s="21"/>
      <c r="B924" s="32"/>
      <c r="C924" s="71"/>
      <c r="D924" s="21"/>
      <c r="E924" s="21"/>
      <c r="F924" s="21"/>
      <c r="G924" s="21"/>
      <c r="H924" s="21"/>
      <c r="I924" s="21"/>
      <c r="J924" s="21"/>
      <c r="K924" s="21"/>
      <c r="L924" s="21"/>
      <c r="M924" s="120"/>
      <c r="N924" s="21"/>
      <c r="O924" s="21"/>
      <c r="P924" s="222"/>
      <c r="Q924" s="21"/>
      <c r="R924" s="222"/>
      <c r="S924" s="222"/>
      <c r="T924" s="21"/>
      <c r="U924" s="21"/>
      <c r="V924" s="21"/>
      <c r="W924" s="120"/>
      <c r="X924" s="21"/>
      <c r="Y924" s="32"/>
      <c r="Z924" s="21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</row>
    <row r="925" ht="15.75" customHeight="1">
      <c r="A925" s="21"/>
      <c r="B925" s="32"/>
      <c r="C925" s="71"/>
      <c r="D925" s="21"/>
      <c r="E925" s="21"/>
      <c r="F925" s="21"/>
      <c r="G925" s="21"/>
      <c r="H925" s="21"/>
      <c r="I925" s="21"/>
      <c r="J925" s="21"/>
      <c r="K925" s="21"/>
      <c r="L925" s="21"/>
      <c r="M925" s="120"/>
      <c r="N925" s="21"/>
      <c r="O925" s="21"/>
      <c r="P925" s="222"/>
      <c r="Q925" s="21"/>
      <c r="R925" s="222"/>
      <c r="S925" s="222"/>
      <c r="T925" s="21"/>
      <c r="U925" s="21"/>
      <c r="V925" s="21"/>
      <c r="W925" s="120"/>
      <c r="X925" s="21"/>
      <c r="Y925" s="32"/>
      <c r="Z925" s="21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</row>
    <row r="926" ht="15.75" customHeight="1">
      <c r="A926" s="21"/>
      <c r="B926" s="32"/>
      <c r="C926" s="71"/>
      <c r="D926" s="21"/>
      <c r="E926" s="21"/>
      <c r="F926" s="21"/>
      <c r="G926" s="21"/>
      <c r="H926" s="21"/>
      <c r="I926" s="21"/>
      <c r="J926" s="21"/>
      <c r="K926" s="21"/>
      <c r="L926" s="21"/>
      <c r="M926" s="120"/>
      <c r="N926" s="21"/>
      <c r="O926" s="21"/>
      <c r="P926" s="222"/>
      <c r="Q926" s="21"/>
      <c r="R926" s="222"/>
      <c r="S926" s="222"/>
      <c r="T926" s="21"/>
      <c r="U926" s="21"/>
      <c r="V926" s="21"/>
      <c r="W926" s="120"/>
      <c r="X926" s="21"/>
      <c r="Y926" s="32"/>
      <c r="Z926" s="21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</row>
    <row r="927" ht="15.75" customHeight="1">
      <c r="A927" s="21"/>
      <c r="B927" s="32"/>
      <c r="C927" s="71"/>
      <c r="D927" s="21"/>
      <c r="E927" s="21"/>
      <c r="F927" s="21"/>
      <c r="G927" s="21"/>
      <c r="H927" s="21"/>
      <c r="I927" s="21"/>
      <c r="J927" s="21"/>
      <c r="K927" s="21"/>
      <c r="L927" s="21"/>
      <c r="M927" s="120"/>
      <c r="N927" s="21"/>
      <c r="O927" s="21"/>
      <c r="P927" s="222"/>
      <c r="Q927" s="21"/>
      <c r="R927" s="222"/>
      <c r="S927" s="222"/>
      <c r="T927" s="21"/>
      <c r="U927" s="21"/>
      <c r="V927" s="21"/>
      <c r="W927" s="120"/>
      <c r="X927" s="21"/>
      <c r="Y927" s="32"/>
      <c r="Z927" s="21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</row>
    <row r="928" ht="15.75" customHeight="1">
      <c r="A928" s="21"/>
      <c r="B928" s="32"/>
      <c r="C928" s="71"/>
      <c r="D928" s="21"/>
      <c r="E928" s="21"/>
      <c r="F928" s="21"/>
      <c r="G928" s="21"/>
      <c r="H928" s="21"/>
      <c r="I928" s="21"/>
      <c r="J928" s="21"/>
      <c r="K928" s="21"/>
      <c r="L928" s="21"/>
      <c r="M928" s="120"/>
      <c r="N928" s="21"/>
      <c r="O928" s="21"/>
      <c r="P928" s="222"/>
      <c r="Q928" s="21"/>
      <c r="R928" s="222"/>
      <c r="S928" s="222"/>
      <c r="T928" s="21"/>
      <c r="U928" s="21"/>
      <c r="V928" s="21"/>
      <c r="W928" s="120"/>
      <c r="X928" s="21"/>
      <c r="Y928" s="32"/>
      <c r="Z928" s="21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</row>
    <row r="929" ht="15.75" customHeight="1">
      <c r="A929" s="21"/>
      <c r="B929" s="32"/>
      <c r="C929" s="71"/>
      <c r="D929" s="21"/>
      <c r="E929" s="21"/>
      <c r="F929" s="21"/>
      <c r="G929" s="21"/>
      <c r="H929" s="21"/>
      <c r="I929" s="21"/>
      <c r="J929" s="21"/>
      <c r="K929" s="21"/>
      <c r="L929" s="21"/>
      <c r="M929" s="120"/>
      <c r="N929" s="21"/>
      <c r="O929" s="21"/>
      <c r="P929" s="222"/>
      <c r="Q929" s="21"/>
      <c r="R929" s="222"/>
      <c r="S929" s="222"/>
      <c r="T929" s="21"/>
      <c r="U929" s="21"/>
      <c r="V929" s="21"/>
      <c r="W929" s="120"/>
      <c r="X929" s="21"/>
      <c r="Y929" s="32"/>
      <c r="Z929" s="21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</row>
    <row r="930" ht="15.75" customHeight="1">
      <c r="A930" s="21"/>
      <c r="B930" s="32"/>
      <c r="C930" s="71"/>
      <c r="D930" s="21"/>
      <c r="E930" s="21"/>
      <c r="F930" s="21"/>
      <c r="G930" s="21"/>
      <c r="H930" s="21"/>
      <c r="I930" s="21"/>
      <c r="J930" s="21"/>
      <c r="K930" s="21"/>
      <c r="L930" s="21"/>
      <c r="M930" s="120"/>
      <c r="N930" s="21"/>
      <c r="O930" s="21"/>
      <c r="P930" s="222"/>
      <c r="Q930" s="21"/>
      <c r="R930" s="222"/>
      <c r="S930" s="222"/>
      <c r="T930" s="21"/>
      <c r="U930" s="21"/>
      <c r="V930" s="21"/>
      <c r="W930" s="120"/>
      <c r="X930" s="21"/>
      <c r="Y930" s="32"/>
      <c r="Z930" s="21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</row>
    <row r="931" ht="15.75" customHeight="1">
      <c r="A931" s="21"/>
      <c r="B931" s="32"/>
      <c r="C931" s="71"/>
      <c r="D931" s="21"/>
      <c r="E931" s="21"/>
      <c r="F931" s="21"/>
      <c r="G931" s="21"/>
      <c r="H931" s="21"/>
      <c r="I931" s="21"/>
      <c r="J931" s="21"/>
      <c r="K931" s="21"/>
      <c r="L931" s="21"/>
      <c r="M931" s="120"/>
      <c r="N931" s="21"/>
      <c r="O931" s="21"/>
      <c r="P931" s="222"/>
      <c r="Q931" s="21"/>
      <c r="R931" s="222"/>
      <c r="S931" s="222"/>
      <c r="T931" s="21"/>
      <c r="U931" s="21"/>
      <c r="V931" s="21"/>
      <c r="W931" s="120"/>
      <c r="X931" s="21"/>
      <c r="Y931" s="32"/>
      <c r="Z931" s="21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</row>
    <row r="932" ht="15.75" customHeight="1">
      <c r="A932" s="21"/>
      <c r="B932" s="32"/>
      <c r="C932" s="71"/>
      <c r="D932" s="21"/>
      <c r="E932" s="21"/>
      <c r="F932" s="21"/>
      <c r="G932" s="21"/>
      <c r="H932" s="21"/>
      <c r="I932" s="21"/>
      <c r="J932" s="21"/>
      <c r="K932" s="21"/>
      <c r="L932" s="21"/>
      <c r="M932" s="120"/>
      <c r="N932" s="21"/>
      <c r="O932" s="21"/>
      <c r="P932" s="222"/>
      <c r="Q932" s="21"/>
      <c r="R932" s="222"/>
      <c r="S932" s="222"/>
      <c r="T932" s="21"/>
      <c r="U932" s="21"/>
      <c r="V932" s="21"/>
      <c r="W932" s="120"/>
      <c r="X932" s="21"/>
      <c r="Y932" s="32"/>
      <c r="Z932" s="21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</row>
    <row r="933" ht="15.75" customHeight="1">
      <c r="A933" s="21"/>
      <c r="B933" s="32"/>
      <c r="C933" s="71"/>
      <c r="D933" s="21"/>
      <c r="E933" s="21"/>
      <c r="F933" s="21"/>
      <c r="G933" s="21"/>
      <c r="H933" s="21"/>
      <c r="I933" s="21"/>
      <c r="J933" s="21"/>
      <c r="K933" s="21"/>
      <c r="L933" s="21"/>
      <c r="M933" s="120"/>
      <c r="N933" s="21"/>
      <c r="O933" s="21"/>
      <c r="P933" s="222"/>
      <c r="Q933" s="21"/>
      <c r="R933" s="222"/>
      <c r="S933" s="222"/>
      <c r="T933" s="21"/>
      <c r="U933" s="21"/>
      <c r="V933" s="21"/>
      <c r="W933" s="120"/>
      <c r="X933" s="21"/>
      <c r="Y933" s="32"/>
      <c r="Z933" s="21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</row>
    <row r="934" ht="15.75" customHeight="1">
      <c r="A934" s="21"/>
      <c r="B934" s="32"/>
      <c r="C934" s="71"/>
      <c r="D934" s="21"/>
      <c r="E934" s="21"/>
      <c r="F934" s="21"/>
      <c r="G934" s="21"/>
      <c r="H934" s="21"/>
      <c r="I934" s="21"/>
      <c r="J934" s="21"/>
      <c r="K934" s="21"/>
      <c r="L934" s="21"/>
      <c r="M934" s="120"/>
      <c r="N934" s="21"/>
      <c r="O934" s="21"/>
      <c r="P934" s="222"/>
      <c r="Q934" s="21"/>
      <c r="R934" s="222"/>
      <c r="S934" s="222"/>
      <c r="T934" s="21"/>
      <c r="U934" s="21"/>
      <c r="V934" s="21"/>
      <c r="W934" s="120"/>
      <c r="X934" s="21"/>
      <c r="Y934" s="32"/>
      <c r="Z934" s="21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</row>
    <row r="935" ht="15.75" customHeight="1">
      <c r="A935" s="21"/>
      <c r="B935" s="32"/>
      <c r="C935" s="71"/>
      <c r="D935" s="21"/>
      <c r="E935" s="21"/>
      <c r="F935" s="21"/>
      <c r="G935" s="21"/>
      <c r="H935" s="21"/>
      <c r="I935" s="21"/>
      <c r="J935" s="21"/>
      <c r="K935" s="21"/>
      <c r="L935" s="21"/>
      <c r="M935" s="120"/>
      <c r="N935" s="21"/>
      <c r="O935" s="21"/>
      <c r="P935" s="222"/>
      <c r="Q935" s="21"/>
      <c r="R935" s="222"/>
      <c r="S935" s="222"/>
      <c r="T935" s="21"/>
      <c r="U935" s="21"/>
      <c r="V935" s="21"/>
      <c r="W935" s="120"/>
      <c r="X935" s="21"/>
      <c r="Y935" s="32"/>
      <c r="Z935" s="21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</row>
    <row r="936" ht="15.75" customHeight="1">
      <c r="A936" s="21"/>
      <c r="B936" s="32"/>
      <c r="C936" s="71"/>
      <c r="D936" s="21"/>
      <c r="E936" s="21"/>
      <c r="F936" s="21"/>
      <c r="G936" s="21"/>
      <c r="H936" s="21"/>
      <c r="I936" s="21"/>
      <c r="J936" s="21"/>
      <c r="K936" s="21"/>
      <c r="L936" s="21"/>
      <c r="M936" s="120"/>
      <c r="N936" s="21"/>
      <c r="O936" s="21"/>
      <c r="P936" s="222"/>
      <c r="Q936" s="21"/>
      <c r="R936" s="222"/>
      <c r="S936" s="222"/>
      <c r="T936" s="21"/>
      <c r="U936" s="21"/>
      <c r="V936" s="21"/>
      <c r="W936" s="120"/>
      <c r="X936" s="21"/>
      <c r="Y936" s="32"/>
      <c r="Z936" s="21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</row>
    <row r="937" ht="15.75" customHeight="1">
      <c r="A937" s="21"/>
      <c r="B937" s="32"/>
      <c r="C937" s="71"/>
      <c r="D937" s="21"/>
      <c r="E937" s="21"/>
      <c r="F937" s="21"/>
      <c r="G937" s="21"/>
      <c r="H937" s="21"/>
      <c r="I937" s="21"/>
      <c r="J937" s="21"/>
      <c r="K937" s="21"/>
      <c r="L937" s="21"/>
      <c r="M937" s="120"/>
      <c r="N937" s="21"/>
      <c r="O937" s="21"/>
      <c r="P937" s="222"/>
      <c r="Q937" s="21"/>
      <c r="R937" s="222"/>
      <c r="S937" s="222"/>
      <c r="T937" s="21"/>
      <c r="U937" s="21"/>
      <c r="V937" s="21"/>
      <c r="W937" s="120"/>
      <c r="X937" s="21"/>
      <c r="Y937" s="32"/>
      <c r="Z937" s="21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</row>
    <row r="938" ht="15.75" customHeight="1">
      <c r="A938" s="21"/>
      <c r="B938" s="32"/>
      <c r="C938" s="71"/>
      <c r="D938" s="21"/>
      <c r="E938" s="21"/>
      <c r="F938" s="21"/>
      <c r="G938" s="21"/>
      <c r="H938" s="21"/>
      <c r="I938" s="21"/>
      <c r="J938" s="21"/>
      <c r="K938" s="21"/>
      <c r="L938" s="21"/>
      <c r="M938" s="120"/>
      <c r="N938" s="21"/>
      <c r="O938" s="21"/>
      <c r="P938" s="222"/>
      <c r="Q938" s="21"/>
      <c r="R938" s="222"/>
      <c r="S938" s="222"/>
      <c r="T938" s="21"/>
      <c r="U938" s="21"/>
      <c r="V938" s="21"/>
      <c r="W938" s="120"/>
      <c r="X938" s="21"/>
      <c r="Y938" s="32"/>
      <c r="Z938" s="21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</row>
    <row r="939" ht="15.75" customHeight="1">
      <c r="A939" s="21"/>
      <c r="B939" s="32"/>
      <c r="C939" s="71"/>
      <c r="D939" s="21"/>
      <c r="E939" s="21"/>
      <c r="F939" s="21"/>
      <c r="G939" s="21"/>
      <c r="H939" s="21"/>
      <c r="I939" s="21"/>
      <c r="J939" s="21"/>
      <c r="K939" s="21"/>
      <c r="L939" s="21"/>
      <c r="M939" s="120"/>
      <c r="N939" s="21"/>
      <c r="O939" s="21"/>
      <c r="P939" s="222"/>
      <c r="Q939" s="21"/>
      <c r="R939" s="222"/>
      <c r="S939" s="222"/>
      <c r="T939" s="21"/>
      <c r="U939" s="21"/>
      <c r="V939" s="21"/>
      <c r="W939" s="120"/>
      <c r="X939" s="21"/>
      <c r="Y939" s="32"/>
      <c r="Z939" s="21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</row>
    <row r="940" ht="15.75" customHeight="1">
      <c r="A940" s="21"/>
      <c r="B940" s="32"/>
      <c r="C940" s="71"/>
      <c r="D940" s="21"/>
      <c r="E940" s="21"/>
      <c r="F940" s="21"/>
      <c r="G940" s="21"/>
      <c r="H940" s="21"/>
      <c r="I940" s="21"/>
      <c r="J940" s="21"/>
      <c r="K940" s="21"/>
      <c r="L940" s="21"/>
      <c r="M940" s="120"/>
      <c r="N940" s="21"/>
      <c r="O940" s="21"/>
      <c r="P940" s="222"/>
      <c r="Q940" s="21"/>
      <c r="R940" s="222"/>
      <c r="S940" s="222"/>
      <c r="T940" s="21"/>
      <c r="U940" s="21"/>
      <c r="V940" s="21"/>
      <c r="W940" s="120"/>
      <c r="X940" s="21"/>
      <c r="Y940" s="32"/>
      <c r="Z940" s="21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</row>
    <row r="941" ht="15.75" customHeight="1">
      <c r="A941" s="21"/>
      <c r="B941" s="32"/>
      <c r="C941" s="71"/>
      <c r="D941" s="21"/>
      <c r="E941" s="21"/>
      <c r="F941" s="21"/>
      <c r="G941" s="21"/>
      <c r="H941" s="21"/>
      <c r="I941" s="21"/>
      <c r="J941" s="21"/>
      <c r="K941" s="21"/>
      <c r="L941" s="21"/>
      <c r="M941" s="120"/>
      <c r="N941" s="21"/>
      <c r="O941" s="21"/>
      <c r="P941" s="222"/>
      <c r="Q941" s="21"/>
      <c r="R941" s="222"/>
      <c r="S941" s="222"/>
      <c r="T941" s="21"/>
      <c r="U941" s="21"/>
      <c r="V941" s="21"/>
      <c r="W941" s="120"/>
      <c r="X941" s="21"/>
      <c r="Y941" s="32"/>
      <c r="Z941" s="21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</row>
    <row r="942" ht="15.75" customHeight="1">
      <c r="A942" s="21"/>
      <c r="B942" s="32"/>
      <c r="C942" s="71"/>
      <c r="D942" s="21"/>
      <c r="E942" s="21"/>
      <c r="F942" s="21"/>
      <c r="G942" s="21"/>
      <c r="H942" s="21"/>
      <c r="I942" s="21"/>
      <c r="J942" s="21"/>
      <c r="K942" s="21"/>
      <c r="L942" s="21"/>
      <c r="M942" s="120"/>
      <c r="N942" s="21"/>
      <c r="O942" s="21"/>
      <c r="P942" s="222"/>
      <c r="Q942" s="21"/>
      <c r="R942" s="222"/>
      <c r="S942" s="222"/>
      <c r="T942" s="21"/>
      <c r="U942" s="21"/>
      <c r="V942" s="21"/>
      <c r="W942" s="120"/>
      <c r="X942" s="21"/>
      <c r="Y942" s="32"/>
      <c r="Z942" s="21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</row>
    <row r="943" ht="15.75" customHeight="1">
      <c r="A943" s="21"/>
      <c r="B943" s="32"/>
      <c r="C943" s="71"/>
      <c r="D943" s="21"/>
      <c r="E943" s="21"/>
      <c r="F943" s="21"/>
      <c r="G943" s="21"/>
      <c r="H943" s="21"/>
      <c r="I943" s="21"/>
      <c r="J943" s="21"/>
      <c r="K943" s="21"/>
      <c r="L943" s="21"/>
      <c r="M943" s="120"/>
      <c r="N943" s="21"/>
      <c r="O943" s="21"/>
      <c r="P943" s="222"/>
      <c r="Q943" s="21"/>
      <c r="R943" s="222"/>
      <c r="S943" s="222"/>
      <c r="T943" s="21"/>
      <c r="U943" s="21"/>
      <c r="V943" s="21"/>
      <c r="W943" s="120"/>
      <c r="X943" s="21"/>
      <c r="Y943" s="32"/>
      <c r="Z943" s="21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</row>
    <row r="944" ht="15.75" customHeight="1">
      <c r="A944" s="21"/>
      <c r="B944" s="32"/>
      <c r="C944" s="71"/>
      <c r="D944" s="21"/>
      <c r="E944" s="21"/>
      <c r="F944" s="21"/>
      <c r="G944" s="21"/>
      <c r="H944" s="21"/>
      <c r="I944" s="21"/>
      <c r="J944" s="21"/>
      <c r="K944" s="21"/>
      <c r="L944" s="21"/>
      <c r="M944" s="120"/>
      <c r="N944" s="21"/>
      <c r="O944" s="21"/>
      <c r="P944" s="222"/>
      <c r="Q944" s="21"/>
      <c r="R944" s="222"/>
      <c r="S944" s="222"/>
      <c r="T944" s="21"/>
      <c r="U944" s="21"/>
      <c r="V944" s="21"/>
      <c r="W944" s="120"/>
      <c r="X944" s="21"/>
      <c r="Y944" s="32"/>
      <c r="Z944" s="21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</row>
    <row r="945" ht="15.75" customHeight="1">
      <c r="A945" s="21"/>
      <c r="B945" s="32"/>
      <c r="C945" s="71"/>
      <c r="D945" s="21"/>
      <c r="E945" s="21"/>
      <c r="F945" s="21"/>
      <c r="G945" s="21"/>
      <c r="H945" s="21"/>
      <c r="I945" s="21"/>
      <c r="J945" s="21"/>
      <c r="K945" s="21"/>
      <c r="L945" s="21"/>
      <c r="M945" s="120"/>
      <c r="N945" s="21"/>
      <c r="O945" s="21"/>
      <c r="P945" s="222"/>
      <c r="Q945" s="21"/>
      <c r="R945" s="222"/>
      <c r="S945" s="222"/>
      <c r="T945" s="21"/>
      <c r="U945" s="21"/>
      <c r="V945" s="21"/>
      <c r="W945" s="120"/>
      <c r="X945" s="21"/>
      <c r="Y945" s="32"/>
      <c r="Z945" s="21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</row>
    <row r="946" ht="15.75" customHeight="1">
      <c r="A946" s="21"/>
      <c r="B946" s="32"/>
      <c r="C946" s="71"/>
      <c r="D946" s="21"/>
      <c r="E946" s="21"/>
      <c r="F946" s="21"/>
      <c r="G946" s="21"/>
      <c r="H946" s="21"/>
      <c r="I946" s="21"/>
      <c r="J946" s="21"/>
      <c r="K946" s="21"/>
      <c r="L946" s="21"/>
      <c r="M946" s="120"/>
      <c r="N946" s="21"/>
      <c r="O946" s="21"/>
      <c r="P946" s="222"/>
      <c r="Q946" s="21"/>
      <c r="R946" s="222"/>
      <c r="S946" s="222"/>
      <c r="T946" s="21"/>
      <c r="U946" s="21"/>
      <c r="V946" s="21"/>
      <c r="W946" s="120"/>
      <c r="X946" s="21"/>
      <c r="Y946" s="32"/>
      <c r="Z946" s="21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</row>
    <row r="947" ht="15.75" customHeight="1">
      <c r="A947" s="21"/>
      <c r="B947" s="32"/>
      <c r="C947" s="71"/>
      <c r="D947" s="21"/>
      <c r="E947" s="21"/>
      <c r="F947" s="21"/>
      <c r="G947" s="21"/>
      <c r="H947" s="21"/>
      <c r="I947" s="21"/>
      <c r="J947" s="21"/>
      <c r="K947" s="21"/>
      <c r="L947" s="21"/>
      <c r="M947" s="120"/>
      <c r="N947" s="21"/>
      <c r="O947" s="21"/>
      <c r="P947" s="222"/>
      <c r="Q947" s="21"/>
      <c r="R947" s="222"/>
      <c r="S947" s="222"/>
      <c r="T947" s="21"/>
      <c r="U947" s="21"/>
      <c r="V947" s="21"/>
      <c r="W947" s="120"/>
      <c r="X947" s="21"/>
      <c r="Y947" s="32"/>
      <c r="Z947" s="21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</row>
    <row r="948" ht="15.75" customHeight="1">
      <c r="A948" s="21"/>
      <c r="B948" s="32"/>
      <c r="C948" s="71"/>
      <c r="D948" s="21"/>
      <c r="E948" s="21"/>
      <c r="F948" s="21"/>
      <c r="G948" s="21"/>
      <c r="H948" s="21"/>
      <c r="I948" s="21"/>
      <c r="J948" s="21"/>
      <c r="K948" s="21"/>
      <c r="L948" s="21"/>
      <c r="M948" s="120"/>
      <c r="N948" s="21"/>
      <c r="O948" s="21"/>
      <c r="P948" s="222"/>
      <c r="Q948" s="21"/>
      <c r="R948" s="222"/>
      <c r="S948" s="222"/>
      <c r="T948" s="21"/>
      <c r="U948" s="21"/>
      <c r="V948" s="21"/>
      <c r="W948" s="120"/>
      <c r="X948" s="21"/>
      <c r="Y948" s="32"/>
      <c r="Z948" s="21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</row>
    <row r="949" ht="15.75" customHeight="1">
      <c r="A949" s="21"/>
      <c r="B949" s="32"/>
      <c r="C949" s="71"/>
      <c r="D949" s="21"/>
      <c r="E949" s="21"/>
      <c r="F949" s="21"/>
      <c r="G949" s="21"/>
      <c r="H949" s="21"/>
      <c r="I949" s="21"/>
      <c r="J949" s="21"/>
      <c r="K949" s="21"/>
      <c r="L949" s="21"/>
      <c r="M949" s="120"/>
      <c r="N949" s="21"/>
      <c r="O949" s="21"/>
      <c r="P949" s="222"/>
      <c r="Q949" s="21"/>
      <c r="R949" s="222"/>
      <c r="S949" s="222"/>
      <c r="T949" s="21"/>
      <c r="U949" s="21"/>
      <c r="V949" s="21"/>
      <c r="W949" s="120"/>
      <c r="X949" s="21"/>
      <c r="Y949" s="32"/>
      <c r="Z949" s="21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</row>
    <row r="950" ht="15.75" customHeight="1">
      <c r="A950" s="21"/>
      <c r="B950" s="32"/>
      <c r="C950" s="71"/>
      <c r="D950" s="21"/>
      <c r="E950" s="21"/>
      <c r="F950" s="21"/>
      <c r="G950" s="21"/>
      <c r="H950" s="21"/>
      <c r="I950" s="21"/>
      <c r="J950" s="21"/>
      <c r="K950" s="21"/>
      <c r="L950" s="21"/>
      <c r="M950" s="120"/>
      <c r="N950" s="21"/>
      <c r="O950" s="21"/>
      <c r="P950" s="222"/>
      <c r="Q950" s="21"/>
      <c r="R950" s="222"/>
      <c r="S950" s="222"/>
      <c r="T950" s="21"/>
      <c r="U950" s="21"/>
      <c r="V950" s="21"/>
      <c r="W950" s="120"/>
      <c r="X950" s="21"/>
      <c r="Y950" s="32"/>
      <c r="Z950" s="21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</row>
    <row r="951" ht="15.75" customHeight="1">
      <c r="A951" s="21"/>
      <c r="B951" s="32"/>
      <c r="C951" s="71"/>
      <c r="D951" s="21"/>
      <c r="E951" s="21"/>
      <c r="F951" s="21"/>
      <c r="G951" s="21"/>
      <c r="H951" s="21"/>
      <c r="I951" s="21"/>
      <c r="J951" s="21"/>
      <c r="K951" s="21"/>
      <c r="L951" s="21"/>
      <c r="M951" s="120"/>
      <c r="N951" s="21"/>
      <c r="O951" s="21"/>
      <c r="P951" s="222"/>
      <c r="Q951" s="21"/>
      <c r="R951" s="222"/>
      <c r="S951" s="222"/>
      <c r="T951" s="21"/>
      <c r="U951" s="21"/>
      <c r="V951" s="21"/>
      <c r="W951" s="120"/>
      <c r="X951" s="21"/>
      <c r="Y951" s="32"/>
      <c r="Z951" s="21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</row>
    <row r="952" ht="15.75" customHeight="1">
      <c r="A952" s="21"/>
      <c r="B952" s="32"/>
      <c r="C952" s="71"/>
      <c r="D952" s="21"/>
      <c r="E952" s="21"/>
      <c r="F952" s="21"/>
      <c r="G952" s="21"/>
      <c r="H952" s="21"/>
      <c r="I952" s="21"/>
      <c r="J952" s="21"/>
      <c r="K952" s="21"/>
      <c r="L952" s="21"/>
      <c r="M952" s="120"/>
      <c r="N952" s="21"/>
      <c r="O952" s="21"/>
      <c r="P952" s="222"/>
      <c r="Q952" s="21"/>
      <c r="R952" s="222"/>
      <c r="S952" s="222"/>
      <c r="T952" s="21"/>
      <c r="U952" s="21"/>
      <c r="V952" s="21"/>
      <c r="W952" s="120"/>
      <c r="X952" s="21"/>
      <c r="Y952" s="32"/>
      <c r="Z952" s="21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</row>
    <row r="953" ht="15.75" customHeight="1">
      <c r="A953" s="21"/>
      <c r="B953" s="32"/>
      <c r="C953" s="71"/>
      <c r="D953" s="21"/>
      <c r="E953" s="21"/>
      <c r="F953" s="21"/>
      <c r="G953" s="21"/>
      <c r="H953" s="21"/>
      <c r="I953" s="21"/>
      <c r="J953" s="21"/>
      <c r="K953" s="21"/>
      <c r="L953" s="21"/>
      <c r="M953" s="120"/>
      <c r="N953" s="21"/>
      <c r="O953" s="21"/>
      <c r="P953" s="222"/>
      <c r="Q953" s="21"/>
      <c r="R953" s="222"/>
      <c r="S953" s="222"/>
      <c r="T953" s="21"/>
      <c r="U953" s="21"/>
      <c r="V953" s="21"/>
      <c r="W953" s="120"/>
      <c r="X953" s="21"/>
      <c r="Y953" s="32"/>
      <c r="Z953" s="21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</row>
    <row r="954" ht="15.75" customHeight="1">
      <c r="A954" s="21"/>
      <c r="B954" s="32"/>
      <c r="C954" s="71"/>
      <c r="D954" s="21"/>
      <c r="E954" s="21"/>
      <c r="F954" s="21"/>
      <c r="G954" s="21"/>
      <c r="H954" s="21"/>
      <c r="I954" s="21"/>
      <c r="J954" s="21"/>
      <c r="K954" s="21"/>
      <c r="L954" s="21"/>
      <c r="M954" s="120"/>
      <c r="N954" s="21"/>
      <c r="O954" s="21"/>
      <c r="P954" s="222"/>
      <c r="Q954" s="21"/>
      <c r="R954" s="222"/>
      <c r="S954" s="222"/>
      <c r="T954" s="21"/>
      <c r="U954" s="21"/>
      <c r="V954" s="21"/>
      <c r="W954" s="120"/>
      <c r="X954" s="21"/>
      <c r="Y954" s="32"/>
      <c r="Z954" s="21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</row>
    <row r="955" ht="15.75" customHeight="1">
      <c r="A955" s="21"/>
      <c r="B955" s="32"/>
      <c r="C955" s="71"/>
      <c r="D955" s="21"/>
      <c r="E955" s="21"/>
      <c r="F955" s="21"/>
      <c r="G955" s="21"/>
      <c r="H955" s="21"/>
      <c r="I955" s="21"/>
      <c r="J955" s="21"/>
      <c r="K955" s="21"/>
      <c r="L955" s="21"/>
      <c r="M955" s="120"/>
      <c r="N955" s="21"/>
      <c r="O955" s="21"/>
      <c r="P955" s="222"/>
      <c r="Q955" s="21"/>
      <c r="R955" s="222"/>
      <c r="S955" s="222"/>
      <c r="T955" s="21"/>
      <c r="U955" s="21"/>
      <c r="V955" s="21"/>
      <c r="W955" s="120"/>
      <c r="X955" s="21"/>
      <c r="Y955" s="32"/>
      <c r="Z955" s="21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</row>
    <row r="956" ht="15.75" customHeight="1">
      <c r="A956" s="21"/>
      <c r="B956" s="32"/>
      <c r="C956" s="71"/>
      <c r="D956" s="21"/>
      <c r="E956" s="21"/>
      <c r="F956" s="21"/>
      <c r="G956" s="21"/>
      <c r="H956" s="21"/>
      <c r="I956" s="21"/>
      <c r="J956" s="21"/>
      <c r="K956" s="21"/>
      <c r="L956" s="21"/>
      <c r="M956" s="120"/>
      <c r="N956" s="21"/>
      <c r="O956" s="21"/>
      <c r="P956" s="222"/>
      <c r="Q956" s="21"/>
      <c r="R956" s="222"/>
      <c r="S956" s="222"/>
      <c r="T956" s="21"/>
      <c r="U956" s="21"/>
      <c r="V956" s="21"/>
      <c r="W956" s="120"/>
      <c r="X956" s="21"/>
      <c r="Y956" s="32"/>
      <c r="Z956" s="21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</row>
    <row r="957" ht="15.75" customHeight="1">
      <c r="A957" s="21"/>
      <c r="B957" s="32"/>
      <c r="C957" s="71"/>
      <c r="D957" s="21"/>
      <c r="E957" s="21"/>
      <c r="F957" s="21"/>
      <c r="G957" s="21"/>
      <c r="H957" s="21"/>
      <c r="I957" s="21"/>
      <c r="J957" s="21"/>
      <c r="K957" s="21"/>
      <c r="L957" s="21"/>
      <c r="M957" s="120"/>
      <c r="N957" s="21"/>
      <c r="O957" s="21"/>
      <c r="P957" s="222"/>
      <c r="Q957" s="21"/>
      <c r="R957" s="222"/>
      <c r="S957" s="222"/>
      <c r="T957" s="21"/>
      <c r="U957" s="21"/>
      <c r="V957" s="21"/>
      <c r="W957" s="120"/>
      <c r="X957" s="21"/>
      <c r="Y957" s="32"/>
      <c r="Z957" s="21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</row>
    <row r="958" ht="15.75" customHeight="1">
      <c r="A958" s="21"/>
      <c r="B958" s="32"/>
      <c r="C958" s="71"/>
      <c r="D958" s="21"/>
      <c r="E958" s="21"/>
      <c r="F958" s="21"/>
      <c r="G958" s="21"/>
      <c r="H958" s="21"/>
      <c r="I958" s="21"/>
      <c r="J958" s="21"/>
      <c r="K958" s="21"/>
      <c r="L958" s="21"/>
      <c r="M958" s="120"/>
      <c r="N958" s="21"/>
      <c r="O958" s="21"/>
      <c r="P958" s="222"/>
      <c r="Q958" s="21"/>
      <c r="R958" s="222"/>
      <c r="S958" s="222"/>
      <c r="T958" s="21"/>
      <c r="U958" s="21"/>
      <c r="V958" s="21"/>
      <c r="W958" s="120"/>
      <c r="X958" s="21"/>
      <c r="Y958" s="32"/>
      <c r="Z958" s="21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</row>
    <row r="959" ht="15.75" customHeight="1">
      <c r="A959" s="21"/>
      <c r="B959" s="32"/>
      <c r="C959" s="71"/>
      <c r="D959" s="21"/>
      <c r="E959" s="21"/>
      <c r="F959" s="21"/>
      <c r="G959" s="21"/>
      <c r="H959" s="21"/>
      <c r="I959" s="21"/>
      <c r="J959" s="21"/>
      <c r="K959" s="21"/>
      <c r="L959" s="21"/>
      <c r="M959" s="120"/>
      <c r="N959" s="21"/>
      <c r="O959" s="21"/>
      <c r="P959" s="222"/>
      <c r="Q959" s="21"/>
      <c r="R959" s="222"/>
      <c r="S959" s="222"/>
      <c r="T959" s="21"/>
      <c r="U959" s="21"/>
      <c r="V959" s="21"/>
      <c r="W959" s="120"/>
      <c r="X959" s="21"/>
      <c r="Y959" s="32"/>
      <c r="Z959" s="21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</row>
    <row r="960" ht="15.75" customHeight="1">
      <c r="A960" s="21"/>
      <c r="B960" s="32"/>
      <c r="C960" s="71"/>
      <c r="D960" s="21"/>
      <c r="E960" s="21"/>
      <c r="F960" s="21"/>
      <c r="G960" s="21"/>
      <c r="H960" s="21"/>
      <c r="I960" s="21"/>
      <c r="J960" s="21"/>
      <c r="K960" s="21"/>
      <c r="L960" s="21"/>
      <c r="M960" s="120"/>
      <c r="N960" s="21"/>
      <c r="O960" s="21"/>
      <c r="P960" s="222"/>
      <c r="Q960" s="21"/>
      <c r="R960" s="222"/>
      <c r="S960" s="222"/>
      <c r="T960" s="21"/>
      <c r="U960" s="21"/>
      <c r="V960" s="21"/>
      <c r="W960" s="120"/>
      <c r="X960" s="21"/>
      <c r="Y960" s="32"/>
      <c r="Z960" s="21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</row>
    <row r="961" ht="15.75" customHeight="1">
      <c r="A961" s="21"/>
      <c r="B961" s="32"/>
      <c r="C961" s="71"/>
      <c r="D961" s="21"/>
      <c r="E961" s="21"/>
      <c r="F961" s="21"/>
      <c r="G961" s="21"/>
      <c r="H961" s="21"/>
      <c r="I961" s="21"/>
      <c r="J961" s="21"/>
      <c r="K961" s="21"/>
      <c r="L961" s="21"/>
      <c r="M961" s="120"/>
      <c r="N961" s="21"/>
      <c r="O961" s="21"/>
      <c r="P961" s="222"/>
      <c r="Q961" s="21"/>
      <c r="R961" s="222"/>
      <c r="S961" s="222"/>
      <c r="T961" s="21"/>
      <c r="U961" s="21"/>
      <c r="V961" s="21"/>
      <c r="W961" s="120"/>
      <c r="X961" s="21"/>
      <c r="Y961" s="32"/>
      <c r="Z961" s="21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</row>
    <row r="962" ht="15.75" customHeight="1">
      <c r="A962" s="21"/>
      <c r="B962" s="32"/>
      <c r="C962" s="71"/>
      <c r="D962" s="21"/>
      <c r="E962" s="21"/>
      <c r="F962" s="21"/>
      <c r="G962" s="21"/>
      <c r="H962" s="21"/>
      <c r="I962" s="21"/>
      <c r="J962" s="21"/>
      <c r="K962" s="21"/>
      <c r="L962" s="21"/>
      <c r="M962" s="120"/>
      <c r="N962" s="21"/>
      <c r="O962" s="21"/>
      <c r="P962" s="222"/>
      <c r="Q962" s="21"/>
      <c r="R962" s="222"/>
      <c r="S962" s="222"/>
      <c r="T962" s="21"/>
      <c r="U962" s="21"/>
      <c r="V962" s="21"/>
      <c r="W962" s="120"/>
      <c r="X962" s="21"/>
      <c r="Y962" s="32"/>
      <c r="Z962" s="21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</row>
    <row r="963" ht="15.75" customHeight="1">
      <c r="A963" s="21"/>
      <c r="B963" s="32"/>
      <c r="C963" s="71"/>
      <c r="D963" s="21"/>
      <c r="E963" s="21"/>
      <c r="F963" s="21"/>
      <c r="G963" s="21"/>
      <c r="H963" s="21"/>
      <c r="I963" s="21"/>
      <c r="J963" s="21"/>
      <c r="K963" s="21"/>
      <c r="L963" s="21"/>
      <c r="M963" s="120"/>
      <c r="N963" s="21"/>
      <c r="O963" s="21"/>
      <c r="P963" s="222"/>
      <c r="Q963" s="21"/>
      <c r="R963" s="222"/>
      <c r="S963" s="222"/>
      <c r="T963" s="21"/>
      <c r="U963" s="21"/>
      <c r="V963" s="21"/>
      <c r="W963" s="120"/>
      <c r="X963" s="21"/>
      <c r="Y963" s="32"/>
      <c r="Z963" s="21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</row>
    <row r="964" ht="15.75" customHeight="1">
      <c r="A964" s="21"/>
      <c r="B964" s="32"/>
      <c r="C964" s="71"/>
      <c r="D964" s="21"/>
      <c r="E964" s="21"/>
      <c r="F964" s="21"/>
      <c r="G964" s="21"/>
      <c r="H964" s="21"/>
      <c r="I964" s="21"/>
      <c r="J964" s="21"/>
      <c r="K964" s="21"/>
      <c r="L964" s="21"/>
      <c r="M964" s="120"/>
      <c r="N964" s="21"/>
      <c r="O964" s="21"/>
      <c r="P964" s="222"/>
      <c r="Q964" s="21"/>
      <c r="R964" s="222"/>
      <c r="S964" s="222"/>
      <c r="T964" s="21"/>
      <c r="U964" s="21"/>
      <c r="V964" s="21"/>
      <c r="W964" s="120"/>
      <c r="X964" s="21"/>
      <c r="Y964" s="32"/>
      <c r="Z964" s="21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</row>
    <row r="965" ht="15.75" customHeight="1">
      <c r="A965" s="21"/>
      <c r="B965" s="32"/>
      <c r="C965" s="71"/>
      <c r="D965" s="21"/>
      <c r="E965" s="21"/>
      <c r="F965" s="21"/>
      <c r="G965" s="21"/>
      <c r="H965" s="21"/>
      <c r="I965" s="21"/>
      <c r="J965" s="21"/>
      <c r="K965" s="21"/>
      <c r="L965" s="21"/>
      <c r="M965" s="120"/>
      <c r="N965" s="21"/>
      <c r="O965" s="21"/>
      <c r="P965" s="222"/>
      <c r="Q965" s="21"/>
      <c r="R965" s="222"/>
      <c r="S965" s="222"/>
      <c r="T965" s="21"/>
      <c r="U965" s="21"/>
      <c r="V965" s="21"/>
      <c r="W965" s="120"/>
      <c r="X965" s="21"/>
      <c r="Y965" s="32"/>
      <c r="Z965" s="21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</row>
    <row r="966" ht="15.75" customHeight="1">
      <c r="A966" s="21"/>
      <c r="B966" s="32"/>
      <c r="C966" s="71"/>
      <c r="D966" s="21"/>
      <c r="E966" s="21"/>
      <c r="F966" s="21"/>
      <c r="G966" s="21"/>
      <c r="H966" s="21"/>
      <c r="I966" s="21"/>
      <c r="J966" s="21"/>
      <c r="K966" s="21"/>
      <c r="L966" s="21"/>
      <c r="M966" s="120"/>
      <c r="N966" s="21"/>
      <c r="O966" s="21"/>
      <c r="P966" s="222"/>
      <c r="Q966" s="21"/>
      <c r="R966" s="222"/>
      <c r="S966" s="222"/>
      <c r="T966" s="21"/>
      <c r="U966" s="21"/>
      <c r="V966" s="21"/>
      <c r="W966" s="120"/>
      <c r="X966" s="21"/>
      <c r="Y966" s="32"/>
      <c r="Z966" s="21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</row>
    <row r="967" ht="15.75" customHeight="1">
      <c r="A967" s="21"/>
      <c r="B967" s="32"/>
      <c r="C967" s="71"/>
      <c r="D967" s="21"/>
      <c r="E967" s="21"/>
      <c r="F967" s="21"/>
      <c r="G967" s="21"/>
      <c r="H967" s="21"/>
      <c r="I967" s="21"/>
      <c r="J967" s="21"/>
      <c r="K967" s="21"/>
      <c r="L967" s="21"/>
      <c r="M967" s="120"/>
      <c r="N967" s="21"/>
      <c r="O967" s="21"/>
      <c r="P967" s="222"/>
      <c r="Q967" s="21"/>
      <c r="R967" s="222"/>
      <c r="S967" s="222"/>
      <c r="T967" s="21"/>
      <c r="U967" s="21"/>
      <c r="V967" s="21"/>
      <c r="W967" s="120"/>
      <c r="X967" s="21"/>
      <c r="Y967" s="32"/>
      <c r="Z967" s="21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</row>
    <row r="968" ht="15.75" customHeight="1">
      <c r="A968" s="21"/>
      <c r="B968" s="32"/>
      <c r="C968" s="71"/>
      <c r="D968" s="21"/>
      <c r="E968" s="21"/>
      <c r="F968" s="21"/>
      <c r="G968" s="21"/>
      <c r="H968" s="21"/>
      <c r="I968" s="21"/>
      <c r="J968" s="21"/>
      <c r="K968" s="21"/>
      <c r="L968" s="21"/>
      <c r="M968" s="120"/>
      <c r="N968" s="21"/>
      <c r="O968" s="21"/>
      <c r="P968" s="222"/>
      <c r="Q968" s="21"/>
      <c r="R968" s="222"/>
      <c r="S968" s="222"/>
      <c r="T968" s="21"/>
      <c r="U968" s="21"/>
      <c r="V968" s="21"/>
      <c r="W968" s="120"/>
      <c r="X968" s="21"/>
      <c r="Y968" s="32"/>
      <c r="Z968" s="21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</row>
    <row r="969" ht="15.75" customHeight="1">
      <c r="A969" s="21"/>
      <c r="B969" s="32"/>
      <c r="C969" s="71"/>
      <c r="D969" s="21"/>
      <c r="E969" s="21"/>
      <c r="F969" s="21"/>
      <c r="G969" s="21"/>
      <c r="H969" s="21"/>
      <c r="I969" s="21"/>
      <c r="J969" s="21"/>
      <c r="K969" s="21"/>
      <c r="L969" s="21"/>
      <c r="M969" s="120"/>
      <c r="N969" s="21"/>
      <c r="O969" s="21"/>
      <c r="P969" s="222"/>
      <c r="Q969" s="21"/>
      <c r="R969" s="222"/>
      <c r="S969" s="222"/>
      <c r="T969" s="21"/>
      <c r="U969" s="21"/>
      <c r="V969" s="21"/>
      <c r="W969" s="120"/>
      <c r="X969" s="21"/>
      <c r="Y969" s="32"/>
      <c r="Z969" s="21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</row>
    <row r="970" ht="15.75" customHeight="1">
      <c r="A970" s="21"/>
      <c r="B970" s="32"/>
      <c r="C970" s="71"/>
      <c r="D970" s="21"/>
      <c r="E970" s="21"/>
      <c r="F970" s="21"/>
      <c r="G970" s="21"/>
      <c r="H970" s="21"/>
      <c r="I970" s="21"/>
      <c r="J970" s="21"/>
      <c r="K970" s="21"/>
      <c r="L970" s="21"/>
      <c r="M970" s="120"/>
      <c r="N970" s="21"/>
      <c r="O970" s="21"/>
      <c r="P970" s="222"/>
      <c r="Q970" s="21"/>
      <c r="R970" s="222"/>
      <c r="S970" s="222"/>
      <c r="T970" s="21"/>
      <c r="U970" s="21"/>
      <c r="V970" s="21"/>
      <c r="W970" s="120"/>
      <c r="X970" s="21"/>
      <c r="Y970" s="32"/>
      <c r="Z970" s="21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</row>
    <row r="971" ht="15.75" customHeight="1">
      <c r="A971" s="21"/>
      <c r="B971" s="32"/>
      <c r="C971" s="71"/>
      <c r="D971" s="21"/>
      <c r="E971" s="21"/>
      <c r="F971" s="21"/>
      <c r="G971" s="21"/>
      <c r="H971" s="21"/>
      <c r="I971" s="21"/>
      <c r="J971" s="21"/>
      <c r="K971" s="21"/>
      <c r="L971" s="21"/>
      <c r="M971" s="120"/>
      <c r="N971" s="21"/>
      <c r="O971" s="21"/>
      <c r="P971" s="222"/>
      <c r="Q971" s="21"/>
      <c r="R971" s="222"/>
      <c r="S971" s="222"/>
      <c r="T971" s="21"/>
      <c r="U971" s="21"/>
      <c r="V971" s="21"/>
      <c r="W971" s="120"/>
      <c r="X971" s="21"/>
      <c r="Y971" s="32"/>
      <c r="Z971" s="21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</row>
    <row r="972" ht="15.75" customHeight="1">
      <c r="A972" s="21"/>
      <c r="B972" s="32"/>
      <c r="C972" s="71"/>
      <c r="D972" s="21"/>
      <c r="E972" s="21"/>
      <c r="F972" s="21"/>
      <c r="G972" s="21"/>
      <c r="H972" s="21"/>
      <c r="I972" s="21"/>
      <c r="J972" s="21"/>
      <c r="K972" s="21"/>
      <c r="L972" s="21"/>
      <c r="M972" s="120"/>
      <c r="N972" s="21"/>
      <c r="O972" s="21"/>
      <c r="P972" s="222"/>
      <c r="Q972" s="21"/>
      <c r="R972" s="222"/>
      <c r="S972" s="222"/>
      <c r="T972" s="21"/>
      <c r="U972" s="21"/>
      <c r="V972" s="21"/>
      <c r="W972" s="120"/>
      <c r="X972" s="21"/>
      <c r="Y972" s="32"/>
      <c r="Z972" s="21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</row>
    <row r="973" ht="15.75" customHeight="1">
      <c r="A973" s="21"/>
      <c r="B973" s="32"/>
      <c r="C973" s="71"/>
      <c r="D973" s="21"/>
      <c r="E973" s="21"/>
      <c r="F973" s="21"/>
      <c r="G973" s="21"/>
      <c r="H973" s="21"/>
      <c r="I973" s="21"/>
      <c r="J973" s="21"/>
      <c r="K973" s="21"/>
      <c r="L973" s="21"/>
      <c r="M973" s="120"/>
      <c r="N973" s="21"/>
      <c r="O973" s="21"/>
      <c r="P973" s="222"/>
      <c r="Q973" s="21"/>
      <c r="R973" s="222"/>
      <c r="S973" s="222"/>
      <c r="T973" s="21"/>
      <c r="U973" s="21"/>
      <c r="V973" s="21"/>
      <c r="W973" s="120"/>
      <c r="X973" s="21"/>
      <c r="Y973" s="32"/>
      <c r="Z973" s="21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</row>
    <row r="974" ht="15.75" customHeight="1">
      <c r="A974" s="21"/>
      <c r="B974" s="32"/>
      <c r="C974" s="71"/>
      <c r="D974" s="21"/>
      <c r="E974" s="21"/>
      <c r="F974" s="21"/>
      <c r="G974" s="21"/>
      <c r="H974" s="21"/>
      <c r="I974" s="21"/>
      <c r="J974" s="21"/>
      <c r="K974" s="21"/>
      <c r="L974" s="21"/>
      <c r="M974" s="120"/>
      <c r="N974" s="21"/>
      <c r="O974" s="21"/>
      <c r="P974" s="222"/>
      <c r="Q974" s="21"/>
      <c r="R974" s="222"/>
      <c r="S974" s="222"/>
      <c r="T974" s="21"/>
      <c r="U974" s="21"/>
      <c r="V974" s="21"/>
      <c r="W974" s="120"/>
      <c r="X974" s="21"/>
      <c r="Y974" s="32"/>
      <c r="Z974" s="21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</row>
    <row r="975" ht="15.75" customHeight="1">
      <c r="A975" s="21"/>
      <c r="B975" s="32"/>
      <c r="C975" s="71"/>
      <c r="D975" s="21"/>
      <c r="E975" s="21"/>
      <c r="F975" s="21"/>
      <c r="G975" s="21"/>
      <c r="H975" s="21"/>
      <c r="I975" s="21"/>
      <c r="J975" s="21"/>
      <c r="K975" s="21"/>
      <c r="L975" s="21"/>
      <c r="M975" s="120"/>
      <c r="N975" s="21"/>
      <c r="O975" s="21"/>
      <c r="P975" s="222"/>
      <c r="Q975" s="21"/>
      <c r="R975" s="222"/>
      <c r="S975" s="222"/>
      <c r="T975" s="21"/>
      <c r="U975" s="21"/>
      <c r="V975" s="21"/>
      <c r="W975" s="120"/>
      <c r="X975" s="21"/>
      <c r="Y975" s="32"/>
      <c r="Z975" s="21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</row>
    <row r="976" ht="15.75" customHeight="1">
      <c r="A976" s="21"/>
      <c r="B976" s="32"/>
      <c r="C976" s="71"/>
      <c r="D976" s="21"/>
      <c r="E976" s="21"/>
      <c r="F976" s="21"/>
      <c r="G976" s="21"/>
      <c r="H976" s="21"/>
      <c r="I976" s="21"/>
      <c r="J976" s="21"/>
      <c r="K976" s="21"/>
      <c r="L976" s="21"/>
      <c r="M976" s="120"/>
      <c r="N976" s="21"/>
      <c r="O976" s="21"/>
      <c r="P976" s="222"/>
      <c r="Q976" s="21"/>
      <c r="R976" s="222"/>
      <c r="S976" s="222"/>
      <c r="T976" s="21"/>
      <c r="U976" s="21"/>
      <c r="V976" s="21"/>
      <c r="W976" s="120"/>
      <c r="X976" s="21"/>
      <c r="Y976" s="32"/>
      <c r="Z976" s="21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</row>
    <row r="977" ht="15.75" customHeight="1">
      <c r="A977" s="21"/>
      <c r="B977" s="32"/>
      <c r="C977" s="71"/>
      <c r="D977" s="21"/>
      <c r="E977" s="21"/>
      <c r="F977" s="21"/>
      <c r="G977" s="21"/>
      <c r="H977" s="21"/>
      <c r="I977" s="21"/>
      <c r="J977" s="21"/>
      <c r="K977" s="21"/>
      <c r="L977" s="21"/>
      <c r="M977" s="120"/>
      <c r="N977" s="21"/>
      <c r="O977" s="21"/>
      <c r="P977" s="222"/>
      <c r="Q977" s="21"/>
      <c r="R977" s="222"/>
      <c r="S977" s="222"/>
      <c r="T977" s="21"/>
      <c r="U977" s="21"/>
      <c r="V977" s="21"/>
      <c r="W977" s="120"/>
      <c r="X977" s="21"/>
      <c r="Y977" s="32"/>
      <c r="Z977" s="21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</row>
    <row r="978" ht="15.75" customHeight="1">
      <c r="A978" s="21"/>
      <c r="B978" s="32"/>
      <c r="C978" s="71"/>
      <c r="D978" s="21"/>
      <c r="E978" s="21"/>
      <c r="F978" s="21"/>
      <c r="G978" s="21"/>
      <c r="H978" s="21"/>
      <c r="I978" s="21"/>
      <c r="J978" s="21"/>
      <c r="K978" s="21"/>
      <c r="L978" s="21"/>
      <c r="M978" s="120"/>
      <c r="N978" s="21"/>
      <c r="O978" s="21"/>
      <c r="P978" s="222"/>
      <c r="Q978" s="21"/>
      <c r="R978" s="222"/>
      <c r="S978" s="222"/>
      <c r="T978" s="21"/>
      <c r="U978" s="21"/>
      <c r="V978" s="21"/>
      <c r="W978" s="120"/>
      <c r="X978" s="21"/>
      <c r="Y978" s="32"/>
      <c r="Z978" s="21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</row>
    <row r="979" ht="15.75" customHeight="1">
      <c r="A979" s="21"/>
      <c r="B979" s="32"/>
      <c r="C979" s="71"/>
      <c r="D979" s="21"/>
      <c r="E979" s="21"/>
      <c r="F979" s="21"/>
      <c r="G979" s="21"/>
      <c r="H979" s="21"/>
      <c r="I979" s="21"/>
      <c r="J979" s="21"/>
      <c r="K979" s="21"/>
      <c r="L979" s="21"/>
      <c r="M979" s="120"/>
      <c r="N979" s="21"/>
      <c r="O979" s="21"/>
      <c r="P979" s="222"/>
      <c r="Q979" s="21"/>
      <c r="R979" s="222"/>
      <c r="S979" s="222"/>
      <c r="T979" s="21"/>
      <c r="U979" s="21"/>
      <c r="V979" s="21"/>
      <c r="W979" s="120"/>
      <c r="X979" s="21"/>
      <c r="Y979" s="32"/>
      <c r="Z979" s="21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</row>
    <row r="980" ht="15.75" customHeight="1">
      <c r="A980" s="21"/>
      <c r="B980" s="32"/>
      <c r="C980" s="71"/>
      <c r="D980" s="21"/>
      <c r="E980" s="21"/>
      <c r="F980" s="21"/>
      <c r="G980" s="21"/>
      <c r="H980" s="21"/>
      <c r="I980" s="21"/>
      <c r="J980" s="21"/>
      <c r="K980" s="21"/>
      <c r="L980" s="21"/>
      <c r="M980" s="120"/>
      <c r="N980" s="21"/>
      <c r="O980" s="21"/>
      <c r="P980" s="222"/>
      <c r="Q980" s="21"/>
      <c r="R980" s="222"/>
      <c r="S980" s="222"/>
      <c r="T980" s="21"/>
      <c r="U980" s="21"/>
      <c r="V980" s="21"/>
      <c r="W980" s="120"/>
      <c r="X980" s="21"/>
      <c r="Y980" s="32"/>
      <c r="Z980" s="21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</row>
    <row r="981" ht="15.75" customHeight="1">
      <c r="A981" s="21"/>
      <c r="B981" s="32"/>
      <c r="C981" s="71"/>
      <c r="D981" s="21"/>
      <c r="E981" s="21"/>
      <c r="F981" s="21"/>
      <c r="G981" s="21"/>
      <c r="H981" s="21"/>
      <c r="I981" s="21"/>
      <c r="J981" s="21"/>
      <c r="K981" s="21"/>
      <c r="L981" s="21"/>
      <c r="M981" s="120"/>
      <c r="N981" s="21"/>
      <c r="O981" s="21"/>
      <c r="P981" s="222"/>
      <c r="Q981" s="21"/>
      <c r="R981" s="222"/>
      <c r="S981" s="222"/>
      <c r="T981" s="21"/>
      <c r="U981" s="21"/>
      <c r="V981" s="21"/>
      <c r="W981" s="120"/>
      <c r="X981" s="21"/>
      <c r="Y981" s="32"/>
      <c r="Z981" s="21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</row>
    <row r="982" ht="15.75" customHeight="1">
      <c r="A982" s="21"/>
      <c r="B982" s="32"/>
      <c r="C982" s="71"/>
      <c r="D982" s="21"/>
      <c r="E982" s="21"/>
      <c r="F982" s="21"/>
      <c r="G982" s="21"/>
      <c r="H982" s="21"/>
      <c r="I982" s="21"/>
      <c r="J982" s="21"/>
      <c r="K982" s="21"/>
      <c r="L982" s="21"/>
      <c r="M982" s="120"/>
      <c r="N982" s="21"/>
      <c r="O982" s="21"/>
      <c r="P982" s="222"/>
      <c r="Q982" s="21"/>
      <c r="R982" s="222"/>
      <c r="S982" s="222"/>
      <c r="T982" s="21"/>
      <c r="U982" s="21"/>
      <c r="V982" s="21"/>
      <c r="W982" s="120"/>
      <c r="X982" s="21"/>
      <c r="Y982" s="32"/>
      <c r="Z982" s="21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</row>
    <row r="983" ht="15.75" customHeight="1">
      <c r="A983" s="21"/>
      <c r="B983" s="32"/>
      <c r="C983" s="71"/>
      <c r="D983" s="21"/>
      <c r="E983" s="21"/>
      <c r="F983" s="21"/>
      <c r="G983" s="21"/>
      <c r="H983" s="21"/>
      <c r="I983" s="21"/>
      <c r="J983" s="21"/>
      <c r="K983" s="21"/>
      <c r="L983" s="21"/>
      <c r="M983" s="120"/>
      <c r="N983" s="21"/>
      <c r="O983" s="21"/>
      <c r="P983" s="222"/>
      <c r="Q983" s="21"/>
      <c r="R983" s="222"/>
      <c r="S983" s="222"/>
      <c r="T983" s="21"/>
      <c r="U983" s="21"/>
      <c r="V983" s="21"/>
      <c r="W983" s="120"/>
      <c r="X983" s="21"/>
      <c r="Y983" s="32"/>
      <c r="Z983" s="21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</row>
    <row r="984" ht="15.75" customHeight="1">
      <c r="A984" s="21"/>
      <c r="B984" s="32"/>
      <c r="C984" s="71"/>
      <c r="D984" s="21"/>
      <c r="E984" s="21"/>
      <c r="F984" s="21"/>
      <c r="G984" s="21"/>
      <c r="H984" s="21"/>
      <c r="I984" s="21"/>
      <c r="J984" s="21"/>
      <c r="K984" s="21"/>
      <c r="L984" s="21"/>
      <c r="M984" s="120"/>
      <c r="N984" s="21"/>
      <c r="O984" s="21"/>
      <c r="P984" s="222"/>
      <c r="Q984" s="21"/>
      <c r="R984" s="222"/>
      <c r="S984" s="222"/>
      <c r="T984" s="21"/>
      <c r="U984" s="21"/>
      <c r="V984" s="21"/>
      <c r="W984" s="120"/>
      <c r="X984" s="21"/>
      <c r="Y984" s="32"/>
      <c r="Z984" s="21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</row>
    <row r="985" ht="15.75" customHeight="1">
      <c r="A985" s="21"/>
      <c r="B985" s="32"/>
      <c r="C985" s="71"/>
      <c r="D985" s="21"/>
      <c r="E985" s="21"/>
      <c r="F985" s="21"/>
      <c r="G985" s="21"/>
      <c r="H985" s="21"/>
      <c r="I985" s="21"/>
      <c r="J985" s="21"/>
      <c r="K985" s="21"/>
      <c r="L985" s="21"/>
      <c r="M985" s="120"/>
      <c r="N985" s="21"/>
      <c r="O985" s="21"/>
      <c r="P985" s="222"/>
      <c r="Q985" s="21"/>
      <c r="R985" s="222"/>
      <c r="S985" s="222"/>
      <c r="T985" s="21"/>
      <c r="U985" s="21"/>
      <c r="V985" s="21"/>
      <c r="W985" s="120"/>
      <c r="X985" s="21"/>
      <c r="Y985" s="32"/>
      <c r="Z985" s="21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</row>
    <row r="986" ht="15.75" customHeight="1">
      <c r="A986" s="21"/>
      <c r="B986" s="32"/>
      <c r="C986" s="71"/>
      <c r="D986" s="21"/>
      <c r="E986" s="21"/>
      <c r="F986" s="21"/>
      <c r="G986" s="21"/>
      <c r="H986" s="21"/>
      <c r="I986" s="21"/>
      <c r="J986" s="21"/>
      <c r="K986" s="21"/>
      <c r="L986" s="21"/>
      <c r="M986" s="120"/>
      <c r="N986" s="21"/>
      <c r="O986" s="21"/>
      <c r="P986" s="222"/>
      <c r="Q986" s="21"/>
      <c r="R986" s="222"/>
      <c r="S986" s="222"/>
      <c r="T986" s="21"/>
      <c r="U986" s="21"/>
      <c r="V986" s="21"/>
      <c r="W986" s="120"/>
      <c r="X986" s="21"/>
      <c r="Y986" s="32"/>
      <c r="Z986" s="21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</row>
    <row r="987" ht="15.75" customHeight="1">
      <c r="A987" s="21"/>
      <c r="B987" s="32"/>
      <c r="C987" s="71"/>
      <c r="D987" s="21"/>
      <c r="E987" s="21"/>
      <c r="F987" s="21"/>
      <c r="G987" s="21"/>
      <c r="H987" s="21"/>
      <c r="I987" s="21"/>
      <c r="J987" s="21"/>
      <c r="K987" s="21"/>
      <c r="L987" s="21"/>
      <c r="M987" s="120"/>
      <c r="N987" s="21"/>
      <c r="O987" s="21"/>
      <c r="P987" s="222"/>
      <c r="Q987" s="21"/>
      <c r="R987" s="222"/>
      <c r="S987" s="222"/>
      <c r="T987" s="21"/>
      <c r="U987" s="21"/>
      <c r="V987" s="21"/>
      <c r="W987" s="120"/>
      <c r="X987" s="21"/>
      <c r="Y987" s="32"/>
      <c r="Z987" s="21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</row>
    <row r="988" ht="15.75" customHeight="1">
      <c r="A988" s="21"/>
      <c r="B988" s="32"/>
      <c r="C988" s="71"/>
      <c r="D988" s="21"/>
      <c r="E988" s="21"/>
      <c r="F988" s="21"/>
      <c r="G988" s="21"/>
      <c r="H988" s="21"/>
      <c r="I988" s="21"/>
      <c r="J988" s="21"/>
      <c r="K988" s="21"/>
      <c r="L988" s="21"/>
      <c r="M988" s="120"/>
      <c r="N988" s="21"/>
      <c r="O988" s="21"/>
      <c r="P988" s="222"/>
      <c r="Q988" s="21"/>
      <c r="R988" s="222"/>
      <c r="S988" s="222"/>
      <c r="T988" s="21"/>
      <c r="U988" s="21"/>
      <c r="V988" s="21"/>
      <c r="W988" s="120"/>
      <c r="X988" s="21"/>
      <c r="Y988" s="32"/>
      <c r="Z988" s="21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</row>
    <row r="989" ht="15.75" customHeight="1">
      <c r="A989" s="21"/>
      <c r="B989" s="32"/>
      <c r="C989" s="71"/>
      <c r="D989" s="21"/>
      <c r="E989" s="21"/>
      <c r="F989" s="21"/>
      <c r="G989" s="21"/>
      <c r="H989" s="21"/>
      <c r="I989" s="21"/>
      <c r="J989" s="21"/>
      <c r="K989" s="21"/>
      <c r="L989" s="21"/>
      <c r="M989" s="120"/>
      <c r="N989" s="21"/>
      <c r="O989" s="21"/>
      <c r="P989" s="222"/>
      <c r="Q989" s="21"/>
      <c r="R989" s="222"/>
      <c r="S989" s="222"/>
      <c r="T989" s="21"/>
      <c r="U989" s="21"/>
      <c r="V989" s="21"/>
      <c r="W989" s="120"/>
      <c r="X989" s="21"/>
      <c r="Y989" s="32"/>
      <c r="Z989" s="21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</row>
    <row r="990" ht="15.75" customHeight="1">
      <c r="A990" s="21"/>
      <c r="B990" s="32"/>
      <c r="C990" s="71"/>
      <c r="D990" s="21"/>
      <c r="E990" s="21"/>
      <c r="F990" s="21"/>
      <c r="G990" s="21"/>
      <c r="H990" s="21"/>
      <c r="I990" s="21"/>
      <c r="J990" s="21"/>
      <c r="K990" s="21"/>
      <c r="L990" s="21"/>
      <c r="M990" s="120"/>
      <c r="N990" s="21"/>
      <c r="O990" s="21"/>
      <c r="P990" s="222"/>
      <c r="Q990" s="21"/>
      <c r="R990" s="222"/>
      <c r="S990" s="222"/>
      <c r="T990" s="21"/>
      <c r="U990" s="21"/>
      <c r="V990" s="21"/>
      <c r="W990" s="120"/>
      <c r="X990" s="21"/>
      <c r="Y990" s="32"/>
      <c r="Z990" s="21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</row>
    <row r="991" ht="15.75" customHeight="1">
      <c r="A991" s="21"/>
      <c r="B991" s="32"/>
      <c r="C991" s="71"/>
      <c r="D991" s="21"/>
      <c r="E991" s="21"/>
      <c r="F991" s="21"/>
      <c r="G991" s="21"/>
      <c r="H991" s="21"/>
      <c r="I991" s="21"/>
      <c r="J991" s="21"/>
      <c r="K991" s="21"/>
      <c r="L991" s="21"/>
      <c r="M991" s="120"/>
      <c r="N991" s="21"/>
      <c r="O991" s="21"/>
      <c r="P991" s="222"/>
      <c r="Q991" s="21"/>
      <c r="R991" s="222"/>
      <c r="S991" s="222"/>
      <c r="T991" s="21"/>
      <c r="U991" s="21"/>
      <c r="V991" s="21"/>
      <c r="W991" s="120"/>
      <c r="X991" s="21"/>
      <c r="Y991" s="32"/>
      <c r="Z991" s="21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</row>
    <row r="992" ht="15.75" customHeight="1">
      <c r="A992" s="21"/>
      <c r="B992" s="32"/>
      <c r="C992" s="71"/>
      <c r="D992" s="21"/>
      <c r="E992" s="21"/>
      <c r="F992" s="21"/>
      <c r="G992" s="21"/>
      <c r="H992" s="21"/>
      <c r="I992" s="21"/>
      <c r="J992" s="21"/>
      <c r="K992" s="21"/>
      <c r="L992" s="21"/>
      <c r="M992" s="120"/>
      <c r="N992" s="21"/>
      <c r="O992" s="21"/>
      <c r="P992" s="222"/>
      <c r="Q992" s="21"/>
      <c r="R992" s="222"/>
      <c r="S992" s="222"/>
      <c r="T992" s="21"/>
      <c r="U992" s="21"/>
      <c r="V992" s="21"/>
      <c r="W992" s="120"/>
      <c r="X992" s="21"/>
      <c r="Y992" s="32"/>
      <c r="Z992" s="21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</row>
    <row r="993" ht="15.75" customHeight="1">
      <c r="A993" s="21"/>
      <c r="B993" s="32"/>
      <c r="C993" s="71"/>
      <c r="D993" s="21"/>
      <c r="E993" s="21"/>
      <c r="F993" s="21"/>
      <c r="G993" s="21"/>
      <c r="H993" s="21"/>
      <c r="I993" s="21"/>
      <c r="J993" s="21"/>
      <c r="K993" s="21"/>
      <c r="L993" s="21"/>
      <c r="M993" s="120"/>
      <c r="N993" s="21"/>
      <c r="O993" s="21"/>
      <c r="P993" s="222"/>
      <c r="Q993" s="21"/>
      <c r="R993" s="222"/>
      <c r="S993" s="222"/>
      <c r="T993" s="21"/>
      <c r="U993" s="21"/>
      <c r="V993" s="21"/>
      <c r="W993" s="120"/>
      <c r="X993" s="21"/>
      <c r="Y993" s="32"/>
      <c r="Z993" s="21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</row>
    <row r="994" ht="15.75" customHeight="1">
      <c r="A994" s="21"/>
      <c r="B994" s="32"/>
      <c r="C994" s="71"/>
      <c r="D994" s="21"/>
      <c r="E994" s="21"/>
      <c r="F994" s="21"/>
      <c r="G994" s="21"/>
      <c r="H994" s="21"/>
      <c r="I994" s="21"/>
      <c r="J994" s="21"/>
      <c r="K994" s="21"/>
      <c r="L994" s="21"/>
      <c r="M994" s="120"/>
      <c r="N994" s="21"/>
      <c r="O994" s="21"/>
      <c r="P994" s="222"/>
      <c r="Q994" s="21"/>
      <c r="R994" s="222"/>
      <c r="S994" s="222"/>
      <c r="T994" s="21"/>
      <c r="U994" s="21"/>
      <c r="V994" s="21"/>
      <c r="W994" s="120"/>
      <c r="X994" s="21"/>
      <c r="Y994" s="32"/>
      <c r="Z994" s="21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</row>
    <row r="995" ht="15.75" customHeight="1">
      <c r="A995" s="21"/>
      <c r="B995" s="32"/>
      <c r="C995" s="71"/>
      <c r="D995" s="21"/>
      <c r="E995" s="21"/>
      <c r="F995" s="21"/>
      <c r="G995" s="21"/>
      <c r="H995" s="21"/>
      <c r="I995" s="21"/>
      <c r="J995" s="21"/>
      <c r="K995" s="21"/>
      <c r="L995" s="21"/>
      <c r="M995" s="120"/>
      <c r="N995" s="21"/>
      <c r="O995" s="21"/>
      <c r="P995" s="222"/>
      <c r="Q995" s="21"/>
      <c r="R995" s="222"/>
      <c r="S995" s="222"/>
      <c r="T995" s="21"/>
      <c r="U995" s="21"/>
      <c r="V995" s="21"/>
      <c r="W995" s="120"/>
      <c r="X995" s="21"/>
      <c r="Y995" s="32"/>
      <c r="Z995" s="21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</row>
    <row r="996" ht="15.75" customHeight="1">
      <c r="A996" s="21"/>
      <c r="B996" s="32"/>
      <c r="C996" s="71"/>
      <c r="D996" s="21"/>
      <c r="E996" s="21"/>
      <c r="F996" s="21"/>
      <c r="G996" s="21"/>
      <c r="H996" s="21"/>
      <c r="I996" s="21"/>
      <c r="J996" s="21"/>
      <c r="K996" s="21"/>
      <c r="L996" s="21"/>
      <c r="M996" s="120"/>
      <c r="N996" s="21"/>
      <c r="O996" s="21"/>
      <c r="P996" s="222"/>
      <c r="Q996" s="21"/>
      <c r="R996" s="222"/>
      <c r="S996" s="222"/>
      <c r="T996" s="21"/>
      <c r="U996" s="21"/>
      <c r="V996" s="21"/>
      <c r="W996" s="120"/>
      <c r="X996" s="21"/>
      <c r="Y996" s="32"/>
      <c r="Z996" s="21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</row>
    <row r="997" ht="15.75" customHeight="1">
      <c r="A997" s="21"/>
      <c r="B997" s="32"/>
      <c r="C997" s="71"/>
      <c r="D997" s="21"/>
      <c r="E997" s="21"/>
      <c r="F997" s="21"/>
      <c r="G997" s="21"/>
      <c r="H997" s="21"/>
      <c r="I997" s="21"/>
      <c r="J997" s="21"/>
      <c r="K997" s="21"/>
      <c r="L997" s="21"/>
      <c r="M997" s="120"/>
      <c r="N997" s="21"/>
      <c r="O997" s="21"/>
      <c r="P997" s="222"/>
      <c r="Q997" s="21"/>
      <c r="R997" s="222"/>
      <c r="S997" s="222"/>
      <c r="T997" s="21"/>
      <c r="U997" s="21"/>
      <c r="V997" s="21"/>
      <c r="W997" s="120"/>
      <c r="X997" s="21"/>
      <c r="Y997" s="32"/>
      <c r="Z997" s="21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</row>
    <row r="998" ht="15.75" customHeight="1">
      <c r="A998" s="21"/>
      <c r="B998" s="32"/>
      <c r="C998" s="71"/>
      <c r="D998" s="21"/>
      <c r="E998" s="21"/>
      <c r="F998" s="21"/>
      <c r="G998" s="21"/>
      <c r="H998" s="21"/>
      <c r="I998" s="21"/>
      <c r="J998" s="21"/>
      <c r="K998" s="21"/>
      <c r="L998" s="21"/>
      <c r="M998" s="120"/>
      <c r="N998" s="21"/>
      <c r="O998" s="21"/>
      <c r="P998" s="222"/>
      <c r="Q998" s="21"/>
      <c r="R998" s="222"/>
      <c r="S998" s="222"/>
      <c r="T998" s="21"/>
      <c r="U998" s="21"/>
      <c r="V998" s="21"/>
      <c r="W998" s="120"/>
      <c r="X998" s="21"/>
      <c r="Y998" s="32"/>
      <c r="Z998" s="21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</row>
    <row r="999" ht="15.75" customHeight="1">
      <c r="A999" s="21"/>
      <c r="B999" s="32"/>
      <c r="C999" s="71"/>
      <c r="D999" s="21"/>
      <c r="E999" s="21"/>
      <c r="F999" s="21"/>
      <c r="G999" s="21"/>
      <c r="H999" s="21"/>
      <c r="I999" s="21"/>
      <c r="J999" s="21"/>
      <c r="K999" s="21"/>
      <c r="L999" s="21"/>
      <c r="M999" s="120"/>
      <c r="N999" s="21"/>
      <c r="O999" s="21"/>
      <c r="P999" s="222"/>
      <c r="Q999" s="21"/>
      <c r="R999" s="222"/>
      <c r="S999" s="222"/>
      <c r="T999" s="21"/>
      <c r="U999" s="21"/>
      <c r="V999" s="21"/>
      <c r="W999" s="120"/>
      <c r="X999" s="21"/>
      <c r="Y999" s="32"/>
      <c r="Z999" s="21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</row>
    <row r="1000" ht="15.75" customHeight="1">
      <c r="A1000" s="21"/>
      <c r="B1000" s="32"/>
      <c r="C1000" s="71"/>
      <c r="D1000" s="21"/>
      <c r="E1000" s="21"/>
      <c r="F1000" s="21"/>
      <c r="G1000" s="21"/>
      <c r="H1000" s="21"/>
      <c r="I1000" s="21"/>
      <c r="J1000" s="21"/>
      <c r="K1000" s="21"/>
      <c r="L1000" s="21"/>
      <c r="M1000" s="120"/>
      <c r="N1000" s="21"/>
      <c r="O1000" s="21"/>
      <c r="P1000" s="222"/>
      <c r="Q1000" s="21"/>
      <c r="R1000" s="222"/>
      <c r="S1000" s="222"/>
      <c r="T1000" s="21"/>
      <c r="U1000" s="21"/>
      <c r="V1000" s="21"/>
      <c r="W1000" s="120"/>
      <c r="X1000" s="21"/>
      <c r="Y1000" s="32"/>
      <c r="Z1000" s="21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</row>
  </sheetData>
  <conditionalFormatting sqref="H235:H1000 H239:H1000 H272:H1000">
    <cfRule type="containsText" dxfId="3" priority="1" operator="containsText" text="VACANT">
      <formula>NOT(ISERROR(SEARCH(("VACANT"),(H235))))</formula>
    </cfRule>
  </conditionalFormatting>
  <conditionalFormatting sqref="F82:F1000">
    <cfRule type="containsText" dxfId="3" priority="2" operator="containsText" text="VACANT">
      <formula>NOT(ISERROR(SEARCH(("VACANT"),(F82))))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0.38"/>
    <col customWidth="1" min="2" max="2" width="21.5"/>
    <col customWidth="1" min="3" max="3" width="11.5"/>
    <col customWidth="1" min="4" max="4" width="15.25"/>
    <col customWidth="1" min="5" max="5" width="11.0"/>
    <col customWidth="1" min="6" max="6" width="19.0"/>
    <col customWidth="1" min="7" max="9" width="4.63"/>
    <col customWidth="1" min="10" max="10" width="4.88"/>
    <col customWidth="1" min="11" max="11" width="6.13"/>
    <col customWidth="1" min="12" max="12" width="7.0"/>
    <col customWidth="1" min="13" max="16" width="5.38"/>
    <col customWidth="1" min="17" max="17" width="6.88"/>
    <col customWidth="1" min="18" max="18" width="3.5"/>
    <col customWidth="1" min="19" max="19" width="7.75"/>
    <col customWidth="1" min="20" max="20" width="11.13"/>
    <col customWidth="1" min="21" max="21" width="9.5"/>
    <col customWidth="1" min="22" max="22" width="5.25"/>
    <col customWidth="1" min="23" max="23" width="9.0"/>
    <col customWidth="1" min="24" max="41" width="18.0"/>
  </cols>
  <sheetData>
    <row r="1" ht="48.0" customHeight="1">
      <c r="A1" s="589" t="s">
        <v>379</v>
      </c>
      <c r="B1" s="588" t="s">
        <v>380</v>
      </c>
      <c r="C1" s="588" t="s">
        <v>14</v>
      </c>
      <c r="D1" s="589" t="s">
        <v>15</v>
      </c>
      <c r="E1" s="589" t="s">
        <v>381</v>
      </c>
      <c r="F1" s="589" t="s">
        <v>18</v>
      </c>
      <c r="G1" s="633" t="s">
        <v>1009</v>
      </c>
      <c r="H1" s="633" t="s">
        <v>1010</v>
      </c>
      <c r="I1" s="633" t="s">
        <v>1130</v>
      </c>
      <c r="J1" s="633" t="s">
        <v>1012</v>
      </c>
      <c r="K1" s="634" t="s">
        <v>1013</v>
      </c>
      <c r="L1" s="635" t="s">
        <v>1123</v>
      </c>
      <c r="M1" s="633" t="s">
        <v>1014</v>
      </c>
      <c r="N1" s="633" t="s">
        <v>1015</v>
      </c>
      <c r="O1" s="636" t="s">
        <v>1016</v>
      </c>
      <c r="P1" s="637" t="s">
        <v>1017</v>
      </c>
      <c r="Q1" s="635" t="s">
        <v>842</v>
      </c>
      <c r="R1" s="637" t="s">
        <v>1018</v>
      </c>
      <c r="S1" s="636" t="s">
        <v>69</v>
      </c>
      <c r="T1" s="636" t="s">
        <v>382</v>
      </c>
      <c r="U1" s="636" t="s">
        <v>383</v>
      </c>
      <c r="V1" s="638" t="s">
        <v>590</v>
      </c>
      <c r="W1" s="636" t="s">
        <v>592</v>
      </c>
      <c r="X1" s="586"/>
      <c r="Y1" s="586"/>
      <c r="Z1" s="586"/>
      <c r="AA1" s="586"/>
      <c r="AB1" s="586"/>
      <c r="AC1" s="586"/>
      <c r="AD1" s="586"/>
      <c r="AE1" s="586"/>
      <c r="AF1" s="586"/>
      <c r="AG1" s="586"/>
      <c r="AH1" s="586"/>
      <c r="AI1" s="586"/>
      <c r="AJ1" s="586"/>
      <c r="AK1" s="586"/>
      <c r="AL1" s="586"/>
      <c r="AM1" s="586"/>
      <c r="AN1" s="586"/>
      <c r="AO1" s="586"/>
    </row>
    <row r="2" ht="15.75" customHeight="1">
      <c r="A2" s="586">
        <v>1.0</v>
      </c>
      <c r="B2" s="639" t="str">
        <f>'MASTER DATA'!D161</f>
        <v>Alvarado</v>
      </c>
      <c r="C2" s="639" t="str">
        <f>'MASTER DATA'!E161</f>
        <v>Jelicia</v>
      </c>
      <c r="D2" s="639" t="str">
        <f>'MASTER DATA'!F161</f>
        <v>Andrew Jackson</v>
      </c>
      <c r="E2" s="640">
        <f>'MASTER DATA'!G161</f>
        <v>491619</v>
      </c>
      <c r="F2" s="639" t="str">
        <f>'MASTER DATA'!I161</f>
        <v>A  Flt/CC</v>
      </c>
      <c r="G2" s="641"/>
      <c r="H2" s="642"/>
      <c r="I2" s="642"/>
      <c r="J2" s="643"/>
      <c r="K2" s="644" t="str">
        <f t="shared" ref="K2:K81" si="2">AVERAGE(G2:J2)</f>
        <v>#DIV/0!</v>
      </c>
      <c r="L2" s="644">
        <f t="shared" ref="L2:L81" si="3">SUM(G2:J2)</f>
        <v>0</v>
      </c>
      <c r="M2" s="642"/>
      <c r="N2" s="642"/>
      <c r="O2" s="643"/>
      <c r="P2" s="643"/>
      <c r="Q2" s="644" t="str">
        <f t="shared" ref="Q2:Q81" si="4">AVERAGE(M2:P2)</f>
        <v>#DIV/0!</v>
      </c>
      <c r="R2" s="592"/>
      <c r="S2" s="645" t="str">
        <f t="shared" ref="S2:S81" si="5">SUM(L2+Q2+R2)</f>
        <v>#DIV/0!</v>
      </c>
      <c r="T2" s="646"/>
      <c r="U2" s="646"/>
      <c r="V2" s="589"/>
      <c r="W2" s="589"/>
      <c r="X2" s="605"/>
      <c r="Y2" s="605"/>
      <c r="Z2" s="606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</row>
    <row r="3" ht="15.75" customHeight="1">
      <c r="A3" s="586">
        <f t="shared" ref="A3:A18" si="6">A2+1</f>
        <v>2</v>
      </c>
      <c r="B3" s="639" t="str">
        <f t="shared" ref="B3:F3" si="1">#REF!</f>
        <v>#REF!</v>
      </c>
      <c r="C3" s="639" t="str">
        <f t="shared" si="1"/>
        <v>#REF!</v>
      </c>
      <c r="D3" s="639" t="str">
        <f t="shared" si="1"/>
        <v>#REF!</v>
      </c>
      <c r="E3" s="639" t="str">
        <f t="shared" si="1"/>
        <v>#REF!</v>
      </c>
      <c r="F3" s="639" t="str">
        <f t="shared" si="1"/>
        <v>#REF!</v>
      </c>
      <c r="G3" s="647"/>
      <c r="H3" s="642"/>
      <c r="I3" s="642"/>
      <c r="J3" s="643"/>
      <c r="K3" s="644" t="str">
        <f t="shared" si="2"/>
        <v>#DIV/0!</v>
      </c>
      <c r="L3" s="644">
        <f t="shared" si="3"/>
        <v>0</v>
      </c>
      <c r="M3" s="642"/>
      <c r="N3" s="642"/>
      <c r="O3" s="643"/>
      <c r="P3" s="643"/>
      <c r="Q3" s="644" t="str">
        <f t="shared" si="4"/>
        <v>#DIV/0!</v>
      </c>
      <c r="R3" s="592"/>
      <c r="S3" s="645" t="str">
        <f t="shared" si="5"/>
        <v>#DIV/0!</v>
      </c>
      <c r="T3" s="646"/>
      <c r="U3" s="646"/>
      <c r="V3" s="589"/>
      <c r="W3" s="589"/>
      <c r="X3" s="586"/>
      <c r="Y3" s="586"/>
      <c r="Z3" s="606"/>
      <c r="AA3" s="586"/>
      <c r="AB3" s="586"/>
      <c r="AC3" s="586"/>
      <c r="AD3" s="586"/>
      <c r="AE3" s="586"/>
      <c r="AF3" s="586"/>
      <c r="AG3" s="586"/>
      <c r="AH3" s="586"/>
      <c r="AI3" s="586"/>
      <c r="AJ3" s="586"/>
      <c r="AK3" s="586"/>
      <c r="AL3" s="586"/>
      <c r="AM3" s="586"/>
      <c r="AN3" s="586"/>
      <c r="AO3" s="586"/>
    </row>
    <row r="4" ht="15.75" customHeight="1">
      <c r="A4" s="586">
        <f t="shared" si="6"/>
        <v>3</v>
      </c>
      <c r="B4" s="639" t="str">
        <f>'MASTER DATA'!D162</f>
        <v>Bartsch</v>
      </c>
      <c r="C4" s="639" t="str">
        <f>'MASTER DATA'!E162</f>
        <v>Audrey</v>
      </c>
      <c r="D4" s="639" t="str">
        <f>'MASTER DATA'!F162</f>
        <v>James Island</v>
      </c>
      <c r="E4" s="640">
        <f>'MASTER DATA'!G162</f>
        <v>496398</v>
      </c>
      <c r="F4" s="639" t="str">
        <f>'MASTER DATA'!I162</f>
        <v>D Flt/CC</v>
      </c>
      <c r="G4" s="641"/>
      <c r="H4" s="642"/>
      <c r="I4" s="642"/>
      <c r="J4" s="643"/>
      <c r="K4" s="644" t="str">
        <f t="shared" si="2"/>
        <v>#DIV/0!</v>
      </c>
      <c r="L4" s="644">
        <f t="shared" si="3"/>
        <v>0</v>
      </c>
      <c r="M4" s="642"/>
      <c r="N4" s="642"/>
      <c r="O4" s="643"/>
      <c r="P4" s="643"/>
      <c r="Q4" s="644" t="str">
        <f t="shared" si="4"/>
        <v>#DIV/0!</v>
      </c>
      <c r="R4" s="592"/>
      <c r="S4" s="645" t="str">
        <f t="shared" si="5"/>
        <v>#DIV/0!</v>
      </c>
      <c r="T4" s="646"/>
      <c r="U4" s="646"/>
      <c r="V4" s="589"/>
      <c r="W4" s="589"/>
      <c r="X4" s="605"/>
      <c r="Y4" s="605"/>
      <c r="Z4" s="606"/>
      <c r="AA4" s="605"/>
      <c r="AB4" s="605"/>
      <c r="AC4" s="605"/>
      <c r="AD4" s="605"/>
      <c r="AE4" s="605"/>
      <c r="AF4" s="605"/>
      <c r="AG4" s="605"/>
      <c r="AH4" s="605"/>
      <c r="AI4" s="605"/>
      <c r="AJ4" s="605"/>
      <c r="AK4" s="605"/>
      <c r="AL4" s="605"/>
      <c r="AM4" s="605"/>
      <c r="AN4" s="605"/>
      <c r="AO4" s="605"/>
    </row>
    <row r="5" ht="15.75" customHeight="1">
      <c r="A5" s="586">
        <f t="shared" si="6"/>
        <v>4</v>
      </c>
      <c r="B5" s="639" t="str">
        <f t="shared" ref="B5:F5" si="7">#REF!</f>
        <v>#REF!</v>
      </c>
      <c r="C5" s="639" t="str">
        <f t="shared" si="7"/>
        <v>#REF!</v>
      </c>
      <c r="D5" s="639" t="str">
        <f t="shared" si="7"/>
        <v>#REF!</v>
      </c>
      <c r="E5" s="639" t="str">
        <f t="shared" si="7"/>
        <v>#REF!</v>
      </c>
      <c r="F5" s="639" t="str">
        <f t="shared" si="7"/>
        <v>#REF!</v>
      </c>
      <c r="G5" s="641"/>
      <c r="H5" s="642"/>
      <c r="I5" s="642"/>
      <c r="J5" s="643"/>
      <c r="K5" s="644" t="str">
        <f t="shared" si="2"/>
        <v>#DIV/0!</v>
      </c>
      <c r="L5" s="644">
        <f t="shared" si="3"/>
        <v>0</v>
      </c>
      <c r="M5" s="642"/>
      <c r="N5" s="642"/>
      <c r="O5" s="643"/>
      <c r="P5" s="643"/>
      <c r="Q5" s="644" t="str">
        <f t="shared" si="4"/>
        <v>#DIV/0!</v>
      </c>
      <c r="R5" s="592"/>
      <c r="S5" s="645" t="str">
        <f t="shared" si="5"/>
        <v>#DIV/0!</v>
      </c>
      <c r="T5" s="646"/>
      <c r="U5" s="646"/>
      <c r="V5" s="589"/>
      <c r="W5" s="589"/>
      <c r="X5" s="605"/>
      <c r="Y5" s="605"/>
      <c r="Z5" s="606"/>
      <c r="AA5" s="605"/>
      <c r="AB5" s="605"/>
      <c r="AC5" s="605"/>
      <c r="AD5" s="605"/>
      <c r="AE5" s="605"/>
      <c r="AF5" s="605"/>
      <c r="AG5" s="605"/>
      <c r="AH5" s="605"/>
      <c r="AI5" s="605"/>
      <c r="AJ5" s="605"/>
      <c r="AK5" s="605"/>
      <c r="AL5" s="605"/>
      <c r="AM5" s="605"/>
      <c r="AN5" s="605"/>
      <c r="AO5" s="605"/>
    </row>
    <row r="6" ht="15.75" customHeight="1">
      <c r="A6" s="586">
        <f t="shared" si="6"/>
        <v>5</v>
      </c>
      <c r="B6" s="639" t="str">
        <f>'MASTER DATA'!D163</f>
        <v>Bonaventura</v>
      </c>
      <c r="C6" s="639" t="str">
        <f>'MASTER DATA'!E163</f>
        <v>Joseph</v>
      </c>
      <c r="D6" s="639" t="str">
        <f>'MASTER DATA'!F163</f>
        <v>Philip Simmons</v>
      </c>
      <c r="E6" s="640">
        <f>'MASTER DATA'!G163</f>
        <v>525617</v>
      </c>
      <c r="F6" s="639" t="str">
        <f>'MASTER DATA'!I163</f>
        <v>Insp</v>
      </c>
      <c r="G6" s="647"/>
      <c r="H6" s="642"/>
      <c r="I6" s="642"/>
      <c r="J6" s="643"/>
      <c r="K6" s="644" t="str">
        <f t="shared" si="2"/>
        <v>#DIV/0!</v>
      </c>
      <c r="L6" s="644">
        <f t="shared" si="3"/>
        <v>0</v>
      </c>
      <c r="M6" s="642"/>
      <c r="N6" s="642"/>
      <c r="O6" s="643"/>
      <c r="P6" s="643"/>
      <c r="Q6" s="644" t="str">
        <f t="shared" si="4"/>
        <v>#DIV/0!</v>
      </c>
      <c r="R6" s="592"/>
      <c r="S6" s="645" t="str">
        <f t="shared" si="5"/>
        <v>#DIV/0!</v>
      </c>
      <c r="T6" s="646"/>
      <c r="U6" s="646"/>
      <c r="V6" s="589"/>
      <c r="W6" s="589"/>
      <c r="X6" s="605"/>
      <c r="Y6" s="605"/>
      <c r="Z6" s="606"/>
      <c r="AA6" s="605"/>
      <c r="AB6" s="605"/>
      <c r="AC6" s="605"/>
      <c r="AD6" s="605"/>
      <c r="AE6" s="605"/>
      <c r="AF6" s="605"/>
      <c r="AG6" s="605"/>
      <c r="AH6" s="605"/>
      <c r="AI6" s="605"/>
      <c r="AJ6" s="605"/>
      <c r="AK6" s="605"/>
      <c r="AL6" s="605"/>
      <c r="AM6" s="605"/>
      <c r="AN6" s="605"/>
      <c r="AO6" s="605"/>
    </row>
    <row r="7" ht="15.75" customHeight="1">
      <c r="A7" s="586">
        <f t="shared" si="6"/>
        <v>6</v>
      </c>
      <c r="B7" s="639" t="str">
        <f>'MASTER DATA'!D164</f>
        <v>Bost</v>
      </c>
      <c r="C7" s="639" t="str">
        <f>'MASTER DATA'!E164</f>
        <v>Julien</v>
      </c>
      <c r="D7" s="639" t="str">
        <f>'MASTER DATA'!F164</f>
        <v>Lexington</v>
      </c>
      <c r="E7" s="640">
        <f>'MASTER DATA'!G164</f>
        <v>525586</v>
      </c>
      <c r="F7" s="639" t="str">
        <f>'MASTER DATA'!I164</f>
        <v>Insp</v>
      </c>
      <c r="G7" s="641"/>
      <c r="H7" s="642"/>
      <c r="I7" s="642"/>
      <c r="J7" s="643"/>
      <c r="K7" s="644" t="str">
        <f t="shared" si="2"/>
        <v>#DIV/0!</v>
      </c>
      <c r="L7" s="644">
        <f t="shared" si="3"/>
        <v>0</v>
      </c>
      <c r="M7" s="642"/>
      <c r="N7" s="642"/>
      <c r="O7" s="643"/>
      <c r="P7" s="643"/>
      <c r="Q7" s="644" t="str">
        <f t="shared" si="4"/>
        <v>#DIV/0!</v>
      </c>
      <c r="R7" s="592"/>
      <c r="S7" s="645" t="str">
        <f t="shared" si="5"/>
        <v>#DIV/0!</v>
      </c>
      <c r="T7" s="646"/>
      <c r="U7" s="646"/>
      <c r="V7" s="589"/>
      <c r="W7" s="589"/>
      <c r="X7" s="586"/>
      <c r="Y7" s="586"/>
      <c r="Z7" s="606"/>
      <c r="AA7" s="586"/>
      <c r="AB7" s="586"/>
      <c r="AC7" s="586"/>
      <c r="AD7" s="586"/>
      <c r="AE7" s="586"/>
      <c r="AF7" s="586"/>
      <c r="AG7" s="586"/>
      <c r="AH7" s="586"/>
      <c r="AI7" s="586"/>
      <c r="AJ7" s="586"/>
      <c r="AK7" s="586"/>
      <c r="AL7" s="586"/>
      <c r="AM7" s="586"/>
      <c r="AN7" s="586"/>
      <c r="AO7" s="586"/>
    </row>
    <row r="8" ht="15.75" customHeight="1">
      <c r="A8" s="586">
        <f t="shared" si="6"/>
        <v>7</v>
      </c>
      <c r="B8" s="639" t="str">
        <f>'MASTER DATA'!D165</f>
        <v>Brown</v>
      </c>
      <c r="C8" s="639" t="str">
        <f>'MASTER DATA'!E165</f>
        <v>Chelsea</v>
      </c>
      <c r="D8" s="639" t="str">
        <f>'MASTER DATA'!F165</f>
        <v>R.B Stall</v>
      </c>
      <c r="E8" s="640">
        <f>'MASTER DATA'!G165</f>
        <v>493080</v>
      </c>
      <c r="F8" s="639" t="str">
        <f>'MASTER DATA'!I165</f>
        <v>Eval</v>
      </c>
      <c r="G8" s="641"/>
      <c r="H8" s="642"/>
      <c r="I8" s="642"/>
      <c r="J8" s="643"/>
      <c r="K8" s="644" t="str">
        <f t="shared" si="2"/>
        <v>#DIV/0!</v>
      </c>
      <c r="L8" s="644">
        <f t="shared" si="3"/>
        <v>0</v>
      </c>
      <c r="M8" s="642"/>
      <c r="N8" s="642"/>
      <c r="O8" s="643"/>
      <c r="P8" s="643"/>
      <c r="Q8" s="644" t="str">
        <f t="shared" si="4"/>
        <v>#DIV/0!</v>
      </c>
      <c r="R8" s="592"/>
      <c r="S8" s="645" t="str">
        <f t="shared" si="5"/>
        <v>#DIV/0!</v>
      </c>
      <c r="T8" s="646"/>
      <c r="U8" s="646"/>
      <c r="V8" s="589"/>
      <c r="W8" s="589"/>
      <c r="X8" s="605"/>
      <c r="Y8" s="605"/>
      <c r="Z8" s="606"/>
      <c r="AA8" s="605"/>
      <c r="AB8" s="605"/>
      <c r="AC8" s="605"/>
      <c r="AD8" s="605"/>
      <c r="AE8" s="605"/>
      <c r="AF8" s="605"/>
      <c r="AG8" s="605"/>
      <c r="AH8" s="605"/>
      <c r="AI8" s="605"/>
      <c r="AJ8" s="605"/>
      <c r="AK8" s="605"/>
      <c r="AL8" s="605"/>
      <c r="AM8" s="605"/>
      <c r="AN8" s="605"/>
      <c r="AO8" s="605"/>
    </row>
    <row r="9" ht="15.75" customHeight="1">
      <c r="A9" s="586">
        <f t="shared" si="6"/>
        <v>8</v>
      </c>
      <c r="B9" s="639" t="str">
        <f t="shared" ref="B9:F9" si="8">#REF!</f>
        <v>#REF!</v>
      </c>
      <c r="C9" s="639" t="str">
        <f t="shared" si="8"/>
        <v>#REF!</v>
      </c>
      <c r="D9" s="639" t="str">
        <f t="shared" si="8"/>
        <v>#REF!</v>
      </c>
      <c r="E9" s="639" t="str">
        <f t="shared" si="8"/>
        <v>#REF!</v>
      </c>
      <c r="F9" s="639" t="str">
        <f t="shared" si="8"/>
        <v>#REF!</v>
      </c>
      <c r="G9" s="641"/>
      <c r="H9" s="642"/>
      <c r="I9" s="642"/>
      <c r="J9" s="643"/>
      <c r="K9" s="644" t="str">
        <f t="shared" si="2"/>
        <v>#DIV/0!</v>
      </c>
      <c r="L9" s="644">
        <f t="shared" si="3"/>
        <v>0</v>
      </c>
      <c r="M9" s="642"/>
      <c r="N9" s="642"/>
      <c r="O9" s="643"/>
      <c r="P9" s="643"/>
      <c r="Q9" s="644" t="str">
        <f t="shared" si="4"/>
        <v>#DIV/0!</v>
      </c>
      <c r="R9" s="592"/>
      <c r="S9" s="645" t="str">
        <f t="shared" si="5"/>
        <v>#DIV/0!</v>
      </c>
      <c r="T9" s="646"/>
      <c r="U9" s="646"/>
      <c r="V9" s="589"/>
      <c r="W9" s="589"/>
      <c r="X9" s="586"/>
      <c r="Y9" s="586"/>
      <c r="Z9" s="586"/>
      <c r="AA9" s="586"/>
      <c r="AB9" s="586"/>
      <c r="AC9" s="586"/>
      <c r="AD9" s="586"/>
      <c r="AE9" s="586"/>
      <c r="AF9" s="586"/>
      <c r="AG9" s="586"/>
      <c r="AH9" s="586"/>
      <c r="AI9" s="586"/>
      <c r="AJ9" s="586"/>
      <c r="AK9" s="586"/>
      <c r="AL9" s="586"/>
      <c r="AM9" s="586"/>
      <c r="AN9" s="586"/>
      <c r="AO9" s="586"/>
    </row>
    <row r="10" ht="15.75" customHeight="1">
      <c r="A10" s="586">
        <f t="shared" si="6"/>
        <v>9</v>
      </c>
      <c r="B10" s="639" t="str">
        <f>'MASTER DATA'!D166</f>
        <v>Butler</v>
      </c>
      <c r="C10" s="639" t="str">
        <f>'MASTER DATA'!E166</f>
        <v>Maleet</v>
      </c>
      <c r="D10" s="639" t="str">
        <f>'MASTER DATA'!F166</f>
        <v>Dutch Fork</v>
      </c>
      <c r="E10" s="640">
        <f>'MASTER DATA'!G166</f>
        <v>520138</v>
      </c>
      <c r="F10" s="639" t="str">
        <f>'MASTER DATA'!I166</f>
        <v>O Course</v>
      </c>
      <c r="G10" s="641"/>
      <c r="H10" s="642"/>
      <c r="I10" s="642"/>
      <c r="J10" s="643"/>
      <c r="K10" s="644" t="str">
        <f t="shared" si="2"/>
        <v>#DIV/0!</v>
      </c>
      <c r="L10" s="644">
        <f t="shared" si="3"/>
        <v>0</v>
      </c>
      <c r="M10" s="642"/>
      <c r="N10" s="642"/>
      <c r="O10" s="643"/>
      <c r="P10" s="643"/>
      <c r="Q10" s="644" t="str">
        <f t="shared" si="4"/>
        <v>#DIV/0!</v>
      </c>
      <c r="R10" s="592"/>
      <c r="S10" s="645" t="str">
        <f t="shared" si="5"/>
        <v>#DIV/0!</v>
      </c>
      <c r="T10" s="646"/>
      <c r="U10" s="646"/>
      <c r="V10" s="589"/>
      <c r="W10" s="589"/>
      <c r="X10" s="605"/>
      <c r="Y10" s="605"/>
      <c r="Z10" s="606"/>
      <c r="AA10" s="605"/>
      <c r="AB10" s="605"/>
      <c r="AC10" s="605"/>
      <c r="AD10" s="605"/>
      <c r="AE10" s="605"/>
      <c r="AF10" s="605"/>
      <c r="AG10" s="605"/>
      <c r="AH10" s="605"/>
      <c r="AI10" s="605"/>
      <c r="AJ10" s="605"/>
      <c r="AK10" s="605"/>
      <c r="AL10" s="605"/>
      <c r="AM10" s="605"/>
      <c r="AN10" s="605"/>
      <c r="AO10" s="605"/>
    </row>
    <row r="11" ht="15.75" customHeight="1">
      <c r="A11" s="586">
        <f t="shared" si="6"/>
        <v>10</v>
      </c>
      <c r="B11" s="639" t="str">
        <f>'MASTER DATA'!D167</f>
        <v>Caine</v>
      </c>
      <c r="C11" s="639" t="str">
        <f>'MASTER DATA'!E167</f>
        <v>Taylor</v>
      </c>
      <c r="D11" s="639" t="str">
        <f>'MASTER DATA'!F167</f>
        <v>Dutch Fork</v>
      </c>
      <c r="E11" s="640">
        <f>'MASTER DATA'!G167</f>
        <v>496367</v>
      </c>
      <c r="F11" s="639" t="str">
        <f>'MASTER DATA'!I167</f>
        <v>C Flt/CC</v>
      </c>
      <c r="G11" s="641"/>
      <c r="H11" s="642"/>
      <c r="I11" s="642"/>
      <c r="J11" s="643"/>
      <c r="K11" s="644" t="str">
        <f t="shared" si="2"/>
        <v>#DIV/0!</v>
      </c>
      <c r="L11" s="644">
        <f t="shared" si="3"/>
        <v>0</v>
      </c>
      <c r="M11" s="642"/>
      <c r="N11" s="642"/>
      <c r="O11" s="643"/>
      <c r="P11" s="643"/>
      <c r="Q11" s="644" t="str">
        <f t="shared" si="4"/>
        <v>#DIV/0!</v>
      </c>
      <c r="R11" s="592"/>
      <c r="S11" s="645" t="str">
        <f t="shared" si="5"/>
        <v>#DIV/0!</v>
      </c>
      <c r="T11" s="646"/>
      <c r="U11" s="646"/>
      <c r="V11" s="589"/>
      <c r="W11" s="589"/>
      <c r="X11" s="605"/>
      <c r="Y11" s="605"/>
      <c r="Z11" s="606"/>
      <c r="AA11" s="605"/>
      <c r="AB11" s="605"/>
      <c r="AC11" s="605"/>
      <c r="AD11" s="605"/>
      <c r="AE11" s="605"/>
      <c r="AF11" s="605"/>
      <c r="AG11" s="605"/>
      <c r="AH11" s="605"/>
      <c r="AI11" s="605"/>
      <c r="AJ11" s="605"/>
      <c r="AK11" s="605"/>
      <c r="AL11" s="605"/>
      <c r="AM11" s="605"/>
      <c r="AN11" s="605"/>
      <c r="AO11" s="605"/>
    </row>
    <row r="12" ht="15.75" customHeight="1">
      <c r="A12" s="586">
        <f t="shared" si="6"/>
        <v>11</v>
      </c>
      <c r="B12" s="639" t="str">
        <f>'MASTER DATA'!D168</f>
        <v>Capers</v>
      </c>
      <c r="C12" s="639" t="str">
        <f>'MASTER DATA'!E168</f>
        <v>Jalayia</v>
      </c>
      <c r="D12" s="639" t="str">
        <f>'MASTER DATA'!F168</f>
        <v>Beaufort</v>
      </c>
      <c r="E12" s="640">
        <f>'MASTER DATA'!G168</f>
        <v>488697</v>
      </c>
      <c r="F12" s="639" t="str">
        <f>'MASTER DATA'!I168</f>
        <v>STANDARDS FLT CC</v>
      </c>
      <c r="G12" s="648"/>
      <c r="H12" s="642"/>
      <c r="I12" s="642"/>
      <c r="J12" s="643"/>
      <c r="K12" s="644" t="str">
        <f t="shared" si="2"/>
        <v>#DIV/0!</v>
      </c>
      <c r="L12" s="644">
        <f t="shared" si="3"/>
        <v>0</v>
      </c>
      <c r="M12" s="649"/>
      <c r="N12" s="642"/>
      <c r="O12" s="643"/>
      <c r="P12" s="643"/>
      <c r="Q12" s="644" t="str">
        <f t="shared" si="4"/>
        <v>#DIV/0!</v>
      </c>
      <c r="R12" s="592"/>
      <c r="S12" s="645" t="str">
        <f t="shared" si="5"/>
        <v>#DIV/0!</v>
      </c>
      <c r="T12" s="646"/>
      <c r="U12" s="646"/>
      <c r="V12" s="589"/>
      <c r="W12" s="589"/>
      <c r="X12" s="605"/>
      <c r="Y12" s="605"/>
      <c r="Z12" s="586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</row>
    <row r="13" ht="15.75" customHeight="1">
      <c r="A13" s="586">
        <f t="shared" si="6"/>
        <v>12</v>
      </c>
      <c r="B13" s="639" t="str">
        <f>'MASTER DATA'!D169</f>
        <v>Capps</v>
      </c>
      <c r="C13" s="639" t="str">
        <f>'MASTER DATA'!E169</f>
        <v>Emma</v>
      </c>
      <c r="D13" s="639" t="str">
        <f>'MASTER DATA'!F169</f>
        <v>Pendleton</v>
      </c>
      <c r="E13" s="640">
        <f>'MASTER DATA'!G169</f>
        <v>481027</v>
      </c>
      <c r="F13" s="639" t="str">
        <f>'MASTER DATA'!I169</f>
        <v>G Flt/CC</v>
      </c>
      <c r="G13" s="647"/>
      <c r="H13" s="642"/>
      <c r="I13" s="642"/>
      <c r="J13" s="606"/>
      <c r="K13" s="644" t="str">
        <f t="shared" si="2"/>
        <v>#DIV/0!</v>
      </c>
      <c r="L13" s="644">
        <f t="shared" si="3"/>
        <v>0</v>
      </c>
      <c r="M13" s="642"/>
      <c r="N13" s="642"/>
      <c r="O13" s="606"/>
      <c r="P13" s="643"/>
      <c r="Q13" s="644" t="str">
        <f t="shared" si="4"/>
        <v>#DIV/0!</v>
      </c>
      <c r="R13" s="650"/>
      <c r="S13" s="645" t="str">
        <f t="shared" si="5"/>
        <v>#DIV/0!</v>
      </c>
      <c r="T13" s="646"/>
      <c r="U13" s="646"/>
      <c r="V13" s="589"/>
      <c r="W13" s="589"/>
      <c r="X13" s="605"/>
      <c r="Y13" s="605"/>
      <c r="Z13" s="606"/>
      <c r="AA13" s="605"/>
      <c r="AB13" s="605"/>
      <c r="AC13" s="605"/>
      <c r="AD13" s="605"/>
      <c r="AE13" s="605"/>
      <c r="AF13" s="605"/>
      <c r="AG13" s="605"/>
      <c r="AH13" s="605"/>
      <c r="AI13" s="605"/>
      <c r="AJ13" s="605"/>
      <c r="AK13" s="605"/>
      <c r="AL13" s="605"/>
      <c r="AM13" s="605"/>
      <c r="AN13" s="605"/>
      <c r="AO13" s="605"/>
    </row>
    <row r="14" ht="15.75" customHeight="1">
      <c r="A14" s="586">
        <f t="shared" si="6"/>
        <v>13</v>
      </c>
      <c r="B14" s="639" t="str">
        <f>'MASTER DATA'!D170</f>
        <v>Carter</v>
      </c>
      <c r="C14" s="639" t="str">
        <f>'MASTER DATA'!E170</f>
        <v>Noah</v>
      </c>
      <c r="D14" s="639" t="str">
        <f>'MASTER DATA'!F170</f>
        <v>Effingham</v>
      </c>
      <c r="E14" s="640">
        <f>'MASTER DATA'!G170</f>
        <v>525221</v>
      </c>
      <c r="F14" s="639" t="str">
        <f>'MASTER DATA'!I170</f>
        <v>Insp</v>
      </c>
      <c r="G14" s="641"/>
      <c r="H14" s="642"/>
      <c r="I14" s="642"/>
      <c r="J14" s="606"/>
      <c r="K14" s="644" t="str">
        <f t="shared" si="2"/>
        <v>#DIV/0!</v>
      </c>
      <c r="L14" s="644">
        <f t="shared" si="3"/>
        <v>0</v>
      </c>
      <c r="M14" s="642"/>
      <c r="N14" s="642"/>
      <c r="O14" s="606"/>
      <c r="P14" s="643"/>
      <c r="Q14" s="644" t="str">
        <f t="shared" si="4"/>
        <v>#DIV/0!</v>
      </c>
      <c r="R14" s="650"/>
      <c r="S14" s="645" t="str">
        <f t="shared" si="5"/>
        <v>#DIV/0!</v>
      </c>
      <c r="T14" s="646"/>
      <c r="U14" s="646"/>
      <c r="V14" s="589"/>
      <c r="W14" s="589"/>
      <c r="X14" s="605"/>
      <c r="Y14" s="605"/>
      <c r="Z14" s="586"/>
      <c r="AA14" s="605"/>
      <c r="AB14" s="605"/>
      <c r="AC14" s="605"/>
      <c r="AD14" s="605"/>
      <c r="AE14" s="605"/>
      <c r="AF14" s="605"/>
      <c r="AG14" s="605"/>
      <c r="AH14" s="605"/>
      <c r="AI14" s="605"/>
      <c r="AJ14" s="605"/>
      <c r="AK14" s="605"/>
      <c r="AL14" s="605"/>
      <c r="AM14" s="605"/>
      <c r="AN14" s="605"/>
      <c r="AO14" s="605"/>
    </row>
    <row r="15" ht="15.75" customHeight="1">
      <c r="A15" s="586">
        <f t="shared" si="6"/>
        <v>14</v>
      </c>
      <c r="B15" s="639" t="str">
        <f>'MASTER DATA'!D171</f>
        <v>Catalan</v>
      </c>
      <c r="C15" s="639" t="str">
        <f>'MASTER DATA'!E171</f>
        <v>Shirley</v>
      </c>
      <c r="D15" s="639" t="str">
        <f>'MASTER DATA'!F171</f>
        <v>R.B Stall</v>
      </c>
      <c r="E15" s="640">
        <f>'MASTER DATA'!G171</f>
        <v>487601</v>
      </c>
      <c r="F15" s="639" t="str">
        <f>'MASTER DATA'!I171</f>
        <v>Eval</v>
      </c>
      <c r="G15" s="651"/>
      <c r="H15" s="651"/>
      <c r="I15" s="651"/>
      <c r="J15" s="606"/>
      <c r="K15" s="644" t="str">
        <f t="shared" si="2"/>
        <v>#DIV/0!</v>
      </c>
      <c r="L15" s="644">
        <f t="shared" si="3"/>
        <v>0</v>
      </c>
      <c r="M15" s="651"/>
      <c r="N15" s="651"/>
      <c r="O15" s="606"/>
      <c r="P15" s="643"/>
      <c r="Q15" s="644" t="str">
        <f t="shared" si="4"/>
        <v>#DIV/0!</v>
      </c>
      <c r="R15" s="650"/>
      <c r="S15" s="645" t="str">
        <f t="shared" si="5"/>
        <v>#DIV/0!</v>
      </c>
      <c r="T15" s="646"/>
      <c r="U15" s="646"/>
      <c r="V15" s="589"/>
      <c r="W15" s="589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</row>
    <row r="16" ht="16.5" customHeight="1">
      <c r="A16" s="586">
        <f t="shared" si="6"/>
        <v>15</v>
      </c>
      <c r="B16" s="639" t="str">
        <f>'MASTER DATA'!D172</f>
        <v>Chavez</v>
      </c>
      <c r="C16" s="639" t="str">
        <f>'MASTER DATA'!E172</f>
        <v>Giorgina</v>
      </c>
      <c r="D16" s="639" t="str">
        <f>'MASTER DATA'!F172</f>
        <v>R.B Stall</v>
      </c>
      <c r="E16" s="640">
        <f>'MASTER DATA'!G172</f>
        <v>488728</v>
      </c>
      <c r="F16" s="639" t="str">
        <f>'MASTER DATA'!I172</f>
        <v>EVAL FLT CC</v>
      </c>
      <c r="G16" s="641"/>
      <c r="H16" s="642"/>
      <c r="I16" s="642"/>
      <c r="J16" s="643"/>
      <c r="K16" s="644" t="str">
        <f t="shared" si="2"/>
        <v>#DIV/0!</v>
      </c>
      <c r="L16" s="644">
        <f t="shared" si="3"/>
        <v>0</v>
      </c>
      <c r="M16" s="642"/>
      <c r="N16" s="642"/>
      <c r="O16" s="643"/>
      <c r="P16" s="643"/>
      <c r="Q16" s="644" t="str">
        <f t="shared" si="4"/>
        <v>#DIV/0!</v>
      </c>
      <c r="R16" s="592"/>
      <c r="S16" s="645" t="str">
        <f t="shared" si="5"/>
        <v>#DIV/0!</v>
      </c>
      <c r="T16" s="646"/>
      <c r="U16" s="646"/>
      <c r="V16" s="589"/>
      <c r="W16" s="589"/>
      <c r="X16" s="605"/>
      <c r="Y16" s="605"/>
      <c r="Z16" s="586"/>
      <c r="AA16" s="605"/>
      <c r="AB16" s="605"/>
      <c r="AC16" s="605"/>
      <c r="AD16" s="605"/>
      <c r="AE16" s="605"/>
      <c r="AF16" s="605"/>
      <c r="AG16" s="605"/>
      <c r="AH16" s="605"/>
      <c r="AI16" s="605"/>
      <c r="AJ16" s="605"/>
      <c r="AK16" s="605"/>
      <c r="AL16" s="605"/>
      <c r="AM16" s="605"/>
      <c r="AN16" s="605"/>
      <c r="AO16" s="605"/>
    </row>
    <row r="17" ht="15.75" customHeight="1">
      <c r="A17" s="586">
        <f t="shared" si="6"/>
        <v>16</v>
      </c>
      <c r="B17" s="639" t="str">
        <f>'MASTER DATA'!D173</f>
        <v>Davis</v>
      </c>
      <c r="C17" s="639" t="str">
        <f>'MASTER DATA'!E173</f>
        <v>Annika</v>
      </c>
      <c r="D17" s="639" t="str">
        <f>'MASTER DATA'!F173</f>
        <v>Pendleton</v>
      </c>
      <c r="E17" s="640">
        <f>'MASTER DATA'!G173</f>
        <v>489427</v>
      </c>
      <c r="F17" s="639" t="str">
        <f>'MASTER DATA'!I173</f>
        <v>O Course</v>
      </c>
      <c r="G17" s="647"/>
      <c r="H17" s="642"/>
      <c r="I17" s="642"/>
      <c r="J17" s="643"/>
      <c r="K17" s="644" t="str">
        <f t="shared" si="2"/>
        <v>#DIV/0!</v>
      </c>
      <c r="L17" s="644">
        <f t="shared" si="3"/>
        <v>0</v>
      </c>
      <c r="M17" s="642"/>
      <c r="N17" s="642"/>
      <c r="O17" s="643"/>
      <c r="P17" s="580"/>
      <c r="Q17" s="644" t="str">
        <f t="shared" si="4"/>
        <v>#DIV/0!</v>
      </c>
      <c r="R17" s="592"/>
      <c r="S17" s="645" t="str">
        <f t="shared" si="5"/>
        <v>#DIV/0!</v>
      </c>
      <c r="T17" s="646"/>
      <c r="U17" s="646"/>
      <c r="V17" s="589"/>
      <c r="W17" s="589"/>
      <c r="X17" s="605"/>
      <c r="Y17" s="605"/>
      <c r="Z17" s="586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</row>
    <row r="18" ht="15.75" customHeight="1">
      <c r="A18" s="586">
        <f t="shared" si="6"/>
        <v>17</v>
      </c>
      <c r="B18" s="639" t="str">
        <f>'MASTER DATA'!D174</f>
        <v>Del rosario</v>
      </c>
      <c r="C18" s="639" t="str">
        <f>'MASTER DATA'!E174</f>
        <v>Roberto</v>
      </c>
      <c r="D18" s="639" t="str">
        <f>'MASTER DATA'!F174</f>
        <v>R.B Stall</v>
      </c>
      <c r="E18" s="640">
        <f>'MASTER DATA'!G174</f>
        <v>525252</v>
      </c>
      <c r="F18" s="639" t="str">
        <f>'MASTER DATA'!I174</f>
        <v>Insp</v>
      </c>
      <c r="G18" s="641"/>
      <c r="H18" s="642"/>
      <c r="I18" s="642"/>
      <c r="J18" s="643"/>
      <c r="K18" s="644" t="str">
        <f t="shared" si="2"/>
        <v>#DIV/0!</v>
      </c>
      <c r="L18" s="644">
        <f t="shared" si="3"/>
        <v>0</v>
      </c>
      <c r="M18" s="642"/>
      <c r="N18" s="642"/>
      <c r="O18" s="643"/>
      <c r="P18" s="643"/>
      <c r="Q18" s="644" t="str">
        <f t="shared" si="4"/>
        <v>#DIV/0!</v>
      </c>
      <c r="R18" s="592"/>
      <c r="S18" s="645" t="str">
        <f t="shared" si="5"/>
        <v>#DIV/0!</v>
      </c>
      <c r="T18" s="646"/>
      <c r="U18" s="646"/>
      <c r="V18" s="589"/>
      <c r="W18" s="589"/>
      <c r="X18" s="605"/>
      <c r="Y18" s="605"/>
      <c r="Z18" s="586"/>
      <c r="AA18" s="605"/>
      <c r="AB18" s="605"/>
      <c r="AC18" s="605"/>
      <c r="AD18" s="605"/>
      <c r="AE18" s="605"/>
      <c r="AF18" s="605"/>
      <c r="AG18" s="605"/>
      <c r="AH18" s="605"/>
      <c r="AI18" s="605"/>
      <c r="AJ18" s="605"/>
      <c r="AK18" s="605"/>
      <c r="AL18" s="605"/>
      <c r="AM18" s="605"/>
      <c r="AN18" s="605"/>
      <c r="AO18" s="605"/>
    </row>
    <row r="19" ht="15.75" customHeight="1">
      <c r="A19" s="592">
        <v>18.0</v>
      </c>
      <c r="B19" s="639" t="str">
        <f>'MASTER DATA'!D175</f>
        <v>Dennis</v>
      </c>
      <c r="C19" s="639" t="str">
        <f>'MASTER DATA'!E175</f>
        <v>Kaya</v>
      </c>
      <c r="D19" s="639" t="str">
        <f>'MASTER DATA'!F175</f>
        <v>James Island</v>
      </c>
      <c r="E19" s="640">
        <f>'MASTER DATA'!G175</f>
        <v>477374</v>
      </c>
      <c r="F19" s="639" t="str">
        <f>'MASTER DATA'!I175</f>
        <v>Insp</v>
      </c>
      <c r="G19" s="641"/>
      <c r="H19" s="642"/>
      <c r="I19" s="642"/>
      <c r="J19" s="643"/>
      <c r="K19" s="644" t="str">
        <f t="shared" si="2"/>
        <v>#DIV/0!</v>
      </c>
      <c r="L19" s="644">
        <f t="shared" si="3"/>
        <v>0</v>
      </c>
      <c r="M19" s="642"/>
      <c r="N19" s="642"/>
      <c r="O19" s="643"/>
      <c r="P19" s="643"/>
      <c r="Q19" s="644" t="str">
        <f t="shared" si="4"/>
        <v>#DIV/0!</v>
      </c>
      <c r="R19" s="592"/>
      <c r="S19" s="645" t="str">
        <f t="shared" si="5"/>
        <v>#DIV/0!</v>
      </c>
      <c r="T19" s="646"/>
      <c r="U19" s="646"/>
      <c r="V19" s="589"/>
      <c r="W19" s="589"/>
      <c r="X19" s="605"/>
      <c r="Y19" s="605"/>
      <c r="Z19" s="586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</row>
    <row r="20" ht="15.75" customHeight="1">
      <c r="A20" s="592">
        <v>19.0</v>
      </c>
      <c r="B20" s="639" t="str">
        <f>'MASTER DATA'!D176</f>
        <v>Draisen</v>
      </c>
      <c r="C20" s="639" t="str">
        <f>'MASTER DATA'!E176</f>
        <v>Ethan</v>
      </c>
      <c r="D20" s="639" t="str">
        <f>'MASTER DATA'!F176</f>
        <v>Beaufort</v>
      </c>
      <c r="E20" s="640">
        <f>'MASTER DATA'!G176</f>
        <v>524490</v>
      </c>
      <c r="F20" s="639" t="str">
        <f>'MASTER DATA'!I176</f>
        <v>Eval</v>
      </c>
      <c r="G20" s="641"/>
      <c r="H20" s="642"/>
      <c r="I20" s="642"/>
      <c r="J20" s="643"/>
      <c r="K20" s="644" t="str">
        <f t="shared" si="2"/>
        <v>#DIV/0!</v>
      </c>
      <c r="L20" s="644">
        <f t="shared" si="3"/>
        <v>0</v>
      </c>
      <c r="M20" s="642"/>
      <c r="N20" s="642"/>
      <c r="O20" s="643"/>
      <c r="P20" s="643"/>
      <c r="Q20" s="644" t="str">
        <f t="shared" si="4"/>
        <v>#DIV/0!</v>
      </c>
      <c r="R20" s="592"/>
      <c r="S20" s="645" t="str">
        <f t="shared" si="5"/>
        <v>#DIV/0!</v>
      </c>
      <c r="T20" s="646"/>
      <c r="U20" s="646"/>
      <c r="V20" s="589"/>
      <c r="W20" s="589"/>
      <c r="X20" s="605"/>
      <c r="Y20" s="605"/>
      <c r="Z20" s="586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</row>
    <row r="21" ht="15.75" customHeight="1">
      <c r="A21" s="592">
        <v>20.0</v>
      </c>
      <c r="B21" s="639" t="str">
        <f t="shared" ref="B21:F21" si="9">#REF!</f>
        <v>#REF!</v>
      </c>
      <c r="C21" s="639" t="str">
        <f t="shared" si="9"/>
        <v>#REF!</v>
      </c>
      <c r="D21" s="639" t="str">
        <f t="shared" si="9"/>
        <v>#REF!</v>
      </c>
      <c r="E21" s="639" t="str">
        <f t="shared" si="9"/>
        <v>#REF!</v>
      </c>
      <c r="F21" s="639" t="str">
        <f t="shared" si="9"/>
        <v>#REF!</v>
      </c>
      <c r="G21" s="641"/>
      <c r="H21" s="642"/>
      <c r="I21" s="642"/>
      <c r="J21" s="643"/>
      <c r="K21" s="644" t="str">
        <f t="shared" si="2"/>
        <v>#DIV/0!</v>
      </c>
      <c r="L21" s="644">
        <f t="shared" si="3"/>
        <v>0</v>
      </c>
      <c r="M21" s="642"/>
      <c r="N21" s="642"/>
      <c r="O21" s="643"/>
      <c r="P21" s="643"/>
      <c r="Q21" s="644" t="str">
        <f t="shared" si="4"/>
        <v>#DIV/0!</v>
      </c>
      <c r="R21" s="592"/>
      <c r="S21" s="645" t="str">
        <f t="shared" si="5"/>
        <v>#DIV/0!</v>
      </c>
      <c r="T21" s="646"/>
      <c r="U21" s="646"/>
      <c r="V21" s="589"/>
      <c r="W21" s="589"/>
      <c r="X21" s="605"/>
      <c r="Y21" s="605"/>
      <c r="Z21" s="606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605"/>
      <c r="AN21" s="605"/>
      <c r="AO21" s="605"/>
    </row>
    <row r="22" ht="15.75" customHeight="1">
      <c r="A22" s="586">
        <f t="shared" ref="A22:A30" si="10">A21+1</f>
        <v>21</v>
      </c>
      <c r="B22" s="639" t="str">
        <f>'MASTER DATA'!D177</f>
        <v>Fajardo</v>
      </c>
      <c r="C22" s="639" t="str">
        <f>'MASTER DATA'!E177</f>
        <v>Brianna</v>
      </c>
      <c r="D22" s="639" t="str">
        <f>'MASTER DATA'!F177</f>
        <v>Pendleton</v>
      </c>
      <c r="E22" s="640">
        <f>'MASTER DATA'!G177</f>
        <v>487632</v>
      </c>
      <c r="F22" s="639" t="str">
        <f>'MASTER DATA'!I177</f>
        <v>Eval</v>
      </c>
      <c r="G22" s="651"/>
      <c r="H22" s="651"/>
      <c r="I22" s="651"/>
      <c r="J22" s="606"/>
      <c r="K22" s="644" t="str">
        <f t="shared" si="2"/>
        <v>#DIV/0!</v>
      </c>
      <c r="L22" s="644">
        <f t="shared" si="3"/>
        <v>0</v>
      </c>
      <c r="M22" s="651"/>
      <c r="N22" s="651"/>
      <c r="O22" s="606"/>
      <c r="P22" s="643"/>
      <c r="Q22" s="644" t="str">
        <f t="shared" si="4"/>
        <v>#DIV/0!</v>
      </c>
      <c r="R22" s="650"/>
      <c r="S22" s="645" t="str">
        <f t="shared" si="5"/>
        <v>#DIV/0!</v>
      </c>
      <c r="T22" s="646"/>
      <c r="U22" s="646"/>
      <c r="V22" s="589"/>
      <c r="W22" s="589"/>
      <c r="X22" s="605"/>
      <c r="Y22" s="605"/>
      <c r="Z22" s="606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605"/>
      <c r="AN22" s="605"/>
      <c r="AO22" s="605"/>
    </row>
    <row r="23" ht="15.75" customHeight="1">
      <c r="A23" s="586">
        <f t="shared" si="10"/>
        <v>22</v>
      </c>
      <c r="B23" s="639" t="str">
        <f>'MASTER DATA'!D178</f>
        <v>Franklin</v>
      </c>
      <c r="C23" s="639" t="str">
        <f>'MASTER DATA'!E178</f>
        <v>Sieanna</v>
      </c>
      <c r="D23" s="639" t="str">
        <f>'MASTER DATA'!F178</f>
        <v>Andrew Jackson</v>
      </c>
      <c r="E23" s="640">
        <f>'MASTER DATA'!G178</f>
        <v>493111</v>
      </c>
      <c r="F23" s="639" t="str">
        <f>'MASTER DATA'!I178</f>
        <v>Insp</v>
      </c>
      <c r="G23" s="647"/>
      <c r="H23" s="642"/>
      <c r="I23" s="642"/>
      <c r="J23" s="643"/>
      <c r="K23" s="644" t="str">
        <f t="shared" si="2"/>
        <v>#DIV/0!</v>
      </c>
      <c r="L23" s="644">
        <f t="shared" si="3"/>
        <v>0</v>
      </c>
      <c r="M23" s="642"/>
      <c r="N23" s="642"/>
      <c r="O23" s="650">
        <v>80.0</v>
      </c>
      <c r="P23" s="643"/>
      <c r="Q23" s="644">
        <f t="shared" si="4"/>
        <v>80</v>
      </c>
      <c r="R23" s="592"/>
      <c r="S23" s="645">
        <f t="shared" si="5"/>
        <v>80</v>
      </c>
      <c r="T23" s="646"/>
      <c r="U23" s="646"/>
      <c r="V23" s="589"/>
      <c r="W23" s="589"/>
      <c r="X23" s="605"/>
      <c r="Y23" s="605"/>
      <c r="Z23" s="606"/>
      <c r="AA23" s="605"/>
      <c r="AB23" s="605"/>
      <c r="AC23" s="605"/>
      <c r="AD23" s="605"/>
      <c r="AE23" s="605"/>
      <c r="AF23" s="605"/>
      <c r="AG23" s="605"/>
      <c r="AH23" s="605"/>
      <c r="AI23" s="605"/>
      <c r="AJ23" s="605"/>
      <c r="AK23" s="605"/>
      <c r="AL23" s="605"/>
      <c r="AM23" s="605"/>
      <c r="AN23" s="605"/>
      <c r="AO23" s="605"/>
    </row>
    <row r="24" ht="15.75" customHeight="1">
      <c r="A24" s="586">
        <f t="shared" si="10"/>
        <v>23</v>
      </c>
      <c r="B24" s="639" t="str">
        <f>'MASTER DATA'!D179</f>
        <v>Gomes</v>
      </c>
      <c r="C24" s="639" t="str">
        <f>'MASTER DATA'!E179</f>
        <v>Mallory</v>
      </c>
      <c r="D24" s="639" t="str">
        <f>'MASTER DATA'!F179</f>
        <v>Beaufort</v>
      </c>
      <c r="E24" s="640">
        <f>'MASTER DATA'!G179</f>
        <v>484710</v>
      </c>
      <c r="F24" s="639" t="str">
        <f>'MASTER DATA'!I179</f>
        <v>Insp</v>
      </c>
      <c r="G24" s="641"/>
      <c r="H24" s="642"/>
      <c r="I24" s="642"/>
      <c r="J24" s="643"/>
      <c r="K24" s="644" t="str">
        <f t="shared" si="2"/>
        <v>#DIV/0!</v>
      </c>
      <c r="L24" s="644">
        <f t="shared" si="3"/>
        <v>0</v>
      </c>
      <c r="M24" s="642"/>
      <c r="N24" s="642"/>
      <c r="O24" s="643"/>
      <c r="P24" s="643"/>
      <c r="Q24" s="644" t="str">
        <f t="shared" si="4"/>
        <v>#DIV/0!</v>
      </c>
      <c r="R24" s="592"/>
      <c r="S24" s="645" t="str">
        <f t="shared" si="5"/>
        <v>#DIV/0!</v>
      </c>
      <c r="T24" s="646"/>
      <c r="U24" s="646"/>
      <c r="V24" s="589"/>
      <c r="W24" s="589"/>
      <c r="X24" s="605"/>
      <c r="Y24" s="605"/>
      <c r="Z24" s="606"/>
      <c r="AA24" s="605"/>
      <c r="AB24" s="605"/>
      <c r="AC24" s="605"/>
      <c r="AD24" s="605"/>
      <c r="AE24" s="605"/>
      <c r="AF24" s="605"/>
      <c r="AG24" s="605"/>
      <c r="AH24" s="605"/>
      <c r="AI24" s="605"/>
      <c r="AJ24" s="605"/>
      <c r="AK24" s="605"/>
      <c r="AL24" s="605"/>
      <c r="AM24" s="605"/>
      <c r="AN24" s="605"/>
      <c r="AO24" s="605"/>
    </row>
    <row r="25" ht="15.75" customHeight="1">
      <c r="A25" s="586">
        <f t="shared" si="10"/>
        <v>24</v>
      </c>
      <c r="B25" s="639" t="str">
        <f>'MASTER DATA'!D180</f>
        <v>Gregory</v>
      </c>
      <c r="C25" s="639" t="str">
        <f>'MASTER DATA'!E180</f>
        <v>Paige</v>
      </c>
      <c r="D25" s="639" t="str">
        <f>'MASTER DATA'!F180</f>
        <v>West Nassau</v>
      </c>
      <c r="E25" s="640">
        <f>'MASTER DATA'!G180</f>
        <v>484679</v>
      </c>
      <c r="F25" s="639" t="str">
        <f>'MASTER DATA'!I180</f>
        <v>I Flt/CC</v>
      </c>
      <c r="G25" s="641"/>
      <c r="H25" s="642"/>
      <c r="I25" s="642"/>
      <c r="J25" s="643"/>
      <c r="K25" s="644" t="str">
        <f t="shared" si="2"/>
        <v>#DIV/0!</v>
      </c>
      <c r="L25" s="644">
        <f t="shared" si="3"/>
        <v>0</v>
      </c>
      <c r="M25" s="642"/>
      <c r="N25" s="642"/>
      <c r="O25" s="643"/>
      <c r="P25" s="643"/>
      <c r="Q25" s="644" t="str">
        <f t="shared" si="4"/>
        <v>#DIV/0!</v>
      </c>
      <c r="R25" s="592"/>
      <c r="S25" s="645" t="str">
        <f t="shared" si="5"/>
        <v>#DIV/0!</v>
      </c>
      <c r="T25" s="646"/>
      <c r="U25" s="646"/>
      <c r="V25" s="589"/>
      <c r="W25" s="589"/>
      <c r="X25" s="586"/>
      <c r="Y25" s="586"/>
      <c r="Z25" s="606"/>
      <c r="AA25" s="586"/>
      <c r="AB25" s="586"/>
      <c r="AC25" s="586"/>
      <c r="AD25" s="586"/>
      <c r="AE25" s="586"/>
      <c r="AF25" s="586"/>
      <c r="AG25" s="586"/>
      <c r="AH25" s="586"/>
      <c r="AI25" s="586"/>
      <c r="AJ25" s="586"/>
      <c r="AK25" s="586"/>
      <c r="AL25" s="586"/>
      <c r="AM25" s="586"/>
      <c r="AN25" s="586"/>
      <c r="AO25" s="586"/>
    </row>
    <row r="26" ht="15.75" customHeight="1">
      <c r="A26" s="586">
        <f t="shared" si="10"/>
        <v>25</v>
      </c>
      <c r="B26" s="639" t="str">
        <f t="shared" ref="B26:F26" si="11">#REF!</f>
        <v>#REF!</v>
      </c>
      <c r="C26" s="639" t="str">
        <f t="shared" si="11"/>
        <v>#REF!</v>
      </c>
      <c r="D26" s="639" t="str">
        <f t="shared" si="11"/>
        <v>#REF!</v>
      </c>
      <c r="E26" s="639" t="str">
        <f t="shared" si="11"/>
        <v>#REF!</v>
      </c>
      <c r="F26" s="639" t="str">
        <f t="shared" si="11"/>
        <v>#REF!</v>
      </c>
      <c r="G26" s="641"/>
      <c r="H26" s="642"/>
      <c r="I26" s="642"/>
      <c r="J26" s="643"/>
      <c r="K26" s="644" t="str">
        <f t="shared" si="2"/>
        <v>#DIV/0!</v>
      </c>
      <c r="L26" s="644">
        <f t="shared" si="3"/>
        <v>0</v>
      </c>
      <c r="M26" s="642"/>
      <c r="N26" s="642"/>
      <c r="O26" s="643"/>
      <c r="P26" s="643"/>
      <c r="Q26" s="644" t="str">
        <f t="shared" si="4"/>
        <v>#DIV/0!</v>
      </c>
      <c r="R26" s="592"/>
      <c r="S26" s="645" t="str">
        <f t="shared" si="5"/>
        <v>#DIV/0!</v>
      </c>
      <c r="T26" s="646"/>
      <c r="U26" s="646"/>
      <c r="V26" s="589"/>
      <c r="W26" s="589"/>
      <c r="X26" s="605"/>
      <c r="Y26" s="605"/>
      <c r="Z26" s="606"/>
      <c r="AA26" s="605"/>
      <c r="AB26" s="605"/>
      <c r="AC26" s="605"/>
      <c r="AD26" s="605"/>
      <c r="AE26" s="605"/>
      <c r="AF26" s="605"/>
      <c r="AG26" s="605"/>
      <c r="AH26" s="605"/>
      <c r="AI26" s="605"/>
      <c r="AJ26" s="605"/>
      <c r="AK26" s="605"/>
      <c r="AL26" s="605"/>
      <c r="AM26" s="605"/>
      <c r="AN26" s="605"/>
      <c r="AO26" s="605"/>
    </row>
    <row r="27" ht="15.75" customHeight="1">
      <c r="A27" s="586">
        <f t="shared" si="10"/>
        <v>26</v>
      </c>
      <c r="B27" s="639" t="str">
        <f>'MASTER DATA'!D181</f>
        <v>Hannah</v>
      </c>
      <c r="C27" s="639" t="str">
        <f>'MASTER DATA'!E181</f>
        <v>Isaiah</v>
      </c>
      <c r="D27" s="639" t="str">
        <f>'MASTER DATA'!F181</f>
        <v>Atlee</v>
      </c>
      <c r="E27" s="640">
        <f>'MASTER DATA'!G181</f>
        <v>520107</v>
      </c>
      <c r="F27" s="639" t="str">
        <f>'MASTER DATA'!I181</f>
        <v>J Flt/CC</v>
      </c>
      <c r="G27" s="641"/>
      <c r="H27" s="642"/>
      <c r="I27" s="642"/>
      <c r="J27" s="643"/>
      <c r="K27" s="644" t="str">
        <f t="shared" si="2"/>
        <v>#DIV/0!</v>
      </c>
      <c r="L27" s="644">
        <f t="shared" si="3"/>
        <v>0</v>
      </c>
      <c r="M27" s="642"/>
      <c r="N27" s="642"/>
      <c r="O27" s="643"/>
      <c r="P27" s="643"/>
      <c r="Q27" s="644" t="str">
        <f t="shared" si="4"/>
        <v>#DIV/0!</v>
      </c>
      <c r="R27" s="592"/>
      <c r="S27" s="645" t="str">
        <f t="shared" si="5"/>
        <v>#DIV/0!</v>
      </c>
      <c r="T27" s="646"/>
      <c r="U27" s="646"/>
      <c r="V27" s="589"/>
      <c r="W27" s="589"/>
      <c r="X27" s="605"/>
      <c r="Y27" s="605"/>
      <c r="Z27" s="606"/>
      <c r="AA27" s="605"/>
      <c r="AB27" s="605"/>
      <c r="AC27" s="605"/>
      <c r="AD27" s="605"/>
      <c r="AE27" s="605"/>
      <c r="AF27" s="605"/>
      <c r="AG27" s="605"/>
      <c r="AH27" s="605"/>
      <c r="AI27" s="605"/>
      <c r="AJ27" s="605"/>
      <c r="AK27" s="605"/>
      <c r="AL27" s="605"/>
      <c r="AM27" s="605"/>
      <c r="AN27" s="605"/>
      <c r="AO27" s="605"/>
    </row>
    <row r="28" ht="15.75" customHeight="1">
      <c r="A28" s="586">
        <f t="shared" si="10"/>
        <v>27</v>
      </c>
      <c r="B28" s="639" t="str">
        <f>'MASTER DATA'!D182</f>
        <v>Haro</v>
      </c>
      <c r="C28" s="639" t="str">
        <f>'MASTER DATA'!E182</f>
        <v>Luke</v>
      </c>
      <c r="D28" s="639" t="str">
        <f>'MASTER DATA'!F182</f>
        <v>May River</v>
      </c>
      <c r="E28" s="640">
        <f>'MASTER DATA'!G182</f>
        <v>513929</v>
      </c>
      <c r="F28" s="639" t="str">
        <f>'MASTER DATA'!I182</f>
        <v>F Flt/CC</v>
      </c>
      <c r="G28" s="647"/>
      <c r="H28" s="642"/>
      <c r="I28" s="642"/>
      <c r="J28" s="643"/>
      <c r="K28" s="644" t="str">
        <f t="shared" si="2"/>
        <v>#DIV/0!</v>
      </c>
      <c r="L28" s="644">
        <f t="shared" si="3"/>
        <v>0</v>
      </c>
      <c r="M28" s="642"/>
      <c r="N28" s="642"/>
      <c r="O28" s="643"/>
      <c r="P28" s="643"/>
      <c r="Q28" s="644" t="str">
        <f t="shared" si="4"/>
        <v>#DIV/0!</v>
      </c>
      <c r="R28" s="592"/>
      <c r="S28" s="645" t="str">
        <f t="shared" si="5"/>
        <v>#DIV/0!</v>
      </c>
      <c r="T28" s="646"/>
      <c r="U28" s="646"/>
      <c r="V28" s="589"/>
      <c r="W28" s="589"/>
      <c r="X28" s="605"/>
      <c r="Y28" s="605"/>
      <c r="Z28" s="652"/>
      <c r="AA28" s="605"/>
      <c r="AB28" s="605"/>
      <c r="AC28" s="605"/>
      <c r="AD28" s="605"/>
      <c r="AE28" s="605"/>
      <c r="AF28" s="605"/>
      <c r="AG28" s="605"/>
      <c r="AH28" s="605"/>
      <c r="AI28" s="605"/>
      <c r="AJ28" s="605"/>
      <c r="AK28" s="605"/>
      <c r="AL28" s="605"/>
      <c r="AM28" s="605"/>
      <c r="AN28" s="605"/>
      <c r="AO28" s="605"/>
    </row>
    <row r="29" ht="15.75" customHeight="1">
      <c r="A29" s="586">
        <f t="shared" si="10"/>
        <v>28</v>
      </c>
      <c r="B29" s="639" t="str">
        <f>'MASTER DATA'!D183</f>
        <v>Harrod</v>
      </c>
      <c r="C29" s="639" t="str">
        <f>'MASTER DATA'!E183</f>
        <v>Kahlan</v>
      </c>
      <c r="D29" s="639" t="str">
        <f>'MASTER DATA'!F183</f>
        <v>Beaufort</v>
      </c>
      <c r="E29" s="640">
        <f>'MASTER DATA'!G183</f>
        <v>497098</v>
      </c>
      <c r="F29" s="639" t="str">
        <f>'MASTER DATA'!I183</f>
        <v>Insp</v>
      </c>
      <c r="G29" s="641"/>
      <c r="H29" s="642"/>
      <c r="I29" s="642"/>
      <c r="J29" s="643"/>
      <c r="K29" s="644" t="str">
        <f t="shared" si="2"/>
        <v>#DIV/0!</v>
      </c>
      <c r="L29" s="644">
        <f t="shared" si="3"/>
        <v>0</v>
      </c>
      <c r="M29" s="642"/>
      <c r="N29" s="642"/>
      <c r="O29" s="643"/>
      <c r="P29" s="580"/>
      <c r="Q29" s="644" t="str">
        <f t="shared" si="4"/>
        <v>#DIV/0!</v>
      </c>
      <c r="R29" s="653"/>
      <c r="S29" s="645" t="str">
        <f t="shared" si="5"/>
        <v>#DIV/0!</v>
      </c>
      <c r="T29" s="646"/>
      <c r="U29" s="646"/>
      <c r="V29" s="589"/>
      <c r="W29" s="589"/>
      <c r="X29" s="605"/>
      <c r="Y29" s="605"/>
      <c r="Z29" s="606"/>
      <c r="AA29" s="605"/>
      <c r="AB29" s="605"/>
      <c r="AC29" s="605"/>
      <c r="AD29" s="605"/>
      <c r="AE29" s="605"/>
      <c r="AF29" s="605"/>
      <c r="AG29" s="605"/>
      <c r="AH29" s="605"/>
      <c r="AI29" s="605"/>
      <c r="AJ29" s="605"/>
      <c r="AK29" s="605"/>
      <c r="AL29" s="605"/>
      <c r="AM29" s="605"/>
      <c r="AN29" s="605"/>
      <c r="AO29" s="605"/>
    </row>
    <row r="30" ht="15.75" customHeight="1">
      <c r="A30" s="586">
        <f t="shared" si="10"/>
        <v>29</v>
      </c>
      <c r="B30" s="639" t="str">
        <f>'MASTER DATA'!D184</f>
        <v>Humphrey</v>
      </c>
      <c r="C30" s="639" t="str">
        <f>'MASTER DATA'!E184</f>
        <v>Nello</v>
      </c>
      <c r="D30" s="639" t="str">
        <f>'MASTER DATA'!F184</f>
        <v>West Nassau</v>
      </c>
      <c r="E30" s="640">
        <f>'MASTER DATA'!G184</f>
        <v>522330</v>
      </c>
      <c r="F30" s="639" t="str">
        <f>'MASTER DATA'!I184</f>
        <v>Archery</v>
      </c>
      <c r="G30" s="641"/>
      <c r="H30" s="642"/>
      <c r="I30" s="642"/>
      <c r="J30" s="643"/>
      <c r="K30" s="644" t="str">
        <f t="shared" si="2"/>
        <v>#DIV/0!</v>
      </c>
      <c r="L30" s="644">
        <f t="shared" si="3"/>
        <v>0</v>
      </c>
      <c r="M30" s="642"/>
      <c r="N30" s="642"/>
      <c r="O30" s="643"/>
      <c r="P30" s="643"/>
      <c r="Q30" s="644" t="str">
        <f t="shared" si="4"/>
        <v>#DIV/0!</v>
      </c>
      <c r="R30" s="592"/>
      <c r="S30" s="645" t="str">
        <f t="shared" si="5"/>
        <v>#DIV/0!</v>
      </c>
      <c r="T30" s="646"/>
      <c r="U30" s="646"/>
      <c r="V30" s="589"/>
      <c r="W30" s="589"/>
      <c r="X30" s="605"/>
      <c r="Y30" s="605"/>
      <c r="Z30" s="606"/>
      <c r="AA30" s="605"/>
      <c r="AB30" s="605"/>
      <c r="AC30" s="605"/>
      <c r="AD30" s="605"/>
      <c r="AE30" s="605"/>
      <c r="AF30" s="605"/>
      <c r="AG30" s="605"/>
      <c r="AH30" s="605"/>
      <c r="AI30" s="605"/>
      <c r="AJ30" s="605"/>
      <c r="AK30" s="605"/>
      <c r="AL30" s="605"/>
      <c r="AM30" s="605"/>
      <c r="AN30" s="605"/>
      <c r="AO30" s="605"/>
    </row>
    <row r="31" ht="15.75" customHeight="1">
      <c r="A31" s="592">
        <v>30.0</v>
      </c>
      <c r="B31" s="639" t="str">
        <f>'MASTER DATA'!D185</f>
        <v>Jessip</v>
      </c>
      <c r="C31" s="639" t="str">
        <f>'MASTER DATA'!E185</f>
        <v>Tanner</v>
      </c>
      <c r="D31" s="639" t="str">
        <f>'MASTER DATA'!F185</f>
        <v>Beaufort</v>
      </c>
      <c r="E31" s="640">
        <f>'MASTER DATA'!G185</f>
        <v>526348</v>
      </c>
      <c r="F31" s="639" t="str">
        <f>'MASTER DATA'!I185</f>
        <v>Falcon Sq/CC</v>
      </c>
      <c r="G31" s="651"/>
      <c r="H31" s="651"/>
      <c r="I31" s="651"/>
      <c r="J31" s="606"/>
      <c r="K31" s="644" t="str">
        <f t="shared" si="2"/>
        <v>#DIV/0!</v>
      </c>
      <c r="L31" s="644">
        <f t="shared" si="3"/>
        <v>0</v>
      </c>
      <c r="M31" s="651"/>
      <c r="N31" s="651"/>
      <c r="O31" s="606"/>
      <c r="P31" s="643"/>
      <c r="Q31" s="644" t="str">
        <f t="shared" si="4"/>
        <v>#DIV/0!</v>
      </c>
      <c r="R31" s="650"/>
      <c r="S31" s="645" t="str">
        <f t="shared" si="5"/>
        <v>#DIV/0!</v>
      </c>
      <c r="T31" s="646"/>
      <c r="U31" s="646"/>
      <c r="V31" s="589"/>
      <c r="W31" s="589"/>
      <c r="X31" s="586"/>
      <c r="Y31" s="586"/>
      <c r="Z31" s="606"/>
      <c r="AA31" s="586"/>
      <c r="AB31" s="586"/>
      <c r="AC31" s="586"/>
      <c r="AD31" s="586"/>
      <c r="AE31" s="586"/>
      <c r="AF31" s="586"/>
      <c r="AG31" s="586"/>
      <c r="AH31" s="586"/>
      <c r="AI31" s="586"/>
      <c r="AJ31" s="586"/>
      <c r="AK31" s="586"/>
      <c r="AL31" s="586"/>
      <c r="AM31" s="586"/>
      <c r="AN31" s="586"/>
      <c r="AO31" s="586"/>
    </row>
    <row r="32" ht="15.75" customHeight="1">
      <c r="A32" s="592">
        <v>31.0</v>
      </c>
      <c r="B32" s="639" t="str">
        <f>'MASTER DATA'!D186</f>
        <v>Kurtz</v>
      </c>
      <c r="C32" s="639" t="str">
        <f>'MASTER DATA'!E186</f>
        <v>Christian</v>
      </c>
      <c r="D32" s="639" t="str">
        <f>'MASTER DATA'!F186</f>
        <v>Beaufort</v>
      </c>
      <c r="E32" s="640">
        <f>'MASTER DATA'!G186</f>
        <v>528508</v>
      </c>
      <c r="F32" s="639" t="str">
        <f>'MASTER DATA'!I186</f>
        <v>Insp</v>
      </c>
      <c r="G32" s="641"/>
      <c r="H32" s="642"/>
      <c r="I32" s="642"/>
      <c r="J32" s="643"/>
      <c r="K32" s="644" t="str">
        <f t="shared" si="2"/>
        <v>#DIV/0!</v>
      </c>
      <c r="L32" s="644">
        <f t="shared" si="3"/>
        <v>0</v>
      </c>
      <c r="M32" s="642"/>
      <c r="N32" s="642"/>
      <c r="O32" s="643"/>
      <c r="P32" s="643"/>
      <c r="Q32" s="644" t="str">
        <f t="shared" si="4"/>
        <v>#DIV/0!</v>
      </c>
      <c r="R32" s="592"/>
      <c r="S32" s="645" t="str">
        <f t="shared" si="5"/>
        <v>#DIV/0!</v>
      </c>
      <c r="T32" s="646"/>
      <c r="U32" s="646"/>
      <c r="V32" s="589"/>
      <c r="W32" s="589"/>
      <c r="X32" s="586"/>
      <c r="Y32" s="586"/>
      <c r="Z32" s="606"/>
      <c r="AA32" s="586"/>
      <c r="AB32" s="586"/>
      <c r="AC32" s="586"/>
      <c r="AD32" s="586"/>
      <c r="AE32" s="586"/>
      <c r="AF32" s="586"/>
      <c r="AG32" s="586"/>
      <c r="AH32" s="586"/>
      <c r="AI32" s="586"/>
      <c r="AJ32" s="586"/>
      <c r="AK32" s="586"/>
      <c r="AL32" s="586"/>
      <c r="AM32" s="586"/>
      <c r="AN32" s="586"/>
      <c r="AO32" s="586"/>
    </row>
    <row r="33" ht="15.75" customHeight="1">
      <c r="A33" s="586">
        <f t="shared" ref="A33:A37" si="12">A32+1</f>
        <v>32</v>
      </c>
      <c r="B33" s="639" t="str">
        <f>'MASTER DATA'!D187</f>
        <v>Leckberg</v>
      </c>
      <c r="C33" s="639" t="str">
        <f>'MASTER DATA'!E187</f>
        <v>Logan</v>
      </c>
      <c r="D33" s="639" t="str">
        <f>'MASTER DATA'!F187</f>
        <v>Atlee</v>
      </c>
      <c r="E33" s="640">
        <f>'MASTER DATA'!G187</f>
        <v>521568</v>
      </c>
      <c r="F33" s="639" t="str">
        <f>'MASTER DATA'!I187</f>
        <v>O Course</v>
      </c>
      <c r="G33" s="647"/>
      <c r="H33" s="642"/>
      <c r="I33" s="642"/>
      <c r="J33" s="643"/>
      <c r="K33" s="644" t="str">
        <f t="shared" si="2"/>
        <v>#DIV/0!</v>
      </c>
      <c r="L33" s="644">
        <f t="shared" si="3"/>
        <v>0</v>
      </c>
      <c r="M33" s="642"/>
      <c r="N33" s="642"/>
      <c r="O33" s="643"/>
      <c r="P33" s="643"/>
      <c r="Q33" s="644" t="str">
        <f t="shared" si="4"/>
        <v>#DIV/0!</v>
      </c>
      <c r="R33" s="592"/>
      <c r="S33" s="645" t="str">
        <f t="shared" si="5"/>
        <v>#DIV/0!</v>
      </c>
      <c r="T33" s="646"/>
      <c r="U33" s="646"/>
      <c r="V33" s="589"/>
      <c r="W33" s="589"/>
      <c r="X33" s="605"/>
      <c r="Y33" s="605"/>
      <c r="Z33" s="606"/>
      <c r="AA33" s="605"/>
      <c r="AB33" s="605"/>
      <c r="AC33" s="605"/>
      <c r="AD33" s="605"/>
      <c r="AE33" s="605"/>
      <c r="AF33" s="605"/>
      <c r="AG33" s="605"/>
      <c r="AH33" s="605"/>
      <c r="AI33" s="605"/>
      <c r="AJ33" s="605"/>
      <c r="AK33" s="605"/>
      <c r="AL33" s="605"/>
      <c r="AM33" s="605"/>
      <c r="AN33" s="605"/>
      <c r="AO33" s="605"/>
    </row>
    <row r="34" ht="15.75" customHeight="1">
      <c r="A34" s="586">
        <f t="shared" si="12"/>
        <v>33</v>
      </c>
      <c r="B34" s="639" t="str">
        <f>'MASTER DATA'!D188</f>
        <v>Lemons</v>
      </c>
      <c r="C34" s="639" t="str">
        <f>'MASTER DATA'!E188</f>
        <v>Clara</v>
      </c>
      <c r="D34" s="639" t="str">
        <f>'MASTER DATA'!F188</f>
        <v>Dutch Fork</v>
      </c>
      <c r="E34" s="640">
        <f>'MASTER DATA'!G188</f>
        <v>497129</v>
      </c>
      <c r="F34" s="639" t="str">
        <f>'MASTER DATA'!I188</f>
        <v>Admin</v>
      </c>
      <c r="G34" s="647"/>
      <c r="H34" s="642"/>
      <c r="I34" s="642"/>
      <c r="J34" s="643"/>
      <c r="K34" s="644" t="str">
        <f t="shared" si="2"/>
        <v>#DIV/0!</v>
      </c>
      <c r="L34" s="644">
        <f t="shared" si="3"/>
        <v>0</v>
      </c>
      <c r="M34" s="642"/>
      <c r="N34" s="642"/>
      <c r="O34" s="643"/>
      <c r="P34" s="643"/>
      <c r="Q34" s="644" t="str">
        <f t="shared" si="4"/>
        <v>#DIV/0!</v>
      </c>
      <c r="R34" s="592"/>
      <c r="S34" s="645" t="str">
        <f t="shared" si="5"/>
        <v>#DIV/0!</v>
      </c>
      <c r="T34" s="646"/>
      <c r="U34" s="646"/>
      <c r="V34" s="589"/>
      <c r="W34" s="589"/>
      <c r="X34" s="605"/>
      <c r="Y34" s="605"/>
      <c r="Z34" s="606"/>
      <c r="AA34" s="605"/>
      <c r="AB34" s="605"/>
      <c r="AC34" s="605"/>
      <c r="AD34" s="605"/>
      <c r="AE34" s="605"/>
      <c r="AF34" s="605"/>
      <c r="AG34" s="605"/>
      <c r="AH34" s="605"/>
      <c r="AI34" s="605"/>
      <c r="AJ34" s="605"/>
      <c r="AK34" s="605"/>
      <c r="AL34" s="605"/>
      <c r="AM34" s="605"/>
      <c r="AN34" s="605"/>
      <c r="AO34" s="605"/>
    </row>
    <row r="35" ht="15.75" customHeight="1">
      <c r="A35" s="586">
        <f t="shared" si="12"/>
        <v>34</v>
      </c>
      <c r="B35" s="639" t="str">
        <f>'MASTER DATA'!D189</f>
        <v>Logan</v>
      </c>
      <c r="C35" s="639" t="str">
        <f>'MASTER DATA'!E189</f>
        <v>Theodore</v>
      </c>
      <c r="D35" s="639" t="str">
        <f>'MASTER DATA'!F189</f>
        <v>James Island</v>
      </c>
      <c r="E35" s="640">
        <f>'MASTER DATA'!G189</f>
        <v>522664</v>
      </c>
      <c r="F35" s="639" t="str">
        <f>'MASTER DATA'!I189</f>
        <v>Marksm</v>
      </c>
      <c r="G35" s="647"/>
      <c r="H35" s="642"/>
      <c r="I35" s="642"/>
      <c r="J35" s="643"/>
      <c r="K35" s="644" t="str">
        <f t="shared" si="2"/>
        <v>#DIV/0!</v>
      </c>
      <c r="L35" s="644">
        <f t="shared" si="3"/>
        <v>0</v>
      </c>
      <c r="M35" s="642"/>
      <c r="N35" s="642"/>
      <c r="O35" s="643"/>
      <c r="P35" s="580"/>
      <c r="Q35" s="644" t="str">
        <f t="shared" si="4"/>
        <v>#DIV/0!</v>
      </c>
      <c r="R35" s="653"/>
      <c r="S35" s="645" t="str">
        <f t="shared" si="5"/>
        <v>#DIV/0!</v>
      </c>
      <c r="T35" s="646"/>
      <c r="U35" s="646"/>
      <c r="V35" s="589"/>
      <c r="W35" s="589"/>
      <c r="X35" s="605"/>
      <c r="Y35" s="605"/>
      <c r="Z35" s="606"/>
      <c r="AA35" s="605"/>
      <c r="AB35" s="605"/>
      <c r="AC35" s="605"/>
      <c r="AD35" s="605"/>
      <c r="AE35" s="605"/>
      <c r="AF35" s="605"/>
      <c r="AG35" s="605"/>
      <c r="AH35" s="605"/>
      <c r="AI35" s="605"/>
      <c r="AJ35" s="605"/>
      <c r="AK35" s="605"/>
      <c r="AL35" s="605"/>
      <c r="AM35" s="605"/>
      <c r="AN35" s="605"/>
      <c r="AO35" s="605"/>
    </row>
    <row r="36" ht="15.75" customHeight="1">
      <c r="A36" s="586">
        <f t="shared" si="12"/>
        <v>35</v>
      </c>
      <c r="B36" s="639" t="str">
        <f t="shared" ref="B36:F36" si="13">#REF!</f>
        <v>#REF!</v>
      </c>
      <c r="C36" s="639" t="str">
        <f t="shared" si="13"/>
        <v>#REF!</v>
      </c>
      <c r="D36" s="639" t="str">
        <f t="shared" si="13"/>
        <v>#REF!</v>
      </c>
      <c r="E36" s="639" t="str">
        <f t="shared" si="13"/>
        <v>#REF!</v>
      </c>
      <c r="F36" s="639" t="str">
        <f t="shared" si="13"/>
        <v>#REF!</v>
      </c>
      <c r="G36" s="641"/>
      <c r="H36" s="642"/>
      <c r="I36" s="642"/>
      <c r="J36" s="643"/>
      <c r="K36" s="644" t="str">
        <f t="shared" si="2"/>
        <v>#DIV/0!</v>
      </c>
      <c r="L36" s="644">
        <f t="shared" si="3"/>
        <v>0</v>
      </c>
      <c r="M36" s="642"/>
      <c r="N36" s="642"/>
      <c r="O36" s="643"/>
      <c r="P36" s="643"/>
      <c r="Q36" s="644" t="str">
        <f t="shared" si="4"/>
        <v>#DIV/0!</v>
      </c>
      <c r="R36" s="592"/>
      <c r="S36" s="645" t="str">
        <f t="shared" si="5"/>
        <v>#DIV/0!</v>
      </c>
      <c r="T36" s="646"/>
      <c r="U36" s="646"/>
      <c r="V36" s="589"/>
      <c r="W36" s="589"/>
      <c r="X36" s="605"/>
      <c r="Y36" s="605"/>
      <c r="Z36" s="606"/>
      <c r="AA36" s="605"/>
      <c r="AB36" s="605"/>
      <c r="AC36" s="605"/>
      <c r="AD36" s="605"/>
      <c r="AE36" s="605"/>
      <c r="AF36" s="605"/>
      <c r="AG36" s="605"/>
      <c r="AH36" s="605"/>
      <c r="AI36" s="605"/>
      <c r="AJ36" s="605"/>
      <c r="AK36" s="605"/>
      <c r="AL36" s="605"/>
      <c r="AM36" s="605"/>
      <c r="AN36" s="605"/>
      <c r="AO36" s="605"/>
    </row>
    <row r="37" ht="15.75" customHeight="1">
      <c r="A37" s="586">
        <f t="shared" si="12"/>
        <v>36</v>
      </c>
      <c r="B37" s="639" t="str">
        <f>'MASTER DATA'!D190</f>
        <v>Maldonado-Reyes</v>
      </c>
      <c r="C37" s="639" t="str">
        <f>'MASTER DATA'!E190</f>
        <v>Sofia</v>
      </c>
      <c r="D37" s="639" t="str">
        <f>'MASTER DATA'!F190</f>
        <v>R.B Stall</v>
      </c>
      <c r="E37" s="640">
        <f>'MASTER DATA'!G190</f>
        <v>489458</v>
      </c>
      <c r="F37" s="639" t="str">
        <f>'MASTER DATA'!I190</f>
        <v>O Course</v>
      </c>
      <c r="G37" s="641"/>
      <c r="H37" s="642"/>
      <c r="I37" s="642"/>
      <c r="J37" s="644"/>
      <c r="K37" s="644" t="str">
        <f t="shared" si="2"/>
        <v>#DIV/0!</v>
      </c>
      <c r="L37" s="644">
        <f t="shared" si="3"/>
        <v>0</v>
      </c>
      <c r="M37" s="642"/>
      <c r="N37" s="642"/>
      <c r="O37" s="644"/>
      <c r="P37" s="644"/>
      <c r="Q37" s="644" t="str">
        <f t="shared" si="4"/>
        <v>#DIV/0!</v>
      </c>
      <c r="R37" s="592"/>
      <c r="S37" s="645" t="str">
        <f t="shared" si="5"/>
        <v>#DIV/0!</v>
      </c>
      <c r="T37" s="646"/>
      <c r="U37" s="646"/>
      <c r="V37" s="589"/>
      <c r="W37" s="589"/>
      <c r="X37" s="605"/>
      <c r="Y37" s="605"/>
      <c r="Z37" s="606"/>
      <c r="AA37" s="605"/>
      <c r="AB37" s="605"/>
      <c r="AC37" s="605"/>
      <c r="AD37" s="605"/>
      <c r="AE37" s="605"/>
      <c r="AF37" s="605"/>
      <c r="AG37" s="605"/>
      <c r="AH37" s="605"/>
      <c r="AI37" s="605"/>
      <c r="AJ37" s="605"/>
      <c r="AK37" s="605"/>
      <c r="AL37" s="605"/>
      <c r="AM37" s="605"/>
      <c r="AN37" s="605"/>
      <c r="AO37" s="605"/>
    </row>
    <row r="38" ht="15.75" customHeight="1">
      <c r="A38" s="592">
        <v>37.0</v>
      </c>
      <c r="B38" s="639" t="str">
        <f>'MASTER DATA'!D191</f>
        <v>Marchel</v>
      </c>
      <c r="C38" s="639" t="str">
        <f>'MASTER DATA'!E191</f>
        <v>Jayden</v>
      </c>
      <c r="D38" s="639" t="str">
        <f>'MASTER DATA'!F191</f>
        <v>Beaufort</v>
      </c>
      <c r="E38" s="640">
        <f>'MASTER DATA'!G191</f>
        <v>530365</v>
      </c>
      <c r="F38" s="639" t="str">
        <f>'MASTER DATA'!I191</f>
        <v>Eval</v>
      </c>
      <c r="G38" s="641"/>
      <c r="H38" s="642"/>
      <c r="I38" s="642"/>
      <c r="J38" s="606"/>
      <c r="K38" s="644" t="str">
        <f t="shared" si="2"/>
        <v>#DIV/0!</v>
      </c>
      <c r="L38" s="644">
        <f t="shared" si="3"/>
        <v>0</v>
      </c>
      <c r="M38" s="642"/>
      <c r="N38" s="642"/>
      <c r="O38" s="606"/>
      <c r="P38" s="643"/>
      <c r="Q38" s="644" t="str">
        <f t="shared" si="4"/>
        <v>#DIV/0!</v>
      </c>
      <c r="R38" s="650"/>
      <c r="S38" s="645" t="str">
        <f t="shared" si="5"/>
        <v>#DIV/0!</v>
      </c>
      <c r="T38" s="646"/>
      <c r="U38" s="646"/>
      <c r="V38" s="589"/>
      <c r="W38" s="589"/>
      <c r="X38" s="605"/>
      <c r="Y38" s="605"/>
      <c r="Z38" s="606"/>
      <c r="AA38" s="605"/>
      <c r="AB38" s="605"/>
      <c r="AC38" s="605"/>
      <c r="AD38" s="605"/>
      <c r="AE38" s="605"/>
      <c r="AF38" s="605"/>
      <c r="AG38" s="605"/>
      <c r="AH38" s="605"/>
      <c r="AI38" s="605"/>
      <c r="AJ38" s="605"/>
      <c r="AK38" s="605"/>
      <c r="AL38" s="605"/>
      <c r="AM38" s="605"/>
      <c r="AN38" s="605"/>
      <c r="AO38" s="605"/>
    </row>
    <row r="39" ht="15.75" customHeight="1">
      <c r="A39" s="592">
        <v>38.0</v>
      </c>
      <c r="B39" s="639" t="str">
        <f>'MASTER DATA'!D192</f>
        <v>Marez</v>
      </c>
      <c r="C39" s="639" t="str">
        <f>'MASTER DATA'!E192</f>
        <v>Julia</v>
      </c>
      <c r="D39" s="639" t="str">
        <f>'MASTER DATA'!F192</f>
        <v>R.B Stall</v>
      </c>
      <c r="E39" s="640">
        <f>'MASTER DATA'!G192</f>
        <v>481058</v>
      </c>
      <c r="F39" s="639" t="str">
        <f>'MASTER DATA'!I192</f>
        <v>H Flt/CC</v>
      </c>
      <c r="G39" s="651"/>
      <c r="H39" s="651"/>
      <c r="I39" s="651"/>
      <c r="J39" s="606"/>
      <c r="K39" s="644" t="str">
        <f t="shared" si="2"/>
        <v>#DIV/0!</v>
      </c>
      <c r="L39" s="644">
        <f t="shared" si="3"/>
        <v>0</v>
      </c>
      <c r="M39" s="651"/>
      <c r="N39" s="651"/>
      <c r="O39" s="606"/>
      <c r="P39" s="643"/>
      <c r="Q39" s="644" t="str">
        <f t="shared" si="4"/>
        <v>#DIV/0!</v>
      </c>
      <c r="R39" s="650"/>
      <c r="S39" s="645" t="str">
        <f t="shared" si="5"/>
        <v>#DIV/0!</v>
      </c>
      <c r="T39" s="646"/>
      <c r="U39" s="646"/>
      <c r="V39" s="589"/>
      <c r="W39" s="589"/>
      <c r="X39" s="605"/>
      <c r="Y39" s="605"/>
      <c r="Z39" s="606"/>
      <c r="AA39" s="605"/>
      <c r="AB39" s="605"/>
      <c r="AC39" s="605"/>
      <c r="AD39" s="605"/>
      <c r="AE39" s="605"/>
      <c r="AF39" s="605"/>
      <c r="AG39" s="605"/>
      <c r="AH39" s="605"/>
      <c r="AI39" s="605"/>
      <c r="AJ39" s="605"/>
      <c r="AK39" s="605"/>
      <c r="AL39" s="605"/>
      <c r="AM39" s="605"/>
      <c r="AN39" s="605"/>
      <c r="AO39" s="605"/>
    </row>
    <row r="40" ht="15.75" customHeight="1">
      <c r="A40" s="586">
        <f t="shared" ref="A40:A44" si="14">A39+1</f>
        <v>39</v>
      </c>
      <c r="B40" s="639" t="str">
        <f>'MASTER DATA'!D193</f>
        <v>Mazunina</v>
      </c>
      <c r="C40" s="639" t="str">
        <f>'MASTER DATA'!E193</f>
        <v>Samira</v>
      </c>
      <c r="D40" s="639" t="str">
        <f>'MASTER DATA'!F193</f>
        <v>James Island</v>
      </c>
      <c r="E40" s="640">
        <f>'MASTER DATA'!G193</f>
        <v>487966</v>
      </c>
      <c r="F40" s="639" t="str">
        <f>'MASTER DATA'!I193</f>
        <v>Eval</v>
      </c>
      <c r="G40" s="641"/>
      <c r="H40" s="642"/>
      <c r="I40" s="642"/>
      <c r="J40" s="643"/>
      <c r="K40" s="644" t="str">
        <f t="shared" si="2"/>
        <v>#DIV/0!</v>
      </c>
      <c r="L40" s="644">
        <f t="shared" si="3"/>
        <v>0</v>
      </c>
      <c r="M40" s="642"/>
      <c r="N40" s="642"/>
      <c r="O40" s="643"/>
      <c r="P40" s="643"/>
      <c r="Q40" s="644" t="str">
        <f t="shared" si="4"/>
        <v>#DIV/0!</v>
      </c>
      <c r="R40" s="592"/>
      <c r="S40" s="645" t="str">
        <f t="shared" si="5"/>
        <v>#DIV/0!</v>
      </c>
      <c r="T40" s="646"/>
      <c r="U40" s="646"/>
      <c r="V40" s="589"/>
      <c r="W40" s="589"/>
      <c r="X40" s="605"/>
      <c r="Y40" s="605"/>
      <c r="Z40" s="606"/>
      <c r="AA40" s="605"/>
      <c r="AB40" s="605"/>
      <c r="AC40" s="605"/>
      <c r="AD40" s="605"/>
      <c r="AE40" s="605"/>
      <c r="AF40" s="605"/>
      <c r="AG40" s="605"/>
      <c r="AH40" s="605"/>
      <c r="AI40" s="605"/>
      <c r="AJ40" s="605"/>
      <c r="AK40" s="605"/>
      <c r="AL40" s="605"/>
      <c r="AM40" s="605"/>
      <c r="AN40" s="605"/>
      <c r="AO40" s="605"/>
    </row>
    <row r="41" ht="15.75" customHeight="1">
      <c r="A41" s="586">
        <f t="shared" si="14"/>
        <v>40</v>
      </c>
      <c r="B41" s="639" t="str">
        <f t="shared" ref="B41:F41" si="15">#REF!</f>
        <v>#REF!</v>
      </c>
      <c r="C41" s="639" t="str">
        <f t="shared" si="15"/>
        <v>#REF!</v>
      </c>
      <c r="D41" s="639" t="str">
        <f t="shared" si="15"/>
        <v>#REF!</v>
      </c>
      <c r="E41" s="639" t="str">
        <f t="shared" si="15"/>
        <v>#REF!</v>
      </c>
      <c r="F41" s="639" t="str">
        <f t="shared" si="15"/>
        <v>#REF!</v>
      </c>
      <c r="G41" s="641"/>
      <c r="H41" s="642"/>
      <c r="I41" s="642"/>
      <c r="J41" s="643"/>
      <c r="K41" s="644" t="str">
        <f t="shared" si="2"/>
        <v>#DIV/0!</v>
      </c>
      <c r="L41" s="644">
        <f t="shared" si="3"/>
        <v>0</v>
      </c>
      <c r="M41" s="642"/>
      <c r="N41" s="642"/>
      <c r="O41" s="643"/>
      <c r="P41" s="643"/>
      <c r="Q41" s="644" t="str">
        <f t="shared" si="4"/>
        <v>#DIV/0!</v>
      </c>
      <c r="R41" s="592"/>
      <c r="S41" s="645" t="str">
        <f t="shared" si="5"/>
        <v>#DIV/0!</v>
      </c>
      <c r="T41" s="646"/>
      <c r="U41" s="646"/>
      <c r="V41" s="589"/>
      <c r="W41" s="589"/>
      <c r="X41" s="605"/>
      <c r="Y41" s="605"/>
      <c r="Z41" s="606"/>
      <c r="AA41" s="605"/>
      <c r="AB41" s="605"/>
      <c r="AC41" s="605"/>
      <c r="AD41" s="605"/>
      <c r="AE41" s="605"/>
      <c r="AF41" s="605"/>
      <c r="AG41" s="605"/>
      <c r="AH41" s="605"/>
      <c r="AI41" s="605"/>
      <c r="AJ41" s="605"/>
      <c r="AK41" s="605"/>
      <c r="AL41" s="605"/>
      <c r="AM41" s="605"/>
      <c r="AN41" s="605"/>
      <c r="AO41" s="605"/>
    </row>
    <row r="42" ht="15.75" customHeight="1">
      <c r="A42" s="586">
        <f t="shared" si="14"/>
        <v>41</v>
      </c>
      <c r="B42" s="639" t="str">
        <f>'MASTER DATA'!D194</f>
        <v>Nelson</v>
      </c>
      <c r="C42" s="639" t="str">
        <f>'MASTER DATA'!E194</f>
        <v>Donald</v>
      </c>
      <c r="D42" s="639" t="str">
        <f>'MASTER DATA'!F194</f>
        <v>West Nassau</v>
      </c>
      <c r="E42" s="640">
        <f>'MASTER DATA'!G194</f>
        <v>528539</v>
      </c>
      <c r="F42" s="639" t="str">
        <f>'MASTER DATA'!I194</f>
        <v>Insp</v>
      </c>
      <c r="G42" s="641"/>
      <c r="H42" s="642"/>
      <c r="I42" s="642"/>
      <c r="J42" s="643"/>
      <c r="K42" s="644" t="str">
        <f t="shared" si="2"/>
        <v>#DIV/0!</v>
      </c>
      <c r="L42" s="644">
        <f t="shared" si="3"/>
        <v>0</v>
      </c>
      <c r="M42" s="642"/>
      <c r="N42" s="642"/>
      <c r="O42" s="643"/>
      <c r="P42" s="643"/>
      <c r="Q42" s="644" t="str">
        <f t="shared" si="4"/>
        <v>#DIV/0!</v>
      </c>
      <c r="R42" s="653"/>
      <c r="S42" s="645" t="str">
        <f t="shared" si="5"/>
        <v>#DIV/0!</v>
      </c>
      <c r="T42" s="646"/>
      <c r="U42" s="646"/>
      <c r="V42" s="589"/>
      <c r="W42" s="589"/>
      <c r="X42" s="605"/>
      <c r="Y42" s="605"/>
      <c r="Z42" s="606"/>
      <c r="AA42" s="605"/>
      <c r="AB42" s="605"/>
      <c r="AC42" s="605"/>
      <c r="AD42" s="605"/>
      <c r="AE42" s="605"/>
      <c r="AF42" s="605"/>
      <c r="AG42" s="605"/>
      <c r="AH42" s="605"/>
      <c r="AI42" s="605"/>
      <c r="AJ42" s="605"/>
      <c r="AK42" s="605"/>
      <c r="AL42" s="605"/>
      <c r="AM42" s="605"/>
      <c r="AN42" s="605"/>
      <c r="AO42" s="605"/>
    </row>
    <row r="43" ht="15.75" customHeight="1">
      <c r="A43" s="586">
        <f t="shared" si="14"/>
        <v>42</v>
      </c>
      <c r="B43" s="639" t="str">
        <f>'MASTER DATA'!D195</f>
        <v>Olson</v>
      </c>
      <c r="C43" s="639" t="str">
        <f>'MASTER DATA'!E195</f>
        <v>Lily</v>
      </c>
      <c r="D43" s="639" t="str">
        <f>'MASTER DATA'!F195</f>
        <v>James Island</v>
      </c>
      <c r="E43" s="640">
        <f>'MASTER DATA'!G195</f>
        <v>489093</v>
      </c>
      <c r="F43" s="639" t="str">
        <f>'MASTER DATA'!I195</f>
        <v>Raider</v>
      </c>
      <c r="G43" s="647"/>
      <c r="H43" s="642"/>
      <c r="I43" s="642"/>
      <c r="J43" s="643"/>
      <c r="K43" s="644" t="str">
        <f t="shared" si="2"/>
        <v>#DIV/0!</v>
      </c>
      <c r="L43" s="644">
        <f t="shared" si="3"/>
        <v>0</v>
      </c>
      <c r="M43" s="642"/>
      <c r="N43" s="642"/>
      <c r="O43" s="643"/>
      <c r="P43" s="643"/>
      <c r="Q43" s="644" t="str">
        <f t="shared" si="4"/>
        <v>#DIV/0!</v>
      </c>
      <c r="R43" s="592"/>
      <c r="S43" s="645" t="str">
        <f t="shared" si="5"/>
        <v>#DIV/0!</v>
      </c>
      <c r="T43" s="646"/>
      <c r="U43" s="646"/>
      <c r="V43" s="589"/>
      <c r="W43" s="589"/>
      <c r="X43" s="605"/>
      <c r="Y43" s="605"/>
      <c r="Z43" s="606"/>
      <c r="AA43" s="605"/>
      <c r="AB43" s="605"/>
      <c r="AC43" s="605"/>
      <c r="AD43" s="605"/>
      <c r="AE43" s="605"/>
      <c r="AF43" s="605"/>
      <c r="AG43" s="605"/>
      <c r="AH43" s="605"/>
      <c r="AI43" s="605"/>
      <c r="AJ43" s="605"/>
      <c r="AK43" s="605"/>
      <c r="AL43" s="605"/>
      <c r="AM43" s="605"/>
      <c r="AN43" s="605"/>
      <c r="AO43" s="605"/>
    </row>
    <row r="44" ht="15.75" customHeight="1">
      <c r="A44" s="586">
        <f t="shared" si="14"/>
        <v>43</v>
      </c>
      <c r="B44" s="639" t="str">
        <f>'MASTER DATA'!D196</f>
        <v>Ordonez</v>
      </c>
      <c r="C44" s="639" t="str">
        <f>'MASTER DATA'!E196</f>
        <v>Joshua</v>
      </c>
      <c r="D44" s="639" t="str">
        <f>'MASTER DATA'!F196</f>
        <v>R.B Stall</v>
      </c>
      <c r="E44" s="640">
        <f>'MASTER DATA'!G196</f>
        <v>522299</v>
      </c>
      <c r="F44" s="639" t="str">
        <f>'MASTER DATA'!I196</f>
        <v>Raider</v>
      </c>
      <c r="G44" s="647"/>
      <c r="H44" s="642"/>
      <c r="I44" s="642"/>
      <c r="J44" s="643"/>
      <c r="K44" s="644" t="str">
        <f t="shared" si="2"/>
        <v>#DIV/0!</v>
      </c>
      <c r="L44" s="644">
        <f t="shared" si="3"/>
        <v>0</v>
      </c>
      <c r="M44" s="642"/>
      <c r="N44" s="642"/>
      <c r="O44" s="643"/>
      <c r="P44" s="643"/>
      <c r="Q44" s="644" t="str">
        <f t="shared" si="4"/>
        <v>#DIV/0!</v>
      </c>
      <c r="R44" s="592"/>
      <c r="S44" s="645" t="str">
        <f t="shared" si="5"/>
        <v>#DIV/0!</v>
      </c>
      <c r="T44" s="646"/>
      <c r="U44" s="646"/>
      <c r="V44" s="589"/>
      <c r="W44" s="589"/>
      <c r="X44" s="605"/>
      <c r="Y44" s="605"/>
      <c r="Z44" s="586"/>
      <c r="AA44" s="605"/>
      <c r="AB44" s="605"/>
      <c r="AC44" s="605"/>
      <c r="AD44" s="605"/>
      <c r="AE44" s="605"/>
      <c r="AF44" s="605"/>
      <c r="AG44" s="605"/>
      <c r="AH44" s="605"/>
      <c r="AI44" s="605"/>
      <c r="AJ44" s="605"/>
      <c r="AK44" s="605"/>
      <c r="AL44" s="605"/>
      <c r="AM44" s="605"/>
      <c r="AN44" s="605"/>
      <c r="AO44" s="605"/>
    </row>
    <row r="45" ht="14.25" customHeight="1">
      <c r="A45" s="592">
        <v>44.0</v>
      </c>
      <c r="B45" s="639" t="str">
        <f>'MASTER DATA'!D197</f>
        <v>Patel</v>
      </c>
      <c r="C45" s="639" t="str">
        <f>'MASTER DATA'!E197</f>
        <v>Om</v>
      </c>
      <c r="D45" s="639" t="str">
        <f>'MASTER DATA'!F197</f>
        <v>Lexington</v>
      </c>
      <c r="E45" s="640">
        <f>'MASTER DATA'!G197</f>
        <v>526376</v>
      </c>
      <c r="F45" s="639" t="str">
        <f>'MASTER DATA'!I197</f>
        <v>Ops Gp/CC</v>
      </c>
      <c r="G45" s="647"/>
      <c r="H45" s="642"/>
      <c r="I45" s="642"/>
      <c r="J45" s="643"/>
      <c r="K45" s="644" t="str">
        <f t="shared" si="2"/>
        <v>#DIV/0!</v>
      </c>
      <c r="L45" s="644">
        <f t="shared" si="3"/>
        <v>0</v>
      </c>
      <c r="M45" s="642"/>
      <c r="N45" s="642"/>
      <c r="O45" s="643"/>
      <c r="P45" s="643"/>
      <c r="Q45" s="644" t="str">
        <f t="shared" si="4"/>
        <v>#DIV/0!</v>
      </c>
      <c r="R45" s="592"/>
      <c r="S45" s="645" t="str">
        <f t="shared" si="5"/>
        <v>#DIV/0!</v>
      </c>
      <c r="T45" s="646"/>
      <c r="U45" s="646"/>
      <c r="V45" s="589"/>
      <c r="W45" s="589"/>
      <c r="X45" s="605"/>
      <c r="Y45" s="605"/>
      <c r="Z45" s="606"/>
      <c r="AA45" s="605"/>
      <c r="AB45" s="605"/>
      <c r="AC45" s="605"/>
      <c r="AD45" s="605"/>
      <c r="AE45" s="605"/>
      <c r="AF45" s="605"/>
      <c r="AG45" s="605"/>
      <c r="AH45" s="605"/>
      <c r="AI45" s="605"/>
      <c r="AJ45" s="605"/>
      <c r="AK45" s="605"/>
      <c r="AL45" s="605"/>
      <c r="AM45" s="605"/>
      <c r="AN45" s="605"/>
      <c r="AO45" s="605"/>
    </row>
    <row r="46" ht="15.75" customHeight="1">
      <c r="A46" s="586">
        <f t="shared" ref="A46:A78" si="16">A45+1</f>
        <v>45</v>
      </c>
      <c r="B46" s="639" t="str">
        <f>'MASTER DATA'!D198</f>
        <v>Patterson</v>
      </c>
      <c r="C46" s="639" t="str">
        <f>'MASTER DATA'!E198</f>
        <v>Travis</v>
      </c>
      <c r="D46" s="639" t="str">
        <f>'MASTER DATA'!F198</f>
        <v>Beaufort</v>
      </c>
      <c r="E46" s="640">
        <f>'MASTER DATA'!G198</f>
        <v>531065</v>
      </c>
      <c r="F46" s="639" t="str">
        <f>'MASTER DATA'!I198</f>
        <v>Eval</v>
      </c>
      <c r="G46" s="641"/>
      <c r="H46" s="642"/>
      <c r="I46" s="642"/>
      <c r="J46" s="643"/>
      <c r="K46" s="644" t="str">
        <f t="shared" si="2"/>
        <v>#DIV/0!</v>
      </c>
      <c r="L46" s="644">
        <f t="shared" si="3"/>
        <v>0</v>
      </c>
      <c r="M46" s="642"/>
      <c r="N46" s="642"/>
      <c r="O46" s="643"/>
      <c r="P46" s="643"/>
      <c r="Q46" s="644" t="str">
        <f t="shared" si="4"/>
        <v>#DIV/0!</v>
      </c>
      <c r="R46" s="592"/>
      <c r="S46" s="645" t="str">
        <f t="shared" si="5"/>
        <v>#DIV/0!</v>
      </c>
      <c r="T46" s="646"/>
      <c r="U46" s="646"/>
      <c r="V46" s="589"/>
      <c r="W46" s="589"/>
      <c r="X46" s="605"/>
      <c r="Y46" s="605"/>
      <c r="Z46" s="586"/>
      <c r="AA46" s="605"/>
      <c r="AB46" s="605"/>
      <c r="AC46" s="605"/>
      <c r="AD46" s="605"/>
      <c r="AE46" s="605"/>
      <c r="AF46" s="605"/>
      <c r="AG46" s="605"/>
      <c r="AH46" s="605"/>
      <c r="AI46" s="605"/>
      <c r="AJ46" s="605"/>
      <c r="AK46" s="605"/>
      <c r="AL46" s="605"/>
      <c r="AM46" s="605"/>
      <c r="AN46" s="605"/>
      <c r="AO46" s="605"/>
    </row>
    <row r="47" ht="15.75" customHeight="1">
      <c r="A47" s="586">
        <f t="shared" si="16"/>
        <v>46</v>
      </c>
      <c r="B47" s="639" t="str">
        <f>'MASTER DATA'!D199</f>
        <v>Peeples</v>
      </c>
      <c r="C47" s="639" t="str">
        <f>'MASTER DATA'!E199</f>
        <v>Carter</v>
      </c>
      <c r="D47" s="639" t="str">
        <f>'MASTER DATA'!F199</f>
        <v>West Nassau</v>
      </c>
      <c r="E47" s="640">
        <f>'MASTER DATA'!G199</f>
        <v>521965</v>
      </c>
      <c r="F47" s="639" t="str">
        <f>'MASTER DATA'!I199</f>
        <v>O Course</v>
      </c>
      <c r="G47" s="641"/>
      <c r="H47" s="642"/>
      <c r="I47" s="642"/>
      <c r="J47" s="643"/>
      <c r="K47" s="644" t="str">
        <f t="shared" si="2"/>
        <v>#DIV/0!</v>
      </c>
      <c r="L47" s="644">
        <f t="shared" si="3"/>
        <v>0</v>
      </c>
      <c r="M47" s="642"/>
      <c r="N47" s="642"/>
      <c r="O47" s="643"/>
      <c r="P47" s="643"/>
      <c r="Q47" s="644" t="str">
        <f t="shared" si="4"/>
        <v>#DIV/0!</v>
      </c>
      <c r="R47" s="592"/>
      <c r="S47" s="645" t="str">
        <f t="shared" si="5"/>
        <v>#DIV/0!</v>
      </c>
      <c r="T47" s="646"/>
      <c r="U47" s="646"/>
      <c r="V47" s="589"/>
      <c r="W47" s="589"/>
      <c r="X47" s="605"/>
      <c r="Y47" s="605"/>
      <c r="Z47" s="606"/>
      <c r="AA47" s="605"/>
      <c r="AB47" s="605"/>
      <c r="AC47" s="605"/>
      <c r="AD47" s="605"/>
      <c r="AE47" s="605"/>
      <c r="AF47" s="605"/>
      <c r="AG47" s="605"/>
      <c r="AH47" s="605"/>
      <c r="AI47" s="605"/>
      <c r="AJ47" s="605"/>
      <c r="AK47" s="605"/>
      <c r="AL47" s="605"/>
      <c r="AM47" s="605"/>
      <c r="AN47" s="605"/>
      <c r="AO47" s="605"/>
    </row>
    <row r="48" ht="15.75" customHeight="1">
      <c r="A48" s="586">
        <f t="shared" si="16"/>
        <v>47</v>
      </c>
      <c r="B48" s="639" t="str">
        <f>'MASTER DATA'!D200</f>
        <v>Perez-Avila</v>
      </c>
      <c r="C48" s="639" t="str">
        <f>'MASTER DATA'!E200</f>
        <v>Raul</v>
      </c>
      <c r="D48" s="639" t="str">
        <f>'MASTER DATA'!F200</f>
        <v>R.B Stall</v>
      </c>
      <c r="E48" s="640">
        <f>'MASTER DATA'!G200</f>
        <v>522695</v>
      </c>
      <c r="F48" s="639" t="str">
        <f>'MASTER DATA'!I200</f>
        <v>Raider</v>
      </c>
      <c r="G48" s="641"/>
      <c r="H48" s="642"/>
      <c r="I48" s="642"/>
      <c r="J48" s="643"/>
      <c r="K48" s="644" t="str">
        <f t="shared" si="2"/>
        <v>#DIV/0!</v>
      </c>
      <c r="L48" s="644">
        <f t="shared" si="3"/>
        <v>0</v>
      </c>
      <c r="M48" s="642"/>
      <c r="N48" s="642"/>
      <c r="O48" s="643"/>
      <c r="P48" s="643"/>
      <c r="Q48" s="644" t="str">
        <f t="shared" si="4"/>
        <v>#DIV/0!</v>
      </c>
      <c r="R48" s="592"/>
      <c r="S48" s="645" t="str">
        <f t="shared" si="5"/>
        <v>#DIV/0!</v>
      </c>
      <c r="T48" s="646"/>
      <c r="U48" s="646"/>
      <c r="V48" s="589"/>
      <c r="W48" s="589"/>
      <c r="X48" s="605"/>
      <c r="Y48" s="605"/>
      <c r="Z48" s="606"/>
      <c r="AA48" s="605"/>
      <c r="AB48" s="605"/>
      <c r="AC48" s="605"/>
      <c r="AD48" s="605"/>
      <c r="AE48" s="605"/>
      <c r="AF48" s="605"/>
      <c r="AG48" s="605"/>
      <c r="AH48" s="605"/>
      <c r="AI48" s="605"/>
      <c r="AJ48" s="605"/>
      <c r="AK48" s="605"/>
      <c r="AL48" s="605"/>
      <c r="AM48" s="605"/>
      <c r="AN48" s="605"/>
      <c r="AO48" s="605"/>
    </row>
    <row r="49" ht="15.75" customHeight="1">
      <c r="A49" s="586">
        <f t="shared" si="16"/>
        <v>48</v>
      </c>
      <c r="B49" s="639" t="str">
        <f>'MASTER DATA'!D201</f>
        <v>Place</v>
      </c>
      <c r="C49" s="639" t="str">
        <f>'MASTER DATA'!E201</f>
        <v>Micah</v>
      </c>
      <c r="D49" s="639" t="str">
        <f>'MASTER DATA'!F201</f>
        <v>Lexington</v>
      </c>
      <c r="E49" s="640">
        <f>'MASTER DATA'!G201</f>
        <v>530334</v>
      </c>
      <c r="F49" s="639" t="str">
        <f>'MASTER DATA'!I201</f>
        <v>Insp</v>
      </c>
      <c r="G49" s="641"/>
      <c r="H49" s="642"/>
      <c r="I49" s="642"/>
      <c r="J49" s="643"/>
      <c r="K49" s="644" t="str">
        <f t="shared" si="2"/>
        <v>#DIV/0!</v>
      </c>
      <c r="L49" s="644">
        <f t="shared" si="3"/>
        <v>0</v>
      </c>
      <c r="M49" s="642"/>
      <c r="N49" s="642"/>
      <c r="O49" s="643"/>
      <c r="P49" s="643"/>
      <c r="Q49" s="644" t="str">
        <f t="shared" si="4"/>
        <v>#DIV/0!</v>
      </c>
      <c r="R49" s="592"/>
      <c r="S49" s="645" t="str">
        <f t="shared" si="5"/>
        <v>#DIV/0!</v>
      </c>
      <c r="T49" s="646"/>
      <c r="U49" s="646"/>
      <c r="V49" s="589"/>
      <c r="W49" s="589"/>
      <c r="X49" s="605"/>
      <c r="Y49" s="605"/>
      <c r="Z49" s="606"/>
      <c r="AA49" s="605"/>
      <c r="AB49" s="605"/>
      <c r="AC49" s="605"/>
      <c r="AD49" s="605"/>
      <c r="AE49" s="605"/>
      <c r="AF49" s="605"/>
      <c r="AG49" s="605"/>
      <c r="AH49" s="605"/>
      <c r="AI49" s="605"/>
      <c r="AJ49" s="605"/>
      <c r="AK49" s="605"/>
      <c r="AL49" s="605"/>
      <c r="AM49" s="605"/>
      <c r="AN49" s="605"/>
      <c r="AO49" s="605"/>
    </row>
    <row r="50" ht="15.75" customHeight="1">
      <c r="A50" s="586">
        <f t="shared" si="16"/>
        <v>49</v>
      </c>
      <c r="B50" s="639" t="str">
        <f>'MASTER DATA'!D202</f>
        <v>Powell</v>
      </c>
      <c r="C50" s="639" t="str">
        <f>'MASTER DATA'!E202</f>
        <v>Emily</v>
      </c>
      <c r="D50" s="639" t="str">
        <f>'MASTER DATA'!F202</f>
        <v>Dutch Fork</v>
      </c>
      <c r="E50" s="640">
        <f>'MASTER DATA'!G202</f>
        <v>487236</v>
      </c>
      <c r="F50" s="639" t="str">
        <f>'MASTER DATA'!I202</f>
        <v>Insp</v>
      </c>
      <c r="G50" s="641"/>
      <c r="H50" s="642"/>
      <c r="I50" s="642"/>
      <c r="J50" s="643"/>
      <c r="K50" s="644" t="str">
        <f t="shared" si="2"/>
        <v>#DIV/0!</v>
      </c>
      <c r="L50" s="644">
        <f t="shared" si="3"/>
        <v>0</v>
      </c>
      <c r="M50" s="642"/>
      <c r="N50" s="642"/>
      <c r="O50" s="643"/>
      <c r="P50" s="643"/>
      <c r="Q50" s="644" t="str">
        <f t="shared" si="4"/>
        <v>#DIV/0!</v>
      </c>
      <c r="R50" s="592"/>
      <c r="S50" s="645" t="str">
        <f t="shared" si="5"/>
        <v>#DIV/0!</v>
      </c>
      <c r="T50" s="646"/>
      <c r="U50" s="646"/>
      <c r="V50" s="589"/>
      <c r="W50" s="589"/>
      <c r="X50" s="605"/>
      <c r="Y50" s="605"/>
      <c r="Z50" s="606"/>
      <c r="AA50" s="605"/>
      <c r="AB50" s="605"/>
      <c r="AC50" s="605"/>
      <c r="AD50" s="605"/>
      <c r="AE50" s="605"/>
      <c r="AF50" s="605"/>
      <c r="AG50" s="605"/>
      <c r="AH50" s="605"/>
      <c r="AI50" s="605"/>
      <c r="AJ50" s="605"/>
      <c r="AK50" s="605"/>
      <c r="AL50" s="605"/>
      <c r="AM50" s="605"/>
      <c r="AN50" s="605"/>
      <c r="AO50" s="605"/>
    </row>
    <row r="51" ht="15.75" customHeight="1">
      <c r="A51" s="586">
        <f t="shared" si="16"/>
        <v>50</v>
      </c>
      <c r="B51" s="639" t="str">
        <f>'MASTER DATA'!D203</f>
        <v>Quijada</v>
      </c>
      <c r="C51" s="639" t="str">
        <f>'MASTER DATA'!E203</f>
        <v>Debra</v>
      </c>
      <c r="D51" s="639" t="str">
        <f>'MASTER DATA'!F203</f>
        <v>Lexington</v>
      </c>
      <c r="E51" s="640">
        <f>'MASTER DATA'!G203</f>
        <v>489062</v>
      </c>
      <c r="F51" s="639" t="str">
        <f>'MASTER DATA'!I203</f>
        <v>E Flt/CC</v>
      </c>
      <c r="G51" s="641"/>
      <c r="H51" s="642"/>
      <c r="I51" s="642"/>
      <c r="J51" s="643"/>
      <c r="K51" s="644" t="str">
        <f t="shared" si="2"/>
        <v>#DIV/0!</v>
      </c>
      <c r="L51" s="644">
        <f t="shared" si="3"/>
        <v>0</v>
      </c>
      <c r="M51" s="642"/>
      <c r="N51" s="642"/>
      <c r="O51" s="643"/>
      <c r="P51" s="643"/>
      <c r="Q51" s="644" t="str">
        <f t="shared" si="4"/>
        <v>#DIV/0!</v>
      </c>
      <c r="R51" s="592"/>
      <c r="S51" s="645" t="str">
        <f t="shared" si="5"/>
        <v>#DIV/0!</v>
      </c>
      <c r="T51" s="646"/>
      <c r="U51" s="646"/>
      <c r="V51" s="589"/>
      <c r="W51" s="589"/>
      <c r="X51" s="605"/>
      <c r="Y51" s="605"/>
      <c r="Z51" s="606"/>
      <c r="AA51" s="605"/>
      <c r="AB51" s="605"/>
      <c r="AC51" s="605"/>
      <c r="AD51" s="605"/>
      <c r="AE51" s="605"/>
      <c r="AF51" s="605"/>
      <c r="AG51" s="605"/>
      <c r="AH51" s="605"/>
      <c r="AI51" s="605"/>
      <c r="AJ51" s="605"/>
      <c r="AK51" s="605"/>
      <c r="AL51" s="605"/>
      <c r="AM51" s="605"/>
      <c r="AN51" s="605"/>
      <c r="AO51" s="605"/>
    </row>
    <row r="52" ht="15.75" customHeight="1">
      <c r="A52" s="586">
        <f t="shared" si="16"/>
        <v>51</v>
      </c>
      <c r="B52" s="639" t="str">
        <f>'MASTER DATA'!D204</f>
        <v>Rabon</v>
      </c>
      <c r="C52" s="639" t="str">
        <f>'MASTER DATA'!E204</f>
        <v>Cody</v>
      </c>
      <c r="D52" s="639" t="str">
        <f>'MASTER DATA'!F204</f>
        <v>Beaufort</v>
      </c>
      <c r="E52" s="640">
        <f>'MASTER DATA'!G204</f>
        <v>524887</v>
      </c>
      <c r="F52" s="639" t="str">
        <f>'MASTER DATA'!I204</f>
        <v>Admin</v>
      </c>
      <c r="G52" s="641"/>
      <c r="H52" s="642"/>
      <c r="I52" s="642"/>
      <c r="J52" s="643"/>
      <c r="K52" s="644" t="str">
        <f t="shared" si="2"/>
        <v>#DIV/0!</v>
      </c>
      <c r="L52" s="644">
        <f t="shared" si="3"/>
        <v>0</v>
      </c>
      <c r="M52" s="642"/>
      <c r="N52" s="642"/>
      <c r="O52" s="643"/>
      <c r="P52" s="643"/>
      <c r="Q52" s="644" t="str">
        <f t="shared" si="4"/>
        <v>#DIV/0!</v>
      </c>
      <c r="R52" s="592"/>
      <c r="S52" s="645" t="str">
        <f t="shared" si="5"/>
        <v>#DIV/0!</v>
      </c>
      <c r="T52" s="646"/>
      <c r="U52" s="646"/>
      <c r="V52" s="589"/>
      <c r="W52" s="589"/>
      <c r="X52" s="605"/>
      <c r="Y52" s="605"/>
      <c r="Z52" s="606"/>
      <c r="AA52" s="605"/>
      <c r="AB52" s="605"/>
      <c r="AC52" s="605"/>
      <c r="AD52" s="605"/>
      <c r="AE52" s="605"/>
      <c r="AF52" s="605"/>
      <c r="AG52" s="605"/>
      <c r="AH52" s="605"/>
      <c r="AI52" s="605"/>
      <c r="AJ52" s="605"/>
      <c r="AK52" s="605"/>
      <c r="AL52" s="605"/>
      <c r="AM52" s="605"/>
      <c r="AN52" s="605"/>
      <c r="AO52" s="605"/>
    </row>
    <row r="53" ht="15.75" customHeight="1">
      <c r="A53" s="586">
        <f t="shared" si="16"/>
        <v>52</v>
      </c>
      <c r="B53" s="639" t="str">
        <f>'MASTER DATA'!D205</f>
        <v>Radcliffe</v>
      </c>
      <c r="C53" s="639" t="str">
        <f>'MASTER DATA'!E205</f>
        <v>Michael</v>
      </c>
      <c r="D53" s="639" t="str">
        <f>'MASTER DATA'!F205</f>
        <v>Beaufort</v>
      </c>
      <c r="E53" s="640">
        <f>'MASTER DATA'!G205</f>
        <v>521599</v>
      </c>
      <c r="F53" s="639" t="str">
        <f>'MASTER DATA'!I205</f>
        <v>O Course</v>
      </c>
      <c r="G53" s="641"/>
      <c r="H53" s="642"/>
      <c r="I53" s="642"/>
      <c r="J53" s="643"/>
      <c r="K53" s="644" t="str">
        <f t="shared" si="2"/>
        <v>#DIV/0!</v>
      </c>
      <c r="L53" s="644">
        <f t="shared" si="3"/>
        <v>0</v>
      </c>
      <c r="M53" s="642"/>
      <c r="N53" s="642"/>
      <c r="O53" s="643"/>
      <c r="P53" s="643"/>
      <c r="Q53" s="644" t="str">
        <f t="shared" si="4"/>
        <v>#DIV/0!</v>
      </c>
      <c r="R53" s="592"/>
      <c r="S53" s="645" t="str">
        <f t="shared" si="5"/>
        <v>#DIV/0!</v>
      </c>
      <c r="T53" s="646"/>
      <c r="U53" s="646"/>
      <c r="V53" s="589"/>
      <c r="W53" s="589"/>
      <c r="X53" s="605"/>
      <c r="Y53" s="605"/>
      <c r="Z53" s="586"/>
      <c r="AA53" s="605"/>
      <c r="AB53" s="605"/>
      <c r="AC53" s="605"/>
      <c r="AD53" s="605"/>
      <c r="AE53" s="605"/>
      <c r="AF53" s="605"/>
      <c r="AG53" s="605"/>
      <c r="AH53" s="605"/>
      <c r="AI53" s="605"/>
      <c r="AJ53" s="605"/>
      <c r="AK53" s="605"/>
      <c r="AL53" s="605"/>
      <c r="AM53" s="605"/>
      <c r="AN53" s="605"/>
      <c r="AO53" s="605"/>
    </row>
    <row r="54" ht="15.75" customHeight="1">
      <c r="A54" s="586">
        <f t="shared" si="16"/>
        <v>53</v>
      </c>
      <c r="B54" s="639" t="str">
        <f>'MASTER DATA'!D206</f>
        <v>Robinson</v>
      </c>
      <c r="C54" s="639" t="str">
        <f>'MASTER DATA'!E206</f>
        <v>James</v>
      </c>
      <c r="D54" s="639" t="str">
        <f>'MASTER DATA'!F206</f>
        <v>Beaufort</v>
      </c>
      <c r="E54" s="640">
        <f>'MASTER DATA'!G206</f>
        <v>524856</v>
      </c>
      <c r="F54" s="639" t="str">
        <f>'MASTER DATA'!I206</f>
        <v>Drill</v>
      </c>
      <c r="G54" s="641"/>
      <c r="H54" s="642"/>
      <c r="I54" s="642"/>
      <c r="J54" s="643"/>
      <c r="K54" s="644" t="str">
        <f t="shared" si="2"/>
        <v>#DIV/0!</v>
      </c>
      <c r="L54" s="644">
        <f t="shared" si="3"/>
        <v>0</v>
      </c>
      <c r="M54" s="642"/>
      <c r="N54" s="642"/>
      <c r="O54" s="643"/>
      <c r="P54" s="643"/>
      <c r="Q54" s="644" t="str">
        <f t="shared" si="4"/>
        <v>#DIV/0!</v>
      </c>
      <c r="R54" s="592"/>
      <c r="S54" s="645" t="str">
        <f t="shared" si="5"/>
        <v>#DIV/0!</v>
      </c>
      <c r="T54" s="646"/>
      <c r="U54" s="646"/>
      <c r="V54" s="589"/>
      <c r="W54" s="589"/>
      <c r="X54" s="586"/>
      <c r="Y54" s="586"/>
      <c r="Z54" s="606"/>
      <c r="AA54" s="586"/>
      <c r="AB54" s="586"/>
      <c r="AC54" s="586"/>
      <c r="AD54" s="586"/>
      <c r="AE54" s="586"/>
      <c r="AF54" s="586"/>
      <c r="AG54" s="586"/>
      <c r="AH54" s="586"/>
      <c r="AI54" s="586"/>
      <c r="AJ54" s="586"/>
      <c r="AK54" s="586"/>
      <c r="AL54" s="586"/>
      <c r="AM54" s="586"/>
      <c r="AN54" s="586"/>
      <c r="AO54" s="586"/>
    </row>
    <row r="55" ht="15.75" customHeight="1">
      <c r="A55" s="586">
        <f t="shared" si="16"/>
        <v>54</v>
      </c>
      <c r="B55" s="639" t="str">
        <f>'MASTER DATA'!D207</f>
        <v>Robinson</v>
      </c>
      <c r="C55" s="639" t="str">
        <f>'MASTER DATA'!E207</f>
        <v>Ayden</v>
      </c>
      <c r="D55" s="639" t="str">
        <f>'MASTER DATA'!F207</f>
        <v>Dutch Fork</v>
      </c>
      <c r="E55" s="640">
        <f>'MASTER DATA'!G207</f>
        <v>528904</v>
      </c>
      <c r="F55" s="639" t="str">
        <f>'MASTER DATA'!I207</f>
        <v>Eagle Sq/CC</v>
      </c>
      <c r="G55" s="647"/>
      <c r="H55" s="642"/>
      <c r="I55" s="642"/>
      <c r="J55" s="643"/>
      <c r="K55" s="644" t="str">
        <f t="shared" si="2"/>
        <v>#DIV/0!</v>
      </c>
      <c r="L55" s="644">
        <f t="shared" si="3"/>
        <v>0</v>
      </c>
      <c r="M55" s="642"/>
      <c r="N55" s="642"/>
      <c r="O55" s="643"/>
      <c r="P55" s="643"/>
      <c r="Q55" s="644" t="str">
        <f t="shared" si="4"/>
        <v>#DIV/0!</v>
      </c>
      <c r="R55" s="592"/>
      <c r="S55" s="645" t="str">
        <f t="shared" si="5"/>
        <v>#DIV/0!</v>
      </c>
      <c r="T55" s="646"/>
      <c r="U55" s="646"/>
      <c r="V55" s="589"/>
      <c r="W55" s="589"/>
      <c r="X55" s="605"/>
      <c r="Y55" s="605"/>
      <c r="Z55" s="606"/>
      <c r="AA55" s="605"/>
      <c r="AB55" s="605"/>
      <c r="AC55" s="605"/>
      <c r="AD55" s="605"/>
      <c r="AE55" s="605"/>
      <c r="AF55" s="605"/>
      <c r="AG55" s="605"/>
      <c r="AH55" s="605"/>
      <c r="AI55" s="605"/>
      <c r="AJ55" s="605"/>
      <c r="AK55" s="605"/>
      <c r="AL55" s="605"/>
      <c r="AM55" s="605"/>
      <c r="AN55" s="605"/>
      <c r="AO55" s="605"/>
    </row>
    <row r="56" ht="15.75" customHeight="1">
      <c r="A56" s="586">
        <f t="shared" si="16"/>
        <v>55</v>
      </c>
      <c r="B56" s="639" t="str">
        <f>'MASTER DATA'!D208</f>
        <v>Romero</v>
      </c>
      <c r="C56" s="639" t="str">
        <f>'MASTER DATA'!E208</f>
        <v>Chris</v>
      </c>
      <c r="D56" s="639" t="str">
        <f>'MASTER DATA'!F208</f>
        <v>Lexington</v>
      </c>
      <c r="E56" s="640">
        <f>'MASTER DATA'!G208</f>
        <v>521934</v>
      </c>
      <c r="F56" s="639" t="str">
        <f>'MASTER DATA'!I208</f>
        <v>O Course</v>
      </c>
      <c r="G56" s="641"/>
      <c r="H56" s="642"/>
      <c r="I56" s="642"/>
      <c r="J56" s="643"/>
      <c r="K56" s="644" t="str">
        <f t="shared" si="2"/>
        <v>#DIV/0!</v>
      </c>
      <c r="L56" s="644">
        <f t="shared" si="3"/>
        <v>0</v>
      </c>
      <c r="M56" s="642"/>
      <c r="N56" s="642"/>
      <c r="O56" s="643"/>
      <c r="P56" s="643"/>
      <c r="Q56" s="644" t="str">
        <f t="shared" si="4"/>
        <v>#DIV/0!</v>
      </c>
      <c r="R56" s="592"/>
      <c r="S56" s="645" t="str">
        <f t="shared" si="5"/>
        <v>#DIV/0!</v>
      </c>
      <c r="T56" s="646"/>
      <c r="U56" s="646"/>
      <c r="V56" s="589"/>
      <c r="W56" s="589"/>
      <c r="X56" s="605"/>
      <c r="Y56" s="605"/>
      <c r="Z56" s="606"/>
      <c r="AA56" s="605"/>
      <c r="AB56" s="605"/>
      <c r="AC56" s="605"/>
      <c r="AD56" s="605"/>
      <c r="AE56" s="605"/>
      <c r="AF56" s="605"/>
      <c r="AG56" s="605"/>
      <c r="AH56" s="605"/>
      <c r="AI56" s="605"/>
      <c r="AJ56" s="605"/>
      <c r="AK56" s="605"/>
      <c r="AL56" s="605"/>
      <c r="AM56" s="605"/>
      <c r="AN56" s="605"/>
      <c r="AO56" s="605"/>
    </row>
    <row r="57" ht="15.75" customHeight="1">
      <c r="A57" s="586">
        <f t="shared" si="16"/>
        <v>56</v>
      </c>
      <c r="B57" s="639" t="str">
        <f>'MASTER DATA'!D209</f>
        <v>Serna</v>
      </c>
      <c r="C57" s="639" t="str">
        <f>'MASTER DATA'!E209</f>
        <v>Adamari</v>
      </c>
      <c r="D57" s="639" t="str">
        <f>'MASTER DATA'!F209</f>
        <v>R.B Stall</v>
      </c>
      <c r="E57" s="640">
        <f>'MASTER DATA'!G209</f>
        <v>489793</v>
      </c>
      <c r="F57" s="639" t="str">
        <f>'MASTER DATA'!I209</f>
        <v>Stand Eval Sq/CC</v>
      </c>
      <c r="G57" s="641"/>
      <c r="H57" s="642"/>
      <c r="I57" s="642"/>
      <c r="J57" s="643"/>
      <c r="K57" s="644" t="str">
        <f t="shared" si="2"/>
        <v>#DIV/0!</v>
      </c>
      <c r="L57" s="644">
        <f t="shared" si="3"/>
        <v>0</v>
      </c>
      <c r="M57" s="642"/>
      <c r="N57" s="642"/>
      <c r="O57" s="643"/>
      <c r="P57" s="643"/>
      <c r="Q57" s="644" t="str">
        <f t="shared" si="4"/>
        <v>#DIV/0!</v>
      </c>
      <c r="R57" s="592"/>
      <c r="S57" s="645" t="str">
        <f t="shared" si="5"/>
        <v>#DIV/0!</v>
      </c>
      <c r="T57" s="646"/>
      <c r="U57" s="646"/>
      <c r="V57" s="589"/>
      <c r="W57" s="589"/>
      <c r="X57" s="605"/>
      <c r="Y57" s="605"/>
      <c r="Z57" s="606"/>
      <c r="AA57" s="605"/>
      <c r="AB57" s="605"/>
      <c r="AC57" s="605"/>
      <c r="AD57" s="605"/>
      <c r="AE57" s="605"/>
      <c r="AF57" s="605"/>
      <c r="AG57" s="605"/>
      <c r="AH57" s="605"/>
      <c r="AI57" s="605"/>
      <c r="AJ57" s="605"/>
      <c r="AK57" s="605"/>
      <c r="AL57" s="605"/>
      <c r="AM57" s="605"/>
      <c r="AN57" s="605"/>
      <c r="AO57" s="605"/>
    </row>
    <row r="58" ht="15.75" customHeight="1">
      <c r="A58" s="586">
        <f t="shared" si="16"/>
        <v>57</v>
      </c>
      <c r="B58" s="639" t="str">
        <f t="shared" ref="B58:F58" si="17">#REF!</f>
        <v>#REF!</v>
      </c>
      <c r="C58" s="639" t="str">
        <f t="shared" si="17"/>
        <v>#REF!</v>
      </c>
      <c r="D58" s="639" t="str">
        <f t="shared" si="17"/>
        <v>#REF!</v>
      </c>
      <c r="E58" s="639" t="str">
        <f t="shared" si="17"/>
        <v>#REF!</v>
      </c>
      <c r="F58" s="639" t="str">
        <f t="shared" si="17"/>
        <v>#REF!</v>
      </c>
      <c r="G58" s="641"/>
      <c r="H58" s="642"/>
      <c r="I58" s="642"/>
      <c r="J58" s="643"/>
      <c r="K58" s="644" t="str">
        <f t="shared" si="2"/>
        <v>#DIV/0!</v>
      </c>
      <c r="L58" s="644">
        <f t="shared" si="3"/>
        <v>0</v>
      </c>
      <c r="M58" s="642"/>
      <c r="N58" s="642"/>
      <c r="O58" s="643"/>
      <c r="P58" s="643"/>
      <c r="Q58" s="644" t="str">
        <f t="shared" si="4"/>
        <v>#DIV/0!</v>
      </c>
      <c r="R58" s="592"/>
      <c r="S58" s="645" t="str">
        <f t="shared" si="5"/>
        <v>#DIV/0!</v>
      </c>
      <c r="T58" s="646"/>
      <c r="U58" s="646"/>
      <c r="V58" s="589"/>
      <c r="W58" s="589"/>
      <c r="X58" s="652"/>
      <c r="Y58" s="652"/>
      <c r="Z58" s="606"/>
      <c r="AA58" s="652"/>
      <c r="AB58" s="652"/>
      <c r="AC58" s="652"/>
      <c r="AD58" s="652"/>
      <c r="AE58" s="652"/>
      <c r="AF58" s="652"/>
      <c r="AG58" s="652"/>
      <c r="AH58" s="652"/>
      <c r="AI58" s="652"/>
      <c r="AJ58" s="652"/>
      <c r="AK58" s="652"/>
      <c r="AL58" s="652"/>
      <c r="AM58" s="652"/>
      <c r="AN58" s="652"/>
      <c r="AO58" s="652"/>
    </row>
    <row r="59" ht="15.75" customHeight="1">
      <c r="A59" s="586">
        <f t="shared" si="16"/>
        <v>58</v>
      </c>
      <c r="B59" s="639" t="str">
        <f>'MASTER DATA'!D210</f>
        <v>Smythe</v>
      </c>
      <c r="C59" s="639" t="str">
        <f>'MASTER DATA'!E210</f>
        <v>Connie</v>
      </c>
      <c r="D59" s="639" t="str">
        <f>'MASTER DATA'!F210</f>
        <v>West Nassau</v>
      </c>
      <c r="E59" s="640">
        <f>'MASTER DATA'!G210</f>
        <v>488363</v>
      </c>
      <c r="F59" s="639" t="str">
        <f>'MASTER DATA'!I210</f>
        <v>Archery</v>
      </c>
      <c r="G59" s="641"/>
      <c r="H59" s="642"/>
      <c r="I59" s="642"/>
      <c r="J59" s="643"/>
      <c r="K59" s="644" t="str">
        <f t="shared" si="2"/>
        <v>#DIV/0!</v>
      </c>
      <c r="L59" s="644">
        <f t="shared" si="3"/>
        <v>0</v>
      </c>
      <c r="M59" s="642"/>
      <c r="N59" s="642"/>
      <c r="O59" s="643"/>
      <c r="P59" s="643"/>
      <c r="Q59" s="644" t="str">
        <f t="shared" si="4"/>
        <v>#DIV/0!</v>
      </c>
      <c r="R59" s="592"/>
      <c r="S59" s="645" t="str">
        <f t="shared" si="5"/>
        <v>#DIV/0!</v>
      </c>
      <c r="T59" s="646"/>
      <c r="U59" s="646"/>
      <c r="V59" s="589"/>
      <c r="W59" s="589"/>
      <c r="X59" s="605"/>
      <c r="Y59" s="605"/>
      <c r="Z59" s="606"/>
      <c r="AA59" s="605"/>
      <c r="AB59" s="605"/>
      <c r="AC59" s="605"/>
      <c r="AD59" s="605"/>
      <c r="AE59" s="605"/>
      <c r="AF59" s="605"/>
      <c r="AG59" s="605"/>
      <c r="AH59" s="605"/>
      <c r="AI59" s="605"/>
      <c r="AJ59" s="605"/>
      <c r="AK59" s="605"/>
      <c r="AL59" s="605"/>
      <c r="AM59" s="605"/>
      <c r="AN59" s="605"/>
      <c r="AO59" s="605"/>
    </row>
    <row r="60" ht="15.75" customHeight="1">
      <c r="A60" s="586">
        <f t="shared" si="16"/>
        <v>59</v>
      </c>
      <c r="B60" s="639" t="str">
        <f>'MASTER DATA'!D211</f>
        <v>Stambaugh</v>
      </c>
      <c r="C60" s="639" t="str">
        <f>'MASTER DATA'!E211</f>
        <v>Jack</v>
      </c>
      <c r="D60" s="639" t="str">
        <f>'MASTER DATA'!F211</f>
        <v>Philip Simmons</v>
      </c>
      <c r="E60" s="640">
        <f>'MASTER DATA'!G211</f>
        <v>524521</v>
      </c>
      <c r="F60" s="639" t="str">
        <f>'MASTER DATA'!I211</f>
        <v>Eval</v>
      </c>
      <c r="G60" s="641"/>
      <c r="H60" s="642"/>
      <c r="I60" s="642"/>
      <c r="J60" s="643"/>
      <c r="K60" s="644" t="str">
        <f t="shared" si="2"/>
        <v>#DIV/0!</v>
      </c>
      <c r="L60" s="644">
        <f t="shared" si="3"/>
        <v>0</v>
      </c>
      <c r="M60" s="642"/>
      <c r="N60" s="642"/>
      <c r="O60" s="643"/>
      <c r="P60" s="643"/>
      <c r="Q60" s="644" t="str">
        <f t="shared" si="4"/>
        <v>#DIV/0!</v>
      </c>
      <c r="R60" s="592"/>
      <c r="S60" s="645" t="str">
        <f t="shared" si="5"/>
        <v>#DIV/0!</v>
      </c>
      <c r="T60" s="646"/>
      <c r="U60" s="646"/>
      <c r="V60" s="589"/>
      <c r="W60" s="589"/>
      <c r="X60" s="605"/>
      <c r="Y60" s="605"/>
      <c r="Z60" s="606"/>
      <c r="AA60" s="605"/>
      <c r="AB60" s="605"/>
      <c r="AC60" s="605"/>
      <c r="AD60" s="605"/>
      <c r="AE60" s="605"/>
      <c r="AF60" s="605"/>
      <c r="AG60" s="605"/>
      <c r="AH60" s="605"/>
      <c r="AI60" s="605"/>
      <c r="AJ60" s="605"/>
      <c r="AK60" s="605"/>
      <c r="AL60" s="605"/>
      <c r="AM60" s="605"/>
      <c r="AN60" s="605"/>
      <c r="AO60" s="605"/>
    </row>
    <row r="61" ht="15.75" customHeight="1">
      <c r="A61" s="586">
        <f t="shared" si="16"/>
        <v>60</v>
      </c>
      <c r="B61" s="639" t="str">
        <f>'MASTER DATA'!D212</f>
        <v>Starling</v>
      </c>
      <c r="C61" s="639" t="str">
        <f>'MASTER DATA'!E212</f>
        <v>Cody</v>
      </c>
      <c r="D61" s="639" t="str">
        <f>'MASTER DATA'!F212</f>
        <v>West Nassau</v>
      </c>
      <c r="E61" s="640">
        <f>'MASTER DATA'!G212</f>
        <v>528873</v>
      </c>
      <c r="F61" s="639" t="str">
        <f>'MASTER DATA'!I212</f>
        <v>Wing/CC</v>
      </c>
      <c r="G61" s="647"/>
      <c r="H61" s="642"/>
      <c r="I61" s="642"/>
      <c r="J61" s="643"/>
      <c r="K61" s="644" t="str">
        <f t="shared" si="2"/>
        <v>#DIV/0!</v>
      </c>
      <c r="L61" s="644">
        <f t="shared" si="3"/>
        <v>0</v>
      </c>
      <c r="M61" s="642"/>
      <c r="N61" s="642"/>
      <c r="O61" s="643"/>
      <c r="P61" s="643"/>
      <c r="Q61" s="644" t="str">
        <f t="shared" si="4"/>
        <v>#DIV/0!</v>
      </c>
      <c r="R61" s="592"/>
      <c r="S61" s="645" t="str">
        <f t="shared" si="5"/>
        <v>#DIV/0!</v>
      </c>
      <c r="T61" s="646"/>
      <c r="U61" s="646"/>
      <c r="V61" s="589"/>
      <c r="W61" s="589"/>
      <c r="X61" s="605"/>
      <c r="Y61" s="605"/>
      <c r="Z61" s="606"/>
      <c r="AA61" s="605"/>
      <c r="AB61" s="605"/>
      <c r="AC61" s="605"/>
      <c r="AD61" s="605"/>
      <c r="AE61" s="605"/>
      <c r="AF61" s="605"/>
      <c r="AG61" s="605"/>
      <c r="AH61" s="605"/>
      <c r="AI61" s="605"/>
      <c r="AJ61" s="605"/>
      <c r="AK61" s="605"/>
      <c r="AL61" s="605"/>
      <c r="AM61" s="605"/>
      <c r="AN61" s="605"/>
      <c r="AO61" s="605"/>
    </row>
    <row r="62" ht="15.75" customHeight="1">
      <c r="A62" s="586">
        <f t="shared" si="16"/>
        <v>61</v>
      </c>
      <c r="B62" s="639" t="str">
        <f>'MASTER DATA'!D213</f>
        <v>Valdes Cruz</v>
      </c>
      <c r="C62" s="639" t="str">
        <f>'MASTER DATA'!E213</f>
        <v>Richelle</v>
      </c>
      <c r="D62" s="639" t="str">
        <f>'MASTER DATA'!F213</f>
        <v>Beaufort</v>
      </c>
      <c r="E62" s="640">
        <f>'MASTER DATA'!G213</f>
        <v>489824</v>
      </c>
      <c r="F62" s="639" t="str">
        <f>'MASTER DATA'!I213</f>
        <v>Msn Spt Gp/CC</v>
      </c>
      <c r="G62" s="641"/>
      <c r="H62" s="642"/>
      <c r="I62" s="642"/>
      <c r="J62" s="643"/>
      <c r="K62" s="644" t="str">
        <f t="shared" si="2"/>
        <v>#DIV/0!</v>
      </c>
      <c r="L62" s="644">
        <f t="shared" si="3"/>
        <v>0</v>
      </c>
      <c r="M62" s="642"/>
      <c r="N62" s="642"/>
      <c r="O62" s="650">
        <v>79.0</v>
      </c>
      <c r="P62" s="643"/>
      <c r="Q62" s="644">
        <f t="shared" si="4"/>
        <v>79</v>
      </c>
      <c r="R62" s="653"/>
      <c r="S62" s="645">
        <f t="shared" si="5"/>
        <v>79</v>
      </c>
      <c r="T62" s="646"/>
      <c r="U62" s="646"/>
      <c r="V62" s="589"/>
      <c r="W62" s="589"/>
      <c r="X62" s="586"/>
      <c r="Y62" s="586"/>
      <c r="Z62" s="606"/>
      <c r="AA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</row>
    <row r="63" ht="15.75" customHeight="1">
      <c r="A63" s="586">
        <f t="shared" si="16"/>
        <v>62</v>
      </c>
      <c r="B63" s="639" t="str">
        <f>'MASTER DATA'!D214</f>
        <v>Watkins</v>
      </c>
      <c r="C63" s="639" t="str">
        <f>'MASTER DATA'!E214</f>
        <v>Jackson</v>
      </c>
      <c r="D63" s="639" t="str">
        <f>'MASTER DATA'!F214</f>
        <v>Emerald</v>
      </c>
      <c r="E63" s="640">
        <f>'MASTER DATA'!G214</f>
        <v>524125</v>
      </c>
      <c r="F63" s="639" t="str">
        <f>'MASTER DATA'!I214</f>
        <v>Eval</v>
      </c>
      <c r="G63" s="641"/>
      <c r="H63" s="642"/>
      <c r="I63" s="642"/>
      <c r="J63" s="643"/>
      <c r="K63" s="644" t="str">
        <f t="shared" si="2"/>
        <v>#DIV/0!</v>
      </c>
      <c r="L63" s="644">
        <f t="shared" si="3"/>
        <v>0</v>
      </c>
      <c r="M63" s="642"/>
      <c r="N63" s="642"/>
      <c r="O63" s="643"/>
      <c r="P63" s="643"/>
      <c r="Q63" s="644" t="str">
        <f t="shared" si="4"/>
        <v>#DIV/0!</v>
      </c>
      <c r="R63" s="592"/>
      <c r="S63" s="645" t="str">
        <f t="shared" si="5"/>
        <v>#DIV/0!</v>
      </c>
      <c r="T63" s="646"/>
      <c r="U63" s="646"/>
      <c r="V63" s="589"/>
      <c r="W63" s="589"/>
      <c r="X63" s="586"/>
      <c r="Y63" s="586"/>
      <c r="Z63" s="606"/>
      <c r="AA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</row>
    <row r="64" ht="15.75" customHeight="1">
      <c r="A64" s="586">
        <f t="shared" si="16"/>
        <v>63</v>
      </c>
      <c r="B64" s="639" t="str">
        <f>'MASTER DATA'!D215</f>
        <v>Wilson</v>
      </c>
      <c r="C64" s="639" t="str">
        <f>'MASTER DATA'!E215</f>
        <v>Robert</v>
      </c>
      <c r="D64" s="639" t="str">
        <f>'MASTER DATA'!F215</f>
        <v>Wando</v>
      </c>
      <c r="E64" s="640">
        <f>'MASTER DATA'!G215</f>
        <v>524156</v>
      </c>
      <c r="F64" s="639" t="str">
        <f>'MASTER DATA'!I215</f>
        <v>Bravo Flt/CC</v>
      </c>
      <c r="G64" s="641"/>
      <c r="H64" s="642"/>
      <c r="I64" s="642"/>
      <c r="J64" s="643"/>
      <c r="K64" s="644" t="str">
        <f t="shared" si="2"/>
        <v>#DIV/0!</v>
      </c>
      <c r="L64" s="644">
        <f t="shared" si="3"/>
        <v>0</v>
      </c>
      <c r="M64" s="642"/>
      <c r="N64" s="642"/>
      <c r="O64" s="643"/>
      <c r="P64" s="643"/>
      <c r="Q64" s="644" t="str">
        <f t="shared" si="4"/>
        <v>#DIV/0!</v>
      </c>
      <c r="R64" s="592"/>
      <c r="S64" s="645" t="str">
        <f t="shared" si="5"/>
        <v>#DIV/0!</v>
      </c>
      <c r="T64" s="646"/>
      <c r="U64" s="646"/>
      <c r="V64" s="589"/>
      <c r="W64" s="589"/>
      <c r="X64" s="605"/>
      <c r="Y64" s="605"/>
      <c r="Z64" s="606"/>
      <c r="AA64" s="605"/>
      <c r="AB64" s="605"/>
      <c r="AC64" s="605"/>
      <c r="AD64" s="605"/>
      <c r="AE64" s="605"/>
      <c r="AF64" s="605"/>
      <c r="AG64" s="605"/>
      <c r="AH64" s="605"/>
      <c r="AI64" s="605"/>
      <c r="AJ64" s="605"/>
      <c r="AK64" s="605"/>
      <c r="AL64" s="605"/>
      <c r="AM64" s="605"/>
      <c r="AN64" s="605"/>
      <c r="AO64" s="605"/>
    </row>
    <row r="65" ht="15.75" customHeight="1">
      <c r="A65" s="586">
        <f t="shared" si="16"/>
        <v>64</v>
      </c>
      <c r="B65" s="639" t="str">
        <f>'MASTER DATA'!D216</f>
        <v>Yata</v>
      </c>
      <c r="C65" s="639" t="str">
        <f>'MASTER DATA'!E216</f>
        <v>Aylin</v>
      </c>
      <c r="D65" s="639" t="str">
        <f>'MASTER DATA'!F216</f>
        <v>R.B Stall</v>
      </c>
      <c r="E65" s="640">
        <f>'MASTER DATA'!G216</f>
        <v>487267</v>
      </c>
      <c r="F65" s="639" t="str">
        <f>'MASTER DATA'!I216</f>
        <v>Insp</v>
      </c>
      <c r="G65" s="641"/>
      <c r="H65" s="642"/>
      <c r="I65" s="642"/>
      <c r="J65" s="643"/>
      <c r="K65" s="644" t="str">
        <f t="shared" si="2"/>
        <v>#DIV/0!</v>
      </c>
      <c r="L65" s="644">
        <f t="shared" si="3"/>
        <v>0</v>
      </c>
      <c r="M65" s="642"/>
      <c r="N65" s="642"/>
      <c r="O65" s="643"/>
      <c r="P65" s="643"/>
      <c r="Q65" s="644" t="str">
        <f t="shared" si="4"/>
        <v>#DIV/0!</v>
      </c>
      <c r="R65" s="592"/>
      <c r="S65" s="645" t="str">
        <f t="shared" si="5"/>
        <v>#DIV/0!</v>
      </c>
      <c r="T65" s="646"/>
      <c r="U65" s="646"/>
      <c r="V65" s="589"/>
      <c r="W65" s="589"/>
      <c r="X65" s="605"/>
      <c r="Y65" s="605"/>
      <c r="Z65" s="606"/>
      <c r="AA65" s="605"/>
      <c r="AB65" s="605"/>
      <c r="AC65" s="605"/>
      <c r="AD65" s="605"/>
      <c r="AE65" s="605"/>
      <c r="AF65" s="605"/>
      <c r="AG65" s="605"/>
      <c r="AH65" s="605"/>
      <c r="AI65" s="605"/>
      <c r="AJ65" s="605"/>
      <c r="AK65" s="605"/>
      <c r="AL65" s="605"/>
      <c r="AM65" s="605"/>
      <c r="AN65" s="605"/>
      <c r="AO65" s="605"/>
    </row>
    <row r="66" ht="15.75" customHeight="1">
      <c r="A66" s="586">
        <f t="shared" si="16"/>
        <v>65</v>
      </c>
      <c r="B66" s="639" t="str">
        <f>'MASTER DATA'!D217</f>
        <v>Zibutis</v>
      </c>
      <c r="C66" s="639" t="str">
        <f>'MASTER DATA'!E217</f>
        <v>Kaylauni</v>
      </c>
      <c r="D66" s="639" t="str">
        <f>'MASTER DATA'!F217</f>
        <v>James Island</v>
      </c>
      <c r="E66" s="640">
        <f>'MASTER DATA'!G217</f>
        <v>488332</v>
      </c>
      <c r="F66" s="639" t="str">
        <f>'MASTER DATA'!I217</f>
        <v>Eval</v>
      </c>
      <c r="G66" s="641"/>
      <c r="H66" s="642"/>
      <c r="I66" s="642"/>
      <c r="J66" s="643"/>
      <c r="K66" s="644" t="str">
        <f t="shared" si="2"/>
        <v>#DIV/0!</v>
      </c>
      <c r="L66" s="644">
        <f t="shared" si="3"/>
        <v>0</v>
      </c>
      <c r="M66" s="642"/>
      <c r="N66" s="642"/>
      <c r="O66" s="643"/>
      <c r="P66" s="643"/>
      <c r="Q66" s="644" t="str">
        <f t="shared" si="4"/>
        <v>#DIV/0!</v>
      </c>
      <c r="R66" s="592"/>
      <c r="S66" s="645" t="str">
        <f t="shared" si="5"/>
        <v>#DIV/0!</v>
      </c>
      <c r="T66" s="646"/>
      <c r="U66" s="646"/>
      <c r="V66" s="589"/>
      <c r="W66" s="589"/>
      <c r="X66" s="605"/>
      <c r="Y66" s="605"/>
      <c r="Z66" s="606"/>
      <c r="AA66" s="605"/>
      <c r="AB66" s="605"/>
      <c r="AC66" s="605"/>
      <c r="AD66" s="605"/>
      <c r="AE66" s="605"/>
      <c r="AF66" s="605"/>
      <c r="AG66" s="605"/>
      <c r="AH66" s="605"/>
      <c r="AI66" s="605"/>
      <c r="AJ66" s="605"/>
      <c r="AK66" s="605"/>
      <c r="AL66" s="605"/>
      <c r="AM66" s="605"/>
      <c r="AN66" s="605"/>
      <c r="AO66" s="605"/>
    </row>
    <row r="67" ht="15.75" customHeight="1">
      <c r="A67" s="586">
        <f t="shared" si="16"/>
        <v>66</v>
      </c>
      <c r="B67" s="639" t="str">
        <f>'MASTER DATA'!D218</f>
        <v>Zufall</v>
      </c>
      <c r="C67" s="639" t="str">
        <f>'MASTER DATA'!E218</f>
        <v>Kayla</v>
      </c>
      <c r="D67" s="639" t="str">
        <f>'MASTER DATA'!F218</f>
        <v>West Nassau</v>
      </c>
      <c r="E67" s="640">
        <f>'MASTER DATA'!G218</f>
        <v>487997</v>
      </c>
      <c r="F67" s="639" t="str">
        <f>'MASTER DATA'!I218</f>
        <v>Eval</v>
      </c>
      <c r="G67" s="641"/>
      <c r="H67" s="642"/>
      <c r="I67" s="642"/>
      <c r="J67" s="643"/>
      <c r="K67" s="644" t="str">
        <f t="shared" si="2"/>
        <v>#DIV/0!</v>
      </c>
      <c r="L67" s="644">
        <f t="shared" si="3"/>
        <v>0</v>
      </c>
      <c r="M67" s="642"/>
      <c r="N67" s="642"/>
      <c r="O67" s="643"/>
      <c r="P67" s="580"/>
      <c r="Q67" s="644" t="str">
        <f t="shared" si="4"/>
        <v>#DIV/0!</v>
      </c>
      <c r="R67" s="592"/>
      <c r="S67" s="645" t="str">
        <f t="shared" si="5"/>
        <v>#DIV/0!</v>
      </c>
      <c r="T67" s="646"/>
      <c r="U67" s="646"/>
      <c r="V67" s="589"/>
      <c r="W67" s="589"/>
      <c r="X67" s="586"/>
      <c r="Y67" s="586"/>
      <c r="Z67" s="606"/>
      <c r="AA67" s="586"/>
      <c r="AB67" s="586"/>
      <c r="AC67" s="586"/>
      <c r="AD67" s="586"/>
      <c r="AE67" s="586"/>
      <c r="AF67" s="586"/>
      <c r="AG67" s="586"/>
      <c r="AH67" s="586"/>
      <c r="AI67" s="586"/>
      <c r="AJ67" s="586"/>
      <c r="AK67" s="586"/>
      <c r="AL67" s="586"/>
      <c r="AM67" s="586"/>
      <c r="AN67" s="586"/>
      <c r="AO67" s="586"/>
    </row>
    <row r="68" ht="15.75" customHeight="1">
      <c r="A68" s="586">
        <f t="shared" si="16"/>
        <v>67</v>
      </c>
      <c r="B68" s="639" t="str">
        <f>'MASTER DATA'!D219</f>
        <v>Zunun Solis</v>
      </c>
      <c r="C68" s="639" t="str">
        <f>'MASTER DATA'!E219</f>
        <v>Angeles</v>
      </c>
      <c r="D68" s="639" t="str">
        <f>'MASTER DATA'!F219</f>
        <v>R.B Stall</v>
      </c>
      <c r="E68" s="640">
        <f>'MASTER DATA'!G219</f>
        <v>489852</v>
      </c>
      <c r="F68" s="639" t="str">
        <f>'MASTER DATA'!I219</f>
        <v>Vice Wg/CC</v>
      </c>
      <c r="G68" s="641"/>
      <c r="H68" s="642"/>
      <c r="I68" s="642"/>
      <c r="J68" s="654"/>
      <c r="K68" s="644" t="str">
        <f t="shared" si="2"/>
        <v>#DIV/0!</v>
      </c>
      <c r="L68" s="644">
        <f t="shared" si="3"/>
        <v>0</v>
      </c>
      <c r="M68" s="642"/>
      <c r="N68" s="642"/>
      <c r="O68" s="654"/>
      <c r="P68" s="655"/>
      <c r="Q68" s="644" t="str">
        <f t="shared" si="4"/>
        <v>#DIV/0!</v>
      </c>
      <c r="R68" s="650"/>
      <c r="S68" s="645" t="str">
        <f t="shared" si="5"/>
        <v>#DIV/0!</v>
      </c>
      <c r="T68" s="646"/>
      <c r="U68" s="646"/>
      <c r="V68" s="606"/>
      <c r="W68" s="589"/>
      <c r="X68" s="589"/>
      <c r="Y68" s="589"/>
      <c r="Z68" s="606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</row>
    <row r="69" ht="15.75" customHeight="1">
      <c r="A69" s="586">
        <f t="shared" si="16"/>
        <v>68</v>
      </c>
      <c r="B69" s="639" t="str">
        <f t="shared" ref="B69:F69" si="18">#REF!</f>
        <v>#REF!</v>
      </c>
      <c r="C69" s="639" t="str">
        <f t="shared" si="18"/>
        <v>#REF!</v>
      </c>
      <c r="D69" s="639" t="str">
        <f t="shared" si="18"/>
        <v>#REF!</v>
      </c>
      <c r="E69" s="639" t="str">
        <f t="shared" si="18"/>
        <v>#REF!</v>
      </c>
      <c r="F69" s="639" t="str">
        <f t="shared" si="18"/>
        <v>#REF!</v>
      </c>
      <c r="G69" s="651"/>
      <c r="H69" s="651"/>
      <c r="I69" s="651"/>
      <c r="J69" s="606"/>
      <c r="K69" s="644" t="str">
        <f t="shared" si="2"/>
        <v>#DIV/0!</v>
      </c>
      <c r="L69" s="644">
        <f t="shared" si="3"/>
        <v>0</v>
      </c>
      <c r="M69" s="651"/>
      <c r="N69" s="651"/>
      <c r="O69" s="606"/>
      <c r="P69" s="643"/>
      <c r="Q69" s="644" t="str">
        <f t="shared" si="4"/>
        <v>#DIV/0!</v>
      </c>
      <c r="R69" s="650"/>
      <c r="S69" s="645" t="str">
        <f t="shared" si="5"/>
        <v>#DIV/0!</v>
      </c>
      <c r="T69" s="606"/>
      <c r="U69" s="606"/>
      <c r="V69" s="606"/>
      <c r="W69" s="644"/>
      <c r="X69" s="606"/>
      <c r="Y69" s="605"/>
      <c r="Z69" s="606"/>
      <c r="AA69" s="605"/>
      <c r="AB69" s="605"/>
      <c r="AC69" s="605"/>
      <c r="AD69" s="605"/>
      <c r="AE69" s="605"/>
      <c r="AF69" s="605"/>
      <c r="AG69" s="605"/>
      <c r="AH69" s="605"/>
      <c r="AI69" s="605"/>
      <c r="AJ69" s="605"/>
      <c r="AK69" s="605"/>
      <c r="AL69" s="605"/>
      <c r="AM69" s="605"/>
      <c r="AN69" s="605"/>
      <c r="AO69" s="605"/>
    </row>
    <row r="70" ht="15.75" customHeight="1">
      <c r="A70" s="586">
        <f t="shared" si="16"/>
        <v>69</v>
      </c>
      <c r="B70" s="639" t="str">
        <f t="shared" ref="B70:F70" si="19">#REF!</f>
        <v>#REF!</v>
      </c>
      <c r="C70" s="639" t="str">
        <f t="shared" si="19"/>
        <v>#REF!</v>
      </c>
      <c r="D70" s="639" t="str">
        <f t="shared" si="19"/>
        <v>#REF!</v>
      </c>
      <c r="E70" s="639" t="str">
        <f t="shared" si="19"/>
        <v>#REF!</v>
      </c>
      <c r="F70" s="639" t="str">
        <f t="shared" si="19"/>
        <v>#REF!</v>
      </c>
      <c r="G70" s="651"/>
      <c r="H70" s="651"/>
      <c r="I70" s="651"/>
      <c r="J70" s="606"/>
      <c r="K70" s="644" t="str">
        <f t="shared" si="2"/>
        <v>#DIV/0!</v>
      </c>
      <c r="L70" s="644">
        <f t="shared" si="3"/>
        <v>0</v>
      </c>
      <c r="M70" s="651"/>
      <c r="N70" s="651"/>
      <c r="O70" s="606"/>
      <c r="P70" s="643"/>
      <c r="Q70" s="644" t="str">
        <f t="shared" si="4"/>
        <v>#DIV/0!</v>
      </c>
      <c r="R70" s="650"/>
      <c r="S70" s="645" t="str">
        <f t="shared" si="5"/>
        <v>#DIV/0!</v>
      </c>
      <c r="T70" s="606"/>
      <c r="U70" s="606"/>
      <c r="V70" s="606"/>
      <c r="W70" s="644"/>
      <c r="X70" s="606"/>
      <c r="Y70" s="605"/>
      <c r="Z70" s="606"/>
      <c r="AA70" s="605"/>
      <c r="AB70" s="605"/>
      <c r="AC70" s="605"/>
      <c r="AD70" s="605"/>
      <c r="AE70" s="605"/>
      <c r="AF70" s="605"/>
      <c r="AG70" s="605"/>
      <c r="AH70" s="605"/>
      <c r="AI70" s="605"/>
      <c r="AJ70" s="605"/>
      <c r="AK70" s="605"/>
      <c r="AL70" s="605"/>
      <c r="AM70" s="605"/>
      <c r="AN70" s="605"/>
      <c r="AO70" s="605"/>
    </row>
    <row r="71" ht="15.75" customHeight="1">
      <c r="A71" s="586">
        <f t="shared" si="16"/>
        <v>70</v>
      </c>
      <c r="B71" s="639" t="str">
        <f t="shared" ref="B71:F71" si="20">#REF!</f>
        <v>#REF!</v>
      </c>
      <c r="C71" s="639" t="str">
        <f t="shared" si="20"/>
        <v>#REF!</v>
      </c>
      <c r="D71" s="639" t="str">
        <f t="shared" si="20"/>
        <v>#REF!</v>
      </c>
      <c r="E71" s="639" t="str">
        <f t="shared" si="20"/>
        <v>#REF!</v>
      </c>
      <c r="F71" s="639" t="str">
        <f t="shared" si="20"/>
        <v>#REF!</v>
      </c>
      <c r="G71" s="641"/>
      <c r="H71" s="642"/>
      <c r="I71" s="642"/>
      <c r="J71" s="643"/>
      <c r="K71" s="644" t="str">
        <f t="shared" si="2"/>
        <v>#DIV/0!</v>
      </c>
      <c r="L71" s="644">
        <f t="shared" si="3"/>
        <v>0</v>
      </c>
      <c r="M71" s="642"/>
      <c r="N71" s="642"/>
      <c r="O71" s="643"/>
      <c r="P71" s="643"/>
      <c r="Q71" s="644" t="str">
        <f t="shared" si="4"/>
        <v>#DIV/0!</v>
      </c>
      <c r="R71" s="592"/>
      <c r="S71" s="645" t="str">
        <f t="shared" si="5"/>
        <v>#DIV/0!</v>
      </c>
      <c r="T71" s="606"/>
      <c r="U71" s="606"/>
      <c r="V71" s="606"/>
      <c r="W71" s="644"/>
      <c r="X71" s="606"/>
      <c r="Y71" s="605"/>
      <c r="Z71" s="606"/>
      <c r="AA71" s="605"/>
      <c r="AB71" s="605"/>
      <c r="AC71" s="605"/>
      <c r="AD71" s="605"/>
      <c r="AE71" s="605"/>
      <c r="AF71" s="605"/>
      <c r="AG71" s="605"/>
      <c r="AH71" s="605"/>
      <c r="AI71" s="605"/>
      <c r="AJ71" s="605"/>
      <c r="AK71" s="605"/>
      <c r="AL71" s="605"/>
      <c r="AM71" s="605"/>
      <c r="AN71" s="605"/>
      <c r="AO71" s="605"/>
    </row>
    <row r="72" ht="15.75" customHeight="1">
      <c r="A72" s="586">
        <f t="shared" si="16"/>
        <v>71</v>
      </c>
      <c r="B72" s="639" t="str">
        <f t="shared" ref="B72:F72" si="21">#REF!</f>
        <v>#REF!</v>
      </c>
      <c r="C72" s="639" t="str">
        <f t="shared" si="21"/>
        <v>#REF!</v>
      </c>
      <c r="D72" s="639" t="str">
        <f t="shared" si="21"/>
        <v>#REF!</v>
      </c>
      <c r="E72" s="639" t="str">
        <f t="shared" si="21"/>
        <v>#REF!</v>
      </c>
      <c r="F72" s="639" t="str">
        <f t="shared" si="21"/>
        <v>#REF!</v>
      </c>
      <c r="G72" s="641"/>
      <c r="H72" s="642"/>
      <c r="I72" s="642"/>
      <c r="J72" s="643"/>
      <c r="K72" s="644" t="str">
        <f t="shared" si="2"/>
        <v>#DIV/0!</v>
      </c>
      <c r="L72" s="644">
        <f t="shared" si="3"/>
        <v>0</v>
      </c>
      <c r="M72" s="642"/>
      <c r="N72" s="642"/>
      <c r="O72" s="643"/>
      <c r="P72" s="643"/>
      <c r="Q72" s="644" t="str">
        <f t="shared" si="4"/>
        <v>#DIV/0!</v>
      </c>
      <c r="R72" s="592"/>
      <c r="S72" s="645" t="str">
        <f t="shared" si="5"/>
        <v>#DIV/0!</v>
      </c>
      <c r="T72" s="606"/>
      <c r="U72" s="606"/>
      <c r="V72" s="606"/>
      <c r="W72" s="644"/>
      <c r="X72" s="606"/>
      <c r="Y72" s="605"/>
      <c r="Z72" s="606"/>
      <c r="AA72" s="605"/>
      <c r="AB72" s="605"/>
      <c r="AC72" s="605"/>
      <c r="AD72" s="605"/>
      <c r="AE72" s="605"/>
      <c r="AF72" s="605"/>
      <c r="AG72" s="605"/>
      <c r="AH72" s="605"/>
      <c r="AI72" s="605"/>
      <c r="AJ72" s="605"/>
      <c r="AK72" s="605"/>
      <c r="AL72" s="605"/>
      <c r="AM72" s="605"/>
      <c r="AN72" s="605"/>
      <c r="AO72" s="605"/>
    </row>
    <row r="73" ht="15.75" customHeight="1">
      <c r="A73" s="586">
        <f t="shared" si="16"/>
        <v>72</v>
      </c>
      <c r="B73" s="639" t="str">
        <f t="shared" ref="B73:F73" si="22">#REF!</f>
        <v>#REF!</v>
      </c>
      <c r="C73" s="639" t="str">
        <f t="shared" si="22"/>
        <v>#REF!</v>
      </c>
      <c r="D73" s="639" t="str">
        <f t="shared" si="22"/>
        <v>#REF!</v>
      </c>
      <c r="E73" s="639" t="str">
        <f t="shared" si="22"/>
        <v>#REF!</v>
      </c>
      <c r="F73" s="639" t="str">
        <f t="shared" si="22"/>
        <v>#REF!</v>
      </c>
      <c r="G73" s="656"/>
      <c r="H73" s="656"/>
      <c r="I73" s="656"/>
      <c r="J73" s="606"/>
      <c r="K73" s="644" t="str">
        <f t="shared" si="2"/>
        <v>#DIV/0!</v>
      </c>
      <c r="L73" s="644">
        <f t="shared" si="3"/>
        <v>0</v>
      </c>
      <c r="M73" s="656"/>
      <c r="N73" s="656"/>
      <c r="O73" s="606"/>
      <c r="P73" s="643"/>
      <c r="Q73" s="644" t="str">
        <f t="shared" si="4"/>
        <v>#DIV/0!</v>
      </c>
      <c r="R73" s="650"/>
      <c r="S73" s="645" t="str">
        <f t="shared" si="5"/>
        <v>#DIV/0!</v>
      </c>
      <c r="T73" s="606"/>
      <c r="U73" s="606"/>
      <c r="V73" s="606"/>
      <c r="W73" s="644"/>
      <c r="X73" s="606"/>
      <c r="Y73" s="605"/>
      <c r="Z73" s="606"/>
      <c r="AA73" s="605"/>
      <c r="AB73" s="605"/>
      <c r="AC73" s="605"/>
      <c r="AD73" s="605"/>
      <c r="AE73" s="605"/>
      <c r="AF73" s="605"/>
      <c r="AG73" s="605"/>
      <c r="AH73" s="605"/>
      <c r="AI73" s="605"/>
      <c r="AJ73" s="605"/>
      <c r="AK73" s="605"/>
      <c r="AL73" s="605"/>
      <c r="AM73" s="605"/>
      <c r="AN73" s="605"/>
      <c r="AO73" s="605"/>
    </row>
    <row r="74" ht="15.75" customHeight="1">
      <c r="A74" s="586">
        <f t="shared" si="16"/>
        <v>73</v>
      </c>
      <c r="B74" s="639" t="str">
        <f t="shared" ref="B74:F74" si="23">#REF!</f>
        <v>#REF!</v>
      </c>
      <c r="C74" s="639" t="str">
        <f t="shared" si="23"/>
        <v>#REF!</v>
      </c>
      <c r="D74" s="639" t="str">
        <f t="shared" si="23"/>
        <v>#REF!</v>
      </c>
      <c r="E74" s="639" t="str">
        <f t="shared" si="23"/>
        <v>#REF!</v>
      </c>
      <c r="F74" s="639" t="str">
        <f t="shared" si="23"/>
        <v>#REF!</v>
      </c>
      <c r="G74" s="641"/>
      <c r="H74" s="642"/>
      <c r="I74" s="642"/>
      <c r="J74" s="643"/>
      <c r="K74" s="644" t="str">
        <f t="shared" si="2"/>
        <v>#DIV/0!</v>
      </c>
      <c r="L74" s="644">
        <f t="shared" si="3"/>
        <v>0</v>
      </c>
      <c r="M74" s="642"/>
      <c r="N74" s="642"/>
      <c r="O74" s="643"/>
      <c r="P74" s="643"/>
      <c r="Q74" s="644" t="str">
        <f t="shared" si="4"/>
        <v>#DIV/0!</v>
      </c>
      <c r="R74" s="592"/>
      <c r="S74" s="645" t="str">
        <f t="shared" si="5"/>
        <v>#DIV/0!</v>
      </c>
      <c r="T74" s="606"/>
      <c r="U74" s="606"/>
      <c r="V74" s="606"/>
      <c r="W74" s="644"/>
      <c r="X74" s="606"/>
      <c r="Y74" s="605"/>
      <c r="Z74" s="606"/>
      <c r="AA74" s="605"/>
      <c r="AB74" s="605"/>
      <c r="AC74" s="605"/>
      <c r="AD74" s="605"/>
      <c r="AE74" s="605"/>
      <c r="AF74" s="605"/>
      <c r="AG74" s="605"/>
      <c r="AH74" s="605"/>
      <c r="AI74" s="605"/>
      <c r="AJ74" s="605"/>
      <c r="AK74" s="605"/>
      <c r="AL74" s="605"/>
      <c r="AM74" s="605"/>
      <c r="AN74" s="605"/>
      <c r="AO74" s="605"/>
    </row>
    <row r="75" ht="15.75" customHeight="1">
      <c r="A75" s="586">
        <f t="shared" si="16"/>
        <v>74</v>
      </c>
      <c r="B75" s="639" t="str">
        <f t="shared" ref="B75:F75" si="24">#REF!</f>
        <v>#REF!</v>
      </c>
      <c r="C75" s="639" t="str">
        <f t="shared" si="24"/>
        <v>#REF!</v>
      </c>
      <c r="D75" s="639" t="str">
        <f t="shared" si="24"/>
        <v>#REF!</v>
      </c>
      <c r="E75" s="639" t="str">
        <f t="shared" si="24"/>
        <v>#REF!</v>
      </c>
      <c r="F75" s="639" t="str">
        <f t="shared" si="24"/>
        <v>#REF!</v>
      </c>
      <c r="G75" s="657"/>
      <c r="H75" s="658"/>
      <c r="I75" s="658"/>
      <c r="J75" s="606"/>
      <c r="K75" s="644" t="str">
        <f t="shared" si="2"/>
        <v>#DIV/0!</v>
      </c>
      <c r="L75" s="644">
        <f t="shared" si="3"/>
        <v>0</v>
      </c>
      <c r="M75" s="658"/>
      <c r="N75" s="658"/>
      <c r="O75" s="606"/>
      <c r="P75" s="643"/>
      <c r="Q75" s="644" t="str">
        <f t="shared" si="4"/>
        <v>#DIV/0!</v>
      </c>
      <c r="R75" s="650"/>
      <c r="S75" s="645" t="str">
        <f t="shared" si="5"/>
        <v>#DIV/0!</v>
      </c>
      <c r="T75" s="606"/>
      <c r="U75" s="606"/>
      <c r="V75" s="606"/>
      <c r="W75" s="644"/>
      <c r="X75" s="606"/>
      <c r="Y75" s="605"/>
      <c r="Z75" s="606"/>
      <c r="AA75" s="605"/>
      <c r="AB75" s="605"/>
      <c r="AC75" s="605"/>
      <c r="AD75" s="605"/>
      <c r="AE75" s="605"/>
      <c r="AF75" s="605"/>
      <c r="AG75" s="605"/>
      <c r="AH75" s="605"/>
      <c r="AI75" s="605"/>
      <c r="AJ75" s="605"/>
      <c r="AK75" s="605"/>
      <c r="AL75" s="605"/>
      <c r="AM75" s="605"/>
      <c r="AN75" s="605"/>
      <c r="AO75" s="605"/>
    </row>
    <row r="76" ht="15.75" customHeight="1">
      <c r="A76" s="586">
        <f t="shared" si="16"/>
        <v>75</v>
      </c>
      <c r="B76" s="639" t="str">
        <f t="shared" ref="B76:F76" si="25">#REF!</f>
        <v>#REF!</v>
      </c>
      <c r="C76" s="639" t="str">
        <f t="shared" si="25"/>
        <v>#REF!</v>
      </c>
      <c r="D76" s="639" t="str">
        <f t="shared" si="25"/>
        <v>#REF!</v>
      </c>
      <c r="E76" s="639" t="str">
        <f t="shared" si="25"/>
        <v>#REF!</v>
      </c>
      <c r="F76" s="639" t="str">
        <f t="shared" si="25"/>
        <v>#REF!</v>
      </c>
      <c r="G76" s="641"/>
      <c r="H76" s="642"/>
      <c r="I76" s="642"/>
      <c r="J76" s="643"/>
      <c r="K76" s="644" t="str">
        <f t="shared" si="2"/>
        <v>#DIV/0!</v>
      </c>
      <c r="L76" s="644">
        <f t="shared" si="3"/>
        <v>0</v>
      </c>
      <c r="M76" s="642"/>
      <c r="N76" s="642"/>
      <c r="O76" s="643"/>
      <c r="P76" s="643"/>
      <c r="Q76" s="644" t="str">
        <f t="shared" si="4"/>
        <v>#DIV/0!</v>
      </c>
      <c r="R76" s="592"/>
      <c r="S76" s="645" t="str">
        <f t="shared" si="5"/>
        <v>#DIV/0!</v>
      </c>
      <c r="T76" s="606"/>
      <c r="U76" s="606"/>
      <c r="V76" s="606"/>
      <c r="W76" s="644"/>
      <c r="X76" s="606"/>
      <c r="Y76" s="605"/>
      <c r="Z76" s="606"/>
      <c r="AA76" s="605"/>
      <c r="AB76" s="605"/>
      <c r="AC76" s="605"/>
      <c r="AD76" s="605"/>
      <c r="AE76" s="605"/>
      <c r="AF76" s="605"/>
      <c r="AG76" s="605"/>
      <c r="AH76" s="605"/>
      <c r="AI76" s="605"/>
      <c r="AJ76" s="605"/>
      <c r="AK76" s="605"/>
      <c r="AL76" s="605"/>
      <c r="AM76" s="605"/>
      <c r="AN76" s="605"/>
      <c r="AO76" s="605"/>
    </row>
    <row r="77" ht="15.75" customHeight="1">
      <c r="A77" s="586">
        <f t="shared" si="16"/>
        <v>76</v>
      </c>
      <c r="B77" s="639" t="str">
        <f t="shared" ref="B77:F77" si="26">#REF!</f>
        <v>#REF!</v>
      </c>
      <c r="C77" s="639" t="str">
        <f t="shared" si="26"/>
        <v>#REF!</v>
      </c>
      <c r="D77" s="639" t="str">
        <f t="shared" si="26"/>
        <v>#REF!</v>
      </c>
      <c r="E77" s="639" t="str">
        <f t="shared" si="26"/>
        <v>#REF!</v>
      </c>
      <c r="F77" s="639" t="str">
        <f t="shared" si="26"/>
        <v>#REF!</v>
      </c>
      <c r="G77" s="641"/>
      <c r="H77" s="642"/>
      <c r="I77" s="642"/>
      <c r="J77" s="643"/>
      <c r="K77" s="644" t="str">
        <f t="shared" si="2"/>
        <v>#DIV/0!</v>
      </c>
      <c r="L77" s="644">
        <f t="shared" si="3"/>
        <v>0</v>
      </c>
      <c r="M77" s="642"/>
      <c r="N77" s="642"/>
      <c r="O77" s="643"/>
      <c r="P77" s="643"/>
      <c r="Q77" s="644" t="str">
        <f t="shared" si="4"/>
        <v>#DIV/0!</v>
      </c>
      <c r="R77" s="592"/>
      <c r="S77" s="645" t="str">
        <f t="shared" si="5"/>
        <v>#DIV/0!</v>
      </c>
      <c r="T77" s="606"/>
      <c r="U77" s="606"/>
      <c r="V77" s="606"/>
      <c r="W77" s="644"/>
      <c r="X77" s="606"/>
      <c r="Y77" s="605"/>
      <c r="Z77" s="606"/>
      <c r="AA77" s="605"/>
      <c r="AB77" s="605"/>
      <c r="AC77" s="605"/>
      <c r="AD77" s="605"/>
      <c r="AE77" s="605"/>
      <c r="AF77" s="605"/>
      <c r="AG77" s="605"/>
      <c r="AH77" s="605"/>
      <c r="AI77" s="605"/>
      <c r="AJ77" s="605"/>
      <c r="AK77" s="605"/>
      <c r="AL77" s="605"/>
      <c r="AM77" s="605"/>
      <c r="AN77" s="605"/>
      <c r="AO77" s="605"/>
    </row>
    <row r="78" ht="15.75" customHeight="1">
      <c r="A78" s="586">
        <f t="shared" si="16"/>
        <v>77</v>
      </c>
      <c r="B78" s="639" t="str">
        <f t="shared" ref="B78:F78" si="27">#REF!</f>
        <v>#REF!</v>
      </c>
      <c r="C78" s="639" t="str">
        <f t="shared" si="27"/>
        <v>#REF!</v>
      </c>
      <c r="D78" s="639" t="str">
        <f t="shared" si="27"/>
        <v>#REF!</v>
      </c>
      <c r="E78" s="639" t="str">
        <f t="shared" si="27"/>
        <v>#REF!</v>
      </c>
      <c r="F78" s="639" t="str">
        <f t="shared" si="27"/>
        <v>#REF!</v>
      </c>
      <c r="G78" s="651"/>
      <c r="H78" s="651"/>
      <c r="I78" s="651"/>
      <c r="J78" s="606"/>
      <c r="K78" s="644" t="str">
        <f t="shared" si="2"/>
        <v>#DIV/0!</v>
      </c>
      <c r="L78" s="644">
        <f t="shared" si="3"/>
        <v>0</v>
      </c>
      <c r="M78" s="651"/>
      <c r="N78" s="651"/>
      <c r="O78" s="606"/>
      <c r="P78" s="643"/>
      <c r="Q78" s="644" t="str">
        <f t="shared" si="4"/>
        <v>#DIV/0!</v>
      </c>
      <c r="R78" s="650"/>
      <c r="S78" s="645" t="str">
        <f t="shared" si="5"/>
        <v>#DIV/0!</v>
      </c>
      <c r="T78" s="606"/>
      <c r="U78" s="606"/>
      <c r="V78" s="606"/>
      <c r="W78" s="644"/>
      <c r="X78" s="606"/>
      <c r="Y78" s="605"/>
      <c r="Z78" s="606"/>
      <c r="AA78" s="605"/>
      <c r="AB78" s="605"/>
      <c r="AC78" s="605"/>
      <c r="AD78" s="605"/>
      <c r="AE78" s="605"/>
      <c r="AF78" s="605"/>
      <c r="AG78" s="605"/>
      <c r="AH78" s="605"/>
      <c r="AI78" s="605"/>
      <c r="AJ78" s="605"/>
      <c r="AK78" s="605"/>
      <c r="AL78" s="605"/>
      <c r="AM78" s="605"/>
      <c r="AN78" s="605"/>
      <c r="AO78" s="605"/>
    </row>
    <row r="79" ht="15.75" customHeight="1">
      <c r="A79" s="659">
        <v>78.0</v>
      </c>
      <c r="B79" s="639" t="str">
        <f t="shared" ref="B79:F79" si="28">#REF!</f>
        <v>#REF!</v>
      </c>
      <c r="C79" s="639" t="str">
        <f t="shared" si="28"/>
        <v>#REF!</v>
      </c>
      <c r="D79" s="639" t="str">
        <f t="shared" si="28"/>
        <v>#REF!</v>
      </c>
      <c r="E79" s="639" t="str">
        <f t="shared" si="28"/>
        <v>#REF!</v>
      </c>
      <c r="F79" s="639" t="str">
        <f t="shared" si="28"/>
        <v>#REF!</v>
      </c>
      <c r="G79" s="641"/>
      <c r="H79" s="642"/>
      <c r="I79" s="642"/>
      <c r="J79" s="643"/>
      <c r="K79" s="644" t="str">
        <f t="shared" si="2"/>
        <v>#DIV/0!</v>
      </c>
      <c r="L79" s="644">
        <f t="shared" si="3"/>
        <v>0</v>
      </c>
      <c r="M79" s="642"/>
      <c r="N79" s="642"/>
      <c r="O79" s="643"/>
      <c r="P79" s="643"/>
      <c r="Q79" s="644" t="str">
        <f t="shared" si="4"/>
        <v>#DIV/0!</v>
      </c>
      <c r="R79" s="592"/>
      <c r="S79" s="645" t="str">
        <f t="shared" si="5"/>
        <v>#DIV/0!</v>
      </c>
      <c r="T79" s="606"/>
      <c r="U79" s="606"/>
      <c r="V79" s="606"/>
      <c r="W79" s="644"/>
      <c r="X79" s="606"/>
      <c r="Y79" s="605"/>
      <c r="Z79" s="606"/>
      <c r="AA79" s="605"/>
      <c r="AB79" s="605"/>
      <c r="AC79" s="605"/>
      <c r="AD79" s="605"/>
      <c r="AE79" s="605"/>
      <c r="AF79" s="605"/>
      <c r="AG79" s="605"/>
      <c r="AH79" s="605"/>
      <c r="AI79" s="605"/>
      <c r="AJ79" s="605"/>
      <c r="AK79" s="605"/>
      <c r="AL79" s="605"/>
      <c r="AM79" s="605"/>
      <c r="AN79" s="605"/>
      <c r="AO79" s="605"/>
    </row>
    <row r="80" ht="15.75" customHeight="1">
      <c r="A80" s="659">
        <v>79.0</v>
      </c>
      <c r="B80" s="639" t="str">
        <f t="shared" ref="B80:F80" si="29">#REF!</f>
        <v>#REF!</v>
      </c>
      <c r="C80" s="639" t="str">
        <f t="shared" si="29"/>
        <v>#REF!</v>
      </c>
      <c r="D80" s="639" t="str">
        <f t="shared" si="29"/>
        <v>#REF!</v>
      </c>
      <c r="E80" s="639" t="str">
        <f t="shared" si="29"/>
        <v>#REF!</v>
      </c>
      <c r="F80" s="639" t="str">
        <f t="shared" si="29"/>
        <v>#REF!</v>
      </c>
      <c r="G80" s="641"/>
      <c r="H80" s="642"/>
      <c r="I80" s="642"/>
      <c r="J80" s="643"/>
      <c r="K80" s="644" t="str">
        <f t="shared" si="2"/>
        <v>#DIV/0!</v>
      </c>
      <c r="L80" s="644">
        <f t="shared" si="3"/>
        <v>0</v>
      </c>
      <c r="M80" s="642"/>
      <c r="N80" s="642"/>
      <c r="O80" s="643"/>
      <c r="P80" s="643"/>
      <c r="Q80" s="644" t="str">
        <f t="shared" si="4"/>
        <v>#DIV/0!</v>
      </c>
      <c r="R80" s="592"/>
      <c r="S80" s="645" t="str">
        <f t="shared" si="5"/>
        <v>#DIV/0!</v>
      </c>
      <c r="T80" s="606"/>
      <c r="U80" s="606"/>
      <c r="V80" s="606"/>
      <c r="W80" s="644"/>
      <c r="X80" s="606"/>
      <c r="Y80" s="605"/>
      <c r="Z80" s="606"/>
      <c r="AA80" s="605"/>
      <c r="AB80" s="605"/>
      <c r="AC80" s="605"/>
      <c r="AD80" s="605"/>
      <c r="AE80" s="605"/>
      <c r="AF80" s="605"/>
      <c r="AG80" s="605"/>
      <c r="AH80" s="605"/>
      <c r="AI80" s="605"/>
      <c r="AJ80" s="605"/>
      <c r="AK80" s="605"/>
      <c r="AL80" s="605"/>
      <c r="AM80" s="605"/>
      <c r="AN80" s="605"/>
      <c r="AO80" s="605"/>
    </row>
    <row r="81" ht="15.75" customHeight="1">
      <c r="A81" s="659">
        <v>80.0</v>
      </c>
      <c r="B81" s="639" t="str">
        <f t="shared" ref="B81:F81" si="30">#REF!</f>
        <v>#REF!</v>
      </c>
      <c r="C81" s="639" t="str">
        <f t="shared" si="30"/>
        <v>#REF!</v>
      </c>
      <c r="D81" s="639" t="str">
        <f t="shared" si="30"/>
        <v>#REF!</v>
      </c>
      <c r="E81" s="639" t="str">
        <f t="shared" si="30"/>
        <v>#REF!</v>
      </c>
      <c r="F81" s="639" t="str">
        <f t="shared" si="30"/>
        <v>#REF!</v>
      </c>
      <c r="G81" s="641"/>
      <c r="H81" s="642"/>
      <c r="I81" s="642"/>
      <c r="J81" s="643"/>
      <c r="K81" s="644" t="str">
        <f t="shared" si="2"/>
        <v>#DIV/0!</v>
      </c>
      <c r="L81" s="644">
        <f t="shared" si="3"/>
        <v>0</v>
      </c>
      <c r="M81" s="642"/>
      <c r="N81" s="642"/>
      <c r="O81" s="643"/>
      <c r="P81" s="643"/>
      <c r="Q81" s="644" t="str">
        <f t="shared" si="4"/>
        <v>#DIV/0!</v>
      </c>
      <c r="R81" s="592"/>
      <c r="S81" s="645" t="str">
        <f t="shared" si="5"/>
        <v>#DIV/0!</v>
      </c>
      <c r="T81" s="606"/>
      <c r="U81" s="606"/>
      <c r="V81" s="606"/>
      <c r="W81" s="644"/>
      <c r="X81" s="606"/>
      <c r="Y81" s="605"/>
      <c r="Z81" s="606"/>
      <c r="AA81" s="605"/>
      <c r="AB81" s="605"/>
      <c r="AC81" s="605"/>
      <c r="AD81" s="605"/>
      <c r="AE81" s="605"/>
      <c r="AF81" s="605"/>
      <c r="AG81" s="605"/>
      <c r="AH81" s="605"/>
      <c r="AI81" s="605"/>
      <c r="AJ81" s="605"/>
      <c r="AK81" s="605"/>
      <c r="AL81" s="605"/>
      <c r="AM81" s="605"/>
      <c r="AN81" s="605"/>
      <c r="AO81" s="605"/>
    </row>
    <row r="82" ht="15.75" customHeight="1">
      <c r="A82" s="606"/>
      <c r="B82" s="605"/>
      <c r="C82" s="660"/>
      <c r="D82" s="606"/>
      <c r="E82" s="606"/>
      <c r="F82" s="606"/>
      <c r="G82" s="606"/>
      <c r="H82" s="606"/>
      <c r="I82" s="606"/>
      <c r="J82" s="606"/>
      <c r="K82" s="606"/>
      <c r="L82" s="606"/>
      <c r="M82" s="644"/>
      <c r="N82" s="606"/>
      <c r="O82" s="606"/>
      <c r="P82" s="643"/>
      <c r="Q82" s="606"/>
      <c r="R82" s="643"/>
      <c r="S82" s="643"/>
      <c r="T82" s="606"/>
      <c r="U82" s="606"/>
      <c r="V82" s="606"/>
      <c r="W82" s="644"/>
      <c r="X82" s="606"/>
      <c r="Y82" s="605"/>
      <c r="Z82" s="606"/>
      <c r="AA82" s="605"/>
      <c r="AB82" s="605"/>
      <c r="AC82" s="605"/>
      <c r="AD82" s="605"/>
      <c r="AE82" s="605"/>
      <c r="AF82" s="605"/>
      <c r="AG82" s="605"/>
      <c r="AH82" s="605"/>
      <c r="AI82" s="605"/>
      <c r="AJ82" s="605"/>
      <c r="AK82" s="605"/>
      <c r="AL82" s="605"/>
      <c r="AM82" s="605"/>
      <c r="AN82" s="605"/>
      <c r="AO82" s="605"/>
    </row>
    <row r="83" ht="15.75" customHeight="1">
      <c r="A83" s="606"/>
      <c r="B83" s="605"/>
      <c r="C83" s="660"/>
      <c r="D83" s="606"/>
      <c r="E83" s="606"/>
      <c r="F83" s="606"/>
      <c r="G83" s="606"/>
      <c r="H83" s="606"/>
      <c r="I83" s="606"/>
      <c r="J83" s="606"/>
      <c r="K83" s="606"/>
      <c r="L83" s="606"/>
      <c r="M83" s="644"/>
      <c r="N83" s="606"/>
      <c r="O83" s="606"/>
      <c r="P83" s="643"/>
      <c r="Q83" s="606"/>
      <c r="R83" s="643"/>
      <c r="S83" s="643"/>
      <c r="T83" s="606"/>
      <c r="U83" s="606"/>
      <c r="V83" s="606"/>
      <c r="W83" s="644"/>
      <c r="X83" s="606"/>
      <c r="Y83" s="605"/>
      <c r="Z83" s="606"/>
      <c r="AA83" s="605"/>
      <c r="AB83" s="605"/>
      <c r="AC83" s="605"/>
      <c r="AD83" s="605"/>
      <c r="AE83" s="605"/>
      <c r="AF83" s="605"/>
      <c r="AG83" s="605"/>
      <c r="AH83" s="605"/>
      <c r="AI83" s="605"/>
      <c r="AJ83" s="605"/>
      <c r="AK83" s="605"/>
      <c r="AL83" s="605"/>
      <c r="AM83" s="605"/>
      <c r="AN83" s="605"/>
      <c r="AO83" s="605"/>
    </row>
    <row r="84" ht="15.75" customHeight="1">
      <c r="A84" s="606"/>
      <c r="B84" s="605"/>
      <c r="C84" s="660"/>
      <c r="D84" s="606"/>
      <c r="E84" s="606"/>
      <c r="F84" s="606"/>
      <c r="G84" s="606"/>
      <c r="H84" s="606"/>
      <c r="I84" s="606"/>
      <c r="J84" s="606"/>
      <c r="K84" s="606"/>
      <c r="L84" s="606"/>
      <c r="M84" s="644"/>
      <c r="N84" s="606"/>
      <c r="O84" s="606"/>
      <c r="P84" s="643"/>
      <c r="Q84" s="606"/>
      <c r="R84" s="643"/>
      <c r="S84" s="643"/>
      <c r="T84" s="606"/>
      <c r="U84" s="606"/>
      <c r="V84" s="606"/>
      <c r="W84" s="644"/>
      <c r="X84" s="606"/>
      <c r="Y84" s="605"/>
      <c r="Z84" s="606"/>
      <c r="AA84" s="605"/>
      <c r="AB84" s="605"/>
      <c r="AC84" s="605"/>
      <c r="AD84" s="605"/>
      <c r="AE84" s="605"/>
      <c r="AF84" s="605"/>
      <c r="AG84" s="605"/>
      <c r="AH84" s="605"/>
      <c r="AI84" s="605"/>
      <c r="AJ84" s="605"/>
      <c r="AK84" s="605"/>
      <c r="AL84" s="605"/>
      <c r="AM84" s="605"/>
      <c r="AN84" s="605"/>
      <c r="AO84" s="605"/>
    </row>
    <row r="85" ht="15.75" customHeight="1">
      <c r="A85" s="606"/>
      <c r="B85" s="605"/>
      <c r="C85" s="660"/>
      <c r="D85" s="606"/>
      <c r="E85" s="606"/>
      <c r="F85" s="606"/>
      <c r="G85" s="606"/>
      <c r="H85" s="606"/>
      <c r="I85" s="606"/>
      <c r="J85" s="606"/>
      <c r="K85" s="606"/>
      <c r="L85" s="606"/>
      <c r="M85" s="644"/>
      <c r="N85" s="606"/>
      <c r="O85" s="606"/>
      <c r="P85" s="643"/>
      <c r="Q85" s="606"/>
      <c r="R85" s="643"/>
      <c r="S85" s="643"/>
      <c r="T85" s="606"/>
      <c r="U85" s="606"/>
      <c r="V85" s="606"/>
      <c r="W85" s="644"/>
      <c r="X85" s="606"/>
      <c r="Y85" s="605"/>
      <c r="Z85" s="606"/>
      <c r="AA85" s="605"/>
      <c r="AB85" s="605"/>
      <c r="AC85" s="605"/>
      <c r="AD85" s="605"/>
      <c r="AE85" s="605"/>
      <c r="AF85" s="605"/>
      <c r="AG85" s="605"/>
      <c r="AH85" s="605"/>
      <c r="AI85" s="605"/>
      <c r="AJ85" s="605"/>
      <c r="AK85" s="605"/>
      <c r="AL85" s="605"/>
      <c r="AM85" s="605"/>
      <c r="AN85" s="605"/>
      <c r="AO85" s="605"/>
    </row>
    <row r="86" ht="15.75" customHeight="1">
      <c r="A86" s="606"/>
      <c r="B86" s="605"/>
      <c r="C86" s="660"/>
      <c r="D86" s="606"/>
      <c r="E86" s="606"/>
      <c r="F86" s="606"/>
      <c r="G86" s="606"/>
      <c r="H86" s="606"/>
      <c r="I86" s="606"/>
      <c r="J86" s="606"/>
      <c r="K86" s="606"/>
      <c r="L86" s="606"/>
      <c r="M86" s="644"/>
      <c r="N86" s="606"/>
      <c r="O86" s="606"/>
      <c r="P86" s="643"/>
      <c r="Q86" s="606"/>
      <c r="R86" s="643"/>
      <c r="S86" s="643"/>
      <c r="T86" s="606"/>
      <c r="U86" s="606"/>
      <c r="V86" s="606"/>
      <c r="W86" s="644"/>
      <c r="X86" s="606"/>
      <c r="Y86" s="605"/>
      <c r="Z86" s="606"/>
      <c r="AA86" s="605"/>
      <c r="AB86" s="605"/>
      <c r="AC86" s="605"/>
      <c r="AD86" s="605"/>
      <c r="AE86" s="605"/>
      <c r="AF86" s="605"/>
      <c r="AG86" s="605"/>
      <c r="AH86" s="605"/>
      <c r="AI86" s="605"/>
      <c r="AJ86" s="605"/>
      <c r="AK86" s="605"/>
      <c r="AL86" s="605"/>
      <c r="AM86" s="605"/>
      <c r="AN86" s="605"/>
      <c r="AO86" s="605"/>
    </row>
    <row r="87" ht="15.75" customHeight="1">
      <c r="A87" s="606"/>
      <c r="B87" s="605"/>
      <c r="C87" s="660"/>
      <c r="D87" s="606"/>
      <c r="E87" s="606"/>
      <c r="F87" s="606"/>
      <c r="G87" s="606"/>
      <c r="H87" s="606"/>
      <c r="I87" s="606"/>
      <c r="J87" s="606"/>
      <c r="K87" s="606"/>
      <c r="L87" s="606"/>
      <c r="M87" s="644"/>
      <c r="N87" s="606"/>
      <c r="O87" s="606"/>
      <c r="P87" s="643"/>
      <c r="Q87" s="606"/>
      <c r="R87" s="643"/>
      <c r="S87" s="643"/>
      <c r="T87" s="606"/>
      <c r="U87" s="606"/>
      <c r="V87" s="606"/>
      <c r="W87" s="644"/>
      <c r="X87" s="606"/>
      <c r="Y87" s="605"/>
      <c r="Z87" s="606"/>
      <c r="AA87" s="605"/>
      <c r="AB87" s="605"/>
      <c r="AC87" s="605"/>
      <c r="AD87" s="605"/>
      <c r="AE87" s="605"/>
      <c r="AF87" s="605"/>
      <c r="AG87" s="605"/>
      <c r="AH87" s="605"/>
      <c r="AI87" s="605"/>
      <c r="AJ87" s="605"/>
      <c r="AK87" s="605"/>
      <c r="AL87" s="605"/>
      <c r="AM87" s="605"/>
      <c r="AN87" s="605"/>
      <c r="AO87" s="605"/>
    </row>
    <row r="88" ht="15.75" customHeight="1">
      <c r="A88" s="606"/>
      <c r="B88" s="605"/>
      <c r="C88" s="660"/>
      <c r="D88" s="606"/>
      <c r="E88" s="606"/>
      <c r="F88" s="606"/>
      <c r="G88" s="606"/>
      <c r="H88" s="606"/>
      <c r="I88" s="606"/>
      <c r="J88" s="606"/>
      <c r="K88" s="606"/>
      <c r="L88" s="606"/>
      <c r="M88" s="644"/>
      <c r="N88" s="606"/>
      <c r="O88" s="606"/>
      <c r="P88" s="643"/>
      <c r="Q88" s="606"/>
      <c r="R88" s="643"/>
      <c r="S88" s="643"/>
      <c r="T88" s="606"/>
      <c r="U88" s="606"/>
      <c r="V88" s="606"/>
      <c r="W88" s="644"/>
      <c r="X88" s="606"/>
      <c r="Y88" s="605"/>
      <c r="Z88" s="606"/>
      <c r="AA88" s="605"/>
      <c r="AB88" s="605"/>
      <c r="AC88" s="605"/>
      <c r="AD88" s="605"/>
      <c r="AE88" s="605"/>
      <c r="AF88" s="605"/>
      <c r="AG88" s="605"/>
      <c r="AH88" s="605"/>
      <c r="AI88" s="605"/>
      <c r="AJ88" s="605"/>
      <c r="AK88" s="605"/>
      <c r="AL88" s="605"/>
      <c r="AM88" s="605"/>
      <c r="AN88" s="605"/>
      <c r="AO88" s="605"/>
    </row>
    <row r="89" ht="15.75" customHeight="1">
      <c r="A89" s="606"/>
      <c r="B89" s="605"/>
      <c r="C89" s="660"/>
      <c r="D89" s="606"/>
      <c r="E89" s="606"/>
      <c r="F89" s="606"/>
      <c r="G89" s="606"/>
      <c r="H89" s="606"/>
      <c r="I89" s="606"/>
      <c r="J89" s="606"/>
      <c r="K89" s="606"/>
      <c r="L89" s="606"/>
      <c r="M89" s="644"/>
      <c r="N89" s="606"/>
      <c r="O89" s="606"/>
      <c r="P89" s="643"/>
      <c r="Q89" s="606"/>
      <c r="R89" s="643"/>
      <c r="S89" s="643"/>
      <c r="T89" s="606"/>
      <c r="U89" s="606"/>
      <c r="V89" s="606"/>
      <c r="W89" s="644"/>
      <c r="X89" s="606"/>
      <c r="Y89" s="605"/>
      <c r="Z89" s="606"/>
      <c r="AA89" s="605"/>
      <c r="AB89" s="605"/>
      <c r="AC89" s="605"/>
      <c r="AD89" s="605"/>
      <c r="AE89" s="605"/>
      <c r="AF89" s="605"/>
      <c r="AG89" s="605"/>
      <c r="AH89" s="605"/>
      <c r="AI89" s="605"/>
      <c r="AJ89" s="605"/>
      <c r="AK89" s="605"/>
      <c r="AL89" s="605"/>
      <c r="AM89" s="605"/>
      <c r="AN89" s="605"/>
      <c r="AO89" s="605"/>
    </row>
    <row r="90" ht="15.75" customHeight="1">
      <c r="A90" s="606"/>
      <c r="B90" s="605"/>
      <c r="C90" s="660"/>
      <c r="D90" s="606"/>
      <c r="E90" s="606"/>
      <c r="F90" s="606"/>
      <c r="G90" s="606"/>
      <c r="H90" s="606"/>
      <c r="I90" s="606"/>
      <c r="J90" s="606"/>
      <c r="K90" s="606"/>
      <c r="L90" s="606"/>
      <c r="M90" s="644"/>
      <c r="N90" s="606"/>
      <c r="O90" s="606"/>
      <c r="P90" s="643"/>
      <c r="Q90" s="606"/>
      <c r="R90" s="643"/>
      <c r="S90" s="643"/>
      <c r="T90" s="606"/>
      <c r="U90" s="606"/>
      <c r="V90" s="606"/>
      <c r="W90" s="644"/>
      <c r="X90" s="606"/>
      <c r="Y90" s="605"/>
      <c r="Z90" s="606"/>
      <c r="AA90" s="605"/>
      <c r="AB90" s="605"/>
      <c r="AC90" s="605"/>
      <c r="AD90" s="605"/>
      <c r="AE90" s="605"/>
      <c r="AF90" s="605"/>
      <c r="AG90" s="605"/>
      <c r="AH90" s="605"/>
      <c r="AI90" s="605"/>
      <c r="AJ90" s="605"/>
      <c r="AK90" s="605"/>
      <c r="AL90" s="605"/>
      <c r="AM90" s="605"/>
      <c r="AN90" s="605"/>
      <c r="AO90" s="605"/>
    </row>
    <row r="91" ht="15.75" customHeight="1">
      <c r="A91" s="606"/>
      <c r="B91" s="605"/>
      <c r="C91" s="660"/>
      <c r="D91" s="606"/>
      <c r="E91" s="606"/>
      <c r="F91" s="606"/>
      <c r="G91" s="606"/>
      <c r="H91" s="606"/>
      <c r="I91" s="606"/>
      <c r="J91" s="606"/>
      <c r="K91" s="606"/>
      <c r="L91" s="606"/>
      <c r="M91" s="644"/>
      <c r="N91" s="606"/>
      <c r="O91" s="606"/>
      <c r="P91" s="643"/>
      <c r="Q91" s="606"/>
      <c r="R91" s="643"/>
      <c r="S91" s="643"/>
      <c r="T91" s="606"/>
      <c r="U91" s="606"/>
      <c r="V91" s="606"/>
      <c r="W91" s="644"/>
      <c r="X91" s="606"/>
      <c r="Y91" s="605"/>
      <c r="Z91" s="606"/>
      <c r="AA91" s="605"/>
      <c r="AB91" s="605"/>
      <c r="AC91" s="605"/>
      <c r="AD91" s="605"/>
      <c r="AE91" s="605"/>
      <c r="AF91" s="605"/>
      <c r="AG91" s="605"/>
      <c r="AH91" s="605"/>
      <c r="AI91" s="605"/>
      <c r="AJ91" s="605"/>
      <c r="AK91" s="605"/>
      <c r="AL91" s="605"/>
      <c r="AM91" s="605"/>
      <c r="AN91" s="605"/>
      <c r="AO91" s="605"/>
    </row>
    <row r="92" ht="15.75" customHeight="1">
      <c r="A92" s="606"/>
      <c r="B92" s="605"/>
      <c r="C92" s="660"/>
      <c r="D92" s="606"/>
      <c r="E92" s="606"/>
      <c r="F92" s="606"/>
      <c r="G92" s="606"/>
      <c r="H92" s="606"/>
      <c r="I92" s="606"/>
      <c r="J92" s="606"/>
      <c r="K92" s="606"/>
      <c r="L92" s="606"/>
      <c r="M92" s="644"/>
      <c r="N92" s="606"/>
      <c r="O92" s="606"/>
      <c r="P92" s="643"/>
      <c r="Q92" s="606"/>
      <c r="R92" s="643"/>
      <c r="S92" s="643"/>
      <c r="T92" s="606"/>
      <c r="U92" s="606"/>
      <c r="V92" s="606"/>
      <c r="W92" s="644"/>
      <c r="X92" s="606"/>
      <c r="Y92" s="605"/>
      <c r="Z92" s="606"/>
      <c r="AA92" s="605"/>
      <c r="AB92" s="605"/>
      <c r="AC92" s="605"/>
      <c r="AD92" s="605"/>
      <c r="AE92" s="605"/>
      <c r="AF92" s="605"/>
      <c r="AG92" s="605"/>
      <c r="AH92" s="605"/>
      <c r="AI92" s="605"/>
      <c r="AJ92" s="605"/>
      <c r="AK92" s="605"/>
      <c r="AL92" s="605"/>
      <c r="AM92" s="605"/>
      <c r="AN92" s="605"/>
      <c r="AO92" s="605"/>
    </row>
    <row r="93" ht="15.75" customHeight="1">
      <c r="A93" s="606"/>
      <c r="B93" s="605"/>
      <c r="C93" s="660"/>
      <c r="D93" s="606"/>
      <c r="E93" s="606"/>
      <c r="F93" s="606"/>
      <c r="G93" s="606"/>
      <c r="H93" s="606"/>
      <c r="I93" s="606"/>
      <c r="J93" s="606"/>
      <c r="K93" s="606"/>
      <c r="L93" s="606"/>
      <c r="M93" s="644"/>
      <c r="N93" s="606"/>
      <c r="O93" s="606"/>
      <c r="P93" s="643"/>
      <c r="Q93" s="606"/>
      <c r="R93" s="643"/>
      <c r="S93" s="643"/>
      <c r="T93" s="606"/>
      <c r="U93" s="606"/>
      <c r="V93" s="606"/>
      <c r="W93" s="644"/>
      <c r="X93" s="606"/>
      <c r="Y93" s="605"/>
      <c r="Z93" s="606"/>
      <c r="AA93" s="605"/>
      <c r="AB93" s="605"/>
      <c r="AC93" s="605"/>
      <c r="AD93" s="605"/>
      <c r="AE93" s="605"/>
      <c r="AF93" s="605"/>
      <c r="AG93" s="605"/>
      <c r="AH93" s="605"/>
      <c r="AI93" s="605"/>
      <c r="AJ93" s="605"/>
      <c r="AK93" s="605"/>
      <c r="AL93" s="605"/>
      <c r="AM93" s="605"/>
      <c r="AN93" s="605"/>
      <c r="AO93" s="605"/>
    </row>
    <row r="94" ht="15.75" customHeight="1">
      <c r="A94" s="606"/>
      <c r="B94" s="605"/>
      <c r="C94" s="660"/>
      <c r="D94" s="606"/>
      <c r="E94" s="606"/>
      <c r="F94" s="606"/>
      <c r="G94" s="606"/>
      <c r="H94" s="606"/>
      <c r="I94" s="606"/>
      <c r="J94" s="606"/>
      <c r="K94" s="606"/>
      <c r="L94" s="606"/>
      <c r="M94" s="644"/>
      <c r="N94" s="606"/>
      <c r="O94" s="606"/>
      <c r="P94" s="643"/>
      <c r="Q94" s="606"/>
      <c r="R94" s="643"/>
      <c r="S94" s="643"/>
      <c r="T94" s="606"/>
      <c r="U94" s="606"/>
      <c r="V94" s="606"/>
      <c r="W94" s="644"/>
      <c r="X94" s="606"/>
      <c r="Y94" s="605"/>
      <c r="Z94" s="606"/>
      <c r="AA94" s="605"/>
      <c r="AB94" s="605"/>
      <c r="AC94" s="605"/>
      <c r="AD94" s="605"/>
      <c r="AE94" s="605"/>
      <c r="AF94" s="605"/>
      <c r="AG94" s="605"/>
      <c r="AH94" s="605"/>
      <c r="AI94" s="605"/>
      <c r="AJ94" s="605"/>
      <c r="AK94" s="605"/>
      <c r="AL94" s="605"/>
      <c r="AM94" s="605"/>
      <c r="AN94" s="605"/>
      <c r="AO94" s="605"/>
    </row>
    <row r="95" ht="15.75" customHeight="1">
      <c r="A95" s="606"/>
      <c r="B95" s="605"/>
      <c r="C95" s="660"/>
      <c r="D95" s="606"/>
      <c r="E95" s="606"/>
      <c r="F95" s="606"/>
      <c r="G95" s="606"/>
      <c r="H95" s="606"/>
      <c r="I95" s="606"/>
      <c r="J95" s="606"/>
      <c r="K95" s="606"/>
      <c r="L95" s="606"/>
      <c r="M95" s="644"/>
      <c r="N95" s="606"/>
      <c r="O95" s="606"/>
      <c r="P95" s="643"/>
      <c r="Q95" s="606"/>
      <c r="R95" s="643"/>
      <c r="S95" s="643"/>
      <c r="T95" s="606"/>
      <c r="U95" s="606"/>
      <c r="V95" s="606"/>
      <c r="W95" s="644"/>
      <c r="X95" s="606"/>
      <c r="Y95" s="605"/>
      <c r="Z95" s="606"/>
      <c r="AA95" s="605"/>
      <c r="AB95" s="605"/>
      <c r="AC95" s="605"/>
      <c r="AD95" s="605"/>
      <c r="AE95" s="605"/>
      <c r="AF95" s="605"/>
      <c r="AG95" s="605"/>
      <c r="AH95" s="605"/>
      <c r="AI95" s="605"/>
      <c r="AJ95" s="605"/>
      <c r="AK95" s="605"/>
      <c r="AL95" s="605"/>
      <c r="AM95" s="605"/>
      <c r="AN95" s="605"/>
      <c r="AO95" s="605"/>
    </row>
    <row r="96" ht="15.75" customHeight="1">
      <c r="A96" s="606"/>
      <c r="B96" s="605"/>
      <c r="C96" s="660"/>
      <c r="D96" s="606"/>
      <c r="E96" s="606"/>
      <c r="F96" s="606"/>
      <c r="G96" s="606"/>
      <c r="H96" s="606"/>
      <c r="I96" s="606"/>
      <c r="J96" s="606"/>
      <c r="K96" s="606"/>
      <c r="L96" s="606"/>
      <c r="M96" s="644"/>
      <c r="N96" s="606"/>
      <c r="O96" s="606"/>
      <c r="P96" s="643"/>
      <c r="Q96" s="606"/>
      <c r="R96" s="643"/>
      <c r="S96" s="643"/>
      <c r="T96" s="606"/>
      <c r="U96" s="606"/>
      <c r="V96" s="606"/>
      <c r="W96" s="644"/>
      <c r="X96" s="606"/>
      <c r="Y96" s="605"/>
      <c r="Z96" s="606"/>
      <c r="AA96" s="605"/>
      <c r="AB96" s="605"/>
      <c r="AC96" s="605"/>
      <c r="AD96" s="605"/>
      <c r="AE96" s="605"/>
      <c r="AF96" s="605"/>
      <c r="AG96" s="605"/>
      <c r="AH96" s="605"/>
      <c r="AI96" s="605"/>
      <c r="AJ96" s="605"/>
      <c r="AK96" s="605"/>
      <c r="AL96" s="605"/>
      <c r="AM96" s="605"/>
      <c r="AN96" s="605"/>
      <c r="AO96" s="605"/>
    </row>
    <row r="97" ht="15.75" customHeight="1">
      <c r="A97" s="606"/>
      <c r="B97" s="605"/>
      <c r="C97" s="660"/>
      <c r="D97" s="606"/>
      <c r="E97" s="606"/>
      <c r="F97" s="606"/>
      <c r="G97" s="606"/>
      <c r="H97" s="606"/>
      <c r="I97" s="606"/>
      <c r="J97" s="606"/>
      <c r="K97" s="606"/>
      <c r="L97" s="606"/>
      <c r="M97" s="644"/>
      <c r="N97" s="606"/>
      <c r="O97" s="606"/>
      <c r="P97" s="643"/>
      <c r="Q97" s="606"/>
      <c r="R97" s="643"/>
      <c r="S97" s="643"/>
      <c r="T97" s="606"/>
      <c r="U97" s="606"/>
      <c r="V97" s="606"/>
      <c r="W97" s="644"/>
      <c r="X97" s="606"/>
      <c r="Y97" s="605"/>
      <c r="Z97" s="606"/>
      <c r="AA97" s="605"/>
      <c r="AB97" s="605"/>
      <c r="AC97" s="605"/>
      <c r="AD97" s="605"/>
      <c r="AE97" s="605"/>
      <c r="AF97" s="605"/>
      <c r="AG97" s="605"/>
      <c r="AH97" s="605"/>
      <c r="AI97" s="605"/>
      <c r="AJ97" s="605"/>
      <c r="AK97" s="605"/>
      <c r="AL97" s="605"/>
      <c r="AM97" s="605"/>
      <c r="AN97" s="605"/>
      <c r="AO97" s="605"/>
    </row>
    <row r="98" ht="15.75" customHeight="1">
      <c r="A98" s="606"/>
      <c r="B98" s="605"/>
      <c r="C98" s="660"/>
      <c r="D98" s="606"/>
      <c r="E98" s="606"/>
      <c r="F98" s="606"/>
      <c r="G98" s="606"/>
      <c r="H98" s="606"/>
      <c r="I98" s="606"/>
      <c r="J98" s="606"/>
      <c r="K98" s="606"/>
      <c r="L98" s="606"/>
      <c r="M98" s="644"/>
      <c r="N98" s="606"/>
      <c r="O98" s="606"/>
      <c r="P98" s="643"/>
      <c r="Q98" s="606"/>
      <c r="R98" s="643"/>
      <c r="S98" s="643"/>
      <c r="T98" s="606"/>
      <c r="U98" s="606"/>
      <c r="V98" s="606"/>
      <c r="W98" s="644"/>
      <c r="X98" s="606"/>
      <c r="Y98" s="605"/>
      <c r="Z98" s="606"/>
      <c r="AA98" s="605"/>
      <c r="AB98" s="605"/>
      <c r="AC98" s="605"/>
      <c r="AD98" s="605"/>
      <c r="AE98" s="605"/>
      <c r="AF98" s="605"/>
      <c r="AG98" s="605"/>
      <c r="AH98" s="605"/>
      <c r="AI98" s="605"/>
      <c r="AJ98" s="605"/>
      <c r="AK98" s="605"/>
      <c r="AL98" s="605"/>
      <c r="AM98" s="605"/>
      <c r="AN98" s="605"/>
      <c r="AO98" s="605"/>
    </row>
    <row r="99" ht="15.75" customHeight="1">
      <c r="A99" s="606"/>
      <c r="B99" s="605"/>
      <c r="C99" s="660"/>
      <c r="D99" s="606"/>
      <c r="E99" s="606"/>
      <c r="F99" s="606"/>
      <c r="G99" s="606"/>
      <c r="H99" s="606"/>
      <c r="I99" s="606"/>
      <c r="J99" s="606"/>
      <c r="K99" s="606"/>
      <c r="L99" s="606"/>
      <c r="M99" s="644"/>
      <c r="N99" s="606"/>
      <c r="O99" s="606"/>
      <c r="P99" s="643"/>
      <c r="Q99" s="606"/>
      <c r="R99" s="643"/>
      <c r="S99" s="643"/>
      <c r="T99" s="606"/>
      <c r="U99" s="606"/>
      <c r="V99" s="606"/>
      <c r="W99" s="644"/>
      <c r="X99" s="606"/>
      <c r="Y99" s="605"/>
      <c r="Z99" s="606"/>
      <c r="AA99" s="605"/>
      <c r="AB99" s="605"/>
      <c r="AC99" s="605"/>
      <c r="AD99" s="605"/>
      <c r="AE99" s="605"/>
      <c r="AF99" s="605"/>
      <c r="AG99" s="605"/>
      <c r="AH99" s="605"/>
      <c r="AI99" s="605"/>
      <c r="AJ99" s="605"/>
      <c r="AK99" s="605"/>
      <c r="AL99" s="605"/>
      <c r="AM99" s="605"/>
      <c r="AN99" s="605"/>
      <c r="AO99" s="605"/>
    </row>
    <row r="100" ht="15.75" customHeight="1">
      <c r="A100" s="606"/>
      <c r="B100" s="605"/>
      <c r="C100" s="660"/>
      <c r="D100" s="606"/>
      <c r="E100" s="606"/>
      <c r="F100" s="606"/>
      <c r="G100" s="606"/>
      <c r="H100" s="606"/>
      <c r="I100" s="606"/>
      <c r="J100" s="606"/>
      <c r="K100" s="606"/>
      <c r="L100" s="606"/>
      <c r="M100" s="644"/>
      <c r="N100" s="606"/>
      <c r="O100" s="606"/>
      <c r="P100" s="643"/>
      <c r="Q100" s="606"/>
      <c r="R100" s="643"/>
      <c r="S100" s="643"/>
      <c r="T100" s="606"/>
      <c r="U100" s="606"/>
      <c r="V100" s="606"/>
      <c r="W100" s="644"/>
      <c r="X100" s="606"/>
      <c r="Y100" s="605"/>
      <c r="Z100" s="606"/>
      <c r="AA100" s="605"/>
      <c r="AB100" s="605"/>
      <c r="AC100" s="605"/>
      <c r="AD100" s="605"/>
      <c r="AE100" s="605"/>
      <c r="AF100" s="605"/>
      <c r="AG100" s="605"/>
      <c r="AH100" s="605"/>
      <c r="AI100" s="605"/>
      <c r="AJ100" s="605"/>
      <c r="AK100" s="605"/>
      <c r="AL100" s="605"/>
      <c r="AM100" s="605"/>
      <c r="AN100" s="605"/>
      <c r="AO100" s="605"/>
    </row>
    <row r="101" ht="15.75" customHeight="1">
      <c r="A101" s="606"/>
      <c r="B101" s="605"/>
      <c r="C101" s="660"/>
      <c r="D101" s="606"/>
      <c r="E101" s="606"/>
      <c r="F101" s="606"/>
      <c r="G101" s="606"/>
      <c r="H101" s="606"/>
      <c r="I101" s="606"/>
      <c r="J101" s="606"/>
      <c r="K101" s="606"/>
      <c r="L101" s="606"/>
      <c r="M101" s="644"/>
      <c r="N101" s="606"/>
      <c r="O101" s="606"/>
      <c r="P101" s="643"/>
      <c r="Q101" s="606"/>
      <c r="R101" s="643"/>
      <c r="S101" s="643"/>
      <c r="T101" s="606"/>
      <c r="U101" s="606"/>
      <c r="V101" s="606"/>
      <c r="W101" s="644"/>
      <c r="X101" s="606"/>
      <c r="Y101" s="605"/>
      <c r="Z101" s="606"/>
      <c r="AA101" s="605"/>
      <c r="AB101" s="605"/>
      <c r="AC101" s="605"/>
      <c r="AD101" s="605"/>
      <c r="AE101" s="605"/>
      <c r="AF101" s="605"/>
      <c r="AG101" s="605"/>
      <c r="AH101" s="605"/>
      <c r="AI101" s="605"/>
      <c r="AJ101" s="605"/>
      <c r="AK101" s="605"/>
      <c r="AL101" s="605"/>
      <c r="AM101" s="605"/>
      <c r="AN101" s="605"/>
      <c r="AO101" s="605"/>
    </row>
    <row r="102" ht="15.75" customHeight="1">
      <c r="A102" s="606"/>
      <c r="B102" s="605"/>
      <c r="C102" s="660"/>
      <c r="D102" s="606"/>
      <c r="E102" s="606"/>
      <c r="F102" s="606"/>
      <c r="G102" s="606"/>
      <c r="H102" s="606"/>
      <c r="I102" s="606"/>
      <c r="J102" s="606"/>
      <c r="K102" s="606"/>
      <c r="L102" s="606"/>
      <c r="M102" s="644"/>
      <c r="N102" s="606"/>
      <c r="O102" s="606"/>
      <c r="P102" s="643"/>
      <c r="Q102" s="606"/>
      <c r="R102" s="643"/>
      <c r="S102" s="643"/>
      <c r="T102" s="606"/>
      <c r="U102" s="606"/>
      <c r="V102" s="606"/>
      <c r="W102" s="644"/>
      <c r="X102" s="606"/>
      <c r="Y102" s="605"/>
      <c r="Z102" s="606"/>
      <c r="AA102" s="605"/>
      <c r="AB102" s="605"/>
      <c r="AC102" s="605"/>
      <c r="AD102" s="605"/>
      <c r="AE102" s="605"/>
      <c r="AF102" s="605"/>
      <c r="AG102" s="605"/>
      <c r="AH102" s="605"/>
      <c r="AI102" s="605"/>
      <c r="AJ102" s="605"/>
      <c r="AK102" s="605"/>
      <c r="AL102" s="605"/>
      <c r="AM102" s="605"/>
      <c r="AN102" s="605"/>
      <c r="AO102" s="605"/>
    </row>
    <row r="103" ht="15.75" customHeight="1">
      <c r="A103" s="606"/>
      <c r="B103" s="605"/>
      <c r="C103" s="660"/>
      <c r="D103" s="606"/>
      <c r="E103" s="606"/>
      <c r="F103" s="606"/>
      <c r="G103" s="606"/>
      <c r="H103" s="606"/>
      <c r="I103" s="606"/>
      <c r="J103" s="606"/>
      <c r="K103" s="606"/>
      <c r="L103" s="606"/>
      <c r="M103" s="644"/>
      <c r="N103" s="606"/>
      <c r="O103" s="606"/>
      <c r="P103" s="643"/>
      <c r="Q103" s="606"/>
      <c r="R103" s="643"/>
      <c r="S103" s="643"/>
      <c r="T103" s="606"/>
      <c r="U103" s="606"/>
      <c r="V103" s="606"/>
      <c r="W103" s="644"/>
      <c r="X103" s="606"/>
      <c r="Y103" s="605"/>
      <c r="Z103" s="606"/>
      <c r="AA103" s="605"/>
      <c r="AB103" s="605"/>
      <c r="AC103" s="605"/>
      <c r="AD103" s="605"/>
      <c r="AE103" s="605"/>
      <c r="AF103" s="605"/>
      <c r="AG103" s="605"/>
      <c r="AH103" s="605"/>
      <c r="AI103" s="605"/>
      <c r="AJ103" s="605"/>
      <c r="AK103" s="605"/>
      <c r="AL103" s="605"/>
      <c r="AM103" s="605"/>
      <c r="AN103" s="605"/>
      <c r="AO103" s="605"/>
    </row>
    <row r="104" ht="15.75" customHeight="1">
      <c r="A104" s="606"/>
      <c r="B104" s="605"/>
      <c r="C104" s="660"/>
      <c r="D104" s="606"/>
      <c r="E104" s="606"/>
      <c r="F104" s="606"/>
      <c r="G104" s="606"/>
      <c r="H104" s="606"/>
      <c r="I104" s="606"/>
      <c r="J104" s="606"/>
      <c r="K104" s="606"/>
      <c r="L104" s="606"/>
      <c r="M104" s="644"/>
      <c r="N104" s="606"/>
      <c r="O104" s="606"/>
      <c r="P104" s="643"/>
      <c r="Q104" s="606"/>
      <c r="R104" s="643"/>
      <c r="S104" s="643"/>
      <c r="T104" s="606"/>
      <c r="U104" s="606"/>
      <c r="V104" s="606"/>
      <c r="W104" s="644"/>
      <c r="X104" s="606"/>
      <c r="Y104" s="605"/>
      <c r="Z104" s="606"/>
      <c r="AA104" s="605"/>
      <c r="AB104" s="605"/>
      <c r="AC104" s="605"/>
      <c r="AD104" s="605"/>
      <c r="AE104" s="605"/>
      <c r="AF104" s="605"/>
      <c r="AG104" s="605"/>
      <c r="AH104" s="605"/>
      <c r="AI104" s="605"/>
      <c r="AJ104" s="605"/>
      <c r="AK104" s="605"/>
      <c r="AL104" s="605"/>
      <c r="AM104" s="605"/>
      <c r="AN104" s="605"/>
      <c r="AO104" s="605"/>
    </row>
    <row r="105" ht="15.75" customHeight="1">
      <c r="A105" s="606"/>
      <c r="B105" s="605"/>
      <c r="C105" s="660"/>
      <c r="D105" s="606"/>
      <c r="E105" s="606"/>
      <c r="F105" s="606"/>
      <c r="G105" s="606"/>
      <c r="H105" s="606"/>
      <c r="I105" s="606"/>
      <c r="J105" s="606"/>
      <c r="K105" s="606"/>
      <c r="L105" s="606"/>
      <c r="M105" s="644"/>
      <c r="N105" s="606"/>
      <c r="O105" s="606"/>
      <c r="P105" s="643"/>
      <c r="Q105" s="606"/>
      <c r="R105" s="643"/>
      <c r="S105" s="643"/>
      <c r="T105" s="606"/>
      <c r="U105" s="606"/>
      <c r="V105" s="606"/>
      <c r="W105" s="644"/>
      <c r="X105" s="606"/>
      <c r="Y105" s="605"/>
      <c r="Z105" s="606"/>
      <c r="AA105" s="605"/>
      <c r="AB105" s="605"/>
      <c r="AC105" s="605"/>
      <c r="AD105" s="605"/>
      <c r="AE105" s="605"/>
      <c r="AF105" s="605"/>
      <c r="AG105" s="605"/>
      <c r="AH105" s="605"/>
      <c r="AI105" s="605"/>
      <c r="AJ105" s="605"/>
      <c r="AK105" s="605"/>
      <c r="AL105" s="605"/>
      <c r="AM105" s="605"/>
      <c r="AN105" s="605"/>
      <c r="AO105" s="605"/>
    </row>
    <row r="106" ht="15.75" customHeight="1">
      <c r="A106" s="606"/>
      <c r="B106" s="605"/>
      <c r="C106" s="660"/>
      <c r="D106" s="606"/>
      <c r="E106" s="606"/>
      <c r="F106" s="606"/>
      <c r="G106" s="606"/>
      <c r="H106" s="606"/>
      <c r="I106" s="606"/>
      <c r="J106" s="606"/>
      <c r="K106" s="606"/>
      <c r="L106" s="606"/>
      <c r="M106" s="644"/>
      <c r="N106" s="606"/>
      <c r="O106" s="606"/>
      <c r="P106" s="643"/>
      <c r="Q106" s="606"/>
      <c r="R106" s="643"/>
      <c r="S106" s="643"/>
      <c r="T106" s="606"/>
      <c r="U106" s="606"/>
      <c r="V106" s="606"/>
      <c r="W106" s="644"/>
      <c r="X106" s="606"/>
      <c r="Y106" s="605"/>
      <c r="Z106" s="606"/>
      <c r="AA106" s="605"/>
      <c r="AB106" s="605"/>
      <c r="AC106" s="605"/>
      <c r="AD106" s="605"/>
      <c r="AE106" s="605"/>
      <c r="AF106" s="605"/>
      <c r="AG106" s="605"/>
      <c r="AH106" s="605"/>
      <c r="AI106" s="605"/>
      <c r="AJ106" s="605"/>
      <c r="AK106" s="605"/>
      <c r="AL106" s="605"/>
      <c r="AM106" s="605"/>
      <c r="AN106" s="605"/>
      <c r="AO106" s="605"/>
    </row>
    <row r="107" ht="15.75" customHeight="1">
      <c r="A107" s="606"/>
      <c r="B107" s="605"/>
      <c r="C107" s="660"/>
      <c r="D107" s="606"/>
      <c r="E107" s="606"/>
      <c r="F107" s="606"/>
      <c r="G107" s="606"/>
      <c r="H107" s="606"/>
      <c r="I107" s="606"/>
      <c r="J107" s="606"/>
      <c r="K107" s="606"/>
      <c r="L107" s="606"/>
      <c r="M107" s="644"/>
      <c r="N107" s="606"/>
      <c r="O107" s="606"/>
      <c r="P107" s="643"/>
      <c r="Q107" s="606"/>
      <c r="R107" s="643"/>
      <c r="S107" s="643"/>
      <c r="T107" s="606"/>
      <c r="U107" s="606"/>
      <c r="V107" s="606"/>
      <c r="W107" s="644"/>
      <c r="X107" s="606"/>
      <c r="Y107" s="605"/>
      <c r="Z107" s="606"/>
      <c r="AA107" s="605"/>
      <c r="AB107" s="605"/>
      <c r="AC107" s="605"/>
      <c r="AD107" s="605"/>
      <c r="AE107" s="605"/>
      <c r="AF107" s="605"/>
      <c r="AG107" s="605"/>
      <c r="AH107" s="605"/>
      <c r="AI107" s="605"/>
      <c r="AJ107" s="605"/>
      <c r="AK107" s="605"/>
      <c r="AL107" s="605"/>
      <c r="AM107" s="605"/>
      <c r="AN107" s="605"/>
      <c r="AO107" s="605"/>
    </row>
    <row r="108" ht="15.75" customHeight="1">
      <c r="A108" s="606"/>
      <c r="B108" s="605"/>
      <c r="C108" s="660"/>
      <c r="D108" s="606"/>
      <c r="E108" s="606"/>
      <c r="F108" s="606"/>
      <c r="G108" s="606"/>
      <c r="H108" s="606"/>
      <c r="I108" s="606"/>
      <c r="J108" s="606"/>
      <c r="K108" s="606"/>
      <c r="L108" s="606"/>
      <c r="M108" s="644"/>
      <c r="N108" s="606"/>
      <c r="O108" s="606"/>
      <c r="P108" s="643"/>
      <c r="Q108" s="606"/>
      <c r="R108" s="643"/>
      <c r="S108" s="643"/>
      <c r="T108" s="606"/>
      <c r="U108" s="606"/>
      <c r="V108" s="606"/>
      <c r="W108" s="644"/>
      <c r="X108" s="606"/>
      <c r="Y108" s="605"/>
      <c r="Z108" s="606"/>
      <c r="AA108" s="605"/>
      <c r="AB108" s="605"/>
      <c r="AC108" s="605"/>
      <c r="AD108" s="605"/>
      <c r="AE108" s="605"/>
      <c r="AF108" s="605"/>
      <c r="AG108" s="605"/>
      <c r="AH108" s="605"/>
      <c r="AI108" s="605"/>
      <c r="AJ108" s="605"/>
      <c r="AK108" s="605"/>
      <c r="AL108" s="605"/>
      <c r="AM108" s="605"/>
      <c r="AN108" s="605"/>
      <c r="AO108" s="605"/>
    </row>
    <row r="109" ht="15.75" customHeight="1">
      <c r="A109" s="606"/>
      <c r="B109" s="605"/>
      <c r="C109" s="660"/>
      <c r="D109" s="606"/>
      <c r="E109" s="606"/>
      <c r="F109" s="606"/>
      <c r="G109" s="606"/>
      <c r="H109" s="606"/>
      <c r="I109" s="606"/>
      <c r="J109" s="606"/>
      <c r="K109" s="606"/>
      <c r="L109" s="606"/>
      <c r="M109" s="644"/>
      <c r="N109" s="606"/>
      <c r="O109" s="606"/>
      <c r="P109" s="643"/>
      <c r="Q109" s="606"/>
      <c r="R109" s="643"/>
      <c r="S109" s="643"/>
      <c r="T109" s="606"/>
      <c r="U109" s="606"/>
      <c r="V109" s="606"/>
      <c r="W109" s="644"/>
      <c r="X109" s="606"/>
      <c r="Y109" s="605"/>
      <c r="Z109" s="606"/>
      <c r="AA109" s="605"/>
      <c r="AB109" s="605"/>
      <c r="AC109" s="605"/>
      <c r="AD109" s="605"/>
      <c r="AE109" s="605"/>
      <c r="AF109" s="605"/>
      <c r="AG109" s="605"/>
      <c r="AH109" s="605"/>
      <c r="AI109" s="605"/>
      <c r="AJ109" s="605"/>
      <c r="AK109" s="605"/>
      <c r="AL109" s="605"/>
      <c r="AM109" s="605"/>
      <c r="AN109" s="605"/>
      <c r="AO109" s="605"/>
    </row>
    <row r="110" ht="15.75" customHeight="1">
      <c r="A110" s="606"/>
      <c r="B110" s="605"/>
      <c r="C110" s="660"/>
      <c r="D110" s="606"/>
      <c r="E110" s="606"/>
      <c r="F110" s="606"/>
      <c r="G110" s="606"/>
      <c r="H110" s="606"/>
      <c r="I110" s="606"/>
      <c r="J110" s="606"/>
      <c r="K110" s="606"/>
      <c r="L110" s="606"/>
      <c r="M110" s="644"/>
      <c r="N110" s="606"/>
      <c r="O110" s="606"/>
      <c r="P110" s="643"/>
      <c r="Q110" s="606"/>
      <c r="R110" s="643"/>
      <c r="S110" s="643"/>
      <c r="T110" s="606"/>
      <c r="U110" s="606"/>
      <c r="V110" s="606"/>
      <c r="W110" s="644"/>
      <c r="X110" s="606"/>
      <c r="Y110" s="605"/>
      <c r="Z110" s="606"/>
      <c r="AA110" s="605"/>
      <c r="AB110" s="605"/>
      <c r="AC110" s="605"/>
      <c r="AD110" s="605"/>
      <c r="AE110" s="605"/>
      <c r="AF110" s="605"/>
      <c r="AG110" s="605"/>
      <c r="AH110" s="605"/>
      <c r="AI110" s="605"/>
      <c r="AJ110" s="605"/>
      <c r="AK110" s="605"/>
      <c r="AL110" s="605"/>
      <c r="AM110" s="605"/>
      <c r="AN110" s="605"/>
      <c r="AO110" s="605"/>
    </row>
    <row r="111" ht="15.75" customHeight="1">
      <c r="A111" s="606"/>
      <c r="B111" s="605"/>
      <c r="C111" s="660"/>
      <c r="D111" s="606"/>
      <c r="E111" s="606"/>
      <c r="F111" s="606"/>
      <c r="G111" s="606"/>
      <c r="H111" s="606"/>
      <c r="I111" s="606"/>
      <c r="J111" s="606"/>
      <c r="K111" s="606"/>
      <c r="L111" s="606"/>
      <c r="M111" s="644"/>
      <c r="N111" s="606"/>
      <c r="O111" s="606"/>
      <c r="P111" s="643"/>
      <c r="Q111" s="606"/>
      <c r="R111" s="643"/>
      <c r="S111" s="643"/>
      <c r="T111" s="606"/>
      <c r="U111" s="606"/>
      <c r="V111" s="606"/>
      <c r="W111" s="644"/>
      <c r="X111" s="606"/>
      <c r="Y111" s="605"/>
      <c r="Z111" s="606"/>
      <c r="AA111" s="605"/>
      <c r="AB111" s="605"/>
      <c r="AC111" s="605"/>
      <c r="AD111" s="605"/>
      <c r="AE111" s="605"/>
      <c r="AF111" s="605"/>
      <c r="AG111" s="605"/>
      <c r="AH111" s="605"/>
      <c r="AI111" s="605"/>
      <c r="AJ111" s="605"/>
      <c r="AK111" s="605"/>
      <c r="AL111" s="605"/>
      <c r="AM111" s="605"/>
      <c r="AN111" s="605"/>
      <c r="AO111" s="605"/>
    </row>
    <row r="112" ht="15.75" customHeight="1">
      <c r="A112" s="606"/>
      <c r="B112" s="605"/>
      <c r="C112" s="660"/>
      <c r="D112" s="606"/>
      <c r="E112" s="606"/>
      <c r="F112" s="606"/>
      <c r="G112" s="606"/>
      <c r="H112" s="606"/>
      <c r="I112" s="606"/>
      <c r="J112" s="606"/>
      <c r="K112" s="606"/>
      <c r="L112" s="606"/>
      <c r="M112" s="644"/>
      <c r="N112" s="606"/>
      <c r="O112" s="606"/>
      <c r="P112" s="643"/>
      <c r="Q112" s="606"/>
      <c r="R112" s="643"/>
      <c r="S112" s="643"/>
      <c r="T112" s="606"/>
      <c r="U112" s="606"/>
      <c r="V112" s="606"/>
      <c r="W112" s="644"/>
      <c r="X112" s="606"/>
      <c r="Y112" s="605"/>
      <c r="Z112" s="606"/>
      <c r="AA112" s="605"/>
      <c r="AB112" s="605"/>
      <c r="AC112" s="605"/>
      <c r="AD112" s="605"/>
      <c r="AE112" s="605"/>
      <c r="AF112" s="605"/>
      <c r="AG112" s="605"/>
      <c r="AH112" s="605"/>
      <c r="AI112" s="605"/>
      <c r="AJ112" s="605"/>
      <c r="AK112" s="605"/>
      <c r="AL112" s="605"/>
      <c r="AM112" s="605"/>
      <c r="AN112" s="605"/>
      <c r="AO112" s="605"/>
    </row>
    <row r="113" ht="15.75" customHeight="1">
      <c r="A113" s="606"/>
      <c r="B113" s="605"/>
      <c r="C113" s="660"/>
      <c r="D113" s="606"/>
      <c r="E113" s="606"/>
      <c r="F113" s="606"/>
      <c r="G113" s="606"/>
      <c r="H113" s="606"/>
      <c r="I113" s="606"/>
      <c r="J113" s="606"/>
      <c r="K113" s="606"/>
      <c r="L113" s="606"/>
      <c r="M113" s="644"/>
      <c r="N113" s="606"/>
      <c r="O113" s="606"/>
      <c r="P113" s="643"/>
      <c r="Q113" s="606"/>
      <c r="R113" s="643"/>
      <c r="S113" s="643"/>
      <c r="T113" s="606"/>
      <c r="U113" s="606"/>
      <c r="V113" s="606"/>
      <c r="W113" s="644"/>
      <c r="X113" s="606"/>
      <c r="Y113" s="605"/>
      <c r="Z113" s="606"/>
      <c r="AA113" s="605"/>
      <c r="AB113" s="605"/>
      <c r="AC113" s="605"/>
      <c r="AD113" s="605"/>
      <c r="AE113" s="605"/>
      <c r="AF113" s="605"/>
      <c r="AG113" s="605"/>
      <c r="AH113" s="605"/>
      <c r="AI113" s="605"/>
      <c r="AJ113" s="605"/>
      <c r="AK113" s="605"/>
      <c r="AL113" s="605"/>
      <c r="AM113" s="605"/>
      <c r="AN113" s="605"/>
      <c r="AO113" s="605"/>
    </row>
    <row r="114" ht="15.75" customHeight="1">
      <c r="A114" s="606"/>
      <c r="B114" s="605"/>
      <c r="C114" s="660"/>
      <c r="D114" s="606"/>
      <c r="E114" s="606"/>
      <c r="F114" s="606"/>
      <c r="G114" s="606"/>
      <c r="H114" s="606"/>
      <c r="I114" s="606"/>
      <c r="J114" s="606"/>
      <c r="K114" s="606"/>
      <c r="L114" s="606"/>
      <c r="M114" s="644"/>
      <c r="N114" s="606"/>
      <c r="O114" s="606"/>
      <c r="P114" s="643"/>
      <c r="Q114" s="606"/>
      <c r="R114" s="643"/>
      <c r="S114" s="643"/>
      <c r="T114" s="606"/>
      <c r="U114" s="606"/>
      <c r="V114" s="606"/>
      <c r="W114" s="644"/>
      <c r="X114" s="606"/>
      <c r="Y114" s="605"/>
      <c r="Z114" s="606"/>
      <c r="AA114" s="605"/>
      <c r="AB114" s="605"/>
      <c r="AC114" s="605"/>
      <c r="AD114" s="605"/>
      <c r="AE114" s="605"/>
      <c r="AF114" s="605"/>
      <c r="AG114" s="605"/>
      <c r="AH114" s="605"/>
      <c r="AI114" s="605"/>
      <c r="AJ114" s="605"/>
      <c r="AK114" s="605"/>
      <c r="AL114" s="605"/>
      <c r="AM114" s="605"/>
      <c r="AN114" s="605"/>
      <c r="AO114" s="605"/>
    </row>
    <row r="115" ht="15.75" customHeight="1">
      <c r="A115" s="606"/>
      <c r="B115" s="605"/>
      <c r="C115" s="660"/>
      <c r="D115" s="606"/>
      <c r="E115" s="606"/>
      <c r="F115" s="606"/>
      <c r="G115" s="606"/>
      <c r="H115" s="606"/>
      <c r="I115" s="606"/>
      <c r="J115" s="606"/>
      <c r="K115" s="606"/>
      <c r="L115" s="606"/>
      <c r="M115" s="644"/>
      <c r="N115" s="606"/>
      <c r="O115" s="606"/>
      <c r="P115" s="643"/>
      <c r="Q115" s="606"/>
      <c r="R115" s="643"/>
      <c r="S115" s="643"/>
      <c r="T115" s="606"/>
      <c r="U115" s="606"/>
      <c r="V115" s="606"/>
      <c r="W115" s="644"/>
      <c r="X115" s="606"/>
      <c r="Y115" s="605"/>
      <c r="Z115" s="606"/>
      <c r="AA115" s="605"/>
      <c r="AB115" s="605"/>
      <c r="AC115" s="605"/>
      <c r="AD115" s="605"/>
      <c r="AE115" s="605"/>
      <c r="AF115" s="605"/>
      <c r="AG115" s="605"/>
      <c r="AH115" s="605"/>
      <c r="AI115" s="605"/>
      <c r="AJ115" s="605"/>
      <c r="AK115" s="605"/>
      <c r="AL115" s="605"/>
      <c r="AM115" s="605"/>
      <c r="AN115" s="605"/>
      <c r="AO115" s="605"/>
    </row>
    <row r="116" ht="15.75" customHeight="1">
      <c r="A116" s="606"/>
      <c r="B116" s="605"/>
      <c r="C116" s="660"/>
      <c r="D116" s="606"/>
      <c r="E116" s="606"/>
      <c r="F116" s="606"/>
      <c r="G116" s="606"/>
      <c r="H116" s="606"/>
      <c r="I116" s="606"/>
      <c r="J116" s="606"/>
      <c r="K116" s="606"/>
      <c r="L116" s="606"/>
      <c r="M116" s="644"/>
      <c r="N116" s="606"/>
      <c r="O116" s="606"/>
      <c r="P116" s="643"/>
      <c r="Q116" s="606"/>
      <c r="R116" s="643"/>
      <c r="S116" s="643"/>
      <c r="T116" s="606"/>
      <c r="U116" s="606"/>
      <c r="V116" s="606"/>
      <c r="W116" s="644"/>
      <c r="X116" s="606"/>
      <c r="Y116" s="605"/>
      <c r="Z116" s="606"/>
      <c r="AA116" s="605"/>
      <c r="AB116" s="605"/>
      <c r="AC116" s="605"/>
      <c r="AD116" s="605"/>
      <c r="AE116" s="605"/>
      <c r="AF116" s="605"/>
      <c r="AG116" s="605"/>
      <c r="AH116" s="605"/>
      <c r="AI116" s="605"/>
      <c r="AJ116" s="605"/>
      <c r="AK116" s="605"/>
      <c r="AL116" s="605"/>
      <c r="AM116" s="605"/>
      <c r="AN116" s="605"/>
      <c r="AO116" s="605"/>
    </row>
    <row r="117" ht="15.75" customHeight="1">
      <c r="A117" s="606"/>
      <c r="B117" s="605"/>
      <c r="C117" s="660"/>
      <c r="D117" s="606"/>
      <c r="E117" s="606"/>
      <c r="F117" s="606"/>
      <c r="G117" s="606"/>
      <c r="H117" s="606"/>
      <c r="I117" s="606"/>
      <c r="J117" s="606"/>
      <c r="K117" s="606"/>
      <c r="L117" s="606"/>
      <c r="M117" s="644"/>
      <c r="N117" s="606"/>
      <c r="O117" s="606"/>
      <c r="P117" s="643"/>
      <c r="Q117" s="606"/>
      <c r="R117" s="643"/>
      <c r="S117" s="643"/>
      <c r="T117" s="606"/>
      <c r="U117" s="606"/>
      <c r="V117" s="606"/>
      <c r="W117" s="644"/>
      <c r="X117" s="606"/>
      <c r="Y117" s="605"/>
      <c r="Z117" s="606"/>
      <c r="AA117" s="605"/>
      <c r="AB117" s="605"/>
      <c r="AC117" s="605"/>
      <c r="AD117" s="605"/>
      <c r="AE117" s="605"/>
      <c r="AF117" s="605"/>
      <c r="AG117" s="605"/>
      <c r="AH117" s="605"/>
      <c r="AI117" s="605"/>
      <c r="AJ117" s="605"/>
      <c r="AK117" s="605"/>
      <c r="AL117" s="605"/>
      <c r="AM117" s="605"/>
      <c r="AN117" s="605"/>
      <c r="AO117" s="605"/>
    </row>
    <row r="118" ht="15.75" customHeight="1">
      <c r="A118" s="606"/>
      <c r="B118" s="605"/>
      <c r="C118" s="660"/>
      <c r="D118" s="606"/>
      <c r="E118" s="606"/>
      <c r="F118" s="606"/>
      <c r="G118" s="606"/>
      <c r="H118" s="606"/>
      <c r="I118" s="606"/>
      <c r="J118" s="606"/>
      <c r="K118" s="606"/>
      <c r="L118" s="606"/>
      <c r="M118" s="644"/>
      <c r="N118" s="606"/>
      <c r="O118" s="606"/>
      <c r="P118" s="643"/>
      <c r="Q118" s="606"/>
      <c r="R118" s="643"/>
      <c r="S118" s="643"/>
      <c r="T118" s="606"/>
      <c r="U118" s="606"/>
      <c r="V118" s="606"/>
      <c r="W118" s="644"/>
      <c r="X118" s="606"/>
      <c r="Y118" s="605"/>
      <c r="Z118" s="606"/>
      <c r="AA118" s="605"/>
      <c r="AB118" s="605"/>
      <c r="AC118" s="605"/>
      <c r="AD118" s="605"/>
      <c r="AE118" s="605"/>
      <c r="AF118" s="605"/>
      <c r="AG118" s="605"/>
      <c r="AH118" s="605"/>
      <c r="AI118" s="605"/>
      <c r="AJ118" s="605"/>
      <c r="AK118" s="605"/>
      <c r="AL118" s="605"/>
      <c r="AM118" s="605"/>
      <c r="AN118" s="605"/>
      <c r="AO118" s="605"/>
    </row>
    <row r="119" ht="15.75" customHeight="1">
      <c r="A119" s="606"/>
      <c r="B119" s="605"/>
      <c r="C119" s="660"/>
      <c r="D119" s="606"/>
      <c r="E119" s="606"/>
      <c r="F119" s="606"/>
      <c r="G119" s="606"/>
      <c r="H119" s="606"/>
      <c r="I119" s="606"/>
      <c r="J119" s="606"/>
      <c r="K119" s="606"/>
      <c r="L119" s="606"/>
      <c r="M119" s="644"/>
      <c r="N119" s="606"/>
      <c r="O119" s="606"/>
      <c r="P119" s="643"/>
      <c r="Q119" s="606"/>
      <c r="R119" s="643"/>
      <c r="S119" s="643"/>
      <c r="T119" s="606"/>
      <c r="U119" s="606"/>
      <c r="V119" s="606"/>
      <c r="W119" s="644"/>
      <c r="X119" s="606"/>
      <c r="Y119" s="605"/>
      <c r="Z119" s="606"/>
      <c r="AA119" s="605"/>
      <c r="AB119" s="605"/>
      <c r="AC119" s="605"/>
      <c r="AD119" s="605"/>
      <c r="AE119" s="605"/>
      <c r="AF119" s="605"/>
      <c r="AG119" s="605"/>
      <c r="AH119" s="605"/>
      <c r="AI119" s="605"/>
      <c r="AJ119" s="605"/>
      <c r="AK119" s="605"/>
      <c r="AL119" s="605"/>
      <c r="AM119" s="605"/>
      <c r="AN119" s="605"/>
      <c r="AO119" s="605"/>
    </row>
    <row r="120" ht="15.75" customHeight="1">
      <c r="A120" s="606"/>
      <c r="B120" s="605"/>
      <c r="C120" s="660"/>
      <c r="D120" s="606"/>
      <c r="E120" s="606"/>
      <c r="F120" s="606"/>
      <c r="G120" s="606"/>
      <c r="H120" s="606"/>
      <c r="I120" s="606"/>
      <c r="J120" s="606"/>
      <c r="K120" s="606"/>
      <c r="L120" s="606"/>
      <c r="M120" s="644"/>
      <c r="N120" s="606"/>
      <c r="O120" s="606"/>
      <c r="P120" s="643"/>
      <c r="Q120" s="606"/>
      <c r="R120" s="643"/>
      <c r="S120" s="643"/>
      <c r="T120" s="606"/>
      <c r="U120" s="606"/>
      <c r="V120" s="606"/>
      <c r="W120" s="644"/>
      <c r="X120" s="606"/>
      <c r="Y120" s="605"/>
      <c r="Z120" s="606"/>
      <c r="AA120" s="605"/>
      <c r="AB120" s="605"/>
      <c r="AC120" s="605"/>
      <c r="AD120" s="605"/>
      <c r="AE120" s="605"/>
      <c r="AF120" s="605"/>
      <c r="AG120" s="605"/>
      <c r="AH120" s="605"/>
      <c r="AI120" s="605"/>
      <c r="AJ120" s="605"/>
      <c r="AK120" s="605"/>
      <c r="AL120" s="605"/>
      <c r="AM120" s="605"/>
      <c r="AN120" s="605"/>
      <c r="AO120" s="605"/>
    </row>
    <row r="121" ht="15.75" customHeight="1">
      <c r="A121" s="606"/>
      <c r="B121" s="605"/>
      <c r="C121" s="660"/>
      <c r="D121" s="606"/>
      <c r="E121" s="606"/>
      <c r="F121" s="606"/>
      <c r="G121" s="606"/>
      <c r="H121" s="606"/>
      <c r="I121" s="606"/>
      <c r="J121" s="606"/>
      <c r="K121" s="606"/>
      <c r="L121" s="606"/>
      <c r="M121" s="644"/>
      <c r="N121" s="606"/>
      <c r="O121" s="606"/>
      <c r="P121" s="643"/>
      <c r="Q121" s="606"/>
      <c r="R121" s="643"/>
      <c r="S121" s="643"/>
      <c r="T121" s="606"/>
      <c r="U121" s="606"/>
      <c r="V121" s="606"/>
      <c r="W121" s="644"/>
      <c r="X121" s="606"/>
      <c r="Y121" s="605"/>
      <c r="Z121" s="606"/>
      <c r="AA121" s="605"/>
      <c r="AB121" s="605"/>
      <c r="AC121" s="605"/>
      <c r="AD121" s="605"/>
      <c r="AE121" s="605"/>
      <c r="AF121" s="605"/>
      <c r="AG121" s="605"/>
      <c r="AH121" s="605"/>
      <c r="AI121" s="605"/>
      <c r="AJ121" s="605"/>
      <c r="AK121" s="605"/>
      <c r="AL121" s="605"/>
      <c r="AM121" s="605"/>
      <c r="AN121" s="605"/>
      <c r="AO121" s="605"/>
    </row>
    <row r="122" ht="15.75" customHeight="1">
      <c r="A122" s="606"/>
      <c r="B122" s="605"/>
      <c r="C122" s="660"/>
      <c r="D122" s="606"/>
      <c r="E122" s="606"/>
      <c r="F122" s="606"/>
      <c r="G122" s="606"/>
      <c r="H122" s="606"/>
      <c r="I122" s="606"/>
      <c r="J122" s="606"/>
      <c r="K122" s="606"/>
      <c r="L122" s="606"/>
      <c r="M122" s="644"/>
      <c r="N122" s="606"/>
      <c r="O122" s="606"/>
      <c r="P122" s="643"/>
      <c r="Q122" s="606"/>
      <c r="R122" s="643"/>
      <c r="S122" s="643"/>
      <c r="T122" s="606"/>
      <c r="U122" s="606"/>
      <c r="V122" s="606"/>
      <c r="W122" s="644"/>
      <c r="X122" s="606"/>
      <c r="Y122" s="605"/>
      <c r="Z122" s="606"/>
      <c r="AA122" s="605"/>
      <c r="AB122" s="605"/>
      <c r="AC122" s="605"/>
      <c r="AD122" s="605"/>
      <c r="AE122" s="605"/>
      <c r="AF122" s="605"/>
      <c r="AG122" s="605"/>
      <c r="AH122" s="605"/>
      <c r="AI122" s="605"/>
      <c r="AJ122" s="605"/>
      <c r="AK122" s="605"/>
      <c r="AL122" s="605"/>
      <c r="AM122" s="605"/>
      <c r="AN122" s="605"/>
      <c r="AO122" s="605"/>
    </row>
    <row r="123" ht="15.75" customHeight="1">
      <c r="A123" s="606"/>
      <c r="B123" s="605"/>
      <c r="C123" s="660"/>
      <c r="D123" s="606"/>
      <c r="E123" s="606"/>
      <c r="F123" s="606"/>
      <c r="G123" s="606"/>
      <c r="H123" s="606"/>
      <c r="I123" s="606"/>
      <c r="J123" s="606"/>
      <c r="K123" s="606"/>
      <c r="L123" s="606"/>
      <c r="M123" s="644"/>
      <c r="N123" s="606"/>
      <c r="O123" s="606"/>
      <c r="P123" s="643"/>
      <c r="Q123" s="606"/>
      <c r="R123" s="643"/>
      <c r="S123" s="643"/>
      <c r="T123" s="606"/>
      <c r="U123" s="606"/>
      <c r="V123" s="606"/>
      <c r="W123" s="644"/>
      <c r="X123" s="606"/>
      <c r="Y123" s="605"/>
      <c r="Z123" s="606"/>
      <c r="AA123" s="605"/>
      <c r="AB123" s="605"/>
      <c r="AC123" s="605"/>
      <c r="AD123" s="605"/>
      <c r="AE123" s="605"/>
      <c r="AF123" s="605"/>
      <c r="AG123" s="605"/>
      <c r="AH123" s="605"/>
      <c r="AI123" s="605"/>
      <c r="AJ123" s="605"/>
      <c r="AK123" s="605"/>
      <c r="AL123" s="605"/>
      <c r="AM123" s="605"/>
      <c r="AN123" s="605"/>
      <c r="AO123" s="605"/>
    </row>
    <row r="124" ht="15.75" customHeight="1">
      <c r="A124" s="606"/>
      <c r="B124" s="605"/>
      <c r="C124" s="660"/>
      <c r="D124" s="606"/>
      <c r="E124" s="606"/>
      <c r="F124" s="606"/>
      <c r="G124" s="606"/>
      <c r="H124" s="606"/>
      <c r="I124" s="606"/>
      <c r="J124" s="606"/>
      <c r="K124" s="606"/>
      <c r="L124" s="606"/>
      <c r="M124" s="644"/>
      <c r="N124" s="606"/>
      <c r="O124" s="606"/>
      <c r="P124" s="643"/>
      <c r="Q124" s="606"/>
      <c r="R124" s="643"/>
      <c r="S124" s="643"/>
      <c r="T124" s="606"/>
      <c r="U124" s="606"/>
      <c r="V124" s="606"/>
      <c r="W124" s="644"/>
      <c r="X124" s="606"/>
      <c r="Y124" s="605"/>
      <c r="Z124" s="606"/>
      <c r="AA124" s="605"/>
      <c r="AB124" s="605"/>
      <c r="AC124" s="605"/>
      <c r="AD124" s="605"/>
      <c r="AE124" s="605"/>
      <c r="AF124" s="605"/>
      <c r="AG124" s="605"/>
      <c r="AH124" s="605"/>
      <c r="AI124" s="605"/>
      <c r="AJ124" s="605"/>
      <c r="AK124" s="605"/>
      <c r="AL124" s="605"/>
      <c r="AM124" s="605"/>
      <c r="AN124" s="605"/>
      <c r="AO124" s="605"/>
    </row>
    <row r="125" ht="15.75" customHeight="1">
      <c r="A125" s="606"/>
      <c r="B125" s="605"/>
      <c r="C125" s="660"/>
      <c r="D125" s="606"/>
      <c r="E125" s="606"/>
      <c r="F125" s="606"/>
      <c r="G125" s="606"/>
      <c r="H125" s="606"/>
      <c r="I125" s="606"/>
      <c r="J125" s="606"/>
      <c r="K125" s="606"/>
      <c r="L125" s="606"/>
      <c r="M125" s="644"/>
      <c r="N125" s="606"/>
      <c r="O125" s="606"/>
      <c r="P125" s="643"/>
      <c r="Q125" s="606"/>
      <c r="R125" s="643"/>
      <c r="S125" s="643"/>
      <c r="T125" s="606"/>
      <c r="U125" s="606"/>
      <c r="V125" s="606"/>
      <c r="W125" s="644"/>
      <c r="X125" s="606"/>
      <c r="Y125" s="605"/>
      <c r="Z125" s="606"/>
      <c r="AA125" s="605"/>
      <c r="AB125" s="605"/>
      <c r="AC125" s="605"/>
      <c r="AD125" s="605"/>
      <c r="AE125" s="605"/>
      <c r="AF125" s="605"/>
      <c r="AG125" s="605"/>
      <c r="AH125" s="605"/>
      <c r="AI125" s="605"/>
      <c r="AJ125" s="605"/>
      <c r="AK125" s="605"/>
      <c r="AL125" s="605"/>
      <c r="AM125" s="605"/>
      <c r="AN125" s="605"/>
      <c r="AO125" s="605"/>
    </row>
    <row r="126" ht="15.75" customHeight="1">
      <c r="A126" s="606"/>
      <c r="B126" s="605"/>
      <c r="C126" s="660"/>
      <c r="D126" s="606"/>
      <c r="E126" s="606"/>
      <c r="F126" s="606"/>
      <c r="G126" s="606"/>
      <c r="H126" s="606"/>
      <c r="I126" s="606"/>
      <c r="J126" s="606"/>
      <c r="K126" s="606"/>
      <c r="L126" s="606"/>
      <c r="M126" s="644"/>
      <c r="N126" s="606"/>
      <c r="O126" s="606"/>
      <c r="P126" s="643"/>
      <c r="Q126" s="606"/>
      <c r="R126" s="643"/>
      <c r="S126" s="643"/>
      <c r="T126" s="606"/>
      <c r="U126" s="606"/>
      <c r="V126" s="606"/>
      <c r="W126" s="644"/>
      <c r="X126" s="606"/>
      <c r="Y126" s="605"/>
      <c r="Z126" s="606"/>
      <c r="AA126" s="605"/>
      <c r="AB126" s="605"/>
      <c r="AC126" s="605"/>
      <c r="AD126" s="605"/>
      <c r="AE126" s="605"/>
      <c r="AF126" s="605"/>
      <c r="AG126" s="605"/>
      <c r="AH126" s="605"/>
      <c r="AI126" s="605"/>
      <c r="AJ126" s="605"/>
      <c r="AK126" s="605"/>
      <c r="AL126" s="605"/>
      <c r="AM126" s="605"/>
      <c r="AN126" s="605"/>
      <c r="AO126" s="605"/>
    </row>
    <row r="127" ht="15.75" customHeight="1">
      <c r="A127" s="606"/>
      <c r="B127" s="605"/>
      <c r="C127" s="660"/>
      <c r="D127" s="606"/>
      <c r="E127" s="606"/>
      <c r="F127" s="606"/>
      <c r="G127" s="606"/>
      <c r="H127" s="606"/>
      <c r="I127" s="606"/>
      <c r="J127" s="606"/>
      <c r="K127" s="606"/>
      <c r="L127" s="606"/>
      <c r="M127" s="644"/>
      <c r="N127" s="606"/>
      <c r="O127" s="606"/>
      <c r="P127" s="643"/>
      <c r="Q127" s="606"/>
      <c r="R127" s="643"/>
      <c r="S127" s="643"/>
      <c r="T127" s="606"/>
      <c r="U127" s="606"/>
      <c r="V127" s="606"/>
      <c r="W127" s="644"/>
      <c r="X127" s="606"/>
      <c r="Y127" s="605"/>
      <c r="Z127" s="606"/>
      <c r="AA127" s="605"/>
      <c r="AB127" s="605"/>
      <c r="AC127" s="605"/>
      <c r="AD127" s="605"/>
      <c r="AE127" s="605"/>
      <c r="AF127" s="605"/>
      <c r="AG127" s="605"/>
      <c r="AH127" s="605"/>
      <c r="AI127" s="605"/>
      <c r="AJ127" s="605"/>
      <c r="AK127" s="605"/>
      <c r="AL127" s="605"/>
      <c r="AM127" s="605"/>
      <c r="AN127" s="605"/>
      <c r="AO127" s="605"/>
    </row>
    <row r="128" ht="15.75" customHeight="1">
      <c r="A128" s="606"/>
      <c r="B128" s="605"/>
      <c r="C128" s="660"/>
      <c r="D128" s="606"/>
      <c r="E128" s="606"/>
      <c r="F128" s="606"/>
      <c r="G128" s="606"/>
      <c r="H128" s="606"/>
      <c r="I128" s="606"/>
      <c r="J128" s="606"/>
      <c r="K128" s="606"/>
      <c r="L128" s="606"/>
      <c r="M128" s="644"/>
      <c r="N128" s="606"/>
      <c r="O128" s="606"/>
      <c r="P128" s="643"/>
      <c r="Q128" s="606"/>
      <c r="R128" s="643"/>
      <c r="S128" s="643"/>
      <c r="T128" s="606"/>
      <c r="U128" s="606"/>
      <c r="V128" s="606"/>
      <c r="W128" s="644"/>
      <c r="X128" s="606"/>
      <c r="Y128" s="605"/>
      <c r="Z128" s="606"/>
      <c r="AA128" s="605"/>
      <c r="AB128" s="605"/>
      <c r="AC128" s="605"/>
      <c r="AD128" s="605"/>
      <c r="AE128" s="605"/>
      <c r="AF128" s="605"/>
      <c r="AG128" s="605"/>
      <c r="AH128" s="605"/>
      <c r="AI128" s="605"/>
      <c r="AJ128" s="605"/>
      <c r="AK128" s="605"/>
      <c r="AL128" s="605"/>
      <c r="AM128" s="605"/>
      <c r="AN128" s="605"/>
      <c r="AO128" s="605"/>
    </row>
    <row r="129" ht="15.75" customHeight="1">
      <c r="A129" s="606"/>
      <c r="B129" s="605"/>
      <c r="C129" s="660"/>
      <c r="D129" s="606"/>
      <c r="E129" s="606"/>
      <c r="F129" s="606"/>
      <c r="G129" s="606"/>
      <c r="H129" s="606"/>
      <c r="I129" s="606"/>
      <c r="J129" s="606"/>
      <c r="K129" s="606"/>
      <c r="L129" s="606"/>
      <c r="M129" s="644"/>
      <c r="N129" s="606"/>
      <c r="O129" s="606"/>
      <c r="P129" s="643"/>
      <c r="Q129" s="606"/>
      <c r="R129" s="643"/>
      <c r="S129" s="643"/>
      <c r="T129" s="606"/>
      <c r="U129" s="606"/>
      <c r="V129" s="606"/>
      <c r="W129" s="644"/>
      <c r="X129" s="606"/>
      <c r="Y129" s="605"/>
      <c r="Z129" s="606"/>
      <c r="AA129" s="605"/>
      <c r="AB129" s="605"/>
      <c r="AC129" s="605"/>
      <c r="AD129" s="605"/>
      <c r="AE129" s="605"/>
      <c r="AF129" s="605"/>
      <c r="AG129" s="605"/>
      <c r="AH129" s="605"/>
      <c r="AI129" s="605"/>
      <c r="AJ129" s="605"/>
      <c r="AK129" s="605"/>
      <c r="AL129" s="605"/>
      <c r="AM129" s="605"/>
      <c r="AN129" s="605"/>
      <c r="AO129" s="605"/>
    </row>
    <row r="130" ht="15.75" customHeight="1">
      <c r="A130" s="606"/>
      <c r="B130" s="605"/>
      <c r="C130" s="660"/>
      <c r="D130" s="606"/>
      <c r="E130" s="606"/>
      <c r="F130" s="606"/>
      <c r="G130" s="606"/>
      <c r="H130" s="606"/>
      <c r="I130" s="606"/>
      <c r="J130" s="606"/>
      <c r="K130" s="606"/>
      <c r="L130" s="606"/>
      <c r="M130" s="644"/>
      <c r="N130" s="606"/>
      <c r="O130" s="606"/>
      <c r="P130" s="643"/>
      <c r="Q130" s="606"/>
      <c r="R130" s="643"/>
      <c r="S130" s="643"/>
      <c r="T130" s="606"/>
      <c r="U130" s="606"/>
      <c r="V130" s="606"/>
      <c r="W130" s="644"/>
      <c r="X130" s="606"/>
      <c r="Y130" s="605"/>
      <c r="Z130" s="606"/>
      <c r="AA130" s="605"/>
      <c r="AB130" s="605"/>
      <c r="AC130" s="605"/>
      <c r="AD130" s="605"/>
      <c r="AE130" s="605"/>
      <c r="AF130" s="605"/>
      <c r="AG130" s="605"/>
      <c r="AH130" s="605"/>
      <c r="AI130" s="605"/>
      <c r="AJ130" s="605"/>
      <c r="AK130" s="605"/>
      <c r="AL130" s="605"/>
      <c r="AM130" s="605"/>
      <c r="AN130" s="605"/>
      <c r="AO130" s="605"/>
    </row>
    <row r="131" ht="15.75" customHeight="1">
      <c r="A131" s="606"/>
      <c r="B131" s="605"/>
      <c r="C131" s="660"/>
      <c r="D131" s="606"/>
      <c r="E131" s="606"/>
      <c r="F131" s="606"/>
      <c r="G131" s="606"/>
      <c r="H131" s="606"/>
      <c r="I131" s="606"/>
      <c r="J131" s="606"/>
      <c r="K131" s="606"/>
      <c r="L131" s="606"/>
      <c r="M131" s="644"/>
      <c r="N131" s="606"/>
      <c r="O131" s="606"/>
      <c r="P131" s="643"/>
      <c r="Q131" s="606"/>
      <c r="R131" s="643"/>
      <c r="S131" s="643"/>
      <c r="T131" s="606"/>
      <c r="U131" s="606"/>
      <c r="V131" s="606"/>
      <c r="W131" s="644"/>
      <c r="X131" s="606"/>
      <c r="Y131" s="605"/>
      <c r="Z131" s="606"/>
      <c r="AA131" s="605"/>
      <c r="AB131" s="605"/>
      <c r="AC131" s="605"/>
      <c r="AD131" s="605"/>
      <c r="AE131" s="605"/>
      <c r="AF131" s="605"/>
      <c r="AG131" s="605"/>
      <c r="AH131" s="605"/>
      <c r="AI131" s="605"/>
      <c r="AJ131" s="605"/>
      <c r="AK131" s="605"/>
      <c r="AL131" s="605"/>
      <c r="AM131" s="605"/>
      <c r="AN131" s="605"/>
      <c r="AO131" s="605"/>
    </row>
    <row r="132" ht="15.75" customHeight="1">
      <c r="A132" s="606"/>
      <c r="B132" s="605"/>
      <c r="C132" s="660"/>
      <c r="D132" s="606"/>
      <c r="E132" s="606"/>
      <c r="F132" s="606"/>
      <c r="G132" s="606"/>
      <c r="H132" s="606"/>
      <c r="I132" s="606"/>
      <c r="J132" s="606"/>
      <c r="K132" s="606"/>
      <c r="L132" s="606"/>
      <c r="M132" s="644"/>
      <c r="N132" s="606"/>
      <c r="O132" s="606"/>
      <c r="P132" s="643"/>
      <c r="Q132" s="606"/>
      <c r="R132" s="643"/>
      <c r="S132" s="643"/>
      <c r="T132" s="606"/>
      <c r="U132" s="606"/>
      <c r="V132" s="606"/>
      <c r="W132" s="644"/>
      <c r="X132" s="606"/>
      <c r="Y132" s="605"/>
      <c r="Z132" s="606"/>
      <c r="AA132" s="605"/>
      <c r="AB132" s="605"/>
      <c r="AC132" s="605"/>
      <c r="AD132" s="605"/>
      <c r="AE132" s="605"/>
      <c r="AF132" s="605"/>
      <c r="AG132" s="605"/>
      <c r="AH132" s="605"/>
      <c r="AI132" s="605"/>
      <c r="AJ132" s="605"/>
      <c r="AK132" s="605"/>
      <c r="AL132" s="605"/>
      <c r="AM132" s="605"/>
      <c r="AN132" s="605"/>
      <c r="AO132" s="605"/>
    </row>
    <row r="133" ht="15.75" customHeight="1">
      <c r="A133" s="606"/>
      <c r="B133" s="605"/>
      <c r="C133" s="660"/>
      <c r="D133" s="606"/>
      <c r="E133" s="606"/>
      <c r="F133" s="606"/>
      <c r="G133" s="606"/>
      <c r="H133" s="606"/>
      <c r="I133" s="606"/>
      <c r="J133" s="606"/>
      <c r="K133" s="606"/>
      <c r="L133" s="606"/>
      <c r="M133" s="644"/>
      <c r="N133" s="606"/>
      <c r="O133" s="606"/>
      <c r="P133" s="643"/>
      <c r="Q133" s="606"/>
      <c r="R133" s="643"/>
      <c r="S133" s="643"/>
      <c r="T133" s="606"/>
      <c r="U133" s="606"/>
      <c r="V133" s="606"/>
      <c r="W133" s="644"/>
      <c r="X133" s="606"/>
      <c r="Y133" s="605"/>
      <c r="Z133" s="606"/>
      <c r="AA133" s="605"/>
      <c r="AB133" s="605"/>
      <c r="AC133" s="605"/>
      <c r="AD133" s="605"/>
      <c r="AE133" s="605"/>
      <c r="AF133" s="605"/>
      <c r="AG133" s="605"/>
      <c r="AH133" s="605"/>
      <c r="AI133" s="605"/>
      <c r="AJ133" s="605"/>
      <c r="AK133" s="605"/>
      <c r="AL133" s="605"/>
      <c r="AM133" s="605"/>
      <c r="AN133" s="605"/>
      <c r="AO133" s="605"/>
    </row>
    <row r="134" ht="15.75" customHeight="1">
      <c r="A134" s="606"/>
      <c r="B134" s="605"/>
      <c r="C134" s="660"/>
      <c r="D134" s="606"/>
      <c r="E134" s="606"/>
      <c r="F134" s="606"/>
      <c r="G134" s="606"/>
      <c r="H134" s="606"/>
      <c r="I134" s="606"/>
      <c r="J134" s="606"/>
      <c r="K134" s="606"/>
      <c r="L134" s="606"/>
      <c r="M134" s="644"/>
      <c r="N134" s="606"/>
      <c r="O134" s="606"/>
      <c r="P134" s="643"/>
      <c r="Q134" s="606"/>
      <c r="R134" s="643"/>
      <c r="S134" s="643"/>
      <c r="T134" s="606"/>
      <c r="U134" s="606"/>
      <c r="V134" s="606"/>
      <c r="W134" s="644"/>
      <c r="X134" s="606"/>
      <c r="Y134" s="605"/>
      <c r="Z134" s="606"/>
      <c r="AA134" s="605"/>
      <c r="AB134" s="605"/>
      <c r="AC134" s="605"/>
      <c r="AD134" s="605"/>
      <c r="AE134" s="605"/>
      <c r="AF134" s="605"/>
      <c r="AG134" s="605"/>
      <c r="AH134" s="605"/>
      <c r="AI134" s="605"/>
      <c r="AJ134" s="605"/>
      <c r="AK134" s="605"/>
      <c r="AL134" s="605"/>
      <c r="AM134" s="605"/>
      <c r="AN134" s="605"/>
      <c r="AO134" s="605"/>
    </row>
    <row r="135" ht="15.75" customHeight="1">
      <c r="A135" s="606"/>
      <c r="B135" s="605"/>
      <c r="C135" s="660"/>
      <c r="D135" s="606"/>
      <c r="E135" s="606"/>
      <c r="F135" s="606"/>
      <c r="G135" s="606"/>
      <c r="H135" s="606"/>
      <c r="I135" s="606"/>
      <c r="J135" s="606"/>
      <c r="K135" s="606"/>
      <c r="L135" s="606"/>
      <c r="M135" s="644"/>
      <c r="N135" s="606"/>
      <c r="O135" s="606"/>
      <c r="P135" s="643"/>
      <c r="Q135" s="606"/>
      <c r="R135" s="643"/>
      <c r="S135" s="643"/>
      <c r="T135" s="606"/>
      <c r="U135" s="606"/>
      <c r="V135" s="606"/>
      <c r="W135" s="644"/>
      <c r="X135" s="606"/>
      <c r="Y135" s="605"/>
      <c r="Z135" s="606"/>
      <c r="AA135" s="605"/>
      <c r="AB135" s="605"/>
      <c r="AC135" s="605"/>
      <c r="AD135" s="605"/>
      <c r="AE135" s="605"/>
      <c r="AF135" s="605"/>
      <c r="AG135" s="605"/>
      <c r="AH135" s="605"/>
      <c r="AI135" s="605"/>
      <c r="AJ135" s="605"/>
      <c r="AK135" s="605"/>
      <c r="AL135" s="605"/>
      <c r="AM135" s="605"/>
      <c r="AN135" s="605"/>
      <c r="AO135" s="605"/>
    </row>
    <row r="136" ht="15.75" customHeight="1">
      <c r="A136" s="606"/>
      <c r="B136" s="605"/>
      <c r="C136" s="660"/>
      <c r="D136" s="606"/>
      <c r="E136" s="606"/>
      <c r="F136" s="606"/>
      <c r="G136" s="606"/>
      <c r="H136" s="606"/>
      <c r="I136" s="606"/>
      <c r="J136" s="606"/>
      <c r="K136" s="606"/>
      <c r="L136" s="606"/>
      <c r="M136" s="644"/>
      <c r="N136" s="606"/>
      <c r="O136" s="606"/>
      <c r="P136" s="643"/>
      <c r="Q136" s="606"/>
      <c r="R136" s="643"/>
      <c r="S136" s="643"/>
      <c r="T136" s="606"/>
      <c r="U136" s="606"/>
      <c r="V136" s="606"/>
      <c r="W136" s="644"/>
      <c r="X136" s="606"/>
      <c r="Y136" s="605"/>
      <c r="Z136" s="606"/>
      <c r="AA136" s="605"/>
      <c r="AB136" s="605"/>
      <c r="AC136" s="605"/>
      <c r="AD136" s="605"/>
      <c r="AE136" s="605"/>
      <c r="AF136" s="605"/>
      <c r="AG136" s="605"/>
      <c r="AH136" s="605"/>
      <c r="AI136" s="605"/>
      <c r="AJ136" s="605"/>
      <c r="AK136" s="605"/>
      <c r="AL136" s="605"/>
      <c r="AM136" s="605"/>
      <c r="AN136" s="605"/>
      <c r="AO136" s="605"/>
    </row>
    <row r="137" ht="15.75" customHeight="1">
      <c r="A137" s="606"/>
      <c r="B137" s="605"/>
      <c r="C137" s="660"/>
      <c r="D137" s="606"/>
      <c r="E137" s="606"/>
      <c r="F137" s="606"/>
      <c r="G137" s="606"/>
      <c r="H137" s="606"/>
      <c r="I137" s="606"/>
      <c r="J137" s="606"/>
      <c r="K137" s="606"/>
      <c r="L137" s="606"/>
      <c r="M137" s="644"/>
      <c r="N137" s="606"/>
      <c r="O137" s="606"/>
      <c r="P137" s="643"/>
      <c r="Q137" s="606"/>
      <c r="R137" s="643"/>
      <c r="S137" s="643"/>
      <c r="T137" s="606"/>
      <c r="U137" s="606"/>
      <c r="V137" s="606"/>
      <c r="W137" s="644"/>
      <c r="X137" s="606"/>
      <c r="Y137" s="605"/>
      <c r="Z137" s="606"/>
      <c r="AA137" s="605"/>
      <c r="AB137" s="605"/>
      <c r="AC137" s="605"/>
      <c r="AD137" s="605"/>
      <c r="AE137" s="605"/>
      <c r="AF137" s="605"/>
      <c r="AG137" s="605"/>
      <c r="AH137" s="605"/>
      <c r="AI137" s="605"/>
      <c r="AJ137" s="605"/>
      <c r="AK137" s="605"/>
      <c r="AL137" s="605"/>
      <c r="AM137" s="605"/>
      <c r="AN137" s="605"/>
      <c r="AO137" s="605"/>
    </row>
    <row r="138" ht="15.75" customHeight="1">
      <c r="A138" s="606"/>
      <c r="B138" s="605"/>
      <c r="C138" s="660"/>
      <c r="D138" s="606"/>
      <c r="E138" s="606"/>
      <c r="F138" s="606"/>
      <c r="G138" s="606"/>
      <c r="H138" s="606"/>
      <c r="I138" s="606"/>
      <c r="J138" s="606"/>
      <c r="K138" s="606"/>
      <c r="L138" s="606"/>
      <c r="M138" s="644"/>
      <c r="N138" s="606"/>
      <c r="O138" s="606"/>
      <c r="P138" s="643"/>
      <c r="Q138" s="606"/>
      <c r="R138" s="643"/>
      <c r="S138" s="643"/>
      <c r="T138" s="606"/>
      <c r="U138" s="606"/>
      <c r="V138" s="606"/>
      <c r="W138" s="644"/>
      <c r="X138" s="606"/>
      <c r="Y138" s="605"/>
      <c r="Z138" s="606"/>
      <c r="AA138" s="605"/>
      <c r="AB138" s="605"/>
      <c r="AC138" s="605"/>
      <c r="AD138" s="605"/>
      <c r="AE138" s="605"/>
      <c r="AF138" s="605"/>
      <c r="AG138" s="605"/>
      <c r="AH138" s="605"/>
      <c r="AI138" s="605"/>
      <c r="AJ138" s="605"/>
      <c r="AK138" s="605"/>
      <c r="AL138" s="605"/>
      <c r="AM138" s="605"/>
      <c r="AN138" s="605"/>
      <c r="AO138" s="605"/>
    </row>
    <row r="139" ht="15.75" customHeight="1">
      <c r="A139" s="606"/>
      <c r="B139" s="605"/>
      <c r="C139" s="660"/>
      <c r="D139" s="606"/>
      <c r="E139" s="606"/>
      <c r="F139" s="606"/>
      <c r="G139" s="606"/>
      <c r="H139" s="606"/>
      <c r="I139" s="606"/>
      <c r="J139" s="606"/>
      <c r="K139" s="606"/>
      <c r="L139" s="606"/>
      <c r="M139" s="644"/>
      <c r="N139" s="606"/>
      <c r="O139" s="606"/>
      <c r="P139" s="643"/>
      <c r="Q139" s="606"/>
      <c r="R139" s="643"/>
      <c r="S139" s="643"/>
      <c r="T139" s="606"/>
      <c r="U139" s="606"/>
      <c r="V139" s="606"/>
      <c r="W139" s="644"/>
      <c r="X139" s="606"/>
      <c r="Y139" s="605"/>
      <c r="Z139" s="606"/>
      <c r="AA139" s="605"/>
      <c r="AB139" s="605"/>
      <c r="AC139" s="605"/>
      <c r="AD139" s="605"/>
      <c r="AE139" s="605"/>
      <c r="AF139" s="605"/>
      <c r="AG139" s="605"/>
      <c r="AH139" s="605"/>
      <c r="AI139" s="605"/>
      <c r="AJ139" s="605"/>
      <c r="AK139" s="605"/>
      <c r="AL139" s="605"/>
      <c r="AM139" s="605"/>
      <c r="AN139" s="605"/>
      <c r="AO139" s="605"/>
    </row>
    <row r="140" ht="15.75" customHeight="1">
      <c r="A140" s="606"/>
      <c r="B140" s="605"/>
      <c r="C140" s="660"/>
      <c r="D140" s="606"/>
      <c r="E140" s="606"/>
      <c r="F140" s="606"/>
      <c r="G140" s="606"/>
      <c r="H140" s="606"/>
      <c r="I140" s="606"/>
      <c r="J140" s="606"/>
      <c r="K140" s="606"/>
      <c r="L140" s="606"/>
      <c r="M140" s="644"/>
      <c r="N140" s="606"/>
      <c r="O140" s="606"/>
      <c r="P140" s="643"/>
      <c r="Q140" s="606"/>
      <c r="R140" s="643"/>
      <c r="S140" s="643"/>
      <c r="T140" s="606"/>
      <c r="U140" s="606"/>
      <c r="V140" s="606"/>
      <c r="W140" s="644"/>
      <c r="X140" s="606"/>
      <c r="Y140" s="605"/>
      <c r="Z140" s="606"/>
      <c r="AA140" s="605"/>
      <c r="AB140" s="605"/>
      <c r="AC140" s="605"/>
      <c r="AD140" s="605"/>
      <c r="AE140" s="605"/>
      <c r="AF140" s="605"/>
      <c r="AG140" s="605"/>
      <c r="AH140" s="605"/>
      <c r="AI140" s="605"/>
      <c r="AJ140" s="605"/>
      <c r="AK140" s="605"/>
      <c r="AL140" s="605"/>
      <c r="AM140" s="605"/>
      <c r="AN140" s="605"/>
      <c r="AO140" s="605"/>
    </row>
    <row r="141" ht="15.75" customHeight="1">
      <c r="A141" s="606"/>
      <c r="B141" s="605"/>
      <c r="C141" s="660"/>
      <c r="D141" s="606"/>
      <c r="E141" s="606"/>
      <c r="F141" s="606"/>
      <c r="G141" s="606"/>
      <c r="H141" s="606"/>
      <c r="I141" s="606"/>
      <c r="J141" s="606"/>
      <c r="K141" s="606"/>
      <c r="L141" s="606"/>
      <c r="M141" s="644"/>
      <c r="N141" s="606"/>
      <c r="O141" s="606"/>
      <c r="P141" s="643"/>
      <c r="Q141" s="606"/>
      <c r="R141" s="643"/>
      <c r="S141" s="643"/>
      <c r="T141" s="606"/>
      <c r="U141" s="606"/>
      <c r="V141" s="606"/>
      <c r="W141" s="644"/>
      <c r="X141" s="606"/>
      <c r="Y141" s="605"/>
      <c r="Z141" s="606"/>
      <c r="AA141" s="605"/>
      <c r="AB141" s="605"/>
      <c r="AC141" s="605"/>
      <c r="AD141" s="605"/>
      <c r="AE141" s="605"/>
      <c r="AF141" s="605"/>
      <c r="AG141" s="605"/>
      <c r="AH141" s="605"/>
      <c r="AI141" s="605"/>
      <c r="AJ141" s="605"/>
      <c r="AK141" s="605"/>
      <c r="AL141" s="605"/>
      <c r="AM141" s="605"/>
      <c r="AN141" s="605"/>
      <c r="AO141" s="605"/>
    </row>
    <row r="142" ht="15.75" customHeight="1">
      <c r="A142" s="606"/>
      <c r="B142" s="605"/>
      <c r="C142" s="660"/>
      <c r="D142" s="606"/>
      <c r="E142" s="606"/>
      <c r="F142" s="606"/>
      <c r="G142" s="606"/>
      <c r="H142" s="606"/>
      <c r="I142" s="606"/>
      <c r="J142" s="606"/>
      <c r="K142" s="606"/>
      <c r="L142" s="606"/>
      <c r="M142" s="644"/>
      <c r="N142" s="606"/>
      <c r="O142" s="606"/>
      <c r="P142" s="643"/>
      <c r="Q142" s="606"/>
      <c r="R142" s="643"/>
      <c r="S142" s="643"/>
      <c r="T142" s="606"/>
      <c r="U142" s="606"/>
      <c r="V142" s="606"/>
      <c r="W142" s="644"/>
      <c r="X142" s="606"/>
      <c r="Y142" s="605"/>
      <c r="Z142" s="606"/>
      <c r="AA142" s="605"/>
      <c r="AB142" s="605"/>
      <c r="AC142" s="605"/>
      <c r="AD142" s="605"/>
      <c r="AE142" s="605"/>
      <c r="AF142" s="605"/>
      <c r="AG142" s="605"/>
      <c r="AH142" s="605"/>
      <c r="AI142" s="605"/>
      <c r="AJ142" s="605"/>
      <c r="AK142" s="605"/>
      <c r="AL142" s="605"/>
      <c r="AM142" s="605"/>
      <c r="AN142" s="605"/>
      <c r="AO142" s="605"/>
    </row>
    <row r="143" ht="15.75" customHeight="1">
      <c r="A143" s="606"/>
      <c r="B143" s="605"/>
      <c r="C143" s="660"/>
      <c r="D143" s="606"/>
      <c r="E143" s="606"/>
      <c r="F143" s="606"/>
      <c r="G143" s="606"/>
      <c r="H143" s="606"/>
      <c r="I143" s="606"/>
      <c r="J143" s="606"/>
      <c r="K143" s="606"/>
      <c r="L143" s="606"/>
      <c r="M143" s="644"/>
      <c r="N143" s="606"/>
      <c r="O143" s="606"/>
      <c r="P143" s="643"/>
      <c r="Q143" s="606"/>
      <c r="R143" s="643"/>
      <c r="S143" s="643"/>
      <c r="T143" s="606"/>
      <c r="U143" s="606"/>
      <c r="V143" s="606"/>
      <c r="W143" s="644"/>
      <c r="X143" s="606"/>
      <c r="Y143" s="605"/>
      <c r="Z143" s="606"/>
      <c r="AA143" s="605"/>
      <c r="AB143" s="605"/>
      <c r="AC143" s="605"/>
      <c r="AD143" s="605"/>
      <c r="AE143" s="605"/>
      <c r="AF143" s="605"/>
      <c r="AG143" s="605"/>
      <c r="AH143" s="605"/>
      <c r="AI143" s="605"/>
      <c r="AJ143" s="605"/>
      <c r="AK143" s="605"/>
      <c r="AL143" s="605"/>
      <c r="AM143" s="605"/>
      <c r="AN143" s="605"/>
      <c r="AO143" s="605"/>
    </row>
    <row r="144" ht="15.75" customHeight="1">
      <c r="A144" s="606"/>
      <c r="B144" s="605"/>
      <c r="C144" s="660"/>
      <c r="D144" s="606"/>
      <c r="E144" s="606"/>
      <c r="F144" s="606"/>
      <c r="G144" s="606"/>
      <c r="H144" s="606"/>
      <c r="I144" s="606"/>
      <c r="J144" s="606"/>
      <c r="K144" s="606"/>
      <c r="L144" s="606"/>
      <c r="M144" s="644"/>
      <c r="N144" s="606"/>
      <c r="O144" s="606"/>
      <c r="P144" s="643"/>
      <c r="Q144" s="606"/>
      <c r="R144" s="643"/>
      <c r="S144" s="643"/>
      <c r="T144" s="606"/>
      <c r="U144" s="606"/>
      <c r="V144" s="606"/>
      <c r="W144" s="644"/>
      <c r="X144" s="606"/>
      <c r="Y144" s="605"/>
      <c r="Z144" s="606"/>
      <c r="AA144" s="605"/>
      <c r="AB144" s="605"/>
      <c r="AC144" s="605"/>
      <c r="AD144" s="605"/>
      <c r="AE144" s="605"/>
      <c r="AF144" s="605"/>
      <c r="AG144" s="605"/>
      <c r="AH144" s="605"/>
      <c r="AI144" s="605"/>
      <c r="AJ144" s="605"/>
      <c r="AK144" s="605"/>
      <c r="AL144" s="605"/>
      <c r="AM144" s="605"/>
      <c r="AN144" s="605"/>
      <c r="AO144" s="605"/>
    </row>
    <row r="145" ht="15.75" customHeight="1">
      <c r="A145" s="606"/>
      <c r="B145" s="605"/>
      <c r="C145" s="660"/>
      <c r="D145" s="606"/>
      <c r="E145" s="606"/>
      <c r="F145" s="606"/>
      <c r="G145" s="606"/>
      <c r="H145" s="606"/>
      <c r="I145" s="606"/>
      <c r="J145" s="606"/>
      <c r="K145" s="606"/>
      <c r="L145" s="606"/>
      <c r="M145" s="644"/>
      <c r="N145" s="606"/>
      <c r="O145" s="606"/>
      <c r="P145" s="643"/>
      <c r="Q145" s="606"/>
      <c r="R145" s="643"/>
      <c r="S145" s="643"/>
      <c r="T145" s="606"/>
      <c r="U145" s="606"/>
      <c r="V145" s="606"/>
      <c r="W145" s="644"/>
      <c r="X145" s="606"/>
      <c r="Y145" s="605"/>
      <c r="Z145" s="606"/>
      <c r="AA145" s="605"/>
      <c r="AB145" s="605"/>
      <c r="AC145" s="605"/>
      <c r="AD145" s="605"/>
      <c r="AE145" s="605"/>
      <c r="AF145" s="605"/>
      <c r="AG145" s="605"/>
      <c r="AH145" s="605"/>
      <c r="AI145" s="605"/>
      <c r="AJ145" s="605"/>
      <c r="AK145" s="605"/>
      <c r="AL145" s="605"/>
      <c r="AM145" s="605"/>
      <c r="AN145" s="605"/>
      <c r="AO145" s="605"/>
    </row>
    <row r="146" ht="15.75" customHeight="1">
      <c r="A146" s="606"/>
      <c r="B146" s="605"/>
      <c r="C146" s="660"/>
      <c r="D146" s="606"/>
      <c r="E146" s="606"/>
      <c r="F146" s="606"/>
      <c r="G146" s="606"/>
      <c r="H146" s="606"/>
      <c r="I146" s="606"/>
      <c r="J146" s="606"/>
      <c r="K146" s="606"/>
      <c r="L146" s="606"/>
      <c r="M146" s="644"/>
      <c r="N146" s="606"/>
      <c r="O146" s="606"/>
      <c r="P146" s="643"/>
      <c r="Q146" s="606"/>
      <c r="R146" s="643"/>
      <c r="S146" s="643"/>
      <c r="T146" s="606"/>
      <c r="U146" s="606"/>
      <c r="V146" s="606"/>
      <c r="W146" s="644"/>
      <c r="X146" s="606"/>
      <c r="Y146" s="605"/>
      <c r="Z146" s="606"/>
      <c r="AA146" s="605"/>
      <c r="AB146" s="605"/>
      <c r="AC146" s="605"/>
      <c r="AD146" s="605"/>
      <c r="AE146" s="605"/>
      <c r="AF146" s="605"/>
      <c r="AG146" s="605"/>
      <c r="AH146" s="605"/>
      <c r="AI146" s="605"/>
      <c r="AJ146" s="605"/>
      <c r="AK146" s="605"/>
      <c r="AL146" s="605"/>
      <c r="AM146" s="605"/>
      <c r="AN146" s="605"/>
      <c r="AO146" s="605"/>
    </row>
    <row r="147" ht="15.75" customHeight="1">
      <c r="A147" s="606"/>
      <c r="B147" s="605"/>
      <c r="C147" s="660"/>
      <c r="D147" s="606"/>
      <c r="E147" s="606"/>
      <c r="F147" s="606"/>
      <c r="G147" s="606"/>
      <c r="H147" s="606"/>
      <c r="I147" s="606"/>
      <c r="J147" s="606"/>
      <c r="K147" s="606"/>
      <c r="L147" s="606"/>
      <c r="M147" s="644"/>
      <c r="N147" s="606"/>
      <c r="O147" s="606"/>
      <c r="P147" s="643"/>
      <c r="Q147" s="606"/>
      <c r="R147" s="643"/>
      <c r="S147" s="643"/>
      <c r="T147" s="606"/>
      <c r="U147" s="606"/>
      <c r="V147" s="606"/>
      <c r="W147" s="644"/>
      <c r="X147" s="606"/>
      <c r="Y147" s="605"/>
      <c r="Z147" s="606"/>
      <c r="AA147" s="605"/>
      <c r="AB147" s="605"/>
      <c r="AC147" s="605"/>
      <c r="AD147" s="605"/>
      <c r="AE147" s="605"/>
      <c r="AF147" s="605"/>
      <c r="AG147" s="605"/>
      <c r="AH147" s="605"/>
      <c r="AI147" s="605"/>
      <c r="AJ147" s="605"/>
      <c r="AK147" s="605"/>
      <c r="AL147" s="605"/>
      <c r="AM147" s="605"/>
      <c r="AN147" s="605"/>
      <c r="AO147" s="605"/>
    </row>
    <row r="148" ht="15.75" customHeight="1">
      <c r="A148" s="606"/>
      <c r="B148" s="605"/>
      <c r="C148" s="660"/>
      <c r="D148" s="606"/>
      <c r="E148" s="606"/>
      <c r="F148" s="606"/>
      <c r="G148" s="606"/>
      <c r="H148" s="606"/>
      <c r="I148" s="606"/>
      <c r="J148" s="606"/>
      <c r="K148" s="606"/>
      <c r="L148" s="606"/>
      <c r="M148" s="644"/>
      <c r="N148" s="606"/>
      <c r="O148" s="606"/>
      <c r="P148" s="643"/>
      <c r="Q148" s="606"/>
      <c r="R148" s="643"/>
      <c r="S148" s="643"/>
      <c r="T148" s="606"/>
      <c r="U148" s="606"/>
      <c r="V148" s="606"/>
      <c r="W148" s="644"/>
      <c r="X148" s="606"/>
      <c r="Y148" s="605"/>
      <c r="Z148" s="606"/>
      <c r="AA148" s="605"/>
      <c r="AB148" s="605"/>
      <c r="AC148" s="605"/>
      <c r="AD148" s="605"/>
      <c r="AE148" s="605"/>
      <c r="AF148" s="605"/>
      <c r="AG148" s="605"/>
      <c r="AH148" s="605"/>
      <c r="AI148" s="605"/>
      <c r="AJ148" s="605"/>
      <c r="AK148" s="605"/>
      <c r="AL148" s="605"/>
      <c r="AM148" s="605"/>
      <c r="AN148" s="605"/>
      <c r="AO148" s="605"/>
    </row>
    <row r="149" ht="15.75" customHeight="1">
      <c r="A149" s="606"/>
      <c r="B149" s="605"/>
      <c r="C149" s="660"/>
      <c r="D149" s="606"/>
      <c r="E149" s="606"/>
      <c r="F149" s="606"/>
      <c r="G149" s="606"/>
      <c r="H149" s="606"/>
      <c r="I149" s="606"/>
      <c r="J149" s="606"/>
      <c r="K149" s="606"/>
      <c r="L149" s="606"/>
      <c r="M149" s="644"/>
      <c r="N149" s="606"/>
      <c r="O149" s="606"/>
      <c r="P149" s="643"/>
      <c r="Q149" s="606"/>
      <c r="R149" s="643"/>
      <c r="S149" s="643"/>
      <c r="T149" s="606"/>
      <c r="U149" s="606"/>
      <c r="V149" s="606"/>
      <c r="W149" s="644"/>
      <c r="X149" s="606"/>
      <c r="Y149" s="605"/>
      <c r="Z149" s="606"/>
      <c r="AA149" s="605"/>
      <c r="AB149" s="605"/>
      <c r="AC149" s="605"/>
      <c r="AD149" s="605"/>
      <c r="AE149" s="605"/>
      <c r="AF149" s="605"/>
      <c r="AG149" s="605"/>
      <c r="AH149" s="605"/>
      <c r="AI149" s="605"/>
      <c r="AJ149" s="605"/>
      <c r="AK149" s="605"/>
      <c r="AL149" s="605"/>
      <c r="AM149" s="605"/>
      <c r="AN149" s="605"/>
      <c r="AO149" s="605"/>
    </row>
    <row r="150" ht="15.75" customHeight="1">
      <c r="A150" s="606"/>
      <c r="B150" s="605"/>
      <c r="C150" s="660"/>
      <c r="D150" s="606"/>
      <c r="E150" s="606"/>
      <c r="F150" s="606"/>
      <c r="G150" s="606"/>
      <c r="H150" s="606"/>
      <c r="I150" s="606"/>
      <c r="J150" s="606"/>
      <c r="K150" s="606"/>
      <c r="L150" s="606"/>
      <c r="M150" s="644"/>
      <c r="N150" s="606"/>
      <c r="O150" s="606"/>
      <c r="P150" s="643"/>
      <c r="Q150" s="606"/>
      <c r="R150" s="643"/>
      <c r="S150" s="643"/>
      <c r="T150" s="606"/>
      <c r="U150" s="606"/>
      <c r="V150" s="606"/>
      <c r="W150" s="644"/>
      <c r="X150" s="606"/>
      <c r="Y150" s="605"/>
      <c r="Z150" s="606"/>
      <c r="AA150" s="605"/>
      <c r="AB150" s="605"/>
      <c r="AC150" s="605"/>
      <c r="AD150" s="605"/>
      <c r="AE150" s="605"/>
      <c r="AF150" s="605"/>
      <c r="AG150" s="605"/>
      <c r="AH150" s="605"/>
      <c r="AI150" s="605"/>
      <c r="AJ150" s="605"/>
      <c r="AK150" s="605"/>
      <c r="AL150" s="605"/>
      <c r="AM150" s="605"/>
      <c r="AN150" s="605"/>
      <c r="AO150" s="605"/>
    </row>
    <row r="151" ht="15.75" customHeight="1">
      <c r="A151" s="606"/>
      <c r="B151" s="605"/>
      <c r="C151" s="660"/>
      <c r="D151" s="606"/>
      <c r="E151" s="606"/>
      <c r="F151" s="606"/>
      <c r="G151" s="606"/>
      <c r="H151" s="606"/>
      <c r="I151" s="606"/>
      <c r="J151" s="606"/>
      <c r="K151" s="606"/>
      <c r="L151" s="606"/>
      <c r="M151" s="644"/>
      <c r="N151" s="606"/>
      <c r="O151" s="606"/>
      <c r="P151" s="643"/>
      <c r="Q151" s="606"/>
      <c r="R151" s="643"/>
      <c r="S151" s="643"/>
      <c r="T151" s="606"/>
      <c r="U151" s="606"/>
      <c r="V151" s="606"/>
      <c r="W151" s="644"/>
      <c r="X151" s="606"/>
      <c r="Y151" s="605"/>
      <c r="Z151" s="606"/>
      <c r="AA151" s="605"/>
      <c r="AB151" s="605"/>
      <c r="AC151" s="605"/>
      <c r="AD151" s="605"/>
      <c r="AE151" s="605"/>
      <c r="AF151" s="605"/>
      <c r="AG151" s="605"/>
      <c r="AH151" s="605"/>
      <c r="AI151" s="605"/>
      <c r="AJ151" s="605"/>
      <c r="AK151" s="605"/>
      <c r="AL151" s="605"/>
      <c r="AM151" s="605"/>
      <c r="AN151" s="605"/>
      <c r="AO151" s="605"/>
    </row>
    <row r="152" ht="15.75" customHeight="1">
      <c r="A152" s="606"/>
      <c r="B152" s="605"/>
      <c r="C152" s="660"/>
      <c r="D152" s="606"/>
      <c r="E152" s="606"/>
      <c r="F152" s="606"/>
      <c r="G152" s="606"/>
      <c r="H152" s="606"/>
      <c r="I152" s="606"/>
      <c r="J152" s="606"/>
      <c r="K152" s="606"/>
      <c r="L152" s="606"/>
      <c r="M152" s="644"/>
      <c r="N152" s="606"/>
      <c r="O152" s="606"/>
      <c r="P152" s="643"/>
      <c r="Q152" s="606"/>
      <c r="R152" s="643"/>
      <c r="S152" s="643"/>
      <c r="T152" s="606"/>
      <c r="U152" s="606"/>
      <c r="V152" s="606"/>
      <c r="W152" s="644"/>
      <c r="X152" s="606"/>
      <c r="Y152" s="605"/>
      <c r="Z152" s="606"/>
      <c r="AA152" s="605"/>
      <c r="AB152" s="605"/>
      <c r="AC152" s="605"/>
      <c r="AD152" s="605"/>
      <c r="AE152" s="605"/>
      <c r="AF152" s="605"/>
      <c r="AG152" s="605"/>
      <c r="AH152" s="605"/>
      <c r="AI152" s="605"/>
      <c r="AJ152" s="605"/>
      <c r="AK152" s="605"/>
      <c r="AL152" s="605"/>
      <c r="AM152" s="605"/>
      <c r="AN152" s="605"/>
      <c r="AO152" s="605"/>
    </row>
    <row r="153" ht="15.75" customHeight="1">
      <c r="A153" s="606"/>
      <c r="B153" s="605"/>
      <c r="C153" s="660"/>
      <c r="D153" s="606"/>
      <c r="E153" s="606"/>
      <c r="F153" s="606"/>
      <c r="G153" s="606"/>
      <c r="H153" s="606"/>
      <c r="I153" s="606"/>
      <c r="J153" s="606"/>
      <c r="K153" s="606"/>
      <c r="L153" s="606"/>
      <c r="M153" s="644"/>
      <c r="N153" s="606"/>
      <c r="O153" s="606"/>
      <c r="P153" s="643"/>
      <c r="Q153" s="606"/>
      <c r="R153" s="643"/>
      <c r="S153" s="643"/>
      <c r="T153" s="606"/>
      <c r="U153" s="606"/>
      <c r="V153" s="606"/>
      <c r="W153" s="644"/>
      <c r="X153" s="606"/>
      <c r="Y153" s="605"/>
      <c r="Z153" s="606"/>
      <c r="AA153" s="605"/>
      <c r="AB153" s="605"/>
      <c r="AC153" s="605"/>
      <c r="AD153" s="605"/>
      <c r="AE153" s="605"/>
      <c r="AF153" s="605"/>
      <c r="AG153" s="605"/>
      <c r="AH153" s="605"/>
      <c r="AI153" s="605"/>
      <c r="AJ153" s="605"/>
      <c r="AK153" s="605"/>
      <c r="AL153" s="605"/>
      <c r="AM153" s="605"/>
      <c r="AN153" s="605"/>
      <c r="AO153" s="605"/>
    </row>
    <row r="154" ht="15.75" customHeight="1">
      <c r="A154" s="606"/>
      <c r="B154" s="605"/>
      <c r="C154" s="660"/>
      <c r="D154" s="606"/>
      <c r="E154" s="606"/>
      <c r="F154" s="606"/>
      <c r="G154" s="606"/>
      <c r="H154" s="606"/>
      <c r="I154" s="606"/>
      <c r="J154" s="606"/>
      <c r="K154" s="606"/>
      <c r="L154" s="606"/>
      <c r="M154" s="644"/>
      <c r="N154" s="606"/>
      <c r="O154" s="606"/>
      <c r="P154" s="643"/>
      <c r="Q154" s="606"/>
      <c r="R154" s="643"/>
      <c r="S154" s="643"/>
      <c r="T154" s="606"/>
      <c r="U154" s="606"/>
      <c r="V154" s="606"/>
      <c r="W154" s="644"/>
      <c r="X154" s="606"/>
      <c r="Y154" s="605"/>
      <c r="Z154" s="606"/>
      <c r="AA154" s="605"/>
      <c r="AB154" s="605"/>
      <c r="AC154" s="605"/>
      <c r="AD154" s="605"/>
      <c r="AE154" s="605"/>
      <c r="AF154" s="605"/>
      <c r="AG154" s="605"/>
      <c r="AH154" s="605"/>
      <c r="AI154" s="605"/>
      <c r="AJ154" s="605"/>
      <c r="AK154" s="605"/>
      <c r="AL154" s="605"/>
      <c r="AM154" s="605"/>
      <c r="AN154" s="605"/>
      <c r="AO154" s="605"/>
    </row>
    <row r="155" ht="15.75" customHeight="1">
      <c r="A155" s="606"/>
      <c r="B155" s="605"/>
      <c r="C155" s="660"/>
      <c r="D155" s="606"/>
      <c r="E155" s="606"/>
      <c r="F155" s="606"/>
      <c r="G155" s="606"/>
      <c r="H155" s="606"/>
      <c r="I155" s="606"/>
      <c r="J155" s="606"/>
      <c r="K155" s="606"/>
      <c r="L155" s="606"/>
      <c r="M155" s="644"/>
      <c r="N155" s="606"/>
      <c r="O155" s="606"/>
      <c r="P155" s="643"/>
      <c r="Q155" s="606"/>
      <c r="R155" s="643"/>
      <c r="S155" s="643"/>
      <c r="T155" s="606"/>
      <c r="U155" s="606"/>
      <c r="V155" s="606"/>
      <c r="W155" s="644"/>
      <c r="X155" s="606"/>
      <c r="Y155" s="605"/>
      <c r="Z155" s="606"/>
      <c r="AA155" s="605"/>
      <c r="AB155" s="605"/>
      <c r="AC155" s="605"/>
      <c r="AD155" s="605"/>
      <c r="AE155" s="605"/>
      <c r="AF155" s="605"/>
      <c r="AG155" s="605"/>
      <c r="AH155" s="605"/>
      <c r="AI155" s="605"/>
      <c r="AJ155" s="605"/>
      <c r="AK155" s="605"/>
      <c r="AL155" s="605"/>
      <c r="AM155" s="605"/>
      <c r="AN155" s="605"/>
      <c r="AO155" s="605"/>
    </row>
    <row r="156" ht="15.75" customHeight="1">
      <c r="A156" s="606"/>
      <c r="B156" s="605"/>
      <c r="C156" s="660"/>
      <c r="D156" s="606"/>
      <c r="E156" s="606"/>
      <c r="F156" s="606"/>
      <c r="G156" s="606"/>
      <c r="H156" s="606"/>
      <c r="I156" s="606"/>
      <c r="J156" s="606"/>
      <c r="K156" s="606"/>
      <c r="L156" s="606"/>
      <c r="M156" s="644"/>
      <c r="N156" s="606"/>
      <c r="O156" s="606"/>
      <c r="P156" s="643"/>
      <c r="Q156" s="606"/>
      <c r="R156" s="643"/>
      <c r="S156" s="643"/>
      <c r="T156" s="606"/>
      <c r="U156" s="606"/>
      <c r="V156" s="606"/>
      <c r="W156" s="644"/>
      <c r="X156" s="606"/>
      <c r="Y156" s="605"/>
      <c r="Z156" s="606"/>
      <c r="AA156" s="605"/>
      <c r="AB156" s="605"/>
      <c r="AC156" s="605"/>
      <c r="AD156" s="605"/>
      <c r="AE156" s="605"/>
      <c r="AF156" s="605"/>
      <c r="AG156" s="605"/>
      <c r="AH156" s="605"/>
      <c r="AI156" s="605"/>
      <c r="AJ156" s="605"/>
      <c r="AK156" s="605"/>
      <c r="AL156" s="605"/>
      <c r="AM156" s="605"/>
      <c r="AN156" s="605"/>
      <c r="AO156" s="605"/>
    </row>
    <row r="157" ht="15.75" customHeight="1">
      <c r="A157" s="606"/>
      <c r="B157" s="605"/>
      <c r="C157" s="660"/>
      <c r="D157" s="606"/>
      <c r="E157" s="606"/>
      <c r="F157" s="606"/>
      <c r="G157" s="606"/>
      <c r="H157" s="606"/>
      <c r="I157" s="606"/>
      <c r="J157" s="606"/>
      <c r="K157" s="606"/>
      <c r="L157" s="606"/>
      <c r="M157" s="644"/>
      <c r="N157" s="606"/>
      <c r="O157" s="606"/>
      <c r="P157" s="643"/>
      <c r="Q157" s="606"/>
      <c r="R157" s="643"/>
      <c r="S157" s="643"/>
      <c r="T157" s="606"/>
      <c r="U157" s="606"/>
      <c r="V157" s="606"/>
      <c r="W157" s="644"/>
      <c r="X157" s="606"/>
      <c r="Y157" s="605"/>
      <c r="Z157" s="606"/>
      <c r="AA157" s="605"/>
      <c r="AB157" s="605"/>
      <c r="AC157" s="605"/>
      <c r="AD157" s="605"/>
      <c r="AE157" s="605"/>
      <c r="AF157" s="605"/>
      <c r="AG157" s="605"/>
      <c r="AH157" s="605"/>
      <c r="AI157" s="605"/>
      <c r="AJ157" s="605"/>
      <c r="AK157" s="605"/>
      <c r="AL157" s="605"/>
      <c r="AM157" s="605"/>
      <c r="AN157" s="605"/>
      <c r="AO157" s="605"/>
    </row>
    <row r="158" ht="15.75" customHeight="1">
      <c r="A158" s="606"/>
      <c r="B158" s="605"/>
      <c r="C158" s="660"/>
      <c r="D158" s="606"/>
      <c r="E158" s="606"/>
      <c r="F158" s="606"/>
      <c r="G158" s="606"/>
      <c r="H158" s="606"/>
      <c r="I158" s="606"/>
      <c r="J158" s="606"/>
      <c r="K158" s="606"/>
      <c r="L158" s="606"/>
      <c r="M158" s="644"/>
      <c r="N158" s="606"/>
      <c r="O158" s="606"/>
      <c r="P158" s="643"/>
      <c r="Q158" s="606"/>
      <c r="R158" s="643"/>
      <c r="S158" s="643"/>
      <c r="T158" s="606"/>
      <c r="U158" s="606"/>
      <c r="V158" s="606"/>
      <c r="W158" s="644"/>
      <c r="X158" s="606"/>
      <c r="Y158" s="605"/>
      <c r="Z158" s="606"/>
      <c r="AA158" s="605"/>
      <c r="AB158" s="605"/>
      <c r="AC158" s="605"/>
      <c r="AD158" s="605"/>
      <c r="AE158" s="605"/>
      <c r="AF158" s="605"/>
      <c r="AG158" s="605"/>
      <c r="AH158" s="605"/>
      <c r="AI158" s="605"/>
      <c r="AJ158" s="605"/>
      <c r="AK158" s="605"/>
      <c r="AL158" s="605"/>
      <c r="AM158" s="605"/>
      <c r="AN158" s="605"/>
      <c r="AO158" s="605"/>
    </row>
    <row r="159" ht="15.75" customHeight="1">
      <c r="A159" s="606"/>
      <c r="B159" s="605"/>
      <c r="C159" s="660"/>
      <c r="D159" s="606"/>
      <c r="E159" s="606"/>
      <c r="F159" s="606"/>
      <c r="G159" s="606"/>
      <c r="H159" s="606"/>
      <c r="I159" s="606"/>
      <c r="J159" s="606"/>
      <c r="K159" s="606"/>
      <c r="L159" s="606"/>
      <c r="M159" s="644"/>
      <c r="N159" s="606"/>
      <c r="O159" s="606"/>
      <c r="P159" s="643"/>
      <c r="Q159" s="606"/>
      <c r="R159" s="643"/>
      <c r="S159" s="643"/>
      <c r="T159" s="606"/>
      <c r="U159" s="606"/>
      <c r="V159" s="606"/>
      <c r="W159" s="644"/>
      <c r="X159" s="606"/>
      <c r="Y159" s="605"/>
      <c r="Z159" s="606"/>
      <c r="AA159" s="605"/>
      <c r="AB159" s="605"/>
      <c r="AC159" s="605"/>
      <c r="AD159" s="605"/>
      <c r="AE159" s="605"/>
      <c r="AF159" s="605"/>
      <c r="AG159" s="605"/>
      <c r="AH159" s="605"/>
      <c r="AI159" s="605"/>
      <c r="AJ159" s="605"/>
      <c r="AK159" s="605"/>
      <c r="AL159" s="605"/>
      <c r="AM159" s="605"/>
      <c r="AN159" s="605"/>
      <c r="AO159" s="605"/>
    </row>
    <row r="160" ht="15.75" customHeight="1">
      <c r="A160" s="606"/>
      <c r="B160" s="605"/>
      <c r="C160" s="660"/>
      <c r="D160" s="606"/>
      <c r="E160" s="606"/>
      <c r="F160" s="606"/>
      <c r="G160" s="606"/>
      <c r="H160" s="606"/>
      <c r="I160" s="606"/>
      <c r="J160" s="606"/>
      <c r="K160" s="606"/>
      <c r="L160" s="606"/>
      <c r="M160" s="644"/>
      <c r="N160" s="606"/>
      <c r="O160" s="606"/>
      <c r="P160" s="643"/>
      <c r="Q160" s="606"/>
      <c r="R160" s="643"/>
      <c r="S160" s="643"/>
      <c r="T160" s="606"/>
      <c r="U160" s="606"/>
      <c r="V160" s="606"/>
      <c r="W160" s="644"/>
      <c r="X160" s="606"/>
      <c r="Y160" s="605"/>
      <c r="Z160" s="606"/>
      <c r="AA160" s="605"/>
      <c r="AB160" s="605"/>
      <c r="AC160" s="605"/>
      <c r="AD160" s="605"/>
      <c r="AE160" s="605"/>
      <c r="AF160" s="605"/>
      <c r="AG160" s="605"/>
      <c r="AH160" s="605"/>
      <c r="AI160" s="605"/>
      <c r="AJ160" s="605"/>
      <c r="AK160" s="605"/>
      <c r="AL160" s="605"/>
      <c r="AM160" s="605"/>
      <c r="AN160" s="605"/>
      <c r="AO160" s="605"/>
    </row>
    <row r="161" ht="15.75" customHeight="1">
      <c r="A161" s="606"/>
      <c r="B161" s="605"/>
      <c r="C161" s="660"/>
      <c r="D161" s="606"/>
      <c r="E161" s="606"/>
      <c r="F161" s="606"/>
      <c r="G161" s="606"/>
      <c r="H161" s="606"/>
      <c r="I161" s="606"/>
      <c r="J161" s="606"/>
      <c r="K161" s="606"/>
      <c r="L161" s="606"/>
      <c r="M161" s="644"/>
      <c r="N161" s="606"/>
      <c r="O161" s="606"/>
      <c r="P161" s="643"/>
      <c r="Q161" s="606"/>
      <c r="R161" s="643"/>
      <c r="S161" s="643"/>
      <c r="T161" s="606"/>
      <c r="U161" s="606"/>
      <c r="V161" s="606"/>
      <c r="W161" s="644"/>
      <c r="X161" s="606"/>
      <c r="Y161" s="605"/>
      <c r="Z161" s="606"/>
      <c r="AA161" s="605"/>
      <c r="AB161" s="605"/>
      <c r="AC161" s="605"/>
      <c r="AD161" s="605"/>
      <c r="AE161" s="605"/>
      <c r="AF161" s="605"/>
      <c r="AG161" s="605"/>
      <c r="AH161" s="605"/>
      <c r="AI161" s="605"/>
      <c r="AJ161" s="605"/>
      <c r="AK161" s="605"/>
      <c r="AL161" s="605"/>
      <c r="AM161" s="605"/>
      <c r="AN161" s="605"/>
      <c r="AO161" s="605"/>
    </row>
    <row r="162" ht="15.75" customHeight="1">
      <c r="A162" s="606"/>
      <c r="B162" s="605"/>
      <c r="C162" s="660"/>
      <c r="D162" s="606"/>
      <c r="E162" s="606"/>
      <c r="F162" s="606"/>
      <c r="G162" s="606"/>
      <c r="H162" s="606"/>
      <c r="I162" s="606"/>
      <c r="J162" s="606"/>
      <c r="K162" s="606"/>
      <c r="L162" s="606"/>
      <c r="M162" s="644"/>
      <c r="N162" s="606"/>
      <c r="O162" s="606"/>
      <c r="P162" s="643"/>
      <c r="Q162" s="606"/>
      <c r="R162" s="643"/>
      <c r="S162" s="643"/>
      <c r="T162" s="606"/>
      <c r="U162" s="606"/>
      <c r="V162" s="606"/>
      <c r="W162" s="644"/>
      <c r="X162" s="606"/>
      <c r="Y162" s="605"/>
      <c r="Z162" s="606"/>
      <c r="AA162" s="605"/>
      <c r="AB162" s="605"/>
      <c r="AC162" s="605"/>
      <c r="AD162" s="605"/>
      <c r="AE162" s="605"/>
      <c r="AF162" s="605"/>
      <c r="AG162" s="605"/>
      <c r="AH162" s="605"/>
      <c r="AI162" s="605"/>
      <c r="AJ162" s="605"/>
      <c r="AK162" s="605"/>
      <c r="AL162" s="605"/>
      <c r="AM162" s="605"/>
      <c r="AN162" s="605"/>
      <c r="AO162" s="605"/>
    </row>
    <row r="163" ht="15.75" customHeight="1">
      <c r="A163" s="606"/>
      <c r="B163" s="605"/>
      <c r="C163" s="660"/>
      <c r="D163" s="606"/>
      <c r="E163" s="606"/>
      <c r="F163" s="606"/>
      <c r="G163" s="606"/>
      <c r="H163" s="606"/>
      <c r="I163" s="606"/>
      <c r="J163" s="606"/>
      <c r="K163" s="606"/>
      <c r="L163" s="606"/>
      <c r="M163" s="644"/>
      <c r="N163" s="606"/>
      <c r="O163" s="606"/>
      <c r="P163" s="643"/>
      <c r="Q163" s="606"/>
      <c r="R163" s="643"/>
      <c r="S163" s="643"/>
      <c r="T163" s="606"/>
      <c r="U163" s="606"/>
      <c r="V163" s="606"/>
      <c r="W163" s="644"/>
      <c r="X163" s="606"/>
      <c r="Y163" s="605"/>
      <c r="Z163" s="606"/>
      <c r="AA163" s="605"/>
      <c r="AB163" s="605"/>
      <c r="AC163" s="605"/>
      <c r="AD163" s="605"/>
      <c r="AE163" s="605"/>
      <c r="AF163" s="605"/>
      <c r="AG163" s="605"/>
      <c r="AH163" s="605"/>
      <c r="AI163" s="605"/>
      <c r="AJ163" s="605"/>
      <c r="AK163" s="605"/>
      <c r="AL163" s="605"/>
      <c r="AM163" s="605"/>
      <c r="AN163" s="605"/>
      <c r="AO163" s="605"/>
    </row>
    <row r="164" ht="15.75" customHeight="1">
      <c r="A164" s="606"/>
      <c r="B164" s="605"/>
      <c r="C164" s="660"/>
      <c r="D164" s="606"/>
      <c r="E164" s="606"/>
      <c r="F164" s="606"/>
      <c r="G164" s="606"/>
      <c r="H164" s="606"/>
      <c r="I164" s="606"/>
      <c r="J164" s="606"/>
      <c r="K164" s="606"/>
      <c r="L164" s="606"/>
      <c r="M164" s="644"/>
      <c r="N164" s="606"/>
      <c r="O164" s="606"/>
      <c r="P164" s="643"/>
      <c r="Q164" s="606"/>
      <c r="R164" s="643"/>
      <c r="S164" s="643"/>
      <c r="T164" s="606"/>
      <c r="U164" s="606"/>
      <c r="V164" s="606"/>
      <c r="W164" s="644"/>
      <c r="X164" s="606"/>
      <c r="Y164" s="605"/>
      <c r="Z164" s="606"/>
      <c r="AA164" s="605"/>
      <c r="AB164" s="605"/>
      <c r="AC164" s="605"/>
      <c r="AD164" s="605"/>
      <c r="AE164" s="605"/>
      <c r="AF164" s="605"/>
      <c r="AG164" s="605"/>
      <c r="AH164" s="605"/>
      <c r="AI164" s="605"/>
      <c r="AJ164" s="605"/>
      <c r="AK164" s="605"/>
      <c r="AL164" s="605"/>
      <c r="AM164" s="605"/>
      <c r="AN164" s="605"/>
      <c r="AO164" s="605"/>
    </row>
    <row r="165" ht="15.75" customHeight="1">
      <c r="A165" s="606"/>
      <c r="B165" s="605"/>
      <c r="C165" s="660"/>
      <c r="D165" s="606"/>
      <c r="E165" s="606"/>
      <c r="F165" s="606"/>
      <c r="G165" s="606"/>
      <c r="H165" s="606"/>
      <c r="I165" s="606"/>
      <c r="J165" s="606"/>
      <c r="K165" s="606"/>
      <c r="L165" s="606"/>
      <c r="M165" s="644"/>
      <c r="N165" s="606"/>
      <c r="O165" s="606"/>
      <c r="P165" s="643"/>
      <c r="Q165" s="606"/>
      <c r="R165" s="643"/>
      <c r="S165" s="643"/>
      <c r="T165" s="606"/>
      <c r="U165" s="606"/>
      <c r="V165" s="606"/>
      <c r="W165" s="644"/>
      <c r="X165" s="606"/>
      <c r="Y165" s="605"/>
      <c r="Z165" s="606"/>
      <c r="AA165" s="605"/>
      <c r="AB165" s="605"/>
      <c r="AC165" s="605"/>
      <c r="AD165" s="605"/>
      <c r="AE165" s="605"/>
      <c r="AF165" s="605"/>
      <c r="AG165" s="605"/>
      <c r="AH165" s="605"/>
      <c r="AI165" s="605"/>
      <c r="AJ165" s="605"/>
      <c r="AK165" s="605"/>
      <c r="AL165" s="605"/>
      <c r="AM165" s="605"/>
      <c r="AN165" s="605"/>
      <c r="AO165" s="605"/>
    </row>
    <row r="166" ht="15.75" customHeight="1">
      <c r="A166" s="606"/>
      <c r="B166" s="605"/>
      <c r="C166" s="660"/>
      <c r="D166" s="606"/>
      <c r="E166" s="606"/>
      <c r="F166" s="606"/>
      <c r="G166" s="606"/>
      <c r="H166" s="606"/>
      <c r="I166" s="606"/>
      <c r="J166" s="606"/>
      <c r="K166" s="606"/>
      <c r="L166" s="606"/>
      <c r="M166" s="644"/>
      <c r="N166" s="606"/>
      <c r="O166" s="606"/>
      <c r="P166" s="643"/>
      <c r="Q166" s="606"/>
      <c r="R166" s="643"/>
      <c r="S166" s="643"/>
      <c r="T166" s="606"/>
      <c r="U166" s="606"/>
      <c r="V166" s="606"/>
      <c r="W166" s="644"/>
      <c r="X166" s="606"/>
      <c r="Y166" s="605"/>
      <c r="Z166" s="606"/>
      <c r="AA166" s="605"/>
      <c r="AB166" s="605"/>
      <c r="AC166" s="605"/>
      <c r="AD166" s="605"/>
      <c r="AE166" s="605"/>
      <c r="AF166" s="605"/>
      <c r="AG166" s="605"/>
      <c r="AH166" s="605"/>
      <c r="AI166" s="605"/>
      <c r="AJ166" s="605"/>
      <c r="AK166" s="605"/>
      <c r="AL166" s="605"/>
      <c r="AM166" s="605"/>
      <c r="AN166" s="605"/>
      <c r="AO166" s="605"/>
    </row>
    <row r="167" ht="15.75" customHeight="1">
      <c r="A167" s="606"/>
      <c r="B167" s="605"/>
      <c r="C167" s="660"/>
      <c r="D167" s="606"/>
      <c r="E167" s="606"/>
      <c r="F167" s="606"/>
      <c r="G167" s="606"/>
      <c r="H167" s="606"/>
      <c r="I167" s="606"/>
      <c r="J167" s="606"/>
      <c r="K167" s="606"/>
      <c r="L167" s="606"/>
      <c r="M167" s="644"/>
      <c r="N167" s="606"/>
      <c r="O167" s="606"/>
      <c r="P167" s="643"/>
      <c r="Q167" s="606"/>
      <c r="R167" s="643"/>
      <c r="S167" s="643"/>
      <c r="T167" s="606"/>
      <c r="U167" s="606"/>
      <c r="V167" s="606"/>
      <c r="W167" s="644"/>
      <c r="X167" s="606"/>
      <c r="Y167" s="605"/>
      <c r="Z167" s="606"/>
      <c r="AA167" s="605"/>
      <c r="AB167" s="605"/>
      <c r="AC167" s="605"/>
      <c r="AD167" s="605"/>
      <c r="AE167" s="605"/>
      <c r="AF167" s="605"/>
      <c r="AG167" s="605"/>
      <c r="AH167" s="605"/>
      <c r="AI167" s="605"/>
      <c r="AJ167" s="605"/>
      <c r="AK167" s="605"/>
      <c r="AL167" s="605"/>
      <c r="AM167" s="605"/>
      <c r="AN167" s="605"/>
      <c r="AO167" s="605"/>
    </row>
    <row r="168" ht="15.75" customHeight="1">
      <c r="A168" s="606"/>
      <c r="B168" s="605"/>
      <c r="C168" s="660"/>
      <c r="D168" s="606"/>
      <c r="E168" s="606"/>
      <c r="F168" s="606"/>
      <c r="G168" s="606"/>
      <c r="H168" s="606"/>
      <c r="I168" s="606"/>
      <c r="J168" s="606"/>
      <c r="K168" s="606"/>
      <c r="L168" s="606"/>
      <c r="M168" s="644"/>
      <c r="N168" s="606"/>
      <c r="O168" s="606"/>
      <c r="P168" s="643"/>
      <c r="Q168" s="606"/>
      <c r="R168" s="643"/>
      <c r="S168" s="643"/>
      <c r="T168" s="606"/>
      <c r="U168" s="606"/>
      <c r="V168" s="606"/>
      <c r="W168" s="644"/>
      <c r="X168" s="606"/>
      <c r="Y168" s="605"/>
      <c r="Z168" s="606"/>
      <c r="AA168" s="605"/>
      <c r="AB168" s="605"/>
      <c r="AC168" s="605"/>
      <c r="AD168" s="605"/>
      <c r="AE168" s="605"/>
      <c r="AF168" s="605"/>
      <c r="AG168" s="605"/>
      <c r="AH168" s="605"/>
      <c r="AI168" s="605"/>
      <c r="AJ168" s="605"/>
      <c r="AK168" s="605"/>
      <c r="AL168" s="605"/>
      <c r="AM168" s="605"/>
      <c r="AN168" s="605"/>
      <c r="AO168" s="605"/>
    </row>
    <row r="169" ht="15.75" customHeight="1">
      <c r="A169" s="606"/>
      <c r="B169" s="605"/>
      <c r="C169" s="660"/>
      <c r="D169" s="606"/>
      <c r="E169" s="606"/>
      <c r="F169" s="606"/>
      <c r="G169" s="606"/>
      <c r="H169" s="606"/>
      <c r="I169" s="606"/>
      <c r="J169" s="606"/>
      <c r="K169" s="606"/>
      <c r="L169" s="606"/>
      <c r="M169" s="644"/>
      <c r="N169" s="606"/>
      <c r="O169" s="606"/>
      <c r="P169" s="643"/>
      <c r="Q169" s="606"/>
      <c r="R169" s="643"/>
      <c r="S169" s="643"/>
      <c r="T169" s="606"/>
      <c r="U169" s="606"/>
      <c r="V169" s="606"/>
      <c r="W169" s="644"/>
      <c r="X169" s="606"/>
      <c r="Y169" s="605"/>
      <c r="Z169" s="606"/>
      <c r="AA169" s="605"/>
      <c r="AB169" s="605"/>
      <c r="AC169" s="605"/>
      <c r="AD169" s="605"/>
      <c r="AE169" s="605"/>
      <c r="AF169" s="605"/>
      <c r="AG169" s="605"/>
      <c r="AH169" s="605"/>
      <c r="AI169" s="605"/>
      <c r="AJ169" s="605"/>
      <c r="AK169" s="605"/>
      <c r="AL169" s="605"/>
      <c r="AM169" s="605"/>
      <c r="AN169" s="605"/>
      <c r="AO169" s="605"/>
    </row>
    <row r="170" ht="15.75" customHeight="1">
      <c r="A170" s="606"/>
      <c r="B170" s="605"/>
      <c r="C170" s="660"/>
      <c r="D170" s="606"/>
      <c r="E170" s="606"/>
      <c r="F170" s="606"/>
      <c r="G170" s="606"/>
      <c r="H170" s="606"/>
      <c r="I170" s="606"/>
      <c r="J170" s="606"/>
      <c r="K170" s="606"/>
      <c r="L170" s="606"/>
      <c r="M170" s="644"/>
      <c r="N170" s="606"/>
      <c r="O170" s="606"/>
      <c r="P170" s="643"/>
      <c r="Q170" s="606"/>
      <c r="R170" s="643"/>
      <c r="S170" s="643"/>
      <c r="T170" s="606"/>
      <c r="U170" s="606"/>
      <c r="V170" s="606"/>
      <c r="W170" s="644"/>
      <c r="X170" s="606"/>
      <c r="Y170" s="605"/>
      <c r="Z170" s="606"/>
      <c r="AA170" s="605"/>
      <c r="AB170" s="605"/>
      <c r="AC170" s="605"/>
      <c r="AD170" s="605"/>
      <c r="AE170" s="605"/>
      <c r="AF170" s="605"/>
      <c r="AG170" s="605"/>
      <c r="AH170" s="605"/>
      <c r="AI170" s="605"/>
      <c r="AJ170" s="605"/>
      <c r="AK170" s="605"/>
      <c r="AL170" s="605"/>
      <c r="AM170" s="605"/>
      <c r="AN170" s="605"/>
      <c r="AO170" s="605"/>
    </row>
    <row r="171" ht="15.75" customHeight="1">
      <c r="A171" s="606"/>
      <c r="B171" s="605"/>
      <c r="C171" s="660"/>
      <c r="D171" s="606"/>
      <c r="E171" s="606"/>
      <c r="F171" s="606"/>
      <c r="G171" s="606"/>
      <c r="H171" s="606"/>
      <c r="I171" s="606"/>
      <c r="J171" s="606"/>
      <c r="K171" s="606"/>
      <c r="L171" s="606"/>
      <c r="M171" s="644"/>
      <c r="N171" s="606"/>
      <c r="O171" s="606"/>
      <c r="P171" s="643"/>
      <c r="Q171" s="606"/>
      <c r="R171" s="643"/>
      <c r="S171" s="643"/>
      <c r="T171" s="606"/>
      <c r="U171" s="606"/>
      <c r="V171" s="606"/>
      <c r="W171" s="644"/>
      <c r="X171" s="606"/>
      <c r="Y171" s="605"/>
      <c r="Z171" s="606"/>
      <c r="AA171" s="605"/>
      <c r="AB171" s="605"/>
      <c r="AC171" s="605"/>
      <c r="AD171" s="605"/>
      <c r="AE171" s="605"/>
      <c r="AF171" s="605"/>
      <c r="AG171" s="605"/>
      <c r="AH171" s="605"/>
      <c r="AI171" s="605"/>
      <c r="AJ171" s="605"/>
      <c r="AK171" s="605"/>
      <c r="AL171" s="605"/>
      <c r="AM171" s="605"/>
      <c r="AN171" s="605"/>
      <c r="AO171" s="605"/>
    </row>
    <row r="172" ht="15.75" customHeight="1">
      <c r="A172" s="606"/>
      <c r="B172" s="605"/>
      <c r="C172" s="660"/>
      <c r="D172" s="606"/>
      <c r="E172" s="606"/>
      <c r="F172" s="606"/>
      <c r="G172" s="606"/>
      <c r="H172" s="606"/>
      <c r="I172" s="606"/>
      <c r="J172" s="606"/>
      <c r="K172" s="606"/>
      <c r="L172" s="606"/>
      <c r="M172" s="644"/>
      <c r="N172" s="606"/>
      <c r="O172" s="606"/>
      <c r="P172" s="643"/>
      <c r="Q172" s="606"/>
      <c r="R172" s="643"/>
      <c r="S172" s="643"/>
      <c r="T172" s="606"/>
      <c r="U172" s="606"/>
      <c r="V172" s="606"/>
      <c r="W172" s="644"/>
      <c r="X172" s="606"/>
      <c r="Y172" s="605"/>
      <c r="Z172" s="606"/>
      <c r="AA172" s="605"/>
      <c r="AB172" s="605"/>
      <c r="AC172" s="605"/>
      <c r="AD172" s="605"/>
      <c r="AE172" s="605"/>
      <c r="AF172" s="605"/>
      <c r="AG172" s="605"/>
      <c r="AH172" s="605"/>
      <c r="AI172" s="605"/>
      <c r="AJ172" s="605"/>
      <c r="AK172" s="605"/>
      <c r="AL172" s="605"/>
      <c r="AM172" s="605"/>
      <c r="AN172" s="605"/>
      <c r="AO172" s="605"/>
    </row>
    <row r="173" ht="15.75" customHeight="1">
      <c r="A173" s="606"/>
      <c r="B173" s="605"/>
      <c r="C173" s="660"/>
      <c r="D173" s="606"/>
      <c r="E173" s="606"/>
      <c r="F173" s="606"/>
      <c r="G173" s="606"/>
      <c r="H173" s="606"/>
      <c r="I173" s="606"/>
      <c r="J173" s="606"/>
      <c r="K173" s="606"/>
      <c r="L173" s="606"/>
      <c r="M173" s="644"/>
      <c r="N173" s="606"/>
      <c r="O173" s="606"/>
      <c r="P173" s="643"/>
      <c r="Q173" s="606"/>
      <c r="R173" s="643"/>
      <c r="S173" s="643"/>
      <c r="T173" s="606"/>
      <c r="U173" s="606"/>
      <c r="V173" s="606"/>
      <c r="W173" s="644"/>
      <c r="X173" s="606"/>
      <c r="Y173" s="605"/>
      <c r="Z173" s="606"/>
      <c r="AA173" s="605"/>
      <c r="AB173" s="605"/>
      <c r="AC173" s="605"/>
      <c r="AD173" s="605"/>
      <c r="AE173" s="605"/>
      <c r="AF173" s="605"/>
      <c r="AG173" s="605"/>
      <c r="AH173" s="605"/>
      <c r="AI173" s="605"/>
      <c r="AJ173" s="605"/>
      <c r="AK173" s="605"/>
      <c r="AL173" s="605"/>
      <c r="AM173" s="605"/>
      <c r="AN173" s="605"/>
      <c r="AO173" s="605"/>
    </row>
    <row r="174" ht="15.75" customHeight="1">
      <c r="A174" s="606"/>
      <c r="B174" s="605"/>
      <c r="C174" s="660"/>
      <c r="D174" s="606"/>
      <c r="E174" s="606"/>
      <c r="F174" s="606"/>
      <c r="G174" s="606"/>
      <c r="H174" s="606"/>
      <c r="I174" s="606"/>
      <c r="J174" s="606"/>
      <c r="K174" s="606"/>
      <c r="L174" s="606"/>
      <c r="M174" s="644"/>
      <c r="N174" s="606"/>
      <c r="O174" s="606"/>
      <c r="P174" s="643"/>
      <c r="Q174" s="606"/>
      <c r="R174" s="643"/>
      <c r="S174" s="643"/>
      <c r="T174" s="606"/>
      <c r="U174" s="606"/>
      <c r="V174" s="606"/>
      <c r="W174" s="644"/>
      <c r="X174" s="606"/>
      <c r="Y174" s="605"/>
      <c r="Z174" s="606"/>
      <c r="AA174" s="605"/>
      <c r="AB174" s="605"/>
      <c r="AC174" s="605"/>
      <c r="AD174" s="605"/>
      <c r="AE174" s="605"/>
      <c r="AF174" s="605"/>
      <c r="AG174" s="605"/>
      <c r="AH174" s="605"/>
      <c r="AI174" s="605"/>
      <c r="AJ174" s="605"/>
      <c r="AK174" s="605"/>
      <c r="AL174" s="605"/>
      <c r="AM174" s="605"/>
      <c r="AN174" s="605"/>
      <c r="AO174" s="605"/>
    </row>
    <row r="175" ht="15.75" customHeight="1">
      <c r="A175" s="606"/>
      <c r="B175" s="605"/>
      <c r="C175" s="660"/>
      <c r="D175" s="606"/>
      <c r="E175" s="606"/>
      <c r="F175" s="606"/>
      <c r="G175" s="606"/>
      <c r="H175" s="606"/>
      <c r="I175" s="606"/>
      <c r="J175" s="606"/>
      <c r="K175" s="606"/>
      <c r="L175" s="606"/>
      <c r="M175" s="644"/>
      <c r="N175" s="606"/>
      <c r="O175" s="606"/>
      <c r="P175" s="643"/>
      <c r="Q175" s="606"/>
      <c r="R175" s="643"/>
      <c r="S175" s="643"/>
      <c r="T175" s="606"/>
      <c r="U175" s="606"/>
      <c r="V175" s="606"/>
      <c r="W175" s="644"/>
      <c r="X175" s="606"/>
      <c r="Y175" s="605"/>
      <c r="Z175" s="606"/>
      <c r="AA175" s="605"/>
      <c r="AB175" s="605"/>
      <c r="AC175" s="605"/>
      <c r="AD175" s="605"/>
      <c r="AE175" s="605"/>
      <c r="AF175" s="605"/>
      <c r="AG175" s="605"/>
      <c r="AH175" s="605"/>
      <c r="AI175" s="605"/>
      <c r="AJ175" s="605"/>
      <c r="AK175" s="605"/>
      <c r="AL175" s="605"/>
      <c r="AM175" s="605"/>
      <c r="AN175" s="605"/>
      <c r="AO175" s="605"/>
    </row>
    <row r="176" ht="15.75" customHeight="1">
      <c r="A176" s="606"/>
      <c r="B176" s="605"/>
      <c r="C176" s="660"/>
      <c r="D176" s="606"/>
      <c r="E176" s="606"/>
      <c r="F176" s="606"/>
      <c r="G176" s="606"/>
      <c r="H176" s="606"/>
      <c r="I176" s="606"/>
      <c r="J176" s="606"/>
      <c r="K176" s="606"/>
      <c r="L176" s="606"/>
      <c r="M176" s="644"/>
      <c r="N176" s="606"/>
      <c r="O176" s="606"/>
      <c r="P176" s="643"/>
      <c r="Q176" s="606"/>
      <c r="R176" s="643"/>
      <c r="S176" s="643"/>
      <c r="T176" s="606"/>
      <c r="U176" s="606"/>
      <c r="V176" s="606"/>
      <c r="W176" s="644"/>
      <c r="X176" s="606"/>
      <c r="Y176" s="605"/>
      <c r="Z176" s="606"/>
      <c r="AA176" s="605"/>
      <c r="AB176" s="605"/>
      <c r="AC176" s="605"/>
      <c r="AD176" s="605"/>
      <c r="AE176" s="605"/>
      <c r="AF176" s="605"/>
      <c r="AG176" s="605"/>
      <c r="AH176" s="605"/>
      <c r="AI176" s="605"/>
      <c r="AJ176" s="605"/>
      <c r="AK176" s="605"/>
      <c r="AL176" s="605"/>
      <c r="AM176" s="605"/>
      <c r="AN176" s="605"/>
      <c r="AO176" s="605"/>
    </row>
    <row r="177" ht="15.75" customHeight="1">
      <c r="A177" s="606"/>
      <c r="B177" s="605"/>
      <c r="C177" s="660"/>
      <c r="D177" s="606"/>
      <c r="E177" s="606"/>
      <c r="F177" s="606"/>
      <c r="G177" s="606"/>
      <c r="H177" s="606"/>
      <c r="I177" s="606"/>
      <c r="J177" s="606"/>
      <c r="K177" s="606"/>
      <c r="L177" s="606"/>
      <c r="M177" s="644"/>
      <c r="N177" s="606"/>
      <c r="O177" s="606"/>
      <c r="P177" s="643"/>
      <c r="Q177" s="606"/>
      <c r="R177" s="643"/>
      <c r="S177" s="643"/>
      <c r="T177" s="606"/>
      <c r="U177" s="606"/>
      <c r="V177" s="606"/>
      <c r="W177" s="644"/>
      <c r="X177" s="606"/>
      <c r="Y177" s="605"/>
      <c r="Z177" s="606"/>
      <c r="AA177" s="605"/>
      <c r="AB177" s="605"/>
      <c r="AC177" s="605"/>
      <c r="AD177" s="605"/>
      <c r="AE177" s="605"/>
      <c r="AF177" s="605"/>
      <c r="AG177" s="605"/>
      <c r="AH177" s="605"/>
      <c r="AI177" s="605"/>
      <c r="AJ177" s="605"/>
      <c r="AK177" s="605"/>
      <c r="AL177" s="605"/>
      <c r="AM177" s="605"/>
      <c r="AN177" s="605"/>
      <c r="AO177" s="605"/>
    </row>
    <row r="178" ht="15.75" customHeight="1">
      <c r="A178" s="606"/>
      <c r="B178" s="605"/>
      <c r="C178" s="660"/>
      <c r="D178" s="606"/>
      <c r="E178" s="606"/>
      <c r="F178" s="606"/>
      <c r="G178" s="606"/>
      <c r="H178" s="606"/>
      <c r="I178" s="606"/>
      <c r="J178" s="606"/>
      <c r="K178" s="606"/>
      <c r="L178" s="606"/>
      <c r="M178" s="644"/>
      <c r="N178" s="606"/>
      <c r="O178" s="606"/>
      <c r="P178" s="643"/>
      <c r="Q178" s="606"/>
      <c r="R178" s="643"/>
      <c r="S178" s="643"/>
      <c r="T178" s="606"/>
      <c r="U178" s="606"/>
      <c r="V178" s="606"/>
      <c r="W178" s="644"/>
      <c r="X178" s="606"/>
      <c r="Y178" s="605"/>
      <c r="Z178" s="606"/>
      <c r="AA178" s="605"/>
      <c r="AB178" s="605"/>
      <c r="AC178" s="605"/>
      <c r="AD178" s="605"/>
      <c r="AE178" s="605"/>
      <c r="AF178" s="605"/>
      <c r="AG178" s="605"/>
      <c r="AH178" s="605"/>
      <c r="AI178" s="605"/>
      <c r="AJ178" s="605"/>
      <c r="AK178" s="605"/>
      <c r="AL178" s="605"/>
      <c r="AM178" s="605"/>
      <c r="AN178" s="605"/>
      <c r="AO178" s="605"/>
    </row>
    <row r="179" ht="15.75" customHeight="1">
      <c r="A179" s="606"/>
      <c r="B179" s="605"/>
      <c r="C179" s="660"/>
      <c r="D179" s="606"/>
      <c r="E179" s="606"/>
      <c r="F179" s="606"/>
      <c r="G179" s="606"/>
      <c r="H179" s="606"/>
      <c r="I179" s="606"/>
      <c r="J179" s="606"/>
      <c r="K179" s="606"/>
      <c r="L179" s="606"/>
      <c r="M179" s="644"/>
      <c r="N179" s="606"/>
      <c r="O179" s="606"/>
      <c r="P179" s="643"/>
      <c r="Q179" s="606"/>
      <c r="R179" s="643"/>
      <c r="S179" s="643"/>
      <c r="T179" s="606"/>
      <c r="U179" s="606"/>
      <c r="V179" s="606"/>
      <c r="W179" s="644"/>
      <c r="X179" s="606"/>
      <c r="Y179" s="605"/>
      <c r="Z179" s="606"/>
      <c r="AA179" s="605"/>
      <c r="AB179" s="605"/>
      <c r="AC179" s="605"/>
      <c r="AD179" s="605"/>
      <c r="AE179" s="605"/>
      <c r="AF179" s="605"/>
      <c r="AG179" s="605"/>
      <c r="AH179" s="605"/>
      <c r="AI179" s="605"/>
      <c r="AJ179" s="605"/>
      <c r="AK179" s="605"/>
      <c r="AL179" s="605"/>
      <c r="AM179" s="605"/>
      <c r="AN179" s="605"/>
      <c r="AO179" s="605"/>
    </row>
    <row r="180" ht="15.75" customHeight="1">
      <c r="A180" s="606"/>
      <c r="B180" s="605"/>
      <c r="C180" s="660"/>
      <c r="D180" s="606"/>
      <c r="E180" s="606"/>
      <c r="F180" s="606"/>
      <c r="G180" s="606"/>
      <c r="H180" s="606"/>
      <c r="I180" s="606"/>
      <c r="J180" s="606"/>
      <c r="K180" s="606"/>
      <c r="L180" s="606"/>
      <c r="M180" s="644"/>
      <c r="N180" s="606"/>
      <c r="O180" s="606"/>
      <c r="P180" s="643"/>
      <c r="Q180" s="606"/>
      <c r="R180" s="643"/>
      <c r="S180" s="643"/>
      <c r="T180" s="606"/>
      <c r="U180" s="606"/>
      <c r="V180" s="606"/>
      <c r="W180" s="644"/>
      <c r="X180" s="606"/>
      <c r="Y180" s="605"/>
      <c r="Z180" s="606"/>
      <c r="AA180" s="605"/>
      <c r="AB180" s="605"/>
      <c r="AC180" s="605"/>
      <c r="AD180" s="605"/>
      <c r="AE180" s="605"/>
      <c r="AF180" s="605"/>
      <c r="AG180" s="605"/>
      <c r="AH180" s="605"/>
      <c r="AI180" s="605"/>
      <c r="AJ180" s="605"/>
      <c r="AK180" s="605"/>
      <c r="AL180" s="605"/>
      <c r="AM180" s="605"/>
      <c r="AN180" s="605"/>
      <c r="AO180" s="605"/>
    </row>
    <row r="181" ht="15.75" customHeight="1">
      <c r="A181" s="606"/>
      <c r="B181" s="605"/>
      <c r="C181" s="660"/>
      <c r="D181" s="606"/>
      <c r="E181" s="606"/>
      <c r="F181" s="606"/>
      <c r="G181" s="606"/>
      <c r="H181" s="606"/>
      <c r="I181" s="606"/>
      <c r="J181" s="606"/>
      <c r="K181" s="606"/>
      <c r="L181" s="606"/>
      <c r="M181" s="644"/>
      <c r="N181" s="606"/>
      <c r="O181" s="606"/>
      <c r="P181" s="643"/>
      <c r="Q181" s="606"/>
      <c r="R181" s="643"/>
      <c r="S181" s="643"/>
      <c r="T181" s="606"/>
      <c r="U181" s="606"/>
      <c r="V181" s="606"/>
      <c r="W181" s="644"/>
      <c r="X181" s="606"/>
      <c r="Y181" s="605"/>
      <c r="Z181" s="606"/>
      <c r="AA181" s="605"/>
      <c r="AB181" s="605"/>
      <c r="AC181" s="605"/>
      <c r="AD181" s="605"/>
      <c r="AE181" s="605"/>
      <c r="AF181" s="605"/>
      <c r="AG181" s="605"/>
      <c r="AH181" s="605"/>
      <c r="AI181" s="605"/>
      <c r="AJ181" s="605"/>
      <c r="AK181" s="605"/>
      <c r="AL181" s="605"/>
      <c r="AM181" s="605"/>
      <c r="AN181" s="605"/>
      <c r="AO181" s="605"/>
    </row>
    <row r="182" ht="15.75" customHeight="1">
      <c r="A182" s="606"/>
      <c r="B182" s="605"/>
      <c r="C182" s="660"/>
      <c r="D182" s="606"/>
      <c r="E182" s="606"/>
      <c r="F182" s="606"/>
      <c r="G182" s="606"/>
      <c r="H182" s="606"/>
      <c r="I182" s="606"/>
      <c r="J182" s="606"/>
      <c r="K182" s="606"/>
      <c r="L182" s="606"/>
      <c r="M182" s="644"/>
      <c r="N182" s="606"/>
      <c r="O182" s="606"/>
      <c r="P182" s="643"/>
      <c r="Q182" s="606"/>
      <c r="R182" s="643"/>
      <c r="S182" s="643"/>
      <c r="T182" s="606"/>
      <c r="U182" s="606"/>
      <c r="V182" s="606"/>
      <c r="W182" s="644"/>
      <c r="X182" s="606"/>
      <c r="Y182" s="605"/>
      <c r="Z182" s="606"/>
      <c r="AA182" s="605"/>
      <c r="AB182" s="605"/>
      <c r="AC182" s="605"/>
      <c r="AD182" s="605"/>
      <c r="AE182" s="605"/>
      <c r="AF182" s="605"/>
      <c r="AG182" s="605"/>
      <c r="AH182" s="605"/>
      <c r="AI182" s="605"/>
      <c r="AJ182" s="605"/>
      <c r="AK182" s="605"/>
      <c r="AL182" s="605"/>
      <c r="AM182" s="605"/>
      <c r="AN182" s="605"/>
      <c r="AO182" s="605"/>
    </row>
    <row r="183" ht="15.75" customHeight="1">
      <c r="A183" s="606"/>
      <c r="B183" s="605"/>
      <c r="C183" s="660"/>
      <c r="D183" s="606"/>
      <c r="E183" s="606"/>
      <c r="F183" s="606"/>
      <c r="G183" s="606"/>
      <c r="H183" s="606"/>
      <c r="I183" s="606"/>
      <c r="J183" s="606"/>
      <c r="K183" s="606"/>
      <c r="L183" s="606"/>
      <c r="M183" s="644"/>
      <c r="N183" s="606"/>
      <c r="O183" s="606"/>
      <c r="P183" s="643"/>
      <c r="Q183" s="606"/>
      <c r="R183" s="643"/>
      <c r="S183" s="643"/>
      <c r="T183" s="606"/>
      <c r="U183" s="606"/>
      <c r="V183" s="606"/>
      <c r="W183" s="644"/>
      <c r="X183" s="606"/>
      <c r="Y183" s="605"/>
      <c r="Z183" s="606"/>
      <c r="AA183" s="605"/>
      <c r="AB183" s="605"/>
      <c r="AC183" s="605"/>
      <c r="AD183" s="605"/>
      <c r="AE183" s="605"/>
      <c r="AF183" s="605"/>
      <c r="AG183" s="605"/>
      <c r="AH183" s="605"/>
      <c r="AI183" s="605"/>
      <c r="AJ183" s="605"/>
      <c r="AK183" s="605"/>
      <c r="AL183" s="605"/>
      <c r="AM183" s="605"/>
      <c r="AN183" s="605"/>
      <c r="AO183" s="605"/>
    </row>
    <row r="184" ht="15.75" customHeight="1">
      <c r="A184" s="606"/>
      <c r="B184" s="605"/>
      <c r="C184" s="660"/>
      <c r="D184" s="606"/>
      <c r="E184" s="606"/>
      <c r="F184" s="606"/>
      <c r="G184" s="606"/>
      <c r="H184" s="606"/>
      <c r="I184" s="606"/>
      <c r="J184" s="606"/>
      <c r="K184" s="606"/>
      <c r="L184" s="606"/>
      <c r="M184" s="644"/>
      <c r="N184" s="606"/>
      <c r="O184" s="606"/>
      <c r="P184" s="643"/>
      <c r="Q184" s="606"/>
      <c r="R184" s="643"/>
      <c r="S184" s="643"/>
      <c r="T184" s="606"/>
      <c r="U184" s="606"/>
      <c r="V184" s="606"/>
      <c r="W184" s="644"/>
      <c r="X184" s="606"/>
      <c r="Y184" s="605"/>
      <c r="Z184" s="606"/>
      <c r="AA184" s="605"/>
      <c r="AB184" s="605"/>
      <c r="AC184" s="605"/>
      <c r="AD184" s="605"/>
      <c r="AE184" s="605"/>
      <c r="AF184" s="605"/>
      <c r="AG184" s="605"/>
      <c r="AH184" s="605"/>
      <c r="AI184" s="605"/>
      <c r="AJ184" s="605"/>
      <c r="AK184" s="605"/>
      <c r="AL184" s="605"/>
      <c r="AM184" s="605"/>
      <c r="AN184" s="605"/>
      <c r="AO184" s="605"/>
    </row>
    <row r="185" ht="15.75" customHeight="1">
      <c r="A185" s="606"/>
      <c r="B185" s="605"/>
      <c r="C185" s="660"/>
      <c r="D185" s="606"/>
      <c r="E185" s="606"/>
      <c r="F185" s="606"/>
      <c r="G185" s="606"/>
      <c r="H185" s="606"/>
      <c r="I185" s="606"/>
      <c r="J185" s="606"/>
      <c r="K185" s="606"/>
      <c r="L185" s="606"/>
      <c r="M185" s="644"/>
      <c r="N185" s="606"/>
      <c r="O185" s="606"/>
      <c r="P185" s="643"/>
      <c r="Q185" s="606"/>
      <c r="R185" s="643"/>
      <c r="S185" s="643"/>
      <c r="T185" s="606"/>
      <c r="U185" s="606"/>
      <c r="V185" s="606"/>
      <c r="W185" s="644"/>
      <c r="X185" s="606"/>
      <c r="Y185" s="605"/>
      <c r="Z185" s="606"/>
      <c r="AA185" s="605"/>
      <c r="AB185" s="605"/>
      <c r="AC185" s="605"/>
      <c r="AD185" s="605"/>
      <c r="AE185" s="605"/>
      <c r="AF185" s="605"/>
      <c r="AG185" s="605"/>
      <c r="AH185" s="605"/>
      <c r="AI185" s="605"/>
      <c r="AJ185" s="605"/>
      <c r="AK185" s="605"/>
      <c r="AL185" s="605"/>
      <c r="AM185" s="605"/>
      <c r="AN185" s="605"/>
      <c r="AO185" s="605"/>
    </row>
    <row r="186" ht="15.75" customHeight="1">
      <c r="A186" s="606"/>
      <c r="B186" s="605"/>
      <c r="C186" s="660"/>
      <c r="D186" s="606"/>
      <c r="E186" s="606"/>
      <c r="F186" s="606"/>
      <c r="G186" s="606"/>
      <c r="H186" s="606"/>
      <c r="I186" s="606"/>
      <c r="J186" s="606"/>
      <c r="K186" s="606"/>
      <c r="L186" s="606"/>
      <c r="M186" s="644"/>
      <c r="N186" s="606"/>
      <c r="O186" s="606"/>
      <c r="P186" s="643"/>
      <c r="Q186" s="606"/>
      <c r="R186" s="643"/>
      <c r="S186" s="643"/>
      <c r="T186" s="606"/>
      <c r="U186" s="606"/>
      <c r="V186" s="606"/>
      <c r="W186" s="644"/>
      <c r="X186" s="606"/>
      <c r="Y186" s="605"/>
      <c r="Z186" s="606"/>
      <c r="AA186" s="605"/>
      <c r="AB186" s="605"/>
      <c r="AC186" s="605"/>
      <c r="AD186" s="605"/>
      <c r="AE186" s="605"/>
      <c r="AF186" s="605"/>
      <c r="AG186" s="605"/>
      <c r="AH186" s="605"/>
      <c r="AI186" s="605"/>
      <c r="AJ186" s="605"/>
      <c r="AK186" s="605"/>
      <c r="AL186" s="605"/>
      <c r="AM186" s="605"/>
      <c r="AN186" s="605"/>
      <c r="AO186" s="605"/>
    </row>
    <row r="187" ht="15.75" customHeight="1">
      <c r="A187" s="606"/>
      <c r="B187" s="605"/>
      <c r="C187" s="660"/>
      <c r="D187" s="606"/>
      <c r="E187" s="606"/>
      <c r="F187" s="606"/>
      <c r="G187" s="606"/>
      <c r="H187" s="606"/>
      <c r="I187" s="606"/>
      <c r="J187" s="606"/>
      <c r="K187" s="606"/>
      <c r="L187" s="606"/>
      <c r="M187" s="644"/>
      <c r="N187" s="606"/>
      <c r="O187" s="606"/>
      <c r="P187" s="643"/>
      <c r="Q187" s="606"/>
      <c r="R187" s="643"/>
      <c r="S187" s="643"/>
      <c r="T187" s="606"/>
      <c r="U187" s="606"/>
      <c r="V187" s="606"/>
      <c r="W187" s="644"/>
      <c r="X187" s="606"/>
      <c r="Y187" s="605"/>
      <c r="Z187" s="606"/>
      <c r="AA187" s="605"/>
      <c r="AB187" s="605"/>
      <c r="AC187" s="605"/>
      <c r="AD187" s="605"/>
      <c r="AE187" s="605"/>
      <c r="AF187" s="605"/>
      <c r="AG187" s="605"/>
      <c r="AH187" s="605"/>
      <c r="AI187" s="605"/>
      <c r="AJ187" s="605"/>
      <c r="AK187" s="605"/>
      <c r="AL187" s="605"/>
      <c r="AM187" s="605"/>
      <c r="AN187" s="605"/>
      <c r="AO187" s="605"/>
    </row>
    <row r="188" ht="15.75" customHeight="1">
      <c r="A188" s="606"/>
      <c r="B188" s="605"/>
      <c r="C188" s="660"/>
      <c r="D188" s="606"/>
      <c r="E188" s="606"/>
      <c r="F188" s="606"/>
      <c r="G188" s="606"/>
      <c r="H188" s="606"/>
      <c r="I188" s="606"/>
      <c r="J188" s="606"/>
      <c r="K188" s="606"/>
      <c r="L188" s="606"/>
      <c r="M188" s="644"/>
      <c r="N188" s="606"/>
      <c r="O188" s="606"/>
      <c r="P188" s="643"/>
      <c r="Q188" s="606"/>
      <c r="R188" s="643"/>
      <c r="S188" s="643"/>
      <c r="T188" s="606"/>
      <c r="U188" s="606"/>
      <c r="V188" s="606"/>
      <c r="W188" s="644"/>
      <c r="X188" s="606"/>
      <c r="Y188" s="605"/>
      <c r="Z188" s="606"/>
      <c r="AA188" s="605"/>
      <c r="AB188" s="605"/>
      <c r="AC188" s="605"/>
      <c r="AD188" s="605"/>
      <c r="AE188" s="605"/>
      <c r="AF188" s="605"/>
      <c r="AG188" s="605"/>
      <c r="AH188" s="605"/>
      <c r="AI188" s="605"/>
      <c r="AJ188" s="605"/>
      <c r="AK188" s="605"/>
      <c r="AL188" s="605"/>
      <c r="AM188" s="605"/>
      <c r="AN188" s="605"/>
      <c r="AO188" s="605"/>
    </row>
    <row r="189" ht="15.75" customHeight="1">
      <c r="A189" s="606"/>
      <c r="B189" s="605"/>
      <c r="C189" s="660"/>
      <c r="D189" s="606"/>
      <c r="E189" s="606"/>
      <c r="F189" s="606"/>
      <c r="G189" s="606"/>
      <c r="H189" s="606"/>
      <c r="I189" s="606"/>
      <c r="J189" s="606"/>
      <c r="K189" s="606"/>
      <c r="L189" s="606"/>
      <c r="M189" s="644"/>
      <c r="N189" s="606"/>
      <c r="O189" s="606"/>
      <c r="P189" s="643"/>
      <c r="Q189" s="606"/>
      <c r="R189" s="643"/>
      <c r="S189" s="643"/>
      <c r="T189" s="606"/>
      <c r="U189" s="606"/>
      <c r="V189" s="606"/>
      <c r="W189" s="644"/>
      <c r="X189" s="606"/>
      <c r="Y189" s="605"/>
      <c r="Z189" s="606"/>
      <c r="AA189" s="605"/>
      <c r="AB189" s="605"/>
      <c r="AC189" s="605"/>
      <c r="AD189" s="605"/>
      <c r="AE189" s="605"/>
      <c r="AF189" s="605"/>
      <c r="AG189" s="605"/>
      <c r="AH189" s="605"/>
      <c r="AI189" s="605"/>
      <c r="AJ189" s="605"/>
      <c r="AK189" s="605"/>
      <c r="AL189" s="605"/>
      <c r="AM189" s="605"/>
      <c r="AN189" s="605"/>
      <c r="AO189" s="605"/>
    </row>
    <row r="190" ht="15.75" customHeight="1">
      <c r="A190" s="606"/>
      <c r="B190" s="605"/>
      <c r="C190" s="660"/>
      <c r="D190" s="606"/>
      <c r="E190" s="606"/>
      <c r="F190" s="606"/>
      <c r="G190" s="606"/>
      <c r="H190" s="606"/>
      <c r="I190" s="606"/>
      <c r="J190" s="606"/>
      <c r="K190" s="606"/>
      <c r="L190" s="606"/>
      <c r="M190" s="644"/>
      <c r="N190" s="606"/>
      <c r="O190" s="606"/>
      <c r="P190" s="643"/>
      <c r="Q190" s="606"/>
      <c r="R190" s="643"/>
      <c r="S190" s="643"/>
      <c r="T190" s="606"/>
      <c r="U190" s="606"/>
      <c r="V190" s="606"/>
      <c r="W190" s="644"/>
      <c r="X190" s="606"/>
      <c r="Y190" s="605"/>
      <c r="Z190" s="606"/>
      <c r="AA190" s="605"/>
      <c r="AB190" s="605"/>
      <c r="AC190" s="605"/>
      <c r="AD190" s="605"/>
      <c r="AE190" s="605"/>
      <c r="AF190" s="605"/>
      <c r="AG190" s="605"/>
      <c r="AH190" s="605"/>
      <c r="AI190" s="605"/>
      <c r="AJ190" s="605"/>
      <c r="AK190" s="605"/>
      <c r="AL190" s="605"/>
      <c r="AM190" s="605"/>
      <c r="AN190" s="605"/>
      <c r="AO190" s="605"/>
    </row>
    <row r="191" ht="15.75" customHeight="1">
      <c r="A191" s="606"/>
      <c r="B191" s="605"/>
      <c r="C191" s="660"/>
      <c r="D191" s="606"/>
      <c r="E191" s="606"/>
      <c r="F191" s="606"/>
      <c r="G191" s="606"/>
      <c r="H191" s="606"/>
      <c r="I191" s="606"/>
      <c r="J191" s="606"/>
      <c r="K191" s="606"/>
      <c r="L191" s="606"/>
      <c r="M191" s="644"/>
      <c r="N191" s="606"/>
      <c r="O191" s="606"/>
      <c r="P191" s="643"/>
      <c r="Q191" s="606"/>
      <c r="R191" s="643"/>
      <c r="S191" s="643"/>
      <c r="T191" s="606"/>
      <c r="U191" s="606"/>
      <c r="V191" s="606"/>
      <c r="W191" s="644"/>
      <c r="X191" s="606"/>
      <c r="Y191" s="605"/>
      <c r="Z191" s="606"/>
      <c r="AA191" s="605"/>
      <c r="AB191" s="605"/>
      <c r="AC191" s="605"/>
      <c r="AD191" s="605"/>
      <c r="AE191" s="605"/>
      <c r="AF191" s="605"/>
      <c r="AG191" s="605"/>
      <c r="AH191" s="605"/>
      <c r="AI191" s="605"/>
      <c r="AJ191" s="605"/>
      <c r="AK191" s="605"/>
      <c r="AL191" s="605"/>
      <c r="AM191" s="605"/>
      <c r="AN191" s="605"/>
      <c r="AO191" s="605"/>
    </row>
    <row r="192" ht="15.75" customHeight="1">
      <c r="A192" s="606"/>
      <c r="B192" s="605"/>
      <c r="C192" s="660"/>
      <c r="D192" s="606"/>
      <c r="E192" s="606"/>
      <c r="F192" s="606"/>
      <c r="G192" s="606"/>
      <c r="H192" s="606"/>
      <c r="I192" s="606"/>
      <c r="J192" s="606"/>
      <c r="K192" s="606"/>
      <c r="L192" s="606"/>
      <c r="M192" s="644"/>
      <c r="N192" s="606"/>
      <c r="O192" s="606"/>
      <c r="P192" s="643"/>
      <c r="Q192" s="606"/>
      <c r="R192" s="643"/>
      <c r="S192" s="643"/>
      <c r="T192" s="606"/>
      <c r="U192" s="606"/>
      <c r="V192" s="606"/>
      <c r="W192" s="644"/>
      <c r="X192" s="606"/>
      <c r="Y192" s="605"/>
      <c r="Z192" s="606"/>
      <c r="AA192" s="605"/>
      <c r="AB192" s="605"/>
      <c r="AC192" s="605"/>
      <c r="AD192" s="605"/>
      <c r="AE192" s="605"/>
      <c r="AF192" s="605"/>
      <c r="AG192" s="605"/>
      <c r="AH192" s="605"/>
      <c r="AI192" s="605"/>
      <c r="AJ192" s="605"/>
      <c r="AK192" s="605"/>
      <c r="AL192" s="605"/>
      <c r="AM192" s="605"/>
      <c r="AN192" s="605"/>
      <c r="AO192" s="605"/>
    </row>
    <row r="193" ht="15.75" customHeight="1">
      <c r="A193" s="606"/>
      <c r="B193" s="605"/>
      <c r="C193" s="660"/>
      <c r="D193" s="606"/>
      <c r="E193" s="606"/>
      <c r="F193" s="606"/>
      <c r="G193" s="606"/>
      <c r="H193" s="606"/>
      <c r="I193" s="606"/>
      <c r="J193" s="606"/>
      <c r="K193" s="606"/>
      <c r="L193" s="606"/>
      <c r="M193" s="644"/>
      <c r="N193" s="606"/>
      <c r="O193" s="606"/>
      <c r="P193" s="643"/>
      <c r="Q193" s="606"/>
      <c r="R193" s="643"/>
      <c r="S193" s="643"/>
      <c r="T193" s="606"/>
      <c r="U193" s="606"/>
      <c r="V193" s="606"/>
      <c r="W193" s="644"/>
      <c r="X193" s="606"/>
      <c r="Y193" s="605"/>
      <c r="Z193" s="606"/>
      <c r="AA193" s="605"/>
      <c r="AB193" s="605"/>
      <c r="AC193" s="605"/>
      <c r="AD193" s="605"/>
      <c r="AE193" s="605"/>
      <c r="AF193" s="605"/>
      <c r="AG193" s="605"/>
      <c r="AH193" s="605"/>
      <c r="AI193" s="605"/>
      <c r="AJ193" s="605"/>
      <c r="AK193" s="605"/>
      <c r="AL193" s="605"/>
      <c r="AM193" s="605"/>
      <c r="AN193" s="605"/>
      <c r="AO193" s="605"/>
    </row>
    <row r="194" ht="15.75" customHeight="1">
      <c r="A194" s="606"/>
      <c r="B194" s="605"/>
      <c r="C194" s="660"/>
      <c r="D194" s="606"/>
      <c r="E194" s="606"/>
      <c r="F194" s="606"/>
      <c r="G194" s="606"/>
      <c r="H194" s="606"/>
      <c r="I194" s="606"/>
      <c r="J194" s="606"/>
      <c r="K194" s="606"/>
      <c r="L194" s="606"/>
      <c r="M194" s="644"/>
      <c r="N194" s="606"/>
      <c r="O194" s="606"/>
      <c r="P194" s="643"/>
      <c r="Q194" s="606"/>
      <c r="R194" s="643"/>
      <c r="S194" s="643"/>
      <c r="T194" s="606"/>
      <c r="U194" s="606"/>
      <c r="V194" s="606"/>
      <c r="W194" s="644"/>
      <c r="X194" s="606"/>
      <c r="Y194" s="605"/>
      <c r="Z194" s="606"/>
      <c r="AA194" s="605"/>
      <c r="AB194" s="605"/>
      <c r="AC194" s="605"/>
      <c r="AD194" s="605"/>
      <c r="AE194" s="605"/>
      <c r="AF194" s="605"/>
      <c r="AG194" s="605"/>
      <c r="AH194" s="605"/>
      <c r="AI194" s="605"/>
      <c r="AJ194" s="605"/>
      <c r="AK194" s="605"/>
      <c r="AL194" s="605"/>
      <c r="AM194" s="605"/>
      <c r="AN194" s="605"/>
      <c r="AO194" s="605"/>
    </row>
    <row r="195" ht="15.75" customHeight="1">
      <c r="A195" s="606"/>
      <c r="B195" s="605"/>
      <c r="C195" s="660"/>
      <c r="D195" s="606"/>
      <c r="E195" s="606"/>
      <c r="F195" s="606"/>
      <c r="G195" s="606"/>
      <c r="H195" s="606"/>
      <c r="I195" s="606"/>
      <c r="J195" s="606"/>
      <c r="K195" s="606"/>
      <c r="L195" s="606"/>
      <c r="M195" s="644"/>
      <c r="N195" s="606"/>
      <c r="O195" s="606"/>
      <c r="P195" s="643"/>
      <c r="Q195" s="606"/>
      <c r="R195" s="643"/>
      <c r="S195" s="643"/>
      <c r="T195" s="606"/>
      <c r="U195" s="606"/>
      <c r="V195" s="606"/>
      <c r="W195" s="644"/>
      <c r="X195" s="606"/>
      <c r="Y195" s="605"/>
      <c r="Z195" s="606"/>
      <c r="AA195" s="605"/>
      <c r="AB195" s="605"/>
      <c r="AC195" s="605"/>
      <c r="AD195" s="605"/>
      <c r="AE195" s="605"/>
      <c r="AF195" s="605"/>
      <c r="AG195" s="605"/>
      <c r="AH195" s="605"/>
      <c r="AI195" s="605"/>
      <c r="AJ195" s="605"/>
      <c r="AK195" s="605"/>
      <c r="AL195" s="605"/>
      <c r="AM195" s="605"/>
      <c r="AN195" s="605"/>
      <c r="AO195" s="605"/>
    </row>
    <row r="196" ht="15.75" customHeight="1">
      <c r="A196" s="606"/>
      <c r="B196" s="605"/>
      <c r="C196" s="660"/>
      <c r="D196" s="606"/>
      <c r="E196" s="606"/>
      <c r="F196" s="606"/>
      <c r="G196" s="606"/>
      <c r="H196" s="606"/>
      <c r="I196" s="606"/>
      <c r="J196" s="606"/>
      <c r="K196" s="606"/>
      <c r="L196" s="606"/>
      <c r="M196" s="644"/>
      <c r="N196" s="606"/>
      <c r="O196" s="606"/>
      <c r="P196" s="643"/>
      <c r="Q196" s="606"/>
      <c r="R196" s="643"/>
      <c r="S196" s="643"/>
      <c r="T196" s="606"/>
      <c r="U196" s="606"/>
      <c r="V196" s="606"/>
      <c r="W196" s="644"/>
      <c r="X196" s="606"/>
      <c r="Y196" s="605"/>
      <c r="Z196" s="606"/>
      <c r="AA196" s="605"/>
      <c r="AB196" s="605"/>
      <c r="AC196" s="605"/>
      <c r="AD196" s="605"/>
      <c r="AE196" s="605"/>
      <c r="AF196" s="605"/>
      <c r="AG196" s="605"/>
      <c r="AH196" s="605"/>
      <c r="AI196" s="605"/>
      <c r="AJ196" s="605"/>
      <c r="AK196" s="605"/>
      <c r="AL196" s="605"/>
      <c r="AM196" s="605"/>
      <c r="AN196" s="605"/>
      <c r="AO196" s="605"/>
    </row>
    <row r="197" ht="15.75" customHeight="1">
      <c r="A197" s="606"/>
      <c r="B197" s="605"/>
      <c r="C197" s="660"/>
      <c r="D197" s="606"/>
      <c r="E197" s="606"/>
      <c r="F197" s="606"/>
      <c r="G197" s="606"/>
      <c r="H197" s="606"/>
      <c r="I197" s="606"/>
      <c r="J197" s="606"/>
      <c r="K197" s="606"/>
      <c r="L197" s="606"/>
      <c r="M197" s="644"/>
      <c r="N197" s="606"/>
      <c r="O197" s="606"/>
      <c r="P197" s="643"/>
      <c r="Q197" s="606"/>
      <c r="R197" s="643"/>
      <c r="S197" s="643"/>
      <c r="T197" s="606"/>
      <c r="U197" s="606"/>
      <c r="V197" s="606"/>
      <c r="W197" s="644"/>
      <c r="X197" s="606"/>
      <c r="Y197" s="605"/>
      <c r="Z197" s="606"/>
      <c r="AA197" s="605"/>
      <c r="AB197" s="605"/>
      <c r="AC197" s="605"/>
      <c r="AD197" s="605"/>
      <c r="AE197" s="605"/>
      <c r="AF197" s="605"/>
      <c r="AG197" s="605"/>
      <c r="AH197" s="605"/>
      <c r="AI197" s="605"/>
      <c r="AJ197" s="605"/>
      <c r="AK197" s="605"/>
      <c r="AL197" s="605"/>
      <c r="AM197" s="605"/>
      <c r="AN197" s="605"/>
      <c r="AO197" s="605"/>
    </row>
    <row r="198" ht="15.75" customHeight="1">
      <c r="A198" s="606"/>
      <c r="B198" s="605"/>
      <c r="C198" s="660"/>
      <c r="D198" s="606"/>
      <c r="E198" s="606"/>
      <c r="F198" s="606"/>
      <c r="G198" s="606"/>
      <c r="H198" s="606"/>
      <c r="I198" s="606"/>
      <c r="J198" s="606"/>
      <c r="K198" s="606"/>
      <c r="L198" s="606"/>
      <c r="M198" s="644"/>
      <c r="N198" s="606"/>
      <c r="O198" s="606"/>
      <c r="P198" s="643"/>
      <c r="Q198" s="606"/>
      <c r="R198" s="643"/>
      <c r="S198" s="643"/>
      <c r="T198" s="606"/>
      <c r="U198" s="606"/>
      <c r="V198" s="606"/>
      <c r="W198" s="644"/>
      <c r="X198" s="606"/>
      <c r="Y198" s="605"/>
      <c r="Z198" s="606"/>
      <c r="AA198" s="605"/>
      <c r="AB198" s="605"/>
      <c r="AC198" s="605"/>
      <c r="AD198" s="605"/>
      <c r="AE198" s="605"/>
      <c r="AF198" s="605"/>
      <c r="AG198" s="605"/>
      <c r="AH198" s="605"/>
      <c r="AI198" s="605"/>
      <c r="AJ198" s="605"/>
      <c r="AK198" s="605"/>
      <c r="AL198" s="605"/>
      <c r="AM198" s="605"/>
      <c r="AN198" s="605"/>
      <c r="AO198" s="605"/>
    </row>
    <row r="199" ht="15.75" customHeight="1">
      <c r="A199" s="606"/>
      <c r="B199" s="605"/>
      <c r="C199" s="660"/>
      <c r="D199" s="606"/>
      <c r="E199" s="606"/>
      <c r="F199" s="606"/>
      <c r="G199" s="606"/>
      <c r="H199" s="606"/>
      <c r="I199" s="606"/>
      <c r="J199" s="606"/>
      <c r="K199" s="606"/>
      <c r="L199" s="606"/>
      <c r="M199" s="644"/>
      <c r="N199" s="606"/>
      <c r="O199" s="606"/>
      <c r="P199" s="643"/>
      <c r="Q199" s="606"/>
      <c r="R199" s="643"/>
      <c r="S199" s="643"/>
      <c r="T199" s="606"/>
      <c r="U199" s="606"/>
      <c r="V199" s="606"/>
      <c r="W199" s="644"/>
      <c r="X199" s="606"/>
      <c r="Y199" s="605"/>
      <c r="Z199" s="606"/>
      <c r="AA199" s="605"/>
      <c r="AB199" s="605"/>
      <c r="AC199" s="605"/>
      <c r="AD199" s="605"/>
      <c r="AE199" s="605"/>
      <c r="AF199" s="605"/>
      <c r="AG199" s="605"/>
      <c r="AH199" s="605"/>
      <c r="AI199" s="605"/>
      <c r="AJ199" s="605"/>
      <c r="AK199" s="605"/>
      <c r="AL199" s="605"/>
      <c r="AM199" s="605"/>
      <c r="AN199" s="605"/>
      <c r="AO199" s="605"/>
    </row>
    <row r="200" ht="15.75" customHeight="1">
      <c r="A200" s="606"/>
      <c r="B200" s="605"/>
      <c r="C200" s="660"/>
      <c r="D200" s="606"/>
      <c r="E200" s="606"/>
      <c r="F200" s="606"/>
      <c r="G200" s="606"/>
      <c r="H200" s="606"/>
      <c r="I200" s="606"/>
      <c r="J200" s="606"/>
      <c r="K200" s="606"/>
      <c r="L200" s="606"/>
      <c r="M200" s="644"/>
      <c r="N200" s="606"/>
      <c r="O200" s="606"/>
      <c r="P200" s="643"/>
      <c r="Q200" s="606"/>
      <c r="R200" s="643"/>
      <c r="S200" s="643"/>
      <c r="T200" s="606"/>
      <c r="U200" s="606"/>
      <c r="V200" s="606"/>
      <c r="W200" s="644"/>
      <c r="X200" s="606"/>
      <c r="Y200" s="605"/>
      <c r="Z200" s="606"/>
      <c r="AA200" s="605"/>
      <c r="AB200" s="605"/>
      <c r="AC200" s="605"/>
      <c r="AD200" s="605"/>
      <c r="AE200" s="605"/>
      <c r="AF200" s="605"/>
      <c r="AG200" s="605"/>
      <c r="AH200" s="605"/>
      <c r="AI200" s="605"/>
      <c r="AJ200" s="605"/>
      <c r="AK200" s="605"/>
      <c r="AL200" s="605"/>
      <c r="AM200" s="605"/>
      <c r="AN200" s="605"/>
      <c r="AO200" s="605"/>
    </row>
    <row r="201" ht="15.75" customHeight="1">
      <c r="A201" s="606"/>
      <c r="B201" s="605"/>
      <c r="C201" s="660"/>
      <c r="D201" s="606"/>
      <c r="E201" s="606"/>
      <c r="F201" s="606"/>
      <c r="G201" s="606"/>
      <c r="H201" s="606"/>
      <c r="I201" s="606"/>
      <c r="J201" s="606"/>
      <c r="K201" s="606"/>
      <c r="L201" s="606"/>
      <c r="M201" s="644"/>
      <c r="N201" s="606"/>
      <c r="O201" s="606"/>
      <c r="P201" s="643"/>
      <c r="Q201" s="606"/>
      <c r="R201" s="643"/>
      <c r="S201" s="643"/>
      <c r="T201" s="606"/>
      <c r="U201" s="606"/>
      <c r="V201" s="606"/>
      <c r="W201" s="644"/>
      <c r="X201" s="606"/>
      <c r="Y201" s="605"/>
      <c r="Z201" s="606"/>
      <c r="AA201" s="605"/>
      <c r="AB201" s="605"/>
      <c r="AC201" s="605"/>
      <c r="AD201" s="605"/>
      <c r="AE201" s="605"/>
      <c r="AF201" s="605"/>
      <c r="AG201" s="605"/>
      <c r="AH201" s="605"/>
      <c r="AI201" s="605"/>
      <c r="AJ201" s="605"/>
      <c r="AK201" s="605"/>
      <c r="AL201" s="605"/>
      <c r="AM201" s="605"/>
      <c r="AN201" s="605"/>
      <c r="AO201" s="605"/>
    </row>
    <row r="202" ht="15.75" customHeight="1">
      <c r="A202" s="606"/>
      <c r="B202" s="605"/>
      <c r="C202" s="660"/>
      <c r="D202" s="606"/>
      <c r="E202" s="606"/>
      <c r="F202" s="606"/>
      <c r="G202" s="606"/>
      <c r="H202" s="606"/>
      <c r="I202" s="606"/>
      <c r="J202" s="606"/>
      <c r="K202" s="606"/>
      <c r="L202" s="606"/>
      <c r="M202" s="644"/>
      <c r="N202" s="606"/>
      <c r="O202" s="606"/>
      <c r="P202" s="643"/>
      <c r="Q202" s="606"/>
      <c r="R202" s="643"/>
      <c r="S202" s="643"/>
      <c r="T202" s="606"/>
      <c r="U202" s="606"/>
      <c r="V202" s="606"/>
      <c r="W202" s="644"/>
      <c r="X202" s="606"/>
      <c r="Y202" s="605"/>
      <c r="Z202" s="606"/>
      <c r="AA202" s="605"/>
      <c r="AB202" s="605"/>
      <c r="AC202" s="605"/>
      <c r="AD202" s="605"/>
      <c r="AE202" s="605"/>
      <c r="AF202" s="605"/>
      <c r="AG202" s="605"/>
      <c r="AH202" s="605"/>
      <c r="AI202" s="605"/>
      <c r="AJ202" s="605"/>
      <c r="AK202" s="605"/>
      <c r="AL202" s="605"/>
      <c r="AM202" s="605"/>
      <c r="AN202" s="605"/>
      <c r="AO202" s="605"/>
    </row>
    <row r="203" ht="15.75" customHeight="1">
      <c r="A203" s="606"/>
      <c r="B203" s="605"/>
      <c r="C203" s="660"/>
      <c r="D203" s="606"/>
      <c r="E203" s="606"/>
      <c r="F203" s="606"/>
      <c r="G203" s="606"/>
      <c r="H203" s="606"/>
      <c r="I203" s="606"/>
      <c r="J203" s="606"/>
      <c r="K203" s="606"/>
      <c r="L203" s="606"/>
      <c r="M203" s="644"/>
      <c r="N203" s="606"/>
      <c r="O203" s="606"/>
      <c r="P203" s="643"/>
      <c r="Q203" s="606"/>
      <c r="R203" s="643"/>
      <c r="S203" s="643"/>
      <c r="T203" s="606"/>
      <c r="U203" s="606"/>
      <c r="V203" s="606"/>
      <c r="W203" s="644"/>
      <c r="X203" s="606"/>
      <c r="Y203" s="605"/>
      <c r="Z203" s="606"/>
      <c r="AA203" s="605"/>
      <c r="AB203" s="605"/>
      <c r="AC203" s="605"/>
      <c r="AD203" s="605"/>
      <c r="AE203" s="605"/>
      <c r="AF203" s="605"/>
      <c r="AG203" s="605"/>
      <c r="AH203" s="605"/>
      <c r="AI203" s="605"/>
      <c r="AJ203" s="605"/>
      <c r="AK203" s="605"/>
      <c r="AL203" s="605"/>
      <c r="AM203" s="605"/>
      <c r="AN203" s="605"/>
      <c r="AO203" s="605"/>
    </row>
    <row r="204" ht="15.75" customHeight="1">
      <c r="A204" s="606"/>
      <c r="B204" s="605"/>
      <c r="C204" s="660"/>
      <c r="D204" s="606"/>
      <c r="E204" s="606"/>
      <c r="F204" s="606"/>
      <c r="G204" s="606"/>
      <c r="H204" s="606"/>
      <c r="I204" s="606"/>
      <c r="J204" s="606"/>
      <c r="K204" s="606"/>
      <c r="L204" s="606"/>
      <c r="M204" s="644"/>
      <c r="N204" s="606"/>
      <c r="O204" s="606"/>
      <c r="P204" s="643"/>
      <c r="Q204" s="606"/>
      <c r="R204" s="643"/>
      <c r="S204" s="643"/>
      <c r="T204" s="606"/>
      <c r="U204" s="606"/>
      <c r="V204" s="606"/>
      <c r="W204" s="644"/>
      <c r="X204" s="606"/>
      <c r="Y204" s="605"/>
      <c r="Z204" s="606"/>
      <c r="AA204" s="605"/>
      <c r="AB204" s="605"/>
      <c r="AC204" s="605"/>
      <c r="AD204" s="605"/>
      <c r="AE204" s="605"/>
      <c r="AF204" s="605"/>
      <c r="AG204" s="605"/>
      <c r="AH204" s="605"/>
      <c r="AI204" s="605"/>
      <c r="AJ204" s="605"/>
      <c r="AK204" s="605"/>
      <c r="AL204" s="605"/>
      <c r="AM204" s="605"/>
      <c r="AN204" s="605"/>
      <c r="AO204" s="605"/>
    </row>
    <row r="205" ht="15.75" customHeight="1">
      <c r="A205" s="606"/>
      <c r="B205" s="605"/>
      <c r="C205" s="660"/>
      <c r="D205" s="606"/>
      <c r="E205" s="606"/>
      <c r="F205" s="606"/>
      <c r="G205" s="606"/>
      <c r="H205" s="606"/>
      <c r="I205" s="606"/>
      <c r="J205" s="606"/>
      <c r="K205" s="606"/>
      <c r="L205" s="606"/>
      <c r="M205" s="644"/>
      <c r="N205" s="606"/>
      <c r="O205" s="606"/>
      <c r="P205" s="643"/>
      <c r="Q205" s="606"/>
      <c r="R205" s="643"/>
      <c r="S205" s="643"/>
      <c r="T205" s="606"/>
      <c r="U205" s="606"/>
      <c r="V205" s="606"/>
      <c r="W205" s="644"/>
      <c r="X205" s="606"/>
      <c r="Y205" s="605"/>
      <c r="Z205" s="606"/>
      <c r="AA205" s="605"/>
      <c r="AB205" s="605"/>
      <c r="AC205" s="605"/>
      <c r="AD205" s="605"/>
      <c r="AE205" s="605"/>
      <c r="AF205" s="605"/>
      <c r="AG205" s="605"/>
      <c r="AH205" s="605"/>
      <c r="AI205" s="605"/>
      <c r="AJ205" s="605"/>
      <c r="AK205" s="605"/>
      <c r="AL205" s="605"/>
      <c r="AM205" s="605"/>
      <c r="AN205" s="605"/>
      <c r="AO205" s="605"/>
    </row>
    <row r="206" ht="15.75" customHeight="1">
      <c r="A206" s="606"/>
      <c r="B206" s="605"/>
      <c r="C206" s="660"/>
      <c r="D206" s="606"/>
      <c r="E206" s="606"/>
      <c r="F206" s="606"/>
      <c r="G206" s="606"/>
      <c r="H206" s="606"/>
      <c r="I206" s="606"/>
      <c r="J206" s="606"/>
      <c r="K206" s="606"/>
      <c r="L206" s="606"/>
      <c r="M206" s="644"/>
      <c r="N206" s="606"/>
      <c r="O206" s="606"/>
      <c r="P206" s="643"/>
      <c r="Q206" s="606"/>
      <c r="R206" s="643"/>
      <c r="S206" s="643"/>
      <c r="T206" s="606"/>
      <c r="U206" s="606"/>
      <c r="V206" s="606"/>
      <c r="W206" s="644"/>
      <c r="X206" s="606"/>
      <c r="Y206" s="605"/>
      <c r="Z206" s="606"/>
      <c r="AA206" s="605"/>
      <c r="AB206" s="605"/>
      <c r="AC206" s="605"/>
      <c r="AD206" s="605"/>
      <c r="AE206" s="605"/>
      <c r="AF206" s="605"/>
      <c r="AG206" s="605"/>
      <c r="AH206" s="605"/>
      <c r="AI206" s="605"/>
      <c r="AJ206" s="605"/>
      <c r="AK206" s="605"/>
      <c r="AL206" s="605"/>
      <c r="AM206" s="605"/>
      <c r="AN206" s="605"/>
      <c r="AO206" s="605"/>
    </row>
    <row r="207" ht="15.75" customHeight="1">
      <c r="A207" s="606"/>
      <c r="B207" s="605"/>
      <c r="C207" s="660"/>
      <c r="D207" s="606"/>
      <c r="E207" s="606"/>
      <c r="F207" s="606"/>
      <c r="G207" s="606"/>
      <c r="H207" s="606"/>
      <c r="I207" s="606"/>
      <c r="J207" s="606"/>
      <c r="K207" s="606"/>
      <c r="L207" s="606"/>
      <c r="M207" s="644"/>
      <c r="N207" s="606"/>
      <c r="O207" s="606"/>
      <c r="P207" s="643"/>
      <c r="Q207" s="606"/>
      <c r="R207" s="643"/>
      <c r="S207" s="643"/>
      <c r="T207" s="606"/>
      <c r="U207" s="606"/>
      <c r="V207" s="606"/>
      <c r="W207" s="644"/>
      <c r="X207" s="606"/>
      <c r="Y207" s="605"/>
      <c r="Z207" s="606"/>
      <c r="AA207" s="605"/>
      <c r="AB207" s="605"/>
      <c r="AC207" s="605"/>
      <c r="AD207" s="605"/>
      <c r="AE207" s="605"/>
      <c r="AF207" s="605"/>
      <c r="AG207" s="605"/>
      <c r="AH207" s="605"/>
      <c r="AI207" s="605"/>
      <c r="AJ207" s="605"/>
      <c r="AK207" s="605"/>
      <c r="AL207" s="605"/>
      <c r="AM207" s="605"/>
      <c r="AN207" s="605"/>
      <c r="AO207" s="605"/>
    </row>
    <row r="208" ht="15.75" customHeight="1">
      <c r="A208" s="606"/>
      <c r="B208" s="605"/>
      <c r="C208" s="660"/>
      <c r="D208" s="606"/>
      <c r="E208" s="606"/>
      <c r="F208" s="606"/>
      <c r="G208" s="606"/>
      <c r="H208" s="606"/>
      <c r="I208" s="606"/>
      <c r="J208" s="606"/>
      <c r="K208" s="606"/>
      <c r="L208" s="606"/>
      <c r="M208" s="644"/>
      <c r="N208" s="606"/>
      <c r="O208" s="606"/>
      <c r="P208" s="643"/>
      <c r="Q208" s="606"/>
      <c r="R208" s="643"/>
      <c r="S208" s="643"/>
      <c r="T208" s="606"/>
      <c r="U208" s="606"/>
      <c r="V208" s="606"/>
      <c r="W208" s="644"/>
      <c r="X208" s="606"/>
      <c r="Y208" s="605"/>
      <c r="Z208" s="606"/>
      <c r="AA208" s="605"/>
      <c r="AB208" s="605"/>
      <c r="AC208" s="605"/>
      <c r="AD208" s="605"/>
      <c r="AE208" s="605"/>
      <c r="AF208" s="605"/>
      <c r="AG208" s="605"/>
      <c r="AH208" s="605"/>
      <c r="AI208" s="605"/>
      <c r="AJ208" s="605"/>
      <c r="AK208" s="605"/>
      <c r="AL208" s="605"/>
      <c r="AM208" s="605"/>
      <c r="AN208" s="605"/>
      <c r="AO208" s="605"/>
    </row>
    <row r="209" ht="15.75" customHeight="1">
      <c r="A209" s="606"/>
      <c r="B209" s="605"/>
      <c r="C209" s="660"/>
      <c r="D209" s="606"/>
      <c r="E209" s="606"/>
      <c r="F209" s="606"/>
      <c r="G209" s="606"/>
      <c r="H209" s="606"/>
      <c r="I209" s="606"/>
      <c r="J209" s="606"/>
      <c r="K209" s="606"/>
      <c r="L209" s="606"/>
      <c r="M209" s="644"/>
      <c r="N209" s="606"/>
      <c r="O209" s="606"/>
      <c r="P209" s="643"/>
      <c r="Q209" s="606"/>
      <c r="R209" s="643"/>
      <c r="S209" s="643"/>
      <c r="T209" s="606"/>
      <c r="U209" s="606"/>
      <c r="V209" s="606"/>
      <c r="W209" s="644"/>
      <c r="X209" s="606"/>
      <c r="Y209" s="605"/>
      <c r="Z209" s="606"/>
      <c r="AA209" s="605"/>
      <c r="AB209" s="605"/>
      <c r="AC209" s="605"/>
      <c r="AD209" s="605"/>
      <c r="AE209" s="605"/>
      <c r="AF209" s="605"/>
      <c r="AG209" s="605"/>
      <c r="AH209" s="605"/>
      <c r="AI209" s="605"/>
      <c r="AJ209" s="605"/>
      <c r="AK209" s="605"/>
      <c r="AL209" s="605"/>
      <c r="AM209" s="605"/>
      <c r="AN209" s="605"/>
      <c r="AO209" s="605"/>
    </row>
    <row r="210" ht="15.75" customHeight="1">
      <c r="A210" s="606"/>
      <c r="B210" s="605"/>
      <c r="C210" s="660"/>
      <c r="D210" s="606"/>
      <c r="E210" s="606"/>
      <c r="F210" s="606"/>
      <c r="G210" s="606"/>
      <c r="H210" s="606"/>
      <c r="I210" s="606"/>
      <c r="J210" s="606"/>
      <c r="K210" s="606"/>
      <c r="L210" s="606"/>
      <c r="M210" s="644"/>
      <c r="N210" s="606"/>
      <c r="O210" s="606"/>
      <c r="P210" s="643"/>
      <c r="Q210" s="606"/>
      <c r="R210" s="643"/>
      <c r="S210" s="643"/>
      <c r="T210" s="606"/>
      <c r="U210" s="606"/>
      <c r="V210" s="606"/>
      <c r="W210" s="644"/>
      <c r="X210" s="606"/>
      <c r="Y210" s="605"/>
      <c r="Z210" s="606"/>
      <c r="AA210" s="605"/>
      <c r="AB210" s="605"/>
      <c r="AC210" s="605"/>
      <c r="AD210" s="605"/>
      <c r="AE210" s="605"/>
      <c r="AF210" s="605"/>
      <c r="AG210" s="605"/>
      <c r="AH210" s="605"/>
      <c r="AI210" s="605"/>
      <c r="AJ210" s="605"/>
      <c r="AK210" s="605"/>
      <c r="AL210" s="605"/>
      <c r="AM210" s="605"/>
      <c r="AN210" s="605"/>
      <c r="AO210" s="605"/>
    </row>
    <row r="211" ht="15.75" customHeight="1">
      <c r="A211" s="606"/>
      <c r="B211" s="605"/>
      <c r="C211" s="660"/>
      <c r="D211" s="606"/>
      <c r="E211" s="606"/>
      <c r="F211" s="606"/>
      <c r="G211" s="606"/>
      <c r="H211" s="606"/>
      <c r="I211" s="606"/>
      <c r="J211" s="606"/>
      <c r="K211" s="606"/>
      <c r="L211" s="606"/>
      <c r="M211" s="644"/>
      <c r="N211" s="606"/>
      <c r="O211" s="606"/>
      <c r="P211" s="643"/>
      <c r="Q211" s="606"/>
      <c r="R211" s="643"/>
      <c r="S211" s="643"/>
      <c r="T211" s="606"/>
      <c r="U211" s="606"/>
      <c r="V211" s="606"/>
      <c r="W211" s="644"/>
      <c r="X211" s="606"/>
      <c r="Y211" s="605"/>
      <c r="Z211" s="606"/>
      <c r="AA211" s="605"/>
      <c r="AB211" s="605"/>
      <c r="AC211" s="605"/>
      <c r="AD211" s="605"/>
      <c r="AE211" s="605"/>
      <c r="AF211" s="605"/>
      <c r="AG211" s="605"/>
      <c r="AH211" s="605"/>
      <c r="AI211" s="605"/>
      <c r="AJ211" s="605"/>
      <c r="AK211" s="605"/>
      <c r="AL211" s="605"/>
      <c r="AM211" s="605"/>
      <c r="AN211" s="605"/>
      <c r="AO211" s="605"/>
    </row>
    <row r="212" ht="15.75" customHeight="1">
      <c r="A212" s="606"/>
      <c r="B212" s="605"/>
      <c r="C212" s="660"/>
      <c r="D212" s="606"/>
      <c r="E212" s="606"/>
      <c r="F212" s="606"/>
      <c r="G212" s="606"/>
      <c r="H212" s="606"/>
      <c r="I212" s="606"/>
      <c r="J212" s="606"/>
      <c r="K212" s="606"/>
      <c r="L212" s="606"/>
      <c r="M212" s="644"/>
      <c r="N212" s="606"/>
      <c r="O212" s="606"/>
      <c r="P212" s="643"/>
      <c r="Q212" s="606"/>
      <c r="R212" s="643"/>
      <c r="S212" s="643"/>
      <c r="T212" s="606"/>
      <c r="U212" s="606"/>
      <c r="V212" s="606"/>
      <c r="W212" s="644"/>
      <c r="X212" s="606"/>
      <c r="Y212" s="605"/>
      <c r="Z212" s="606"/>
      <c r="AA212" s="605"/>
      <c r="AB212" s="605"/>
      <c r="AC212" s="605"/>
      <c r="AD212" s="605"/>
      <c r="AE212" s="605"/>
      <c r="AF212" s="605"/>
      <c r="AG212" s="605"/>
      <c r="AH212" s="605"/>
      <c r="AI212" s="605"/>
      <c r="AJ212" s="605"/>
      <c r="AK212" s="605"/>
      <c r="AL212" s="605"/>
      <c r="AM212" s="605"/>
      <c r="AN212" s="605"/>
      <c r="AO212" s="605"/>
    </row>
    <row r="213" ht="15.75" customHeight="1">
      <c r="A213" s="606"/>
      <c r="B213" s="605"/>
      <c r="C213" s="660"/>
      <c r="D213" s="606"/>
      <c r="E213" s="606"/>
      <c r="F213" s="606"/>
      <c r="G213" s="606"/>
      <c r="H213" s="606"/>
      <c r="I213" s="606"/>
      <c r="J213" s="606"/>
      <c r="K213" s="606"/>
      <c r="L213" s="606"/>
      <c r="M213" s="644"/>
      <c r="N213" s="606"/>
      <c r="O213" s="606"/>
      <c r="P213" s="643"/>
      <c r="Q213" s="606"/>
      <c r="R213" s="643"/>
      <c r="S213" s="643"/>
      <c r="T213" s="606"/>
      <c r="U213" s="606"/>
      <c r="V213" s="606"/>
      <c r="W213" s="644"/>
      <c r="X213" s="606"/>
      <c r="Y213" s="605"/>
      <c r="Z213" s="606"/>
      <c r="AA213" s="605"/>
      <c r="AB213" s="605"/>
      <c r="AC213" s="605"/>
      <c r="AD213" s="605"/>
      <c r="AE213" s="605"/>
      <c r="AF213" s="605"/>
      <c r="AG213" s="605"/>
      <c r="AH213" s="605"/>
      <c r="AI213" s="605"/>
      <c r="AJ213" s="605"/>
      <c r="AK213" s="605"/>
      <c r="AL213" s="605"/>
      <c r="AM213" s="605"/>
      <c r="AN213" s="605"/>
      <c r="AO213" s="605"/>
    </row>
    <row r="214" ht="15.75" customHeight="1">
      <c r="A214" s="606"/>
      <c r="B214" s="605"/>
      <c r="C214" s="660"/>
      <c r="D214" s="606"/>
      <c r="E214" s="606"/>
      <c r="F214" s="606"/>
      <c r="G214" s="606"/>
      <c r="H214" s="606"/>
      <c r="I214" s="606"/>
      <c r="J214" s="606"/>
      <c r="K214" s="606"/>
      <c r="L214" s="606"/>
      <c r="M214" s="644"/>
      <c r="N214" s="606"/>
      <c r="O214" s="606"/>
      <c r="P214" s="643"/>
      <c r="Q214" s="606"/>
      <c r="R214" s="643"/>
      <c r="S214" s="643"/>
      <c r="T214" s="606"/>
      <c r="U214" s="606"/>
      <c r="V214" s="606"/>
      <c r="W214" s="644"/>
      <c r="X214" s="606"/>
      <c r="Y214" s="605"/>
      <c r="Z214" s="606"/>
      <c r="AA214" s="605"/>
      <c r="AB214" s="605"/>
      <c r="AC214" s="605"/>
      <c r="AD214" s="605"/>
      <c r="AE214" s="605"/>
      <c r="AF214" s="605"/>
      <c r="AG214" s="605"/>
      <c r="AH214" s="605"/>
      <c r="AI214" s="605"/>
      <c r="AJ214" s="605"/>
      <c r="AK214" s="605"/>
      <c r="AL214" s="605"/>
      <c r="AM214" s="605"/>
      <c r="AN214" s="605"/>
      <c r="AO214" s="605"/>
    </row>
    <row r="215" ht="15.75" customHeight="1">
      <c r="A215" s="606"/>
      <c r="B215" s="605"/>
      <c r="C215" s="660"/>
      <c r="D215" s="606"/>
      <c r="E215" s="606"/>
      <c r="F215" s="606"/>
      <c r="G215" s="606"/>
      <c r="H215" s="606"/>
      <c r="I215" s="606"/>
      <c r="J215" s="606"/>
      <c r="K215" s="606"/>
      <c r="L215" s="606"/>
      <c r="M215" s="644"/>
      <c r="N215" s="606"/>
      <c r="O215" s="606"/>
      <c r="P215" s="643"/>
      <c r="Q215" s="606"/>
      <c r="R215" s="643"/>
      <c r="S215" s="643"/>
      <c r="T215" s="606"/>
      <c r="U215" s="606"/>
      <c r="V215" s="606"/>
      <c r="W215" s="644"/>
      <c r="X215" s="606"/>
      <c r="Y215" s="605"/>
      <c r="Z215" s="606"/>
      <c r="AA215" s="605"/>
      <c r="AB215" s="605"/>
      <c r="AC215" s="605"/>
      <c r="AD215" s="605"/>
      <c r="AE215" s="605"/>
      <c r="AF215" s="605"/>
      <c r="AG215" s="605"/>
      <c r="AH215" s="605"/>
      <c r="AI215" s="605"/>
      <c r="AJ215" s="605"/>
      <c r="AK215" s="605"/>
      <c r="AL215" s="605"/>
      <c r="AM215" s="605"/>
      <c r="AN215" s="605"/>
      <c r="AO215" s="605"/>
    </row>
    <row r="216" ht="15.75" customHeight="1">
      <c r="A216" s="606"/>
      <c r="B216" s="605"/>
      <c r="C216" s="660"/>
      <c r="D216" s="606"/>
      <c r="E216" s="606"/>
      <c r="F216" s="606"/>
      <c r="G216" s="606"/>
      <c r="H216" s="606"/>
      <c r="I216" s="606"/>
      <c r="J216" s="606"/>
      <c r="K216" s="606"/>
      <c r="L216" s="606"/>
      <c r="M216" s="644"/>
      <c r="N216" s="606"/>
      <c r="O216" s="606"/>
      <c r="P216" s="643"/>
      <c r="Q216" s="606"/>
      <c r="R216" s="643"/>
      <c r="S216" s="643"/>
      <c r="T216" s="606"/>
      <c r="U216" s="606"/>
      <c r="V216" s="606"/>
      <c r="W216" s="644"/>
      <c r="X216" s="606"/>
      <c r="Y216" s="605"/>
      <c r="Z216" s="606"/>
      <c r="AA216" s="605"/>
      <c r="AB216" s="605"/>
      <c r="AC216" s="605"/>
      <c r="AD216" s="605"/>
      <c r="AE216" s="605"/>
      <c r="AF216" s="605"/>
      <c r="AG216" s="605"/>
      <c r="AH216" s="605"/>
      <c r="AI216" s="605"/>
      <c r="AJ216" s="605"/>
      <c r="AK216" s="605"/>
      <c r="AL216" s="605"/>
      <c r="AM216" s="605"/>
      <c r="AN216" s="605"/>
      <c r="AO216" s="605"/>
    </row>
    <row r="217" ht="15.75" customHeight="1">
      <c r="A217" s="606"/>
      <c r="B217" s="605"/>
      <c r="C217" s="660"/>
      <c r="D217" s="606"/>
      <c r="E217" s="606"/>
      <c r="F217" s="606"/>
      <c r="G217" s="606"/>
      <c r="H217" s="606"/>
      <c r="I217" s="606"/>
      <c r="J217" s="606"/>
      <c r="K217" s="606"/>
      <c r="L217" s="606"/>
      <c r="M217" s="644"/>
      <c r="N217" s="606"/>
      <c r="O217" s="606"/>
      <c r="P217" s="643"/>
      <c r="Q217" s="606"/>
      <c r="R217" s="643"/>
      <c r="S217" s="643"/>
      <c r="T217" s="606"/>
      <c r="U217" s="606"/>
      <c r="V217" s="606"/>
      <c r="W217" s="644"/>
      <c r="X217" s="606"/>
      <c r="Y217" s="605"/>
      <c r="Z217" s="606"/>
      <c r="AA217" s="605"/>
      <c r="AB217" s="605"/>
      <c r="AC217" s="605"/>
      <c r="AD217" s="605"/>
      <c r="AE217" s="605"/>
      <c r="AF217" s="605"/>
      <c r="AG217" s="605"/>
      <c r="AH217" s="605"/>
      <c r="AI217" s="605"/>
      <c r="AJ217" s="605"/>
      <c r="AK217" s="605"/>
      <c r="AL217" s="605"/>
      <c r="AM217" s="605"/>
      <c r="AN217" s="605"/>
      <c r="AO217" s="605"/>
    </row>
    <row r="218" ht="15.75" customHeight="1">
      <c r="A218" s="606"/>
      <c r="B218" s="605"/>
      <c r="C218" s="660"/>
      <c r="D218" s="606"/>
      <c r="E218" s="606"/>
      <c r="F218" s="606"/>
      <c r="G218" s="606"/>
      <c r="H218" s="606"/>
      <c r="I218" s="606"/>
      <c r="J218" s="606"/>
      <c r="K218" s="606"/>
      <c r="L218" s="606"/>
      <c r="M218" s="644"/>
      <c r="N218" s="606"/>
      <c r="O218" s="606"/>
      <c r="P218" s="643"/>
      <c r="Q218" s="606"/>
      <c r="R218" s="643"/>
      <c r="S218" s="643"/>
      <c r="T218" s="606"/>
      <c r="U218" s="606"/>
      <c r="V218" s="606"/>
      <c r="W218" s="644"/>
      <c r="X218" s="606"/>
      <c r="Y218" s="605"/>
      <c r="Z218" s="606"/>
      <c r="AA218" s="605"/>
      <c r="AB218" s="605"/>
      <c r="AC218" s="605"/>
      <c r="AD218" s="605"/>
      <c r="AE218" s="605"/>
      <c r="AF218" s="605"/>
      <c r="AG218" s="605"/>
      <c r="AH218" s="605"/>
      <c r="AI218" s="605"/>
      <c r="AJ218" s="605"/>
      <c r="AK218" s="605"/>
      <c r="AL218" s="605"/>
      <c r="AM218" s="605"/>
      <c r="AN218" s="605"/>
      <c r="AO218" s="605"/>
    </row>
    <row r="219" ht="15.75" customHeight="1">
      <c r="A219" s="606"/>
      <c r="B219" s="605"/>
      <c r="C219" s="660"/>
      <c r="D219" s="606"/>
      <c r="E219" s="606"/>
      <c r="F219" s="606"/>
      <c r="G219" s="606"/>
      <c r="H219" s="606"/>
      <c r="I219" s="606"/>
      <c r="J219" s="606"/>
      <c r="K219" s="606"/>
      <c r="L219" s="606"/>
      <c r="M219" s="644"/>
      <c r="N219" s="606"/>
      <c r="O219" s="606"/>
      <c r="P219" s="643"/>
      <c r="Q219" s="606"/>
      <c r="R219" s="643"/>
      <c r="S219" s="643"/>
      <c r="T219" s="606"/>
      <c r="U219" s="606"/>
      <c r="V219" s="606"/>
      <c r="W219" s="644"/>
      <c r="X219" s="606"/>
      <c r="Y219" s="605"/>
      <c r="Z219" s="606"/>
      <c r="AA219" s="605"/>
      <c r="AB219" s="605"/>
      <c r="AC219" s="605"/>
      <c r="AD219" s="605"/>
      <c r="AE219" s="605"/>
      <c r="AF219" s="605"/>
      <c r="AG219" s="605"/>
      <c r="AH219" s="605"/>
      <c r="AI219" s="605"/>
      <c r="AJ219" s="605"/>
      <c r="AK219" s="605"/>
      <c r="AL219" s="605"/>
      <c r="AM219" s="605"/>
      <c r="AN219" s="605"/>
      <c r="AO219" s="605"/>
    </row>
    <row r="220" ht="15.75" customHeight="1">
      <c r="A220" s="606"/>
      <c r="B220" s="605"/>
      <c r="C220" s="660"/>
      <c r="D220" s="606"/>
      <c r="E220" s="606"/>
      <c r="F220" s="606"/>
      <c r="G220" s="606"/>
      <c r="H220" s="606"/>
      <c r="I220" s="606"/>
      <c r="J220" s="606"/>
      <c r="K220" s="606"/>
      <c r="L220" s="606"/>
      <c r="M220" s="644"/>
      <c r="N220" s="606"/>
      <c r="O220" s="606"/>
      <c r="P220" s="643"/>
      <c r="Q220" s="606"/>
      <c r="R220" s="643"/>
      <c r="S220" s="643"/>
      <c r="T220" s="606"/>
      <c r="U220" s="606"/>
      <c r="V220" s="606"/>
      <c r="W220" s="644"/>
      <c r="X220" s="606"/>
      <c r="Y220" s="605"/>
      <c r="Z220" s="606"/>
      <c r="AA220" s="605"/>
      <c r="AB220" s="605"/>
      <c r="AC220" s="605"/>
      <c r="AD220" s="605"/>
      <c r="AE220" s="605"/>
      <c r="AF220" s="605"/>
      <c r="AG220" s="605"/>
      <c r="AH220" s="605"/>
      <c r="AI220" s="605"/>
      <c r="AJ220" s="605"/>
      <c r="AK220" s="605"/>
      <c r="AL220" s="605"/>
      <c r="AM220" s="605"/>
      <c r="AN220" s="605"/>
      <c r="AO220" s="605"/>
    </row>
    <row r="221" ht="15.75" customHeight="1">
      <c r="A221" s="606"/>
      <c r="B221" s="605"/>
      <c r="C221" s="660"/>
      <c r="D221" s="606"/>
      <c r="E221" s="606"/>
      <c r="F221" s="606"/>
      <c r="G221" s="606"/>
      <c r="H221" s="606"/>
      <c r="I221" s="606"/>
      <c r="J221" s="606"/>
      <c r="K221" s="606"/>
      <c r="L221" s="606"/>
      <c r="M221" s="644"/>
      <c r="N221" s="606"/>
      <c r="O221" s="606"/>
      <c r="P221" s="643"/>
      <c r="Q221" s="606"/>
      <c r="R221" s="643"/>
      <c r="S221" s="643"/>
      <c r="T221" s="606"/>
      <c r="U221" s="606"/>
      <c r="V221" s="606"/>
      <c r="W221" s="644"/>
      <c r="X221" s="606"/>
      <c r="Y221" s="605"/>
      <c r="Z221" s="606"/>
      <c r="AA221" s="605"/>
      <c r="AB221" s="605"/>
      <c r="AC221" s="605"/>
      <c r="AD221" s="605"/>
      <c r="AE221" s="605"/>
      <c r="AF221" s="605"/>
      <c r="AG221" s="605"/>
      <c r="AH221" s="605"/>
      <c r="AI221" s="605"/>
      <c r="AJ221" s="605"/>
      <c r="AK221" s="605"/>
      <c r="AL221" s="605"/>
      <c r="AM221" s="605"/>
      <c r="AN221" s="605"/>
      <c r="AO221" s="605"/>
    </row>
    <row r="222" ht="15.75" customHeight="1">
      <c r="A222" s="606"/>
      <c r="B222" s="605"/>
      <c r="C222" s="660"/>
      <c r="D222" s="606"/>
      <c r="E222" s="606"/>
      <c r="F222" s="606"/>
      <c r="G222" s="606"/>
      <c r="H222" s="606"/>
      <c r="I222" s="606"/>
      <c r="J222" s="606"/>
      <c r="K222" s="606"/>
      <c r="L222" s="606"/>
      <c r="M222" s="644"/>
      <c r="N222" s="606"/>
      <c r="O222" s="606"/>
      <c r="P222" s="643"/>
      <c r="Q222" s="606"/>
      <c r="R222" s="643"/>
      <c r="S222" s="643"/>
      <c r="T222" s="606"/>
      <c r="U222" s="606"/>
      <c r="V222" s="606"/>
      <c r="W222" s="644"/>
      <c r="X222" s="606"/>
      <c r="Y222" s="605"/>
      <c r="Z222" s="606"/>
      <c r="AA222" s="605"/>
      <c r="AB222" s="605"/>
      <c r="AC222" s="605"/>
      <c r="AD222" s="605"/>
      <c r="AE222" s="605"/>
      <c r="AF222" s="605"/>
      <c r="AG222" s="605"/>
      <c r="AH222" s="605"/>
      <c r="AI222" s="605"/>
      <c r="AJ222" s="605"/>
      <c r="AK222" s="605"/>
      <c r="AL222" s="605"/>
      <c r="AM222" s="605"/>
      <c r="AN222" s="605"/>
      <c r="AO222" s="605"/>
    </row>
    <row r="223" ht="15.75" customHeight="1">
      <c r="A223" s="606"/>
      <c r="B223" s="605"/>
      <c r="C223" s="660"/>
      <c r="D223" s="606"/>
      <c r="E223" s="606"/>
      <c r="F223" s="606"/>
      <c r="G223" s="606"/>
      <c r="H223" s="606"/>
      <c r="I223" s="606"/>
      <c r="J223" s="606"/>
      <c r="K223" s="606"/>
      <c r="L223" s="606"/>
      <c r="M223" s="644"/>
      <c r="N223" s="606"/>
      <c r="O223" s="606"/>
      <c r="P223" s="643"/>
      <c r="Q223" s="606"/>
      <c r="R223" s="643"/>
      <c r="S223" s="643"/>
      <c r="T223" s="606"/>
      <c r="U223" s="606"/>
      <c r="V223" s="606"/>
      <c r="W223" s="644"/>
      <c r="X223" s="606"/>
      <c r="Y223" s="605"/>
      <c r="Z223" s="606"/>
      <c r="AA223" s="605"/>
      <c r="AB223" s="605"/>
      <c r="AC223" s="605"/>
      <c r="AD223" s="605"/>
      <c r="AE223" s="605"/>
      <c r="AF223" s="605"/>
      <c r="AG223" s="605"/>
      <c r="AH223" s="605"/>
      <c r="AI223" s="605"/>
      <c r="AJ223" s="605"/>
      <c r="AK223" s="605"/>
      <c r="AL223" s="605"/>
      <c r="AM223" s="605"/>
      <c r="AN223" s="605"/>
      <c r="AO223" s="605"/>
    </row>
    <row r="224" ht="15.75" customHeight="1">
      <c r="A224" s="606"/>
      <c r="B224" s="605"/>
      <c r="C224" s="660"/>
      <c r="D224" s="606"/>
      <c r="E224" s="606"/>
      <c r="F224" s="606"/>
      <c r="G224" s="606"/>
      <c r="H224" s="606"/>
      <c r="I224" s="606"/>
      <c r="J224" s="606"/>
      <c r="K224" s="606"/>
      <c r="L224" s="606"/>
      <c r="M224" s="644"/>
      <c r="N224" s="606"/>
      <c r="O224" s="606"/>
      <c r="P224" s="643"/>
      <c r="Q224" s="606"/>
      <c r="R224" s="643"/>
      <c r="S224" s="643"/>
      <c r="T224" s="606"/>
      <c r="U224" s="606"/>
      <c r="V224" s="606"/>
      <c r="W224" s="644"/>
      <c r="X224" s="606"/>
      <c r="Y224" s="605"/>
      <c r="Z224" s="606"/>
      <c r="AA224" s="605"/>
      <c r="AB224" s="605"/>
      <c r="AC224" s="605"/>
      <c r="AD224" s="605"/>
      <c r="AE224" s="605"/>
      <c r="AF224" s="605"/>
      <c r="AG224" s="605"/>
      <c r="AH224" s="605"/>
      <c r="AI224" s="605"/>
      <c r="AJ224" s="605"/>
      <c r="AK224" s="605"/>
      <c r="AL224" s="605"/>
      <c r="AM224" s="605"/>
      <c r="AN224" s="605"/>
      <c r="AO224" s="605"/>
    </row>
    <row r="225" ht="15.75" customHeight="1">
      <c r="A225" s="606"/>
      <c r="B225" s="605"/>
      <c r="C225" s="660"/>
      <c r="D225" s="606"/>
      <c r="E225" s="606"/>
      <c r="F225" s="606"/>
      <c r="G225" s="606"/>
      <c r="H225" s="606"/>
      <c r="I225" s="606"/>
      <c r="J225" s="606"/>
      <c r="K225" s="606"/>
      <c r="L225" s="606"/>
      <c r="M225" s="644"/>
      <c r="N225" s="606"/>
      <c r="O225" s="606"/>
      <c r="P225" s="643"/>
      <c r="Q225" s="606"/>
      <c r="R225" s="643"/>
      <c r="S225" s="643"/>
      <c r="T225" s="606"/>
      <c r="U225" s="606"/>
      <c r="V225" s="606"/>
      <c r="W225" s="644"/>
      <c r="X225" s="606"/>
      <c r="Y225" s="605"/>
      <c r="Z225" s="606"/>
      <c r="AA225" s="605"/>
      <c r="AB225" s="605"/>
      <c r="AC225" s="605"/>
      <c r="AD225" s="605"/>
      <c r="AE225" s="605"/>
      <c r="AF225" s="605"/>
      <c r="AG225" s="605"/>
      <c r="AH225" s="605"/>
      <c r="AI225" s="605"/>
      <c r="AJ225" s="605"/>
      <c r="AK225" s="605"/>
      <c r="AL225" s="605"/>
      <c r="AM225" s="605"/>
      <c r="AN225" s="605"/>
      <c r="AO225" s="605"/>
    </row>
    <row r="226" ht="15.75" customHeight="1">
      <c r="A226" s="606"/>
      <c r="B226" s="605"/>
      <c r="C226" s="660"/>
      <c r="D226" s="606"/>
      <c r="E226" s="606"/>
      <c r="F226" s="606"/>
      <c r="G226" s="606"/>
      <c r="H226" s="606"/>
      <c r="I226" s="606"/>
      <c r="J226" s="606"/>
      <c r="K226" s="606"/>
      <c r="L226" s="606"/>
      <c r="M226" s="644"/>
      <c r="N226" s="606"/>
      <c r="O226" s="606"/>
      <c r="P226" s="643"/>
      <c r="Q226" s="606"/>
      <c r="R226" s="643"/>
      <c r="S226" s="643"/>
      <c r="T226" s="606"/>
      <c r="U226" s="606"/>
      <c r="V226" s="606"/>
      <c r="W226" s="644"/>
      <c r="X226" s="606"/>
      <c r="Y226" s="605"/>
      <c r="Z226" s="606"/>
      <c r="AA226" s="605"/>
      <c r="AB226" s="605"/>
      <c r="AC226" s="605"/>
      <c r="AD226" s="605"/>
      <c r="AE226" s="605"/>
      <c r="AF226" s="605"/>
      <c r="AG226" s="605"/>
      <c r="AH226" s="605"/>
      <c r="AI226" s="605"/>
      <c r="AJ226" s="605"/>
      <c r="AK226" s="605"/>
      <c r="AL226" s="605"/>
      <c r="AM226" s="605"/>
      <c r="AN226" s="605"/>
      <c r="AO226" s="605"/>
    </row>
    <row r="227" ht="15.75" customHeight="1">
      <c r="A227" s="606"/>
      <c r="B227" s="605"/>
      <c r="C227" s="660"/>
      <c r="D227" s="606"/>
      <c r="E227" s="606"/>
      <c r="F227" s="606"/>
      <c r="G227" s="606"/>
      <c r="H227" s="606"/>
      <c r="I227" s="606"/>
      <c r="J227" s="606"/>
      <c r="K227" s="606"/>
      <c r="L227" s="606"/>
      <c r="M227" s="644"/>
      <c r="N227" s="606"/>
      <c r="O227" s="606"/>
      <c r="P227" s="643"/>
      <c r="Q227" s="606"/>
      <c r="R227" s="643"/>
      <c r="S227" s="643"/>
      <c r="T227" s="606"/>
      <c r="U227" s="606"/>
      <c r="V227" s="606"/>
      <c r="W227" s="644"/>
      <c r="X227" s="606"/>
      <c r="Y227" s="605"/>
      <c r="Z227" s="606"/>
      <c r="AA227" s="605"/>
      <c r="AB227" s="605"/>
      <c r="AC227" s="605"/>
      <c r="AD227" s="605"/>
      <c r="AE227" s="605"/>
      <c r="AF227" s="605"/>
      <c r="AG227" s="605"/>
      <c r="AH227" s="605"/>
      <c r="AI227" s="605"/>
      <c r="AJ227" s="605"/>
      <c r="AK227" s="605"/>
      <c r="AL227" s="605"/>
      <c r="AM227" s="605"/>
      <c r="AN227" s="605"/>
      <c r="AO227" s="605"/>
    </row>
    <row r="228" ht="15.75" customHeight="1">
      <c r="A228" s="606"/>
      <c r="B228" s="605"/>
      <c r="C228" s="660"/>
      <c r="D228" s="606"/>
      <c r="E228" s="606"/>
      <c r="F228" s="606"/>
      <c r="G228" s="606"/>
      <c r="H228" s="606"/>
      <c r="I228" s="606"/>
      <c r="J228" s="606"/>
      <c r="K228" s="606"/>
      <c r="L228" s="606"/>
      <c r="M228" s="644"/>
      <c r="N228" s="606"/>
      <c r="O228" s="606"/>
      <c r="P228" s="643"/>
      <c r="Q228" s="606"/>
      <c r="R228" s="643"/>
      <c r="S228" s="643"/>
      <c r="T228" s="606"/>
      <c r="U228" s="606"/>
      <c r="V228" s="606"/>
      <c r="W228" s="644"/>
      <c r="X228" s="606"/>
      <c r="Y228" s="605"/>
      <c r="Z228" s="606"/>
      <c r="AA228" s="605"/>
      <c r="AB228" s="605"/>
      <c r="AC228" s="605"/>
      <c r="AD228" s="605"/>
      <c r="AE228" s="605"/>
      <c r="AF228" s="605"/>
      <c r="AG228" s="605"/>
      <c r="AH228" s="605"/>
      <c r="AI228" s="605"/>
      <c r="AJ228" s="605"/>
      <c r="AK228" s="605"/>
      <c r="AL228" s="605"/>
      <c r="AM228" s="605"/>
      <c r="AN228" s="605"/>
      <c r="AO228" s="605"/>
    </row>
    <row r="229" ht="15.75" customHeight="1">
      <c r="A229" s="606"/>
      <c r="B229" s="605"/>
      <c r="C229" s="660"/>
      <c r="D229" s="606"/>
      <c r="E229" s="606"/>
      <c r="F229" s="606"/>
      <c r="G229" s="606"/>
      <c r="H229" s="606"/>
      <c r="I229" s="606"/>
      <c r="J229" s="606"/>
      <c r="K229" s="606"/>
      <c r="L229" s="606"/>
      <c r="M229" s="644"/>
      <c r="N229" s="606"/>
      <c r="O229" s="606"/>
      <c r="P229" s="643"/>
      <c r="Q229" s="606"/>
      <c r="R229" s="643"/>
      <c r="S229" s="643"/>
      <c r="T229" s="606"/>
      <c r="U229" s="606"/>
      <c r="V229" s="606"/>
      <c r="W229" s="644"/>
      <c r="X229" s="606"/>
      <c r="Y229" s="605"/>
      <c r="Z229" s="606"/>
      <c r="AA229" s="605"/>
      <c r="AB229" s="605"/>
      <c r="AC229" s="605"/>
      <c r="AD229" s="605"/>
      <c r="AE229" s="605"/>
      <c r="AF229" s="605"/>
      <c r="AG229" s="605"/>
      <c r="AH229" s="605"/>
      <c r="AI229" s="605"/>
      <c r="AJ229" s="605"/>
      <c r="AK229" s="605"/>
      <c r="AL229" s="605"/>
      <c r="AM229" s="605"/>
      <c r="AN229" s="605"/>
      <c r="AO229" s="605"/>
    </row>
    <row r="230" ht="15.75" customHeight="1">
      <c r="A230" s="606"/>
      <c r="B230" s="605"/>
      <c r="C230" s="660"/>
      <c r="D230" s="606"/>
      <c r="E230" s="606"/>
      <c r="F230" s="606"/>
      <c r="G230" s="606"/>
      <c r="H230" s="606"/>
      <c r="I230" s="606"/>
      <c r="J230" s="606"/>
      <c r="K230" s="606"/>
      <c r="L230" s="606"/>
      <c r="M230" s="644"/>
      <c r="N230" s="606"/>
      <c r="O230" s="606"/>
      <c r="P230" s="643"/>
      <c r="Q230" s="606"/>
      <c r="R230" s="643"/>
      <c r="S230" s="643"/>
      <c r="T230" s="606"/>
      <c r="U230" s="606"/>
      <c r="V230" s="606"/>
      <c r="W230" s="644"/>
      <c r="X230" s="606"/>
      <c r="Y230" s="605"/>
      <c r="Z230" s="606"/>
      <c r="AA230" s="605"/>
      <c r="AB230" s="605"/>
      <c r="AC230" s="605"/>
      <c r="AD230" s="605"/>
      <c r="AE230" s="605"/>
      <c r="AF230" s="605"/>
      <c r="AG230" s="605"/>
      <c r="AH230" s="605"/>
      <c r="AI230" s="605"/>
      <c r="AJ230" s="605"/>
      <c r="AK230" s="605"/>
      <c r="AL230" s="605"/>
      <c r="AM230" s="605"/>
      <c r="AN230" s="605"/>
      <c r="AO230" s="605"/>
    </row>
    <row r="231" ht="15.75" customHeight="1">
      <c r="A231" s="606"/>
      <c r="B231" s="605"/>
      <c r="C231" s="660"/>
      <c r="D231" s="606"/>
      <c r="E231" s="606"/>
      <c r="F231" s="606"/>
      <c r="G231" s="606"/>
      <c r="H231" s="606"/>
      <c r="I231" s="606"/>
      <c r="J231" s="606"/>
      <c r="K231" s="606"/>
      <c r="L231" s="606"/>
      <c r="M231" s="644"/>
      <c r="N231" s="606"/>
      <c r="O231" s="606"/>
      <c r="P231" s="643"/>
      <c r="Q231" s="606"/>
      <c r="R231" s="643"/>
      <c r="S231" s="643"/>
      <c r="T231" s="606"/>
      <c r="U231" s="606"/>
      <c r="V231" s="606"/>
      <c r="W231" s="644"/>
      <c r="X231" s="606"/>
      <c r="Y231" s="605"/>
      <c r="Z231" s="606"/>
      <c r="AA231" s="605"/>
      <c r="AB231" s="605"/>
      <c r="AC231" s="605"/>
      <c r="AD231" s="605"/>
      <c r="AE231" s="605"/>
      <c r="AF231" s="605"/>
      <c r="AG231" s="605"/>
      <c r="AH231" s="605"/>
      <c r="AI231" s="605"/>
      <c r="AJ231" s="605"/>
      <c r="AK231" s="605"/>
      <c r="AL231" s="605"/>
      <c r="AM231" s="605"/>
      <c r="AN231" s="605"/>
      <c r="AO231" s="605"/>
    </row>
    <row r="232" ht="15.75" customHeight="1">
      <c r="A232" s="606"/>
      <c r="B232" s="605"/>
      <c r="C232" s="660"/>
      <c r="D232" s="606"/>
      <c r="E232" s="606"/>
      <c r="F232" s="606"/>
      <c r="G232" s="606"/>
      <c r="H232" s="606"/>
      <c r="I232" s="606"/>
      <c r="J232" s="606"/>
      <c r="K232" s="606"/>
      <c r="L232" s="606"/>
      <c r="M232" s="644"/>
      <c r="N232" s="606"/>
      <c r="O232" s="606"/>
      <c r="P232" s="643"/>
      <c r="Q232" s="606"/>
      <c r="R232" s="643"/>
      <c r="S232" s="643"/>
      <c r="T232" s="606"/>
      <c r="U232" s="606"/>
      <c r="V232" s="606"/>
      <c r="W232" s="644"/>
      <c r="X232" s="606"/>
      <c r="Y232" s="605"/>
      <c r="Z232" s="606"/>
      <c r="AA232" s="605"/>
      <c r="AB232" s="605"/>
      <c r="AC232" s="605"/>
      <c r="AD232" s="605"/>
      <c r="AE232" s="605"/>
      <c r="AF232" s="605"/>
      <c r="AG232" s="605"/>
      <c r="AH232" s="605"/>
      <c r="AI232" s="605"/>
      <c r="AJ232" s="605"/>
      <c r="AK232" s="605"/>
      <c r="AL232" s="605"/>
      <c r="AM232" s="605"/>
      <c r="AN232" s="605"/>
      <c r="AO232" s="605"/>
    </row>
    <row r="233" ht="15.75" customHeight="1">
      <c r="A233" s="606"/>
      <c r="B233" s="605"/>
      <c r="C233" s="660"/>
      <c r="D233" s="606"/>
      <c r="E233" s="606"/>
      <c r="F233" s="606"/>
      <c r="G233" s="606"/>
      <c r="H233" s="606"/>
      <c r="I233" s="606"/>
      <c r="J233" s="606"/>
      <c r="K233" s="606"/>
      <c r="L233" s="606"/>
      <c r="M233" s="644"/>
      <c r="N233" s="606"/>
      <c r="O233" s="606"/>
      <c r="P233" s="643"/>
      <c r="Q233" s="606"/>
      <c r="R233" s="643"/>
      <c r="S233" s="643"/>
      <c r="T233" s="606"/>
      <c r="U233" s="606"/>
      <c r="V233" s="606"/>
      <c r="W233" s="644"/>
      <c r="X233" s="606"/>
      <c r="Y233" s="605"/>
      <c r="Z233" s="606"/>
      <c r="AA233" s="605"/>
      <c r="AB233" s="605"/>
      <c r="AC233" s="605"/>
      <c r="AD233" s="605"/>
      <c r="AE233" s="605"/>
      <c r="AF233" s="605"/>
      <c r="AG233" s="605"/>
      <c r="AH233" s="605"/>
      <c r="AI233" s="605"/>
      <c r="AJ233" s="605"/>
      <c r="AK233" s="605"/>
      <c r="AL233" s="605"/>
      <c r="AM233" s="605"/>
      <c r="AN233" s="605"/>
      <c r="AO233" s="605"/>
    </row>
    <row r="234" ht="15.75" customHeight="1">
      <c r="A234" s="606"/>
      <c r="B234" s="605"/>
      <c r="C234" s="660"/>
      <c r="D234" s="606"/>
      <c r="E234" s="606"/>
      <c r="F234" s="606"/>
      <c r="G234" s="606"/>
      <c r="H234" s="606"/>
      <c r="I234" s="606"/>
      <c r="J234" s="606"/>
      <c r="K234" s="606"/>
      <c r="L234" s="606"/>
      <c r="M234" s="644"/>
      <c r="N234" s="606"/>
      <c r="O234" s="606"/>
      <c r="P234" s="643"/>
      <c r="Q234" s="606"/>
      <c r="R234" s="643"/>
      <c r="S234" s="643"/>
      <c r="T234" s="606"/>
      <c r="U234" s="606"/>
      <c r="V234" s="606"/>
      <c r="W234" s="644"/>
      <c r="X234" s="606"/>
      <c r="Y234" s="605"/>
      <c r="Z234" s="606"/>
      <c r="AA234" s="605"/>
      <c r="AB234" s="605"/>
      <c r="AC234" s="605"/>
      <c r="AD234" s="605"/>
      <c r="AE234" s="605"/>
      <c r="AF234" s="605"/>
      <c r="AG234" s="605"/>
      <c r="AH234" s="605"/>
      <c r="AI234" s="605"/>
      <c r="AJ234" s="605"/>
      <c r="AK234" s="605"/>
      <c r="AL234" s="605"/>
      <c r="AM234" s="605"/>
      <c r="AN234" s="605"/>
      <c r="AO234" s="605"/>
    </row>
    <row r="235" ht="15.75" customHeight="1">
      <c r="A235" s="606"/>
      <c r="B235" s="605"/>
      <c r="C235" s="660"/>
      <c r="D235" s="606"/>
      <c r="E235" s="606"/>
      <c r="F235" s="606"/>
      <c r="G235" s="606"/>
      <c r="H235" s="606"/>
      <c r="I235" s="606"/>
      <c r="J235" s="606"/>
      <c r="K235" s="606"/>
      <c r="L235" s="606"/>
      <c r="M235" s="644"/>
      <c r="N235" s="606"/>
      <c r="O235" s="606"/>
      <c r="P235" s="643"/>
      <c r="Q235" s="606"/>
      <c r="R235" s="643"/>
      <c r="S235" s="643"/>
      <c r="T235" s="606"/>
      <c r="U235" s="606"/>
      <c r="V235" s="606"/>
      <c r="W235" s="644"/>
      <c r="X235" s="606"/>
      <c r="Y235" s="605"/>
      <c r="Z235" s="606"/>
      <c r="AA235" s="605"/>
      <c r="AB235" s="605"/>
      <c r="AC235" s="605"/>
      <c r="AD235" s="605"/>
      <c r="AE235" s="605"/>
      <c r="AF235" s="605"/>
      <c r="AG235" s="605"/>
      <c r="AH235" s="605"/>
      <c r="AI235" s="605"/>
      <c r="AJ235" s="605"/>
      <c r="AK235" s="605"/>
      <c r="AL235" s="605"/>
      <c r="AM235" s="605"/>
      <c r="AN235" s="605"/>
      <c r="AO235" s="605"/>
    </row>
    <row r="236" ht="15.75" customHeight="1">
      <c r="A236" s="606"/>
      <c r="B236" s="605"/>
      <c r="C236" s="660"/>
      <c r="D236" s="606"/>
      <c r="E236" s="606"/>
      <c r="F236" s="606"/>
      <c r="G236" s="606"/>
      <c r="H236" s="606"/>
      <c r="I236" s="606"/>
      <c r="J236" s="606"/>
      <c r="K236" s="606"/>
      <c r="L236" s="606"/>
      <c r="M236" s="644"/>
      <c r="N236" s="606"/>
      <c r="O236" s="606"/>
      <c r="P236" s="643"/>
      <c r="Q236" s="606"/>
      <c r="R236" s="643"/>
      <c r="S236" s="643"/>
      <c r="T236" s="606"/>
      <c r="U236" s="606"/>
      <c r="V236" s="606"/>
      <c r="W236" s="644"/>
      <c r="X236" s="606"/>
      <c r="Y236" s="605"/>
      <c r="Z236" s="606"/>
      <c r="AA236" s="605"/>
      <c r="AB236" s="605"/>
      <c r="AC236" s="605"/>
      <c r="AD236" s="605"/>
      <c r="AE236" s="605"/>
      <c r="AF236" s="605"/>
      <c r="AG236" s="605"/>
      <c r="AH236" s="605"/>
      <c r="AI236" s="605"/>
      <c r="AJ236" s="605"/>
      <c r="AK236" s="605"/>
      <c r="AL236" s="605"/>
      <c r="AM236" s="605"/>
      <c r="AN236" s="605"/>
      <c r="AO236" s="605"/>
    </row>
    <row r="237" ht="15.75" customHeight="1">
      <c r="A237" s="606"/>
      <c r="B237" s="605"/>
      <c r="C237" s="660"/>
      <c r="D237" s="606"/>
      <c r="E237" s="606"/>
      <c r="F237" s="606"/>
      <c r="G237" s="606"/>
      <c r="H237" s="606"/>
      <c r="I237" s="606"/>
      <c r="J237" s="606"/>
      <c r="K237" s="606"/>
      <c r="L237" s="606"/>
      <c r="M237" s="644"/>
      <c r="N237" s="606"/>
      <c r="O237" s="606"/>
      <c r="P237" s="643"/>
      <c r="Q237" s="606"/>
      <c r="R237" s="643"/>
      <c r="S237" s="643"/>
      <c r="T237" s="606"/>
      <c r="U237" s="606"/>
      <c r="V237" s="606"/>
      <c r="W237" s="644"/>
      <c r="X237" s="606"/>
      <c r="Y237" s="605"/>
      <c r="Z237" s="606"/>
      <c r="AA237" s="605"/>
      <c r="AB237" s="605"/>
      <c r="AC237" s="605"/>
      <c r="AD237" s="605"/>
      <c r="AE237" s="605"/>
      <c r="AF237" s="605"/>
      <c r="AG237" s="605"/>
      <c r="AH237" s="605"/>
      <c r="AI237" s="605"/>
      <c r="AJ237" s="605"/>
      <c r="AK237" s="605"/>
      <c r="AL237" s="605"/>
      <c r="AM237" s="605"/>
      <c r="AN237" s="605"/>
      <c r="AO237" s="605"/>
    </row>
    <row r="238" ht="15.75" customHeight="1">
      <c r="A238" s="606"/>
      <c r="B238" s="605"/>
      <c r="C238" s="660"/>
      <c r="D238" s="606"/>
      <c r="E238" s="606"/>
      <c r="F238" s="606"/>
      <c r="G238" s="606"/>
      <c r="H238" s="606"/>
      <c r="I238" s="606"/>
      <c r="J238" s="606"/>
      <c r="K238" s="606"/>
      <c r="L238" s="606"/>
      <c r="M238" s="644"/>
      <c r="N238" s="606"/>
      <c r="O238" s="606"/>
      <c r="P238" s="643"/>
      <c r="Q238" s="606"/>
      <c r="R238" s="643"/>
      <c r="S238" s="643"/>
      <c r="T238" s="606"/>
      <c r="U238" s="606"/>
      <c r="V238" s="606"/>
      <c r="W238" s="644"/>
      <c r="X238" s="606"/>
      <c r="Y238" s="605"/>
      <c r="Z238" s="606"/>
      <c r="AA238" s="605"/>
      <c r="AB238" s="605"/>
      <c r="AC238" s="605"/>
      <c r="AD238" s="605"/>
      <c r="AE238" s="605"/>
      <c r="AF238" s="605"/>
      <c r="AG238" s="605"/>
      <c r="AH238" s="605"/>
      <c r="AI238" s="605"/>
      <c r="AJ238" s="605"/>
      <c r="AK238" s="605"/>
      <c r="AL238" s="605"/>
      <c r="AM238" s="605"/>
      <c r="AN238" s="605"/>
      <c r="AO238" s="605"/>
    </row>
    <row r="239" ht="15.75" customHeight="1">
      <c r="A239" s="606"/>
      <c r="B239" s="605"/>
      <c r="C239" s="660"/>
      <c r="D239" s="606"/>
      <c r="E239" s="606"/>
      <c r="F239" s="606"/>
      <c r="G239" s="606"/>
      <c r="H239" s="606"/>
      <c r="I239" s="606"/>
      <c r="J239" s="606"/>
      <c r="K239" s="606"/>
      <c r="L239" s="606"/>
      <c r="M239" s="644"/>
      <c r="N239" s="606"/>
      <c r="O239" s="606"/>
      <c r="P239" s="643"/>
      <c r="Q239" s="606"/>
      <c r="R239" s="643"/>
      <c r="S239" s="643"/>
      <c r="T239" s="606"/>
      <c r="U239" s="606"/>
      <c r="V239" s="606"/>
      <c r="W239" s="644"/>
      <c r="X239" s="606"/>
      <c r="Y239" s="605"/>
      <c r="Z239" s="606"/>
      <c r="AA239" s="605"/>
      <c r="AB239" s="605"/>
      <c r="AC239" s="605"/>
      <c r="AD239" s="605"/>
      <c r="AE239" s="605"/>
      <c r="AF239" s="605"/>
      <c r="AG239" s="605"/>
      <c r="AH239" s="605"/>
      <c r="AI239" s="605"/>
      <c r="AJ239" s="605"/>
      <c r="AK239" s="605"/>
      <c r="AL239" s="605"/>
      <c r="AM239" s="605"/>
      <c r="AN239" s="605"/>
      <c r="AO239" s="605"/>
    </row>
    <row r="240" ht="15.75" customHeight="1">
      <c r="A240" s="606"/>
      <c r="B240" s="605"/>
      <c r="C240" s="660"/>
      <c r="D240" s="606"/>
      <c r="E240" s="606"/>
      <c r="F240" s="606"/>
      <c r="G240" s="606"/>
      <c r="H240" s="606"/>
      <c r="I240" s="606"/>
      <c r="J240" s="606"/>
      <c r="K240" s="606"/>
      <c r="L240" s="606"/>
      <c r="M240" s="644"/>
      <c r="N240" s="606"/>
      <c r="O240" s="606"/>
      <c r="P240" s="643"/>
      <c r="Q240" s="606"/>
      <c r="R240" s="643"/>
      <c r="S240" s="643"/>
      <c r="T240" s="606"/>
      <c r="U240" s="606"/>
      <c r="V240" s="606"/>
      <c r="W240" s="644"/>
      <c r="X240" s="606"/>
      <c r="Y240" s="605"/>
      <c r="Z240" s="606"/>
      <c r="AA240" s="605"/>
      <c r="AB240" s="605"/>
      <c r="AC240" s="605"/>
      <c r="AD240" s="605"/>
      <c r="AE240" s="605"/>
      <c r="AF240" s="605"/>
      <c r="AG240" s="605"/>
      <c r="AH240" s="605"/>
      <c r="AI240" s="605"/>
      <c r="AJ240" s="605"/>
      <c r="AK240" s="605"/>
      <c r="AL240" s="605"/>
      <c r="AM240" s="605"/>
      <c r="AN240" s="605"/>
      <c r="AO240" s="605"/>
    </row>
    <row r="241" ht="15.75" customHeight="1">
      <c r="A241" s="606"/>
      <c r="B241" s="605"/>
      <c r="C241" s="660"/>
      <c r="D241" s="606"/>
      <c r="E241" s="606"/>
      <c r="F241" s="606"/>
      <c r="G241" s="606"/>
      <c r="H241" s="606"/>
      <c r="I241" s="606"/>
      <c r="J241" s="606"/>
      <c r="K241" s="606"/>
      <c r="L241" s="606"/>
      <c r="M241" s="644"/>
      <c r="N241" s="606"/>
      <c r="O241" s="606"/>
      <c r="P241" s="643"/>
      <c r="Q241" s="606"/>
      <c r="R241" s="643"/>
      <c r="S241" s="643"/>
      <c r="T241" s="606"/>
      <c r="U241" s="606"/>
      <c r="V241" s="606"/>
      <c r="W241" s="644"/>
      <c r="X241" s="606"/>
      <c r="Y241" s="605"/>
      <c r="Z241" s="606"/>
      <c r="AA241" s="605"/>
      <c r="AB241" s="605"/>
      <c r="AC241" s="605"/>
      <c r="AD241" s="605"/>
      <c r="AE241" s="605"/>
      <c r="AF241" s="605"/>
      <c r="AG241" s="605"/>
      <c r="AH241" s="605"/>
      <c r="AI241" s="605"/>
      <c r="AJ241" s="605"/>
      <c r="AK241" s="605"/>
      <c r="AL241" s="605"/>
      <c r="AM241" s="605"/>
      <c r="AN241" s="605"/>
      <c r="AO241" s="605"/>
    </row>
    <row r="242" ht="15.75" customHeight="1">
      <c r="A242" s="606"/>
      <c r="B242" s="605"/>
      <c r="C242" s="660"/>
      <c r="D242" s="606"/>
      <c r="E242" s="606"/>
      <c r="F242" s="606"/>
      <c r="G242" s="606"/>
      <c r="H242" s="606"/>
      <c r="I242" s="606"/>
      <c r="J242" s="606"/>
      <c r="K242" s="606"/>
      <c r="L242" s="606"/>
      <c r="M242" s="644"/>
      <c r="N242" s="606"/>
      <c r="O242" s="606"/>
      <c r="P242" s="643"/>
      <c r="Q242" s="606"/>
      <c r="R242" s="643"/>
      <c r="S242" s="643"/>
      <c r="T242" s="606"/>
      <c r="U242" s="606"/>
      <c r="V242" s="606"/>
      <c r="W242" s="644"/>
      <c r="X242" s="606"/>
      <c r="Y242" s="605"/>
      <c r="Z242" s="606"/>
      <c r="AA242" s="605"/>
      <c r="AB242" s="605"/>
      <c r="AC242" s="605"/>
      <c r="AD242" s="605"/>
      <c r="AE242" s="605"/>
      <c r="AF242" s="605"/>
      <c r="AG242" s="605"/>
      <c r="AH242" s="605"/>
      <c r="AI242" s="605"/>
      <c r="AJ242" s="605"/>
      <c r="AK242" s="605"/>
      <c r="AL242" s="605"/>
      <c r="AM242" s="605"/>
      <c r="AN242" s="605"/>
      <c r="AO242" s="605"/>
    </row>
    <row r="243" ht="15.75" customHeight="1">
      <c r="A243" s="606"/>
      <c r="B243" s="605"/>
      <c r="C243" s="660"/>
      <c r="D243" s="606"/>
      <c r="E243" s="606"/>
      <c r="F243" s="606"/>
      <c r="G243" s="606"/>
      <c r="H243" s="606"/>
      <c r="I243" s="606"/>
      <c r="J243" s="606"/>
      <c r="K243" s="606"/>
      <c r="L243" s="606"/>
      <c r="M243" s="644"/>
      <c r="N243" s="606"/>
      <c r="O243" s="606"/>
      <c r="P243" s="643"/>
      <c r="Q243" s="606"/>
      <c r="R243" s="643"/>
      <c r="S243" s="643"/>
      <c r="T243" s="606"/>
      <c r="U243" s="606"/>
      <c r="V243" s="606"/>
      <c r="W243" s="644"/>
      <c r="X243" s="606"/>
      <c r="Y243" s="605"/>
      <c r="Z243" s="606"/>
      <c r="AA243" s="605"/>
      <c r="AB243" s="605"/>
      <c r="AC243" s="605"/>
      <c r="AD243" s="605"/>
      <c r="AE243" s="605"/>
      <c r="AF243" s="605"/>
      <c r="AG243" s="605"/>
      <c r="AH243" s="605"/>
      <c r="AI243" s="605"/>
      <c r="AJ243" s="605"/>
      <c r="AK243" s="605"/>
      <c r="AL243" s="605"/>
      <c r="AM243" s="605"/>
      <c r="AN243" s="605"/>
      <c r="AO243" s="605"/>
    </row>
    <row r="244" ht="15.75" customHeight="1">
      <c r="A244" s="606"/>
      <c r="B244" s="605"/>
      <c r="C244" s="660"/>
      <c r="D244" s="606"/>
      <c r="E244" s="606"/>
      <c r="F244" s="606"/>
      <c r="G244" s="606"/>
      <c r="H244" s="606"/>
      <c r="I244" s="606"/>
      <c r="J244" s="606"/>
      <c r="K244" s="606"/>
      <c r="L244" s="606"/>
      <c r="M244" s="644"/>
      <c r="N244" s="606"/>
      <c r="O244" s="606"/>
      <c r="P244" s="643"/>
      <c r="Q244" s="606"/>
      <c r="R244" s="643"/>
      <c r="S244" s="643"/>
      <c r="T244" s="606"/>
      <c r="U244" s="606"/>
      <c r="V244" s="606"/>
      <c r="W244" s="644"/>
      <c r="X244" s="606"/>
      <c r="Y244" s="605"/>
      <c r="Z244" s="606"/>
      <c r="AA244" s="605"/>
      <c r="AB244" s="605"/>
      <c r="AC244" s="605"/>
      <c r="AD244" s="605"/>
      <c r="AE244" s="605"/>
      <c r="AF244" s="605"/>
      <c r="AG244" s="605"/>
      <c r="AH244" s="605"/>
      <c r="AI244" s="605"/>
      <c r="AJ244" s="605"/>
      <c r="AK244" s="605"/>
      <c r="AL244" s="605"/>
      <c r="AM244" s="605"/>
      <c r="AN244" s="605"/>
      <c r="AO244" s="605"/>
    </row>
    <row r="245" ht="15.75" customHeight="1">
      <c r="A245" s="606"/>
      <c r="B245" s="605"/>
      <c r="C245" s="660"/>
      <c r="D245" s="606"/>
      <c r="E245" s="606"/>
      <c r="F245" s="606"/>
      <c r="G245" s="606"/>
      <c r="H245" s="606"/>
      <c r="I245" s="606"/>
      <c r="J245" s="606"/>
      <c r="K245" s="606"/>
      <c r="L245" s="606"/>
      <c r="M245" s="644"/>
      <c r="N245" s="606"/>
      <c r="O245" s="606"/>
      <c r="P245" s="643"/>
      <c r="Q245" s="606"/>
      <c r="R245" s="643"/>
      <c r="S245" s="643"/>
      <c r="T245" s="606"/>
      <c r="U245" s="606"/>
      <c r="V245" s="606"/>
      <c r="W245" s="644"/>
      <c r="X245" s="606"/>
      <c r="Y245" s="605"/>
      <c r="Z245" s="606"/>
      <c r="AA245" s="605"/>
      <c r="AB245" s="605"/>
      <c r="AC245" s="605"/>
      <c r="AD245" s="605"/>
      <c r="AE245" s="605"/>
      <c r="AF245" s="605"/>
      <c r="AG245" s="605"/>
      <c r="AH245" s="605"/>
      <c r="AI245" s="605"/>
      <c r="AJ245" s="605"/>
      <c r="AK245" s="605"/>
      <c r="AL245" s="605"/>
      <c r="AM245" s="605"/>
      <c r="AN245" s="605"/>
      <c r="AO245" s="605"/>
    </row>
    <row r="246" ht="15.75" customHeight="1">
      <c r="A246" s="606"/>
      <c r="B246" s="605"/>
      <c r="C246" s="660"/>
      <c r="D246" s="606"/>
      <c r="E246" s="606"/>
      <c r="F246" s="606"/>
      <c r="G246" s="606"/>
      <c r="H246" s="606"/>
      <c r="I246" s="606"/>
      <c r="J246" s="606"/>
      <c r="K246" s="606"/>
      <c r="L246" s="606"/>
      <c r="M246" s="644"/>
      <c r="N246" s="606"/>
      <c r="O246" s="606"/>
      <c r="P246" s="643"/>
      <c r="Q246" s="606"/>
      <c r="R246" s="643"/>
      <c r="S246" s="643"/>
      <c r="T246" s="606"/>
      <c r="U246" s="606"/>
      <c r="V246" s="606"/>
      <c r="W246" s="644"/>
      <c r="X246" s="606"/>
      <c r="Y246" s="605"/>
      <c r="Z246" s="606"/>
      <c r="AA246" s="605"/>
      <c r="AB246" s="605"/>
      <c r="AC246" s="605"/>
      <c r="AD246" s="605"/>
      <c r="AE246" s="605"/>
      <c r="AF246" s="605"/>
      <c r="AG246" s="605"/>
      <c r="AH246" s="605"/>
      <c r="AI246" s="605"/>
      <c r="AJ246" s="605"/>
      <c r="AK246" s="605"/>
      <c r="AL246" s="605"/>
      <c r="AM246" s="605"/>
      <c r="AN246" s="605"/>
      <c r="AO246" s="605"/>
    </row>
    <row r="247" ht="15.75" customHeight="1">
      <c r="A247" s="606"/>
      <c r="B247" s="605"/>
      <c r="C247" s="660"/>
      <c r="D247" s="606"/>
      <c r="E247" s="606"/>
      <c r="F247" s="606"/>
      <c r="G247" s="606"/>
      <c r="H247" s="606"/>
      <c r="I247" s="606"/>
      <c r="J247" s="606"/>
      <c r="K247" s="606"/>
      <c r="L247" s="606"/>
      <c r="M247" s="644"/>
      <c r="N247" s="606"/>
      <c r="O247" s="606"/>
      <c r="P247" s="643"/>
      <c r="Q247" s="606"/>
      <c r="R247" s="643"/>
      <c r="S247" s="643"/>
      <c r="T247" s="606"/>
      <c r="U247" s="606"/>
      <c r="V247" s="606"/>
      <c r="W247" s="644"/>
      <c r="X247" s="606"/>
      <c r="Y247" s="605"/>
      <c r="Z247" s="606"/>
      <c r="AA247" s="605"/>
      <c r="AB247" s="605"/>
      <c r="AC247" s="605"/>
      <c r="AD247" s="605"/>
      <c r="AE247" s="605"/>
      <c r="AF247" s="605"/>
      <c r="AG247" s="605"/>
      <c r="AH247" s="605"/>
      <c r="AI247" s="605"/>
      <c r="AJ247" s="605"/>
      <c r="AK247" s="605"/>
      <c r="AL247" s="605"/>
      <c r="AM247" s="605"/>
      <c r="AN247" s="605"/>
      <c r="AO247" s="605"/>
    </row>
    <row r="248" ht="15.75" customHeight="1">
      <c r="A248" s="606"/>
      <c r="B248" s="605"/>
      <c r="C248" s="660"/>
      <c r="D248" s="606"/>
      <c r="E248" s="606"/>
      <c r="F248" s="606"/>
      <c r="G248" s="606"/>
      <c r="H248" s="606"/>
      <c r="I248" s="606"/>
      <c r="J248" s="606"/>
      <c r="K248" s="606"/>
      <c r="L248" s="606"/>
      <c r="M248" s="644"/>
      <c r="N248" s="606"/>
      <c r="O248" s="606"/>
      <c r="P248" s="643"/>
      <c r="Q248" s="606"/>
      <c r="R248" s="643"/>
      <c r="S248" s="643"/>
      <c r="T248" s="606"/>
      <c r="U248" s="606"/>
      <c r="V248" s="606"/>
      <c r="W248" s="644"/>
      <c r="X248" s="606"/>
      <c r="Y248" s="605"/>
      <c r="Z248" s="606"/>
      <c r="AA248" s="605"/>
      <c r="AB248" s="605"/>
      <c r="AC248" s="605"/>
      <c r="AD248" s="605"/>
      <c r="AE248" s="605"/>
      <c r="AF248" s="605"/>
      <c r="AG248" s="605"/>
      <c r="AH248" s="605"/>
      <c r="AI248" s="605"/>
      <c r="AJ248" s="605"/>
      <c r="AK248" s="605"/>
      <c r="AL248" s="605"/>
      <c r="AM248" s="605"/>
      <c r="AN248" s="605"/>
      <c r="AO248" s="605"/>
    </row>
    <row r="249" ht="15.75" customHeight="1">
      <c r="A249" s="606"/>
      <c r="B249" s="605"/>
      <c r="C249" s="660"/>
      <c r="D249" s="606"/>
      <c r="E249" s="606"/>
      <c r="F249" s="606"/>
      <c r="G249" s="606"/>
      <c r="H249" s="606"/>
      <c r="I249" s="606"/>
      <c r="J249" s="606"/>
      <c r="K249" s="606"/>
      <c r="L249" s="606"/>
      <c r="M249" s="644"/>
      <c r="N249" s="606"/>
      <c r="O249" s="606"/>
      <c r="P249" s="643"/>
      <c r="Q249" s="606"/>
      <c r="R249" s="643"/>
      <c r="S249" s="643"/>
      <c r="T249" s="606"/>
      <c r="U249" s="606"/>
      <c r="V249" s="606"/>
      <c r="W249" s="644"/>
      <c r="X249" s="606"/>
      <c r="Y249" s="605"/>
      <c r="Z249" s="606"/>
      <c r="AA249" s="605"/>
      <c r="AB249" s="605"/>
      <c r="AC249" s="605"/>
      <c r="AD249" s="605"/>
      <c r="AE249" s="605"/>
      <c r="AF249" s="605"/>
      <c r="AG249" s="605"/>
      <c r="AH249" s="605"/>
      <c r="AI249" s="605"/>
      <c r="AJ249" s="605"/>
      <c r="AK249" s="605"/>
      <c r="AL249" s="605"/>
      <c r="AM249" s="605"/>
      <c r="AN249" s="605"/>
      <c r="AO249" s="605"/>
    </row>
    <row r="250" ht="15.75" customHeight="1">
      <c r="A250" s="606"/>
      <c r="B250" s="605"/>
      <c r="C250" s="660"/>
      <c r="D250" s="606"/>
      <c r="E250" s="606"/>
      <c r="F250" s="606"/>
      <c r="G250" s="606"/>
      <c r="H250" s="606"/>
      <c r="I250" s="606"/>
      <c r="J250" s="606"/>
      <c r="K250" s="606"/>
      <c r="L250" s="606"/>
      <c r="M250" s="644"/>
      <c r="N250" s="606"/>
      <c r="O250" s="606"/>
      <c r="P250" s="643"/>
      <c r="Q250" s="606"/>
      <c r="R250" s="643"/>
      <c r="S250" s="643"/>
      <c r="T250" s="606"/>
      <c r="U250" s="606"/>
      <c r="V250" s="606"/>
      <c r="W250" s="644"/>
      <c r="X250" s="606"/>
      <c r="Y250" s="605"/>
      <c r="Z250" s="606"/>
      <c r="AA250" s="605"/>
      <c r="AB250" s="605"/>
      <c r="AC250" s="605"/>
      <c r="AD250" s="605"/>
      <c r="AE250" s="605"/>
      <c r="AF250" s="605"/>
      <c r="AG250" s="605"/>
      <c r="AH250" s="605"/>
      <c r="AI250" s="605"/>
      <c r="AJ250" s="605"/>
      <c r="AK250" s="605"/>
      <c r="AL250" s="605"/>
      <c r="AM250" s="605"/>
      <c r="AN250" s="605"/>
      <c r="AO250" s="605"/>
    </row>
    <row r="251" ht="15.75" customHeight="1">
      <c r="A251" s="606"/>
      <c r="B251" s="605"/>
      <c r="C251" s="660"/>
      <c r="D251" s="606"/>
      <c r="E251" s="606"/>
      <c r="F251" s="606"/>
      <c r="G251" s="606"/>
      <c r="H251" s="606"/>
      <c r="I251" s="606"/>
      <c r="J251" s="606"/>
      <c r="K251" s="606"/>
      <c r="L251" s="606"/>
      <c r="M251" s="644"/>
      <c r="N251" s="606"/>
      <c r="O251" s="606"/>
      <c r="P251" s="643"/>
      <c r="Q251" s="606"/>
      <c r="R251" s="643"/>
      <c r="S251" s="643"/>
      <c r="T251" s="606"/>
      <c r="U251" s="606"/>
      <c r="V251" s="606"/>
      <c r="W251" s="644"/>
      <c r="X251" s="606"/>
      <c r="Y251" s="605"/>
      <c r="Z251" s="606"/>
      <c r="AA251" s="605"/>
      <c r="AB251" s="605"/>
      <c r="AC251" s="605"/>
      <c r="AD251" s="605"/>
      <c r="AE251" s="605"/>
      <c r="AF251" s="605"/>
      <c r="AG251" s="605"/>
      <c r="AH251" s="605"/>
      <c r="AI251" s="605"/>
      <c r="AJ251" s="605"/>
      <c r="AK251" s="605"/>
      <c r="AL251" s="605"/>
      <c r="AM251" s="605"/>
      <c r="AN251" s="605"/>
      <c r="AO251" s="605"/>
    </row>
    <row r="252" ht="15.75" customHeight="1">
      <c r="A252" s="606"/>
      <c r="B252" s="605"/>
      <c r="C252" s="660"/>
      <c r="D252" s="606"/>
      <c r="E252" s="606"/>
      <c r="F252" s="606"/>
      <c r="G252" s="606"/>
      <c r="H252" s="606"/>
      <c r="I252" s="606"/>
      <c r="J252" s="606"/>
      <c r="K252" s="606"/>
      <c r="L252" s="606"/>
      <c r="M252" s="644"/>
      <c r="N252" s="606"/>
      <c r="O252" s="606"/>
      <c r="P252" s="643"/>
      <c r="Q252" s="606"/>
      <c r="R252" s="643"/>
      <c r="S252" s="643"/>
      <c r="T252" s="606"/>
      <c r="U252" s="606"/>
      <c r="V252" s="606"/>
      <c r="W252" s="644"/>
      <c r="X252" s="606"/>
      <c r="Y252" s="605"/>
      <c r="Z252" s="606"/>
      <c r="AA252" s="605"/>
      <c r="AB252" s="605"/>
      <c r="AC252" s="605"/>
      <c r="AD252" s="605"/>
      <c r="AE252" s="605"/>
      <c r="AF252" s="605"/>
      <c r="AG252" s="605"/>
      <c r="AH252" s="605"/>
      <c r="AI252" s="605"/>
      <c r="AJ252" s="605"/>
      <c r="AK252" s="605"/>
      <c r="AL252" s="605"/>
      <c r="AM252" s="605"/>
      <c r="AN252" s="605"/>
      <c r="AO252" s="605"/>
    </row>
    <row r="253" ht="15.75" customHeight="1">
      <c r="A253" s="606"/>
      <c r="B253" s="605"/>
      <c r="C253" s="660"/>
      <c r="D253" s="606"/>
      <c r="E253" s="606"/>
      <c r="F253" s="606"/>
      <c r="G253" s="606"/>
      <c r="H253" s="606"/>
      <c r="I253" s="606"/>
      <c r="J253" s="606"/>
      <c r="K253" s="606"/>
      <c r="L253" s="606"/>
      <c r="M253" s="644"/>
      <c r="N253" s="606"/>
      <c r="O253" s="606"/>
      <c r="P253" s="643"/>
      <c r="Q253" s="606"/>
      <c r="R253" s="643"/>
      <c r="S253" s="643"/>
      <c r="T253" s="606"/>
      <c r="U253" s="606"/>
      <c r="V253" s="606"/>
      <c r="W253" s="644"/>
      <c r="X253" s="606"/>
      <c r="Y253" s="605"/>
      <c r="Z253" s="606"/>
      <c r="AA253" s="605"/>
      <c r="AB253" s="605"/>
      <c r="AC253" s="605"/>
      <c r="AD253" s="605"/>
      <c r="AE253" s="605"/>
      <c r="AF253" s="605"/>
      <c r="AG253" s="605"/>
      <c r="AH253" s="605"/>
      <c r="AI253" s="605"/>
      <c r="AJ253" s="605"/>
      <c r="AK253" s="605"/>
      <c r="AL253" s="605"/>
      <c r="AM253" s="605"/>
      <c r="AN253" s="605"/>
      <c r="AO253" s="605"/>
    </row>
    <row r="254" ht="15.75" customHeight="1">
      <c r="A254" s="606"/>
      <c r="B254" s="605"/>
      <c r="C254" s="660"/>
      <c r="D254" s="606"/>
      <c r="E254" s="606"/>
      <c r="F254" s="606"/>
      <c r="G254" s="606"/>
      <c r="H254" s="606"/>
      <c r="I254" s="606"/>
      <c r="J254" s="606"/>
      <c r="K254" s="606"/>
      <c r="L254" s="606"/>
      <c r="M254" s="644"/>
      <c r="N254" s="606"/>
      <c r="O254" s="606"/>
      <c r="P254" s="643"/>
      <c r="Q254" s="606"/>
      <c r="R254" s="643"/>
      <c r="S254" s="643"/>
      <c r="T254" s="606"/>
      <c r="U254" s="606"/>
      <c r="V254" s="606"/>
      <c r="W254" s="644"/>
      <c r="X254" s="606"/>
      <c r="Y254" s="605"/>
      <c r="Z254" s="606"/>
      <c r="AA254" s="605"/>
      <c r="AB254" s="605"/>
      <c r="AC254" s="605"/>
      <c r="AD254" s="605"/>
      <c r="AE254" s="605"/>
      <c r="AF254" s="605"/>
      <c r="AG254" s="605"/>
      <c r="AH254" s="605"/>
      <c r="AI254" s="605"/>
      <c r="AJ254" s="605"/>
      <c r="AK254" s="605"/>
      <c r="AL254" s="605"/>
      <c r="AM254" s="605"/>
      <c r="AN254" s="605"/>
      <c r="AO254" s="605"/>
    </row>
    <row r="255" ht="15.75" customHeight="1">
      <c r="A255" s="606"/>
      <c r="B255" s="605"/>
      <c r="C255" s="660"/>
      <c r="D255" s="606"/>
      <c r="E255" s="606"/>
      <c r="F255" s="606"/>
      <c r="G255" s="606"/>
      <c r="H255" s="606"/>
      <c r="I255" s="606"/>
      <c r="J255" s="606"/>
      <c r="K255" s="606"/>
      <c r="L255" s="606"/>
      <c r="M255" s="644"/>
      <c r="N255" s="606"/>
      <c r="O255" s="606"/>
      <c r="P255" s="643"/>
      <c r="Q255" s="606"/>
      <c r="R255" s="643"/>
      <c r="S255" s="643"/>
      <c r="T255" s="606"/>
      <c r="U255" s="606"/>
      <c r="V255" s="606"/>
      <c r="W255" s="644"/>
      <c r="X255" s="606"/>
      <c r="Y255" s="605"/>
      <c r="Z255" s="606"/>
      <c r="AA255" s="605"/>
      <c r="AB255" s="605"/>
      <c r="AC255" s="605"/>
      <c r="AD255" s="605"/>
      <c r="AE255" s="605"/>
      <c r="AF255" s="605"/>
      <c r="AG255" s="605"/>
      <c r="AH255" s="605"/>
      <c r="AI255" s="605"/>
      <c r="AJ255" s="605"/>
      <c r="AK255" s="605"/>
      <c r="AL255" s="605"/>
      <c r="AM255" s="605"/>
      <c r="AN255" s="605"/>
      <c r="AO255" s="605"/>
    </row>
    <row r="256" ht="15.75" customHeight="1">
      <c r="A256" s="606"/>
      <c r="B256" s="605"/>
      <c r="C256" s="660"/>
      <c r="D256" s="606"/>
      <c r="E256" s="606"/>
      <c r="F256" s="606"/>
      <c r="G256" s="606"/>
      <c r="H256" s="606"/>
      <c r="I256" s="606"/>
      <c r="J256" s="606"/>
      <c r="K256" s="606"/>
      <c r="L256" s="606"/>
      <c r="M256" s="644"/>
      <c r="N256" s="606"/>
      <c r="O256" s="606"/>
      <c r="P256" s="643"/>
      <c r="Q256" s="606"/>
      <c r="R256" s="643"/>
      <c r="S256" s="643"/>
      <c r="T256" s="606"/>
      <c r="U256" s="606"/>
      <c r="V256" s="606"/>
      <c r="W256" s="644"/>
      <c r="X256" s="606"/>
      <c r="Y256" s="605"/>
      <c r="Z256" s="606"/>
      <c r="AA256" s="605"/>
      <c r="AB256" s="605"/>
      <c r="AC256" s="605"/>
      <c r="AD256" s="605"/>
      <c r="AE256" s="605"/>
      <c r="AF256" s="605"/>
      <c r="AG256" s="605"/>
      <c r="AH256" s="605"/>
      <c r="AI256" s="605"/>
      <c r="AJ256" s="605"/>
      <c r="AK256" s="605"/>
      <c r="AL256" s="605"/>
      <c r="AM256" s="605"/>
      <c r="AN256" s="605"/>
      <c r="AO256" s="605"/>
    </row>
    <row r="257" ht="15.75" customHeight="1">
      <c r="A257" s="606"/>
      <c r="B257" s="605"/>
      <c r="C257" s="660"/>
      <c r="D257" s="606"/>
      <c r="E257" s="606"/>
      <c r="F257" s="606"/>
      <c r="G257" s="606"/>
      <c r="H257" s="606"/>
      <c r="I257" s="606"/>
      <c r="J257" s="606"/>
      <c r="K257" s="606"/>
      <c r="L257" s="606"/>
      <c r="M257" s="644"/>
      <c r="N257" s="606"/>
      <c r="O257" s="606"/>
      <c r="P257" s="643"/>
      <c r="Q257" s="606"/>
      <c r="R257" s="643"/>
      <c r="S257" s="643"/>
      <c r="T257" s="606"/>
      <c r="U257" s="606"/>
      <c r="V257" s="606"/>
      <c r="W257" s="644"/>
      <c r="X257" s="606"/>
      <c r="Y257" s="605"/>
      <c r="Z257" s="606"/>
      <c r="AA257" s="605"/>
      <c r="AB257" s="605"/>
      <c r="AC257" s="605"/>
      <c r="AD257" s="605"/>
      <c r="AE257" s="605"/>
      <c r="AF257" s="605"/>
      <c r="AG257" s="605"/>
      <c r="AH257" s="605"/>
      <c r="AI257" s="605"/>
      <c r="AJ257" s="605"/>
      <c r="AK257" s="605"/>
      <c r="AL257" s="605"/>
      <c r="AM257" s="605"/>
      <c r="AN257" s="605"/>
      <c r="AO257" s="605"/>
    </row>
    <row r="258" ht="15.75" customHeight="1">
      <c r="A258" s="606"/>
      <c r="B258" s="605"/>
      <c r="C258" s="660"/>
      <c r="D258" s="606"/>
      <c r="E258" s="606"/>
      <c r="F258" s="606"/>
      <c r="G258" s="606"/>
      <c r="H258" s="606"/>
      <c r="I258" s="606"/>
      <c r="J258" s="606"/>
      <c r="K258" s="606"/>
      <c r="L258" s="606"/>
      <c r="M258" s="644"/>
      <c r="N258" s="606"/>
      <c r="O258" s="606"/>
      <c r="P258" s="643"/>
      <c r="Q258" s="606"/>
      <c r="R258" s="643"/>
      <c r="S258" s="643"/>
      <c r="T258" s="606"/>
      <c r="U258" s="606"/>
      <c r="V258" s="606"/>
      <c r="W258" s="644"/>
      <c r="X258" s="606"/>
      <c r="Y258" s="605"/>
      <c r="Z258" s="606"/>
      <c r="AA258" s="605"/>
      <c r="AB258" s="605"/>
      <c r="AC258" s="605"/>
      <c r="AD258" s="605"/>
      <c r="AE258" s="605"/>
      <c r="AF258" s="605"/>
      <c r="AG258" s="605"/>
      <c r="AH258" s="605"/>
      <c r="AI258" s="605"/>
      <c r="AJ258" s="605"/>
      <c r="AK258" s="605"/>
      <c r="AL258" s="605"/>
      <c r="AM258" s="605"/>
      <c r="AN258" s="605"/>
      <c r="AO258" s="605"/>
    </row>
    <row r="259" ht="15.75" customHeight="1">
      <c r="A259" s="606"/>
      <c r="B259" s="605"/>
      <c r="C259" s="660"/>
      <c r="D259" s="606"/>
      <c r="E259" s="606"/>
      <c r="F259" s="606"/>
      <c r="G259" s="606"/>
      <c r="H259" s="606"/>
      <c r="I259" s="606"/>
      <c r="J259" s="606"/>
      <c r="K259" s="606"/>
      <c r="L259" s="606"/>
      <c r="M259" s="644"/>
      <c r="N259" s="606"/>
      <c r="O259" s="606"/>
      <c r="P259" s="643"/>
      <c r="Q259" s="606"/>
      <c r="R259" s="643"/>
      <c r="S259" s="643"/>
      <c r="T259" s="606"/>
      <c r="U259" s="606"/>
      <c r="V259" s="606"/>
      <c r="W259" s="644"/>
      <c r="X259" s="606"/>
      <c r="Y259" s="605"/>
      <c r="Z259" s="606"/>
      <c r="AA259" s="605"/>
      <c r="AB259" s="605"/>
      <c r="AC259" s="605"/>
      <c r="AD259" s="605"/>
      <c r="AE259" s="605"/>
      <c r="AF259" s="605"/>
      <c r="AG259" s="605"/>
      <c r="AH259" s="605"/>
      <c r="AI259" s="605"/>
      <c r="AJ259" s="605"/>
      <c r="AK259" s="605"/>
      <c r="AL259" s="605"/>
      <c r="AM259" s="605"/>
      <c r="AN259" s="605"/>
      <c r="AO259" s="605"/>
    </row>
    <row r="260" ht="15.75" customHeight="1">
      <c r="A260" s="606"/>
      <c r="B260" s="605"/>
      <c r="C260" s="660"/>
      <c r="D260" s="606"/>
      <c r="E260" s="606"/>
      <c r="F260" s="606"/>
      <c r="G260" s="606"/>
      <c r="H260" s="606"/>
      <c r="I260" s="606"/>
      <c r="J260" s="606"/>
      <c r="K260" s="606"/>
      <c r="L260" s="606"/>
      <c r="M260" s="644"/>
      <c r="N260" s="606"/>
      <c r="O260" s="606"/>
      <c r="P260" s="643"/>
      <c r="Q260" s="606"/>
      <c r="R260" s="643"/>
      <c r="S260" s="643"/>
      <c r="T260" s="606"/>
      <c r="U260" s="606"/>
      <c r="V260" s="606"/>
      <c r="W260" s="644"/>
      <c r="X260" s="606"/>
      <c r="Y260" s="605"/>
      <c r="Z260" s="606"/>
      <c r="AA260" s="605"/>
      <c r="AB260" s="605"/>
      <c r="AC260" s="605"/>
      <c r="AD260" s="605"/>
      <c r="AE260" s="605"/>
      <c r="AF260" s="605"/>
      <c r="AG260" s="605"/>
      <c r="AH260" s="605"/>
      <c r="AI260" s="605"/>
      <c r="AJ260" s="605"/>
      <c r="AK260" s="605"/>
      <c r="AL260" s="605"/>
      <c r="AM260" s="605"/>
      <c r="AN260" s="605"/>
      <c r="AO260" s="605"/>
    </row>
    <row r="261" ht="15.75" customHeight="1">
      <c r="A261" s="606"/>
      <c r="B261" s="605"/>
      <c r="C261" s="660"/>
      <c r="D261" s="606"/>
      <c r="E261" s="606"/>
      <c r="F261" s="606"/>
      <c r="G261" s="606"/>
      <c r="H261" s="606"/>
      <c r="I261" s="606"/>
      <c r="J261" s="606"/>
      <c r="K261" s="606"/>
      <c r="L261" s="606"/>
      <c r="M261" s="644"/>
      <c r="N261" s="606"/>
      <c r="O261" s="606"/>
      <c r="P261" s="643"/>
      <c r="Q261" s="606"/>
      <c r="R261" s="643"/>
      <c r="S261" s="643"/>
      <c r="T261" s="606"/>
      <c r="U261" s="606"/>
      <c r="V261" s="606"/>
      <c r="W261" s="644"/>
      <c r="X261" s="606"/>
      <c r="Y261" s="605"/>
      <c r="Z261" s="606"/>
      <c r="AA261" s="605"/>
      <c r="AB261" s="605"/>
      <c r="AC261" s="605"/>
      <c r="AD261" s="605"/>
      <c r="AE261" s="605"/>
      <c r="AF261" s="605"/>
      <c r="AG261" s="605"/>
      <c r="AH261" s="605"/>
      <c r="AI261" s="605"/>
      <c r="AJ261" s="605"/>
      <c r="AK261" s="605"/>
      <c r="AL261" s="605"/>
      <c r="AM261" s="605"/>
      <c r="AN261" s="605"/>
      <c r="AO261" s="605"/>
    </row>
    <row r="262" ht="15.75" customHeight="1">
      <c r="A262" s="606"/>
      <c r="B262" s="605"/>
      <c r="C262" s="660"/>
      <c r="D262" s="606"/>
      <c r="E262" s="606"/>
      <c r="F262" s="606"/>
      <c r="G262" s="606"/>
      <c r="H262" s="606"/>
      <c r="I262" s="606"/>
      <c r="J262" s="606"/>
      <c r="K262" s="606"/>
      <c r="L262" s="606"/>
      <c r="M262" s="644"/>
      <c r="N262" s="606"/>
      <c r="O262" s="606"/>
      <c r="P262" s="643"/>
      <c r="Q262" s="606"/>
      <c r="R262" s="643"/>
      <c r="S262" s="643"/>
      <c r="T262" s="606"/>
      <c r="U262" s="606"/>
      <c r="V262" s="606"/>
      <c r="W262" s="644"/>
      <c r="X262" s="606"/>
      <c r="Y262" s="605"/>
      <c r="Z262" s="606"/>
      <c r="AA262" s="605"/>
      <c r="AB262" s="605"/>
      <c r="AC262" s="605"/>
      <c r="AD262" s="605"/>
      <c r="AE262" s="605"/>
      <c r="AF262" s="605"/>
      <c r="AG262" s="605"/>
      <c r="AH262" s="605"/>
      <c r="AI262" s="605"/>
      <c r="AJ262" s="605"/>
      <c r="AK262" s="605"/>
      <c r="AL262" s="605"/>
      <c r="AM262" s="605"/>
      <c r="AN262" s="605"/>
      <c r="AO262" s="605"/>
    </row>
    <row r="263" ht="15.75" customHeight="1">
      <c r="A263" s="606"/>
      <c r="B263" s="605"/>
      <c r="C263" s="660"/>
      <c r="D263" s="606"/>
      <c r="E263" s="606"/>
      <c r="F263" s="606"/>
      <c r="G263" s="606"/>
      <c r="H263" s="606"/>
      <c r="I263" s="606"/>
      <c r="J263" s="606"/>
      <c r="K263" s="606"/>
      <c r="L263" s="606"/>
      <c r="M263" s="644"/>
      <c r="N263" s="606"/>
      <c r="O263" s="606"/>
      <c r="P263" s="643"/>
      <c r="Q263" s="606"/>
      <c r="R263" s="643"/>
      <c r="S263" s="643"/>
      <c r="T263" s="606"/>
      <c r="U263" s="606"/>
      <c r="V263" s="606"/>
      <c r="W263" s="644"/>
      <c r="X263" s="606"/>
      <c r="Y263" s="605"/>
      <c r="Z263" s="606"/>
      <c r="AA263" s="605"/>
      <c r="AB263" s="605"/>
      <c r="AC263" s="605"/>
      <c r="AD263" s="605"/>
      <c r="AE263" s="605"/>
      <c r="AF263" s="605"/>
      <c r="AG263" s="605"/>
      <c r="AH263" s="605"/>
      <c r="AI263" s="605"/>
      <c r="AJ263" s="605"/>
      <c r="AK263" s="605"/>
      <c r="AL263" s="605"/>
      <c r="AM263" s="605"/>
      <c r="AN263" s="605"/>
      <c r="AO263" s="605"/>
    </row>
    <row r="264" ht="15.75" customHeight="1">
      <c r="A264" s="606"/>
      <c r="B264" s="605"/>
      <c r="C264" s="660"/>
      <c r="D264" s="606"/>
      <c r="E264" s="606"/>
      <c r="F264" s="606"/>
      <c r="G264" s="606"/>
      <c r="H264" s="606"/>
      <c r="I264" s="606"/>
      <c r="J264" s="606"/>
      <c r="K264" s="606"/>
      <c r="L264" s="606"/>
      <c r="M264" s="644"/>
      <c r="N264" s="606"/>
      <c r="O264" s="606"/>
      <c r="P264" s="643"/>
      <c r="Q264" s="606"/>
      <c r="R264" s="643"/>
      <c r="S264" s="643"/>
      <c r="T264" s="606"/>
      <c r="U264" s="606"/>
      <c r="V264" s="606"/>
      <c r="W264" s="644"/>
      <c r="X264" s="606"/>
      <c r="Y264" s="605"/>
      <c r="Z264" s="606"/>
      <c r="AA264" s="605"/>
      <c r="AB264" s="605"/>
      <c r="AC264" s="605"/>
      <c r="AD264" s="605"/>
      <c r="AE264" s="605"/>
      <c r="AF264" s="605"/>
      <c r="AG264" s="605"/>
      <c r="AH264" s="605"/>
      <c r="AI264" s="605"/>
      <c r="AJ264" s="605"/>
      <c r="AK264" s="605"/>
      <c r="AL264" s="605"/>
      <c r="AM264" s="605"/>
      <c r="AN264" s="605"/>
      <c r="AO264" s="605"/>
    </row>
    <row r="265" ht="15.75" customHeight="1">
      <c r="A265" s="606"/>
      <c r="B265" s="605"/>
      <c r="C265" s="660"/>
      <c r="D265" s="606"/>
      <c r="E265" s="606"/>
      <c r="F265" s="606"/>
      <c r="G265" s="606"/>
      <c r="H265" s="606"/>
      <c r="I265" s="606"/>
      <c r="J265" s="606"/>
      <c r="K265" s="606"/>
      <c r="L265" s="606"/>
      <c r="M265" s="644"/>
      <c r="N265" s="606"/>
      <c r="O265" s="606"/>
      <c r="P265" s="643"/>
      <c r="Q265" s="606"/>
      <c r="R265" s="643"/>
      <c r="S265" s="643"/>
      <c r="T265" s="606"/>
      <c r="U265" s="606"/>
      <c r="V265" s="606"/>
      <c r="W265" s="644"/>
      <c r="X265" s="606"/>
      <c r="Y265" s="605"/>
      <c r="Z265" s="606"/>
      <c r="AA265" s="605"/>
      <c r="AB265" s="605"/>
      <c r="AC265" s="605"/>
      <c r="AD265" s="605"/>
      <c r="AE265" s="605"/>
      <c r="AF265" s="605"/>
      <c r="AG265" s="605"/>
      <c r="AH265" s="605"/>
      <c r="AI265" s="605"/>
      <c r="AJ265" s="605"/>
      <c r="AK265" s="605"/>
      <c r="AL265" s="605"/>
      <c r="AM265" s="605"/>
      <c r="AN265" s="605"/>
      <c r="AO265" s="605"/>
    </row>
    <row r="266" ht="15.75" customHeight="1">
      <c r="A266" s="606"/>
      <c r="B266" s="605"/>
      <c r="C266" s="660"/>
      <c r="D266" s="606"/>
      <c r="E266" s="606"/>
      <c r="F266" s="606"/>
      <c r="G266" s="606"/>
      <c r="H266" s="606"/>
      <c r="I266" s="606"/>
      <c r="J266" s="606"/>
      <c r="K266" s="606"/>
      <c r="L266" s="606"/>
      <c r="M266" s="644"/>
      <c r="N266" s="606"/>
      <c r="O266" s="606"/>
      <c r="P266" s="643"/>
      <c r="Q266" s="606"/>
      <c r="R266" s="643"/>
      <c r="S266" s="643"/>
      <c r="T266" s="606"/>
      <c r="U266" s="606"/>
      <c r="V266" s="606"/>
      <c r="W266" s="644"/>
      <c r="X266" s="606"/>
      <c r="Y266" s="605"/>
      <c r="Z266" s="606"/>
      <c r="AA266" s="605"/>
      <c r="AB266" s="605"/>
      <c r="AC266" s="605"/>
      <c r="AD266" s="605"/>
      <c r="AE266" s="605"/>
      <c r="AF266" s="605"/>
      <c r="AG266" s="605"/>
      <c r="AH266" s="605"/>
      <c r="AI266" s="605"/>
      <c r="AJ266" s="605"/>
      <c r="AK266" s="605"/>
      <c r="AL266" s="605"/>
      <c r="AM266" s="605"/>
      <c r="AN266" s="605"/>
      <c r="AO266" s="605"/>
    </row>
    <row r="267" ht="15.75" customHeight="1">
      <c r="A267" s="606"/>
      <c r="B267" s="605"/>
      <c r="C267" s="660"/>
      <c r="D267" s="606"/>
      <c r="E267" s="606"/>
      <c r="F267" s="606"/>
      <c r="G267" s="606"/>
      <c r="H267" s="606"/>
      <c r="I267" s="606"/>
      <c r="J267" s="606"/>
      <c r="K267" s="606"/>
      <c r="L267" s="606"/>
      <c r="M267" s="644"/>
      <c r="N267" s="606"/>
      <c r="O267" s="606"/>
      <c r="P267" s="643"/>
      <c r="Q267" s="606"/>
      <c r="R267" s="643"/>
      <c r="S267" s="643"/>
      <c r="T267" s="606"/>
      <c r="U267" s="606"/>
      <c r="V267" s="606"/>
      <c r="W267" s="644"/>
      <c r="X267" s="606"/>
      <c r="Y267" s="605"/>
      <c r="Z267" s="606"/>
      <c r="AA267" s="605"/>
      <c r="AB267" s="605"/>
      <c r="AC267" s="605"/>
      <c r="AD267" s="605"/>
      <c r="AE267" s="605"/>
      <c r="AF267" s="605"/>
      <c r="AG267" s="605"/>
      <c r="AH267" s="605"/>
      <c r="AI267" s="605"/>
      <c r="AJ267" s="605"/>
      <c r="AK267" s="605"/>
      <c r="AL267" s="605"/>
      <c r="AM267" s="605"/>
      <c r="AN267" s="605"/>
      <c r="AO267" s="605"/>
    </row>
    <row r="268" ht="15.75" customHeight="1">
      <c r="A268" s="606"/>
      <c r="B268" s="605"/>
      <c r="C268" s="660"/>
      <c r="D268" s="606"/>
      <c r="E268" s="606"/>
      <c r="F268" s="606"/>
      <c r="G268" s="606"/>
      <c r="H268" s="606"/>
      <c r="I268" s="606"/>
      <c r="J268" s="606"/>
      <c r="K268" s="606"/>
      <c r="L268" s="606"/>
      <c r="M268" s="644"/>
      <c r="N268" s="606"/>
      <c r="O268" s="606"/>
      <c r="P268" s="643"/>
      <c r="Q268" s="606"/>
      <c r="R268" s="643"/>
      <c r="S268" s="643"/>
      <c r="T268" s="606"/>
      <c r="U268" s="606"/>
      <c r="V268" s="606"/>
      <c r="W268" s="644"/>
      <c r="X268" s="606"/>
      <c r="Y268" s="605"/>
      <c r="Z268" s="606"/>
      <c r="AA268" s="605"/>
      <c r="AB268" s="605"/>
      <c r="AC268" s="605"/>
      <c r="AD268" s="605"/>
      <c r="AE268" s="605"/>
      <c r="AF268" s="605"/>
      <c r="AG268" s="605"/>
      <c r="AH268" s="605"/>
      <c r="AI268" s="605"/>
      <c r="AJ268" s="605"/>
      <c r="AK268" s="605"/>
      <c r="AL268" s="605"/>
      <c r="AM268" s="605"/>
      <c r="AN268" s="605"/>
      <c r="AO268" s="605"/>
    </row>
    <row r="269" ht="15.75" customHeight="1">
      <c r="A269" s="606"/>
      <c r="B269" s="605"/>
      <c r="C269" s="660"/>
      <c r="D269" s="606"/>
      <c r="E269" s="606"/>
      <c r="F269" s="606"/>
      <c r="G269" s="606"/>
      <c r="H269" s="606"/>
      <c r="I269" s="606"/>
      <c r="J269" s="606"/>
      <c r="K269" s="606"/>
      <c r="L269" s="606"/>
      <c r="M269" s="644"/>
      <c r="N269" s="606"/>
      <c r="O269" s="606"/>
      <c r="P269" s="643"/>
      <c r="Q269" s="606"/>
      <c r="R269" s="643"/>
      <c r="S269" s="643"/>
      <c r="T269" s="606"/>
      <c r="U269" s="606"/>
      <c r="V269" s="606"/>
      <c r="W269" s="644"/>
      <c r="X269" s="606"/>
      <c r="Y269" s="605"/>
      <c r="Z269" s="606"/>
      <c r="AA269" s="605"/>
      <c r="AB269" s="605"/>
      <c r="AC269" s="605"/>
      <c r="AD269" s="605"/>
      <c r="AE269" s="605"/>
      <c r="AF269" s="605"/>
      <c r="AG269" s="605"/>
      <c r="AH269" s="605"/>
      <c r="AI269" s="605"/>
      <c r="AJ269" s="605"/>
      <c r="AK269" s="605"/>
      <c r="AL269" s="605"/>
      <c r="AM269" s="605"/>
      <c r="AN269" s="605"/>
      <c r="AO269" s="605"/>
    </row>
    <row r="270" ht="15.75" customHeight="1">
      <c r="A270" s="606"/>
      <c r="B270" s="605"/>
      <c r="C270" s="660"/>
      <c r="D270" s="606"/>
      <c r="E270" s="606"/>
      <c r="F270" s="606"/>
      <c r="G270" s="606"/>
      <c r="H270" s="606"/>
      <c r="I270" s="606"/>
      <c r="J270" s="606"/>
      <c r="K270" s="606"/>
      <c r="L270" s="606"/>
      <c r="M270" s="644"/>
      <c r="N270" s="606"/>
      <c r="O270" s="606"/>
      <c r="P270" s="643"/>
      <c r="Q270" s="606"/>
      <c r="R270" s="643"/>
      <c r="S270" s="643"/>
      <c r="T270" s="606"/>
      <c r="U270" s="606"/>
      <c r="V270" s="606"/>
      <c r="W270" s="644"/>
      <c r="X270" s="606"/>
      <c r="Y270" s="605"/>
      <c r="Z270" s="606"/>
      <c r="AA270" s="605"/>
      <c r="AB270" s="605"/>
      <c r="AC270" s="605"/>
      <c r="AD270" s="605"/>
      <c r="AE270" s="605"/>
      <c r="AF270" s="605"/>
      <c r="AG270" s="605"/>
      <c r="AH270" s="605"/>
      <c r="AI270" s="605"/>
      <c r="AJ270" s="605"/>
      <c r="AK270" s="605"/>
      <c r="AL270" s="605"/>
      <c r="AM270" s="605"/>
      <c r="AN270" s="605"/>
      <c r="AO270" s="605"/>
    </row>
    <row r="271" ht="15.75" customHeight="1">
      <c r="A271" s="606"/>
      <c r="B271" s="605"/>
      <c r="C271" s="660"/>
      <c r="D271" s="606"/>
      <c r="E271" s="606"/>
      <c r="F271" s="606"/>
      <c r="G271" s="606"/>
      <c r="H271" s="606"/>
      <c r="I271" s="606"/>
      <c r="J271" s="606"/>
      <c r="K271" s="606"/>
      <c r="L271" s="606"/>
      <c r="M271" s="644"/>
      <c r="N271" s="606"/>
      <c r="O271" s="606"/>
      <c r="P271" s="643"/>
      <c r="Q271" s="606"/>
      <c r="R271" s="643"/>
      <c r="S271" s="643"/>
      <c r="T271" s="606"/>
      <c r="U271" s="606"/>
      <c r="V271" s="606"/>
      <c r="W271" s="644"/>
      <c r="X271" s="606"/>
      <c r="Y271" s="605"/>
      <c r="Z271" s="606"/>
      <c r="AA271" s="605"/>
      <c r="AB271" s="605"/>
      <c r="AC271" s="605"/>
      <c r="AD271" s="605"/>
      <c r="AE271" s="605"/>
      <c r="AF271" s="605"/>
      <c r="AG271" s="605"/>
      <c r="AH271" s="605"/>
      <c r="AI271" s="605"/>
      <c r="AJ271" s="605"/>
      <c r="AK271" s="605"/>
      <c r="AL271" s="605"/>
      <c r="AM271" s="605"/>
      <c r="AN271" s="605"/>
      <c r="AO271" s="605"/>
    </row>
    <row r="272" ht="15.75" customHeight="1">
      <c r="A272" s="606"/>
      <c r="B272" s="605"/>
      <c r="C272" s="660"/>
      <c r="D272" s="606"/>
      <c r="E272" s="606"/>
      <c r="F272" s="606"/>
      <c r="G272" s="606"/>
      <c r="H272" s="606"/>
      <c r="I272" s="606"/>
      <c r="J272" s="606"/>
      <c r="K272" s="606"/>
      <c r="L272" s="606"/>
      <c r="M272" s="644"/>
      <c r="N272" s="606"/>
      <c r="O272" s="606"/>
      <c r="P272" s="643"/>
      <c r="Q272" s="606"/>
      <c r="R272" s="643"/>
      <c r="S272" s="643"/>
      <c r="T272" s="606"/>
      <c r="U272" s="606"/>
      <c r="V272" s="606"/>
      <c r="W272" s="644"/>
      <c r="X272" s="606"/>
      <c r="Y272" s="605"/>
      <c r="Z272" s="606"/>
      <c r="AA272" s="605"/>
      <c r="AB272" s="605"/>
      <c r="AC272" s="605"/>
      <c r="AD272" s="605"/>
      <c r="AE272" s="605"/>
      <c r="AF272" s="605"/>
      <c r="AG272" s="605"/>
      <c r="AH272" s="605"/>
      <c r="AI272" s="605"/>
      <c r="AJ272" s="605"/>
      <c r="AK272" s="605"/>
      <c r="AL272" s="605"/>
      <c r="AM272" s="605"/>
      <c r="AN272" s="605"/>
      <c r="AO272" s="605"/>
    </row>
    <row r="273" ht="15.75" customHeight="1">
      <c r="A273" s="606"/>
      <c r="B273" s="605"/>
      <c r="C273" s="660"/>
      <c r="D273" s="606"/>
      <c r="E273" s="606"/>
      <c r="F273" s="606"/>
      <c r="G273" s="606"/>
      <c r="H273" s="606"/>
      <c r="I273" s="606"/>
      <c r="J273" s="606"/>
      <c r="K273" s="606"/>
      <c r="L273" s="606"/>
      <c r="M273" s="644"/>
      <c r="N273" s="606"/>
      <c r="O273" s="606"/>
      <c r="P273" s="643"/>
      <c r="Q273" s="606"/>
      <c r="R273" s="643"/>
      <c r="S273" s="643"/>
      <c r="T273" s="606"/>
      <c r="U273" s="606"/>
      <c r="V273" s="606"/>
      <c r="W273" s="644"/>
      <c r="X273" s="606"/>
      <c r="Y273" s="605"/>
      <c r="Z273" s="606"/>
      <c r="AA273" s="605"/>
      <c r="AB273" s="605"/>
      <c r="AC273" s="605"/>
      <c r="AD273" s="605"/>
      <c r="AE273" s="605"/>
      <c r="AF273" s="605"/>
      <c r="AG273" s="605"/>
      <c r="AH273" s="605"/>
      <c r="AI273" s="605"/>
      <c r="AJ273" s="605"/>
      <c r="AK273" s="605"/>
      <c r="AL273" s="605"/>
      <c r="AM273" s="605"/>
      <c r="AN273" s="605"/>
      <c r="AO273" s="605"/>
    </row>
    <row r="274" ht="15.75" customHeight="1">
      <c r="A274" s="606"/>
      <c r="B274" s="605"/>
      <c r="C274" s="660"/>
      <c r="D274" s="606"/>
      <c r="E274" s="606"/>
      <c r="F274" s="606"/>
      <c r="G274" s="606"/>
      <c r="H274" s="606"/>
      <c r="I274" s="606"/>
      <c r="J274" s="606"/>
      <c r="K274" s="606"/>
      <c r="L274" s="606"/>
      <c r="M274" s="644"/>
      <c r="N274" s="606"/>
      <c r="O274" s="606"/>
      <c r="P274" s="643"/>
      <c r="Q274" s="606"/>
      <c r="R274" s="643"/>
      <c r="S274" s="643"/>
      <c r="T274" s="606"/>
      <c r="U274" s="606"/>
      <c r="V274" s="606"/>
      <c r="W274" s="644"/>
      <c r="X274" s="606"/>
      <c r="Y274" s="605"/>
      <c r="Z274" s="606"/>
      <c r="AA274" s="605"/>
      <c r="AB274" s="605"/>
      <c r="AC274" s="605"/>
      <c r="AD274" s="605"/>
      <c r="AE274" s="605"/>
      <c r="AF274" s="605"/>
      <c r="AG274" s="605"/>
      <c r="AH274" s="605"/>
      <c r="AI274" s="605"/>
      <c r="AJ274" s="605"/>
      <c r="AK274" s="605"/>
      <c r="AL274" s="605"/>
      <c r="AM274" s="605"/>
      <c r="AN274" s="605"/>
      <c r="AO274" s="605"/>
    </row>
    <row r="275" ht="15.75" customHeight="1">
      <c r="A275" s="606"/>
      <c r="B275" s="605"/>
      <c r="C275" s="660"/>
      <c r="D275" s="606"/>
      <c r="E275" s="606"/>
      <c r="F275" s="606"/>
      <c r="G275" s="606"/>
      <c r="H275" s="606"/>
      <c r="I275" s="606"/>
      <c r="J275" s="606"/>
      <c r="K275" s="606"/>
      <c r="L275" s="606"/>
      <c r="M275" s="644"/>
      <c r="N275" s="606"/>
      <c r="O275" s="606"/>
      <c r="P275" s="643"/>
      <c r="Q275" s="606"/>
      <c r="R275" s="643"/>
      <c r="S275" s="643"/>
      <c r="T275" s="606"/>
      <c r="U275" s="606"/>
      <c r="V275" s="606"/>
      <c r="W275" s="644"/>
      <c r="X275" s="606"/>
      <c r="Y275" s="605"/>
      <c r="Z275" s="606"/>
      <c r="AA275" s="605"/>
      <c r="AB275" s="605"/>
      <c r="AC275" s="605"/>
      <c r="AD275" s="605"/>
      <c r="AE275" s="605"/>
      <c r="AF275" s="605"/>
      <c r="AG275" s="605"/>
      <c r="AH275" s="605"/>
      <c r="AI275" s="605"/>
      <c r="AJ275" s="605"/>
      <c r="AK275" s="605"/>
      <c r="AL275" s="605"/>
      <c r="AM275" s="605"/>
      <c r="AN275" s="605"/>
      <c r="AO275" s="605"/>
    </row>
    <row r="276" ht="15.75" customHeight="1">
      <c r="A276" s="606"/>
      <c r="B276" s="605"/>
      <c r="C276" s="660"/>
      <c r="D276" s="606"/>
      <c r="E276" s="606"/>
      <c r="F276" s="606"/>
      <c r="G276" s="606"/>
      <c r="H276" s="606"/>
      <c r="I276" s="606"/>
      <c r="J276" s="606"/>
      <c r="K276" s="606"/>
      <c r="L276" s="606"/>
      <c r="M276" s="644"/>
      <c r="N276" s="606"/>
      <c r="O276" s="606"/>
      <c r="P276" s="643"/>
      <c r="Q276" s="606"/>
      <c r="R276" s="643"/>
      <c r="S276" s="643"/>
      <c r="T276" s="606"/>
      <c r="U276" s="606"/>
      <c r="V276" s="606"/>
      <c r="W276" s="644"/>
      <c r="X276" s="606"/>
      <c r="Y276" s="605"/>
      <c r="Z276" s="606"/>
      <c r="AA276" s="605"/>
      <c r="AB276" s="605"/>
      <c r="AC276" s="605"/>
      <c r="AD276" s="605"/>
      <c r="AE276" s="605"/>
      <c r="AF276" s="605"/>
      <c r="AG276" s="605"/>
      <c r="AH276" s="605"/>
      <c r="AI276" s="605"/>
      <c r="AJ276" s="605"/>
      <c r="AK276" s="605"/>
      <c r="AL276" s="605"/>
      <c r="AM276" s="605"/>
      <c r="AN276" s="605"/>
      <c r="AO276" s="605"/>
    </row>
    <row r="277" ht="15.75" customHeight="1">
      <c r="A277" s="606"/>
      <c r="B277" s="605"/>
      <c r="C277" s="660"/>
      <c r="D277" s="606"/>
      <c r="E277" s="606"/>
      <c r="F277" s="606"/>
      <c r="G277" s="606"/>
      <c r="H277" s="606"/>
      <c r="I277" s="606"/>
      <c r="J277" s="606"/>
      <c r="K277" s="606"/>
      <c r="L277" s="606"/>
      <c r="M277" s="644"/>
      <c r="N277" s="606"/>
      <c r="O277" s="606"/>
      <c r="P277" s="643"/>
      <c r="Q277" s="606"/>
      <c r="R277" s="643"/>
      <c r="S277" s="643"/>
      <c r="T277" s="606"/>
      <c r="U277" s="606"/>
      <c r="V277" s="606"/>
      <c r="W277" s="644"/>
      <c r="X277" s="606"/>
      <c r="Y277" s="605"/>
      <c r="Z277" s="606"/>
      <c r="AA277" s="605"/>
      <c r="AB277" s="605"/>
      <c r="AC277" s="605"/>
      <c r="AD277" s="605"/>
      <c r="AE277" s="605"/>
      <c r="AF277" s="605"/>
      <c r="AG277" s="605"/>
      <c r="AH277" s="605"/>
      <c r="AI277" s="605"/>
      <c r="AJ277" s="605"/>
      <c r="AK277" s="605"/>
      <c r="AL277" s="605"/>
      <c r="AM277" s="605"/>
      <c r="AN277" s="605"/>
      <c r="AO277" s="605"/>
    </row>
    <row r="278" ht="15.75" customHeight="1">
      <c r="A278" s="606"/>
      <c r="B278" s="605"/>
      <c r="C278" s="660"/>
      <c r="D278" s="606"/>
      <c r="E278" s="606"/>
      <c r="F278" s="606"/>
      <c r="G278" s="606"/>
      <c r="H278" s="606"/>
      <c r="I278" s="606"/>
      <c r="J278" s="606"/>
      <c r="K278" s="606"/>
      <c r="L278" s="606"/>
      <c r="M278" s="644"/>
      <c r="N278" s="606"/>
      <c r="O278" s="606"/>
      <c r="P278" s="643"/>
      <c r="Q278" s="606"/>
      <c r="R278" s="643"/>
      <c r="S278" s="643"/>
      <c r="T278" s="606"/>
      <c r="U278" s="606"/>
      <c r="V278" s="606"/>
      <c r="W278" s="644"/>
      <c r="X278" s="606"/>
      <c r="Y278" s="605"/>
      <c r="Z278" s="606"/>
      <c r="AA278" s="605"/>
      <c r="AB278" s="605"/>
      <c r="AC278" s="605"/>
      <c r="AD278" s="605"/>
      <c r="AE278" s="605"/>
      <c r="AF278" s="605"/>
      <c r="AG278" s="605"/>
      <c r="AH278" s="605"/>
      <c r="AI278" s="605"/>
      <c r="AJ278" s="605"/>
      <c r="AK278" s="605"/>
      <c r="AL278" s="605"/>
      <c r="AM278" s="605"/>
      <c r="AN278" s="605"/>
      <c r="AO278" s="605"/>
    </row>
    <row r="279" ht="15.75" customHeight="1">
      <c r="A279" s="606"/>
      <c r="B279" s="605"/>
      <c r="C279" s="660"/>
      <c r="D279" s="606"/>
      <c r="E279" s="606"/>
      <c r="F279" s="606"/>
      <c r="G279" s="606"/>
      <c r="H279" s="606"/>
      <c r="I279" s="606"/>
      <c r="J279" s="606"/>
      <c r="K279" s="606"/>
      <c r="L279" s="606"/>
      <c r="M279" s="644"/>
      <c r="N279" s="606"/>
      <c r="O279" s="606"/>
      <c r="P279" s="643"/>
      <c r="Q279" s="606"/>
      <c r="R279" s="643"/>
      <c r="S279" s="643"/>
      <c r="T279" s="606"/>
      <c r="U279" s="606"/>
      <c r="V279" s="606"/>
      <c r="W279" s="644"/>
      <c r="X279" s="606"/>
      <c r="Y279" s="605"/>
      <c r="Z279" s="606"/>
      <c r="AA279" s="605"/>
      <c r="AB279" s="605"/>
      <c r="AC279" s="605"/>
      <c r="AD279" s="605"/>
      <c r="AE279" s="605"/>
      <c r="AF279" s="605"/>
      <c r="AG279" s="605"/>
      <c r="AH279" s="605"/>
      <c r="AI279" s="605"/>
      <c r="AJ279" s="605"/>
      <c r="AK279" s="605"/>
      <c r="AL279" s="605"/>
      <c r="AM279" s="605"/>
      <c r="AN279" s="605"/>
      <c r="AO279" s="605"/>
    </row>
    <row r="280" ht="15.75" customHeight="1">
      <c r="A280" s="606"/>
      <c r="B280" s="605"/>
      <c r="C280" s="660"/>
      <c r="D280" s="606"/>
      <c r="E280" s="606"/>
      <c r="F280" s="606"/>
      <c r="G280" s="606"/>
      <c r="H280" s="606"/>
      <c r="I280" s="606"/>
      <c r="J280" s="606"/>
      <c r="K280" s="606"/>
      <c r="L280" s="606"/>
      <c r="M280" s="644"/>
      <c r="N280" s="606"/>
      <c r="O280" s="606"/>
      <c r="P280" s="643"/>
      <c r="Q280" s="606"/>
      <c r="R280" s="643"/>
      <c r="S280" s="643"/>
      <c r="T280" s="606"/>
      <c r="U280" s="606"/>
      <c r="V280" s="606"/>
      <c r="W280" s="644"/>
      <c r="X280" s="606"/>
      <c r="Y280" s="605"/>
      <c r="Z280" s="606"/>
      <c r="AA280" s="605"/>
      <c r="AB280" s="605"/>
      <c r="AC280" s="605"/>
      <c r="AD280" s="605"/>
      <c r="AE280" s="605"/>
      <c r="AF280" s="605"/>
      <c r="AG280" s="605"/>
      <c r="AH280" s="605"/>
      <c r="AI280" s="605"/>
      <c r="AJ280" s="605"/>
      <c r="AK280" s="605"/>
      <c r="AL280" s="605"/>
      <c r="AM280" s="605"/>
      <c r="AN280" s="605"/>
      <c r="AO280" s="605"/>
    </row>
    <row r="281" ht="15.75" customHeight="1">
      <c r="A281" s="606"/>
      <c r="B281" s="605"/>
      <c r="C281" s="660"/>
      <c r="D281" s="606"/>
      <c r="E281" s="606"/>
      <c r="F281" s="606"/>
      <c r="G281" s="606"/>
      <c r="H281" s="606"/>
      <c r="I281" s="606"/>
      <c r="J281" s="606"/>
      <c r="K281" s="606"/>
      <c r="L281" s="606"/>
      <c r="M281" s="644"/>
      <c r="N281" s="606"/>
      <c r="O281" s="606"/>
      <c r="P281" s="643"/>
      <c r="Q281" s="606"/>
      <c r="R281" s="643"/>
      <c r="S281" s="643"/>
      <c r="T281" s="606"/>
      <c r="U281" s="606"/>
      <c r="V281" s="606"/>
      <c r="W281" s="644"/>
      <c r="X281" s="606"/>
      <c r="Y281" s="605"/>
      <c r="Z281" s="606"/>
      <c r="AA281" s="605"/>
      <c r="AB281" s="605"/>
      <c r="AC281" s="605"/>
      <c r="AD281" s="605"/>
      <c r="AE281" s="605"/>
      <c r="AF281" s="605"/>
      <c r="AG281" s="605"/>
      <c r="AH281" s="605"/>
      <c r="AI281" s="605"/>
      <c r="AJ281" s="605"/>
      <c r="AK281" s="605"/>
      <c r="AL281" s="605"/>
      <c r="AM281" s="605"/>
      <c r="AN281" s="605"/>
      <c r="AO281" s="605"/>
    </row>
    <row r="282" ht="15.75" customHeight="1">
      <c r="A282" s="606"/>
      <c r="B282" s="605"/>
      <c r="C282" s="660"/>
      <c r="D282" s="606"/>
      <c r="E282" s="606"/>
      <c r="F282" s="606"/>
      <c r="G282" s="606"/>
      <c r="H282" s="606"/>
      <c r="I282" s="606"/>
      <c r="J282" s="606"/>
      <c r="K282" s="606"/>
      <c r="L282" s="606"/>
      <c r="M282" s="644"/>
      <c r="N282" s="606"/>
      <c r="O282" s="606"/>
      <c r="P282" s="643"/>
      <c r="Q282" s="606"/>
      <c r="R282" s="643"/>
      <c r="S282" s="643"/>
      <c r="T282" s="606"/>
      <c r="U282" s="606"/>
      <c r="V282" s="606"/>
      <c r="W282" s="644"/>
      <c r="X282" s="606"/>
      <c r="Y282" s="605"/>
      <c r="Z282" s="606"/>
      <c r="AA282" s="605"/>
      <c r="AB282" s="605"/>
      <c r="AC282" s="605"/>
      <c r="AD282" s="605"/>
      <c r="AE282" s="605"/>
      <c r="AF282" s="605"/>
      <c r="AG282" s="605"/>
      <c r="AH282" s="605"/>
      <c r="AI282" s="605"/>
      <c r="AJ282" s="605"/>
      <c r="AK282" s="605"/>
      <c r="AL282" s="605"/>
      <c r="AM282" s="605"/>
      <c r="AN282" s="605"/>
      <c r="AO282" s="605"/>
    </row>
    <row r="283" ht="15.75" customHeight="1">
      <c r="A283" s="606"/>
      <c r="B283" s="605"/>
      <c r="C283" s="660"/>
      <c r="D283" s="606"/>
      <c r="E283" s="606"/>
      <c r="F283" s="606"/>
      <c r="G283" s="606"/>
      <c r="H283" s="606"/>
      <c r="I283" s="606"/>
      <c r="J283" s="606"/>
      <c r="K283" s="606"/>
      <c r="L283" s="606"/>
      <c r="M283" s="644"/>
      <c r="N283" s="606"/>
      <c r="O283" s="606"/>
      <c r="P283" s="643"/>
      <c r="Q283" s="606"/>
      <c r="R283" s="643"/>
      <c r="S283" s="643"/>
      <c r="T283" s="606"/>
      <c r="U283" s="606"/>
      <c r="V283" s="606"/>
      <c r="W283" s="644"/>
      <c r="X283" s="606"/>
      <c r="Y283" s="605"/>
      <c r="Z283" s="606"/>
      <c r="AA283" s="605"/>
      <c r="AB283" s="605"/>
      <c r="AC283" s="605"/>
      <c r="AD283" s="605"/>
      <c r="AE283" s="605"/>
      <c r="AF283" s="605"/>
      <c r="AG283" s="605"/>
      <c r="AH283" s="605"/>
      <c r="AI283" s="605"/>
      <c r="AJ283" s="605"/>
      <c r="AK283" s="605"/>
      <c r="AL283" s="605"/>
      <c r="AM283" s="605"/>
      <c r="AN283" s="605"/>
      <c r="AO283" s="605"/>
    </row>
    <row r="284" ht="15.75" customHeight="1">
      <c r="A284" s="606"/>
      <c r="B284" s="605"/>
      <c r="C284" s="660"/>
      <c r="D284" s="606"/>
      <c r="E284" s="606"/>
      <c r="F284" s="606"/>
      <c r="G284" s="606"/>
      <c r="H284" s="606"/>
      <c r="I284" s="606"/>
      <c r="J284" s="606"/>
      <c r="K284" s="606"/>
      <c r="L284" s="606"/>
      <c r="M284" s="644"/>
      <c r="N284" s="606"/>
      <c r="O284" s="606"/>
      <c r="P284" s="643"/>
      <c r="Q284" s="606"/>
      <c r="R284" s="643"/>
      <c r="S284" s="643"/>
      <c r="T284" s="606"/>
      <c r="U284" s="606"/>
      <c r="V284" s="606"/>
      <c r="W284" s="644"/>
      <c r="X284" s="606"/>
      <c r="Y284" s="605"/>
      <c r="Z284" s="606"/>
      <c r="AA284" s="605"/>
      <c r="AB284" s="605"/>
      <c r="AC284" s="605"/>
      <c r="AD284" s="605"/>
      <c r="AE284" s="605"/>
      <c r="AF284" s="605"/>
      <c r="AG284" s="605"/>
      <c r="AH284" s="605"/>
      <c r="AI284" s="605"/>
      <c r="AJ284" s="605"/>
      <c r="AK284" s="605"/>
      <c r="AL284" s="605"/>
      <c r="AM284" s="605"/>
      <c r="AN284" s="605"/>
      <c r="AO284" s="605"/>
    </row>
    <row r="285" ht="15.75" customHeight="1">
      <c r="A285" s="606"/>
      <c r="B285" s="605"/>
      <c r="C285" s="660"/>
      <c r="D285" s="606"/>
      <c r="E285" s="606"/>
      <c r="F285" s="606"/>
      <c r="G285" s="606"/>
      <c r="H285" s="606"/>
      <c r="I285" s="606"/>
      <c r="J285" s="606"/>
      <c r="K285" s="606"/>
      <c r="L285" s="606"/>
      <c r="M285" s="644"/>
      <c r="N285" s="606"/>
      <c r="O285" s="606"/>
      <c r="P285" s="643"/>
      <c r="Q285" s="606"/>
      <c r="R285" s="643"/>
      <c r="S285" s="643"/>
      <c r="T285" s="606"/>
      <c r="U285" s="606"/>
      <c r="V285" s="606"/>
      <c r="W285" s="644"/>
      <c r="X285" s="606"/>
      <c r="Y285" s="605"/>
      <c r="Z285" s="606"/>
      <c r="AA285" s="605"/>
      <c r="AB285" s="605"/>
      <c r="AC285" s="605"/>
      <c r="AD285" s="605"/>
      <c r="AE285" s="605"/>
      <c r="AF285" s="605"/>
      <c r="AG285" s="605"/>
      <c r="AH285" s="605"/>
      <c r="AI285" s="605"/>
      <c r="AJ285" s="605"/>
      <c r="AK285" s="605"/>
      <c r="AL285" s="605"/>
      <c r="AM285" s="605"/>
      <c r="AN285" s="605"/>
      <c r="AO285" s="605"/>
    </row>
    <row r="286" ht="15.75" customHeight="1">
      <c r="A286" s="606"/>
      <c r="B286" s="605"/>
      <c r="C286" s="660"/>
      <c r="D286" s="606"/>
      <c r="E286" s="606"/>
      <c r="F286" s="606"/>
      <c r="G286" s="606"/>
      <c r="H286" s="606"/>
      <c r="I286" s="606"/>
      <c r="J286" s="606"/>
      <c r="K286" s="606"/>
      <c r="L286" s="606"/>
      <c r="M286" s="644"/>
      <c r="N286" s="606"/>
      <c r="O286" s="606"/>
      <c r="P286" s="643"/>
      <c r="Q286" s="606"/>
      <c r="R286" s="643"/>
      <c r="S286" s="643"/>
      <c r="T286" s="606"/>
      <c r="U286" s="606"/>
      <c r="V286" s="606"/>
      <c r="W286" s="644"/>
      <c r="X286" s="606"/>
      <c r="Y286" s="605"/>
      <c r="Z286" s="606"/>
      <c r="AA286" s="605"/>
      <c r="AB286" s="605"/>
      <c r="AC286" s="605"/>
      <c r="AD286" s="605"/>
      <c r="AE286" s="605"/>
      <c r="AF286" s="605"/>
      <c r="AG286" s="605"/>
      <c r="AH286" s="605"/>
      <c r="AI286" s="605"/>
      <c r="AJ286" s="605"/>
      <c r="AK286" s="605"/>
      <c r="AL286" s="605"/>
      <c r="AM286" s="605"/>
      <c r="AN286" s="605"/>
      <c r="AO286" s="605"/>
    </row>
    <row r="287" ht="15.75" customHeight="1">
      <c r="A287" s="606"/>
      <c r="B287" s="605"/>
      <c r="C287" s="660"/>
      <c r="D287" s="606"/>
      <c r="E287" s="606"/>
      <c r="F287" s="606"/>
      <c r="G287" s="606"/>
      <c r="H287" s="606"/>
      <c r="I287" s="606"/>
      <c r="J287" s="606"/>
      <c r="K287" s="606"/>
      <c r="L287" s="606"/>
      <c r="M287" s="644"/>
      <c r="N287" s="606"/>
      <c r="O287" s="606"/>
      <c r="P287" s="643"/>
      <c r="Q287" s="606"/>
      <c r="R287" s="643"/>
      <c r="S287" s="643"/>
      <c r="T287" s="606"/>
      <c r="U287" s="606"/>
      <c r="V287" s="606"/>
      <c r="W287" s="644"/>
      <c r="X287" s="606"/>
      <c r="Y287" s="605"/>
      <c r="Z287" s="606"/>
      <c r="AA287" s="605"/>
      <c r="AB287" s="605"/>
      <c r="AC287" s="605"/>
      <c r="AD287" s="605"/>
      <c r="AE287" s="605"/>
      <c r="AF287" s="605"/>
      <c r="AG287" s="605"/>
      <c r="AH287" s="605"/>
      <c r="AI287" s="605"/>
      <c r="AJ287" s="605"/>
      <c r="AK287" s="605"/>
      <c r="AL287" s="605"/>
      <c r="AM287" s="605"/>
      <c r="AN287" s="605"/>
      <c r="AO287" s="605"/>
    </row>
    <row r="288" ht="15.75" customHeight="1">
      <c r="A288" s="606"/>
      <c r="B288" s="605"/>
      <c r="C288" s="660"/>
      <c r="D288" s="606"/>
      <c r="E288" s="606"/>
      <c r="F288" s="606"/>
      <c r="G288" s="606"/>
      <c r="H288" s="606"/>
      <c r="I288" s="606"/>
      <c r="J288" s="606"/>
      <c r="K288" s="606"/>
      <c r="L288" s="606"/>
      <c r="M288" s="644"/>
      <c r="N288" s="606"/>
      <c r="O288" s="606"/>
      <c r="P288" s="643"/>
      <c r="Q288" s="606"/>
      <c r="R288" s="643"/>
      <c r="S288" s="643"/>
      <c r="T288" s="606"/>
      <c r="U288" s="606"/>
      <c r="V288" s="606"/>
      <c r="W288" s="644"/>
      <c r="X288" s="606"/>
      <c r="Y288" s="605"/>
      <c r="Z288" s="606"/>
      <c r="AA288" s="605"/>
      <c r="AB288" s="605"/>
      <c r="AC288" s="605"/>
      <c r="AD288" s="605"/>
      <c r="AE288" s="605"/>
      <c r="AF288" s="605"/>
      <c r="AG288" s="605"/>
      <c r="AH288" s="605"/>
      <c r="AI288" s="605"/>
      <c r="AJ288" s="605"/>
      <c r="AK288" s="605"/>
      <c r="AL288" s="605"/>
      <c r="AM288" s="605"/>
      <c r="AN288" s="605"/>
      <c r="AO288" s="605"/>
    </row>
    <row r="289" ht="15.75" customHeight="1">
      <c r="A289" s="606"/>
      <c r="B289" s="605"/>
      <c r="C289" s="660"/>
      <c r="D289" s="606"/>
      <c r="E289" s="606"/>
      <c r="F289" s="606"/>
      <c r="G289" s="606"/>
      <c r="H289" s="606"/>
      <c r="I289" s="606"/>
      <c r="J289" s="606"/>
      <c r="K289" s="606"/>
      <c r="L289" s="606"/>
      <c r="M289" s="644"/>
      <c r="N289" s="606"/>
      <c r="O289" s="606"/>
      <c r="P289" s="643"/>
      <c r="Q289" s="606"/>
      <c r="R289" s="643"/>
      <c r="S289" s="643"/>
      <c r="T289" s="606"/>
      <c r="U289" s="606"/>
      <c r="V289" s="606"/>
      <c r="W289" s="644"/>
      <c r="X289" s="606"/>
      <c r="Y289" s="605"/>
      <c r="Z289" s="606"/>
      <c r="AA289" s="605"/>
      <c r="AB289" s="605"/>
      <c r="AC289" s="605"/>
      <c r="AD289" s="605"/>
      <c r="AE289" s="605"/>
      <c r="AF289" s="605"/>
      <c r="AG289" s="605"/>
      <c r="AH289" s="605"/>
      <c r="AI289" s="605"/>
      <c r="AJ289" s="605"/>
      <c r="AK289" s="605"/>
      <c r="AL289" s="605"/>
      <c r="AM289" s="605"/>
      <c r="AN289" s="605"/>
      <c r="AO289" s="605"/>
    </row>
    <row r="290" ht="15.75" customHeight="1">
      <c r="A290" s="606"/>
      <c r="B290" s="605"/>
      <c r="C290" s="660"/>
      <c r="D290" s="606"/>
      <c r="E290" s="606"/>
      <c r="F290" s="606"/>
      <c r="G290" s="606"/>
      <c r="H290" s="606"/>
      <c r="I290" s="606"/>
      <c r="J290" s="606"/>
      <c r="K290" s="606"/>
      <c r="L290" s="606"/>
      <c r="M290" s="644"/>
      <c r="N290" s="606"/>
      <c r="O290" s="606"/>
      <c r="P290" s="643"/>
      <c r="Q290" s="606"/>
      <c r="R290" s="643"/>
      <c r="S290" s="643"/>
      <c r="T290" s="606"/>
      <c r="U290" s="606"/>
      <c r="V290" s="606"/>
      <c r="W290" s="644"/>
      <c r="X290" s="606"/>
      <c r="Y290" s="605"/>
      <c r="Z290" s="606"/>
      <c r="AA290" s="605"/>
      <c r="AB290" s="605"/>
      <c r="AC290" s="605"/>
      <c r="AD290" s="605"/>
      <c r="AE290" s="605"/>
      <c r="AF290" s="605"/>
      <c r="AG290" s="605"/>
      <c r="AH290" s="605"/>
      <c r="AI290" s="605"/>
      <c r="AJ290" s="605"/>
      <c r="AK290" s="605"/>
      <c r="AL290" s="605"/>
      <c r="AM290" s="605"/>
      <c r="AN290" s="605"/>
      <c r="AO290" s="605"/>
    </row>
    <row r="291" ht="15.75" customHeight="1">
      <c r="A291" s="606"/>
      <c r="B291" s="605"/>
      <c r="C291" s="660"/>
      <c r="D291" s="606"/>
      <c r="E291" s="606"/>
      <c r="F291" s="606"/>
      <c r="G291" s="606"/>
      <c r="H291" s="606"/>
      <c r="I291" s="606"/>
      <c r="J291" s="606"/>
      <c r="K291" s="606"/>
      <c r="L291" s="606"/>
      <c r="M291" s="644"/>
      <c r="N291" s="606"/>
      <c r="O291" s="606"/>
      <c r="P291" s="643"/>
      <c r="Q291" s="606"/>
      <c r="R291" s="643"/>
      <c r="S291" s="643"/>
      <c r="T291" s="606"/>
      <c r="U291" s="606"/>
      <c r="V291" s="606"/>
      <c r="W291" s="644"/>
      <c r="X291" s="606"/>
      <c r="Y291" s="605"/>
      <c r="Z291" s="606"/>
      <c r="AA291" s="605"/>
      <c r="AB291" s="605"/>
      <c r="AC291" s="605"/>
      <c r="AD291" s="605"/>
      <c r="AE291" s="605"/>
      <c r="AF291" s="605"/>
      <c r="AG291" s="605"/>
      <c r="AH291" s="605"/>
      <c r="AI291" s="605"/>
      <c r="AJ291" s="605"/>
      <c r="AK291" s="605"/>
      <c r="AL291" s="605"/>
      <c r="AM291" s="605"/>
      <c r="AN291" s="605"/>
      <c r="AO291" s="605"/>
    </row>
    <row r="292" ht="15.75" customHeight="1">
      <c r="A292" s="606"/>
      <c r="B292" s="605"/>
      <c r="C292" s="660"/>
      <c r="D292" s="606"/>
      <c r="E292" s="606"/>
      <c r="F292" s="606"/>
      <c r="G292" s="606"/>
      <c r="H292" s="606"/>
      <c r="I292" s="606"/>
      <c r="J292" s="606"/>
      <c r="K292" s="606"/>
      <c r="L292" s="606"/>
      <c r="M292" s="644"/>
      <c r="N292" s="606"/>
      <c r="O292" s="606"/>
      <c r="P292" s="643"/>
      <c r="Q292" s="606"/>
      <c r="R292" s="643"/>
      <c r="S292" s="643"/>
      <c r="T292" s="606"/>
      <c r="U292" s="606"/>
      <c r="V292" s="606"/>
      <c r="W292" s="644"/>
      <c r="X292" s="606"/>
      <c r="Y292" s="605"/>
      <c r="Z292" s="606"/>
      <c r="AA292" s="605"/>
      <c r="AB292" s="605"/>
      <c r="AC292" s="605"/>
      <c r="AD292" s="605"/>
      <c r="AE292" s="605"/>
      <c r="AF292" s="605"/>
      <c r="AG292" s="605"/>
      <c r="AH292" s="605"/>
      <c r="AI292" s="605"/>
      <c r="AJ292" s="605"/>
      <c r="AK292" s="605"/>
      <c r="AL292" s="605"/>
      <c r="AM292" s="605"/>
      <c r="AN292" s="605"/>
      <c r="AO292" s="605"/>
    </row>
    <row r="293" ht="15.75" customHeight="1">
      <c r="A293" s="606"/>
      <c r="B293" s="605"/>
      <c r="C293" s="660"/>
      <c r="D293" s="606"/>
      <c r="E293" s="606"/>
      <c r="F293" s="606"/>
      <c r="G293" s="606"/>
      <c r="H293" s="606"/>
      <c r="I293" s="606"/>
      <c r="J293" s="606"/>
      <c r="K293" s="606"/>
      <c r="L293" s="606"/>
      <c r="M293" s="644"/>
      <c r="N293" s="606"/>
      <c r="O293" s="606"/>
      <c r="P293" s="643"/>
      <c r="Q293" s="606"/>
      <c r="R293" s="643"/>
      <c r="S293" s="643"/>
      <c r="T293" s="606"/>
      <c r="U293" s="606"/>
      <c r="V293" s="606"/>
      <c r="W293" s="644"/>
      <c r="X293" s="606"/>
      <c r="Y293" s="605"/>
      <c r="Z293" s="606"/>
      <c r="AA293" s="605"/>
      <c r="AB293" s="605"/>
      <c r="AC293" s="605"/>
      <c r="AD293" s="605"/>
      <c r="AE293" s="605"/>
      <c r="AF293" s="605"/>
      <c r="AG293" s="605"/>
      <c r="AH293" s="605"/>
      <c r="AI293" s="605"/>
      <c r="AJ293" s="605"/>
      <c r="AK293" s="605"/>
      <c r="AL293" s="605"/>
      <c r="AM293" s="605"/>
      <c r="AN293" s="605"/>
      <c r="AO293" s="605"/>
    </row>
    <row r="294" ht="15.75" customHeight="1">
      <c r="A294" s="606"/>
      <c r="B294" s="605"/>
      <c r="C294" s="660"/>
      <c r="D294" s="606"/>
      <c r="E294" s="606"/>
      <c r="F294" s="606"/>
      <c r="G294" s="606"/>
      <c r="H294" s="606"/>
      <c r="I294" s="606"/>
      <c r="J294" s="606"/>
      <c r="K294" s="606"/>
      <c r="L294" s="606"/>
      <c r="M294" s="644"/>
      <c r="N294" s="606"/>
      <c r="O294" s="606"/>
      <c r="P294" s="643"/>
      <c r="Q294" s="606"/>
      <c r="R294" s="643"/>
      <c r="S294" s="643"/>
      <c r="T294" s="606"/>
      <c r="U294" s="606"/>
      <c r="V294" s="606"/>
      <c r="W294" s="644"/>
      <c r="X294" s="606"/>
      <c r="Y294" s="605"/>
      <c r="Z294" s="606"/>
      <c r="AA294" s="605"/>
      <c r="AB294" s="605"/>
      <c r="AC294" s="605"/>
      <c r="AD294" s="605"/>
      <c r="AE294" s="605"/>
      <c r="AF294" s="605"/>
      <c r="AG294" s="605"/>
      <c r="AH294" s="605"/>
      <c r="AI294" s="605"/>
      <c r="AJ294" s="605"/>
      <c r="AK294" s="605"/>
      <c r="AL294" s="605"/>
      <c r="AM294" s="605"/>
      <c r="AN294" s="605"/>
      <c r="AO294" s="605"/>
    </row>
    <row r="295" ht="15.75" customHeight="1">
      <c r="A295" s="606"/>
      <c r="B295" s="605"/>
      <c r="C295" s="660"/>
      <c r="D295" s="606"/>
      <c r="E295" s="606"/>
      <c r="F295" s="606"/>
      <c r="G295" s="606"/>
      <c r="H295" s="606"/>
      <c r="I295" s="606"/>
      <c r="J295" s="606"/>
      <c r="K295" s="606"/>
      <c r="L295" s="606"/>
      <c r="M295" s="644"/>
      <c r="N295" s="606"/>
      <c r="O295" s="606"/>
      <c r="P295" s="643"/>
      <c r="Q295" s="606"/>
      <c r="R295" s="643"/>
      <c r="S295" s="643"/>
      <c r="T295" s="606"/>
      <c r="U295" s="606"/>
      <c r="V295" s="606"/>
      <c r="W295" s="644"/>
      <c r="X295" s="606"/>
      <c r="Y295" s="605"/>
      <c r="Z295" s="606"/>
      <c r="AA295" s="605"/>
      <c r="AB295" s="605"/>
      <c r="AC295" s="605"/>
      <c r="AD295" s="605"/>
      <c r="AE295" s="605"/>
      <c r="AF295" s="605"/>
      <c r="AG295" s="605"/>
      <c r="AH295" s="605"/>
      <c r="AI295" s="605"/>
      <c r="AJ295" s="605"/>
      <c r="AK295" s="605"/>
      <c r="AL295" s="605"/>
      <c r="AM295" s="605"/>
      <c r="AN295" s="605"/>
      <c r="AO295" s="605"/>
    </row>
    <row r="296" ht="15.75" customHeight="1">
      <c r="A296" s="606"/>
      <c r="B296" s="605"/>
      <c r="C296" s="660"/>
      <c r="D296" s="606"/>
      <c r="E296" s="606"/>
      <c r="F296" s="606"/>
      <c r="G296" s="606"/>
      <c r="H296" s="606"/>
      <c r="I296" s="606"/>
      <c r="J296" s="606"/>
      <c r="K296" s="606"/>
      <c r="L296" s="606"/>
      <c r="M296" s="644"/>
      <c r="N296" s="606"/>
      <c r="O296" s="606"/>
      <c r="P296" s="643"/>
      <c r="Q296" s="606"/>
      <c r="R296" s="643"/>
      <c r="S296" s="643"/>
      <c r="T296" s="606"/>
      <c r="U296" s="606"/>
      <c r="V296" s="606"/>
      <c r="W296" s="644"/>
      <c r="X296" s="606"/>
      <c r="Y296" s="605"/>
      <c r="Z296" s="606"/>
      <c r="AA296" s="605"/>
      <c r="AB296" s="605"/>
      <c r="AC296" s="605"/>
      <c r="AD296" s="605"/>
      <c r="AE296" s="605"/>
      <c r="AF296" s="605"/>
      <c r="AG296" s="605"/>
      <c r="AH296" s="605"/>
      <c r="AI296" s="605"/>
      <c r="AJ296" s="605"/>
      <c r="AK296" s="605"/>
      <c r="AL296" s="605"/>
      <c r="AM296" s="605"/>
      <c r="AN296" s="605"/>
      <c r="AO296" s="605"/>
    </row>
    <row r="297" ht="15.75" customHeight="1">
      <c r="A297" s="606"/>
      <c r="B297" s="605"/>
      <c r="C297" s="660"/>
      <c r="D297" s="606"/>
      <c r="E297" s="606"/>
      <c r="F297" s="606"/>
      <c r="G297" s="606"/>
      <c r="H297" s="606"/>
      <c r="I297" s="606"/>
      <c r="J297" s="606"/>
      <c r="K297" s="606"/>
      <c r="L297" s="606"/>
      <c r="M297" s="644"/>
      <c r="N297" s="606"/>
      <c r="O297" s="606"/>
      <c r="P297" s="643"/>
      <c r="Q297" s="606"/>
      <c r="R297" s="643"/>
      <c r="S297" s="643"/>
      <c r="T297" s="606"/>
      <c r="U297" s="606"/>
      <c r="V297" s="606"/>
      <c r="W297" s="644"/>
      <c r="X297" s="606"/>
      <c r="Y297" s="605"/>
      <c r="Z297" s="606"/>
      <c r="AA297" s="605"/>
      <c r="AB297" s="605"/>
      <c r="AC297" s="605"/>
      <c r="AD297" s="605"/>
      <c r="AE297" s="605"/>
      <c r="AF297" s="605"/>
      <c r="AG297" s="605"/>
      <c r="AH297" s="605"/>
      <c r="AI297" s="605"/>
      <c r="AJ297" s="605"/>
      <c r="AK297" s="605"/>
      <c r="AL297" s="605"/>
      <c r="AM297" s="605"/>
      <c r="AN297" s="605"/>
      <c r="AO297" s="605"/>
    </row>
    <row r="298" ht="15.75" customHeight="1">
      <c r="A298" s="606"/>
      <c r="B298" s="605"/>
      <c r="C298" s="660"/>
      <c r="D298" s="606"/>
      <c r="E298" s="606"/>
      <c r="F298" s="606"/>
      <c r="G298" s="606"/>
      <c r="H298" s="606"/>
      <c r="I298" s="606"/>
      <c r="J298" s="606"/>
      <c r="K298" s="606"/>
      <c r="L298" s="606"/>
      <c r="M298" s="644"/>
      <c r="N298" s="606"/>
      <c r="O298" s="606"/>
      <c r="P298" s="643"/>
      <c r="Q298" s="606"/>
      <c r="R298" s="643"/>
      <c r="S298" s="643"/>
      <c r="T298" s="606"/>
      <c r="U298" s="606"/>
      <c r="V298" s="606"/>
      <c r="W298" s="644"/>
      <c r="X298" s="606"/>
      <c r="Y298" s="605"/>
      <c r="Z298" s="606"/>
      <c r="AA298" s="605"/>
      <c r="AB298" s="605"/>
      <c r="AC298" s="605"/>
      <c r="AD298" s="605"/>
      <c r="AE298" s="605"/>
      <c r="AF298" s="605"/>
      <c r="AG298" s="605"/>
      <c r="AH298" s="605"/>
      <c r="AI298" s="605"/>
      <c r="AJ298" s="605"/>
      <c r="AK298" s="605"/>
      <c r="AL298" s="605"/>
      <c r="AM298" s="605"/>
      <c r="AN298" s="605"/>
      <c r="AO298" s="605"/>
    </row>
    <row r="299" ht="15.75" customHeight="1">
      <c r="A299" s="606"/>
      <c r="B299" s="605"/>
      <c r="C299" s="660"/>
      <c r="D299" s="606"/>
      <c r="E299" s="606"/>
      <c r="F299" s="606"/>
      <c r="G299" s="606"/>
      <c r="H299" s="606"/>
      <c r="I299" s="606"/>
      <c r="J299" s="606"/>
      <c r="K299" s="606"/>
      <c r="L299" s="606"/>
      <c r="M299" s="644"/>
      <c r="N299" s="606"/>
      <c r="O299" s="606"/>
      <c r="P299" s="643"/>
      <c r="Q299" s="606"/>
      <c r="R299" s="643"/>
      <c r="S299" s="643"/>
      <c r="T299" s="606"/>
      <c r="U299" s="606"/>
      <c r="V299" s="606"/>
      <c r="W299" s="644"/>
      <c r="X299" s="606"/>
      <c r="Y299" s="605"/>
      <c r="Z299" s="606"/>
      <c r="AA299" s="605"/>
      <c r="AB299" s="605"/>
      <c r="AC299" s="605"/>
      <c r="AD299" s="605"/>
      <c r="AE299" s="605"/>
      <c r="AF299" s="605"/>
      <c r="AG299" s="605"/>
      <c r="AH299" s="605"/>
      <c r="AI299" s="605"/>
      <c r="AJ299" s="605"/>
      <c r="AK299" s="605"/>
      <c r="AL299" s="605"/>
      <c r="AM299" s="605"/>
      <c r="AN299" s="605"/>
      <c r="AO299" s="605"/>
    </row>
    <row r="300" ht="15.75" customHeight="1">
      <c r="A300" s="606"/>
      <c r="B300" s="605"/>
      <c r="C300" s="660"/>
      <c r="D300" s="606"/>
      <c r="E300" s="606"/>
      <c r="F300" s="606"/>
      <c r="G300" s="606"/>
      <c r="H300" s="606"/>
      <c r="I300" s="606"/>
      <c r="J300" s="606"/>
      <c r="K300" s="606"/>
      <c r="L300" s="606"/>
      <c r="M300" s="644"/>
      <c r="N300" s="606"/>
      <c r="O300" s="606"/>
      <c r="P300" s="643"/>
      <c r="Q300" s="606"/>
      <c r="R300" s="643"/>
      <c r="S300" s="643"/>
      <c r="T300" s="606"/>
      <c r="U300" s="606"/>
      <c r="V300" s="606"/>
      <c r="W300" s="644"/>
      <c r="X300" s="606"/>
      <c r="Y300" s="605"/>
      <c r="Z300" s="606"/>
      <c r="AA300" s="605"/>
      <c r="AB300" s="605"/>
      <c r="AC300" s="605"/>
      <c r="AD300" s="605"/>
      <c r="AE300" s="605"/>
      <c r="AF300" s="605"/>
      <c r="AG300" s="605"/>
      <c r="AH300" s="605"/>
      <c r="AI300" s="605"/>
      <c r="AJ300" s="605"/>
      <c r="AK300" s="605"/>
      <c r="AL300" s="605"/>
      <c r="AM300" s="605"/>
      <c r="AN300" s="605"/>
      <c r="AO300" s="605"/>
    </row>
    <row r="301" ht="15.75" customHeight="1">
      <c r="A301" s="606"/>
      <c r="B301" s="605"/>
      <c r="C301" s="660"/>
      <c r="D301" s="606"/>
      <c r="E301" s="606"/>
      <c r="F301" s="606"/>
      <c r="G301" s="606"/>
      <c r="H301" s="606"/>
      <c r="I301" s="606"/>
      <c r="J301" s="606"/>
      <c r="K301" s="606"/>
      <c r="L301" s="606"/>
      <c r="M301" s="644"/>
      <c r="N301" s="606"/>
      <c r="O301" s="606"/>
      <c r="P301" s="643"/>
      <c r="Q301" s="606"/>
      <c r="R301" s="643"/>
      <c r="S301" s="643"/>
      <c r="T301" s="606"/>
      <c r="U301" s="606"/>
      <c r="V301" s="606"/>
      <c r="W301" s="644"/>
      <c r="X301" s="606"/>
      <c r="Y301" s="605"/>
      <c r="Z301" s="606"/>
      <c r="AA301" s="605"/>
      <c r="AB301" s="605"/>
      <c r="AC301" s="605"/>
      <c r="AD301" s="605"/>
      <c r="AE301" s="605"/>
      <c r="AF301" s="605"/>
      <c r="AG301" s="605"/>
      <c r="AH301" s="605"/>
      <c r="AI301" s="605"/>
      <c r="AJ301" s="605"/>
      <c r="AK301" s="605"/>
      <c r="AL301" s="605"/>
      <c r="AM301" s="605"/>
      <c r="AN301" s="605"/>
      <c r="AO301" s="605"/>
    </row>
    <row r="302" ht="15.75" customHeight="1">
      <c r="A302" s="606"/>
      <c r="B302" s="605"/>
      <c r="C302" s="660"/>
      <c r="D302" s="606"/>
      <c r="E302" s="606"/>
      <c r="F302" s="606"/>
      <c r="G302" s="606"/>
      <c r="H302" s="606"/>
      <c r="I302" s="606"/>
      <c r="J302" s="606"/>
      <c r="K302" s="606"/>
      <c r="L302" s="606"/>
      <c r="M302" s="644"/>
      <c r="N302" s="606"/>
      <c r="O302" s="606"/>
      <c r="P302" s="643"/>
      <c r="Q302" s="606"/>
      <c r="R302" s="643"/>
      <c r="S302" s="643"/>
      <c r="T302" s="606"/>
      <c r="U302" s="606"/>
      <c r="V302" s="606"/>
      <c r="W302" s="644"/>
      <c r="X302" s="606"/>
      <c r="Y302" s="605"/>
      <c r="Z302" s="606"/>
      <c r="AA302" s="605"/>
      <c r="AB302" s="605"/>
      <c r="AC302" s="605"/>
      <c r="AD302" s="605"/>
      <c r="AE302" s="605"/>
      <c r="AF302" s="605"/>
      <c r="AG302" s="605"/>
      <c r="AH302" s="605"/>
      <c r="AI302" s="605"/>
      <c r="AJ302" s="605"/>
      <c r="AK302" s="605"/>
      <c r="AL302" s="605"/>
      <c r="AM302" s="605"/>
      <c r="AN302" s="605"/>
      <c r="AO302" s="605"/>
    </row>
    <row r="303" ht="15.75" customHeight="1">
      <c r="A303" s="606"/>
      <c r="B303" s="605"/>
      <c r="C303" s="660"/>
      <c r="D303" s="606"/>
      <c r="E303" s="606"/>
      <c r="F303" s="606"/>
      <c r="G303" s="606"/>
      <c r="H303" s="606"/>
      <c r="I303" s="606"/>
      <c r="J303" s="606"/>
      <c r="K303" s="606"/>
      <c r="L303" s="606"/>
      <c r="M303" s="644"/>
      <c r="N303" s="606"/>
      <c r="O303" s="606"/>
      <c r="P303" s="643"/>
      <c r="Q303" s="606"/>
      <c r="R303" s="643"/>
      <c r="S303" s="643"/>
      <c r="T303" s="606"/>
      <c r="U303" s="606"/>
      <c r="V303" s="606"/>
      <c r="W303" s="644"/>
      <c r="X303" s="606"/>
      <c r="Y303" s="605"/>
      <c r="Z303" s="606"/>
      <c r="AA303" s="605"/>
      <c r="AB303" s="605"/>
      <c r="AC303" s="605"/>
      <c r="AD303" s="605"/>
      <c r="AE303" s="605"/>
      <c r="AF303" s="605"/>
      <c r="AG303" s="605"/>
      <c r="AH303" s="605"/>
      <c r="AI303" s="605"/>
      <c r="AJ303" s="605"/>
      <c r="AK303" s="605"/>
      <c r="AL303" s="605"/>
      <c r="AM303" s="605"/>
      <c r="AN303" s="605"/>
      <c r="AO303" s="605"/>
    </row>
    <row r="304" ht="15.75" customHeight="1">
      <c r="A304" s="606"/>
      <c r="B304" s="605"/>
      <c r="C304" s="660"/>
      <c r="D304" s="606"/>
      <c r="E304" s="606"/>
      <c r="F304" s="606"/>
      <c r="G304" s="606"/>
      <c r="H304" s="606"/>
      <c r="I304" s="606"/>
      <c r="J304" s="606"/>
      <c r="K304" s="606"/>
      <c r="L304" s="606"/>
      <c r="M304" s="644"/>
      <c r="N304" s="606"/>
      <c r="O304" s="606"/>
      <c r="P304" s="643"/>
      <c r="Q304" s="606"/>
      <c r="R304" s="643"/>
      <c r="S304" s="643"/>
      <c r="T304" s="606"/>
      <c r="U304" s="606"/>
      <c r="V304" s="606"/>
      <c r="W304" s="644"/>
      <c r="X304" s="606"/>
      <c r="Y304" s="605"/>
      <c r="Z304" s="606"/>
      <c r="AA304" s="605"/>
      <c r="AB304" s="605"/>
      <c r="AC304" s="605"/>
      <c r="AD304" s="605"/>
      <c r="AE304" s="605"/>
      <c r="AF304" s="605"/>
      <c r="AG304" s="605"/>
      <c r="AH304" s="605"/>
      <c r="AI304" s="605"/>
      <c r="AJ304" s="605"/>
      <c r="AK304" s="605"/>
      <c r="AL304" s="605"/>
      <c r="AM304" s="605"/>
      <c r="AN304" s="605"/>
      <c r="AO304" s="605"/>
    </row>
    <row r="305" ht="15.75" customHeight="1">
      <c r="A305" s="606"/>
      <c r="B305" s="605"/>
      <c r="C305" s="660"/>
      <c r="D305" s="606"/>
      <c r="E305" s="606"/>
      <c r="F305" s="606"/>
      <c r="G305" s="606"/>
      <c r="H305" s="606"/>
      <c r="I305" s="606"/>
      <c r="J305" s="606"/>
      <c r="K305" s="606"/>
      <c r="L305" s="606"/>
      <c r="M305" s="644"/>
      <c r="N305" s="606"/>
      <c r="O305" s="606"/>
      <c r="P305" s="643"/>
      <c r="Q305" s="606"/>
      <c r="R305" s="643"/>
      <c r="S305" s="643"/>
      <c r="T305" s="606"/>
      <c r="U305" s="606"/>
      <c r="V305" s="606"/>
      <c r="W305" s="644"/>
      <c r="X305" s="606"/>
      <c r="Y305" s="605"/>
      <c r="Z305" s="606"/>
      <c r="AA305" s="605"/>
      <c r="AB305" s="605"/>
      <c r="AC305" s="605"/>
      <c r="AD305" s="605"/>
      <c r="AE305" s="605"/>
      <c r="AF305" s="605"/>
      <c r="AG305" s="605"/>
      <c r="AH305" s="605"/>
      <c r="AI305" s="605"/>
      <c r="AJ305" s="605"/>
      <c r="AK305" s="605"/>
      <c r="AL305" s="605"/>
      <c r="AM305" s="605"/>
      <c r="AN305" s="605"/>
      <c r="AO305" s="605"/>
    </row>
    <row r="306" ht="15.75" customHeight="1">
      <c r="A306" s="606"/>
      <c r="B306" s="605"/>
      <c r="C306" s="660"/>
      <c r="D306" s="606"/>
      <c r="E306" s="606"/>
      <c r="F306" s="606"/>
      <c r="G306" s="606"/>
      <c r="H306" s="606"/>
      <c r="I306" s="606"/>
      <c r="J306" s="606"/>
      <c r="K306" s="606"/>
      <c r="L306" s="606"/>
      <c r="M306" s="644"/>
      <c r="N306" s="606"/>
      <c r="O306" s="606"/>
      <c r="P306" s="643"/>
      <c r="Q306" s="606"/>
      <c r="R306" s="643"/>
      <c r="S306" s="643"/>
      <c r="T306" s="606"/>
      <c r="U306" s="606"/>
      <c r="V306" s="606"/>
      <c r="W306" s="644"/>
      <c r="X306" s="606"/>
      <c r="Y306" s="605"/>
      <c r="Z306" s="606"/>
      <c r="AA306" s="605"/>
      <c r="AB306" s="605"/>
      <c r="AC306" s="605"/>
      <c r="AD306" s="605"/>
      <c r="AE306" s="605"/>
      <c r="AF306" s="605"/>
      <c r="AG306" s="605"/>
      <c r="AH306" s="605"/>
      <c r="AI306" s="605"/>
      <c r="AJ306" s="605"/>
      <c r="AK306" s="605"/>
      <c r="AL306" s="605"/>
      <c r="AM306" s="605"/>
      <c r="AN306" s="605"/>
      <c r="AO306" s="605"/>
    </row>
    <row r="307" ht="15.75" customHeight="1">
      <c r="A307" s="606"/>
      <c r="B307" s="605"/>
      <c r="C307" s="660"/>
      <c r="D307" s="606"/>
      <c r="E307" s="606"/>
      <c r="F307" s="606"/>
      <c r="G307" s="606"/>
      <c r="H307" s="606"/>
      <c r="I307" s="606"/>
      <c r="J307" s="606"/>
      <c r="K307" s="606"/>
      <c r="L307" s="606"/>
      <c r="M307" s="644"/>
      <c r="N307" s="606"/>
      <c r="O307" s="606"/>
      <c r="P307" s="643"/>
      <c r="Q307" s="606"/>
      <c r="R307" s="643"/>
      <c r="S307" s="643"/>
      <c r="T307" s="606"/>
      <c r="U307" s="606"/>
      <c r="V307" s="606"/>
      <c r="W307" s="644"/>
      <c r="X307" s="606"/>
      <c r="Y307" s="605"/>
      <c r="Z307" s="606"/>
      <c r="AA307" s="605"/>
      <c r="AB307" s="605"/>
      <c r="AC307" s="605"/>
      <c r="AD307" s="605"/>
      <c r="AE307" s="605"/>
      <c r="AF307" s="605"/>
      <c r="AG307" s="605"/>
      <c r="AH307" s="605"/>
      <c r="AI307" s="605"/>
      <c r="AJ307" s="605"/>
      <c r="AK307" s="605"/>
      <c r="AL307" s="605"/>
      <c r="AM307" s="605"/>
      <c r="AN307" s="605"/>
      <c r="AO307" s="605"/>
    </row>
    <row r="308" ht="15.75" customHeight="1">
      <c r="A308" s="606"/>
      <c r="B308" s="605"/>
      <c r="C308" s="660"/>
      <c r="D308" s="606"/>
      <c r="E308" s="606"/>
      <c r="F308" s="606"/>
      <c r="G308" s="606"/>
      <c r="H308" s="606"/>
      <c r="I308" s="606"/>
      <c r="J308" s="606"/>
      <c r="K308" s="606"/>
      <c r="L308" s="606"/>
      <c r="M308" s="644"/>
      <c r="N308" s="606"/>
      <c r="O308" s="606"/>
      <c r="P308" s="643"/>
      <c r="Q308" s="606"/>
      <c r="R308" s="643"/>
      <c r="S308" s="643"/>
      <c r="T308" s="606"/>
      <c r="U308" s="606"/>
      <c r="V308" s="606"/>
      <c r="W308" s="644"/>
      <c r="X308" s="606"/>
      <c r="Y308" s="605"/>
      <c r="Z308" s="606"/>
      <c r="AA308" s="605"/>
      <c r="AB308" s="605"/>
      <c r="AC308" s="605"/>
      <c r="AD308" s="605"/>
      <c r="AE308" s="605"/>
      <c r="AF308" s="605"/>
      <c r="AG308" s="605"/>
      <c r="AH308" s="605"/>
      <c r="AI308" s="605"/>
      <c r="AJ308" s="605"/>
      <c r="AK308" s="605"/>
      <c r="AL308" s="605"/>
      <c r="AM308" s="605"/>
      <c r="AN308" s="605"/>
      <c r="AO308" s="605"/>
    </row>
    <row r="309" ht="15.75" customHeight="1">
      <c r="A309" s="606"/>
      <c r="B309" s="605"/>
      <c r="C309" s="660"/>
      <c r="D309" s="606"/>
      <c r="E309" s="606"/>
      <c r="F309" s="606"/>
      <c r="G309" s="606"/>
      <c r="H309" s="606"/>
      <c r="I309" s="606"/>
      <c r="J309" s="606"/>
      <c r="K309" s="606"/>
      <c r="L309" s="606"/>
      <c r="M309" s="644"/>
      <c r="N309" s="606"/>
      <c r="O309" s="606"/>
      <c r="P309" s="643"/>
      <c r="Q309" s="606"/>
      <c r="R309" s="643"/>
      <c r="S309" s="643"/>
      <c r="T309" s="606"/>
      <c r="U309" s="606"/>
      <c r="V309" s="606"/>
      <c r="W309" s="644"/>
      <c r="X309" s="606"/>
      <c r="Y309" s="605"/>
      <c r="Z309" s="606"/>
      <c r="AA309" s="605"/>
      <c r="AB309" s="605"/>
      <c r="AC309" s="605"/>
      <c r="AD309" s="605"/>
      <c r="AE309" s="605"/>
      <c r="AF309" s="605"/>
      <c r="AG309" s="605"/>
      <c r="AH309" s="605"/>
      <c r="AI309" s="605"/>
      <c r="AJ309" s="605"/>
      <c r="AK309" s="605"/>
      <c r="AL309" s="605"/>
      <c r="AM309" s="605"/>
      <c r="AN309" s="605"/>
      <c r="AO309" s="605"/>
    </row>
    <row r="310" ht="15.75" customHeight="1">
      <c r="A310" s="606"/>
      <c r="B310" s="605"/>
      <c r="C310" s="660"/>
      <c r="D310" s="606"/>
      <c r="E310" s="606"/>
      <c r="F310" s="606"/>
      <c r="G310" s="606"/>
      <c r="H310" s="606"/>
      <c r="I310" s="606"/>
      <c r="J310" s="606"/>
      <c r="K310" s="606"/>
      <c r="L310" s="606"/>
      <c r="M310" s="644"/>
      <c r="N310" s="606"/>
      <c r="O310" s="606"/>
      <c r="P310" s="643"/>
      <c r="Q310" s="606"/>
      <c r="R310" s="643"/>
      <c r="S310" s="643"/>
      <c r="T310" s="606"/>
      <c r="U310" s="606"/>
      <c r="V310" s="606"/>
      <c r="W310" s="644"/>
      <c r="X310" s="606"/>
      <c r="Y310" s="605"/>
      <c r="Z310" s="606"/>
      <c r="AA310" s="605"/>
      <c r="AB310" s="605"/>
      <c r="AC310" s="605"/>
      <c r="AD310" s="605"/>
      <c r="AE310" s="605"/>
      <c r="AF310" s="605"/>
      <c r="AG310" s="605"/>
      <c r="AH310" s="605"/>
      <c r="AI310" s="605"/>
      <c r="AJ310" s="605"/>
      <c r="AK310" s="605"/>
      <c r="AL310" s="605"/>
      <c r="AM310" s="605"/>
      <c r="AN310" s="605"/>
      <c r="AO310" s="605"/>
    </row>
    <row r="311" ht="15.75" customHeight="1">
      <c r="A311" s="606"/>
      <c r="B311" s="605"/>
      <c r="C311" s="660"/>
      <c r="D311" s="606"/>
      <c r="E311" s="606"/>
      <c r="F311" s="606"/>
      <c r="G311" s="606"/>
      <c r="H311" s="606"/>
      <c r="I311" s="606"/>
      <c r="J311" s="606"/>
      <c r="K311" s="606"/>
      <c r="L311" s="606"/>
      <c r="M311" s="644"/>
      <c r="N311" s="606"/>
      <c r="O311" s="606"/>
      <c r="P311" s="643"/>
      <c r="Q311" s="606"/>
      <c r="R311" s="643"/>
      <c r="S311" s="643"/>
      <c r="T311" s="606"/>
      <c r="U311" s="606"/>
      <c r="V311" s="606"/>
      <c r="W311" s="644"/>
      <c r="X311" s="606"/>
      <c r="Y311" s="605"/>
      <c r="Z311" s="606"/>
      <c r="AA311" s="605"/>
      <c r="AB311" s="605"/>
      <c r="AC311" s="605"/>
      <c r="AD311" s="605"/>
      <c r="AE311" s="605"/>
      <c r="AF311" s="605"/>
      <c r="AG311" s="605"/>
      <c r="AH311" s="605"/>
      <c r="AI311" s="605"/>
      <c r="AJ311" s="605"/>
      <c r="AK311" s="605"/>
      <c r="AL311" s="605"/>
      <c r="AM311" s="605"/>
      <c r="AN311" s="605"/>
      <c r="AO311" s="605"/>
    </row>
    <row r="312" ht="15.75" customHeight="1">
      <c r="A312" s="606"/>
      <c r="B312" s="605"/>
      <c r="C312" s="660"/>
      <c r="D312" s="606"/>
      <c r="E312" s="606"/>
      <c r="F312" s="606"/>
      <c r="G312" s="606"/>
      <c r="H312" s="606"/>
      <c r="I312" s="606"/>
      <c r="J312" s="606"/>
      <c r="K312" s="606"/>
      <c r="L312" s="606"/>
      <c r="M312" s="644"/>
      <c r="N312" s="606"/>
      <c r="O312" s="606"/>
      <c r="P312" s="643"/>
      <c r="Q312" s="606"/>
      <c r="R312" s="643"/>
      <c r="S312" s="643"/>
      <c r="T312" s="606"/>
      <c r="U312" s="606"/>
      <c r="V312" s="606"/>
      <c r="W312" s="644"/>
      <c r="X312" s="606"/>
      <c r="Y312" s="605"/>
      <c r="Z312" s="606"/>
      <c r="AA312" s="605"/>
      <c r="AB312" s="605"/>
      <c r="AC312" s="605"/>
      <c r="AD312" s="605"/>
      <c r="AE312" s="605"/>
      <c r="AF312" s="605"/>
      <c r="AG312" s="605"/>
      <c r="AH312" s="605"/>
      <c r="AI312" s="605"/>
      <c r="AJ312" s="605"/>
      <c r="AK312" s="605"/>
      <c r="AL312" s="605"/>
      <c r="AM312" s="605"/>
      <c r="AN312" s="605"/>
      <c r="AO312" s="605"/>
    </row>
    <row r="313" ht="15.75" customHeight="1">
      <c r="A313" s="606"/>
      <c r="B313" s="605"/>
      <c r="C313" s="660"/>
      <c r="D313" s="606"/>
      <c r="E313" s="606"/>
      <c r="F313" s="606"/>
      <c r="G313" s="606"/>
      <c r="H313" s="606"/>
      <c r="I313" s="606"/>
      <c r="J313" s="606"/>
      <c r="K313" s="606"/>
      <c r="L313" s="606"/>
      <c r="M313" s="644"/>
      <c r="N313" s="606"/>
      <c r="O313" s="606"/>
      <c r="P313" s="643"/>
      <c r="Q313" s="606"/>
      <c r="R313" s="643"/>
      <c r="S313" s="643"/>
      <c r="T313" s="606"/>
      <c r="U313" s="606"/>
      <c r="V313" s="606"/>
      <c r="W313" s="644"/>
      <c r="X313" s="606"/>
      <c r="Y313" s="605"/>
      <c r="Z313" s="606"/>
      <c r="AA313" s="605"/>
      <c r="AB313" s="605"/>
      <c r="AC313" s="605"/>
      <c r="AD313" s="605"/>
      <c r="AE313" s="605"/>
      <c r="AF313" s="605"/>
      <c r="AG313" s="605"/>
      <c r="AH313" s="605"/>
      <c r="AI313" s="605"/>
      <c r="AJ313" s="605"/>
      <c r="AK313" s="605"/>
      <c r="AL313" s="605"/>
      <c r="AM313" s="605"/>
      <c r="AN313" s="605"/>
      <c r="AO313" s="605"/>
    </row>
    <row r="314" ht="15.75" customHeight="1">
      <c r="A314" s="606"/>
      <c r="B314" s="605"/>
      <c r="C314" s="660"/>
      <c r="D314" s="606"/>
      <c r="E314" s="606"/>
      <c r="F314" s="606"/>
      <c r="G314" s="606"/>
      <c r="H314" s="606"/>
      <c r="I314" s="606"/>
      <c r="J314" s="606"/>
      <c r="K314" s="606"/>
      <c r="L314" s="606"/>
      <c r="M314" s="644"/>
      <c r="N314" s="606"/>
      <c r="O314" s="606"/>
      <c r="P314" s="643"/>
      <c r="Q314" s="606"/>
      <c r="R314" s="643"/>
      <c r="S314" s="643"/>
      <c r="T314" s="606"/>
      <c r="U314" s="606"/>
      <c r="V314" s="606"/>
      <c r="W314" s="644"/>
      <c r="X314" s="606"/>
      <c r="Y314" s="605"/>
      <c r="Z314" s="606"/>
      <c r="AA314" s="605"/>
      <c r="AB314" s="605"/>
      <c r="AC314" s="605"/>
      <c r="AD314" s="605"/>
      <c r="AE314" s="605"/>
      <c r="AF314" s="605"/>
      <c r="AG314" s="605"/>
      <c r="AH314" s="605"/>
      <c r="AI314" s="605"/>
      <c r="AJ314" s="605"/>
      <c r="AK314" s="605"/>
      <c r="AL314" s="605"/>
      <c r="AM314" s="605"/>
      <c r="AN314" s="605"/>
      <c r="AO314" s="605"/>
    </row>
    <row r="315" ht="15.75" customHeight="1">
      <c r="A315" s="606"/>
      <c r="B315" s="605"/>
      <c r="C315" s="660"/>
      <c r="D315" s="606"/>
      <c r="E315" s="606"/>
      <c r="F315" s="606"/>
      <c r="G315" s="606"/>
      <c r="H315" s="606"/>
      <c r="I315" s="606"/>
      <c r="J315" s="606"/>
      <c r="K315" s="606"/>
      <c r="L315" s="606"/>
      <c r="M315" s="644"/>
      <c r="N315" s="606"/>
      <c r="O315" s="606"/>
      <c r="P315" s="643"/>
      <c r="Q315" s="606"/>
      <c r="R315" s="643"/>
      <c r="S315" s="643"/>
      <c r="T315" s="606"/>
      <c r="U315" s="606"/>
      <c r="V315" s="606"/>
      <c r="W315" s="644"/>
      <c r="X315" s="606"/>
      <c r="Y315" s="605"/>
      <c r="Z315" s="606"/>
      <c r="AA315" s="605"/>
      <c r="AB315" s="605"/>
      <c r="AC315" s="605"/>
      <c r="AD315" s="605"/>
      <c r="AE315" s="605"/>
      <c r="AF315" s="605"/>
      <c r="AG315" s="605"/>
      <c r="AH315" s="605"/>
      <c r="AI315" s="605"/>
      <c r="AJ315" s="605"/>
      <c r="AK315" s="605"/>
      <c r="AL315" s="605"/>
      <c r="AM315" s="605"/>
      <c r="AN315" s="605"/>
      <c r="AO315" s="605"/>
    </row>
    <row r="316" ht="15.75" customHeight="1">
      <c r="A316" s="606"/>
      <c r="B316" s="605"/>
      <c r="C316" s="660"/>
      <c r="D316" s="606"/>
      <c r="E316" s="606"/>
      <c r="F316" s="606"/>
      <c r="G316" s="606"/>
      <c r="H316" s="606"/>
      <c r="I316" s="606"/>
      <c r="J316" s="606"/>
      <c r="K316" s="606"/>
      <c r="L316" s="606"/>
      <c r="M316" s="644"/>
      <c r="N316" s="606"/>
      <c r="O316" s="606"/>
      <c r="P316" s="643"/>
      <c r="Q316" s="606"/>
      <c r="R316" s="643"/>
      <c r="S316" s="643"/>
      <c r="T316" s="606"/>
      <c r="U316" s="606"/>
      <c r="V316" s="606"/>
      <c r="W316" s="644"/>
      <c r="X316" s="606"/>
      <c r="Y316" s="605"/>
      <c r="Z316" s="606"/>
      <c r="AA316" s="605"/>
      <c r="AB316" s="605"/>
      <c r="AC316" s="605"/>
      <c r="AD316" s="605"/>
      <c r="AE316" s="605"/>
      <c r="AF316" s="605"/>
      <c r="AG316" s="605"/>
      <c r="AH316" s="605"/>
      <c r="AI316" s="605"/>
      <c r="AJ316" s="605"/>
      <c r="AK316" s="605"/>
      <c r="AL316" s="605"/>
      <c r="AM316" s="605"/>
      <c r="AN316" s="605"/>
      <c r="AO316" s="605"/>
    </row>
    <row r="317" ht="15.75" customHeight="1">
      <c r="A317" s="606"/>
      <c r="B317" s="605"/>
      <c r="C317" s="660"/>
      <c r="D317" s="606"/>
      <c r="E317" s="606"/>
      <c r="F317" s="606"/>
      <c r="G317" s="606"/>
      <c r="H317" s="606"/>
      <c r="I317" s="606"/>
      <c r="J317" s="606"/>
      <c r="K317" s="606"/>
      <c r="L317" s="606"/>
      <c r="M317" s="644"/>
      <c r="N317" s="606"/>
      <c r="O317" s="606"/>
      <c r="P317" s="643"/>
      <c r="Q317" s="606"/>
      <c r="R317" s="643"/>
      <c r="S317" s="643"/>
      <c r="T317" s="606"/>
      <c r="U317" s="606"/>
      <c r="V317" s="606"/>
      <c r="W317" s="644"/>
      <c r="X317" s="606"/>
      <c r="Y317" s="605"/>
      <c r="Z317" s="606"/>
      <c r="AA317" s="605"/>
      <c r="AB317" s="605"/>
      <c r="AC317" s="605"/>
      <c r="AD317" s="605"/>
      <c r="AE317" s="605"/>
      <c r="AF317" s="605"/>
      <c r="AG317" s="605"/>
      <c r="AH317" s="605"/>
      <c r="AI317" s="605"/>
      <c r="AJ317" s="605"/>
      <c r="AK317" s="605"/>
      <c r="AL317" s="605"/>
      <c r="AM317" s="605"/>
      <c r="AN317" s="605"/>
      <c r="AO317" s="605"/>
    </row>
    <row r="318" ht="15.75" customHeight="1">
      <c r="A318" s="606"/>
      <c r="B318" s="605"/>
      <c r="C318" s="660"/>
      <c r="D318" s="606"/>
      <c r="E318" s="606"/>
      <c r="F318" s="606"/>
      <c r="G318" s="606"/>
      <c r="H318" s="606"/>
      <c r="I318" s="606"/>
      <c r="J318" s="606"/>
      <c r="K318" s="606"/>
      <c r="L318" s="606"/>
      <c r="M318" s="644"/>
      <c r="N318" s="606"/>
      <c r="O318" s="606"/>
      <c r="P318" s="643"/>
      <c r="Q318" s="606"/>
      <c r="R318" s="643"/>
      <c r="S318" s="643"/>
      <c r="T318" s="606"/>
      <c r="U318" s="606"/>
      <c r="V318" s="606"/>
      <c r="W318" s="644"/>
      <c r="X318" s="606"/>
      <c r="Y318" s="605"/>
      <c r="Z318" s="606"/>
      <c r="AA318" s="605"/>
      <c r="AB318" s="605"/>
      <c r="AC318" s="605"/>
      <c r="AD318" s="605"/>
      <c r="AE318" s="605"/>
      <c r="AF318" s="605"/>
      <c r="AG318" s="605"/>
      <c r="AH318" s="605"/>
      <c r="AI318" s="605"/>
      <c r="AJ318" s="605"/>
      <c r="AK318" s="605"/>
      <c r="AL318" s="605"/>
      <c r="AM318" s="605"/>
      <c r="AN318" s="605"/>
      <c r="AO318" s="605"/>
    </row>
    <row r="319" ht="15.75" customHeight="1">
      <c r="A319" s="606"/>
      <c r="B319" s="605"/>
      <c r="C319" s="660"/>
      <c r="D319" s="606"/>
      <c r="E319" s="606"/>
      <c r="F319" s="606"/>
      <c r="G319" s="606"/>
      <c r="H319" s="606"/>
      <c r="I319" s="606"/>
      <c r="J319" s="606"/>
      <c r="K319" s="606"/>
      <c r="L319" s="606"/>
      <c r="M319" s="644"/>
      <c r="N319" s="606"/>
      <c r="O319" s="606"/>
      <c r="P319" s="643"/>
      <c r="Q319" s="606"/>
      <c r="R319" s="643"/>
      <c r="S319" s="643"/>
      <c r="T319" s="606"/>
      <c r="U319" s="606"/>
      <c r="V319" s="606"/>
      <c r="W319" s="644"/>
      <c r="X319" s="606"/>
      <c r="Y319" s="605"/>
      <c r="Z319" s="606"/>
      <c r="AA319" s="605"/>
      <c r="AB319" s="605"/>
      <c r="AC319" s="605"/>
      <c r="AD319" s="605"/>
      <c r="AE319" s="605"/>
      <c r="AF319" s="605"/>
      <c r="AG319" s="605"/>
      <c r="AH319" s="605"/>
      <c r="AI319" s="605"/>
      <c r="AJ319" s="605"/>
      <c r="AK319" s="605"/>
      <c r="AL319" s="605"/>
      <c r="AM319" s="605"/>
      <c r="AN319" s="605"/>
      <c r="AO319" s="605"/>
    </row>
    <row r="320" ht="15.75" customHeight="1">
      <c r="A320" s="606"/>
      <c r="B320" s="605"/>
      <c r="C320" s="660"/>
      <c r="D320" s="606"/>
      <c r="E320" s="606"/>
      <c r="F320" s="606"/>
      <c r="G320" s="606"/>
      <c r="H320" s="606"/>
      <c r="I320" s="606"/>
      <c r="J320" s="606"/>
      <c r="K320" s="606"/>
      <c r="L320" s="606"/>
      <c r="M320" s="644"/>
      <c r="N320" s="606"/>
      <c r="O320" s="606"/>
      <c r="P320" s="643"/>
      <c r="Q320" s="606"/>
      <c r="R320" s="643"/>
      <c r="S320" s="643"/>
      <c r="T320" s="606"/>
      <c r="U320" s="606"/>
      <c r="V320" s="606"/>
      <c r="W320" s="644"/>
      <c r="X320" s="606"/>
      <c r="Y320" s="605"/>
      <c r="Z320" s="606"/>
      <c r="AA320" s="605"/>
      <c r="AB320" s="605"/>
      <c r="AC320" s="605"/>
      <c r="AD320" s="605"/>
      <c r="AE320" s="605"/>
      <c r="AF320" s="605"/>
      <c r="AG320" s="605"/>
      <c r="AH320" s="605"/>
      <c r="AI320" s="605"/>
      <c r="AJ320" s="605"/>
      <c r="AK320" s="605"/>
      <c r="AL320" s="605"/>
      <c r="AM320" s="605"/>
      <c r="AN320" s="605"/>
      <c r="AO320" s="605"/>
    </row>
    <row r="321" ht="15.75" customHeight="1">
      <c r="A321" s="606"/>
      <c r="B321" s="605"/>
      <c r="C321" s="660"/>
      <c r="D321" s="606"/>
      <c r="E321" s="606"/>
      <c r="F321" s="606"/>
      <c r="G321" s="606"/>
      <c r="H321" s="606"/>
      <c r="I321" s="606"/>
      <c r="J321" s="606"/>
      <c r="K321" s="606"/>
      <c r="L321" s="606"/>
      <c r="M321" s="644"/>
      <c r="N321" s="606"/>
      <c r="O321" s="606"/>
      <c r="P321" s="643"/>
      <c r="Q321" s="606"/>
      <c r="R321" s="643"/>
      <c r="S321" s="643"/>
      <c r="T321" s="606"/>
      <c r="U321" s="606"/>
      <c r="V321" s="606"/>
      <c r="W321" s="644"/>
      <c r="X321" s="606"/>
      <c r="Y321" s="605"/>
      <c r="Z321" s="606"/>
      <c r="AA321" s="605"/>
      <c r="AB321" s="605"/>
      <c r="AC321" s="605"/>
      <c r="AD321" s="605"/>
      <c r="AE321" s="605"/>
      <c r="AF321" s="605"/>
      <c r="AG321" s="605"/>
      <c r="AH321" s="605"/>
      <c r="AI321" s="605"/>
      <c r="AJ321" s="605"/>
      <c r="AK321" s="605"/>
      <c r="AL321" s="605"/>
      <c r="AM321" s="605"/>
      <c r="AN321" s="605"/>
      <c r="AO321" s="605"/>
    </row>
    <row r="322" ht="15.75" customHeight="1">
      <c r="A322" s="606"/>
      <c r="B322" s="605"/>
      <c r="C322" s="660"/>
      <c r="D322" s="606"/>
      <c r="E322" s="606"/>
      <c r="F322" s="606"/>
      <c r="G322" s="606"/>
      <c r="H322" s="606"/>
      <c r="I322" s="606"/>
      <c r="J322" s="606"/>
      <c r="K322" s="606"/>
      <c r="L322" s="606"/>
      <c r="M322" s="644"/>
      <c r="N322" s="606"/>
      <c r="O322" s="606"/>
      <c r="P322" s="643"/>
      <c r="Q322" s="606"/>
      <c r="R322" s="643"/>
      <c r="S322" s="643"/>
      <c r="T322" s="606"/>
      <c r="U322" s="606"/>
      <c r="V322" s="606"/>
      <c r="W322" s="644"/>
      <c r="X322" s="606"/>
      <c r="Y322" s="605"/>
      <c r="Z322" s="606"/>
      <c r="AA322" s="605"/>
      <c r="AB322" s="605"/>
      <c r="AC322" s="605"/>
      <c r="AD322" s="605"/>
      <c r="AE322" s="605"/>
      <c r="AF322" s="605"/>
      <c r="AG322" s="605"/>
      <c r="AH322" s="605"/>
      <c r="AI322" s="605"/>
      <c r="AJ322" s="605"/>
      <c r="AK322" s="605"/>
      <c r="AL322" s="605"/>
      <c r="AM322" s="605"/>
      <c r="AN322" s="605"/>
      <c r="AO322" s="605"/>
    </row>
    <row r="323" ht="15.75" customHeight="1">
      <c r="A323" s="606"/>
      <c r="B323" s="605"/>
      <c r="C323" s="660"/>
      <c r="D323" s="606"/>
      <c r="E323" s="606"/>
      <c r="F323" s="606"/>
      <c r="G323" s="606"/>
      <c r="H323" s="606"/>
      <c r="I323" s="606"/>
      <c r="J323" s="606"/>
      <c r="K323" s="606"/>
      <c r="L323" s="606"/>
      <c r="M323" s="644"/>
      <c r="N323" s="606"/>
      <c r="O323" s="606"/>
      <c r="P323" s="643"/>
      <c r="Q323" s="606"/>
      <c r="R323" s="643"/>
      <c r="S323" s="643"/>
      <c r="T323" s="606"/>
      <c r="U323" s="606"/>
      <c r="V323" s="606"/>
      <c r="W323" s="644"/>
      <c r="X323" s="606"/>
      <c r="Y323" s="605"/>
      <c r="Z323" s="606"/>
      <c r="AA323" s="605"/>
      <c r="AB323" s="605"/>
      <c r="AC323" s="605"/>
      <c r="AD323" s="605"/>
      <c r="AE323" s="605"/>
      <c r="AF323" s="605"/>
      <c r="AG323" s="605"/>
      <c r="AH323" s="605"/>
      <c r="AI323" s="605"/>
      <c r="AJ323" s="605"/>
      <c r="AK323" s="605"/>
      <c r="AL323" s="605"/>
      <c r="AM323" s="605"/>
      <c r="AN323" s="605"/>
      <c r="AO323" s="605"/>
    </row>
    <row r="324" ht="15.75" customHeight="1">
      <c r="A324" s="606"/>
      <c r="B324" s="605"/>
      <c r="C324" s="660"/>
      <c r="D324" s="606"/>
      <c r="E324" s="606"/>
      <c r="F324" s="606"/>
      <c r="G324" s="606"/>
      <c r="H324" s="606"/>
      <c r="I324" s="606"/>
      <c r="J324" s="606"/>
      <c r="K324" s="606"/>
      <c r="L324" s="606"/>
      <c r="M324" s="644"/>
      <c r="N324" s="606"/>
      <c r="O324" s="606"/>
      <c r="P324" s="643"/>
      <c r="Q324" s="606"/>
      <c r="R324" s="643"/>
      <c r="S324" s="643"/>
      <c r="T324" s="606"/>
      <c r="U324" s="606"/>
      <c r="V324" s="606"/>
      <c r="W324" s="644"/>
      <c r="X324" s="606"/>
      <c r="Y324" s="605"/>
      <c r="Z324" s="606"/>
      <c r="AA324" s="605"/>
      <c r="AB324" s="605"/>
      <c r="AC324" s="605"/>
      <c r="AD324" s="605"/>
      <c r="AE324" s="605"/>
      <c r="AF324" s="605"/>
      <c r="AG324" s="605"/>
      <c r="AH324" s="605"/>
      <c r="AI324" s="605"/>
      <c r="AJ324" s="605"/>
      <c r="AK324" s="605"/>
      <c r="AL324" s="605"/>
      <c r="AM324" s="605"/>
      <c r="AN324" s="605"/>
      <c r="AO324" s="605"/>
    </row>
    <row r="325" ht="15.75" customHeight="1">
      <c r="A325" s="606"/>
      <c r="B325" s="605"/>
      <c r="C325" s="660"/>
      <c r="D325" s="606"/>
      <c r="E325" s="606"/>
      <c r="F325" s="606"/>
      <c r="G325" s="606"/>
      <c r="H325" s="606"/>
      <c r="I325" s="606"/>
      <c r="J325" s="606"/>
      <c r="K325" s="606"/>
      <c r="L325" s="606"/>
      <c r="M325" s="644"/>
      <c r="N325" s="606"/>
      <c r="O325" s="606"/>
      <c r="P325" s="643"/>
      <c r="Q325" s="606"/>
      <c r="R325" s="643"/>
      <c r="S325" s="643"/>
      <c r="T325" s="606"/>
      <c r="U325" s="606"/>
      <c r="V325" s="606"/>
      <c r="W325" s="644"/>
      <c r="X325" s="606"/>
      <c r="Y325" s="605"/>
      <c r="Z325" s="606"/>
      <c r="AA325" s="605"/>
      <c r="AB325" s="605"/>
      <c r="AC325" s="605"/>
      <c r="AD325" s="605"/>
      <c r="AE325" s="605"/>
      <c r="AF325" s="605"/>
      <c r="AG325" s="605"/>
      <c r="AH325" s="605"/>
      <c r="AI325" s="605"/>
      <c r="AJ325" s="605"/>
      <c r="AK325" s="605"/>
      <c r="AL325" s="605"/>
      <c r="AM325" s="605"/>
      <c r="AN325" s="605"/>
      <c r="AO325" s="605"/>
    </row>
    <row r="326" ht="15.75" customHeight="1">
      <c r="A326" s="606"/>
      <c r="B326" s="605"/>
      <c r="C326" s="660"/>
      <c r="D326" s="606"/>
      <c r="E326" s="606"/>
      <c r="F326" s="606"/>
      <c r="G326" s="606"/>
      <c r="H326" s="606"/>
      <c r="I326" s="606"/>
      <c r="J326" s="606"/>
      <c r="K326" s="606"/>
      <c r="L326" s="606"/>
      <c r="M326" s="644"/>
      <c r="N326" s="606"/>
      <c r="O326" s="606"/>
      <c r="P326" s="643"/>
      <c r="Q326" s="606"/>
      <c r="R326" s="643"/>
      <c r="S326" s="643"/>
      <c r="T326" s="606"/>
      <c r="U326" s="606"/>
      <c r="V326" s="606"/>
      <c r="W326" s="644"/>
      <c r="X326" s="606"/>
      <c r="Y326" s="605"/>
      <c r="Z326" s="606"/>
      <c r="AA326" s="605"/>
      <c r="AB326" s="605"/>
      <c r="AC326" s="605"/>
      <c r="AD326" s="605"/>
      <c r="AE326" s="605"/>
      <c r="AF326" s="605"/>
      <c r="AG326" s="605"/>
      <c r="AH326" s="605"/>
      <c r="AI326" s="605"/>
      <c r="AJ326" s="605"/>
      <c r="AK326" s="605"/>
      <c r="AL326" s="605"/>
      <c r="AM326" s="605"/>
      <c r="AN326" s="605"/>
      <c r="AO326" s="605"/>
    </row>
    <row r="327" ht="15.75" customHeight="1">
      <c r="A327" s="606"/>
      <c r="B327" s="605"/>
      <c r="C327" s="660"/>
      <c r="D327" s="606"/>
      <c r="E327" s="606"/>
      <c r="F327" s="606"/>
      <c r="G327" s="606"/>
      <c r="H327" s="606"/>
      <c r="I327" s="606"/>
      <c r="J327" s="606"/>
      <c r="K327" s="606"/>
      <c r="L327" s="606"/>
      <c r="M327" s="644"/>
      <c r="N327" s="606"/>
      <c r="O327" s="606"/>
      <c r="P327" s="643"/>
      <c r="Q327" s="606"/>
      <c r="R327" s="643"/>
      <c r="S327" s="643"/>
      <c r="T327" s="606"/>
      <c r="U327" s="606"/>
      <c r="V327" s="606"/>
      <c r="W327" s="644"/>
      <c r="X327" s="606"/>
      <c r="Y327" s="605"/>
      <c r="Z327" s="606"/>
      <c r="AA327" s="605"/>
      <c r="AB327" s="605"/>
      <c r="AC327" s="605"/>
      <c r="AD327" s="605"/>
      <c r="AE327" s="605"/>
      <c r="AF327" s="605"/>
      <c r="AG327" s="605"/>
      <c r="AH327" s="605"/>
      <c r="AI327" s="605"/>
      <c r="AJ327" s="605"/>
      <c r="AK327" s="605"/>
      <c r="AL327" s="605"/>
      <c r="AM327" s="605"/>
      <c r="AN327" s="605"/>
      <c r="AO327" s="605"/>
    </row>
    <row r="328" ht="15.75" customHeight="1">
      <c r="A328" s="606"/>
      <c r="B328" s="605"/>
      <c r="C328" s="660"/>
      <c r="D328" s="606"/>
      <c r="E328" s="606"/>
      <c r="F328" s="606"/>
      <c r="G328" s="606"/>
      <c r="H328" s="606"/>
      <c r="I328" s="606"/>
      <c r="J328" s="606"/>
      <c r="K328" s="606"/>
      <c r="L328" s="606"/>
      <c r="M328" s="644"/>
      <c r="N328" s="606"/>
      <c r="O328" s="606"/>
      <c r="P328" s="643"/>
      <c r="Q328" s="606"/>
      <c r="R328" s="643"/>
      <c r="S328" s="643"/>
      <c r="T328" s="606"/>
      <c r="U328" s="606"/>
      <c r="V328" s="606"/>
      <c r="W328" s="644"/>
      <c r="X328" s="606"/>
      <c r="Y328" s="605"/>
      <c r="Z328" s="606"/>
      <c r="AA328" s="605"/>
      <c r="AB328" s="605"/>
      <c r="AC328" s="605"/>
      <c r="AD328" s="605"/>
      <c r="AE328" s="605"/>
      <c r="AF328" s="605"/>
      <c r="AG328" s="605"/>
      <c r="AH328" s="605"/>
      <c r="AI328" s="605"/>
      <c r="AJ328" s="605"/>
      <c r="AK328" s="605"/>
      <c r="AL328" s="605"/>
      <c r="AM328" s="605"/>
      <c r="AN328" s="605"/>
      <c r="AO328" s="605"/>
    </row>
    <row r="329" ht="15.75" customHeight="1">
      <c r="A329" s="606"/>
      <c r="B329" s="605"/>
      <c r="C329" s="660"/>
      <c r="D329" s="606"/>
      <c r="E329" s="606"/>
      <c r="F329" s="606"/>
      <c r="G329" s="606"/>
      <c r="H329" s="606"/>
      <c r="I329" s="606"/>
      <c r="J329" s="606"/>
      <c r="K329" s="606"/>
      <c r="L329" s="606"/>
      <c r="M329" s="644"/>
      <c r="N329" s="606"/>
      <c r="O329" s="606"/>
      <c r="P329" s="643"/>
      <c r="Q329" s="606"/>
      <c r="R329" s="643"/>
      <c r="S329" s="643"/>
      <c r="T329" s="606"/>
      <c r="U329" s="606"/>
      <c r="V329" s="606"/>
      <c r="W329" s="644"/>
      <c r="X329" s="606"/>
      <c r="Y329" s="605"/>
      <c r="Z329" s="606"/>
      <c r="AA329" s="605"/>
      <c r="AB329" s="605"/>
      <c r="AC329" s="605"/>
      <c r="AD329" s="605"/>
      <c r="AE329" s="605"/>
      <c r="AF329" s="605"/>
      <c r="AG329" s="605"/>
      <c r="AH329" s="605"/>
      <c r="AI329" s="605"/>
      <c r="AJ329" s="605"/>
      <c r="AK329" s="605"/>
      <c r="AL329" s="605"/>
      <c r="AM329" s="605"/>
      <c r="AN329" s="605"/>
      <c r="AO329" s="605"/>
    </row>
    <row r="330" ht="15.75" customHeight="1">
      <c r="A330" s="606"/>
      <c r="B330" s="605"/>
      <c r="C330" s="660"/>
      <c r="D330" s="606"/>
      <c r="E330" s="606"/>
      <c r="F330" s="606"/>
      <c r="G330" s="606"/>
      <c r="H330" s="606"/>
      <c r="I330" s="606"/>
      <c r="J330" s="606"/>
      <c r="K330" s="606"/>
      <c r="L330" s="606"/>
      <c r="M330" s="644"/>
      <c r="N330" s="606"/>
      <c r="O330" s="606"/>
      <c r="P330" s="643"/>
      <c r="Q330" s="606"/>
      <c r="R330" s="643"/>
      <c r="S330" s="643"/>
      <c r="T330" s="606"/>
      <c r="U330" s="606"/>
      <c r="V330" s="606"/>
      <c r="W330" s="644"/>
      <c r="X330" s="606"/>
      <c r="Y330" s="605"/>
      <c r="Z330" s="606"/>
      <c r="AA330" s="605"/>
      <c r="AB330" s="605"/>
      <c r="AC330" s="605"/>
      <c r="AD330" s="605"/>
      <c r="AE330" s="605"/>
      <c r="AF330" s="605"/>
      <c r="AG330" s="605"/>
      <c r="AH330" s="605"/>
      <c r="AI330" s="605"/>
      <c r="AJ330" s="605"/>
      <c r="AK330" s="605"/>
      <c r="AL330" s="605"/>
      <c r="AM330" s="605"/>
      <c r="AN330" s="605"/>
      <c r="AO330" s="605"/>
    </row>
    <row r="331" ht="15.75" customHeight="1">
      <c r="A331" s="606"/>
      <c r="B331" s="605"/>
      <c r="C331" s="660"/>
      <c r="D331" s="606"/>
      <c r="E331" s="606"/>
      <c r="F331" s="606"/>
      <c r="G331" s="606"/>
      <c r="H331" s="606"/>
      <c r="I331" s="606"/>
      <c r="J331" s="606"/>
      <c r="K331" s="606"/>
      <c r="L331" s="606"/>
      <c r="M331" s="644"/>
      <c r="N331" s="606"/>
      <c r="O331" s="606"/>
      <c r="P331" s="643"/>
      <c r="Q331" s="606"/>
      <c r="R331" s="643"/>
      <c r="S331" s="643"/>
      <c r="T331" s="606"/>
      <c r="U331" s="606"/>
      <c r="V331" s="606"/>
      <c r="W331" s="644"/>
      <c r="X331" s="606"/>
      <c r="Y331" s="605"/>
      <c r="Z331" s="606"/>
      <c r="AA331" s="605"/>
      <c r="AB331" s="605"/>
      <c r="AC331" s="605"/>
      <c r="AD331" s="605"/>
      <c r="AE331" s="605"/>
      <c r="AF331" s="605"/>
      <c r="AG331" s="605"/>
      <c r="AH331" s="605"/>
      <c r="AI331" s="605"/>
      <c r="AJ331" s="605"/>
      <c r="AK331" s="605"/>
      <c r="AL331" s="605"/>
      <c r="AM331" s="605"/>
      <c r="AN331" s="605"/>
      <c r="AO331" s="605"/>
    </row>
    <row r="332" ht="15.75" customHeight="1">
      <c r="A332" s="606"/>
      <c r="B332" s="605"/>
      <c r="C332" s="660"/>
      <c r="D332" s="606"/>
      <c r="E332" s="606"/>
      <c r="F332" s="606"/>
      <c r="G332" s="606"/>
      <c r="H332" s="606"/>
      <c r="I332" s="606"/>
      <c r="J332" s="606"/>
      <c r="K332" s="606"/>
      <c r="L332" s="606"/>
      <c r="M332" s="644"/>
      <c r="N332" s="606"/>
      <c r="O332" s="606"/>
      <c r="P332" s="643"/>
      <c r="Q332" s="606"/>
      <c r="R332" s="643"/>
      <c r="S332" s="643"/>
      <c r="T332" s="606"/>
      <c r="U332" s="606"/>
      <c r="V332" s="606"/>
      <c r="W332" s="644"/>
      <c r="X332" s="606"/>
      <c r="Y332" s="605"/>
      <c r="Z332" s="606"/>
      <c r="AA332" s="605"/>
      <c r="AB332" s="605"/>
      <c r="AC332" s="605"/>
      <c r="AD332" s="605"/>
      <c r="AE332" s="605"/>
      <c r="AF332" s="605"/>
      <c r="AG332" s="605"/>
      <c r="AH332" s="605"/>
      <c r="AI332" s="605"/>
      <c r="AJ332" s="605"/>
      <c r="AK332" s="605"/>
      <c r="AL332" s="605"/>
      <c r="AM332" s="605"/>
      <c r="AN332" s="605"/>
      <c r="AO332" s="605"/>
    </row>
    <row r="333" ht="15.75" customHeight="1">
      <c r="A333" s="606"/>
      <c r="B333" s="605"/>
      <c r="C333" s="660"/>
      <c r="D333" s="606"/>
      <c r="E333" s="606"/>
      <c r="F333" s="606"/>
      <c r="G333" s="606"/>
      <c r="H333" s="606"/>
      <c r="I333" s="606"/>
      <c r="J333" s="606"/>
      <c r="K333" s="606"/>
      <c r="L333" s="606"/>
      <c r="M333" s="644"/>
      <c r="N333" s="606"/>
      <c r="O333" s="606"/>
      <c r="P333" s="643"/>
      <c r="Q333" s="606"/>
      <c r="R333" s="643"/>
      <c r="S333" s="643"/>
      <c r="T333" s="606"/>
      <c r="U333" s="606"/>
      <c r="V333" s="606"/>
      <c r="W333" s="644"/>
      <c r="X333" s="606"/>
      <c r="Y333" s="605"/>
      <c r="Z333" s="606"/>
      <c r="AA333" s="605"/>
      <c r="AB333" s="605"/>
      <c r="AC333" s="605"/>
      <c r="AD333" s="605"/>
      <c r="AE333" s="605"/>
      <c r="AF333" s="605"/>
      <c r="AG333" s="605"/>
      <c r="AH333" s="605"/>
      <c r="AI333" s="605"/>
      <c r="AJ333" s="605"/>
      <c r="AK333" s="605"/>
      <c r="AL333" s="605"/>
      <c r="AM333" s="605"/>
      <c r="AN333" s="605"/>
      <c r="AO333" s="605"/>
    </row>
    <row r="334" ht="15.75" customHeight="1">
      <c r="A334" s="606"/>
      <c r="B334" s="605"/>
      <c r="C334" s="660"/>
      <c r="D334" s="606"/>
      <c r="E334" s="606"/>
      <c r="F334" s="606"/>
      <c r="G334" s="606"/>
      <c r="H334" s="606"/>
      <c r="I334" s="606"/>
      <c r="J334" s="606"/>
      <c r="K334" s="606"/>
      <c r="L334" s="606"/>
      <c r="M334" s="644"/>
      <c r="N334" s="606"/>
      <c r="O334" s="606"/>
      <c r="P334" s="643"/>
      <c r="Q334" s="606"/>
      <c r="R334" s="643"/>
      <c r="S334" s="643"/>
      <c r="T334" s="606"/>
      <c r="U334" s="606"/>
      <c r="V334" s="606"/>
      <c r="W334" s="644"/>
      <c r="X334" s="606"/>
      <c r="Y334" s="605"/>
      <c r="Z334" s="606"/>
      <c r="AA334" s="605"/>
      <c r="AB334" s="605"/>
      <c r="AC334" s="605"/>
      <c r="AD334" s="605"/>
      <c r="AE334" s="605"/>
      <c r="AF334" s="605"/>
      <c r="AG334" s="605"/>
      <c r="AH334" s="605"/>
      <c r="AI334" s="605"/>
      <c r="AJ334" s="605"/>
      <c r="AK334" s="605"/>
      <c r="AL334" s="605"/>
      <c r="AM334" s="605"/>
      <c r="AN334" s="605"/>
      <c r="AO334" s="605"/>
    </row>
    <row r="335" ht="15.75" customHeight="1">
      <c r="A335" s="606"/>
      <c r="B335" s="605"/>
      <c r="C335" s="660"/>
      <c r="D335" s="606"/>
      <c r="E335" s="606"/>
      <c r="F335" s="606"/>
      <c r="G335" s="606"/>
      <c r="H335" s="606"/>
      <c r="I335" s="606"/>
      <c r="J335" s="606"/>
      <c r="K335" s="606"/>
      <c r="L335" s="606"/>
      <c r="M335" s="644"/>
      <c r="N335" s="606"/>
      <c r="O335" s="606"/>
      <c r="P335" s="643"/>
      <c r="Q335" s="606"/>
      <c r="R335" s="643"/>
      <c r="S335" s="643"/>
      <c r="T335" s="606"/>
      <c r="U335" s="606"/>
      <c r="V335" s="606"/>
      <c r="W335" s="644"/>
      <c r="X335" s="606"/>
      <c r="Y335" s="605"/>
      <c r="Z335" s="606"/>
      <c r="AA335" s="605"/>
      <c r="AB335" s="605"/>
      <c r="AC335" s="605"/>
      <c r="AD335" s="605"/>
      <c r="AE335" s="605"/>
      <c r="AF335" s="605"/>
      <c r="AG335" s="605"/>
      <c r="AH335" s="605"/>
      <c r="AI335" s="605"/>
      <c r="AJ335" s="605"/>
      <c r="AK335" s="605"/>
      <c r="AL335" s="605"/>
      <c r="AM335" s="605"/>
      <c r="AN335" s="605"/>
      <c r="AO335" s="605"/>
    </row>
    <row r="336" ht="15.75" customHeight="1">
      <c r="A336" s="606"/>
      <c r="B336" s="605"/>
      <c r="C336" s="660"/>
      <c r="D336" s="606"/>
      <c r="E336" s="606"/>
      <c r="F336" s="606"/>
      <c r="G336" s="606"/>
      <c r="H336" s="606"/>
      <c r="I336" s="606"/>
      <c r="J336" s="606"/>
      <c r="K336" s="606"/>
      <c r="L336" s="606"/>
      <c r="M336" s="644"/>
      <c r="N336" s="606"/>
      <c r="O336" s="606"/>
      <c r="P336" s="643"/>
      <c r="Q336" s="606"/>
      <c r="R336" s="643"/>
      <c r="S336" s="643"/>
      <c r="T336" s="606"/>
      <c r="U336" s="606"/>
      <c r="V336" s="606"/>
      <c r="W336" s="644"/>
      <c r="X336" s="606"/>
      <c r="Y336" s="605"/>
      <c r="Z336" s="606"/>
      <c r="AA336" s="605"/>
      <c r="AB336" s="605"/>
      <c r="AC336" s="605"/>
      <c r="AD336" s="605"/>
      <c r="AE336" s="605"/>
      <c r="AF336" s="605"/>
      <c r="AG336" s="605"/>
      <c r="AH336" s="605"/>
      <c r="AI336" s="605"/>
      <c r="AJ336" s="605"/>
      <c r="AK336" s="605"/>
      <c r="AL336" s="605"/>
      <c r="AM336" s="605"/>
      <c r="AN336" s="605"/>
      <c r="AO336" s="605"/>
    </row>
    <row r="337" ht="15.75" customHeight="1">
      <c r="A337" s="606"/>
      <c r="B337" s="605"/>
      <c r="C337" s="660"/>
      <c r="D337" s="606"/>
      <c r="E337" s="606"/>
      <c r="F337" s="606"/>
      <c r="G337" s="606"/>
      <c r="H337" s="606"/>
      <c r="I337" s="606"/>
      <c r="J337" s="606"/>
      <c r="K337" s="606"/>
      <c r="L337" s="606"/>
      <c r="M337" s="644"/>
      <c r="N337" s="606"/>
      <c r="O337" s="606"/>
      <c r="P337" s="643"/>
      <c r="Q337" s="606"/>
      <c r="R337" s="643"/>
      <c r="S337" s="643"/>
      <c r="T337" s="606"/>
      <c r="U337" s="606"/>
      <c r="V337" s="606"/>
      <c r="W337" s="644"/>
      <c r="X337" s="606"/>
      <c r="Y337" s="605"/>
      <c r="Z337" s="606"/>
      <c r="AA337" s="605"/>
      <c r="AB337" s="605"/>
      <c r="AC337" s="605"/>
      <c r="AD337" s="605"/>
      <c r="AE337" s="605"/>
      <c r="AF337" s="605"/>
      <c r="AG337" s="605"/>
      <c r="AH337" s="605"/>
      <c r="AI337" s="605"/>
      <c r="AJ337" s="605"/>
      <c r="AK337" s="605"/>
      <c r="AL337" s="605"/>
      <c r="AM337" s="605"/>
      <c r="AN337" s="605"/>
      <c r="AO337" s="605"/>
    </row>
    <row r="338" ht="15.75" customHeight="1">
      <c r="A338" s="606"/>
      <c r="B338" s="605"/>
      <c r="C338" s="660"/>
      <c r="D338" s="606"/>
      <c r="E338" s="606"/>
      <c r="F338" s="606"/>
      <c r="G338" s="606"/>
      <c r="H338" s="606"/>
      <c r="I338" s="606"/>
      <c r="J338" s="606"/>
      <c r="K338" s="606"/>
      <c r="L338" s="606"/>
      <c r="M338" s="644"/>
      <c r="N338" s="606"/>
      <c r="O338" s="606"/>
      <c r="P338" s="643"/>
      <c r="Q338" s="606"/>
      <c r="R338" s="643"/>
      <c r="S338" s="643"/>
      <c r="T338" s="606"/>
      <c r="U338" s="606"/>
      <c r="V338" s="606"/>
      <c r="W338" s="644"/>
      <c r="X338" s="606"/>
      <c r="Y338" s="605"/>
      <c r="Z338" s="606"/>
      <c r="AA338" s="605"/>
      <c r="AB338" s="605"/>
      <c r="AC338" s="605"/>
      <c r="AD338" s="605"/>
      <c r="AE338" s="605"/>
      <c r="AF338" s="605"/>
      <c r="AG338" s="605"/>
      <c r="AH338" s="605"/>
      <c r="AI338" s="605"/>
      <c r="AJ338" s="605"/>
      <c r="AK338" s="605"/>
      <c r="AL338" s="605"/>
      <c r="AM338" s="605"/>
      <c r="AN338" s="605"/>
      <c r="AO338" s="605"/>
    </row>
    <row r="339" ht="15.75" customHeight="1">
      <c r="A339" s="606"/>
      <c r="B339" s="605"/>
      <c r="C339" s="660"/>
      <c r="D339" s="606"/>
      <c r="E339" s="606"/>
      <c r="F339" s="606"/>
      <c r="G339" s="606"/>
      <c r="H339" s="606"/>
      <c r="I339" s="606"/>
      <c r="J339" s="606"/>
      <c r="K339" s="606"/>
      <c r="L339" s="606"/>
      <c r="M339" s="644"/>
      <c r="N339" s="606"/>
      <c r="O339" s="606"/>
      <c r="P339" s="643"/>
      <c r="Q339" s="606"/>
      <c r="R339" s="643"/>
      <c r="S339" s="643"/>
      <c r="T339" s="606"/>
      <c r="U339" s="606"/>
      <c r="V339" s="606"/>
      <c r="W339" s="644"/>
      <c r="X339" s="606"/>
      <c r="Y339" s="605"/>
      <c r="Z339" s="606"/>
      <c r="AA339" s="605"/>
      <c r="AB339" s="605"/>
      <c r="AC339" s="605"/>
      <c r="AD339" s="605"/>
      <c r="AE339" s="605"/>
      <c r="AF339" s="605"/>
      <c r="AG339" s="605"/>
      <c r="AH339" s="605"/>
      <c r="AI339" s="605"/>
      <c r="AJ339" s="605"/>
      <c r="AK339" s="605"/>
      <c r="AL339" s="605"/>
      <c r="AM339" s="605"/>
      <c r="AN339" s="605"/>
      <c r="AO339" s="605"/>
    </row>
    <row r="340" ht="15.75" customHeight="1">
      <c r="A340" s="606"/>
      <c r="B340" s="605"/>
      <c r="C340" s="660"/>
      <c r="D340" s="606"/>
      <c r="E340" s="606"/>
      <c r="F340" s="606"/>
      <c r="G340" s="606"/>
      <c r="H340" s="606"/>
      <c r="I340" s="606"/>
      <c r="J340" s="606"/>
      <c r="K340" s="606"/>
      <c r="L340" s="606"/>
      <c r="M340" s="644"/>
      <c r="N340" s="606"/>
      <c r="O340" s="606"/>
      <c r="P340" s="643"/>
      <c r="Q340" s="606"/>
      <c r="R340" s="643"/>
      <c r="S340" s="643"/>
      <c r="T340" s="606"/>
      <c r="U340" s="606"/>
      <c r="V340" s="606"/>
      <c r="W340" s="644"/>
      <c r="X340" s="606"/>
      <c r="Y340" s="605"/>
      <c r="Z340" s="606"/>
      <c r="AA340" s="605"/>
      <c r="AB340" s="605"/>
      <c r="AC340" s="605"/>
      <c r="AD340" s="605"/>
      <c r="AE340" s="605"/>
      <c r="AF340" s="605"/>
      <c r="AG340" s="605"/>
      <c r="AH340" s="605"/>
      <c r="AI340" s="605"/>
      <c r="AJ340" s="605"/>
      <c r="AK340" s="605"/>
      <c r="AL340" s="605"/>
      <c r="AM340" s="605"/>
      <c r="AN340" s="605"/>
      <c r="AO340" s="605"/>
    </row>
    <row r="341" ht="15.75" customHeight="1">
      <c r="A341" s="606"/>
      <c r="B341" s="605"/>
      <c r="C341" s="660"/>
      <c r="D341" s="606"/>
      <c r="E341" s="606"/>
      <c r="F341" s="606"/>
      <c r="G341" s="606"/>
      <c r="H341" s="606"/>
      <c r="I341" s="606"/>
      <c r="J341" s="606"/>
      <c r="K341" s="606"/>
      <c r="L341" s="606"/>
      <c r="M341" s="644"/>
      <c r="N341" s="606"/>
      <c r="O341" s="606"/>
      <c r="P341" s="643"/>
      <c r="Q341" s="606"/>
      <c r="R341" s="643"/>
      <c r="S341" s="643"/>
      <c r="T341" s="606"/>
      <c r="U341" s="606"/>
      <c r="V341" s="606"/>
      <c r="W341" s="644"/>
      <c r="X341" s="606"/>
      <c r="Y341" s="605"/>
      <c r="Z341" s="606"/>
      <c r="AA341" s="605"/>
      <c r="AB341" s="605"/>
      <c r="AC341" s="605"/>
      <c r="AD341" s="605"/>
      <c r="AE341" s="605"/>
      <c r="AF341" s="605"/>
      <c r="AG341" s="605"/>
      <c r="AH341" s="605"/>
      <c r="AI341" s="605"/>
      <c r="AJ341" s="605"/>
      <c r="AK341" s="605"/>
      <c r="AL341" s="605"/>
      <c r="AM341" s="605"/>
      <c r="AN341" s="605"/>
      <c r="AO341" s="605"/>
    </row>
    <row r="342" ht="15.75" customHeight="1">
      <c r="A342" s="606"/>
      <c r="B342" s="605"/>
      <c r="C342" s="660"/>
      <c r="D342" s="606"/>
      <c r="E342" s="606"/>
      <c r="F342" s="606"/>
      <c r="G342" s="606"/>
      <c r="H342" s="606"/>
      <c r="I342" s="606"/>
      <c r="J342" s="606"/>
      <c r="K342" s="606"/>
      <c r="L342" s="606"/>
      <c r="M342" s="644"/>
      <c r="N342" s="606"/>
      <c r="O342" s="606"/>
      <c r="P342" s="643"/>
      <c r="Q342" s="606"/>
      <c r="R342" s="643"/>
      <c r="S342" s="643"/>
      <c r="T342" s="606"/>
      <c r="U342" s="606"/>
      <c r="V342" s="606"/>
      <c r="W342" s="644"/>
      <c r="X342" s="606"/>
      <c r="Y342" s="605"/>
      <c r="Z342" s="606"/>
      <c r="AA342" s="605"/>
      <c r="AB342" s="605"/>
      <c r="AC342" s="605"/>
      <c r="AD342" s="605"/>
      <c r="AE342" s="605"/>
      <c r="AF342" s="605"/>
      <c r="AG342" s="605"/>
      <c r="AH342" s="605"/>
      <c r="AI342" s="605"/>
      <c r="AJ342" s="605"/>
      <c r="AK342" s="605"/>
      <c r="AL342" s="605"/>
      <c r="AM342" s="605"/>
      <c r="AN342" s="605"/>
      <c r="AO342" s="605"/>
    </row>
    <row r="343" ht="15.75" customHeight="1">
      <c r="A343" s="606"/>
      <c r="B343" s="605"/>
      <c r="C343" s="660"/>
      <c r="D343" s="606"/>
      <c r="E343" s="606"/>
      <c r="F343" s="606"/>
      <c r="G343" s="606"/>
      <c r="H343" s="606"/>
      <c r="I343" s="606"/>
      <c r="J343" s="606"/>
      <c r="K343" s="606"/>
      <c r="L343" s="606"/>
      <c r="M343" s="644"/>
      <c r="N343" s="606"/>
      <c r="O343" s="606"/>
      <c r="P343" s="643"/>
      <c r="Q343" s="606"/>
      <c r="R343" s="643"/>
      <c r="S343" s="643"/>
      <c r="T343" s="606"/>
      <c r="U343" s="606"/>
      <c r="V343" s="606"/>
      <c r="W343" s="644"/>
      <c r="X343" s="606"/>
      <c r="Y343" s="605"/>
      <c r="Z343" s="606"/>
      <c r="AA343" s="605"/>
      <c r="AB343" s="605"/>
      <c r="AC343" s="605"/>
      <c r="AD343" s="605"/>
      <c r="AE343" s="605"/>
      <c r="AF343" s="605"/>
      <c r="AG343" s="605"/>
      <c r="AH343" s="605"/>
      <c r="AI343" s="605"/>
      <c r="AJ343" s="605"/>
      <c r="AK343" s="605"/>
      <c r="AL343" s="605"/>
      <c r="AM343" s="605"/>
      <c r="AN343" s="605"/>
      <c r="AO343" s="605"/>
    </row>
    <row r="344" ht="15.75" customHeight="1">
      <c r="A344" s="606"/>
      <c r="B344" s="605"/>
      <c r="C344" s="660"/>
      <c r="D344" s="606"/>
      <c r="E344" s="606"/>
      <c r="F344" s="606"/>
      <c r="G344" s="606"/>
      <c r="H344" s="606"/>
      <c r="I344" s="606"/>
      <c r="J344" s="606"/>
      <c r="K344" s="606"/>
      <c r="L344" s="606"/>
      <c r="M344" s="644"/>
      <c r="N344" s="606"/>
      <c r="O344" s="606"/>
      <c r="P344" s="643"/>
      <c r="Q344" s="606"/>
      <c r="R344" s="643"/>
      <c r="S344" s="643"/>
      <c r="T344" s="606"/>
      <c r="U344" s="606"/>
      <c r="V344" s="606"/>
      <c r="W344" s="644"/>
      <c r="X344" s="606"/>
      <c r="Y344" s="605"/>
      <c r="Z344" s="606"/>
      <c r="AA344" s="605"/>
      <c r="AB344" s="605"/>
      <c r="AC344" s="605"/>
      <c r="AD344" s="605"/>
      <c r="AE344" s="605"/>
      <c r="AF344" s="605"/>
      <c r="AG344" s="605"/>
      <c r="AH344" s="605"/>
      <c r="AI344" s="605"/>
      <c r="AJ344" s="605"/>
      <c r="AK344" s="605"/>
      <c r="AL344" s="605"/>
      <c r="AM344" s="605"/>
      <c r="AN344" s="605"/>
      <c r="AO344" s="605"/>
    </row>
    <row r="345" ht="15.75" customHeight="1">
      <c r="A345" s="606"/>
      <c r="B345" s="605"/>
      <c r="C345" s="660"/>
      <c r="D345" s="606"/>
      <c r="E345" s="606"/>
      <c r="F345" s="606"/>
      <c r="G345" s="606"/>
      <c r="H345" s="606"/>
      <c r="I345" s="606"/>
      <c r="J345" s="606"/>
      <c r="K345" s="606"/>
      <c r="L345" s="606"/>
      <c r="M345" s="644"/>
      <c r="N345" s="606"/>
      <c r="O345" s="606"/>
      <c r="P345" s="643"/>
      <c r="Q345" s="606"/>
      <c r="R345" s="643"/>
      <c r="S345" s="643"/>
      <c r="T345" s="606"/>
      <c r="U345" s="606"/>
      <c r="V345" s="606"/>
      <c r="W345" s="644"/>
      <c r="X345" s="606"/>
      <c r="Y345" s="605"/>
      <c r="Z345" s="606"/>
      <c r="AA345" s="605"/>
      <c r="AB345" s="605"/>
      <c r="AC345" s="605"/>
      <c r="AD345" s="605"/>
      <c r="AE345" s="605"/>
      <c r="AF345" s="605"/>
      <c r="AG345" s="605"/>
      <c r="AH345" s="605"/>
      <c r="AI345" s="605"/>
      <c r="AJ345" s="605"/>
      <c r="AK345" s="605"/>
      <c r="AL345" s="605"/>
      <c r="AM345" s="605"/>
      <c r="AN345" s="605"/>
      <c r="AO345" s="605"/>
    </row>
    <row r="346" ht="15.75" customHeight="1">
      <c r="A346" s="606"/>
      <c r="B346" s="605"/>
      <c r="C346" s="660"/>
      <c r="D346" s="606"/>
      <c r="E346" s="606"/>
      <c r="F346" s="606"/>
      <c r="G346" s="606"/>
      <c r="H346" s="606"/>
      <c r="I346" s="606"/>
      <c r="J346" s="606"/>
      <c r="K346" s="606"/>
      <c r="L346" s="606"/>
      <c r="M346" s="644"/>
      <c r="N346" s="606"/>
      <c r="O346" s="606"/>
      <c r="P346" s="643"/>
      <c r="Q346" s="606"/>
      <c r="R346" s="643"/>
      <c r="S346" s="643"/>
      <c r="T346" s="606"/>
      <c r="U346" s="606"/>
      <c r="V346" s="606"/>
      <c r="W346" s="644"/>
      <c r="X346" s="606"/>
      <c r="Y346" s="605"/>
      <c r="Z346" s="606"/>
      <c r="AA346" s="605"/>
      <c r="AB346" s="605"/>
      <c r="AC346" s="605"/>
      <c r="AD346" s="605"/>
      <c r="AE346" s="605"/>
      <c r="AF346" s="605"/>
      <c r="AG346" s="605"/>
      <c r="AH346" s="605"/>
      <c r="AI346" s="605"/>
      <c r="AJ346" s="605"/>
      <c r="AK346" s="605"/>
      <c r="AL346" s="605"/>
      <c r="AM346" s="605"/>
      <c r="AN346" s="605"/>
      <c r="AO346" s="605"/>
    </row>
    <row r="347" ht="15.75" customHeight="1">
      <c r="A347" s="606"/>
      <c r="B347" s="605"/>
      <c r="C347" s="660"/>
      <c r="D347" s="606"/>
      <c r="E347" s="606"/>
      <c r="F347" s="606"/>
      <c r="G347" s="606"/>
      <c r="H347" s="606"/>
      <c r="I347" s="606"/>
      <c r="J347" s="606"/>
      <c r="K347" s="606"/>
      <c r="L347" s="606"/>
      <c r="M347" s="644"/>
      <c r="N347" s="606"/>
      <c r="O347" s="606"/>
      <c r="P347" s="643"/>
      <c r="Q347" s="606"/>
      <c r="R347" s="643"/>
      <c r="S347" s="643"/>
      <c r="T347" s="606"/>
      <c r="U347" s="606"/>
      <c r="V347" s="606"/>
      <c r="W347" s="644"/>
      <c r="X347" s="606"/>
      <c r="Y347" s="605"/>
      <c r="Z347" s="606"/>
      <c r="AA347" s="605"/>
      <c r="AB347" s="605"/>
      <c r="AC347" s="605"/>
      <c r="AD347" s="605"/>
      <c r="AE347" s="605"/>
      <c r="AF347" s="605"/>
      <c r="AG347" s="605"/>
      <c r="AH347" s="605"/>
      <c r="AI347" s="605"/>
      <c r="AJ347" s="605"/>
      <c r="AK347" s="605"/>
      <c r="AL347" s="605"/>
      <c r="AM347" s="605"/>
      <c r="AN347" s="605"/>
      <c r="AO347" s="605"/>
    </row>
    <row r="348" ht="15.75" customHeight="1">
      <c r="A348" s="606"/>
      <c r="B348" s="605"/>
      <c r="C348" s="660"/>
      <c r="D348" s="606"/>
      <c r="E348" s="606"/>
      <c r="F348" s="606"/>
      <c r="G348" s="606"/>
      <c r="H348" s="606"/>
      <c r="I348" s="606"/>
      <c r="J348" s="606"/>
      <c r="K348" s="606"/>
      <c r="L348" s="606"/>
      <c r="M348" s="644"/>
      <c r="N348" s="606"/>
      <c r="O348" s="606"/>
      <c r="P348" s="643"/>
      <c r="Q348" s="606"/>
      <c r="R348" s="643"/>
      <c r="S348" s="643"/>
      <c r="T348" s="606"/>
      <c r="U348" s="606"/>
      <c r="V348" s="606"/>
      <c r="W348" s="644"/>
      <c r="X348" s="606"/>
      <c r="Y348" s="605"/>
      <c r="Z348" s="606"/>
      <c r="AA348" s="605"/>
      <c r="AB348" s="605"/>
      <c r="AC348" s="605"/>
      <c r="AD348" s="605"/>
      <c r="AE348" s="605"/>
      <c r="AF348" s="605"/>
      <c r="AG348" s="605"/>
      <c r="AH348" s="605"/>
      <c r="AI348" s="605"/>
      <c r="AJ348" s="605"/>
      <c r="AK348" s="605"/>
      <c r="AL348" s="605"/>
      <c r="AM348" s="605"/>
      <c r="AN348" s="605"/>
      <c r="AO348" s="605"/>
    </row>
    <row r="349" ht="15.75" customHeight="1">
      <c r="A349" s="606"/>
      <c r="B349" s="605"/>
      <c r="C349" s="660"/>
      <c r="D349" s="606"/>
      <c r="E349" s="606"/>
      <c r="F349" s="606"/>
      <c r="G349" s="606"/>
      <c r="H349" s="606"/>
      <c r="I349" s="606"/>
      <c r="J349" s="606"/>
      <c r="K349" s="606"/>
      <c r="L349" s="606"/>
      <c r="M349" s="644"/>
      <c r="N349" s="606"/>
      <c r="O349" s="606"/>
      <c r="P349" s="643"/>
      <c r="Q349" s="606"/>
      <c r="R349" s="643"/>
      <c r="S349" s="643"/>
      <c r="T349" s="606"/>
      <c r="U349" s="606"/>
      <c r="V349" s="606"/>
      <c r="W349" s="644"/>
      <c r="X349" s="606"/>
      <c r="Y349" s="605"/>
      <c r="Z349" s="606"/>
      <c r="AA349" s="605"/>
      <c r="AB349" s="605"/>
      <c r="AC349" s="605"/>
      <c r="AD349" s="605"/>
      <c r="AE349" s="605"/>
      <c r="AF349" s="605"/>
      <c r="AG349" s="605"/>
      <c r="AH349" s="605"/>
      <c r="AI349" s="605"/>
      <c r="AJ349" s="605"/>
      <c r="AK349" s="605"/>
      <c r="AL349" s="605"/>
      <c r="AM349" s="605"/>
      <c r="AN349" s="605"/>
      <c r="AO349" s="605"/>
    </row>
    <row r="350" ht="15.75" customHeight="1">
      <c r="A350" s="606"/>
      <c r="B350" s="605"/>
      <c r="C350" s="660"/>
      <c r="D350" s="606"/>
      <c r="E350" s="606"/>
      <c r="F350" s="606"/>
      <c r="G350" s="606"/>
      <c r="H350" s="606"/>
      <c r="I350" s="606"/>
      <c r="J350" s="606"/>
      <c r="K350" s="606"/>
      <c r="L350" s="606"/>
      <c r="M350" s="644"/>
      <c r="N350" s="606"/>
      <c r="O350" s="606"/>
      <c r="P350" s="643"/>
      <c r="Q350" s="606"/>
      <c r="R350" s="643"/>
      <c r="S350" s="643"/>
      <c r="T350" s="606"/>
      <c r="U350" s="606"/>
      <c r="V350" s="606"/>
      <c r="W350" s="644"/>
      <c r="X350" s="606"/>
      <c r="Y350" s="605"/>
      <c r="Z350" s="606"/>
      <c r="AA350" s="605"/>
      <c r="AB350" s="605"/>
      <c r="AC350" s="605"/>
      <c r="AD350" s="605"/>
      <c r="AE350" s="605"/>
      <c r="AF350" s="605"/>
      <c r="AG350" s="605"/>
      <c r="AH350" s="605"/>
      <c r="AI350" s="605"/>
      <c r="AJ350" s="605"/>
      <c r="AK350" s="605"/>
      <c r="AL350" s="605"/>
      <c r="AM350" s="605"/>
      <c r="AN350" s="605"/>
      <c r="AO350" s="605"/>
    </row>
    <row r="351" ht="15.75" customHeight="1">
      <c r="A351" s="606"/>
      <c r="B351" s="605"/>
      <c r="C351" s="660"/>
      <c r="D351" s="606"/>
      <c r="E351" s="606"/>
      <c r="F351" s="606"/>
      <c r="G351" s="606"/>
      <c r="H351" s="606"/>
      <c r="I351" s="606"/>
      <c r="J351" s="606"/>
      <c r="K351" s="606"/>
      <c r="L351" s="606"/>
      <c r="M351" s="644"/>
      <c r="N351" s="606"/>
      <c r="O351" s="606"/>
      <c r="P351" s="643"/>
      <c r="Q351" s="606"/>
      <c r="R351" s="643"/>
      <c r="S351" s="643"/>
      <c r="T351" s="606"/>
      <c r="U351" s="606"/>
      <c r="V351" s="606"/>
      <c r="W351" s="644"/>
      <c r="X351" s="606"/>
      <c r="Y351" s="605"/>
      <c r="Z351" s="606"/>
      <c r="AA351" s="605"/>
      <c r="AB351" s="605"/>
      <c r="AC351" s="605"/>
      <c r="AD351" s="605"/>
      <c r="AE351" s="605"/>
      <c r="AF351" s="605"/>
      <c r="AG351" s="605"/>
      <c r="AH351" s="605"/>
      <c r="AI351" s="605"/>
      <c r="AJ351" s="605"/>
      <c r="AK351" s="605"/>
      <c r="AL351" s="605"/>
      <c r="AM351" s="605"/>
      <c r="AN351" s="605"/>
      <c r="AO351" s="605"/>
    </row>
    <row r="352" ht="15.75" customHeight="1">
      <c r="A352" s="606"/>
      <c r="B352" s="605"/>
      <c r="C352" s="660"/>
      <c r="D352" s="606"/>
      <c r="E352" s="606"/>
      <c r="F352" s="606"/>
      <c r="G352" s="606"/>
      <c r="H352" s="606"/>
      <c r="I352" s="606"/>
      <c r="J352" s="606"/>
      <c r="K352" s="606"/>
      <c r="L352" s="606"/>
      <c r="M352" s="644"/>
      <c r="N352" s="606"/>
      <c r="O352" s="606"/>
      <c r="P352" s="643"/>
      <c r="Q352" s="606"/>
      <c r="R352" s="643"/>
      <c r="S352" s="643"/>
      <c r="T352" s="606"/>
      <c r="U352" s="606"/>
      <c r="V352" s="606"/>
      <c r="W352" s="644"/>
      <c r="X352" s="606"/>
      <c r="Y352" s="605"/>
      <c r="Z352" s="606"/>
      <c r="AA352" s="605"/>
      <c r="AB352" s="605"/>
      <c r="AC352" s="605"/>
      <c r="AD352" s="605"/>
      <c r="AE352" s="605"/>
      <c r="AF352" s="605"/>
      <c r="AG352" s="605"/>
      <c r="AH352" s="605"/>
      <c r="AI352" s="605"/>
      <c r="AJ352" s="605"/>
      <c r="AK352" s="605"/>
      <c r="AL352" s="605"/>
      <c r="AM352" s="605"/>
      <c r="AN352" s="605"/>
      <c r="AO352" s="605"/>
    </row>
    <row r="353" ht="15.75" customHeight="1">
      <c r="A353" s="606"/>
      <c r="B353" s="605"/>
      <c r="C353" s="660"/>
      <c r="D353" s="606"/>
      <c r="E353" s="606"/>
      <c r="F353" s="606"/>
      <c r="G353" s="606"/>
      <c r="H353" s="606"/>
      <c r="I353" s="606"/>
      <c r="J353" s="606"/>
      <c r="K353" s="606"/>
      <c r="L353" s="606"/>
      <c r="M353" s="644"/>
      <c r="N353" s="606"/>
      <c r="O353" s="606"/>
      <c r="P353" s="643"/>
      <c r="Q353" s="606"/>
      <c r="R353" s="643"/>
      <c r="S353" s="643"/>
      <c r="T353" s="606"/>
      <c r="U353" s="606"/>
      <c r="V353" s="606"/>
      <c r="W353" s="644"/>
      <c r="X353" s="606"/>
      <c r="Y353" s="605"/>
      <c r="Z353" s="606"/>
      <c r="AA353" s="605"/>
      <c r="AB353" s="605"/>
      <c r="AC353" s="605"/>
      <c r="AD353" s="605"/>
      <c r="AE353" s="605"/>
      <c r="AF353" s="605"/>
      <c r="AG353" s="605"/>
      <c r="AH353" s="605"/>
      <c r="AI353" s="605"/>
      <c r="AJ353" s="605"/>
      <c r="AK353" s="605"/>
      <c r="AL353" s="605"/>
      <c r="AM353" s="605"/>
      <c r="AN353" s="605"/>
      <c r="AO353" s="605"/>
    </row>
    <row r="354" ht="15.75" customHeight="1">
      <c r="A354" s="606"/>
      <c r="B354" s="605"/>
      <c r="C354" s="660"/>
      <c r="D354" s="606"/>
      <c r="E354" s="606"/>
      <c r="F354" s="606"/>
      <c r="G354" s="606"/>
      <c r="H354" s="606"/>
      <c r="I354" s="606"/>
      <c r="J354" s="606"/>
      <c r="K354" s="606"/>
      <c r="L354" s="606"/>
      <c r="M354" s="644"/>
      <c r="N354" s="606"/>
      <c r="O354" s="606"/>
      <c r="P354" s="643"/>
      <c r="Q354" s="606"/>
      <c r="R354" s="643"/>
      <c r="S354" s="643"/>
      <c r="T354" s="606"/>
      <c r="U354" s="606"/>
      <c r="V354" s="606"/>
      <c r="W354" s="644"/>
      <c r="X354" s="606"/>
      <c r="Y354" s="605"/>
      <c r="Z354" s="606"/>
      <c r="AA354" s="605"/>
      <c r="AB354" s="605"/>
      <c r="AC354" s="605"/>
      <c r="AD354" s="605"/>
      <c r="AE354" s="605"/>
      <c r="AF354" s="605"/>
      <c r="AG354" s="605"/>
      <c r="AH354" s="605"/>
      <c r="AI354" s="605"/>
      <c r="AJ354" s="605"/>
      <c r="AK354" s="605"/>
      <c r="AL354" s="605"/>
      <c r="AM354" s="605"/>
      <c r="AN354" s="605"/>
      <c r="AO354" s="605"/>
    </row>
    <row r="355" ht="15.75" customHeight="1">
      <c r="A355" s="606"/>
      <c r="B355" s="605"/>
      <c r="C355" s="660"/>
      <c r="D355" s="606"/>
      <c r="E355" s="606"/>
      <c r="F355" s="606"/>
      <c r="G355" s="606"/>
      <c r="H355" s="606"/>
      <c r="I355" s="606"/>
      <c r="J355" s="606"/>
      <c r="K355" s="606"/>
      <c r="L355" s="606"/>
      <c r="M355" s="644"/>
      <c r="N355" s="606"/>
      <c r="O355" s="606"/>
      <c r="P355" s="643"/>
      <c r="Q355" s="606"/>
      <c r="R355" s="643"/>
      <c r="S355" s="643"/>
      <c r="T355" s="606"/>
      <c r="U355" s="606"/>
      <c r="V355" s="606"/>
      <c r="W355" s="644"/>
      <c r="X355" s="606"/>
      <c r="Y355" s="605"/>
      <c r="Z355" s="606"/>
      <c r="AA355" s="605"/>
      <c r="AB355" s="605"/>
      <c r="AC355" s="605"/>
      <c r="AD355" s="605"/>
      <c r="AE355" s="605"/>
      <c r="AF355" s="605"/>
      <c r="AG355" s="605"/>
      <c r="AH355" s="605"/>
      <c r="AI355" s="605"/>
      <c r="AJ355" s="605"/>
      <c r="AK355" s="605"/>
      <c r="AL355" s="605"/>
      <c r="AM355" s="605"/>
      <c r="AN355" s="605"/>
      <c r="AO355" s="605"/>
    </row>
    <row r="356" ht="15.75" customHeight="1">
      <c r="A356" s="606"/>
      <c r="B356" s="605"/>
      <c r="C356" s="660"/>
      <c r="D356" s="606"/>
      <c r="E356" s="606"/>
      <c r="F356" s="606"/>
      <c r="G356" s="606"/>
      <c r="H356" s="606"/>
      <c r="I356" s="606"/>
      <c r="J356" s="606"/>
      <c r="K356" s="606"/>
      <c r="L356" s="606"/>
      <c r="M356" s="644"/>
      <c r="N356" s="606"/>
      <c r="O356" s="606"/>
      <c r="P356" s="643"/>
      <c r="Q356" s="606"/>
      <c r="R356" s="643"/>
      <c r="S356" s="643"/>
      <c r="T356" s="606"/>
      <c r="U356" s="606"/>
      <c r="V356" s="606"/>
      <c r="W356" s="644"/>
      <c r="X356" s="606"/>
      <c r="Y356" s="605"/>
      <c r="Z356" s="606"/>
      <c r="AA356" s="605"/>
      <c r="AB356" s="605"/>
      <c r="AC356" s="605"/>
      <c r="AD356" s="605"/>
      <c r="AE356" s="605"/>
      <c r="AF356" s="605"/>
      <c r="AG356" s="605"/>
      <c r="AH356" s="605"/>
      <c r="AI356" s="605"/>
      <c r="AJ356" s="605"/>
      <c r="AK356" s="605"/>
      <c r="AL356" s="605"/>
      <c r="AM356" s="605"/>
      <c r="AN356" s="605"/>
      <c r="AO356" s="605"/>
    </row>
    <row r="357" ht="15.75" customHeight="1">
      <c r="A357" s="606"/>
      <c r="B357" s="605"/>
      <c r="C357" s="660"/>
      <c r="D357" s="606"/>
      <c r="E357" s="606"/>
      <c r="F357" s="606"/>
      <c r="G357" s="606"/>
      <c r="H357" s="606"/>
      <c r="I357" s="606"/>
      <c r="J357" s="606"/>
      <c r="K357" s="606"/>
      <c r="L357" s="606"/>
      <c r="M357" s="644"/>
      <c r="N357" s="606"/>
      <c r="O357" s="606"/>
      <c r="P357" s="643"/>
      <c r="Q357" s="606"/>
      <c r="R357" s="643"/>
      <c r="S357" s="643"/>
      <c r="T357" s="606"/>
      <c r="U357" s="606"/>
      <c r="V357" s="606"/>
      <c r="W357" s="644"/>
      <c r="X357" s="606"/>
      <c r="Y357" s="605"/>
      <c r="Z357" s="606"/>
      <c r="AA357" s="605"/>
      <c r="AB357" s="605"/>
      <c r="AC357" s="605"/>
      <c r="AD357" s="605"/>
      <c r="AE357" s="605"/>
      <c r="AF357" s="605"/>
      <c r="AG357" s="605"/>
      <c r="AH357" s="605"/>
      <c r="AI357" s="605"/>
      <c r="AJ357" s="605"/>
      <c r="AK357" s="605"/>
      <c r="AL357" s="605"/>
      <c r="AM357" s="605"/>
      <c r="AN357" s="605"/>
      <c r="AO357" s="605"/>
    </row>
    <row r="358" ht="15.75" customHeight="1">
      <c r="A358" s="606"/>
      <c r="B358" s="605"/>
      <c r="C358" s="660"/>
      <c r="D358" s="606"/>
      <c r="E358" s="606"/>
      <c r="F358" s="606"/>
      <c r="G358" s="606"/>
      <c r="H358" s="606"/>
      <c r="I358" s="606"/>
      <c r="J358" s="606"/>
      <c r="K358" s="606"/>
      <c r="L358" s="606"/>
      <c r="M358" s="644"/>
      <c r="N358" s="606"/>
      <c r="O358" s="606"/>
      <c r="P358" s="643"/>
      <c r="Q358" s="606"/>
      <c r="R358" s="643"/>
      <c r="S358" s="643"/>
      <c r="T358" s="606"/>
      <c r="U358" s="606"/>
      <c r="V358" s="606"/>
      <c r="W358" s="644"/>
      <c r="X358" s="606"/>
      <c r="Y358" s="605"/>
      <c r="Z358" s="606"/>
      <c r="AA358" s="605"/>
      <c r="AB358" s="605"/>
      <c r="AC358" s="605"/>
      <c r="AD358" s="605"/>
      <c r="AE358" s="605"/>
      <c r="AF358" s="605"/>
      <c r="AG358" s="605"/>
      <c r="AH358" s="605"/>
      <c r="AI358" s="605"/>
      <c r="AJ358" s="605"/>
      <c r="AK358" s="605"/>
      <c r="AL358" s="605"/>
      <c r="AM358" s="605"/>
      <c r="AN358" s="605"/>
      <c r="AO358" s="605"/>
    </row>
    <row r="359" ht="15.75" customHeight="1">
      <c r="A359" s="606"/>
      <c r="B359" s="605"/>
      <c r="C359" s="660"/>
      <c r="D359" s="606"/>
      <c r="E359" s="606"/>
      <c r="F359" s="606"/>
      <c r="G359" s="606"/>
      <c r="H359" s="606"/>
      <c r="I359" s="606"/>
      <c r="J359" s="606"/>
      <c r="K359" s="606"/>
      <c r="L359" s="606"/>
      <c r="M359" s="644"/>
      <c r="N359" s="606"/>
      <c r="O359" s="606"/>
      <c r="P359" s="643"/>
      <c r="Q359" s="606"/>
      <c r="R359" s="643"/>
      <c r="S359" s="643"/>
      <c r="T359" s="606"/>
      <c r="U359" s="606"/>
      <c r="V359" s="606"/>
      <c r="W359" s="644"/>
      <c r="X359" s="606"/>
      <c r="Y359" s="605"/>
      <c r="Z359" s="606"/>
      <c r="AA359" s="605"/>
      <c r="AB359" s="605"/>
      <c r="AC359" s="605"/>
      <c r="AD359" s="605"/>
      <c r="AE359" s="605"/>
      <c r="AF359" s="605"/>
      <c r="AG359" s="605"/>
      <c r="AH359" s="605"/>
      <c r="AI359" s="605"/>
      <c r="AJ359" s="605"/>
      <c r="AK359" s="605"/>
      <c r="AL359" s="605"/>
      <c r="AM359" s="605"/>
      <c r="AN359" s="605"/>
      <c r="AO359" s="605"/>
    </row>
    <row r="360" ht="15.75" customHeight="1">
      <c r="A360" s="606"/>
      <c r="B360" s="605"/>
      <c r="C360" s="660"/>
      <c r="D360" s="606"/>
      <c r="E360" s="606"/>
      <c r="F360" s="606"/>
      <c r="G360" s="606"/>
      <c r="H360" s="606"/>
      <c r="I360" s="606"/>
      <c r="J360" s="606"/>
      <c r="K360" s="606"/>
      <c r="L360" s="606"/>
      <c r="M360" s="644"/>
      <c r="N360" s="606"/>
      <c r="O360" s="606"/>
      <c r="P360" s="643"/>
      <c r="Q360" s="606"/>
      <c r="R360" s="643"/>
      <c r="S360" s="643"/>
      <c r="T360" s="606"/>
      <c r="U360" s="606"/>
      <c r="V360" s="606"/>
      <c r="W360" s="644"/>
      <c r="X360" s="606"/>
      <c r="Y360" s="605"/>
      <c r="Z360" s="606"/>
      <c r="AA360" s="605"/>
      <c r="AB360" s="605"/>
      <c r="AC360" s="605"/>
      <c r="AD360" s="605"/>
      <c r="AE360" s="605"/>
      <c r="AF360" s="605"/>
      <c r="AG360" s="605"/>
      <c r="AH360" s="605"/>
      <c r="AI360" s="605"/>
      <c r="AJ360" s="605"/>
      <c r="AK360" s="605"/>
      <c r="AL360" s="605"/>
      <c r="AM360" s="605"/>
      <c r="AN360" s="605"/>
      <c r="AO360" s="605"/>
    </row>
    <row r="361" ht="15.75" customHeight="1">
      <c r="A361" s="606"/>
      <c r="B361" s="605"/>
      <c r="C361" s="660"/>
      <c r="D361" s="606"/>
      <c r="E361" s="606"/>
      <c r="F361" s="606"/>
      <c r="G361" s="606"/>
      <c r="H361" s="606"/>
      <c r="I361" s="606"/>
      <c r="J361" s="606"/>
      <c r="K361" s="606"/>
      <c r="L361" s="606"/>
      <c r="M361" s="644"/>
      <c r="N361" s="606"/>
      <c r="O361" s="606"/>
      <c r="P361" s="643"/>
      <c r="Q361" s="606"/>
      <c r="R361" s="643"/>
      <c r="S361" s="643"/>
      <c r="T361" s="606"/>
      <c r="U361" s="606"/>
      <c r="V361" s="606"/>
      <c r="W361" s="644"/>
      <c r="X361" s="606"/>
      <c r="Y361" s="605"/>
      <c r="Z361" s="606"/>
      <c r="AA361" s="605"/>
      <c r="AB361" s="605"/>
      <c r="AC361" s="605"/>
      <c r="AD361" s="605"/>
      <c r="AE361" s="605"/>
      <c r="AF361" s="605"/>
      <c r="AG361" s="605"/>
      <c r="AH361" s="605"/>
      <c r="AI361" s="605"/>
      <c r="AJ361" s="605"/>
      <c r="AK361" s="605"/>
      <c r="AL361" s="605"/>
      <c r="AM361" s="605"/>
      <c r="AN361" s="605"/>
      <c r="AO361" s="605"/>
    </row>
    <row r="362" ht="15.75" customHeight="1">
      <c r="A362" s="606"/>
      <c r="B362" s="605"/>
      <c r="C362" s="660"/>
      <c r="D362" s="606"/>
      <c r="E362" s="606"/>
      <c r="F362" s="606"/>
      <c r="G362" s="606"/>
      <c r="H362" s="606"/>
      <c r="I362" s="606"/>
      <c r="J362" s="606"/>
      <c r="K362" s="606"/>
      <c r="L362" s="606"/>
      <c r="M362" s="644"/>
      <c r="N362" s="606"/>
      <c r="O362" s="606"/>
      <c r="P362" s="643"/>
      <c r="Q362" s="606"/>
      <c r="R362" s="643"/>
      <c r="S362" s="643"/>
      <c r="T362" s="606"/>
      <c r="U362" s="606"/>
      <c r="V362" s="606"/>
      <c r="W362" s="644"/>
      <c r="X362" s="606"/>
      <c r="Y362" s="605"/>
      <c r="Z362" s="606"/>
      <c r="AA362" s="605"/>
      <c r="AB362" s="605"/>
      <c r="AC362" s="605"/>
      <c r="AD362" s="605"/>
      <c r="AE362" s="605"/>
      <c r="AF362" s="605"/>
      <c r="AG362" s="605"/>
      <c r="AH362" s="605"/>
      <c r="AI362" s="605"/>
      <c r="AJ362" s="605"/>
      <c r="AK362" s="605"/>
      <c r="AL362" s="605"/>
      <c r="AM362" s="605"/>
      <c r="AN362" s="605"/>
      <c r="AO362" s="605"/>
    </row>
    <row r="363" ht="15.75" customHeight="1">
      <c r="A363" s="606"/>
      <c r="B363" s="605"/>
      <c r="C363" s="660"/>
      <c r="D363" s="606"/>
      <c r="E363" s="606"/>
      <c r="F363" s="606"/>
      <c r="G363" s="606"/>
      <c r="H363" s="606"/>
      <c r="I363" s="606"/>
      <c r="J363" s="606"/>
      <c r="K363" s="606"/>
      <c r="L363" s="606"/>
      <c r="M363" s="644"/>
      <c r="N363" s="606"/>
      <c r="O363" s="606"/>
      <c r="P363" s="643"/>
      <c r="Q363" s="606"/>
      <c r="R363" s="643"/>
      <c r="S363" s="643"/>
      <c r="T363" s="606"/>
      <c r="U363" s="606"/>
      <c r="V363" s="606"/>
      <c r="W363" s="644"/>
      <c r="X363" s="606"/>
      <c r="Y363" s="605"/>
      <c r="Z363" s="606"/>
      <c r="AA363" s="605"/>
      <c r="AB363" s="605"/>
      <c r="AC363" s="605"/>
      <c r="AD363" s="605"/>
      <c r="AE363" s="605"/>
      <c r="AF363" s="605"/>
      <c r="AG363" s="605"/>
      <c r="AH363" s="605"/>
      <c r="AI363" s="605"/>
      <c r="AJ363" s="605"/>
      <c r="AK363" s="605"/>
      <c r="AL363" s="605"/>
      <c r="AM363" s="605"/>
      <c r="AN363" s="605"/>
      <c r="AO363" s="605"/>
    </row>
    <row r="364" ht="15.75" customHeight="1">
      <c r="A364" s="606"/>
      <c r="B364" s="605"/>
      <c r="C364" s="660"/>
      <c r="D364" s="606"/>
      <c r="E364" s="606"/>
      <c r="F364" s="606"/>
      <c r="G364" s="606"/>
      <c r="H364" s="606"/>
      <c r="I364" s="606"/>
      <c r="J364" s="606"/>
      <c r="K364" s="606"/>
      <c r="L364" s="606"/>
      <c r="M364" s="644"/>
      <c r="N364" s="606"/>
      <c r="O364" s="606"/>
      <c r="P364" s="643"/>
      <c r="Q364" s="606"/>
      <c r="R364" s="643"/>
      <c r="S364" s="643"/>
      <c r="T364" s="606"/>
      <c r="U364" s="606"/>
      <c r="V364" s="606"/>
      <c r="W364" s="644"/>
      <c r="X364" s="606"/>
      <c r="Y364" s="605"/>
      <c r="Z364" s="606"/>
      <c r="AA364" s="605"/>
      <c r="AB364" s="605"/>
      <c r="AC364" s="605"/>
      <c r="AD364" s="605"/>
      <c r="AE364" s="605"/>
      <c r="AF364" s="605"/>
      <c r="AG364" s="605"/>
      <c r="AH364" s="605"/>
      <c r="AI364" s="605"/>
      <c r="AJ364" s="605"/>
      <c r="AK364" s="605"/>
      <c r="AL364" s="605"/>
      <c r="AM364" s="605"/>
      <c r="AN364" s="605"/>
      <c r="AO364" s="605"/>
    </row>
    <row r="365" ht="15.75" customHeight="1">
      <c r="A365" s="606"/>
      <c r="B365" s="605"/>
      <c r="C365" s="660"/>
      <c r="D365" s="606"/>
      <c r="E365" s="606"/>
      <c r="F365" s="606"/>
      <c r="G365" s="606"/>
      <c r="H365" s="606"/>
      <c r="I365" s="606"/>
      <c r="J365" s="606"/>
      <c r="K365" s="606"/>
      <c r="L365" s="606"/>
      <c r="M365" s="644"/>
      <c r="N365" s="606"/>
      <c r="O365" s="606"/>
      <c r="P365" s="643"/>
      <c r="Q365" s="606"/>
      <c r="R365" s="643"/>
      <c r="S365" s="643"/>
      <c r="T365" s="606"/>
      <c r="U365" s="606"/>
      <c r="V365" s="606"/>
      <c r="W365" s="644"/>
      <c r="X365" s="606"/>
      <c r="Y365" s="605"/>
      <c r="Z365" s="606"/>
      <c r="AA365" s="605"/>
      <c r="AB365" s="605"/>
      <c r="AC365" s="605"/>
      <c r="AD365" s="605"/>
      <c r="AE365" s="605"/>
      <c r="AF365" s="605"/>
      <c r="AG365" s="605"/>
      <c r="AH365" s="605"/>
      <c r="AI365" s="605"/>
      <c r="AJ365" s="605"/>
      <c r="AK365" s="605"/>
      <c r="AL365" s="605"/>
      <c r="AM365" s="605"/>
      <c r="AN365" s="605"/>
      <c r="AO365" s="605"/>
    </row>
    <row r="366" ht="15.75" customHeight="1">
      <c r="A366" s="606"/>
      <c r="B366" s="605"/>
      <c r="C366" s="660"/>
      <c r="D366" s="606"/>
      <c r="E366" s="606"/>
      <c r="F366" s="606"/>
      <c r="G366" s="606"/>
      <c r="H366" s="606"/>
      <c r="I366" s="606"/>
      <c r="J366" s="606"/>
      <c r="K366" s="606"/>
      <c r="L366" s="606"/>
      <c r="M366" s="644"/>
      <c r="N366" s="606"/>
      <c r="O366" s="606"/>
      <c r="P366" s="643"/>
      <c r="Q366" s="606"/>
      <c r="R366" s="643"/>
      <c r="S366" s="643"/>
      <c r="T366" s="606"/>
      <c r="U366" s="606"/>
      <c r="V366" s="606"/>
      <c r="W366" s="644"/>
      <c r="X366" s="606"/>
      <c r="Y366" s="605"/>
      <c r="Z366" s="606"/>
      <c r="AA366" s="605"/>
      <c r="AB366" s="605"/>
      <c r="AC366" s="605"/>
      <c r="AD366" s="605"/>
      <c r="AE366" s="605"/>
      <c r="AF366" s="605"/>
      <c r="AG366" s="605"/>
      <c r="AH366" s="605"/>
      <c r="AI366" s="605"/>
      <c r="AJ366" s="605"/>
      <c r="AK366" s="605"/>
      <c r="AL366" s="605"/>
      <c r="AM366" s="605"/>
      <c r="AN366" s="605"/>
      <c r="AO366" s="605"/>
    </row>
    <row r="367" ht="15.75" customHeight="1">
      <c r="A367" s="606"/>
      <c r="B367" s="605"/>
      <c r="C367" s="660"/>
      <c r="D367" s="606"/>
      <c r="E367" s="606"/>
      <c r="F367" s="606"/>
      <c r="G367" s="606"/>
      <c r="H367" s="606"/>
      <c r="I367" s="606"/>
      <c r="J367" s="606"/>
      <c r="K367" s="606"/>
      <c r="L367" s="606"/>
      <c r="M367" s="644"/>
      <c r="N367" s="606"/>
      <c r="O367" s="606"/>
      <c r="P367" s="643"/>
      <c r="Q367" s="606"/>
      <c r="R367" s="643"/>
      <c r="S367" s="643"/>
      <c r="T367" s="606"/>
      <c r="U367" s="606"/>
      <c r="V367" s="606"/>
      <c r="W367" s="644"/>
      <c r="X367" s="606"/>
      <c r="Y367" s="605"/>
      <c r="Z367" s="606"/>
      <c r="AA367" s="605"/>
      <c r="AB367" s="605"/>
      <c r="AC367" s="605"/>
      <c r="AD367" s="605"/>
      <c r="AE367" s="605"/>
      <c r="AF367" s="605"/>
      <c r="AG367" s="605"/>
      <c r="AH367" s="605"/>
      <c r="AI367" s="605"/>
      <c r="AJ367" s="605"/>
      <c r="AK367" s="605"/>
      <c r="AL367" s="605"/>
      <c r="AM367" s="605"/>
      <c r="AN367" s="605"/>
      <c r="AO367" s="605"/>
    </row>
    <row r="368" ht="15.75" customHeight="1">
      <c r="A368" s="606"/>
      <c r="B368" s="605"/>
      <c r="C368" s="660"/>
      <c r="D368" s="606"/>
      <c r="E368" s="606"/>
      <c r="F368" s="606"/>
      <c r="G368" s="606"/>
      <c r="H368" s="606"/>
      <c r="I368" s="606"/>
      <c r="J368" s="606"/>
      <c r="K368" s="606"/>
      <c r="L368" s="606"/>
      <c r="M368" s="644"/>
      <c r="N368" s="606"/>
      <c r="O368" s="606"/>
      <c r="P368" s="643"/>
      <c r="Q368" s="606"/>
      <c r="R368" s="643"/>
      <c r="S368" s="643"/>
      <c r="T368" s="606"/>
      <c r="U368" s="606"/>
      <c r="V368" s="606"/>
      <c r="W368" s="644"/>
      <c r="X368" s="606"/>
      <c r="Y368" s="605"/>
      <c r="Z368" s="606"/>
      <c r="AA368" s="605"/>
      <c r="AB368" s="605"/>
      <c r="AC368" s="605"/>
      <c r="AD368" s="605"/>
      <c r="AE368" s="605"/>
      <c r="AF368" s="605"/>
      <c r="AG368" s="605"/>
      <c r="AH368" s="605"/>
      <c r="AI368" s="605"/>
      <c r="AJ368" s="605"/>
      <c r="AK368" s="605"/>
      <c r="AL368" s="605"/>
      <c r="AM368" s="605"/>
      <c r="AN368" s="605"/>
      <c r="AO368" s="605"/>
    </row>
    <row r="369" ht="15.75" customHeight="1">
      <c r="A369" s="606"/>
      <c r="B369" s="605"/>
      <c r="C369" s="660"/>
      <c r="D369" s="606"/>
      <c r="E369" s="606"/>
      <c r="F369" s="606"/>
      <c r="G369" s="606"/>
      <c r="H369" s="606"/>
      <c r="I369" s="606"/>
      <c r="J369" s="606"/>
      <c r="K369" s="606"/>
      <c r="L369" s="606"/>
      <c r="M369" s="644"/>
      <c r="N369" s="606"/>
      <c r="O369" s="606"/>
      <c r="P369" s="643"/>
      <c r="Q369" s="606"/>
      <c r="R369" s="643"/>
      <c r="S369" s="643"/>
      <c r="T369" s="606"/>
      <c r="U369" s="606"/>
      <c r="V369" s="606"/>
      <c r="W369" s="644"/>
      <c r="X369" s="606"/>
      <c r="Y369" s="605"/>
      <c r="Z369" s="606"/>
      <c r="AA369" s="605"/>
      <c r="AB369" s="605"/>
      <c r="AC369" s="605"/>
      <c r="AD369" s="605"/>
      <c r="AE369" s="605"/>
      <c r="AF369" s="605"/>
      <c r="AG369" s="605"/>
      <c r="AH369" s="605"/>
      <c r="AI369" s="605"/>
      <c r="AJ369" s="605"/>
      <c r="AK369" s="605"/>
      <c r="AL369" s="605"/>
      <c r="AM369" s="605"/>
      <c r="AN369" s="605"/>
      <c r="AO369" s="605"/>
    </row>
    <row r="370" ht="15.75" customHeight="1">
      <c r="A370" s="606"/>
      <c r="B370" s="605"/>
      <c r="C370" s="660"/>
      <c r="D370" s="606"/>
      <c r="E370" s="606"/>
      <c r="F370" s="606"/>
      <c r="G370" s="606"/>
      <c r="H370" s="606"/>
      <c r="I370" s="606"/>
      <c r="J370" s="606"/>
      <c r="K370" s="606"/>
      <c r="L370" s="606"/>
      <c r="M370" s="644"/>
      <c r="N370" s="606"/>
      <c r="O370" s="606"/>
      <c r="P370" s="643"/>
      <c r="Q370" s="606"/>
      <c r="R370" s="643"/>
      <c r="S370" s="643"/>
      <c r="T370" s="606"/>
      <c r="U370" s="606"/>
      <c r="V370" s="606"/>
      <c r="W370" s="644"/>
      <c r="X370" s="606"/>
      <c r="Y370" s="605"/>
      <c r="Z370" s="606"/>
      <c r="AA370" s="605"/>
      <c r="AB370" s="605"/>
      <c r="AC370" s="605"/>
      <c r="AD370" s="605"/>
      <c r="AE370" s="605"/>
      <c r="AF370" s="605"/>
      <c r="AG370" s="605"/>
      <c r="AH370" s="605"/>
      <c r="AI370" s="605"/>
      <c r="AJ370" s="605"/>
      <c r="AK370" s="605"/>
      <c r="AL370" s="605"/>
      <c r="AM370" s="605"/>
      <c r="AN370" s="605"/>
      <c r="AO370" s="605"/>
    </row>
    <row r="371" ht="15.75" customHeight="1">
      <c r="A371" s="606"/>
      <c r="B371" s="605"/>
      <c r="C371" s="660"/>
      <c r="D371" s="606"/>
      <c r="E371" s="606"/>
      <c r="F371" s="606"/>
      <c r="G371" s="606"/>
      <c r="H371" s="606"/>
      <c r="I371" s="606"/>
      <c r="J371" s="606"/>
      <c r="K371" s="606"/>
      <c r="L371" s="606"/>
      <c r="M371" s="644"/>
      <c r="N371" s="606"/>
      <c r="O371" s="606"/>
      <c r="P371" s="643"/>
      <c r="Q371" s="606"/>
      <c r="R371" s="643"/>
      <c r="S371" s="643"/>
      <c r="T371" s="606"/>
      <c r="U371" s="606"/>
      <c r="V371" s="606"/>
      <c r="W371" s="644"/>
      <c r="X371" s="606"/>
      <c r="Y371" s="605"/>
      <c r="Z371" s="606"/>
      <c r="AA371" s="605"/>
      <c r="AB371" s="605"/>
      <c r="AC371" s="605"/>
      <c r="AD371" s="605"/>
      <c r="AE371" s="605"/>
      <c r="AF371" s="605"/>
      <c r="AG371" s="605"/>
      <c r="AH371" s="605"/>
      <c r="AI371" s="605"/>
      <c r="AJ371" s="605"/>
      <c r="AK371" s="605"/>
      <c r="AL371" s="605"/>
      <c r="AM371" s="605"/>
      <c r="AN371" s="605"/>
      <c r="AO371" s="605"/>
    </row>
    <row r="372" ht="15.75" customHeight="1">
      <c r="A372" s="606"/>
      <c r="B372" s="605"/>
      <c r="C372" s="660"/>
      <c r="D372" s="606"/>
      <c r="E372" s="606"/>
      <c r="F372" s="606"/>
      <c r="G372" s="606"/>
      <c r="H372" s="606"/>
      <c r="I372" s="606"/>
      <c r="J372" s="606"/>
      <c r="K372" s="606"/>
      <c r="L372" s="606"/>
      <c r="M372" s="644"/>
      <c r="N372" s="606"/>
      <c r="O372" s="606"/>
      <c r="P372" s="643"/>
      <c r="Q372" s="606"/>
      <c r="R372" s="643"/>
      <c r="S372" s="643"/>
      <c r="T372" s="606"/>
      <c r="U372" s="606"/>
      <c r="V372" s="606"/>
      <c r="W372" s="644"/>
      <c r="X372" s="606"/>
      <c r="Y372" s="605"/>
      <c r="Z372" s="606"/>
      <c r="AA372" s="605"/>
      <c r="AB372" s="605"/>
      <c r="AC372" s="605"/>
      <c r="AD372" s="605"/>
      <c r="AE372" s="605"/>
      <c r="AF372" s="605"/>
      <c r="AG372" s="605"/>
      <c r="AH372" s="605"/>
      <c r="AI372" s="605"/>
      <c r="AJ372" s="605"/>
      <c r="AK372" s="605"/>
      <c r="AL372" s="605"/>
      <c r="AM372" s="605"/>
      <c r="AN372" s="605"/>
      <c r="AO372" s="605"/>
    </row>
    <row r="373" ht="15.75" customHeight="1">
      <c r="A373" s="606"/>
      <c r="B373" s="605"/>
      <c r="C373" s="660"/>
      <c r="D373" s="606"/>
      <c r="E373" s="606"/>
      <c r="F373" s="606"/>
      <c r="G373" s="606"/>
      <c r="H373" s="606"/>
      <c r="I373" s="606"/>
      <c r="J373" s="606"/>
      <c r="K373" s="606"/>
      <c r="L373" s="606"/>
      <c r="M373" s="644"/>
      <c r="N373" s="606"/>
      <c r="O373" s="606"/>
      <c r="P373" s="643"/>
      <c r="Q373" s="606"/>
      <c r="R373" s="643"/>
      <c r="S373" s="643"/>
      <c r="T373" s="606"/>
      <c r="U373" s="606"/>
      <c r="V373" s="606"/>
      <c r="W373" s="644"/>
      <c r="X373" s="606"/>
      <c r="Y373" s="605"/>
      <c r="Z373" s="606"/>
      <c r="AA373" s="605"/>
      <c r="AB373" s="605"/>
      <c r="AC373" s="605"/>
      <c r="AD373" s="605"/>
      <c r="AE373" s="605"/>
      <c r="AF373" s="605"/>
      <c r="AG373" s="605"/>
      <c r="AH373" s="605"/>
      <c r="AI373" s="605"/>
      <c r="AJ373" s="605"/>
      <c r="AK373" s="605"/>
      <c r="AL373" s="605"/>
      <c r="AM373" s="605"/>
      <c r="AN373" s="605"/>
      <c r="AO373" s="605"/>
    </row>
    <row r="374" ht="15.75" customHeight="1">
      <c r="A374" s="606"/>
      <c r="B374" s="605"/>
      <c r="C374" s="660"/>
      <c r="D374" s="606"/>
      <c r="E374" s="606"/>
      <c r="F374" s="606"/>
      <c r="G374" s="606"/>
      <c r="H374" s="606"/>
      <c r="I374" s="606"/>
      <c r="J374" s="606"/>
      <c r="K374" s="606"/>
      <c r="L374" s="606"/>
      <c r="M374" s="644"/>
      <c r="N374" s="606"/>
      <c r="O374" s="606"/>
      <c r="P374" s="643"/>
      <c r="Q374" s="606"/>
      <c r="R374" s="643"/>
      <c r="S374" s="643"/>
      <c r="T374" s="606"/>
      <c r="U374" s="606"/>
      <c r="V374" s="606"/>
      <c r="W374" s="644"/>
      <c r="X374" s="606"/>
      <c r="Y374" s="605"/>
      <c r="Z374" s="606"/>
      <c r="AA374" s="605"/>
      <c r="AB374" s="605"/>
      <c r="AC374" s="605"/>
      <c r="AD374" s="605"/>
      <c r="AE374" s="605"/>
      <c r="AF374" s="605"/>
      <c r="AG374" s="605"/>
      <c r="AH374" s="605"/>
      <c r="AI374" s="605"/>
      <c r="AJ374" s="605"/>
      <c r="AK374" s="605"/>
      <c r="AL374" s="605"/>
      <c r="AM374" s="605"/>
      <c r="AN374" s="605"/>
      <c r="AO374" s="605"/>
    </row>
    <row r="375" ht="15.75" customHeight="1">
      <c r="A375" s="606"/>
      <c r="B375" s="605"/>
      <c r="C375" s="660"/>
      <c r="D375" s="606"/>
      <c r="E375" s="606"/>
      <c r="F375" s="606"/>
      <c r="G375" s="606"/>
      <c r="H375" s="606"/>
      <c r="I375" s="606"/>
      <c r="J375" s="606"/>
      <c r="K375" s="606"/>
      <c r="L375" s="606"/>
      <c r="M375" s="644"/>
      <c r="N375" s="606"/>
      <c r="O375" s="606"/>
      <c r="P375" s="643"/>
      <c r="Q375" s="606"/>
      <c r="R375" s="643"/>
      <c r="S375" s="643"/>
      <c r="T375" s="606"/>
      <c r="U375" s="606"/>
      <c r="V375" s="606"/>
      <c r="W375" s="644"/>
      <c r="X375" s="606"/>
      <c r="Y375" s="605"/>
      <c r="Z375" s="606"/>
      <c r="AA375" s="605"/>
      <c r="AB375" s="605"/>
      <c r="AC375" s="605"/>
      <c r="AD375" s="605"/>
      <c r="AE375" s="605"/>
      <c r="AF375" s="605"/>
      <c r="AG375" s="605"/>
      <c r="AH375" s="605"/>
      <c r="AI375" s="605"/>
      <c r="AJ375" s="605"/>
      <c r="AK375" s="605"/>
      <c r="AL375" s="605"/>
      <c r="AM375" s="605"/>
      <c r="AN375" s="605"/>
      <c r="AO375" s="605"/>
    </row>
    <row r="376" ht="15.75" customHeight="1">
      <c r="A376" s="606"/>
      <c r="B376" s="605"/>
      <c r="C376" s="660"/>
      <c r="D376" s="606"/>
      <c r="E376" s="606"/>
      <c r="F376" s="606"/>
      <c r="G376" s="606"/>
      <c r="H376" s="606"/>
      <c r="I376" s="606"/>
      <c r="J376" s="606"/>
      <c r="K376" s="606"/>
      <c r="L376" s="606"/>
      <c r="M376" s="644"/>
      <c r="N376" s="606"/>
      <c r="O376" s="606"/>
      <c r="P376" s="643"/>
      <c r="Q376" s="606"/>
      <c r="R376" s="643"/>
      <c r="S376" s="643"/>
      <c r="T376" s="606"/>
      <c r="U376" s="606"/>
      <c r="V376" s="606"/>
      <c r="W376" s="644"/>
      <c r="X376" s="606"/>
      <c r="Y376" s="605"/>
      <c r="Z376" s="606"/>
      <c r="AA376" s="605"/>
      <c r="AB376" s="605"/>
      <c r="AC376" s="605"/>
      <c r="AD376" s="605"/>
      <c r="AE376" s="605"/>
      <c r="AF376" s="605"/>
      <c r="AG376" s="605"/>
      <c r="AH376" s="605"/>
      <c r="AI376" s="605"/>
      <c r="AJ376" s="605"/>
      <c r="AK376" s="605"/>
      <c r="AL376" s="605"/>
      <c r="AM376" s="605"/>
      <c r="AN376" s="605"/>
      <c r="AO376" s="605"/>
    </row>
    <row r="377" ht="15.75" customHeight="1">
      <c r="A377" s="606"/>
      <c r="B377" s="605"/>
      <c r="C377" s="660"/>
      <c r="D377" s="606"/>
      <c r="E377" s="606"/>
      <c r="F377" s="606"/>
      <c r="G377" s="606"/>
      <c r="H377" s="606"/>
      <c r="I377" s="606"/>
      <c r="J377" s="606"/>
      <c r="K377" s="606"/>
      <c r="L377" s="606"/>
      <c r="M377" s="644"/>
      <c r="N377" s="606"/>
      <c r="O377" s="606"/>
      <c r="P377" s="643"/>
      <c r="Q377" s="606"/>
      <c r="R377" s="643"/>
      <c r="S377" s="643"/>
      <c r="T377" s="606"/>
      <c r="U377" s="606"/>
      <c r="V377" s="606"/>
      <c r="W377" s="644"/>
      <c r="X377" s="606"/>
      <c r="Y377" s="605"/>
      <c r="Z377" s="606"/>
      <c r="AA377" s="605"/>
      <c r="AB377" s="605"/>
      <c r="AC377" s="605"/>
      <c r="AD377" s="605"/>
      <c r="AE377" s="605"/>
      <c r="AF377" s="605"/>
      <c r="AG377" s="605"/>
      <c r="AH377" s="605"/>
      <c r="AI377" s="605"/>
      <c r="AJ377" s="605"/>
      <c r="AK377" s="605"/>
      <c r="AL377" s="605"/>
      <c r="AM377" s="605"/>
      <c r="AN377" s="605"/>
      <c r="AO377" s="605"/>
    </row>
    <row r="378" ht="15.75" customHeight="1">
      <c r="A378" s="606"/>
      <c r="B378" s="605"/>
      <c r="C378" s="660"/>
      <c r="D378" s="606"/>
      <c r="E378" s="606"/>
      <c r="F378" s="606"/>
      <c r="G378" s="606"/>
      <c r="H378" s="606"/>
      <c r="I378" s="606"/>
      <c r="J378" s="606"/>
      <c r="K378" s="606"/>
      <c r="L378" s="606"/>
      <c r="M378" s="644"/>
      <c r="N378" s="606"/>
      <c r="O378" s="606"/>
      <c r="P378" s="643"/>
      <c r="Q378" s="606"/>
      <c r="R378" s="643"/>
      <c r="S378" s="643"/>
      <c r="T378" s="606"/>
      <c r="U378" s="606"/>
      <c r="V378" s="606"/>
      <c r="W378" s="644"/>
      <c r="X378" s="606"/>
      <c r="Y378" s="605"/>
      <c r="Z378" s="606"/>
      <c r="AA378" s="605"/>
      <c r="AB378" s="605"/>
      <c r="AC378" s="605"/>
      <c r="AD378" s="605"/>
      <c r="AE378" s="605"/>
      <c r="AF378" s="605"/>
      <c r="AG378" s="605"/>
      <c r="AH378" s="605"/>
      <c r="AI378" s="605"/>
      <c r="AJ378" s="605"/>
      <c r="AK378" s="605"/>
      <c r="AL378" s="605"/>
      <c r="AM378" s="605"/>
      <c r="AN378" s="605"/>
      <c r="AO378" s="605"/>
    </row>
    <row r="379" ht="15.75" customHeight="1">
      <c r="A379" s="606"/>
      <c r="B379" s="605"/>
      <c r="C379" s="660"/>
      <c r="D379" s="606"/>
      <c r="E379" s="606"/>
      <c r="F379" s="606"/>
      <c r="G379" s="606"/>
      <c r="H379" s="606"/>
      <c r="I379" s="606"/>
      <c r="J379" s="606"/>
      <c r="K379" s="606"/>
      <c r="L379" s="606"/>
      <c r="M379" s="644"/>
      <c r="N379" s="606"/>
      <c r="O379" s="606"/>
      <c r="P379" s="643"/>
      <c r="Q379" s="606"/>
      <c r="R379" s="643"/>
      <c r="S379" s="643"/>
      <c r="T379" s="606"/>
      <c r="U379" s="606"/>
      <c r="V379" s="606"/>
      <c r="W379" s="644"/>
      <c r="X379" s="606"/>
      <c r="Y379" s="605"/>
      <c r="Z379" s="606"/>
      <c r="AA379" s="605"/>
      <c r="AB379" s="605"/>
      <c r="AC379" s="605"/>
      <c r="AD379" s="605"/>
      <c r="AE379" s="605"/>
      <c r="AF379" s="605"/>
      <c r="AG379" s="605"/>
      <c r="AH379" s="605"/>
      <c r="AI379" s="605"/>
      <c r="AJ379" s="605"/>
      <c r="AK379" s="605"/>
      <c r="AL379" s="605"/>
      <c r="AM379" s="605"/>
      <c r="AN379" s="605"/>
      <c r="AO379" s="605"/>
    </row>
    <row r="380" ht="15.75" customHeight="1">
      <c r="A380" s="606"/>
      <c r="B380" s="605"/>
      <c r="C380" s="660"/>
      <c r="D380" s="606"/>
      <c r="E380" s="606"/>
      <c r="F380" s="606"/>
      <c r="G380" s="606"/>
      <c r="H380" s="606"/>
      <c r="I380" s="606"/>
      <c r="J380" s="606"/>
      <c r="K380" s="606"/>
      <c r="L380" s="606"/>
      <c r="M380" s="644"/>
      <c r="N380" s="606"/>
      <c r="O380" s="606"/>
      <c r="P380" s="643"/>
      <c r="Q380" s="606"/>
      <c r="R380" s="643"/>
      <c r="S380" s="643"/>
      <c r="T380" s="606"/>
      <c r="U380" s="606"/>
      <c r="V380" s="606"/>
      <c r="W380" s="644"/>
      <c r="X380" s="606"/>
      <c r="Y380" s="605"/>
      <c r="Z380" s="606"/>
      <c r="AA380" s="605"/>
      <c r="AB380" s="605"/>
      <c r="AC380" s="605"/>
      <c r="AD380" s="605"/>
      <c r="AE380" s="605"/>
      <c r="AF380" s="605"/>
      <c r="AG380" s="605"/>
      <c r="AH380" s="605"/>
      <c r="AI380" s="605"/>
      <c r="AJ380" s="605"/>
      <c r="AK380" s="605"/>
      <c r="AL380" s="605"/>
      <c r="AM380" s="605"/>
      <c r="AN380" s="605"/>
      <c r="AO380" s="605"/>
    </row>
    <row r="381" ht="15.75" customHeight="1">
      <c r="A381" s="606"/>
      <c r="B381" s="605"/>
      <c r="C381" s="660"/>
      <c r="D381" s="606"/>
      <c r="E381" s="606"/>
      <c r="F381" s="606"/>
      <c r="G381" s="606"/>
      <c r="H381" s="606"/>
      <c r="I381" s="606"/>
      <c r="J381" s="606"/>
      <c r="K381" s="606"/>
      <c r="L381" s="606"/>
      <c r="M381" s="644"/>
      <c r="N381" s="606"/>
      <c r="O381" s="606"/>
      <c r="P381" s="643"/>
      <c r="Q381" s="606"/>
      <c r="R381" s="643"/>
      <c r="S381" s="643"/>
      <c r="T381" s="606"/>
      <c r="U381" s="606"/>
      <c r="V381" s="606"/>
      <c r="W381" s="644"/>
      <c r="X381" s="606"/>
      <c r="Y381" s="605"/>
      <c r="Z381" s="606"/>
      <c r="AA381" s="605"/>
      <c r="AB381" s="605"/>
      <c r="AC381" s="605"/>
      <c r="AD381" s="605"/>
      <c r="AE381" s="605"/>
      <c r="AF381" s="605"/>
      <c r="AG381" s="605"/>
      <c r="AH381" s="605"/>
      <c r="AI381" s="605"/>
      <c r="AJ381" s="605"/>
      <c r="AK381" s="605"/>
      <c r="AL381" s="605"/>
      <c r="AM381" s="605"/>
      <c r="AN381" s="605"/>
      <c r="AO381" s="605"/>
    </row>
    <row r="382" ht="15.75" customHeight="1">
      <c r="A382" s="606"/>
      <c r="B382" s="605"/>
      <c r="C382" s="660"/>
      <c r="D382" s="606"/>
      <c r="E382" s="606"/>
      <c r="F382" s="606"/>
      <c r="G382" s="606"/>
      <c r="H382" s="606"/>
      <c r="I382" s="606"/>
      <c r="J382" s="606"/>
      <c r="K382" s="606"/>
      <c r="L382" s="606"/>
      <c r="M382" s="644"/>
      <c r="N382" s="606"/>
      <c r="O382" s="606"/>
      <c r="P382" s="643"/>
      <c r="Q382" s="606"/>
      <c r="R382" s="643"/>
      <c r="S382" s="643"/>
      <c r="T382" s="606"/>
      <c r="U382" s="606"/>
      <c r="V382" s="606"/>
      <c r="W382" s="644"/>
      <c r="X382" s="606"/>
      <c r="Y382" s="605"/>
      <c r="Z382" s="606"/>
      <c r="AA382" s="605"/>
      <c r="AB382" s="605"/>
      <c r="AC382" s="605"/>
      <c r="AD382" s="605"/>
      <c r="AE382" s="605"/>
      <c r="AF382" s="605"/>
      <c r="AG382" s="605"/>
      <c r="AH382" s="605"/>
      <c r="AI382" s="605"/>
      <c r="AJ382" s="605"/>
      <c r="AK382" s="605"/>
      <c r="AL382" s="605"/>
      <c r="AM382" s="605"/>
      <c r="AN382" s="605"/>
      <c r="AO382" s="605"/>
    </row>
    <row r="383" ht="15.75" customHeight="1">
      <c r="A383" s="606"/>
      <c r="B383" s="605"/>
      <c r="C383" s="660"/>
      <c r="D383" s="606"/>
      <c r="E383" s="606"/>
      <c r="F383" s="606"/>
      <c r="G383" s="606"/>
      <c r="H383" s="606"/>
      <c r="I383" s="606"/>
      <c r="J383" s="606"/>
      <c r="K383" s="606"/>
      <c r="L383" s="606"/>
      <c r="M383" s="644"/>
      <c r="N383" s="606"/>
      <c r="O383" s="606"/>
      <c r="P383" s="643"/>
      <c r="Q383" s="606"/>
      <c r="R383" s="643"/>
      <c r="S383" s="643"/>
      <c r="T383" s="606"/>
      <c r="U383" s="606"/>
      <c r="V383" s="606"/>
      <c r="W383" s="644"/>
      <c r="X383" s="606"/>
      <c r="Y383" s="605"/>
      <c r="Z383" s="606"/>
      <c r="AA383" s="605"/>
      <c r="AB383" s="605"/>
      <c r="AC383" s="605"/>
      <c r="AD383" s="605"/>
      <c r="AE383" s="605"/>
      <c r="AF383" s="605"/>
      <c r="AG383" s="605"/>
      <c r="AH383" s="605"/>
      <c r="AI383" s="605"/>
      <c r="AJ383" s="605"/>
      <c r="AK383" s="605"/>
      <c r="AL383" s="605"/>
      <c r="AM383" s="605"/>
      <c r="AN383" s="605"/>
      <c r="AO383" s="605"/>
    </row>
    <row r="384" ht="15.75" customHeight="1">
      <c r="A384" s="606"/>
      <c r="B384" s="605"/>
      <c r="C384" s="660"/>
      <c r="D384" s="606"/>
      <c r="E384" s="606"/>
      <c r="F384" s="606"/>
      <c r="G384" s="606"/>
      <c r="H384" s="606"/>
      <c r="I384" s="606"/>
      <c r="J384" s="606"/>
      <c r="K384" s="606"/>
      <c r="L384" s="606"/>
      <c r="M384" s="644"/>
      <c r="N384" s="606"/>
      <c r="O384" s="606"/>
      <c r="P384" s="643"/>
      <c r="Q384" s="606"/>
      <c r="R384" s="643"/>
      <c r="S384" s="643"/>
      <c r="T384" s="606"/>
      <c r="U384" s="606"/>
      <c r="V384" s="606"/>
      <c r="W384" s="644"/>
      <c r="X384" s="606"/>
      <c r="Y384" s="605"/>
      <c r="Z384" s="606"/>
      <c r="AA384" s="605"/>
      <c r="AB384" s="605"/>
      <c r="AC384" s="605"/>
      <c r="AD384" s="605"/>
      <c r="AE384" s="605"/>
      <c r="AF384" s="605"/>
      <c r="AG384" s="605"/>
      <c r="AH384" s="605"/>
      <c r="AI384" s="605"/>
      <c r="AJ384" s="605"/>
      <c r="AK384" s="605"/>
      <c r="AL384" s="605"/>
      <c r="AM384" s="605"/>
      <c r="AN384" s="605"/>
      <c r="AO384" s="605"/>
    </row>
    <row r="385" ht="15.75" customHeight="1">
      <c r="A385" s="606"/>
      <c r="B385" s="605"/>
      <c r="C385" s="660"/>
      <c r="D385" s="606"/>
      <c r="E385" s="606"/>
      <c r="F385" s="606"/>
      <c r="G385" s="606"/>
      <c r="H385" s="606"/>
      <c r="I385" s="606"/>
      <c r="J385" s="606"/>
      <c r="K385" s="606"/>
      <c r="L385" s="606"/>
      <c r="M385" s="644"/>
      <c r="N385" s="606"/>
      <c r="O385" s="606"/>
      <c r="P385" s="643"/>
      <c r="Q385" s="606"/>
      <c r="R385" s="643"/>
      <c r="S385" s="643"/>
      <c r="T385" s="606"/>
      <c r="U385" s="606"/>
      <c r="V385" s="606"/>
      <c r="W385" s="644"/>
      <c r="X385" s="606"/>
      <c r="Y385" s="605"/>
      <c r="Z385" s="606"/>
      <c r="AA385" s="605"/>
      <c r="AB385" s="605"/>
      <c r="AC385" s="605"/>
      <c r="AD385" s="605"/>
      <c r="AE385" s="605"/>
      <c r="AF385" s="605"/>
      <c r="AG385" s="605"/>
      <c r="AH385" s="605"/>
      <c r="AI385" s="605"/>
      <c r="AJ385" s="605"/>
      <c r="AK385" s="605"/>
      <c r="AL385" s="605"/>
      <c r="AM385" s="605"/>
      <c r="AN385" s="605"/>
      <c r="AO385" s="605"/>
    </row>
    <row r="386" ht="15.75" customHeight="1">
      <c r="A386" s="606"/>
      <c r="B386" s="605"/>
      <c r="C386" s="660"/>
      <c r="D386" s="606"/>
      <c r="E386" s="606"/>
      <c r="F386" s="606"/>
      <c r="G386" s="606"/>
      <c r="H386" s="606"/>
      <c r="I386" s="606"/>
      <c r="J386" s="606"/>
      <c r="K386" s="606"/>
      <c r="L386" s="606"/>
      <c r="M386" s="644"/>
      <c r="N386" s="606"/>
      <c r="O386" s="606"/>
      <c r="P386" s="643"/>
      <c r="Q386" s="606"/>
      <c r="R386" s="643"/>
      <c r="S386" s="643"/>
      <c r="T386" s="606"/>
      <c r="U386" s="606"/>
      <c r="V386" s="606"/>
      <c r="W386" s="644"/>
      <c r="X386" s="606"/>
      <c r="Y386" s="605"/>
      <c r="Z386" s="606"/>
      <c r="AA386" s="605"/>
      <c r="AB386" s="605"/>
      <c r="AC386" s="605"/>
      <c r="AD386" s="605"/>
      <c r="AE386" s="605"/>
      <c r="AF386" s="605"/>
      <c r="AG386" s="605"/>
      <c r="AH386" s="605"/>
      <c r="AI386" s="605"/>
      <c r="AJ386" s="605"/>
      <c r="AK386" s="605"/>
      <c r="AL386" s="605"/>
      <c r="AM386" s="605"/>
      <c r="AN386" s="605"/>
      <c r="AO386" s="605"/>
    </row>
    <row r="387" ht="15.75" customHeight="1">
      <c r="A387" s="606"/>
      <c r="B387" s="605"/>
      <c r="C387" s="660"/>
      <c r="D387" s="606"/>
      <c r="E387" s="606"/>
      <c r="F387" s="606"/>
      <c r="G387" s="606"/>
      <c r="H387" s="606"/>
      <c r="I387" s="606"/>
      <c r="J387" s="606"/>
      <c r="K387" s="606"/>
      <c r="L387" s="606"/>
      <c r="M387" s="644"/>
      <c r="N387" s="606"/>
      <c r="O387" s="606"/>
      <c r="P387" s="643"/>
      <c r="Q387" s="606"/>
      <c r="R387" s="643"/>
      <c r="S387" s="643"/>
      <c r="T387" s="606"/>
      <c r="U387" s="606"/>
      <c r="V387" s="606"/>
      <c r="W387" s="644"/>
      <c r="X387" s="606"/>
      <c r="Y387" s="605"/>
      <c r="Z387" s="606"/>
      <c r="AA387" s="605"/>
      <c r="AB387" s="605"/>
      <c r="AC387" s="605"/>
      <c r="AD387" s="605"/>
      <c r="AE387" s="605"/>
      <c r="AF387" s="605"/>
      <c r="AG387" s="605"/>
      <c r="AH387" s="605"/>
      <c r="AI387" s="605"/>
      <c r="AJ387" s="605"/>
      <c r="AK387" s="605"/>
      <c r="AL387" s="605"/>
      <c r="AM387" s="605"/>
      <c r="AN387" s="605"/>
      <c r="AO387" s="605"/>
    </row>
    <row r="388" ht="15.75" customHeight="1">
      <c r="A388" s="606"/>
      <c r="B388" s="605"/>
      <c r="C388" s="660"/>
      <c r="D388" s="606"/>
      <c r="E388" s="606"/>
      <c r="F388" s="606"/>
      <c r="G388" s="606"/>
      <c r="H388" s="606"/>
      <c r="I388" s="606"/>
      <c r="J388" s="606"/>
      <c r="K388" s="606"/>
      <c r="L388" s="606"/>
      <c r="M388" s="644"/>
      <c r="N388" s="606"/>
      <c r="O388" s="606"/>
      <c r="P388" s="643"/>
      <c r="Q388" s="606"/>
      <c r="R388" s="643"/>
      <c r="S388" s="643"/>
      <c r="T388" s="606"/>
      <c r="U388" s="606"/>
      <c r="V388" s="606"/>
      <c r="W388" s="644"/>
      <c r="X388" s="606"/>
      <c r="Y388" s="605"/>
      <c r="Z388" s="606"/>
      <c r="AA388" s="605"/>
      <c r="AB388" s="605"/>
      <c r="AC388" s="605"/>
      <c r="AD388" s="605"/>
      <c r="AE388" s="605"/>
      <c r="AF388" s="605"/>
      <c r="AG388" s="605"/>
      <c r="AH388" s="605"/>
      <c r="AI388" s="605"/>
      <c r="AJ388" s="605"/>
      <c r="AK388" s="605"/>
      <c r="AL388" s="605"/>
      <c r="AM388" s="605"/>
      <c r="AN388" s="605"/>
      <c r="AO388" s="605"/>
    </row>
    <row r="389" ht="15.75" customHeight="1">
      <c r="A389" s="606"/>
      <c r="B389" s="605"/>
      <c r="C389" s="660"/>
      <c r="D389" s="606"/>
      <c r="E389" s="606"/>
      <c r="F389" s="606"/>
      <c r="G389" s="606"/>
      <c r="H389" s="606"/>
      <c r="I389" s="606"/>
      <c r="J389" s="606"/>
      <c r="K389" s="606"/>
      <c r="L389" s="606"/>
      <c r="M389" s="644"/>
      <c r="N389" s="606"/>
      <c r="O389" s="606"/>
      <c r="P389" s="643"/>
      <c r="Q389" s="606"/>
      <c r="R389" s="643"/>
      <c r="S389" s="643"/>
      <c r="T389" s="606"/>
      <c r="U389" s="606"/>
      <c r="V389" s="606"/>
      <c r="W389" s="644"/>
      <c r="X389" s="606"/>
      <c r="Y389" s="605"/>
      <c r="Z389" s="606"/>
      <c r="AA389" s="605"/>
      <c r="AB389" s="605"/>
      <c r="AC389" s="605"/>
      <c r="AD389" s="605"/>
      <c r="AE389" s="605"/>
      <c r="AF389" s="605"/>
      <c r="AG389" s="605"/>
      <c r="AH389" s="605"/>
      <c r="AI389" s="605"/>
      <c r="AJ389" s="605"/>
      <c r="AK389" s="605"/>
      <c r="AL389" s="605"/>
      <c r="AM389" s="605"/>
      <c r="AN389" s="605"/>
      <c r="AO389" s="605"/>
    </row>
    <row r="390" ht="15.75" customHeight="1">
      <c r="A390" s="606"/>
      <c r="B390" s="605"/>
      <c r="C390" s="660"/>
      <c r="D390" s="606"/>
      <c r="E390" s="606"/>
      <c r="F390" s="606"/>
      <c r="G390" s="606"/>
      <c r="H390" s="606"/>
      <c r="I390" s="606"/>
      <c r="J390" s="606"/>
      <c r="K390" s="606"/>
      <c r="L390" s="606"/>
      <c r="M390" s="644"/>
      <c r="N390" s="606"/>
      <c r="O390" s="606"/>
      <c r="P390" s="643"/>
      <c r="Q390" s="606"/>
      <c r="R390" s="643"/>
      <c r="S390" s="643"/>
      <c r="T390" s="606"/>
      <c r="U390" s="606"/>
      <c r="V390" s="606"/>
      <c r="W390" s="644"/>
      <c r="X390" s="606"/>
      <c r="Y390" s="605"/>
      <c r="Z390" s="606"/>
      <c r="AA390" s="605"/>
      <c r="AB390" s="605"/>
      <c r="AC390" s="605"/>
      <c r="AD390" s="605"/>
      <c r="AE390" s="605"/>
      <c r="AF390" s="605"/>
      <c r="AG390" s="605"/>
      <c r="AH390" s="605"/>
      <c r="AI390" s="605"/>
      <c r="AJ390" s="605"/>
      <c r="AK390" s="605"/>
      <c r="AL390" s="605"/>
      <c r="AM390" s="605"/>
      <c r="AN390" s="605"/>
      <c r="AO390" s="605"/>
    </row>
    <row r="391" ht="15.75" customHeight="1">
      <c r="A391" s="606"/>
      <c r="B391" s="605"/>
      <c r="C391" s="660"/>
      <c r="D391" s="606"/>
      <c r="E391" s="606"/>
      <c r="F391" s="606"/>
      <c r="G391" s="606"/>
      <c r="H391" s="606"/>
      <c r="I391" s="606"/>
      <c r="J391" s="606"/>
      <c r="K391" s="606"/>
      <c r="L391" s="606"/>
      <c r="M391" s="644"/>
      <c r="N391" s="606"/>
      <c r="O391" s="606"/>
      <c r="P391" s="643"/>
      <c r="Q391" s="606"/>
      <c r="R391" s="643"/>
      <c r="S391" s="643"/>
      <c r="T391" s="606"/>
      <c r="U391" s="606"/>
      <c r="V391" s="606"/>
      <c r="W391" s="644"/>
      <c r="X391" s="606"/>
      <c r="Y391" s="605"/>
      <c r="Z391" s="606"/>
      <c r="AA391" s="605"/>
      <c r="AB391" s="605"/>
      <c r="AC391" s="605"/>
      <c r="AD391" s="605"/>
      <c r="AE391" s="605"/>
      <c r="AF391" s="605"/>
      <c r="AG391" s="605"/>
      <c r="AH391" s="605"/>
      <c r="AI391" s="605"/>
      <c r="AJ391" s="605"/>
      <c r="AK391" s="605"/>
      <c r="AL391" s="605"/>
      <c r="AM391" s="605"/>
      <c r="AN391" s="605"/>
      <c r="AO391" s="605"/>
    </row>
    <row r="392" ht="15.75" customHeight="1">
      <c r="A392" s="606"/>
      <c r="B392" s="605"/>
      <c r="C392" s="660"/>
      <c r="D392" s="606"/>
      <c r="E392" s="606"/>
      <c r="F392" s="606"/>
      <c r="G392" s="606"/>
      <c r="H392" s="606"/>
      <c r="I392" s="606"/>
      <c r="J392" s="606"/>
      <c r="K392" s="606"/>
      <c r="L392" s="606"/>
      <c r="M392" s="644"/>
      <c r="N392" s="606"/>
      <c r="O392" s="606"/>
      <c r="P392" s="643"/>
      <c r="Q392" s="606"/>
      <c r="R392" s="643"/>
      <c r="S392" s="643"/>
      <c r="T392" s="606"/>
      <c r="U392" s="606"/>
      <c r="V392" s="606"/>
      <c r="W392" s="644"/>
      <c r="X392" s="606"/>
      <c r="Y392" s="605"/>
      <c r="Z392" s="606"/>
      <c r="AA392" s="605"/>
      <c r="AB392" s="605"/>
      <c r="AC392" s="605"/>
      <c r="AD392" s="605"/>
      <c r="AE392" s="605"/>
      <c r="AF392" s="605"/>
      <c r="AG392" s="605"/>
      <c r="AH392" s="605"/>
      <c r="AI392" s="605"/>
      <c r="AJ392" s="605"/>
      <c r="AK392" s="605"/>
      <c r="AL392" s="605"/>
      <c r="AM392" s="605"/>
      <c r="AN392" s="605"/>
      <c r="AO392" s="605"/>
    </row>
    <row r="393" ht="15.75" customHeight="1">
      <c r="A393" s="606"/>
      <c r="B393" s="605"/>
      <c r="C393" s="660"/>
      <c r="D393" s="606"/>
      <c r="E393" s="606"/>
      <c r="F393" s="606"/>
      <c r="G393" s="606"/>
      <c r="H393" s="606"/>
      <c r="I393" s="606"/>
      <c r="J393" s="606"/>
      <c r="K393" s="606"/>
      <c r="L393" s="606"/>
      <c r="M393" s="644"/>
      <c r="N393" s="606"/>
      <c r="O393" s="606"/>
      <c r="P393" s="643"/>
      <c r="Q393" s="606"/>
      <c r="R393" s="643"/>
      <c r="S393" s="643"/>
      <c r="T393" s="606"/>
      <c r="U393" s="606"/>
      <c r="V393" s="606"/>
      <c r="W393" s="644"/>
      <c r="X393" s="606"/>
      <c r="Y393" s="605"/>
      <c r="Z393" s="606"/>
      <c r="AA393" s="605"/>
      <c r="AB393" s="605"/>
      <c r="AC393" s="605"/>
      <c r="AD393" s="605"/>
      <c r="AE393" s="605"/>
      <c r="AF393" s="605"/>
      <c r="AG393" s="605"/>
      <c r="AH393" s="605"/>
      <c r="AI393" s="605"/>
      <c r="AJ393" s="605"/>
      <c r="AK393" s="605"/>
      <c r="AL393" s="605"/>
      <c r="AM393" s="605"/>
      <c r="AN393" s="605"/>
      <c r="AO393" s="605"/>
    </row>
    <row r="394" ht="15.75" customHeight="1">
      <c r="A394" s="606"/>
      <c r="B394" s="605"/>
      <c r="C394" s="660"/>
      <c r="D394" s="606"/>
      <c r="E394" s="606"/>
      <c r="F394" s="606"/>
      <c r="G394" s="606"/>
      <c r="H394" s="606"/>
      <c r="I394" s="606"/>
      <c r="J394" s="606"/>
      <c r="K394" s="606"/>
      <c r="L394" s="606"/>
      <c r="M394" s="644"/>
      <c r="N394" s="606"/>
      <c r="O394" s="606"/>
      <c r="P394" s="643"/>
      <c r="Q394" s="606"/>
      <c r="R394" s="643"/>
      <c r="S394" s="643"/>
      <c r="T394" s="606"/>
      <c r="U394" s="606"/>
      <c r="V394" s="606"/>
      <c r="W394" s="644"/>
      <c r="X394" s="606"/>
      <c r="Y394" s="605"/>
      <c r="Z394" s="606"/>
      <c r="AA394" s="605"/>
      <c r="AB394" s="605"/>
      <c r="AC394" s="605"/>
      <c r="AD394" s="605"/>
      <c r="AE394" s="605"/>
      <c r="AF394" s="605"/>
      <c r="AG394" s="605"/>
      <c r="AH394" s="605"/>
      <c r="AI394" s="605"/>
      <c r="AJ394" s="605"/>
      <c r="AK394" s="605"/>
      <c r="AL394" s="605"/>
      <c r="AM394" s="605"/>
      <c r="AN394" s="605"/>
      <c r="AO394" s="605"/>
    </row>
    <row r="395" ht="15.75" customHeight="1">
      <c r="A395" s="606"/>
      <c r="B395" s="605"/>
      <c r="C395" s="660"/>
      <c r="D395" s="606"/>
      <c r="E395" s="606"/>
      <c r="F395" s="606"/>
      <c r="G395" s="606"/>
      <c r="H395" s="606"/>
      <c r="I395" s="606"/>
      <c r="J395" s="606"/>
      <c r="K395" s="606"/>
      <c r="L395" s="606"/>
      <c r="M395" s="644"/>
      <c r="N395" s="606"/>
      <c r="O395" s="606"/>
      <c r="P395" s="643"/>
      <c r="Q395" s="606"/>
      <c r="R395" s="643"/>
      <c r="S395" s="643"/>
      <c r="T395" s="606"/>
      <c r="U395" s="606"/>
      <c r="V395" s="606"/>
      <c r="W395" s="644"/>
      <c r="X395" s="606"/>
      <c r="Y395" s="605"/>
      <c r="Z395" s="606"/>
      <c r="AA395" s="605"/>
      <c r="AB395" s="605"/>
      <c r="AC395" s="605"/>
      <c r="AD395" s="605"/>
      <c r="AE395" s="605"/>
      <c r="AF395" s="605"/>
      <c r="AG395" s="605"/>
      <c r="AH395" s="605"/>
      <c r="AI395" s="605"/>
      <c r="AJ395" s="605"/>
      <c r="AK395" s="605"/>
      <c r="AL395" s="605"/>
      <c r="AM395" s="605"/>
      <c r="AN395" s="605"/>
      <c r="AO395" s="605"/>
    </row>
    <row r="396" ht="15.75" customHeight="1">
      <c r="A396" s="606"/>
      <c r="B396" s="605"/>
      <c r="C396" s="660"/>
      <c r="D396" s="606"/>
      <c r="E396" s="606"/>
      <c r="F396" s="606"/>
      <c r="G396" s="606"/>
      <c r="H396" s="606"/>
      <c r="I396" s="606"/>
      <c r="J396" s="606"/>
      <c r="K396" s="606"/>
      <c r="L396" s="606"/>
      <c r="M396" s="644"/>
      <c r="N396" s="606"/>
      <c r="O396" s="606"/>
      <c r="P396" s="643"/>
      <c r="Q396" s="606"/>
      <c r="R396" s="643"/>
      <c r="S396" s="643"/>
      <c r="T396" s="606"/>
      <c r="U396" s="606"/>
      <c r="V396" s="606"/>
      <c r="W396" s="644"/>
      <c r="X396" s="606"/>
      <c r="Y396" s="605"/>
      <c r="Z396" s="606"/>
      <c r="AA396" s="605"/>
      <c r="AB396" s="605"/>
      <c r="AC396" s="605"/>
      <c r="AD396" s="605"/>
      <c r="AE396" s="605"/>
      <c r="AF396" s="605"/>
      <c r="AG396" s="605"/>
      <c r="AH396" s="605"/>
      <c r="AI396" s="605"/>
      <c r="AJ396" s="605"/>
      <c r="AK396" s="605"/>
      <c r="AL396" s="605"/>
      <c r="AM396" s="605"/>
      <c r="AN396" s="605"/>
      <c r="AO396" s="605"/>
    </row>
    <row r="397" ht="15.75" customHeight="1">
      <c r="A397" s="606"/>
      <c r="B397" s="605"/>
      <c r="C397" s="660"/>
      <c r="D397" s="606"/>
      <c r="E397" s="606"/>
      <c r="F397" s="606"/>
      <c r="G397" s="606"/>
      <c r="H397" s="606"/>
      <c r="I397" s="606"/>
      <c r="J397" s="606"/>
      <c r="K397" s="606"/>
      <c r="L397" s="606"/>
      <c r="M397" s="644"/>
      <c r="N397" s="606"/>
      <c r="O397" s="606"/>
      <c r="P397" s="643"/>
      <c r="Q397" s="606"/>
      <c r="R397" s="643"/>
      <c r="S397" s="643"/>
      <c r="T397" s="606"/>
      <c r="U397" s="606"/>
      <c r="V397" s="606"/>
      <c r="W397" s="644"/>
      <c r="X397" s="606"/>
      <c r="Y397" s="605"/>
      <c r="Z397" s="606"/>
      <c r="AA397" s="605"/>
      <c r="AB397" s="605"/>
      <c r="AC397" s="605"/>
      <c r="AD397" s="605"/>
      <c r="AE397" s="605"/>
      <c r="AF397" s="605"/>
      <c r="AG397" s="605"/>
      <c r="AH397" s="605"/>
      <c r="AI397" s="605"/>
      <c r="AJ397" s="605"/>
      <c r="AK397" s="605"/>
      <c r="AL397" s="605"/>
      <c r="AM397" s="605"/>
      <c r="AN397" s="605"/>
      <c r="AO397" s="605"/>
    </row>
    <row r="398" ht="15.75" customHeight="1">
      <c r="A398" s="606"/>
      <c r="B398" s="605"/>
      <c r="C398" s="660"/>
      <c r="D398" s="606"/>
      <c r="E398" s="606"/>
      <c r="F398" s="606"/>
      <c r="G398" s="606"/>
      <c r="H398" s="606"/>
      <c r="I398" s="606"/>
      <c r="J398" s="606"/>
      <c r="K398" s="606"/>
      <c r="L398" s="606"/>
      <c r="M398" s="644"/>
      <c r="N398" s="606"/>
      <c r="O398" s="606"/>
      <c r="P398" s="643"/>
      <c r="Q398" s="606"/>
      <c r="R398" s="643"/>
      <c r="S398" s="643"/>
      <c r="T398" s="606"/>
      <c r="U398" s="606"/>
      <c r="V398" s="606"/>
      <c r="W398" s="644"/>
      <c r="X398" s="606"/>
      <c r="Y398" s="605"/>
      <c r="Z398" s="606"/>
      <c r="AA398" s="605"/>
      <c r="AB398" s="605"/>
      <c r="AC398" s="605"/>
      <c r="AD398" s="605"/>
      <c r="AE398" s="605"/>
      <c r="AF398" s="605"/>
      <c r="AG398" s="605"/>
      <c r="AH398" s="605"/>
      <c r="AI398" s="605"/>
      <c r="AJ398" s="605"/>
      <c r="AK398" s="605"/>
      <c r="AL398" s="605"/>
      <c r="AM398" s="605"/>
      <c r="AN398" s="605"/>
      <c r="AO398" s="605"/>
    </row>
    <row r="399" ht="15.75" customHeight="1">
      <c r="A399" s="606"/>
      <c r="B399" s="605"/>
      <c r="C399" s="660"/>
      <c r="D399" s="606"/>
      <c r="E399" s="606"/>
      <c r="F399" s="606"/>
      <c r="G399" s="606"/>
      <c r="H399" s="606"/>
      <c r="I399" s="606"/>
      <c r="J399" s="606"/>
      <c r="K399" s="606"/>
      <c r="L399" s="606"/>
      <c r="M399" s="644"/>
      <c r="N399" s="606"/>
      <c r="O399" s="606"/>
      <c r="P399" s="643"/>
      <c r="Q399" s="606"/>
      <c r="R399" s="643"/>
      <c r="S399" s="643"/>
      <c r="T399" s="606"/>
      <c r="U399" s="606"/>
      <c r="V399" s="606"/>
      <c r="W399" s="644"/>
      <c r="X399" s="606"/>
      <c r="Y399" s="605"/>
      <c r="Z399" s="606"/>
      <c r="AA399" s="605"/>
      <c r="AB399" s="605"/>
      <c r="AC399" s="605"/>
      <c r="AD399" s="605"/>
      <c r="AE399" s="605"/>
      <c r="AF399" s="605"/>
      <c r="AG399" s="605"/>
      <c r="AH399" s="605"/>
      <c r="AI399" s="605"/>
      <c r="AJ399" s="605"/>
      <c r="AK399" s="605"/>
      <c r="AL399" s="605"/>
      <c r="AM399" s="605"/>
      <c r="AN399" s="605"/>
      <c r="AO399" s="605"/>
    </row>
    <row r="400" ht="15.75" customHeight="1">
      <c r="A400" s="606"/>
      <c r="B400" s="605"/>
      <c r="C400" s="660"/>
      <c r="D400" s="606"/>
      <c r="E400" s="606"/>
      <c r="F400" s="606"/>
      <c r="G400" s="606"/>
      <c r="H400" s="606"/>
      <c r="I400" s="606"/>
      <c r="J400" s="606"/>
      <c r="K400" s="606"/>
      <c r="L400" s="606"/>
      <c r="M400" s="644"/>
      <c r="N400" s="606"/>
      <c r="O400" s="606"/>
      <c r="P400" s="643"/>
      <c r="Q400" s="606"/>
      <c r="R400" s="643"/>
      <c r="S400" s="643"/>
      <c r="T400" s="606"/>
      <c r="U400" s="606"/>
      <c r="V400" s="606"/>
      <c r="W400" s="644"/>
      <c r="X400" s="606"/>
      <c r="Y400" s="605"/>
      <c r="Z400" s="606"/>
      <c r="AA400" s="605"/>
      <c r="AB400" s="605"/>
      <c r="AC400" s="605"/>
      <c r="AD400" s="605"/>
      <c r="AE400" s="605"/>
      <c r="AF400" s="605"/>
      <c r="AG400" s="605"/>
      <c r="AH400" s="605"/>
      <c r="AI400" s="605"/>
      <c r="AJ400" s="605"/>
      <c r="AK400" s="605"/>
      <c r="AL400" s="605"/>
      <c r="AM400" s="605"/>
      <c r="AN400" s="605"/>
      <c r="AO400" s="605"/>
    </row>
    <row r="401" ht="15.75" customHeight="1">
      <c r="A401" s="606"/>
      <c r="B401" s="605"/>
      <c r="C401" s="660"/>
      <c r="D401" s="606"/>
      <c r="E401" s="606"/>
      <c r="F401" s="606"/>
      <c r="G401" s="606"/>
      <c r="H401" s="606"/>
      <c r="I401" s="606"/>
      <c r="J401" s="606"/>
      <c r="K401" s="606"/>
      <c r="L401" s="606"/>
      <c r="M401" s="644"/>
      <c r="N401" s="606"/>
      <c r="O401" s="606"/>
      <c r="P401" s="643"/>
      <c r="Q401" s="606"/>
      <c r="R401" s="643"/>
      <c r="S401" s="643"/>
      <c r="T401" s="606"/>
      <c r="U401" s="606"/>
      <c r="V401" s="606"/>
      <c r="W401" s="644"/>
      <c r="X401" s="606"/>
      <c r="Y401" s="605"/>
      <c r="Z401" s="606"/>
      <c r="AA401" s="605"/>
      <c r="AB401" s="605"/>
      <c r="AC401" s="605"/>
      <c r="AD401" s="605"/>
      <c r="AE401" s="605"/>
      <c r="AF401" s="605"/>
      <c r="AG401" s="605"/>
      <c r="AH401" s="605"/>
      <c r="AI401" s="605"/>
      <c r="AJ401" s="605"/>
      <c r="AK401" s="605"/>
      <c r="AL401" s="605"/>
      <c r="AM401" s="605"/>
      <c r="AN401" s="605"/>
      <c r="AO401" s="605"/>
    </row>
    <row r="402" ht="15.75" customHeight="1">
      <c r="A402" s="606"/>
      <c r="B402" s="605"/>
      <c r="C402" s="660"/>
      <c r="D402" s="606"/>
      <c r="E402" s="606"/>
      <c r="F402" s="606"/>
      <c r="G402" s="606"/>
      <c r="H402" s="606"/>
      <c r="I402" s="606"/>
      <c r="J402" s="606"/>
      <c r="K402" s="606"/>
      <c r="L402" s="606"/>
      <c r="M402" s="644"/>
      <c r="N402" s="606"/>
      <c r="O402" s="606"/>
      <c r="P402" s="643"/>
      <c r="Q402" s="606"/>
      <c r="R402" s="643"/>
      <c r="S402" s="643"/>
      <c r="T402" s="606"/>
      <c r="U402" s="606"/>
      <c r="V402" s="606"/>
      <c r="W402" s="644"/>
      <c r="X402" s="606"/>
      <c r="Y402" s="605"/>
      <c r="Z402" s="606"/>
      <c r="AA402" s="605"/>
      <c r="AB402" s="605"/>
      <c r="AC402" s="605"/>
      <c r="AD402" s="605"/>
      <c r="AE402" s="605"/>
      <c r="AF402" s="605"/>
      <c r="AG402" s="605"/>
      <c r="AH402" s="605"/>
      <c r="AI402" s="605"/>
      <c r="AJ402" s="605"/>
      <c r="AK402" s="605"/>
      <c r="AL402" s="605"/>
      <c r="AM402" s="605"/>
      <c r="AN402" s="605"/>
      <c r="AO402" s="605"/>
    </row>
    <row r="403" ht="15.75" customHeight="1">
      <c r="A403" s="606"/>
      <c r="B403" s="605"/>
      <c r="C403" s="660"/>
      <c r="D403" s="606"/>
      <c r="E403" s="606"/>
      <c r="F403" s="606"/>
      <c r="G403" s="606"/>
      <c r="H403" s="606"/>
      <c r="I403" s="606"/>
      <c r="J403" s="606"/>
      <c r="K403" s="606"/>
      <c r="L403" s="606"/>
      <c r="M403" s="644"/>
      <c r="N403" s="606"/>
      <c r="O403" s="606"/>
      <c r="P403" s="643"/>
      <c r="Q403" s="606"/>
      <c r="R403" s="643"/>
      <c r="S403" s="643"/>
      <c r="T403" s="606"/>
      <c r="U403" s="606"/>
      <c r="V403" s="606"/>
      <c r="W403" s="644"/>
      <c r="X403" s="606"/>
      <c r="Y403" s="605"/>
      <c r="Z403" s="606"/>
      <c r="AA403" s="605"/>
      <c r="AB403" s="605"/>
      <c r="AC403" s="605"/>
      <c r="AD403" s="605"/>
      <c r="AE403" s="605"/>
      <c r="AF403" s="605"/>
      <c r="AG403" s="605"/>
      <c r="AH403" s="605"/>
      <c r="AI403" s="605"/>
      <c r="AJ403" s="605"/>
      <c r="AK403" s="605"/>
      <c r="AL403" s="605"/>
      <c r="AM403" s="605"/>
      <c r="AN403" s="605"/>
      <c r="AO403" s="605"/>
    </row>
    <row r="404" ht="15.75" customHeight="1">
      <c r="A404" s="606"/>
      <c r="B404" s="605"/>
      <c r="C404" s="660"/>
      <c r="D404" s="606"/>
      <c r="E404" s="606"/>
      <c r="F404" s="606"/>
      <c r="G404" s="606"/>
      <c r="H404" s="606"/>
      <c r="I404" s="606"/>
      <c r="J404" s="606"/>
      <c r="K404" s="606"/>
      <c r="L404" s="606"/>
      <c r="M404" s="644"/>
      <c r="N404" s="606"/>
      <c r="O404" s="606"/>
      <c r="P404" s="643"/>
      <c r="Q404" s="606"/>
      <c r="R404" s="643"/>
      <c r="S404" s="643"/>
      <c r="T404" s="606"/>
      <c r="U404" s="606"/>
      <c r="V404" s="606"/>
      <c r="W404" s="644"/>
      <c r="X404" s="606"/>
      <c r="Y404" s="605"/>
      <c r="Z404" s="606"/>
      <c r="AA404" s="605"/>
      <c r="AB404" s="605"/>
      <c r="AC404" s="605"/>
      <c r="AD404" s="605"/>
      <c r="AE404" s="605"/>
      <c r="AF404" s="605"/>
      <c r="AG404" s="605"/>
      <c r="AH404" s="605"/>
      <c r="AI404" s="605"/>
      <c r="AJ404" s="605"/>
      <c r="AK404" s="605"/>
      <c r="AL404" s="605"/>
      <c r="AM404" s="605"/>
      <c r="AN404" s="605"/>
      <c r="AO404" s="605"/>
    </row>
    <row r="405" ht="15.75" customHeight="1">
      <c r="A405" s="606"/>
      <c r="B405" s="605"/>
      <c r="C405" s="660"/>
      <c r="D405" s="606"/>
      <c r="E405" s="606"/>
      <c r="F405" s="606"/>
      <c r="G405" s="606"/>
      <c r="H405" s="606"/>
      <c r="I405" s="606"/>
      <c r="J405" s="606"/>
      <c r="K405" s="606"/>
      <c r="L405" s="606"/>
      <c r="M405" s="644"/>
      <c r="N405" s="606"/>
      <c r="O405" s="606"/>
      <c r="P405" s="643"/>
      <c r="Q405" s="606"/>
      <c r="R405" s="643"/>
      <c r="S405" s="643"/>
      <c r="T405" s="606"/>
      <c r="U405" s="606"/>
      <c r="V405" s="606"/>
      <c r="W405" s="644"/>
      <c r="X405" s="606"/>
      <c r="Y405" s="605"/>
      <c r="Z405" s="606"/>
      <c r="AA405" s="605"/>
      <c r="AB405" s="605"/>
      <c r="AC405" s="605"/>
      <c r="AD405" s="605"/>
      <c r="AE405" s="605"/>
      <c r="AF405" s="605"/>
      <c r="AG405" s="605"/>
      <c r="AH405" s="605"/>
      <c r="AI405" s="605"/>
      <c r="AJ405" s="605"/>
      <c r="AK405" s="605"/>
      <c r="AL405" s="605"/>
      <c r="AM405" s="605"/>
      <c r="AN405" s="605"/>
      <c r="AO405" s="605"/>
    </row>
    <row r="406" ht="15.75" customHeight="1">
      <c r="A406" s="606"/>
      <c r="B406" s="605"/>
      <c r="C406" s="660"/>
      <c r="D406" s="606"/>
      <c r="E406" s="606"/>
      <c r="F406" s="606"/>
      <c r="G406" s="606"/>
      <c r="H406" s="606"/>
      <c r="I406" s="606"/>
      <c r="J406" s="606"/>
      <c r="K406" s="606"/>
      <c r="L406" s="606"/>
      <c r="M406" s="644"/>
      <c r="N406" s="606"/>
      <c r="O406" s="606"/>
      <c r="P406" s="643"/>
      <c r="Q406" s="606"/>
      <c r="R406" s="643"/>
      <c r="S406" s="643"/>
      <c r="T406" s="606"/>
      <c r="U406" s="606"/>
      <c r="V406" s="606"/>
      <c r="W406" s="644"/>
      <c r="X406" s="606"/>
      <c r="Y406" s="605"/>
      <c r="Z406" s="606"/>
      <c r="AA406" s="605"/>
      <c r="AB406" s="605"/>
      <c r="AC406" s="605"/>
      <c r="AD406" s="605"/>
      <c r="AE406" s="605"/>
      <c r="AF406" s="605"/>
      <c r="AG406" s="605"/>
      <c r="AH406" s="605"/>
      <c r="AI406" s="605"/>
      <c r="AJ406" s="605"/>
      <c r="AK406" s="605"/>
      <c r="AL406" s="605"/>
      <c r="AM406" s="605"/>
      <c r="AN406" s="605"/>
      <c r="AO406" s="605"/>
    </row>
    <row r="407" ht="15.75" customHeight="1">
      <c r="A407" s="606"/>
      <c r="B407" s="605"/>
      <c r="C407" s="660"/>
      <c r="D407" s="606"/>
      <c r="E407" s="606"/>
      <c r="F407" s="606"/>
      <c r="G407" s="606"/>
      <c r="H407" s="606"/>
      <c r="I407" s="606"/>
      <c r="J407" s="606"/>
      <c r="K407" s="606"/>
      <c r="L407" s="606"/>
      <c r="M407" s="644"/>
      <c r="N407" s="606"/>
      <c r="O407" s="606"/>
      <c r="P407" s="643"/>
      <c r="Q407" s="606"/>
      <c r="R407" s="643"/>
      <c r="S407" s="643"/>
      <c r="T407" s="606"/>
      <c r="U407" s="606"/>
      <c r="V407" s="606"/>
      <c r="W407" s="644"/>
      <c r="X407" s="606"/>
      <c r="Y407" s="605"/>
      <c r="Z407" s="606"/>
      <c r="AA407" s="605"/>
      <c r="AB407" s="605"/>
      <c r="AC407" s="605"/>
      <c r="AD407" s="605"/>
      <c r="AE407" s="605"/>
      <c r="AF407" s="605"/>
      <c r="AG407" s="605"/>
      <c r="AH407" s="605"/>
      <c r="AI407" s="605"/>
      <c r="AJ407" s="605"/>
      <c r="AK407" s="605"/>
      <c r="AL407" s="605"/>
      <c r="AM407" s="605"/>
      <c r="AN407" s="605"/>
      <c r="AO407" s="605"/>
    </row>
    <row r="408" ht="15.75" customHeight="1">
      <c r="A408" s="606"/>
      <c r="B408" s="605"/>
      <c r="C408" s="660"/>
      <c r="D408" s="606"/>
      <c r="E408" s="606"/>
      <c r="F408" s="606"/>
      <c r="G408" s="606"/>
      <c r="H408" s="606"/>
      <c r="I408" s="606"/>
      <c r="J408" s="606"/>
      <c r="K408" s="606"/>
      <c r="L408" s="606"/>
      <c r="M408" s="644"/>
      <c r="N408" s="606"/>
      <c r="O408" s="606"/>
      <c r="P408" s="643"/>
      <c r="Q408" s="606"/>
      <c r="R408" s="643"/>
      <c r="S408" s="643"/>
      <c r="T408" s="606"/>
      <c r="U408" s="606"/>
      <c r="V408" s="606"/>
      <c r="W408" s="644"/>
      <c r="X408" s="606"/>
      <c r="Y408" s="605"/>
      <c r="Z408" s="606"/>
      <c r="AA408" s="605"/>
      <c r="AB408" s="605"/>
      <c r="AC408" s="605"/>
      <c r="AD408" s="605"/>
      <c r="AE408" s="605"/>
      <c r="AF408" s="605"/>
      <c r="AG408" s="605"/>
      <c r="AH408" s="605"/>
      <c r="AI408" s="605"/>
      <c r="AJ408" s="605"/>
      <c r="AK408" s="605"/>
      <c r="AL408" s="605"/>
      <c r="AM408" s="605"/>
      <c r="AN408" s="605"/>
      <c r="AO408" s="605"/>
    </row>
    <row r="409" ht="15.75" customHeight="1">
      <c r="A409" s="606"/>
      <c r="B409" s="605"/>
      <c r="C409" s="660"/>
      <c r="D409" s="606"/>
      <c r="E409" s="606"/>
      <c r="F409" s="606"/>
      <c r="G409" s="606"/>
      <c r="H409" s="606"/>
      <c r="I409" s="606"/>
      <c r="J409" s="606"/>
      <c r="K409" s="606"/>
      <c r="L409" s="606"/>
      <c r="M409" s="644"/>
      <c r="N409" s="606"/>
      <c r="O409" s="606"/>
      <c r="P409" s="643"/>
      <c r="Q409" s="606"/>
      <c r="R409" s="643"/>
      <c r="S409" s="643"/>
      <c r="T409" s="606"/>
      <c r="U409" s="606"/>
      <c r="V409" s="606"/>
      <c r="W409" s="644"/>
      <c r="X409" s="606"/>
      <c r="Y409" s="605"/>
      <c r="Z409" s="606"/>
      <c r="AA409" s="605"/>
      <c r="AB409" s="605"/>
      <c r="AC409" s="605"/>
      <c r="AD409" s="605"/>
      <c r="AE409" s="605"/>
      <c r="AF409" s="605"/>
      <c r="AG409" s="605"/>
      <c r="AH409" s="605"/>
      <c r="AI409" s="605"/>
      <c r="AJ409" s="605"/>
      <c r="AK409" s="605"/>
      <c r="AL409" s="605"/>
      <c r="AM409" s="605"/>
      <c r="AN409" s="605"/>
      <c r="AO409" s="605"/>
    </row>
    <row r="410" ht="15.75" customHeight="1">
      <c r="A410" s="606"/>
      <c r="B410" s="605"/>
      <c r="C410" s="660"/>
      <c r="D410" s="606"/>
      <c r="E410" s="606"/>
      <c r="F410" s="606"/>
      <c r="G410" s="606"/>
      <c r="H410" s="606"/>
      <c r="I410" s="606"/>
      <c r="J410" s="606"/>
      <c r="K410" s="606"/>
      <c r="L410" s="606"/>
      <c r="M410" s="644"/>
      <c r="N410" s="606"/>
      <c r="O410" s="606"/>
      <c r="P410" s="643"/>
      <c r="Q410" s="606"/>
      <c r="R410" s="643"/>
      <c r="S410" s="643"/>
      <c r="T410" s="606"/>
      <c r="U410" s="606"/>
      <c r="V410" s="606"/>
      <c r="W410" s="644"/>
      <c r="X410" s="606"/>
      <c r="Y410" s="605"/>
      <c r="Z410" s="606"/>
      <c r="AA410" s="605"/>
      <c r="AB410" s="605"/>
      <c r="AC410" s="605"/>
      <c r="AD410" s="605"/>
      <c r="AE410" s="605"/>
      <c r="AF410" s="605"/>
      <c r="AG410" s="605"/>
      <c r="AH410" s="605"/>
      <c r="AI410" s="605"/>
      <c r="AJ410" s="605"/>
      <c r="AK410" s="605"/>
      <c r="AL410" s="605"/>
      <c r="AM410" s="605"/>
      <c r="AN410" s="605"/>
      <c r="AO410" s="605"/>
    </row>
    <row r="411" ht="15.75" customHeight="1">
      <c r="A411" s="606"/>
      <c r="B411" s="605"/>
      <c r="C411" s="660"/>
      <c r="D411" s="606"/>
      <c r="E411" s="606"/>
      <c r="F411" s="606"/>
      <c r="G411" s="606"/>
      <c r="H411" s="606"/>
      <c r="I411" s="606"/>
      <c r="J411" s="606"/>
      <c r="K411" s="606"/>
      <c r="L411" s="606"/>
      <c r="M411" s="644"/>
      <c r="N411" s="606"/>
      <c r="O411" s="606"/>
      <c r="P411" s="643"/>
      <c r="Q411" s="606"/>
      <c r="R411" s="643"/>
      <c r="S411" s="643"/>
      <c r="T411" s="606"/>
      <c r="U411" s="606"/>
      <c r="V411" s="606"/>
      <c r="W411" s="644"/>
      <c r="X411" s="606"/>
      <c r="Y411" s="605"/>
      <c r="Z411" s="606"/>
      <c r="AA411" s="605"/>
      <c r="AB411" s="605"/>
      <c r="AC411" s="605"/>
      <c r="AD411" s="605"/>
      <c r="AE411" s="605"/>
      <c r="AF411" s="605"/>
      <c r="AG411" s="605"/>
      <c r="AH411" s="605"/>
      <c r="AI411" s="605"/>
      <c r="AJ411" s="605"/>
      <c r="AK411" s="605"/>
      <c r="AL411" s="605"/>
      <c r="AM411" s="605"/>
      <c r="AN411" s="605"/>
      <c r="AO411" s="605"/>
    </row>
    <row r="412" ht="15.75" customHeight="1">
      <c r="A412" s="606"/>
      <c r="B412" s="605"/>
      <c r="C412" s="660"/>
      <c r="D412" s="606"/>
      <c r="E412" s="606"/>
      <c r="F412" s="606"/>
      <c r="G412" s="606"/>
      <c r="H412" s="606"/>
      <c r="I412" s="606"/>
      <c r="J412" s="606"/>
      <c r="K412" s="606"/>
      <c r="L412" s="606"/>
      <c r="M412" s="644"/>
      <c r="N412" s="606"/>
      <c r="O412" s="606"/>
      <c r="P412" s="643"/>
      <c r="Q412" s="606"/>
      <c r="R412" s="643"/>
      <c r="S412" s="643"/>
      <c r="T412" s="606"/>
      <c r="U412" s="606"/>
      <c r="V412" s="606"/>
      <c r="W412" s="644"/>
      <c r="X412" s="606"/>
      <c r="Y412" s="605"/>
      <c r="Z412" s="606"/>
      <c r="AA412" s="605"/>
      <c r="AB412" s="605"/>
      <c r="AC412" s="605"/>
      <c r="AD412" s="605"/>
      <c r="AE412" s="605"/>
      <c r="AF412" s="605"/>
      <c r="AG412" s="605"/>
      <c r="AH412" s="605"/>
      <c r="AI412" s="605"/>
      <c r="AJ412" s="605"/>
      <c r="AK412" s="605"/>
      <c r="AL412" s="605"/>
      <c r="AM412" s="605"/>
      <c r="AN412" s="605"/>
      <c r="AO412" s="605"/>
    </row>
    <row r="413" ht="15.75" customHeight="1">
      <c r="A413" s="606"/>
      <c r="B413" s="605"/>
      <c r="C413" s="660"/>
      <c r="D413" s="606"/>
      <c r="E413" s="606"/>
      <c r="F413" s="606"/>
      <c r="G413" s="606"/>
      <c r="H413" s="606"/>
      <c r="I413" s="606"/>
      <c r="J413" s="606"/>
      <c r="K413" s="606"/>
      <c r="L413" s="606"/>
      <c r="M413" s="644"/>
      <c r="N413" s="606"/>
      <c r="O413" s="606"/>
      <c r="P413" s="643"/>
      <c r="Q413" s="606"/>
      <c r="R413" s="643"/>
      <c r="S413" s="643"/>
      <c r="T413" s="606"/>
      <c r="U413" s="606"/>
      <c r="V413" s="606"/>
      <c r="W413" s="644"/>
      <c r="X413" s="606"/>
      <c r="Y413" s="605"/>
      <c r="Z413" s="606"/>
      <c r="AA413" s="605"/>
      <c r="AB413" s="605"/>
      <c r="AC413" s="605"/>
      <c r="AD413" s="605"/>
      <c r="AE413" s="605"/>
      <c r="AF413" s="605"/>
      <c r="AG413" s="605"/>
      <c r="AH413" s="605"/>
      <c r="AI413" s="605"/>
      <c r="AJ413" s="605"/>
      <c r="AK413" s="605"/>
      <c r="AL413" s="605"/>
      <c r="AM413" s="605"/>
      <c r="AN413" s="605"/>
      <c r="AO413" s="605"/>
    </row>
    <row r="414" ht="15.75" customHeight="1">
      <c r="A414" s="606"/>
      <c r="B414" s="605"/>
      <c r="C414" s="660"/>
      <c r="D414" s="606"/>
      <c r="E414" s="606"/>
      <c r="F414" s="606"/>
      <c r="G414" s="606"/>
      <c r="H414" s="606"/>
      <c r="I414" s="606"/>
      <c r="J414" s="606"/>
      <c r="K414" s="606"/>
      <c r="L414" s="606"/>
      <c r="M414" s="644"/>
      <c r="N414" s="606"/>
      <c r="O414" s="606"/>
      <c r="P414" s="643"/>
      <c r="Q414" s="606"/>
      <c r="R414" s="643"/>
      <c r="S414" s="643"/>
      <c r="T414" s="606"/>
      <c r="U414" s="606"/>
      <c r="V414" s="606"/>
      <c r="W414" s="644"/>
      <c r="X414" s="606"/>
      <c r="Y414" s="605"/>
      <c r="Z414" s="606"/>
      <c r="AA414" s="605"/>
      <c r="AB414" s="605"/>
      <c r="AC414" s="605"/>
      <c r="AD414" s="605"/>
      <c r="AE414" s="605"/>
      <c r="AF414" s="605"/>
      <c r="AG414" s="605"/>
      <c r="AH414" s="605"/>
      <c r="AI414" s="605"/>
      <c r="AJ414" s="605"/>
      <c r="AK414" s="605"/>
      <c r="AL414" s="605"/>
      <c r="AM414" s="605"/>
      <c r="AN414" s="605"/>
      <c r="AO414" s="605"/>
    </row>
    <row r="415" ht="15.75" customHeight="1">
      <c r="A415" s="606"/>
      <c r="B415" s="605"/>
      <c r="C415" s="660"/>
      <c r="D415" s="606"/>
      <c r="E415" s="606"/>
      <c r="F415" s="606"/>
      <c r="G415" s="606"/>
      <c r="H415" s="606"/>
      <c r="I415" s="606"/>
      <c r="J415" s="606"/>
      <c r="K415" s="606"/>
      <c r="L415" s="606"/>
      <c r="M415" s="644"/>
      <c r="N415" s="606"/>
      <c r="O415" s="606"/>
      <c r="P415" s="643"/>
      <c r="Q415" s="606"/>
      <c r="R415" s="643"/>
      <c r="S415" s="643"/>
      <c r="T415" s="606"/>
      <c r="U415" s="606"/>
      <c r="V415" s="606"/>
      <c r="W415" s="644"/>
      <c r="X415" s="606"/>
      <c r="Y415" s="605"/>
      <c r="Z415" s="606"/>
      <c r="AA415" s="605"/>
      <c r="AB415" s="605"/>
      <c r="AC415" s="605"/>
      <c r="AD415" s="605"/>
      <c r="AE415" s="605"/>
      <c r="AF415" s="605"/>
      <c r="AG415" s="605"/>
      <c r="AH415" s="605"/>
      <c r="AI415" s="605"/>
      <c r="AJ415" s="605"/>
      <c r="AK415" s="605"/>
      <c r="AL415" s="605"/>
      <c r="AM415" s="605"/>
      <c r="AN415" s="605"/>
      <c r="AO415" s="605"/>
    </row>
    <row r="416" ht="15.75" customHeight="1">
      <c r="A416" s="606"/>
      <c r="B416" s="605"/>
      <c r="C416" s="660"/>
      <c r="D416" s="606"/>
      <c r="E416" s="606"/>
      <c r="F416" s="606"/>
      <c r="G416" s="606"/>
      <c r="H416" s="606"/>
      <c r="I416" s="606"/>
      <c r="J416" s="606"/>
      <c r="K416" s="606"/>
      <c r="L416" s="606"/>
      <c r="M416" s="644"/>
      <c r="N416" s="606"/>
      <c r="O416" s="606"/>
      <c r="P416" s="643"/>
      <c r="Q416" s="606"/>
      <c r="R416" s="643"/>
      <c r="S416" s="643"/>
      <c r="T416" s="606"/>
      <c r="U416" s="606"/>
      <c r="V416" s="606"/>
      <c r="W416" s="644"/>
      <c r="X416" s="606"/>
      <c r="Y416" s="605"/>
      <c r="Z416" s="606"/>
      <c r="AA416" s="605"/>
      <c r="AB416" s="605"/>
      <c r="AC416" s="605"/>
      <c r="AD416" s="605"/>
      <c r="AE416" s="605"/>
      <c r="AF416" s="605"/>
      <c r="AG416" s="605"/>
      <c r="AH416" s="605"/>
      <c r="AI416" s="605"/>
      <c r="AJ416" s="605"/>
      <c r="AK416" s="605"/>
      <c r="AL416" s="605"/>
      <c r="AM416" s="605"/>
      <c r="AN416" s="605"/>
      <c r="AO416" s="605"/>
    </row>
    <row r="417" ht="15.75" customHeight="1">
      <c r="A417" s="606"/>
      <c r="B417" s="605"/>
      <c r="C417" s="660"/>
      <c r="D417" s="606"/>
      <c r="E417" s="606"/>
      <c r="F417" s="606"/>
      <c r="G417" s="606"/>
      <c r="H417" s="606"/>
      <c r="I417" s="606"/>
      <c r="J417" s="606"/>
      <c r="K417" s="606"/>
      <c r="L417" s="606"/>
      <c r="M417" s="644"/>
      <c r="N417" s="606"/>
      <c r="O417" s="606"/>
      <c r="P417" s="643"/>
      <c r="Q417" s="606"/>
      <c r="R417" s="643"/>
      <c r="S417" s="643"/>
      <c r="T417" s="606"/>
      <c r="U417" s="606"/>
      <c r="V417" s="606"/>
      <c r="W417" s="644"/>
      <c r="X417" s="606"/>
      <c r="Y417" s="605"/>
      <c r="Z417" s="606"/>
      <c r="AA417" s="605"/>
      <c r="AB417" s="605"/>
      <c r="AC417" s="605"/>
      <c r="AD417" s="605"/>
      <c r="AE417" s="605"/>
      <c r="AF417" s="605"/>
      <c r="AG417" s="605"/>
      <c r="AH417" s="605"/>
      <c r="AI417" s="605"/>
      <c r="AJ417" s="605"/>
      <c r="AK417" s="605"/>
      <c r="AL417" s="605"/>
      <c r="AM417" s="605"/>
      <c r="AN417" s="605"/>
      <c r="AO417" s="605"/>
    </row>
    <row r="418" ht="15.75" customHeight="1">
      <c r="A418" s="606"/>
      <c r="B418" s="605"/>
      <c r="C418" s="660"/>
      <c r="D418" s="606"/>
      <c r="E418" s="606"/>
      <c r="F418" s="606"/>
      <c r="G418" s="606"/>
      <c r="H418" s="606"/>
      <c r="I418" s="606"/>
      <c r="J418" s="606"/>
      <c r="K418" s="606"/>
      <c r="L418" s="606"/>
      <c r="M418" s="644"/>
      <c r="N418" s="606"/>
      <c r="O418" s="606"/>
      <c r="P418" s="643"/>
      <c r="Q418" s="606"/>
      <c r="R418" s="643"/>
      <c r="S418" s="643"/>
      <c r="T418" s="606"/>
      <c r="U418" s="606"/>
      <c r="V418" s="606"/>
      <c r="W418" s="644"/>
      <c r="X418" s="606"/>
      <c r="Y418" s="605"/>
      <c r="Z418" s="606"/>
      <c r="AA418" s="605"/>
      <c r="AB418" s="605"/>
      <c r="AC418" s="605"/>
      <c r="AD418" s="605"/>
      <c r="AE418" s="605"/>
      <c r="AF418" s="605"/>
      <c r="AG418" s="605"/>
      <c r="AH418" s="605"/>
      <c r="AI418" s="605"/>
      <c r="AJ418" s="605"/>
      <c r="AK418" s="605"/>
      <c r="AL418" s="605"/>
      <c r="AM418" s="605"/>
      <c r="AN418" s="605"/>
      <c r="AO418" s="605"/>
    </row>
    <row r="419" ht="15.75" customHeight="1">
      <c r="A419" s="606"/>
      <c r="B419" s="605"/>
      <c r="C419" s="660"/>
      <c r="D419" s="606"/>
      <c r="E419" s="606"/>
      <c r="F419" s="606"/>
      <c r="G419" s="606"/>
      <c r="H419" s="606"/>
      <c r="I419" s="606"/>
      <c r="J419" s="606"/>
      <c r="K419" s="606"/>
      <c r="L419" s="606"/>
      <c r="M419" s="644"/>
      <c r="N419" s="606"/>
      <c r="O419" s="606"/>
      <c r="P419" s="643"/>
      <c r="Q419" s="606"/>
      <c r="R419" s="643"/>
      <c r="S419" s="643"/>
      <c r="T419" s="606"/>
      <c r="U419" s="606"/>
      <c r="V419" s="606"/>
      <c r="W419" s="644"/>
      <c r="X419" s="606"/>
      <c r="Y419" s="605"/>
      <c r="Z419" s="606"/>
      <c r="AA419" s="605"/>
      <c r="AB419" s="605"/>
      <c r="AC419" s="605"/>
      <c r="AD419" s="605"/>
      <c r="AE419" s="605"/>
      <c r="AF419" s="605"/>
      <c r="AG419" s="605"/>
      <c r="AH419" s="605"/>
      <c r="AI419" s="605"/>
      <c r="AJ419" s="605"/>
      <c r="AK419" s="605"/>
      <c r="AL419" s="605"/>
      <c r="AM419" s="605"/>
      <c r="AN419" s="605"/>
      <c r="AO419" s="605"/>
    </row>
    <row r="420" ht="15.75" customHeight="1">
      <c r="A420" s="606"/>
      <c r="B420" s="605"/>
      <c r="C420" s="660"/>
      <c r="D420" s="606"/>
      <c r="E420" s="606"/>
      <c r="F420" s="606"/>
      <c r="G420" s="606"/>
      <c r="H420" s="606"/>
      <c r="I420" s="606"/>
      <c r="J420" s="606"/>
      <c r="K420" s="606"/>
      <c r="L420" s="606"/>
      <c r="M420" s="644"/>
      <c r="N420" s="606"/>
      <c r="O420" s="606"/>
      <c r="P420" s="643"/>
      <c r="Q420" s="606"/>
      <c r="R420" s="643"/>
      <c r="S420" s="643"/>
      <c r="T420" s="606"/>
      <c r="U420" s="606"/>
      <c r="V420" s="606"/>
      <c r="W420" s="644"/>
      <c r="X420" s="606"/>
      <c r="Y420" s="605"/>
      <c r="Z420" s="606"/>
      <c r="AA420" s="605"/>
      <c r="AB420" s="605"/>
      <c r="AC420" s="605"/>
      <c r="AD420" s="605"/>
      <c r="AE420" s="605"/>
      <c r="AF420" s="605"/>
      <c r="AG420" s="605"/>
      <c r="AH420" s="605"/>
      <c r="AI420" s="605"/>
      <c r="AJ420" s="605"/>
      <c r="AK420" s="605"/>
      <c r="AL420" s="605"/>
      <c r="AM420" s="605"/>
      <c r="AN420" s="605"/>
      <c r="AO420" s="605"/>
    </row>
    <row r="421" ht="15.75" customHeight="1">
      <c r="A421" s="606"/>
      <c r="B421" s="605"/>
      <c r="C421" s="660"/>
      <c r="D421" s="606"/>
      <c r="E421" s="606"/>
      <c r="F421" s="606"/>
      <c r="G421" s="606"/>
      <c r="H421" s="606"/>
      <c r="I421" s="606"/>
      <c r="J421" s="606"/>
      <c r="K421" s="606"/>
      <c r="L421" s="606"/>
      <c r="M421" s="644"/>
      <c r="N421" s="606"/>
      <c r="O421" s="606"/>
      <c r="P421" s="643"/>
      <c r="Q421" s="606"/>
      <c r="R421" s="643"/>
      <c r="S421" s="643"/>
      <c r="T421" s="606"/>
      <c r="U421" s="606"/>
      <c r="V421" s="606"/>
      <c r="W421" s="644"/>
      <c r="X421" s="606"/>
      <c r="Y421" s="605"/>
      <c r="Z421" s="606"/>
      <c r="AA421" s="605"/>
      <c r="AB421" s="605"/>
      <c r="AC421" s="605"/>
      <c r="AD421" s="605"/>
      <c r="AE421" s="605"/>
      <c r="AF421" s="605"/>
      <c r="AG421" s="605"/>
      <c r="AH421" s="605"/>
      <c r="AI421" s="605"/>
      <c r="AJ421" s="605"/>
      <c r="AK421" s="605"/>
      <c r="AL421" s="605"/>
      <c r="AM421" s="605"/>
      <c r="AN421" s="605"/>
      <c r="AO421" s="605"/>
    </row>
    <row r="422" ht="15.75" customHeight="1">
      <c r="A422" s="606"/>
      <c r="B422" s="605"/>
      <c r="C422" s="660"/>
      <c r="D422" s="606"/>
      <c r="E422" s="606"/>
      <c r="F422" s="606"/>
      <c r="G422" s="606"/>
      <c r="H422" s="606"/>
      <c r="I422" s="606"/>
      <c r="J422" s="606"/>
      <c r="K422" s="606"/>
      <c r="L422" s="606"/>
      <c r="M422" s="644"/>
      <c r="N422" s="606"/>
      <c r="O422" s="606"/>
      <c r="P422" s="643"/>
      <c r="Q422" s="606"/>
      <c r="R422" s="643"/>
      <c r="S422" s="643"/>
      <c r="T422" s="606"/>
      <c r="U422" s="606"/>
      <c r="V422" s="606"/>
      <c r="W422" s="644"/>
      <c r="X422" s="606"/>
      <c r="Y422" s="605"/>
      <c r="Z422" s="606"/>
      <c r="AA422" s="605"/>
      <c r="AB422" s="605"/>
      <c r="AC422" s="605"/>
      <c r="AD422" s="605"/>
      <c r="AE422" s="605"/>
      <c r="AF422" s="605"/>
      <c r="AG422" s="605"/>
      <c r="AH422" s="605"/>
      <c r="AI422" s="605"/>
      <c r="AJ422" s="605"/>
      <c r="AK422" s="605"/>
      <c r="AL422" s="605"/>
      <c r="AM422" s="605"/>
      <c r="AN422" s="605"/>
      <c r="AO422" s="605"/>
    </row>
    <row r="423" ht="15.75" customHeight="1">
      <c r="A423" s="606"/>
      <c r="B423" s="605"/>
      <c r="C423" s="660"/>
      <c r="D423" s="606"/>
      <c r="E423" s="606"/>
      <c r="F423" s="606"/>
      <c r="G423" s="606"/>
      <c r="H423" s="606"/>
      <c r="I423" s="606"/>
      <c r="J423" s="606"/>
      <c r="K423" s="606"/>
      <c r="L423" s="606"/>
      <c r="M423" s="644"/>
      <c r="N423" s="606"/>
      <c r="O423" s="606"/>
      <c r="P423" s="643"/>
      <c r="Q423" s="606"/>
      <c r="R423" s="643"/>
      <c r="S423" s="643"/>
      <c r="T423" s="606"/>
      <c r="U423" s="606"/>
      <c r="V423" s="606"/>
      <c r="W423" s="644"/>
      <c r="X423" s="606"/>
      <c r="Y423" s="605"/>
      <c r="Z423" s="606"/>
      <c r="AA423" s="605"/>
      <c r="AB423" s="605"/>
      <c r="AC423" s="605"/>
      <c r="AD423" s="605"/>
      <c r="AE423" s="605"/>
      <c r="AF423" s="605"/>
      <c r="AG423" s="605"/>
      <c r="AH423" s="605"/>
      <c r="AI423" s="605"/>
      <c r="AJ423" s="605"/>
      <c r="AK423" s="605"/>
      <c r="AL423" s="605"/>
      <c r="AM423" s="605"/>
      <c r="AN423" s="605"/>
      <c r="AO423" s="605"/>
    </row>
    <row r="424" ht="15.75" customHeight="1">
      <c r="A424" s="606"/>
      <c r="B424" s="605"/>
      <c r="C424" s="660"/>
      <c r="D424" s="606"/>
      <c r="E424" s="606"/>
      <c r="F424" s="606"/>
      <c r="G424" s="606"/>
      <c r="H424" s="606"/>
      <c r="I424" s="606"/>
      <c r="J424" s="606"/>
      <c r="K424" s="606"/>
      <c r="L424" s="606"/>
      <c r="M424" s="644"/>
      <c r="N424" s="606"/>
      <c r="O424" s="606"/>
      <c r="P424" s="643"/>
      <c r="Q424" s="606"/>
      <c r="R424" s="643"/>
      <c r="S424" s="643"/>
      <c r="T424" s="606"/>
      <c r="U424" s="606"/>
      <c r="V424" s="606"/>
      <c r="W424" s="644"/>
      <c r="X424" s="606"/>
      <c r="Y424" s="605"/>
      <c r="Z424" s="606"/>
      <c r="AA424" s="605"/>
      <c r="AB424" s="605"/>
      <c r="AC424" s="605"/>
      <c r="AD424" s="605"/>
      <c r="AE424" s="605"/>
      <c r="AF424" s="605"/>
      <c r="AG424" s="605"/>
      <c r="AH424" s="605"/>
      <c r="AI424" s="605"/>
      <c r="AJ424" s="605"/>
      <c r="AK424" s="605"/>
      <c r="AL424" s="605"/>
      <c r="AM424" s="605"/>
      <c r="AN424" s="605"/>
      <c r="AO424" s="605"/>
    </row>
    <row r="425" ht="15.75" customHeight="1">
      <c r="A425" s="606"/>
      <c r="B425" s="605"/>
      <c r="C425" s="660"/>
      <c r="D425" s="606"/>
      <c r="E425" s="606"/>
      <c r="F425" s="606"/>
      <c r="G425" s="606"/>
      <c r="H425" s="606"/>
      <c r="I425" s="606"/>
      <c r="J425" s="606"/>
      <c r="K425" s="606"/>
      <c r="L425" s="606"/>
      <c r="M425" s="644"/>
      <c r="N425" s="606"/>
      <c r="O425" s="606"/>
      <c r="P425" s="643"/>
      <c r="Q425" s="606"/>
      <c r="R425" s="643"/>
      <c r="S425" s="643"/>
      <c r="T425" s="606"/>
      <c r="U425" s="606"/>
      <c r="V425" s="606"/>
      <c r="W425" s="644"/>
      <c r="X425" s="606"/>
      <c r="Y425" s="605"/>
      <c r="Z425" s="606"/>
      <c r="AA425" s="605"/>
      <c r="AB425" s="605"/>
      <c r="AC425" s="605"/>
      <c r="AD425" s="605"/>
      <c r="AE425" s="605"/>
      <c r="AF425" s="605"/>
      <c r="AG425" s="605"/>
      <c r="AH425" s="605"/>
      <c r="AI425" s="605"/>
      <c r="AJ425" s="605"/>
      <c r="AK425" s="605"/>
      <c r="AL425" s="605"/>
      <c r="AM425" s="605"/>
      <c r="AN425" s="605"/>
      <c r="AO425" s="605"/>
    </row>
    <row r="426" ht="15.75" customHeight="1">
      <c r="A426" s="606"/>
      <c r="B426" s="605"/>
      <c r="C426" s="660"/>
      <c r="D426" s="606"/>
      <c r="E426" s="606"/>
      <c r="F426" s="606"/>
      <c r="G426" s="606"/>
      <c r="H426" s="606"/>
      <c r="I426" s="606"/>
      <c r="J426" s="606"/>
      <c r="K426" s="606"/>
      <c r="L426" s="606"/>
      <c r="M426" s="644"/>
      <c r="N426" s="606"/>
      <c r="O426" s="606"/>
      <c r="P426" s="643"/>
      <c r="Q426" s="606"/>
      <c r="R426" s="643"/>
      <c r="S426" s="643"/>
      <c r="T426" s="606"/>
      <c r="U426" s="606"/>
      <c r="V426" s="606"/>
      <c r="W426" s="644"/>
      <c r="X426" s="606"/>
      <c r="Y426" s="605"/>
      <c r="Z426" s="606"/>
      <c r="AA426" s="605"/>
      <c r="AB426" s="605"/>
      <c r="AC426" s="605"/>
      <c r="AD426" s="605"/>
      <c r="AE426" s="605"/>
      <c r="AF426" s="605"/>
      <c r="AG426" s="605"/>
      <c r="AH426" s="605"/>
      <c r="AI426" s="605"/>
      <c r="AJ426" s="605"/>
      <c r="AK426" s="605"/>
      <c r="AL426" s="605"/>
      <c r="AM426" s="605"/>
      <c r="AN426" s="605"/>
      <c r="AO426" s="605"/>
    </row>
    <row r="427" ht="15.75" customHeight="1">
      <c r="A427" s="606"/>
      <c r="B427" s="605"/>
      <c r="C427" s="660"/>
      <c r="D427" s="606"/>
      <c r="E427" s="606"/>
      <c r="F427" s="606"/>
      <c r="G427" s="606"/>
      <c r="H427" s="606"/>
      <c r="I427" s="606"/>
      <c r="J427" s="606"/>
      <c r="K427" s="606"/>
      <c r="L427" s="606"/>
      <c r="M427" s="644"/>
      <c r="N427" s="606"/>
      <c r="O427" s="606"/>
      <c r="P427" s="643"/>
      <c r="Q427" s="606"/>
      <c r="R427" s="643"/>
      <c r="S427" s="643"/>
      <c r="T427" s="606"/>
      <c r="U427" s="606"/>
      <c r="V427" s="606"/>
      <c r="W427" s="644"/>
      <c r="X427" s="606"/>
      <c r="Y427" s="605"/>
      <c r="Z427" s="606"/>
      <c r="AA427" s="605"/>
      <c r="AB427" s="605"/>
      <c r="AC427" s="605"/>
      <c r="AD427" s="605"/>
      <c r="AE427" s="605"/>
      <c r="AF427" s="605"/>
      <c r="AG427" s="605"/>
      <c r="AH427" s="605"/>
      <c r="AI427" s="605"/>
      <c r="AJ427" s="605"/>
      <c r="AK427" s="605"/>
      <c r="AL427" s="605"/>
      <c r="AM427" s="605"/>
      <c r="AN427" s="605"/>
      <c r="AO427" s="605"/>
    </row>
    <row r="428" ht="15.75" customHeight="1">
      <c r="A428" s="606"/>
      <c r="B428" s="605"/>
      <c r="C428" s="660"/>
      <c r="D428" s="606"/>
      <c r="E428" s="606"/>
      <c r="F428" s="606"/>
      <c r="G428" s="606"/>
      <c r="H428" s="606"/>
      <c r="I428" s="606"/>
      <c r="J428" s="606"/>
      <c r="K428" s="606"/>
      <c r="L428" s="606"/>
      <c r="M428" s="644"/>
      <c r="N428" s="606"/>
      <c r="O428" s="606"/>
      <c r="P428" s="643"/>
      <c r="Q428" s="606"/>
      <c r="R428" s="643"/>
      <c r="S428" s="643"/>
      <c r="T428" s="606"/>
      <c r="U428" s="606"/>
      <c r="V428" s="606"/>
      <c r="W428" s="644"/>
      <c r="X428" s="606"/>
      <c r="Y428" s="605"/>
      <c r="Z428" s="606"/>
      <c r="AA428" s="605"/>
      <c r="AB428" s="605"/>
      <c r="AC428" s="605"/>
      <c r="AD428" s="605"/>
      <c r="AE428" s="605"/>
      <c r="AF428" s="605"/>
      <c r="AG428" s="605"/>
      <c r="AH428" s="605"/>
      <c r="AI428" s="605"/>
      <c r="AJ428" s="605"/>
      <c r="AK428" s="605"/>
      <c r="AL428" s="605"/>
      <c r="AM428" s="605"/>
      <c r="AN428" s="605"/>
      <c r="AO428" s="605"/>
    </row>
    <row r="429" ht="15.75" customHeight="1">
      <c r="A429" s="606"/>
      <c r="B429" s="605"/>
      <c r="C429" s="660"/>
      <c r="D429" s="606"/>
      <c r="E429" s="606"/>
      <c r="F429" s="606"/>
      <c r="G429" s="606"/>
      <c r="H429" s="606"/>
      <c r="I429" s="606"/>
      <c r="J429" s="606"/>
      <c r="K429" s="606"/>
      <c r="L429" s="606"/>
      <c r="M429" s="644"/>
      <c r="N429" s="606"/>
      <c r="O429" s="606"/>
      <c r="P429" s="643"/>
      <c r="Q429" s="606"/>
      <c r="R429" s="643"/>
      <c r="S429" s="643"/>
      <c r="T429" s="606"/>
      <c r="U429" s="606"/>
      <c r="V429" s="606"/>
      <c r="W429" s="644"/>
      <c r="X429" s="606"/>
      <c r="Y429" s="605"/>
      <c r="Z429" s="606"/>
      <c r="AA429" s="605"/>
      <c r="AB429" s="605"/>
      <c r="AC429" s="605"/>
      <c r="AD429" s="605"/>
      <c r="AE429" s="605"/>
      <c r="AF429" s="605"/>
      <c r="AG429" s="605"/>
      <c r="AH429" s="605"/>
      <c r="AI429" s="605"/>
      <c r="AJ429" s="605"/>
      <c r="AK429" s="605"/>
      <c r="AL429" s="605"/>
      <c r="AM429" s="605"/>
      <c r="AN429" s="605"/>
      <c r="AO429" s="605"/>
    </row>
    <row r="430" ht="15.75" customHeight="1">
      <c r="A430" s="606"/>
      <c r="B430" s="605"/>
      <c r="C430" s="660"/>
      <c r="D430" s="606"/>
      <c r="E430" s="606"/>
      <c r="F430" s="606"/>
      <c r="G430" s="606"/>
      <c r="H430" s="606"/>
      <c r="I430" s="606"/>
      <c r="J430" s="606"/>
      <c r="K430" s="606"/>
      <c r="L430" s="606"/>
      <c r="M430" s="644"/>
      <c r="N430" s="606"/>
      <c r="O430" s="606"/>
      <c r="P430" s="643"/>
      <c r="Q430" s="606"/>
      <c r="R430" s="643"/>
      <c r="S430" s="643"/>
      <c r="T430" s="606"/>
      <c r="U430" s="606"/>
      <c r="V430" s="606"/>
      <c r="W430" s="644"/>
      <c r="X430" s="606"/>
      <c r="Y430" s="605"/>
      <c r="Z430" s="606"/>
      <c r="AA430" s="605"/>
      <c r="AB430" s="605"/>
      <c r="AC430" s="605"/>
      <c r="AD430" s="605"/>
      <c r="AE430" s="605"/>
      <c r="AF430" s="605"/>
      <c r="AG430" s="605"/>
      <c r="AH430" s="605"/>
      <c r="AI430" s="605"/>
      <c r="AJ430" s="605"/>
      <c r="AK430" s="605"/>
      <c r="AL430" s="605"/>
      <c r="AM430" s="605"/>
      <c r="AN430" s="605"/>
      <c r="AO430" s="605"/>
    </row>
    <row r="431" ht="15.75" customHeight="1">
      <c r="A431" s="606"/>
      <c r="B431" s="605"/>
      <c r="C431" s="660"/>
      <c r="D431" s="606"/>
      <c r="E431" s="606"/>
      <c r="F431" s="606"/>
      <c r="G431" s="606"/>
      <c r="H431" s="606"/>
      <c r="I431" s="606"/>
      <c r="J431" s="606"/>
      <c r="K431" s="606"/>
      <c r="L431" s="606"/>
      <c r="M431" s="644"/>
      <c r="N431" s="606"/>
      <c r="O431" s="606"/>
      <c r="P431" s="643"/>
      <c r="Q431" s="606"/>
      <c r="R431" s="643"/>
      <c r="S431" s="643"/>
      <c r="T431" s="606"/>
      <c r="U431" s="606"/>
      <c r="V431" s="606"/>
      <c r="W431" s="644"/>
      <c r="X431" s="606"/>
      <c r="Y431" s="605"/>
      <c r="Z431" s="606"/>
      <c r="AA431" s="605"/>
      <c r="AB431" s="605"/>
      <c r="AC431" s="605"/>
      <c r="AD431" s="605"/>
      <c r="AE431" s="605"/>
      <c r="AF431" s="605"/>
      <c r="AG431" s="605"/>
      <c r="AH431" s="605"/>
      <c r="AI431" s="605"/>
      <c r="AJ431" s="605"/>
      <c r="AK431" s="605"/>
      <c r="AL431" s="605"/>
      <c r="AM431" s="605"/>
      <c r="AN431" s="605"/>
      <c r="AO431" s="605"/>
    </row>
    <row r="432" ht="15.75" customHeight="1">
      <c r="A432" s="606"/>
      <c r="B432" s="605"/>
      <c r="C432" s="660"/>
      <c r="D432" s="606"/>
      <c r="E432" s="606"/>
      <c r="F432" s="606"/>
      <c r="G432" s="606"/>
      <c r="H432" s="606"/>
      <c r="I432" s="606"/>
      <c r="J432" s="606"/>
      <c r="K432" s="606"/>
      <c r="L432" s="606"/>
      <c r="M432" s="644"/>
      <c r="N432" s="606"/>
      <c r="O432" s="606"/>
      <c r="P432" s="643"/>
      <c r="Q432" s="606"/>
      <c r="R432" s="643"/>
      <c r="S432" s="643"/>
      <c r="T432" s="606"/>
      <c r="U432" s="606"/>
      <c r="V432" s="606"/>
      <c r="W432" s="644"/>
      <c r="X432" s="606"/>
      <c r="Y432" s="605"/>
      <c r="Z432" s="606"/>
      <c r="AA432" s="605"/>
      <c r="AB432" s="605"/>
      <c r="AC432" s="605"/>
      <c r="AD432" s="605"/>
      <c r="AE432" s="605"/>
      <c r="AF432" s="605"/>
      <c r="AG432" s="605"/>
      <c r="AH432" s="605"/>
      <c r="AI432" s="605"/>
      <c r="AJ432" s="605"/>
      <c r="AK432" s="605"/>
      <c r="AL432" s="605"/>
      <c r="AM432" s="605"/>
      <c r="AN432" s="605"/>
      <c r="AO432" s="605"/>
    </row>
    <row r="433" ht="15.75" customHeight="1">
      <c r="A433" s="606"/>
      <c r="B433" s="605"/>
      <c r="C433" s="660"/>
      <c r="D433" s="606"/>
      <c r="E433" s="606"/>
      <c r="F433" s="606"/>
      <c r="G433" s="606"/>
      <c r="H433" s="606"/>
      <c r="I433" s="606"/>
      <c r="J433" s="606"/>
      <c r="K433" s="606"/>
      <c r="L433" s="606"/>
      <c r="M433" s="644"/>
      <c r="N433" s="606"/>
      <c r="O433" s="606"/>
      <c r="P433" s="643"/>
      <c r="Q433" s="606"/>
      <c r="R433" s="643"/>
      <c r="S433" s="643"/>
      <c r="T433" s="606"/>
      <c r="U433" s="606"/>
      <c r="V433" s="606"/>
      <c r="W433" s="644"/>
      <c r="X433" s="606"/>
      <c r="Y433" s="605"/>
      <c r="Z433" s="606"/>
      <c r="AA433" s="605"/>
      <c r="AB433" s="605"/>
      <c r="AC433" s="605"/>
      <c r="AD433" s="605"/>
      <c r="AE433" s="605"/>
      <c r="AF433" s="605"/>
      <c r="AG433" s="605"/>
      <c r="AH433" s="605"/>
      <c r="AI433" s="605"/>
      <c r="AJ433" s="605"/>
      <c r="AK433" s="605"/>
      <c r="AL433" s="605"/>
      <c r="AM433" s="605"/>
      <c r="AN433" s="605"/>
      <c r="AO433" s="605"/>
    </row>
    <row r="434" ht="15.75" customHeight="1">
      <c r="A434" s="606"/>
      <c r="B434" s="605"/>
      <c r="C434" s="660"/>
      <c r="D434" s="606"/>
      <c r="E434" s="606"/>
      <c r="F434" s="606"/>
      <c r="G434" s="606"/>
      <c r="H434" s="606"/>
      <c r="I434" s="606"/>
      <c r="J434" s="606"/>
      <c r="K434" s="606"/>
      <c r="L434" s="606"/>
      <c r="M434" s="644"/>
      <c r="N434" s="606"/>
      <c r="O434" s="606"/>
      <c r="P434" s="643"/>
      <c r="Q434" s="606"/>
      <c r="R434" s="643"/>
      <c r="S434" s="643"/>
      <c r="T434" s="606"/>
      <c r="U434" s="606"/>
      <c r="V434" s="606"/>
      <c r="W434" s="644"/>
      <c r="X434" s="606"/>
      <c r="Y434" s="605"/>
      <c r="Z434" s="606"/>
      <c r="AA434" s="605"/>
      <c r="AB434" s="605"/>
      <c r="AC434" s="605"/>
      <c r="AD434" s="605"/>
      <c r="AE434" s="605"/>
      <c r="AF434" s="605"/>
      <c r="AG434" s="605"/>
      <c r="AH434" s="605"/>
      <c r="AI434" s="605"/>
      <c r="AJ434" s="605"/>
      <c r="AK434" s="605"/>
      <c r="AL434" s="605"/>
      <c r="AM434" s="605"/>
      <c r="AN434" s="605"/>
      <c r="AO434" s="605"/>
    </row>
    <row r="435" ht="15.75" customHeight="1">
      <c r="A435" s="606"/>
      <c r="B435" s="605"/>
      <c r="C435" s="660"/>
      <c r="D435" s="606"/>
      <c r="E435" s="606"/>
      <c r="F435" s="606"/>
      <c r="G435" s="606"/>
      <c r="H435" s="606"/>
      <c r="I435" s="606"/>
      <c r="J435" s="606"/>
      <c r="K435" s="606"/>
      <c r="L435" s="606"/>
      <c r="M435" s="644"/>
      <c r="N435" s="606"/>
      <c r="O435" s="606"/>
      <c r="P435" s="643"/>
      <c r="Q435" s="606"/>
      <c r="R435" s="643"/>
      <c r="S435" s="643"/>
      <c r="T435" s="606"/>
      <c r="U435" s="606"/>
      <c r="V435" s="606"/>
      <c r="W435" s="644"/>
      <c r="X435" s="606"/>
      <c r="Y435" s="605"/>
      <c r="Z435" s="606"/>
      <c r="AA435" s="605"/>
      <c r="AB435" s="605"/>
      <c r="AC435" s="605"/>
      <c r="AD435" s="605"/>
      <c r="AE435" s="605"/>
      <c r="AF435" s="605"/>
      <c r="AG435" s="605"/>
      <c r="AH435" s="605"/>
      <c r="AI435" s="605"/>
      <c r="AJ435" s="605"/>
      <c r="AK435" s="605"/>
      <c r="AL435" s="605"/>
      <c r="AM435" s="605"/>
      <c r="AN435" s="605"/>
      <c r="AO435" s="605"/>
    </row>
    <row r="436" ht="15.75" customHeight="1">
      <c r="A436" s="606"/>
      <c r="B436" s="605"/>
      <c r="C436" s="660"/>
      <c r="D436" s="606"/>
      <c r="E436" s="606"/>
      <c r="F436" s="606"/>
      <c r="G436" s="606"/>
      <c r="H436" s="606"/>
      <c r="I436" s="606"/>
      <c r="J436" s="606"/>
      <c r="K436" s="606"/>
      <c r="L436" s="606"/>
      <c r="M436" s="644"/>
      <c r="N436" s="606"/>
      <c r="O436" s="606"/>
      <c r="P436" s="643"/>
      <c r="Q436" s="606"/>
      <c r="R436" s="643"/>
      <c r="S436" s="643"/>
      <c r="T436" s="606"/>
      <c r="U436" s="606"/>
      <c r="V436" s="606"/>
      <c r="W436" s="644"/>
      <c r="X436" s="606"/>
      <c r="Y436" s="605"/>
      <c r="Z436" s="606"/>
      <c r="AA436" s="605"/>
      <c r="AB436" s="605"/>
      <c r="AC436" s="605"/>
      <c r="AD436" s="605"/>
      <c r="AE436" s="605"/>
      <c r="AF436" s="605"/>
      <c r="AG436" s="605"/>
      <c r="AH436" s="605"/>
      <c r="AI436" s="605"/>
      <c r="AJ436" s="605"/>
      <c r="AK436" s="605"/>
      <c r="AL436" s="605"/>
      <c r="AM436" s="605"/>
      <c r="AN436" s="605"/>
      <c r="AO436" s="605"/>
    </row>
    <row r="437" ht="15.75" customHeight="1">
      <c r="A437" s="606"/>
      <c r="B437" s="605"/>
      <c r="C437" s="660"/>
      <c r="D437" s="606"/>
      <c r="E437" s="606"/>
      <c r="F437" s="606"/>
      <c r="G437" s="606"/>
      <c r="H437" s="606"/>
      <c r="I437" s="606"/>
      <c r="J437" s="606"/>
      <c r="K437" s="606"/>
      <c r="L437" s="606"/>
      <c r="M437" s="644"/>
      <c r="N437" s="606"/>
      <c r="O437" s="606"/>
      <c r="P437" s="643"/>
      <c r="Q437" s="606"/>
      <c r="R437" s="643"/>
      <c r="S437" s="643"/>
      <c r="T437" s="606"/>
      <c r="U437" s="606"/>
      <c r="V437" s="606"/>
      <c r="W437" s="644"/>
      <c r="X437" s="606"/>
      <c r="Y437" s="605"/>
      <c r="Z437" s="606"/>
      <c r="AA437" s="605"/>
      <c r="AB437" s="605"/>
      <c r="AC437" s="605"/>
      <c r="AD437" s="605"/>
      <c r="AE437" s="605"/>
      <c r="AF437" s="605"/>
      <c r="AG437" s="605"/>
      <c r="AH437" s="605"/>
      <c r="AI437" s="605"/>
      <c r="AJ437" s="605"/>
      <c r="AK437" s="605"/>
      <c r="AL437" s="605"/>
      <c r="AM437" s="605"/>
      <c r="AN437" s="605"/>
      <c r="AO437" s="605"/>
    </row>
    <row r="438" ht="15.75" customHeight="1">
      <c r="A438" s="606"/>
      <c r="B438" s="605"/>
      <c r="C438" s="660"/>
      <c r="D438" s="606"/>
      <c r="E438" s="606"/>
      <c r="F438" s="606"/>
      <c r="G438" s="606"/>
      <c r="H438" s="606"/>
      <c r="I438" s="606"/>
      <c r="J438" s="606"/>
      <c r="K438" s="606"/>
      <c r="L438" s="606"/>
      <c r="M438" s="644"/>
      <c r="N438" s="606"/>
      <c r="O438" s="606"/>
      <c r="P438" s="643"/>
      <c r="Q438" s="606"/>
      <c r="R438" s="643"/>
      <c r="S438" s="643"/>
      <c r="T438" s="606"/>
      <c r="U438" s="606"/>
      <c r="V438" s="606"/>
      <c r="W438" s="644"/>
      <c r="X438" s="606"/>
      <c r="Y438" s="605"/>
      <c r="Z438" s="606"/>
      <c r="AA438" s="605"/>
      <c r="AB438" s="605"/>
      <c r="AC438" s="605"/>
      <c r="AD438" s="605"/>
      <c r="AE438" s="605"/>
      <c r="AF438" s="605"/>
      <c r="AG438" s="605"/>
      <c r="AH438" s="605"/>
      <c r="AI438" s="605"/>
      <c r="AJ438" s="605"/>
      <c r="AK438" s="605"/>
      <c r="AL438" s="605"/>
      <c r="AM438" s="605"/>
      <c r="AN438" s="605"/>
      <c r="AO438" s="605"/>
    </row>
    <row r="439" ht="15.75" customHeight="1">
      <c r="A439" s="606"/>
      <c r="B439" s="605"/>
      <c r="C439" s="660"/>
      <c r="D439" s="606"/>
      <c r="E439" s="606"/>
      <c r="F439" s="606"/>
      <c r="G439" s="606"/>
      <c r="H439" s="606"/>
      <c r="I439" s="606"/>
      <c r="J439" s="606"/>
      <c r="K439" s="606"/>
      <c r="L439" s="606"/>
      <c r="M439" s="644"/>
      <c r="N439" s="606"/>
      <c r="O439" s="606"/>
      <c r="P439" s="643"/>
      <c r="Q439" s="606"/>
      <c r="R439" s="643"/>
      <c r="S439" s="643"/>
      <c r="T439" s="606"/>
      <c r="U439" s="606"/>
      <c r="V439" s="606"/>
      <c r="W439" s="644"/>
      <c r="X439" s="606"/>
      <c r="Y439" s="605"/>
      <c r="Z439" s="606"/>
      <c r="AA439" s="605"/>
      <c r="AB439" s="605"/>
      <c r="AC439" s="605"/>
      <c r="AD439" s="605"/>
      <c r="AE439" s="605"/>
      <c r="AF439" s="605"/>
      <c r="AG439" s="605"/>
      <c r="AH439" s="605"/>
      <c r="AI439" s="605"/>
      <c r="AJ439" s="605"/>
      <c r="AK439" s="605"/>
      <c r="AL439" s="605"/>
      <c r="AM439" s="605"/>
      <c r="AN439" s="605"/>
      <c r="AO439" s="605"/>
    </row>
    <row r="440" ht="15.75" customHeight="1">
      <c r="A440" s="606"/>
      <c r="B440" s="605"/>
      <c r="C440" s="660"/>
      <c r="D440" s="606"/>
      <c r="E440" s="606"/>
      <c r="F440" s="606"/>
      <c r="G440" s="606"/>
      <c r="H440" s="606"/>
      <c r="I440" s="606"/>
      <c r="J440" s="606"/>
      <c r="K440" s="606"/>
      <c r="L440" s="606"/>
      <c r="M440" s="644"/>
      <c r="N440" s="606"/>
      <c r="O440" s="606"/>
      <c r="P440" s="643"/>
      <c r="Q440" s="606"/>
      <c r="R440" s="643"/>
      <c r="S440" s="643"/>
      <c r="T440" s="606"/>
      <c r="U440" s="606"/>
      <c r="V440" s="606"/>
      <c r="W440" s="644"/>
      <c r="X440" s="606"/>
      <c r="Y440" s="605"/>
      <c r="Z440" s="606"/>
      <c r="AA440" s="605"/>
      <c r="AB440" s="605"/>
      <c r="AC440" s="605"/>
      <c r="AD440" s="605"/>
      <c r="AE440" s="605"/>
      <c r="AF440" s="605"/>
      <c r="AG440" s="605"/>
      <c r="AH440" s="605"/>
      <c r="AI440" s="605"/>
      <c r="AJ440" s="605"/>
      <c r="AK440" s="605"/>
      <c r="AL440" s="605"/>
      <c r="AM440" s="605"/>
      <c r="AN440" s="605"/>
      <c r="AO440" s="605"/>
    </row>
    <row r="441" ht="15.75" customHeight="1">
      <c r="A441" s="606"/>
      <c r="B441" s="605"/>
      <c r="C441" s="660"/>
      <c r="D441" s="606"/>
      <c r="E441" s="606"/>
      <c r="F441" s="606"/>
      <c r="G441" s="606"/>
      <c r="H441" s="606"/>
      <c r="I441" s="606"/>
      <c r="J441" s="606"/>
      <c r="K441" s="606"/>
      <c r="L441" s="606"/>
      <c r="M441" s="644"/>
      <c r="N441" s="606"/>
      <c r="O441" s="606"/>
      <c r="P441" s="643"/>
      <c r="Q441" s="606"/>
      <c r="R441" s="643"/>
      <c r="S441" s="643"/>
      <c r="T441" s="606"/>
      <c r="U441" s="606"/>
      <c r="V441" s="606"/>
      <c r="W441" s="644"/>
      <c r="X441" s="606"/>
      <c r="Y441" s="605"/>
      <c r="Z441" s="606"/>
      <c r="AA441" s="605"/>
      <c r="AB441" s="605"/>
      <c r="AC441" s="605"/>
      <c r="AD441" s="605"/>
      <c r="AE441" s="605"/>
      <c r="AF441" s="605"/>
      <c r="AG441" s="605"/>
      <c r="AH441" s="605"/>
      <c r="AI441" s="605"/>
      <c r="AJ441" s="605"/>
      <c r="AK441" s="605"/>
      <c r="AL441" s="605"/>
      <c r="AM441" s="605"/>
      <c r="AN441" s="605"/>
      <c r="AO441" s="605"/>
    </row>
    <row r="442" ht="15.75" customHeight="1">
      <c r="A442" s="606"/>
      <c r="B442" s="605"/>
      <c r="C442" s="660"/>
      <c r="D442" s="606"/>
      <c r="E442" s="606"/>
      <c r="F442" s="606"/>
      <c r="G442" s="606"/>
      <c r="H442" s="606"/>
      <c r="I442" s="606"/>
      <c r="J442" s="606"/>
      <c r="K442" s="606"/>
      <c r="L442" s="606"/>
      <c r="M442" s="644"/>
      <c r="N442" s="606"/>
      <c r="O442" s="606"/>
      <c r="P442" s="643"/>
      <c r="Q442" s="606"/>
      <c r="R442" s="643"/>
      <c r="S442" s="643"/>
      <c r="T442" s="606"/>
      <c r="U442" s="606"/>
      <c r="V442" s="606"/>
      <c r="W442" s="644"/>
      <c r="X442" s="606"/>
      <c r="Y442" s="605"/>
      <c r="Z442" s="606"/>
      <c r="AA442" s="605"/>
      <c r="AB442" s="605"/>
      <c r="AC442" s="605"/>
      <c r="AD442" s="605"/>
      <c r="AE442" s="605"/>
      <c r="AF442" s="605"/>
      <c r="AG442" s="605"/>
      <c r="AH442" s="605"/>
      <c r="AI442" s="605"/>
      <c r="AJ442" s="605"/>
      <c r="AK442" s="605"/>
      <c r="AL442" s="605"/>
      <c r="AM442" s="605"/>
      <c r="AN442" s="605"/>
      <c r="AO442" s="605"/>
    </row>
    <row r="443" ht="15.75" customHeight="1">
      <c r="A443" s="606"/>
      <c r="B443" s="605"/>
      <c r="C443" s="660"/>
      <c r="D443" s="606"/>
      <c r="E443" s="606"/>
      <c r="F443" s="606"/>
      <c r="G443" s="606"/>
      <c r="H443" s="606"/>
      <c r="I443" s="606"/>
      <c r="J443" s="606"/>
      <c r="K443" s="606"/>
      <c r="L443" s="606"/>
      <c r="M443" s="644"/>
      <c r="N443" s="606"/>
      <c r="O443" s="606"/>
      <c r="P443" s="643"/>
      <c r="Q443" s="606"/>
      <c r="R443" s="643"/>
      <c r="S443" s="643"/>
      <c r="T443" s="606"/>
      <c r="U443" s="606"/>
      <c r="V443" s="606"/>
      <c r="W443" s="644"/>
      <c r="X443" s="606"/>
      <c r="Y443" s="605"/>
      <c r="Z443" s="606"/>
      <c r="AA443" s="605"/>
      <c r="AB443" s="605"/>
      <c r="AC443" s="605"/>
      <c r="AD443" s="605"/>
      <c r="AE443" s="605"/>
      <c r="AF443" s="605"/>
      <c r="AG443" s="605"/>
      <c r="AH443" s="605"/>
      <c r="AI443" s="605"/>
      <c r="AJ443" s="605"/>
      <c r="AK443" s="605"/>
      <c r="AL443" s="605"/>
      <c r="AM443" s="605"/>
      <c r="AN443" s="605"/>
      <c r="AO443" s="605"/>
    </row>
    <row r="444" ht="15.75" customHeight="1">
      <c r="A444" s="606"/>
      <c r="B444" s="605"/>
      <c r="C444" s="660"/>
      <c r="D444" s="606"/>
      <c r="E444" s="606"/>
      <c r="F444" s="606"/>
      <c r="G444" s="606"/>
      <c r="H444" s="606"/>
      <c r="I444" s="606"/>
      <c r="J444" s="606"/>
      <c r="K444" s="606"/>
      <c r="L444" s="606"/>
      <c r="M444" s="644"/>
      <c r="N444" s="606"/>
      <c r="O444" s="606"/>
      <c r="P444" s="643"/>
      <c r="Q444" s="606"/>
      <c r="R444" s="643"/>
      <c r="S444" s="643"/>
      <c r="T444" s="606"/>
      <c r="U444" s="606"/>
      <c r="V444" s="606"/>
      <c r="W444" s="644"/>
      <c r="X444" s="606"/>
      <c r="Y444" s="605"/>
      <c r="Z444" s="606"/>
      <c r="AA444" s="605"/>
      <c r="AB444" s="605"/>
      <c r="AC444" s="605"/>
      <c r="AD444" s="605"/>
      <c r="AE444" s="605"/>
      <c r="AF444" s="605"/>
      <c r="AG444" s="605"/>
      <c r="AH444" s="605"/>
      <c r="AI444" s="605"/>
      <c r="AJ444" s="605"/>
      <c r="AK444" s="605"/>
      <c r="AL444" s="605"/>
      <c r="AM444" s="605"/>
      <c r="AN444" s="605"/>
      <c r="AO444" s="605"/>
    </row>
    <row r="445" ht="15.75" customHeight="1">
      <c r="A445" s="606"/>
      <c r="B445" s="605"/>
      <c r="C445" s="660"/>
      <c r="D445" s="606"/>
      <c r="E445" s="606"/>
      <c r="F445" s="606"/>
      <c r="G445" s="606"/>
      <c r="H445" s="606"/>
      <c r="I445" s="606"/>
      <c r="J445" s="606"/>
      <c r="K445" s="606"/>
      <c r="L445" s="606"/>
      <c r="M445" s="644"/>
      <c r="N445" s="606"/>
      <c r="O445" s="606"/>
      <c r="P445" s="643"/>
      <c r="Q445" s="606"/>
      <c r="R445" s="643"/>
      <c r="S445" s="643"/>
      <c r="T445" s="606"/>
      <c r="U445" s="606"/>
      <c r="V445" s="606"/>
      <c r="W445" s="644"/>
      <c r="X445" s="606"/>
      <c r="Y445" s="605"/>
      <c r="Z445" s="606"/>
      <c r="AA445" s="605"/>
      <c r="AB445" s="605"/>
      <c r="AC445" s="605"/>
      <c r="AD445" s="605"/>
      <c r="AE445" s="605"/>
      <c r="AF445" s="605"/>
      <c r="AG445" s="605"/>
      <c r="AH445" s="605"/>
      <c r="AI445" s="605"/>
      <c r="AJ445" s="605"/>
      <c r="AK445" s="605"/>
      <c r="AL445" s="605"/>
      <c r="AM445" s="605"/>
      <c r="AN445" s="605"/>
      <c r="AO445" s="605"/>
    </row>
    <row r="446" ht="15.75" customHeight="1">
      <c r="A446" s="606"/>
      <c r="B446" s="605"/>
      <c r="C446" s="660"/>
      <c r="D446" s="606"/>
      <c r="E446" s="606"/>
      <c r="F446" s="606"/>
      <c r="G446" s="606"/>
      <c r="H446" s="606"/>
      <c r="I446" s="606"/>
      <c r="J446" s="606"/>
      <c r="K446" s="606"/>
      <c r="L446" s="606"/>
      <c r="M446" s="644"/>
      <c r="N446" s="606"/>
      <c r="O446" s="606"/>
      <c r="P446" s="643"/>
      <c r="Q446" s="606"/>
      <c r="R446" s="643"/>
      <c r="S446" s="643"/>
      <c r="T446" s="606"/>
      <c r="U446" s="606"/>
      <c r="V446" s="606"/>
      <c r="W446" s="644"/>
      <c r="X446" s="606"/>
      <c r="Y446" s="605"/>
      <c r="Z446" s="606"/>
      <c r="AA446" s="605"/>
      <c r="AB446" s="605"/>
      <c r="AC446" s="605"/>
      <c r="AD446" s="605"/>
      <c r="AE446" s="605"/>
      <c r="AF446" s="605"/>
      <c r="AG446" s="605"/>
      <c r="AH446" s="605"/>
      <c r="AI446" s="605"/>
      <c r="AJ446" s="605"/>
      <c r="AK446" s="605"/>
      <c r="AL446" s="605"/>
      <c r="AM446" s="605"/>
      <c r="AN446" s="605"/>
      <c r="AO446" s="605"/>
    </row>
    <row r="447" ht="15.75" customHeight="1">
      <c r="A447" s="606"/>
      <c r="B447" s="605"/>
      <c r="C447" s="660"/>
      <c r="D447" s="606"/>
      <c r="E447" s="606"/>
      <c r="F447" s="606"/>
      <c r="G447" s="606"/>
      <c r="H447" s="606"/>
      <c r="I447" s="606"/>
      <c r="J447" s="606"/>
      <c r="K447" s="606"/>
      <c r="L447" s="606"/>
      <c r="M447" s="644"/>
      <c r="N447" s="606"/>
      <c r="O447" s="606"/>
      <c r="P447" s="643"/>
      <c r="Q447" s="606"/>
      <c r="R447" s="643"/>
      <c r="S447" s="643"/>
      <c r="T447" s="606"/>
      <c r="U447" s="606"/>
      <c r="V447" s="606"/>
      <c r="W447" s="644"/>
      <c r="X447" s="606"/>
      <c r="Y447" s="605"/>
      <c r="Z447" s="606"/>
      <c r="AA447" s="605"/>
      <c r="AB447" s="605"/>
      <c r="AC447" s="605"/>
      <c r="AD447" s="605"/>
      <c r="AE447" s="605"/>
      <c r="AF447" s="605"/>
      <c r="AG447" s="605"/>
      <c r="AH447" s="605"/>
      <c r="AI447" s="605"/>
      <c r="AJ447" s="605"/>
      <c r="AK447" s="605"/>
      <c r="AL447" s="605"/>
      <c r="AM447" s="605"/>
      <c r="AN447" s="605"/>
      <c r="AO447" s="605"/>
    </row>
    <row r="448" ht="15.75" customHeight="1">
      <c r="A448" s="606"/>
      <c r="B448" s="605"/>
      <c r="C448" s="660"/>
      <c r="D448" s="606"/>
      <c r="E448" s="606"/>
      <c r="F448" s="606"/>
      <c r="G448" s="606"/>
      <c r="H448" s="606"/>
      <c r="I448" s="606"/>
      <c r="J448" s="606"/>
      <c r="K448" s="606"/>
      <c r="L448" s="606"/>
      <c r="M448" s="644"/>
      <c r="N448" s="606"/>
      <c r="O448" s="606"/>
      <c r="P448" s="643"/>
      <c r="Q448" s="606"/>
      <c r="R448" s="643"/>
      <c r="S448" s="643"/>
      <c r="T448" s="606"/>
      <c r="U448" s="606"/>
      <c r="V448" s="606"/>
      <c r="W448" s="644"/>
      <c r="X448" s="606"/>
      <c r="Y448" s="605"/>
      <c r="Z448" s="606"/>
      <c r="AA448" s="605"/>
      <c r="AB448" s="605"/>
      <c r="AC448" s="605"/>
      <c r="AD448" s="605"/>
      <c r="AE448" s="605"/>
      <c r="AF448" s="605"/>
      <c r="AG448" s="605"/>
      <c r="AH448" s="605"/>
      <c r="AI448" s="605"/>
      <c r="AJ448" s="605"/>
      <c r="AK448" s="605"/>
      <c r="AL448" s="605"/>
      <c r="AM448" s="605"/>
      <c r="AN448" s="605"/>
      <c r="AO448" s="605"/>
    </row>
    <row r="449" ht="15.75" customHeight="1">
      <c r="A449" s="606"/>
      <c r="B449" s="605"/>
      <c r="C449" s="660"/>
      <c r="D449" s="606"/>
      <c r="E449" s="606"/>
      <c r="F449" s="606"/>
      <c r="G449" s="606"/>
      <c r="H449" s="606"/>
      <c r="I449" s="606"/>
      <c r="J449" s="606"/>
      <c r="K449" s="606"/>
      <c r="L449" s="606"/>
      <c r="M449" s="644"/>
      <c r="N449" s="606"/>
      <c r="O449" s="606"/>
      <c r="P449" s="643"/>
      <c r="Q449" s="606"/>
      <c r="R449" s="643"/>
      <c r="S449" s="643"/>
      <c r="T449" s="606"/>
      <c r="U449" s="606"/>
      <c r="V449" s="606"/>
      <c r="W449" s="644"/>
      <c r="X449" s="606"/>
      <c r="Y449" s="605"/>
      <c r="Z449" s="606"/>
      <c r="AA449" s="605"/>
      <c r="AB449" s="605"/>
      <c r="AC449" s="605"/>
      <c r="AD449" s="605"/>
      <c r="AE449" s="605"/>
      <c r="AF449" s="605"/>
      <c r="AG449" s="605"/>
      <c r="AH449" s="605"/>
      <c r="AI449" s="605"/>
      <c r="AJ449" s="605"/>
      <c r="AK449" s="605"/>
      <c r="AL449" s="605"/>
      <c r="AM449" s="605"/>
      <c r="AN449" s="605"/>
      <c r="AO449" s="605"/>
    </row>
    <row r="450" ht="15.75" customHeight="1">
      <c r="A450" s="606"/>
      <c r="B450" s="605"/>
      <c r="C450" s="660"/>
      <c r="D450" s="606"/>
      <c r="E450" s="606"/>
      <c r="F450" s="606"/>
      <c r="G450" s="606"/>
      <c r="H450" s="606"/>
      <c r="I450" s="606"/>
      <c r="J450" s="606"/>
      <c r="K450" s="606"/>
      <c r="L450" s="606"/>
      <c r="M450" s="644"/>
      <c r="N450" s="606"/>
      <c r="O450" s="606"/>
      <c r="P450" s="643"/>
      <c r="Q450" s="606"/>
      <c r="R450" s="643"/>
      <c r="S450" s="643"/>
      <c r="T450" s="606"/>
      <c r="U450" s="606"/>
      <c r="V450" s="606"/>
      <c r="W450" s="644"/>
      <c r="X450" s="606"/>
      <c r="Y450" s="605"/>
      <c r="Z450" s="606"/>
      <c r="AA450" s="605"/>
      <c r="AB450" s="605"/>
      <c r="AC450" s="605"/>
      <c r="AD450" s="605"/>
      <c r="AE450" s="605"/>
      <c r="AF450" s="605"/>
      <c r="AG450" s="605"/>
      <c r="AH450" s="605"/>
      <c r="AI450" s="605"/>
      <c r="AJ450" s="605"/>
      <c r="AK450" s="605"/>
      <c r="AL450" s="605"/>
      <c r="AM450" s="605"/>
      <c r="AN450" s="605"/>
      <c r="AO450" s="605"/>
    </row>
    <row r="451" ht="15.75" customHeight="1">
      <c r="A451" s="606"/>
      <c r="B451" s="605"/>
      <c r="C451" s="660"/>
      <c r="D451" s="606"/>
      <c r="E451" s="606"/>
      <c r="F451" s="606"/>
      <c r="G451" s="606"/>
      <c r="H451" s="606"/>
      <c r="I451" s="606"/>
      <c r="J451" s="606"/>
      <c r="K451" s="606"/>
      <c r="L451" s="606"/>
      <c r="M451" s="644"/>
      <c r="N451" s="606"/>
      <c r="O451" s="606"/>
      <c r="P451" s="643"/>
      <c r="Q451" s="606"/>
      <c r="R451" s="643"/>
      <c r="S451" s="643"/>
      <c r="T451" s="606"/>
      <c r="U451" s="606"/>
      <c r="V451" s="606"/>
      <c r="W451" s="644"/>
      <c r="X451" s="606"/>
      <c r="Y451" s="605"/>
      <c r="Z451" s="606"/>
      <c r="AA451" s="605"/>
      <c r="AB451" s="605"/>
      <c r="AC451" s="605"/>
      <c r="AD451" s="605"/>
      <c r="AE451" s="605"/>
      <c r="AF451" s="605"/>
      <c r="AG451" s="605"/>
      <c r="AH451" s="605"/>
      <c r="AI451" s="605"/>
      <c r="AJ451" s="605"/>
      <c r="AK451" s="605"/>
      <c r="AL451" s="605"/>
      <c r="AM451" s="605"/>
      <c r="AN451" s="605"/>
      <c r="AO451" s="605"/>
    </row>
    <row r="452" ht="15.75" customHeight="1">
      <c r="A452" s="606"/>
      <c r="B452" s="605"/>
      <c r="C452" s="660"/>
      <c r="D452" s="606"/>
      <c r="E452" s="606"/>
      <c r="F452" s="606"/>
      <c r="G452" s="606"/>
      <c r="H452" s="606"/>
      <c r="I452" s="606"/>
      <c r="J452" s="606"/>
      <c r="K452" s="606"/>
      <c r="L452" s="606"/>
      <c r="M452" s="644"/>
      <c r="N452" s="606"/>
      <c r="O452" s="606"/>
      <c r="P452" s="643"/>
      <c r="Q452" s="606"/>
      <c r="R452" s="643"/>
      <c r="S452" s="643"/>
      <c r="T452" s="606"/>
      <c r="U452" s="606"/>
      <c r="V452" s="606"/>
      <c r="W452" s="644"/>
      <c r="X452" s="606"/>
      <c r="Y452" s="605"/>
      <c r="Z452" s="606"/>
      <c r="AA452" s="605"/>
      <c r="AB452" s="605"/>
      <c r="AC452" s="605"/>
      <c r="AD452" s="605"/>
      <c r="AE452" s="605"/>
      <c r="AF452" s="605"/>
      <c r="AG452" s="605"/>
      <c r="AH452" s="605"/>
      <c r="AI452" s="605"/>
      <c r="AJ452" s="605"/>
      <c r="AK452" s="605"/>
      <c r="AL452" s="605"/>
      <c r="AM452" s="605"/>
      <c r="AN452" s="605"/>
      <c r="AO452" s="605"/>
    </row>
    <row r="453" ht="15.75" customHeight="1">
      <c r="A453" s="606"/>
      <c r="B453" s="605"/>
      <c r="C453" s="660"/>
      <c r="D453" s="606"/>
      <c r="E453" s="606"/>
      <c r="F453" s="606"/>
      <c r="G453" s="606"/>
      <c r="H453" s="606"/>
      <c r="I453" s="606"/>
      <c r="J453" s="606"/>
      <c r="K453" s="606"/>
      <c r="L453" s="606"/>
      <c r="M453" s="644"/>
      <c r="N453" s="606"/>
      <c r="O453" s="606"/>
      <c r="P453" s="643"/>
      <c r="Q453" s="606"/>
      <c r="R453" s="643"/>
      <c r="S453" s="643"/>
      <c r="T453" s="606"/>
      <c r="U453" s="606"/>
      <c r="V453" s="606"/>
      <c r="W453" s="644"/>
      <c r="X453" s="606"/>
      <c r="Y453" s="605"/>
      <c r="Z453" s="606"/>
      <c r="AA453" s="605"/>
      <c r="AB453" s="605"/>
      <c r="AC453" s="605"/>
      <c r="AD453" s="605"/>
      <c r="AE453" s="605"/>
      <c r="AF453" s="605"/>
      <c r="AG453" s="605"/>
      <c r="AH453" s="605"/>
      <c r="AI453" s="605"/>
      <c r="AJ453" s="605"/>
      <c r="AK453" s="605"/>
      <c r="AL453" s="605"/>
      <c r="AM453" s="605"/>
      <c r="AN453" s="605"/>
      <c r="AO453" s="605"/>
    </row>
    <row r="454" ht="15.75" customHeight="1">
      <c r="A454" s="606"/>
      <c r="B454" s="605"/>
      <c r="C454" s="660"/>
      <c r="D454" s="606"/>
      <c r="E454" s="606"/>
      <c r="F454" s="606"/>
      <c r="G454" s="606"/>
      <c r="H454" s="606"/>
      <c r="I454" s="606"/>
      <c r="J454" s="606"/>
      <c r="K454" s="606"/>
      <c r="L454" s="606"/>
      <c r="M454" s="644"/>
      <c r="N454" s="606"/>
      <c r="O454" s="606"/>
      <c r="P454" s="643"/>
      <c r="Q454" s="606"/>
      <c r="R454" s="643"/>
      <c r="S454" s="643"/>
      <c r="T454" s="606"/>
      <c r="U454" s="606"/>
      <c r="V454" s="606"/>
      <c r="W454" s="644"/>
      <c r="X454" s="606"/>
      <c r="Y454" s="605"/>
      <c r="Z454" s="606"/>
      <c r="AA454" s="605"/>
      <c r="AB454" s="605"/>
      <c r="AC454" s="605"/>
      <c r="AD454" s="605"/>
      <c r="AE454" s="605"/>
      <c r="AF454" s="605"/>
      <c r="AG454" s="605"/>
      <c r="AH454" s="605"/>
      <c r="AI454" s="605"/>
      <c r="AJ454" s="605"/>
      <c r="AK454" s="605"/>
      <c r="AL454" s="605"/>
      <c r="AM454" s="605"/>
      <c r="AN454" s="605"/>
      <c r="AO454" s="605"/>
    </row>
    <row r="455" ht="15.75" customHeight="1">
      <c r="A455" s="606"/>
      <c r="B455" s="605"/>
      <c r="C455" s="660"/>
      <c r="D455" s="606"/>
      <c r="E455" s="606"/>
      <c r="F455" s="606"/>
      <c r="G455" s="606"/>
      <c r="H455" s="606"/>
      <c r="I455" s="606"/>
      <c r="J455" s="606"/>
      <c r="K455" s="606"/>
      <c r="L455" s="606"/>
      <c r="M455" s="644"/>
      <c r="N455" s="606"/>
      <c r="O455" s="606"/>
      <c r="P455" s="643"/>
      <c r="Q455" s="606"/>
      <c r="R455" s="643"/>
      <c r="S455" s="643"/>
      <c r="T455" s="606"/>
      <c r="U455" s="606"/>
      <c r="V455" s="606"/>
      <c r="W455" s="644"/>
      <c r="X455" s="606"/>
      <c r="Y455" s="605"/>
      <c r="Z455" s="606"/>
      <c r="AA455" s="605"/>
      <c r="AB455" s="605"/>
      <c r="AC455" s="605"/>
      <c r="AD455" s="605"/>
      <c r="AE455" s="605"/>
      <c r="AF455" s="605"/>
      <c r="AG455" s="605"/>
      <c r="AH455" s="605"/>
      <c r="AI455" s="605"/>
      <c r="AJ455" s="605"/>
      <c r="AK455" s="605"/>
      <c r="AL455" s="605"/>
      <c r="AM455" s="605"/>
      <c r="AN455" s="605"/>
      <c r="AO455" s="605"/>
    </row>
    <row r="456" ht="15.75" customHeight="1">
      <c r="A456" s="606"/>
      <c r="B456" s="605"/>
      <c r="C456" s="660"/>
      <c r="D456" s="606"/>
      <c r="E456" s="606"/>
      <c r="F456" s="606"/>
      <c r="G456" s="606"/>
      <c r="H456" s="606"/>
      <c r="I456" s="606"/>
      <c r="J456" s="606"/>
      <c r="K456" s="606"/>
      <c r="L456" s="606"/>
      <c r="M456" s="644"/>
      <c r="N456" s="606"/>
      <c r="O456" s="606"/>
      <c r="P456" s="643"/>
      <c r="Q456" s="606"/>
      <c r="R456" s="643"/>
      <c r="S456" s="643"/>
      <c r="T456" s="606"/>
      <c r="U456" s="606"/>
      <c r="V456" s="606"/>
      <c r="W456" s="644"/>
      <c r="X456" s="606"/>
      <c r="Y456" s="605"/>
      <c r="Z456" s="606"/>
      <c r="AA456" s="605"/>
      <c r="AB456" s="605"/>
      <c r="AC456" s="605"/>
      <c r="AD456" s="605"/>
      <c r="AE456" s="605"/>
      <c r="AF456" s="605"/>
      <c r="AG456" s="605"/>
      <c r="AH456" s="605"/>
      <c r="AI456" s="605"/>
      <c r="AJ456" s="605"/>
      <c r="AK456" s="605"/>
      <c r="AL456" s="605"/>
      <c r="AM456" s="605"/>
      <c r="AN456" s="605"/>
      <c r="AO456" s="605"/>
    </row>
    <row r="457" ht="15.75" customHeight="1">
      <c r="A457" s="606"/>
      <c r="B457" s="605"/>
      <c r="C457" s="660"/>
      <c r="D457" s="606"/>
      <c r="E457" s="606"/>
      <c r="F457" s="606"/>
      <c r="G457" s="606"/>
      <c r="H457" s="606"/>
      <c r="I457" s="606"/>
      <c r="J457" s="606"/>
      <c r="K457" s="606"/>
      <c r="L457" s="606"/>
      <c r="M457" s="644"/>
      <c r="N457" s="606"/>
      <c r="O457" s="606"/>
      <c r="P457" s="643"/>
      <c r="Q457" s="606"/>
      <c r="R457" s="643"/>
      <c r="S457" s="643"/>
      <c r="T457" s="606"/>
      <c r="U457" s="606"/>
      <c r="V457" s="606"/>
      <c r="W457" s="644"/>
      <c r="X457" s="606"/>
      <c r="Y457" s="605"/>
      <c r="Z457" s="606"/>
      <c r="AA457" s="605"/>
      <c r="AB457" s="605"/>
      <c r="AC457" s="605"/>
      <c r="AD457" s="605"/>
      <c r="AE457" s="605"/>
      <c r="AF457" s="605"/>
      <c r="AG457" s="605"/>
      <c r="AH457" s="605"/>
      <c r="AI457" s="605"/>
      <c r="AJ457" s="605"/>
      <c r="AK457" s="605"/>
      <c r="AL457" s="605"/>
      <c r="AM457" s="605"/>
      <c r="AN457" s="605"/>
      <c r="AO457" s="605"/>
    </row>
    <row r="458" ht="15.75" customHeight="1">
      <c r="A458" s="606"/>
      <c r="B458" s="605"/>
      <c r="C458" s="660"/>
      <c r="D458" s="606"/>
      <c r="E458" s="606"/>
      <c r="F458" s="606"/>
      <c r="G458" s="606"/>
      <c r="H458" s="606"/>
      <c r="I458" s="606"/>
      <c r="J458" s="606"/>
      <c r="K458" s="606"/>
      <c r="L458" s="606"/>
      <c r="M458" s="644"/>
      <c r="N458" s="606"/>
      <c r="O458" s="606"/>
      <c r="P458" s="643"/>
      <c r="Q458" s="606"/>
      <c r="R458" s="643"/>
      <c r="S458" s="643"/>
      <c r="T458" s="606"/>
      <c r="U458" s="606"/>
      <c r="V458" s="606"/>
      <c r="W458" s="644"/>
      <c r="X458" s="606"/>
      <c r="Y458" s="605"/>
      <c r="Z458" s="606"/>
      <c r="AA458" s="605"/>
      <c r="AB458" s="605"/>
      <c r="AC458" s="605"/>
      <c r="AD458" s="605"/>
      <c r="AE458" s="605"/>
      <c r="AF458" s="605"/>
      <c r="AG458" s="605"/>
      <c r="AH458" s="605"/>
      <c r="AI458" s="605"/>
      <c r="AJ458" s="605"/>
      <c r="AK458" s="605"/>
      <c r="AL458" s="605"/>
      <c r="AM458" s="605"/>
      <c r="AN458" s="605"/>
      <c r="AO458" s="605"/>
    </row>
    <row r="459" ht="15.75" customHeight="1">
      <c r="A459" s="606"/>
      <c r="B459" s="605"/>
      <c r="C459" s="660"/>
      <c r="D459" s="606"/>
      <c r="E459" s="606"/>
      <c r="F459" s="606"/>
      <c r="G459" s="606"/>
      <c r="H459" s="606"/>
      <c r="I459" s="606"/>
      <c r="J459" s="606"/>
      <c r="K459" s="606"/>
      <c r="L459" s="606"/>
      <c r="M459" s="644"/>
      <c r="N459" s="606"/>
      <c r="O459" s="606"/>
      <c r="P459" s="643"/>
      <c r="Q459" s="606"/>
      <c r="R459" s="643"/>
      <c r="S459" s="643"/>
      <c r="T459" s="606"/>
      <c r="U459" s="606"/>
      <c r="V459" s="606"/>
      <c r="W459" s="644"/>
      <c r="X459" s="606"/>
      <c r="Y459" s="605"/>
      <c r="Z459" s="606"/>
      <c r="AA459" s="605"/>
      <c r="AB459" s="605"/>
      <c r="AC459" s="605"/>
      <c r="AD459" s="605"/>
      <c r="AE459" s="605"/>
      <c r="AF459" s="605"/>
      <c r="AG459" s="605"/>
      <c r="AH459" s="605"/>
      <c r="AI459" s="605"/>
      <c r="AJ459" s="605"/>
      <c r="AK459" s="605"/>
      <c r="AL459" s="605"/>
      <c r="AM459" s="605"/>
      <c r="AN459" s="605"/>
      <c r="AO459" s="605"/>
    </row>
    <row r="460" ht="15.75" customHeight="1">
      <c r="A460" s="606"/>
      <c r="B460" s="605"/>
      <c r="C460" s="660"/>
      <c r="D460" s="606"/>
      <c r="E460" s="606"/>
      <c r="F460" s="606"/>
      <c r="G460" s="606"/>
      <c r="H460" s="606"/>
      <c r="I460" s="606"/>
      <c r="J460" s="606"/>
      <c r="K460" s="606"/>
      <c r="L460" s="606"/>
      <c r="M460" s="644"/>
      <c r="N460" s="606"/>
      <c r="O460" s="606"/>
      <c r="P460" s="643"/>
      <c r="Q460" s="606"/>
      <c r="R460" s="643"/>
      <c r="S460" s="643"/>
      <c r="T460" s="606"/>
      <c r="U460" s="606"/>
      <c r="V460" s="606"/>
      <c r="W460" s="644"/>
      <c r="X460" s="606"/>
      <c r="Y460" s="605"/>
      <c r="Z460" s="606"/>
      <c r="AA460" s="605"/>
      <c r="AB460" s="605"/>
      <c r="AC460" s="605"/>
      <c r="AD460" s="605"/>
      <c r="AE460" s="605"/>
      <c r="AF460" s="605"/>
      <c r="AG460" s="605"/>
      <c r="AH460" s="605"/>
      <c r="AI460" s="605"/>
      <c r="AJ460" s="605"/>
      <c r="AK460" s="605"/>
      <c r="AL460" s="605"/>
      <c r="AM460" s="605"/>
      <c r="AN460" s="605"/>
      <c r="AO460" s="605"/>
    </row>
    <row r="461" ht="15.75" customHeight="1">
      <c r="A461" s="606"/>
      <c r="B461" s="605"/>
      <c r="C461" s="660"/>
      <c r="D461" s="606"/>
      <c r="E461" s="606"/>
      <c r="F461" s="606"/>
      <c r="G461" s="606"/>
      <c r="H461" s="606"/>
      <c r="I461" s="606"/>
      <c r="J461" s="606"/>
      <c r="K461" s="606"/>
      <c r="L461" s="606"/>
      <c r="M461" s="644"/>
      <c r="N461" s="606"/>
      <c r="O461" s="606"/>
      <c r="P461" s="643"/>
      <c r="Q461" s="606"/>
      <c r="R461" s="643"/>
      <c r="S461" s="643"/>
      <c r="T461" s="606"/>
      <c r="U461" s="606"/>
      <c r="V461" s="606"/>
      <c r="W461" s="644"/>
      <c r="X461" s="606"/>
      <c r="Y461" s="605"/>
      <c r="Z461" s="606"/>
      <c r="AA461" s="605"/>
      <c r="AB461" s="605"/>
      <c r="AC461" s="605"/>
      <c r="AD461" s="605"/>
      <c r="AE461" s="605"/>
      <c r="AF461" s="605"/>
      <c r="AG461" s="605"/>
      <c r="AH461" s="605"/>
      <c r="AI461" s="605"/>
      <c r="AJ461" s="605"/>
      <c r="AK461" s="605"/>
      <c r="AL461" s="605"/>
      <c r="AM461" s="605"/>
      <c r="AN461" s="605"/>
      <c r="AO461" s="605"/>
    </row>
    <row r="462" ht="15.75" customHeight="1">
      <c r="A462" s="606"/>
      <c r="B462" s="605"/>
      <c r="C462" s="660"/>
      <c r="D462" s="606"/>
      <c r="E462" s="606"/>
      <c r="F462" s="606"/>
      <c r="G462" s="606"/>
      <c r="H462" s="606"/>
      <c r="I462" s="606"/>
      <c r="J462" s="606"/>
      <c r="K462" s="606"/>
      <c r="L462" s="606"/>
      <c r="M462" s="644"/>
      <c r="N462" s="606"/>
      <c r="O462" s="606"/>
      <c r="P462" s="643"/>
      <c r="Q462" s="606"/>
      <c r="R462" s="643"/>
      <c r="S462" s="643"/>
      <c r="T462" s="606"/>
      <c r="U462" s="606"/>
      <c r="V462" s="606"/>
      <c r="W462" s="644"/>
      <c r="X462" s="606"/>
      <c r="Y462" s="605"/>
      <c r="Z462" s="606"/>
      <c r="AA462" s="605"/>
      <c r="AB462" s="605"/>
      <c r="AC462" s="605"/>
      <c r="AD462" s="605"/>
      <c r="AE462" s="605"/>
      <c r="AF462" s="605"/>
      <c r="AG462" s="605"/>
      <c r="AH462" s="605"/>
      <c r="AI462" s="605"/>
      <c r="AJ462" s="605"/>
      <c r="AK462" s="605"/>
      <c r="AL462" s="605"/>
      <c r="AM462" s="605"/>
      <c r="AN462" s="605"/>
      <c r="AO462" s="605"/>
    </row>
    <row r="463" ht="15.75" customHeight="1">
      <c r="A463" s="606"/>
      <c r="B463" s="605"/>
      <c r="C463" s="660"/>
      <c r="D463" s="606"/>
      <c r="E463" s="606"/>
      <c r="F463" s="606"/>
      <c r="G463" s="606"/>
      <c r="H463" s="606"/>
      <c r="I463" s="606"/>
      <c r="J463" s="606"/>
      <c r="K463" s="606"/>
      <c r="L463" s="606"/>
      <c r="M463" s="644"/>
      <c r="N463" s="606"/>
      <c r="O463" s="606"/>
      <c r="P463" s="643"/>
      <c r="Q463" s="606"/>
      <c r="R463" s="643"/>
      <c r="S463" s="643"/>
      <c r="T463" s="606"/>
      <c r="U463" s="606"/>
      <c r="V463" s="606"/>
      <c r="W463" s="644"/>
      <c r="X463" s="606"/>
      <c r="Y463" s="605"/>
      <c r="Z463" s="606"/>
      <c r="AA463" s="605"/>
      <c r="AB463" s="605"/>
      <c r="AC463" s="605"/>
      <c r="AD463" s="605"/>
      <c r="AE463" s="605"/>
      <c r="AF463" s="605"/>
      <c r="AG463" s="605"/>
      <c r="AH463" s="605"/>
      <c r="AI463" s="605"/>
      <c r="AJ463" s="605"/>
      <c r="AK463" s="605"/>
      <c r="AL463" s="605"/>
      <c r="AM463" s="605"/>
      <c r="AN463" s="605"/>
      <c r="AO463" s="605"/>
    </row>
    <row r="464" ht="15.75" customHeight="1">
      <c r="A464" s="606"/>
      <c r="B464" s="605"/>
      <c r="C464" s="660"/>
      <c r="D464" s="606"/>
      <c r="E464" s="606"/>
      <c r="F464" s="606"/>
      <c r="G464" s="606"/>
      <c r="H464" s="606"/>
      <c r="I464" s="606"/>
      <c r="J464" s="606"/>
      <c r="K464" s="606"/>
      <c r="L464" s="606"/>
      <c r="M464" s="644"/>
      <c r="N464" s="606"/>
      <c r="O464" s="606"/>
      <c r="P464" s="643"/>
      <c r="Q464" s="606"/>
      <c r="R464" s="643"/>
      <c r="S464" s="643"/>
      <c r="T464" s="606"/>
      <c r="U464" s="606"/>
      <c r="V464" s="606"/>
      <c r="W464" s="644"/>
      <c r="X464" s="606"/>
      <c r="Y464" s="605"/>
      <c r="Z464" s="606"/>
      <c r="AA464" s="605"/>
      <c r="AB464" s="605"/>
      <c r="AC464" s="605"/>
      <c r="AD464" s="605"/>
      <c r="AE464" s="605"/>
      <c r="AF464" s="605"/>
      <c r="AG464" s="605"/>
      <c r="AH464" s="605"/>
      <c r="AI464" s="605"/>
      <c r="AJ464" s="605"/>
      <c r="AK464" s="605"/>
      <c r="AL464" s="605"/>
      <c r="AM464" s="605"/>
      <c r="AN464" s="605"/>
      <c r="AO464" s="605"/>
    </row>
    <row r="465" ht="15.75" customHeight="1">
      <c r="A465" s="606"/>
      <c r="B465" s="605"/>
      <c r="C465" s="660"/>
      <c r="D465" s="606"/>
      <c r="E465" s="606"/>
      <c r="F465" s="606"/>
      <c r="G465" s="606"/>
      <c r="H465" s="606"/>
      <c r="I465" s="606"/>
      <c r="J465" s="606"/>
      <c r="K465" s="606"/>
      <c r="L465" s="606"/>
      <c r="M465" s="644"/>
      <c r="N465" s="606"/>
      <c r="O465" s="606"/>
      <c r="P465" s="643"/>
      <c r="Q465" s="606"/>
      <c r="R465" s="643"/>
      <c r="S465" s="643"/>
      <c r="T465" s="606"/>
      <c r="U465" s="606"/>
      <c r="V465" s="606"/>
      <c r="W465" s="644"/>
      <c r="X465" s="606"/>
      <c r="Y465" s="605"/>
      <c r="Z465" s="606"/>
      <c r="AA465" s="605"/>
      <c r="AB465" s="605"/>
      <c r="AC465" s="605"/>
      <c r="AD465" s="605"/>
      <c r="AE465" s="605"/>
      <c r="AF465" s="605"/>
      <c r="AG465" s="605"/>
      <c r="AH465" s="605"/>
      <c r="AI465" s="605"/>
      <c r="AJ465" s="605"/>
      <c r="AK465" s="605"/>
      <c r="AL465" s="605"/>
      <c r="AM465" s="605"/>
      <c r="AN465" s="605"/>
      <c r="AO465" s="605"/>
    </row>
    <row r="466" ht="15.75" customHeight="1">
      <c r="A466" s="606"/>
      <c r="B466" s="605"/>
      <c r="C466" s="660"/>
      <c r="D466" s="606"/>
      <c r="E466" s="606"/>
      <c r="F466" s="606"/>
      <c r="G466" s="606"/>
      <c r="H466" s="606"/>
      <c r="I466" s="606"/>
      <c r="J466" s="606"/>
      <c r="K466" s="606"/>
      <c r="L466" s="606"/>
      <c r="M466" s="644"/>
      <c r="N466" s="606"/>
      <c r="O466" s="606"/>
      <c r="P466" s="643"/>
      <c r="Q466" s="606"/>
      <c r="R466" s="643"/>
      <c r="S466" s="643"/>
      <c r="T466" s="606"/>
      <c r="U466" s="606"/>
      <c r="V466" s="606"/>
      <c r="W466" s="644"/>
      <c r="X466" s="606"/>
      <c r="Y466" s="605"/>
      <c r="Z466" s="606"/>
      <c r="AA466" s="605"/>
      <c r="AB466" s="605"/>
      <c r="AC466" s="605"/>
      <c r="AD466" s="605"/>
      <c r="AE466" s="605"/>
      <c r="AF466" s="605"/>
      <c r="AG466" s="605"/>
      <c r="AH466" s="605"/>
      <c r="AI466" s="605"/>
      <c r="AJ466" s="605"/>
      <c r="AK466" s="605"/>
      <c r="AL466" s="605"/>
      <c r="AM466" s="605"/>
      <c r="AN466" s="605"/>
      <c r="AO466" s="605"/>
    </row>
    <row r="467" ht="15.75" customHeight="1">
      <c r="A467" s="606"/>
      <c r="B467" s="605"/>
      <c r="C467" s="660"/>
      <c r="D467" s="606"/>
      <c r="E467" s="606"/>
      <c r="F467" s="606"/>
      <c r="G467" s="606"/>
      <c r="H467" s="606"/>
      <c r="I467" s="606"/>
      <c r="J467" s="606"/>
      <c r="K467" s="606"/>
      <c r="L467" s="606"/>
      <c r="M467" s="644"/>
      <c r="N467" s="606"/>
      <c r="O467" s="606"/>
      <c r="P467" s="643"/>
      <c r="Q467" s="606"/>
      <c r="R467" s="643"/>
      <c r="S467" s="643"/>
      <c r="T467" s="606"/>
      <c r="U467" s="606"/>
      <c r="V467" s="606"/>
      <c r="W467" s="644"/>
      <c r="X467" s="606"/>
      <c r="Y467" s="605"/>
      <c r="Z467" s="606"/>
      <c r="AA467" s="605"/>
      <c r="AB467" s="605"/>
      <c r="AC467" s="605"/>
      <c r="AD467" s="605"/>
      <c r="AE467" s="605"/>
      <c r="AF467" s="605"/>
      <c r="AG467" s="605"/>
      <c r="AH467" s="605"/>
      <c r="AI467" s="605"/>
      <c r="AJ467" s="605"/>
      <c r="AK467" s="605"/>
      <c r="AL467" s="605"/>
      <c r="AM467" s="605"/>
      <c r="AN467" s="605"/>
      <c r="AO467" s="605"/>
    </row>
    <row r="468" ht="15.75" customHeight="1">
      <c r="A468" s="606"/>
      <c r="B468" s="605"/>
      <c r="C468" s="660"/>
      <c r="D468" s="606"/>
      <c r="E468" s="606"/>
      <c r="F468" s="606"/>
      <c r="G468" s="606"/>
      <c r="H468" s="606"/>
      <c r="I468" s="606"/>
      <c r="J468" s="606"/>
      <c r="K468" s="606"/>
      <c r="L468" s="606"/>
      <c r="M468" s="644"/>
      <c r="N468" s="606"/>
      <c r="O468" s="606"/>
      <c r="P468" s="643"/>
      <c r="Q468" s="606"/>
      <c r="R468" s="643"/>
      <c r="S468" s="643"/>
      <c r="T468" s="606"/>
      <c r="U468" s="606"/>
      <c r="V468" s="606"/>
      <c r="W468" s="644"/>
      <c r="X468" s="606"/>
      <c r="Y468" s="605"/>
      <c r="Z468" s="606"/>
      <c r="AA468" s="605"/>
      <c r="AB468" s="605"/>
      <c r="AC468" s="605"/>
      <c r="AD468" s="605"/>
      <c r="AE468" s="605"/>
      <c r="AF468" s="605"/>
      <c r="AG468" s="605"/>
      <c r="AH468" s="605"/>
      <c r="AI468" s="605"/>
      <c r="AJ468" s="605"/>
      <c r="AK468" s="605"/>
      <c r="AL468" s="605"/>
      <c r="AM468" s="605"/>
      <c r="AN468" s="605"/>
      <c r="AO468" s="605"/>
    </row>
    <row r="469" ht="15.75" customHeight="1">
      <c r="A469" s="606"/>
      <c r="B469" s="605"/>
      <c r="C469" s="660"/>
      <c r="D469" s="606"/>
      <c r="E469" s="606"/>
      <c r="F469" s="606"/>
      <c r="G469" s="606"/>
      <c r="H469" s="606"/>
      <c r="I469" s="606"/>
      <c r="J469" s="606"/>
      <c r="K469" s="606"/>
      <c r="L469" s="606"/>
      <c r="M469" s="644"/>
      <c r="N469" s="606"/>
      <c r="O469" s="606"/>
      <c r="P469" s="643"/>
      <c r="Q469" s="606"/>
      <c r="R469" s="643"/>
      <c r="S469" s="643"/>
      <c r="T469" s="606"/>
      <c r="U469" s="606"/>
      <c r="V469" s="606"/>
      <c r="W469" s="644"/>
      <c r="X469" s="606"/>
      <c r="Y469" s="605"/>
      <c r="Z469" s="606"/>
      <c r="AA469" s="605"/>
      <c r="AB469" s="605"/>
      <c r="AC469" s="605"/>
      <c r="AD469" s="605"/>
      <c r="AE469" s="605"/>
      <c r="AF469" s="605"/>
      <c r="AG469" s="605"/>
      <c r="AH469" s="605"/>
      <c r="AI469" s="605"/>
      <c r="AJ469" s="605"/>
      <c r="AK469" s="605"/>
      <c r="AL469" s="605"/>
      <c r="AM469" s="605"/>
      <c r="AN469" s="605"/>
      <c r="AO469" s="605"/>
    </row>
    <row r="470" ht="15.75" customHeight="1">
      <c r="A470" s="606"/>
      <c r="B470" s="605"/>
      <c r="C470" s="660"/>
      <c r="D470" s="606"/>
      <c r="E470" s="606"/>
      <c r="F470" s="606"/>
      <c r="G470" s="606"/>
      <c r="H470" s="606"/>
      <c r="I470" s="606"/>
      <c r="J470" s="606"/>
      <c r="K470" s="606"/>
      <c r="L470" s="606"/>
      <c r="M470" s="644"/>
      <c r="N470" s="606"/>
      <c r="O470" s="606"/>
      <c r="P470" s="643"/>
      <c r="Q470" s="606"/>
      <c r="R470" s="643"/>
      <c r="S470" s="643"/>
      <c r="T470" s="606"/>
      <c r="U470" s="606"/>
      <c r="V470" s="606"/>
      <c r="W470" s="644"/>
      <c r="X470" s="606"/>
      <c r="Y470" s="605"/>
      <c r="Z470" s="606"/>
      <c r="AA470" s="605"/>
      <c r="AB470" s="605"/>
      <c r="AC470" s="605"/>
      <c r="AD470" s="605"/>
      <c r="AE470" s="605"/>
      <c r="AF470" s="605"/>
      <c r="AG470" s="605"/>
      <c r="AH470" s="605"/>
      <c r="AI470" s="605"/>
      <c r="AJ470" s="605"/>
      <c r="AK470" s="605"/>
      <c r="AL470" s="605"/>
      <c r="AM470" s="605"/>
      <c r="AN470" s="605"/>
      <c r="AO470" s="605"/>
    </row>
    <row r="471" ht="15.75" customHeight="1">
      <c r="A471" s="606"/>
      <c r="B471" s="605"/>
      <c r="C471" s="660"/>
      <c r="D471" s="606"/>
      <c r="E471" s="606"/>
      <c r="F471" s="606"/>
      <c r="G471" s="606"/>
      <c r="H471" s="606"/>
      <c r="I471" s="606"/>
      <c r="J471" s="606"/>
      <c r="K471" s="606"/>
      <c r="L471" s="606"/>
      <c r="M471" s="644"/>
      <c r="N471" s="606"/>
      <c r="O471" s="606"/>
      <c r="P471" s="643"/>
      <c r="Q471" s="606"/>
      <c r="R471" s="643"/>
      <c r="S471" s="643"/>
      <c r="T471" s="606"/>
      <c r="U471" s="606"/>
      <c r="V471" s="606"/>
      <c r="W471" s="644"/>
      <c r="X471" s="606"/>
      <c r="Y471" s="605"/>
      <c r="Z471" s="606"/>
      <c r="AA471" s="605"/>
      <c r="AB471" s="605"/>
      <c r="AC471" s="605"/>
      <c r="AD471" s="605"/>
      <c r="AE471" s="605"/>
      <c r="AF471" s="605"/>
      <c r="AG471" s="605"/>
      <c r="AH471" s="605"/>
      <c r="AI471" s="605"/>
      <c r="AJ471" s="605"/>
      <c r="AK471" s="605"/>
      <c r="AL471" s="605"/>
      <c r="AM471" s="605"/>
      <c r="AN471" s="605"/>
      <c r="AO471" s="605"/>
    </row>
    <row r="472" ht="15.75" customHeight="1">
      <c r="A472" s="606"/>
      <c r="B472" s="605"/>
      <c r="C472" s="660"/>
      <c r="D472" s="606"/>
      <c r="E472" s="606"/>
      <c r="F472" s="606"/>
      <c r="G472" s="606"/>
      <c r="H472" s="606"/>
      <c r="I472" s="606"/>
      <c r="J472" s="606"/>
      <c r="K472" s="606"/>
      <c r="L472" s="606"/>
      <c r="M472" s="644"/>
      <c r="N472" s="606"/>
      <c r="O472" s="606"/>
      <c r="P472" s="643"/>
      <c r="Q472" s="606"/>
      <c r="R472" s="643"/>
      <c r="S472" s="643"/>
      <c r="T472" s="606"/>
      <c r="U472" s="606"/>
      <c r="V472" s="606"/>
      <c r="W472" s="644"/>
      <c r="X472" s="606"/>
      <c r="Y472" s="605"/>
      <c r="Z472" s="606"/>
      <c r="AA472" s="605"/>
      <c r="AB472" s="605"/>
      <c r="AC472" s="605"/>
      <c r="AD472" s="605"/>
      <c r="AE472" s="605"/>
      <c r="AF472" s="605"/>
      <c r="AG472" s="605"/>
      <c r="AH472" s="605"/>
      <c r="AI472" s="605"/>
      <c r="AJ472" s="605"/>
      <c r="AK472" s="605"/>
      <c r="AL472" s="605"/>
      <c r="AM472" s="605"/>
      <c r="AN472" s="605"/>
      <c r="AO472" s="605"/>
    </row>
    <row r="473" ht="15.75" customHeight="1">
      <c r="A473" s="606"/>
      <c r="B473" s="605"/>
      <c r="C473" s="660"/>
      <c r="D473" s="606"/>
      <c r="E473" s="606"/>
      <c r="F473" s="606"/>
      <c r="G473" s="606"/>
      <c r="H473" s="606"/>
      <c r="I473" s="606"/>
      <c r="J473" s="606"/>
      <c r="K473" s="606"/>
      <c r="L473" s="606"/>
      <c r="M473" s="644"/>
      <c r="N473" s="606"/>
      <c r="O473" s="606"/>
      <c r="P473" s="643"/>
      <c r="Q473" s="606"/>
      <c r="R473" s="643"/>
      <c r="S473" s="643"/>
      <c r="T473" s="606"/>
      <c r="U473" s="606"/>
      <c r="V473" s="606"/>
      <c r="W473" s="644"/>
      <c r="X473" s="606"/>
      <c r="Y473" s="605"/>
      <c r="Z473" s="606"/>
      <c r="AA473" s="605"/>
      <c r="AB473" s="605"/>
      <c r="AC473" s="605"/>
      <c r="AD473" s="605"/>
      <c r="AE473" s="605"/>
      <c r="AF473" s="605"/>
      <c r="AG473" s="605"/>
      <c r="AH473" s="605"/>
      <c r="AI473" s="605"/>
      <c r="AJ473" s="605"/>
      <c r="AK473" s="605"/>
      <c r="AL473" s="605"/>
      <c r="AM473" s="605"/>
      <c r="AN473" s="605"/>
      <c r="AO473" s="605"/>
    </row>
    <row r="474" ht="15.75" customHeight="1">
      <c r="A474" s="606"/>
      <c r="B474" s="605"/>
      <c r="C474" s="660"/>
      <c r="D474" s="606"/>
      <c r="E474" s="606"/>
      <c r="F474" s="606"/>
      <c r="G474" s="606"/>
      <c r="H474" s="606"/>
      <c r="I474" s="606"/>
      <c r="J474" s="606"/>
      <c r="K474" s="606"/>
      <c r="L474" s="606"/>
      <c r="M474" s="644"/>
      <c r="N474" s="606"/>
      <c r="O474" s="606"/>
      <c r="P474" s="643"/>
      <c r="Q474" s="606"/>
      <c r="R474" s="643"/>
      <c r="S474" s="643"/>
      <c r="T474" s="606"/>
      <c r="U474" s="606"/>
      <c r="V474" s="606"/>
      <c r="W474" s="644"/>
      <c r="X474" s="606"/>
      <c r="Y474" s="605"/>
      <c r="Z474" s="606"/>
      <c r="AA474" s="605"/>
      <c r="AB474" s="605"/>
      <c r="AC474" s="605"/>
      <c r="AD474" s="605"/>
      <c r="AE474" s="605"/>
      <c r="AF474" s="605"/>
      <c r="AG474" s="605"/>
      <c r="AH474" s="605"/>
      <c r="AI474" s="605"/>
      <c r="AJ474" s="605"/>
      <c r="AK474" s="605"/>
      <c r="AL474" s="605"/>
      <c r="AM474" s="605"/>
      <c r="AN474" s="605"/>
      <c r="AO474" s="605"/>
    </row>
    <row r="475" ht="15.75" customHeight="1">
      <c r="A475" s="606"/>
      <c r="B475" s="605"/>
      <c r="C475" s="660"/>
      <c r="D475" s="606"/>
      <c r="E475" s="606"/>
      <c r="F475" s="606"/>
      <c r="G475" s="606"/>
      <c r="H475" s="606"/>
      <c r="I475" s="606"/>
      <c r="J475" s="606"/>
      <c r="K475" s="606"/>
      <c r="L475" s="606"/>
      <c r="M475" s="644"/>
      <c r="N475" s="606"/>
      <c r="O475" s="606"/>
      <c r="P475" s="643"/>
      <c r="Q475" s="606"/>
      <c r="R475" s="643"/>
      <c r="S475" s="643"/>
      <c r="T475" s="606"/>
      <c r="U475" s="606"/>
      <c r="V475" s="606"/>
      <c r="W475" s="644"/>
      <c r="X475" s="606"/>
      <c r="Y475" s="605"/>
      <c r="Z475" s="606"/>
      <c r="AA475" s="605"/>
      <c r="AB475" s="605"/>
      <c r="AC475" s="605"/>
      <c r="AD475" s="605"/>
      <c r="AE475" s="605"/>
      <c r="AF475" s="605"/>
      <c r="AG475" s="605"/>
      <c r="AH475" s="605"/>
      <c r="AI475" s="605"/>
      <c r="AJ475" s="605"/>
      <c r="AK475" s="605"/>
      <c r="AL475" s="605"/>
      <c r="AM475" s="605"/>
      <c r="AN475" s="605"/>
      <c r="AO475" s="605"/>
    </row>
    <row r="476" ht="15.75" customHeight="1">
      <c r="A476" s="606"/>
      <c r="B476" s="605"/>
      <c r="C476" s="660"/>
      <c r="D476" s="606"/>
      <c r="E476" s="606"/>
      <c r="F476" s="606"/>
      <c r="G476" s="606"/>
      <c r="H476" s="606"/>
      <c r="I476" s="606"/>
      <c r="J476" s="606"/>
      <c r="K476" s="606"/>
      <c r="L476" s="606"/>
      <c r="M476" s="644"/>
      <c r="N476" s="606"/>
      <c r="O476" s="606"/>
      <c r="P476" s="643"/>
      <c r="Q476" s="606"/>
      <c r="R476" s="643"/>
      <c r="S476" s="643"/>
      <c r="T476" s="606"/>
      <c r="U476" s="606"/>
      <c r="V476" s="606"/>
      <c r="W476" s="644"/>
      <c r="X476" s="606"/>
      <c r="Y476" s="605"/>
      <c r="Z476" s="606"/>
      <c r="AA476" s="605"/>
      <c r="AB476" s="605"/>
      <c r="AC476" s="605"/>
      <c r="AD476" s="605"/>
      <c r="AE476" s="605"/>
      <c r="AF476" s="605"/>
      <c r="AG476" s="605"/>
      <c r="AH476" s="605"/>
      <c r="AI476" s="605"/>
      <c r="AJ476" s="605"/>
      <c r="AK476" s="605"/>
      <c r="AL476" s="605"/>
      <c r="AM476" s="605"/>
      <c r="AN476" s="605"/>
      <c r="AO476" s="605"/>
    </row>
    <row r="477" ht="15.75" customHeight="1">
      <c r="A477" s="606"/>
      <c r="B477" s="605"/>
      <c r="C477" s="660"/>
      <c r="D477" s="606"/>
      <c r="E477" s="606"/>
      <c r="F477" s="606"/>
      <c r="G477" s="606"/>
      <c r="H477" s="606"/>
      <c r="I477" s="606"/>
      <c r="J477" s="606"/>
      <c r="K477" s="606"/>
      <c r="L477" s="606"/>
      <c r="M477" s="644"/>
      <c r="N477" s="606"/>
      <c r="O477" s="606"/>
      <c r="P477" s="643"/>
      <c r="Q477" s="606"/>
      <c r="R477" s="643"/>
      <c r="S477" s="643"/>
      <c r="T477" s="606"/>
      <c r="U477" s="606"/>
      <c r="V477" s="606"/>
      <c r="W477" s="644"/>
      <c r="X477" s="606"/>
      <c r="Y477" s="605"/>
      <c r="Z477" s="606"/>
      <c r="AA477" s="605"/>
      <c r="AB477" s="605"/>
      <c r="AC477" s="605"/>
      <c r="AD477" s="605"/>
      <c r="AE477" s="605"/>
      <c r="AF477" s="605"/>
      <c r="AG477" s="605"/>
      <c r="AH477" s="605"/>
      <c r="AI477" s="605"/>
      <c r="AJ477" s="605"/>
      <c r="AK477" s="605"/>
      <c r="AL477" s="605"/>
      <c r="AM477" s="605"/>
      <c r="AN477" s="605"/>
      <c r="AO477" s="605"/>
    </row>
    <row r="478" ht="15.75" customHeight="1">
      <c r="A478" s="606"/>
      <c r="B478" s="605"/>
      <c r="C478" s="660"/>
      <c r="D478" s="606"/>
      <c r="E478" s="606"/>
      <c r="F478" s="606"/>
      <c r="G478" s="606"/>
      <c r="H478" s="606"/>
      <c r="I478" s="606"/>
      <c r="J478" s="606"/>
      <c r="K478" s="606"/>
      <c r="L478" s="606"/>
      <c r="M478" s="644"/>
      <c r="N478" s="606"/>
      <c r="O478" s="606"/>
      <c r="P478" s="643"/>
      <c r="Q478" s="606"/>
      <c r="R478" s="643"/>
      <c r="S478" s="643"/>
      <c r="T478" s="606"/>
      <c r="U478" s="606"/>
      <c r="V478" s="606"/>
      <c r="W478" s="644"/>
      <c r="X478" s="606"/>
      <c r="Y478" s="605"/>
      <c r="Z478" s="606"/>
      <c r="AA478" s="605"/>
      <c r="AB478" s="605"/>
      <c r="AC478" s="605"/>
      <c r="AD478" s="605"/>
      <c r="AE478" s="605"/>
      <c r="AF478" s="605"/>
      <c r="AG478" s="605"/>
      <c r="AH478" s="605"/>
      <c r="AI478" s="605"/>
      <c r="AJ478" s="605"/>
      <c r="AK478" s="605"/>
      <c r="AL478" s="605"/>
      <c r="AM478" s="605"/>
      <c r="AN478" s="605"/>
      <c r="AO478" s="605"/>
    </row>
    <row r="479" ht="15.75" customHeight="1">
      <c r="A479" s="606"/>
      <c r="B479" s="605"/>
      <c r="C479" s="660"/>
      <c r="D479" s="606"/>
      <c r="E479" s="606"/>
      <c r="F479" s="606"/>
      <c r="G479" s="606"/>
      <c r="H479" s="606"/>
      <c r="I479" s="606"/>
      <c r="J479" s="606"/>
      <c r="K479" s="606"/>
      <c r="L479" s="606"/>
      <c r="M479" s="644"/>
      <c r="N479" s="606"/>
      <c r="O479" s="606"/>
      <c r="P479" s="643"/>
      <c r="Q479" s="606"/>
      <c r="R479" s="643"/>
      <c r="S479" s="643"/>
      <c r="T479" s="606"/>
      <c r="U479" s="606"/>
      <c r="V479" s="606"/>
      <c r="W479" s="644"/>
      <c r="X479" s="606"/>
      <c r="Y479" s="605"/>
      <c r="Z479" s="606"/>
      <c r="AA479" s="605"/>
      <c r="AB479" s="605"/>
      <c r="AC479" s="605"/>
      <c r="AD479" s="605"/>
      <c r="AE479" s="605"/>
      <c r="AF479" s="605"/>
      <c r="AG479" s="605"/>
      <c r="AH479" s="605"/>
      <c r="AI479" s="605"/>
      <c r="AJ479" s="605"/>
      <c r="AK479" s="605"/>
      <c r="AL479" s="605"/>
      <c r="AM479" s="605"/>
      <c r="AN479" s="605"/>
      <c r="AO479" s="605"/>
    </row>
    <row r="480" ht="15.75" customHeight="1">
      <c r="A480" s="606"/>
      <c r="B480" s="605"/>
      <c r="C480" s="660"/>
      <c r="D480" s="606"/>
      <c r="E480" s="606"/>
      <c r="F480" s="606"/>
      <c r="G480" s="606"/>
      <c r="H480" s="606"/>
      <c r="I480" s="606"/>
      <c r="J480" s="606"/>
      <c r="K480" s="606"/>
      <c r="L480" s="606"/>
      <c r="M480" s="644"/>
      <c r="N480" s="606"/>
      <c r="O480" s="606"/>
      <c r="P480" s="643"/>
      <c r="Q480" s="606"/>
      <c r="R480" s="643"/>
      <c r="S480" s="643"/>
      <c r="T480" s="606"/>
      <c r="U480" s="606"/>
      <c r="V480" s="606"/>
      <c r="W480" s="644"/>
      <c r="X480" s="606"/>
      <c r="Y480" s="605"/>
      <c r="Z480" s="606"/>
      <c r="AA480" s="605"/>
      <c r="AB480" s="605"/>
      <c r="AC480" s="605"/>
      <c r="AD480" s="605"/>
      <c r="AE480" s="605"/>
      <c r="AF480" s="605"/>
      <c r="AG480" s="605"/>
      <c r="AH480" s="605"/>
      <c r="AI480" s="605"/>
      <c r="AJ480" s="605"/>
      <c r="AK480" s="605"/>
      <c r="AL480" s="605"/>
      <c r="AM480" s="605"/>
      <c r="AN480" s="605"/>
      <c r="AO480" s="605"/>
    </row>
    <row r="481" ht="15.75" customHeight="1">
      <c r="A481" s="606"/>
      <c r="B481" s="605"/>
      <c r="C481" s="660"/>
      <c r="D481" s="606"/>
      <c r="E481" s="606"/>
      <c r="F481" s="606"/>
      <c r="G481" s="606"/>
      <c r="H481" s="606"/>
      <c r="I481" s="606"/>
      <c r="J481" s="606"/>
      <c r="K481" s="606"/>
      <c r="L481" s="606"/>
      <c r="M481" s="644"/>
      <c r="N481" s="606"/>
      <c r="O481" s="606"/>
      <c r="P481" s="643"/>
      <c r="Q481" s="606"/>
      <c r="R481" s="643"/>
      <c r="S481" s="643"/>
      <c r="T481" s="606"/>
      <c r="U481" s="606"/>
      <c r="V481" s="606"/>
      <c r="W481" s="644"/>
      <c r="X481" s="606"/>
      <c r="Y481" s="605"/>
      <c r="Z481" s="606"/>
      <c r="AA481" s="605"/>
      <c r="AB481" s="605"/>
      <c r="AC481" s="605"/>
      <c r="AD481" s="605"/>
      <c r="AE481" s="605"/>
      <c r="AF481" s="605"/>
      <c r="AG481" s="605"/>
      <c r="AH481" s="605"/>
      <c r="AI481" s="605"/>
      <c r="AJ481" s="605"/>
      <c r="AK481" s="605"/>
      <c r="AL481" s="605"/>
      <c r="AM481" s="605"/>
      <c r="AN481" s="605"/>
      <c r="AO481" s="605"/>
    </row>
    <row r="482" ht="15.75" customHeight="1">
      <c r="A482" s="606"/>
      <c r="B482" s="605"/>
      <c r="C482" s="660"/>
      <c r="D482" s="606"/>
      <c r="E482" s="606"/>
      <c r="F482" s="606"/>
      <c r="G482" s="606"/>
      <c r="H482" s="606"/>
      <c r="I482" s="606"/>
      <c r="J482" s="606"/>
      <c r="K482" s="606"/>
      <c r="L482" s="606"/>
      <c r="M482" s="644"/>
      <c r="N482" s="606"/>
      <c r="O482" s="606"/>
      <c r="P482" s="643"/>
      <c r="Q482" s="606"/>
      <c r="R482" s="643"/>
      <c r="S482" s="643"/>
      <c r="T482" s="606"/>
      <c r="U482" s="606"/>
      <c r="V482" s="606"/>
      <c r="W482" s="644"/>
      <c r="X482" s="606"/>
      <c r="Y482" s="605"/>
      <c r="Z482" s="606"/>
      <c r="AA482" s="605"/>
      <c r="AB482" s="605"/>
      <c r="AC482" s="605"/>
      <c r="AD482" s="605"/>
      <c r="AE482" s="605"/>
      <c r="AF482" s="605"/>
      <c r="AG482" s="605"/>
      <c r="AH482" s="605"/>
      <c r="AI482" s="605"/>
      <c r="AJ482" s="605"/>
      <c r="AK482" s="605"/>
      <c r="AL482" s="605"/>
      <c r="AM482" s="605"/>
      <c r="AN482" s="605"/>
      <c r="AO482" s="605"/>
    </row>
    <row r="483" ht="15.75" customHeight="1">
      <c r="A483" s="606"/>
      <c r="B483" s="605"/>
      <c r="C483" s="660"/>
      <c r="D483" s="606"/>
      <c r="E483" s="606"/>
      <c r="F483" s="606"/>
      <c r="G483" s="606"/>
      <c r="H483" s="606"/>
      <c r="I483" s="606"/>
      <c r="J483" s="606"/>
      <c r="K483" s="606"/>
      <c r="L483" s="606"/>
      <c r="M483" s="644"/>
      <c r="N483" s="606"/>
      <c r="O483" s="606"/>
      <c r="P483" s="643"/>
      <c r="Q483" s="606"/>
      <c r="R483" s="643"/>
      <c r="S483" s="643"/>
      <c r="T483" s="606"/>
      <c r="U483" s="606"/>
      <c r="V483" s="606"/>
      <c r="W483" s="644"/>
      <c r="X483" s="606"/>
      <c r="Y483" s="605"/>
      <c r="Z483" s="606"/>
      <c r="AA483" s="605"/>
      <c r="AB483" s="605"/>
      <c r="AC483" s="605"/>
      <c r="AD483" s="605"/>
      <c r="AE483" s="605"/>
      <c r="AF483" s="605"/>
      <c r="AG483" s="605"/>
      <c r="AH483" s="605"/>
      <c r="AI483" s="605"/>
      <c r="AJ483" s="605"/>
      <c r="AK483" s="605"/>
      <c r="AL483" s="605"/>
      <c r="AM483" s="605"/>
      <c r="AN483" s="605"/>
      <c r="AO483" s="605"/>
    </row>
    <row r="484" ht="15.75" customHeight="1">
      <c r="A484" s="606"/>
      <c r="B484" s="605"/>
      <c r="C484" s="660"/>
      <c r="D484" s="606"/>
      <c r="E484" s="606"/>
      <c r="F484" s="606"/>
      <c r="G484" s="606"/>
      <c r="H484" s="606"/>
      <c r="I484" s="606"/>
      <c r="J484" s="606"/>
      <c r="K484" s="606"/>
      <c r="L484" s="606"/>
      <c r="M484" s="644"/>
      <c r="N484" s="606"/>
      <c r="O484" s="606"/>
      <c r="P484" s="643"/>
      <c r="Q484" s="606"/>
      <c r="R484" s="643"/>
      <c r="S484" s="643"/>
      <c r="T484" s="606"/>
      <c r="U484" s="606"/>
      <c r="V484" s="606"/>
      <c r="W484" s="644"/>
      <c r="X484" s="606"/>
      <c r="Y484" s="605"/>
      <c r="Z484" s="606"/>
      <c r="AA484" s="605"/>
      <c r="AB484" s="605"/>
      <c r="AC484" s="605"/>
      <c r="AD484" s="605"/>
      <c r="AE484" s="605"/>
      <c r="AF484" s="605"/>
      <c r="AG484" s="605"/>
      <c r="AH484" s="605"/>
      <c r="AI484" s="605"/>
      <c r="AJ484" s="605"/>
      <c r="AK484" s="605"/>
      <c r="AL484" s="605"/>
      <c r="AM484" s="605"/>
      <c r="AN484" s="605"/>
      <c r="AO484" s="605"/>
    </row>
    <row r="485" ht="15.75" customHeight="1">
      <c r="A485" s="606"/>
      <c r="B485" s="605"/>
      <c r="C485" s="660"/>
      <c r="D485" s="606"/>
      <c r="E485" s="606"/>
      <c r="F485" s="606"/>
      <c r="G485" s="606"/>
      <c r="H485" s="606"/>
      <c r="I485" s="606"/>
      <c r="J485" s="606"/>
      <c r="K485" s="606"/>
      <c r="L485" s="606"/>
      <c r="M485" s="644"/>
      <c r="N485" s="606"/>
      <c r="O485" s="606"/>
      <c r="P485" s="643"/>
      <c r="Q485" s="606"/>
      <c r="R485" s="643"/>
      <c r="S485" s="643"/>
      <c r="T485" s="606"/>
      <c r="U485" s="606"/>
      <c r="V485" s="606"/>
      <c r="W485" s="644"/>
      <c r="X485" s="606"/>
      <c r="Y485" s="605"/>
      <c r="Z485" s="606"/>
      <c r="AA485" s="605"/>
      <c r="AB485" s="605"/>
      <c r="AC485" s="605"/>
      <c r="AD485" s="605"/>
      <c r="AE485" s="605"/>
      <c r="AF485" s="605"/>
      <c r="AG485" s="605"/>
      <c r="AH485" s="605"/>
      <c r="AI485" s="605"/>
      <c r="AJ485" s="605"/>
      <c r="AK485" s="605"/>
      <c r="AL485" s="605"/>
      <c r="AM485" s="605"/>
      <c r="AN485" s="605"/>
      <c r="AO485" s="605"/>
    </row>
    <row r="486" ht="15.75" customHeight="1">
      <c r="A486" s="606"/>
      <c r="B486" s="605"/>
      <c r="C486" s="660"/>
      <c r="D486" s="606"/>
      <c r="E486" s="606"/>
      <c r="F486" s="606"/>
      <c r="G486" s="606"/>
      <c r="H486" s="606"/>
      <c r="I486" s="606"/>
      <c r="J486" s="606"/>
      <c r="K486" s="606"/>
      <c r="L486" s="606"/>
      <c r="M486" s="644"/>
      <c r="N486" s="606"/>
      <c r="O486" s="606"/>
      <c r="P486" s="643"/>
      <c r="Q486" s="606"/>
      <c r="R486" s="643"/>
      <c r="S486" s="643"/>
      <c r="T486" s="606"/>
      <c r="U486" s="606"/>
      <c r="V486" s="606"/>
      <c r="W486" s="644"/>
      <c r="X486" s="606"/>
      <c r="Y486" s="605"/>
      <c r="Z486" s="606"/>
      <c r="AA486" s="605"/>
      <c r="AB486" s="605"/>
      <c r="AC486" s="605"/>
      <c r="AD486" s="605"/>
      <c r="AE486" s="605"/>
      <c r="AF486" s="605"/>
      <c r="AG486" s="605"/>
      <c r="AH486" s="605"/>
      <c r="AI486" s="605"/>
      <c r="AJ486" s="605"/>
      <c r="AK486" s="605"/>
      <c r="AL486" s="605"/>
      <c r="AM486" s="605"/>
      <c r="AN486" s="605"/>
      <c r="AO486" s="605"/>
    </row>
    <row r="487" ht="15.75" customHeight="1">
      <c r="A487" s="606"/>
      <c r="B487" s="605"/>
      <c r="C487" s="660"/>
      <c r="D487" s="606"/>
      <c r="E487" s="606"/>
      <c r="F487" s="606"/>
      <c r="G487" s="606"/>
      <c r="H487" s="606"/>
      <c r="I487" s="606"/>
      <c r="J487" s="606"/>
      <c r="K487" s="606"/>
      <c r="L487" s="606"/>
      <c r="M487" s="644"/>
      <c r="N487" s="606"/>
      <c r="O487" s="606"/>
      <c r="P487" s="643"/>
      <c r="Q487" s="606"/>
      <c r="R487" s="643"/>
      <c r="S487" s="643"/>
      <c r="T487" s="606"/>
      <c r="U487" s="606"/>
      <c r="V487" s="606"/>
      <c r="W487" s="644"/>
      <c r="X487" s="606"/>
      <c r="Y487" s="605"/>
      <c r="Z487" s="606"/>
      <c r="AA487" s="605"/>
      <c r="AB487" s="605"/>
      <c r="AC487" s="605"/>
      <c r="AD487" s="605"/>
      <c r="AE487" s="605"/>
      <c r="AF487" s="605"/>
      <c r="AG487" s="605"/>
      <c r="AH487" s="605"/>
      <c r="AI487" s="605"/>
      <c r="AJ487" s="605"/>
      <c r="AK487" s="605"/>
      <c r="AL487" s="605"/>
      <c r="AM487" s="605"/>
      <c r="AN487" s="605"/>
      <c r="AO487" s="605"/>
    </row>
    <row r="488" ht="15.75" customHeight="1">
      <c r="A488" s="606"/>
      <c r="B488" s="605"/>
      <c r="C488" s="660"/>
      <c r="D488" s="606"/>
      <c r="E488" s="606"/>
      <c r="F488" s="606"/>
      <c r="G488" s="606"/>
      <c r="H488" s="606"/>
      <c r="I488" s="606"/>
      <c r="J488" s="606"/>
      <c r="K488" s="606"/>
      <c r="L488" s="606"/>
      <c r="M488" s="644"/>
      <c r="N488" s="606"/>
      <c r="O488" s="606"/>
      <c r="P488" s="643"/>
      <c r="Q488" s="606"/>
      <c r="R488" s="643"/>
      <c r="S488" s="643"/>
      <c r="T488" s="606"/>
      <c r="U488" s="606"/>
      <c r="V488" s="606"/>
      <c r="W488" s="644"/>
      <c r="X488" s="606"/>
      <c r="Y488" s="605"/>
      <c r="Z488" s="606"/>
      <c r="AA488" s="605"/>
      <c r="AB488" s="605"/>
      <c r="AC488" s="605"/>
      <c r="AD488" s="605"/>
      <c r="AE488" s="605"/>
      <c r="AF488" s="605"/>
      <c r="AG488" s="605"/>
      <c r="AH488" s="605"/>
      <c r="AI488" s="605"/>
      <c r="AJ488" s="605"/>
      <c r="AK488" s="605"/>
      <c r="AL488" s="605"/>
      <c r="AM488" s="605"/>
      <c r="AN488" s="605"/>
      <c r="AO488" s="605"/>
    </row>
    <row r="489" ht="15.75" customHeight="1">
      <c r="A489" s="606"/>
      <c r="B489" s="605"/>
      <c r="C489" s="660"/>
      <c r="D489" s="606"/>
      <c r="E489" s="606"/>
      <c r="F489" s="606"/>
      <c r="G489" s="606"/>
      <c r="H489" s="606"/>
      <c r="I489" s="606"/>
      <c r="J489" s="606"/>
      <c r="K489" s="606"/>
      <c r="L489" s="606"/>
      <c r="M489" s="644"/>
      <c r="N489" s="606"/>
      <c r="O489" s="606"/>
      <c r="P489" s="643"/>
      <c r="Q489" s="606"/>
      <c r="R489" s="643"/>
      <c r="S489" s="643"/>
      <c r="T489" s="606"/>
      <c r="U489" s="606"/>
      <c r="V489" s="606"/>
      <c r="W489" s="644"/>
      <c r="X489" s="606"/>
      <c r="Y489" s="605"/>
      <c r="Z489" s="606"/>
      <c r="AA489" s="605"/>
      <c r="AB489" s="605"/>
      <c r="AC489" s="605"/>
      <c r="AD489" s="605"/>
      <c r="AE489" s="605"/>
      <c r="AF489" s="605"/>
      <c r="AG489" s="605"/>
      <c r="AH489" s="605"/>
      <c r="AI489" s="605"/>
      <c r="AJ489" s="605"/>
      <c r="AK489" s="605"/>
      <c r="AL489" s="605"/>
      <c r="AM489" s="605"/>
      <c r="AN489" s="605"/>
      <c r="AO489" s="605"/>
    </row>
    <row r="490" ht="15.75" customHeight="1">
      <c r="A490" s="606"/>
      <c r="B490" s="605"/>
      <c r="C490" s="660"/>
      <c r="D490" s="606"/>
      <c r="E490" s="606"/>
      <c r="F490" s="606"/>
      <c r="G490" s="606"/>
      <c r="H490" s="606"/>
      <c r="I490" s="606"/>
      <c r="J490" s="606"/>
      <c r="K490" s="606"/>
      <c r="L490" s="606"/>
      <c r="M490" s="644"/>
      <c r="N490" s="606"/>
      <c r="O490" s="606"/>
      <c r="P490" s="643"/>
      <c r="Q490" s="606"/>
      <c r="R490" s="643"/>
      <c r="S490" s="643"/>
      <c r="T490" s="606"/>
      <c r="U490" s="606"/>
      <c r="V490" s="606"/>
      <c r="W490" s="644"/>
      <c r="X490" s="606"/>
      <c r="Y490" s="605"/>
      <c r="Z490" s="606"/>
      <c r="AA490" s="605"/>
      <c r="AB490" s="605"/>
      <c r="AC490" s="605"/>
      <c r="AD490" s="605"/>
      <c r="AE490" s="605"/>
      <c r="AF490" s="605"/>
      <c r="AG490" s="605"/>
      <c r="AH490" s="605"/>
      <c r="AI490" s="605"/>
      <c r="AJ490" s="605"/>
      <c r="AK490" s="605"/>
      <c r="AL490" s="605"/>
      <c r="AM490" s="605"/>
      <c r="AN490" s="605"/>
      <c r="AO490" s="605"/>
    </row>
    <row r="491" ht="15.75" customHeight="1">
      <c r="A491" s="606"/>
      <c r="B491" s="605"/>
      <c r="C491" s="660"/>
      <c r="D491" s="606"/>
      <c r="E491" s="606"/>
      <c r="F491" s="606"/>
      <c r="G491" s="606"/>
      <c r="H491" s="606"/>
      <c r="I491" s="606"/>
      <c r="J491" s="606"/>
      <c r="K491" s="606"/>
      <c r="L491" s="606"/>
      <c r="M491" s="644"/>
      <c r="N491" s="606"/>
      <c r="O491" s="606"/>
      <c r="P491" s="643"/>
      <c r="Q491" s="606"/>
      <c r="R491" s="643"/>
      <c r="S491" s="643"/>
      <c r="T491" s="606"/>
      <c r="U491" s="606"/>
      <c r="V491" s="606"/>
      <c r="W491" s="644"/>
      <c r="X491" s="606"/>
      <c r="Y491" s="605"/>
      <c r="Z491" s="606"/>
      <c r="AA491" s="605"/>
      <c r="AB491" s="605"/>
      <c r="AC491" s="605"/>
      <c r="AD491" s="605"/>
      <c r="AE491" s="605"/>
      <c r="AF491" s="605"/>
      <c r="AG491" s="605"/>
      <c r="AH491" s="605"/>
      <c r="AI491" s="605"/>
      <c r="AJ491" s="605"/>
      <c r="AK491" s="605"/>
      <c r="AL491" s="605"/>
      <c r="AM491" s="605"/>
      <c r="AN491" s="605"/>
      <c r="AO491" s="605"/>
    </row>
    <row r="492" ht="15.75" customHeight="1">
      <c r="A492" s="606"/>
      <c r="B492" s="605"/>
      <c r="C492" s="660"/>
      <c r="D492" s="606"/>
      <c r="E492" s="606"/>
      <c r="F492" s="606"/>
      <c r="G492" s="606"/>
      <c r="H492" s="606"/>
      <c r="I492" s="606"/>
      <c r="J492" s="606"/>
      <c r="K492" s="606"/>
      <c r="L492" s="606"/>
      <c r="M492" s="644"/>
      <c r="N492" s="606"/>
      <c r="O492" s="606"/>
      <c r="P492" s="643"/>
      <c r="Q492" s="606"/>
      <c r="R492" s="643"/>
      <c r="S492" s="643"/>
      <c r="T492" s="606"/>
      <c r="U492" s="606"/>
      <c r="V492" s="606"/>
      <c r="W492" s="644"/>
      <c r="X492" s="606"/>
      <c r="Y492" s="605"/>
      <c r="Z492" s="606"/>
      <c r="AA492" s="605"/>
      <c r="AB492" s="605"/>
      <c r="AC492" s="605"/>
      <c r="AD492" s="605"/>
      <c r="AE492" s="605"/>
      <c r="AF492" s="605"/>
      <c r="AG492" s="605"/>
      <c r="AH492" s="605"/>
      <c r="AI492" s="605"/>
      <c r="AJ492" s="605"/>
      <c r="AK492" s="605"/>
      <c r="AL492" s="605"/>
      <c r="AM492" s="605"/>
      <c r="AN492" s="605"/>
      <c r="AO492" s="605"/>
    </row>
    <row r="493" ht="15.75" customHeight="1">
      <c r="A493" s="606"/>
      <c r="B493" s="605"/>
      <c r="C493" s="660"/>
      <c r="D493" s="606"/>
      <c r="E493" s="606"/>
      <c r="F493" s="606"/>
      <c r="G493" s="606"/>
      <c r="H493" s="606"/>
      <c r="I493" s="606"/>
      <c r="J493" s="606"/>
      <c r="K493" s="606"/>
      <c r="L493" s="606"/>
      <c r="M493" s="644"/>
      <c r="N493" s="606"/>
      <c r="O493" s="606"/>
      <c r="P493" s="643"/>
      <c r="Q493" s="606"/>
      <c r="R493" s="643"/>
      <c r="S493" s="643"/>
      <c r="T493" s="606"/>
      <c r="U493" s="606"/>
      <c r="V493" s="606"/>
      <c r="W493" s="644"/>
      <c r="X493" s="606"/>
      <c r="Y493" s="605"/>
      <c r="Z493" s="606"/>
      <c r="AA493" s="605"/>
      <c r="AB493" s="605"/>
      <c r="AC493" s="605"/>
      <c r="AD493" s="605"/>
      <c r="AE493" s="605"/>
      <c r="AF493" s="605"/>
      <c r="AG493" s="605"/>
      <c r="AH493" s="605"/>
      <c r="AI493" s="605"/>
      <c r="AJ493" s="605"/>
      <c r="AK493" s="605"/>
      <c r="AL493" s="605"/>
      <c r="AM493" s="605"/>
      <c r="AN493" s="605"/>
      <c r="AO493" s="605"/>
    </row>
    <row r="494" ht="15.75" customHeight="1">
      <c r="A494" s="606"/>
      <c r="B494" s="605"/>
      <c r="C494" s="660"/>
      <c r="D494" s="606"/>
      <c r="E494" s="606"/>
      <c r="F494" s="606"/>
      <c r="G494" s="606"/>
      <c r="H494" s="606"/>
      <c r="I494" s="606"/>
      <c r="J494" s="606"/>
      <c r="K494" s="606"/>
      <c r="L494" s="606"/>
      <c r="M494" s="644"/>
      <c r="N494" s="606"/>
      <c r="O494" s="606"/>
      <c r="P494" s="643"/>
      <c r="Q494" s="606"/>
      <c r="R494" s="643"/>
      <c r="S494" s="643"/>
      <c r="T494" s="606"/>
      <c r="U494" s="606"/>
      <c r="V494" s="606"/>
      <c r="W494" s="644"/>
      <c r="X494" s="606"/>
      <c r="Y494" s="605"/>
      <c r="Z494" s="606"/>
      <c r="AA494" s="605"/>
      <c r="AB494" s="605"/>
      <c r="AC494" s="605"/>
      <c r="AD494" s="605"/>
      <c r="AE494" s="605"/>
      <c r="AF494" s="605"/>
      <c r="AG494" s="605"/>
      <c r="AH494" s="605"/>
      <c r="AI494" s="605"/>
      <c r="AJ494" s="605"/>
      <c r="AK494" s="605"/>
      <c r="AL494" s="605"/>
      <c r="AM494" s="605"/>
      <c r="AN494" s="605"/>
      <c r="AO494" s="605"/>
    </row>
    <row r="495" ht="15.75" customHeight="1">
      <c r="A495" s="606"/>
      <c r="B495" s="605"/>
      <c r="C495" s="660"/>
      <c r="D495" s="606"/>
      <c r="E495" s="606"/>
      <c r="F495" s="606"/>
      <c r="G495" s="606"/>
      <c r="H495" s="606"/>
      <c r="I495" s="606"/>
      <c r="J495" s="606"/>
      <c r="K495" s="606"/>
      <c r="L495" s="606"/>
      <c r="M495" s="644"/>
      <c r="N495" s="606"/>
      <c r="O495" s="606"/>
      <c r="P495" s="643"/>
      <c r="Q495" s="606"/>
      <c r="R495" s="643"/>
      <c r="S495" s="643"/>
      <c r="T495" s="606"/>
      <c r="U495" s="606"/>
      <c r="V495" s="606"/>
      <c r="W495" s="644"/>
      <c r="X495" s="606"/>
      <c r="Y495" s="605"/>
      <c r="Z495" s="606"/>
      <c r="AA495" s="605"/>
      <c r="AB495" s="605"/>
      <c r="AC495" s="605"/>
      <c r="AD495" s="605"/>
      <c r="AE495" s="605"/>
      <c r="AF495" s="605"/>
      <c r="AG495" s="605"/>
      <c r="AH495" s="605"/>
      <c r="AI495" s="605"/>
      <c r="AJ495" s="605"/>
      <c r="AK495" s="605"/>
      <c r="AL495" s="605"/>
      <c r="AM495" s="605"/>
      <c r="AN495" s="605"/>
      <c r="AO495" s="605"/>
    </row>
    <row r="496" ht="15.75" customHeight="1">
      <c r="A496" s="606"/>
      <c r="B496" s="605"/>
      <c r="C496" s="660"/>
      <c r="D496" s="606"/>
      <c r="E496" s="606"/>
      <c r="F496" s="606"/>
      <c r="G496" s="606"/>
      <c r="H496" s="606"/>
      <c r="I496" s="606"/>
      <c r="J496" s="606"/>
      <c r="K496" s="606"/>
      <c r="L496" s="606"/>
      <c r="M496" s="644"/>
      <c r="N496" s="606"/>
      <c r="O496" s="606"/>
      <c r="P496" s="643"/>
      <c r="Q496" s="606"/>
      <c r="R496" s="643"/>
      <c r="S496" s="643"/>
      <c r="T496" s="606"/>
      <c r="U496" s="606"/>
      <c r="V496" s="606"/>
      <c r="W496" s="644"/>
      <c r="X496" s="606"/>
      <c r="Y496" s="605"/>
      <c r="Z496" s="606"/>
      <c r="AA496" s="605"/>
      <c r="AB496" s="605"/>
      <c r="AC496" s="605"/>
      <c r="AD496" s="605"/>
      <c r="AE496" s="605"/>
      <c r="AF496" s="605"/>
      <c r="AG496" s="605"/>
      <c r="AH496" s="605"/>
      <c r="AI496" s="605"/>
      <c r="AJ496" s="605"/>
      <c r="AK496" s="605"/>
      <c r="AL496" s="605"/>
      <c r="AM496" s="605"/>
      <c r="AN496" s="605"/>
      <c r="AO496" s="605"/>
    </row>
    <row r="497" ht="15.75" customHeight="1">
      <c r="A497" s="606"/>
      <c r="B497" s="605"/>
      <c r="C497" s="660"/>
      <c r="D497" s="606"/>
      <c r="E497" s="606"/>
      <c r="F497" s="606"/>
      <c r="G497" s="606"/>
      <c r="H497" s="606"/>
      <c r="I497" s="606"/>
      <c r="J497" s="606"/>
      <c r="K497" s="606"/>
      <c r="L497" s="606"/>
      <c r="M497" s="644"/>
      <c r="N497" s="606"/>
      <c r="O497" s="606"/>
      <c r="P497" s="643"/>
      <c r="Q497" s="606"/>
      <c r="R497" s="643"/>
      <c r="S497" s="643"/>
      <c r="T497" s="606"/>
      <c r="U497" s="606"/>
      <c r="V497" s="606"/>
      <c r="W497" s="644"/>
      <c r="X497" s="606"/>
      <c r="Y497" s="605"/>
      <c r="Z497" s="606"/>
      <c r="AA497" s="605"/>
      <c r="AB497" s="605"/>
      <c r="AC497" s="605"/>
      <c r="AD497" s="605"/>
      <c r="AE497" s="605"/>
      <c r="AF497" s="605"/>
      <c r="AG497" s="605"/>
      <c r="AH497" s="605"/>
      <c r="AI497" s="605"/>
      <c r="AJ497" s="605"/>
      <c r="AK497" s="605"/>
      <c r="AL497" s="605"/>
      <c r="AM497" s="605"/>
      <c r="AN497" s="605"/>
      <c r="AO497" s="605"/>
    </row>
    <row r="498" ht="15.75" customHeight="1">
      <c r="A498" s="606"/>
      <c r="B498" s="605"/>
      <c r="C498" s="660"/>
      <c r="D498" s="606"/>
      <c r="E498" s="606"/>
      <c r="F498" s="606"/>
      <c r="G498" s="606"/>
      <c r="H498" s="606"/>
      <c r="I498" s="606"/>
      <c r="J498" s="606"/>
      <c r="K498" s="606"/>
      <c r="L498" s="606"/>
      <c r="M498" s="644"/>
      <c r="N498" s="606"/>
      <c r="O498" s="606"/>
      <c r="P498" s="643"/>
      <c r="Q498" s="606"/>
      <c r="R498" s="643"/>
      <c r="S498" s="643"/>
      <c r="T498" s="606"/>
      <c r="U498" s="606"/>
      <c r="V498" s="606"/>
      <c r="W498" s="644"/>
      <c r="X498" s="606"/>
      <c r="Y498" s="605"/>
      <c r="Z498" s="606"/>
      <c r="AA498" s="605"/>
      <c r="AB498" s="605"/>
      <c r="AC498" s="605"/>
      <c r="AD498" s="605"/>
      <c r="AE498" s="605"/>
      <c r="AF498" s="605"/>
      <c r="AG498" s="605"/>
      <c r="AH498" s="605"/>
      <c r="AI498" s="605"/>
      <c r="AJ498" s="605"/>
      <c r="AK498" s="605"/>
      <c r="AL498" s="605"/>
      <c r="AM498" s="605"/>
      <c r="AN498" s="605"/>
      <c r="AO498" s="605"/>
    </row>
    <row r="499" ht="15.75" customHeight="1">
      <c r="A499" s="606"/>
      <c r="B499" s="605"/>
      <c r="C499" s="660"/>
      <c r="D499" s="606"/>
      <c r="E499" s="606"/>
      <c r="F499" s="606"/>
      <c r="G499" s="606"/>
      <c r="H499" s="606"/>
      <c r="I499" s="606"/>
      <c r="J499" s="606"/>
      <c r="K499" s="606"/>
      <c r="L499" s="606"/>
      <c r="M499" s="644"/>
      <c r="N499" s="606"/>
      <c r="O499" s="606"/>
      <c r="P499" s="643"/>
      <c r="Q499" s="606"/>
      <c r="R499" s="643"/>
      <c r="S499" s="643"/>
      <c r="T499" s="606"/>
      <c r="U499" s="606"/>
      <c r="V499" s="606"/>
      <c r="W499" s="644"/>
      <c r="X499" s="606"/>
      <c r="Y499" s="605"/>
      <c r="Z499" s="606"/>
      <c r="AA499" s="605"/>
      <c r="AB499" s="605"/>
      <c r="AC499" s="605"/>
      <c r="AD499" s="605"/>
      <c r="AE499" s="605"/>
      <c r="AF499" s="605"/>
      <c r="AG499" s="605"/>
      <c r="AH499" s="605"/>
      <c r="AI499" s="605"/>
      <c r="AJ499" s="605"/>
      <c r="AK499" s="605"/>
      <c r="AL499" s="605"/>
      <c r="AM499" s="605"/>
      <c r="AN499" s="605"/>
      <c r="AO499" s="605"/>
    </row>
    <row r="500" ht="15.75" customHeight="1">
      <c r="A500" s="606"/>
      <c r="B500" s="605"/>
      <c r="C500" s="660"/>
      <c r="D500" s="606"/>
      <c r="E500" s="606"/>
      <c r="F500" s="606"/>
      <c r="G500" s="606"/>
      <c r="H500" s="606"/>
      <c r="I500" s="606"/>
      <c r="J500" s="606"/>
      <c r="K500" s="606"/>
      <c r="L500" s="606"/>
      <c r="M500" s="644"/>
      <c r="N500" s="606"/>
      <c r="O500" s="606"/>
      <c r="P500" s="643"/>
      <c r="Q500" s="606"/>
      <c r="R500" s="643"/>
      <c r="S500" s="643"/>
      <c r="T500" s="606"/>
      <c r="U500" s="606"/>
      <c r="V500" s="606"/>
      <c r="W500" s="644"/>
      <c r="X500" s="606"/>
      <c r="Y500" s="605"/>
      <c r="Z500" s="606"/>
      <c r="AA500" s="605"/>
      <c r="AB500" s="605"/>
      <c r="AC500" s="605"/>
      <c r="AD500" s="605"/>
      <c r="AE500" s="605"/>
      <c r="AF500" s="605"/>
      <c r="AG500" s="605"/>
      <c r="AH500" s="605"/>
      <c r="AI500" s="605"/>
      <c r="AJ500" s="605"/>
      <c r="AK500" s="605"/>
      <c r="AL500" s="605"/>
      <c r="AM500" s="605"/>
      <c r="AN500" s="605"/>
      <c r="AO500" s="605"/>
    </row>
    <row r="501" ht="15.75" customHeight="1">
      <c r="A501" s="606"/>
      <c r="B501" s="605"/>
      <c r="C501" s="660"/>
      <c r="D501" s="606"/>
      <c r="E501" s="606"/>
      <c r="F501" s="606"/>
      <c r="G501" s="606"/>
      <c r="H501" s="606"/>
      <c r="I501" s="606"/>
      <c r="J501" s="606"/>
      <c r="K501" s="606"/>
      <c r="L501" s="606"/>
      <c r="M501" s="644"/>
      <c r="N501" s="606"/>
      <c r="O501" s="606"/>
      <c r="P501" s="643"/>
      <c r="Q501" s="606"/>
      <c r="R501" s="643"/>
      <c r="S501" s="643"/>
      <c r="T501" s="606"/>
      <c r="U501" s="606"/>
      <c r="V501" s="606"/>
      <c r="W501" s="644"/>
      <c r="X501" s="606"/>
      <c r="Y501" s="605"/>
      <c r="Z501" s="606"/>
      <c r="AA501" s="605"/>
      <c r="AB501" s="605"/>
      <c r="AC501" s="605"/>
      <c r="AD501" s="605"/>
      <c r="AE501" s="605"/>
      <c r="AF501" s="605"/>
      <c r="AG501" s="605"/>
      <c r="AH501" s="605"/>
      <c r="AI501" s="605"/>
      <c r="AJ501" s="605"/>
      <c r="AK501" s="605"/>
      <c r="AL501" s="605"/>
      <c r="AM501" s="605"/>
      <c r="AN501" s="605"/>
      <c r="AO501" s="605"/>
    </row>
    <row r="502" ht="15.75" customHeight="1">
      <c r="A502" s="606"/>
      <c r="B502" s="605"/>
      <c r="C502" s="660"/>
      <c r="D502" s="606"/>
      <c r="E502" s="606"/>
      <c r="F502" s="606"/>
      <c r="G502" s="606"/>
      <c r="H502" s="606"/>
      <c r="I502" s="606"/>
      <c r="J502" s="606"/>
      <c r="K502" s="606"/>
      <c r="L502" s="606"/>
      <c r="M502" s="644"/>
      <c r="N502" s="606"/>
      <c r="O502" s="606"/>
      <c r="P502" s="643"/>
      <c r="Q502" s="606"/>
      <c r="R502" s="643"/>
      <c r="S502" s="643"/>
      <c r="T502" s="606"/>
      <c r="U502" s="606"/>
      <c r="V502" s="606"/>
      <c r="W502" s="644"/>
      <c r="X502" s="606"/>
      <c r="Y502" s="605"/>
      <c r="Z502" s="606"/>
      <c r="AA502" s="605"/>
      <c r="AB502" s="605"/>
      <c r="AC502" s="605"/>
      <c r="AD502" s="605"/>
      <c r="AE502" s="605"/>
      <c r="AF502" s="605"/>
      <c r="AG502" s="605"/>
      <c r="AH502" s="605"/>
      <c r="AI502" s="605"/>
      <c r="AJ502" s="605"/>
      <c r="AK502" s="605"/>
      <c r="AL502" s="605"/>
      <c r="AM502" s="605"/>
      <c r="AN502" s="605"/>
      <c r="AO502" s="605"/>
    </row>
    <row r="503" ht="15.75" customHeight="1">
      <c r="A503" s="606"/>
      <c r="B503" s="605"/>
      <c r="C503" s="660"/>
      <c r="D503" s="606"/>
      <c r="E503" s="606"/>
      <c r="F503" s="606"/>
      <c r="G503" s="606"/>
      <c r="H503" s="606"/>
      <c r="I503" s="606"/>
      <c r="J503" s="606"/>
      <c r="K503" s="606"/>
      <c r="L503" s="606"/>
      <c r="M503" s="644"/>
      <c r="N503" s="606"/>
      <c r="O503" s="606"/>
      <c r="P503" s="643"/>
      <c r="Q503" s="606"/>
      <c r="R503" s="643"/>
      <c r="S503" s="643"/>
      <c r="T503" s="606"/>
      <c r="U503" s="606"/>
      <c r="V503" s="606"/>
      <c r="W503" s="644"/>
      <c r="X503" s="606"/>
      <c r="Y503" s="605"/>
      <c r="Z503" s="606"/>
      <c r="AA503" s="605"/>
      <c r="AB503" s="605"/>
      <c r="AC503" s="605"/>
      <c r="AD503" s="605"/>
      <c r="AE503" s="605"/>
      <c r="AF503" s="605"/>
      <c r="AG503" s="605"/>
      <c r="AH503" s="605"/>
      <c r="AI503" s="605"/>
      <c r="AJ503" s="605"/>
      <c r="AK503" s="605"/>
      <c r="AL503" s="605"/>
      <c r="AM503" s="605"/>
      <c r="AN503" s="605"/>
      <c r="AO503" s="605"/>
    </row>
    <row r="504" ht="15.75" customHeight="1">
      <c r="A504" s="606"/>
      <c r="B504" s="605"/>
      <c r="C504" s="660"/>
      <c r="D504" s="606"/>
      <c r="E504" s="606"/>
      <c r="F504" s="606"/>
      <c r="G504" s="606"/>
      <c r="H504" s="606"/>
      <c r="I504" s="606"/>
      <c r="J504" s="606"/>
      <c r="K504" s="606"/>
      <c r="L504" s="606"/>
      <c r="M504" s="644"/>
      <c r="N504" s="606"/>
      <c r="O504" s="606"/>
      <c r="P504" s="643"/>
      <c r="Q504" s="606"/>
      <c r="R504" s="643"/>
      <c r="S504" s="643"/>
      <c r="T504" s="606"/>
      <c r="U504" s="606"/>
      <c r="V504" s="606"/>
      <c r="W504" s="644"/>
      <c r="X504" s="606"/>
      <c r="Y504" s="605"/>
      <c r="Z504" s="606"/>
      <c r="AA504" s="605"/>
      <c r="AB504" s="605"/>
      <c r="AC504" s="605"/>
      <c r="AD504" s="605"/>
      <c r="AE504" s="605"/>
      <c r="AF504" s="605"/>
      <c r="AG504" s="605"/>
      <c r="AH504" s="605"/>
      <c r="AI504" s="605"/>
      <c r="AJ504" s="605"/>
      <c r="AK504" s="605"/>
      <c r="AL504" s="605"/>
      <c r="AM504" s="605"/>
      <c r="AN504" s="605"/>
      <c r="AO504" s="605"/>
    </row>
    <row r="505" ht="15.75" customHeight="1">
      <c r="A505" s="606"/>
      <c r="B505" s="605"/>
      <c r="C505" s="660"/>
      <c r="D505" s="606"/>
      <c r="E505" s="606"/>
      <c r="F505" s="606"/>
      <c r="G505" s="606"/>
      <c r="H505" s="606"/>
      <c r="I505" s="606"/>
      <c r="J505" s="606"/>
      <c r="K505" s="606"/>
      <c r="L505" s="606"/>
      <c r="M505" s="644"/>
      <c r="N505" s="606"/>
      <c r="O505" s="606"/>
      <c r="P505" s="643"/>
      <c r="Q505" s="606"/>
      <c r="R505" s="643"/>
      <c r="S505" s="643"/>
      <c r="T505" s="606"/>
      <c r="U505" s="606"/>
      <c r="V505" s="606"/>
      <c r="W505" s="644"/>
      <c r="X505" s="606"/>
      <c r="Y505" s="605"/>
      <c r="Z505" s="606"/>
      <c r="AA505" s="605"/>
      <c r="AB505" s="605"/>
      <c r="AC505" s="605"/>
      <c r="AD505" s="605"/>
      <c r="AE505" s="605"/>
      <c r="AF505" s="605"/>
      <c r="AG505" s="605"/>
      <c r="AH505" s="605"/>
      <c r="AI505" s="605"/>
      <c r="AJ505" s="605"/>
      <c r="AK505" s="605"/>
      <c r="AL505" s="605"/>
      <c r="AM505" s="605"/>
      <c r="AN505" s="605"/>
      <c r="AO505" s="605"/>
    </row>
    <row r="506" ht="15.75" customHeight="1">
      <c r="A506" s="606"/>
      <c r="B506" s="605"/>
      <c r="C506" s="660"/>
      <c r="D506" s="606"/>
      <c r="E506" s="606"/>
      <c r="F506" s="606"/>
      <c r="G506" s="606"/>
      <c r="H506" s="606"/>
      <c r="I506" s="606"/>
      <c r="J506" s="606"/>
      <c r="K506" s="606"/>
      <c r="L506" s="606"/>
      <c r="M506" s="644"/>
      <c r="N506" s="606"/>
      <c r="O506" s="606"/>
      <c r="P506" s="643"/>
      <c r="Q506" s="606"/>
      <c r="R506" s="643"/>
      <c r="S506" s="643"/>
      <c r="T506" s="606"/>
      <c r="U506" s="606"/>
      <c r="V506" s="606"/>
      <c r="W506" s="644"/>
      <c r="X506" s="606"/>
      <c r="Y506" s="605"/>
      <c r="Z506" s="606"/>
      <c r="AA506" s="605"/>
      <c r="AB506" s="605"/>
      <c r="AC506" s="605"/>
      <c r="AD506" s="605"/>
      <c r="AE506" s="605"/>
      <c r="AF506" s="605"/>
      <c r="AG506" s="605"/>
      <c r="AH506" s="605"/>
      <c r="AI506" s="605"/>
      <c r="AJ506" s="605"/>
      <c r="AK506" s="605"/>
      <c r="AL506" s="605"/>
      <c r="AM506" s="605"/>
      <c r="AN506" s="605"/>
      <c r="AO506" s="605"/>
    </row>
    <row r="507" ht="15.75" customHeight="1">
      <c r="A507" s="606"/>
      <c r="B507" s="605"/>
      <c r="C507" s="660"/>
      <c r="D507" s="606"/>
      <c r="E507" s="606"/>
      <c r="F507" s="606"/>
      <c r="G507" s="606"/>
      <c r="H507" s="606"/>
      <c r="I507" s="606"/>
      <c r="J507" s="606"/>
      <c r="K507" s="606"/>
      <c r="L507" s="606"/>
      <c r="M507" s="644"/>
      <c r="N507" s="606"/>
      <c r="O507" s="606"/>
      <c r="P507" s="643"/>
      <c r="Q507" s="606"/>
      <c r="R507" s="643"/>
      <c r="S507" s="643"/>
      <c r="T507" s="606"/>
      <c r="U507" s="606"/>
      <c r="V507" s="606"/>
      <c r="W507" s="644"/>
      <c r="X507" s="606"/>
      <c r="Y507" s="605"/>
      <c r="Z507" s="606"/>
      <c r="AA507" s="605"/>
      <c r="AB507" s="605"/>
      <c r="AC507" s="605"/>
      <c r="AD507" s="605"/>
      <c r="AE507" s="605"/>
      <c r="AF507" s="605"/>
      <c r="AG507" s="605"/>
      <c r="AH507" s="605"/>
      <c r="AI507" s="605"/>
      <c r="AJ507" s="605"/>
      <c r="AK507" s="605"/>
      <c r="AL507" s="605"/>
      <c r="AM507" s="605"/>
      <c r="AN507" s="605"/>
      <c r="AO507" s="605"/>
    </row>
    <row r="508" ht="15.75" customHeight="1">
      <c r="A508" s="606"/>
      <c r="B508" s="605"/>
      <c r="C508" s="660"/>
      <c r="D508" s="606"/>
      <c r="E508" s="606"/>
      <c r="F508" s="606"/>
      <c r="G508" s="606"/>
      <c r="H508" s="606"/>
      <c r="I508" s="606"/>
      <c r="J508" s="606"/>
      <c r="K508" s="606"/>
      <c r="L508" s="606"/>
      <c r="M508" s="644"/>
      <c r="N508" s="606"/>
      <c r="O508" s="606"/>
      <c r="P508" s="643"/>
      <c r="Q508" s="606"/>
      <c r="R508" s="643"/>
      <c r="S508" s="643"/>
      <c r="T508" s="606"/>
      <c r="U508" s="606"/>
      <c r="V508" s="606"/>
      <c r="W508" s="644"/>
      <c r="X508" s="606"/>
      <c r="Y508" s="605"/>
      <c r="Z508" s="606"/>
      <c r="AA508" s="605"/>
      <c r="AB508" s="605"/>
      <c r="AC508" s="605"/>
      <c r="AD508" s="605"/>
      <c r="AE508" s="605"/>
      <c r="AF508" s="605"/>
      <c r="AG508" s="605"/>
      <c r="AH508" s="605"/>
      <c r="AI508" s="605"/>
      <c r="AJ508" s="605"/>
      <c r="AK508" s="605"/>
      <c r="AL508" s="605"/>
      <c r="AM508" s="605"/>
      <c r="AN508" s="605"/>
      <c r="AO508" s="605"/>
    </row>
    <row r="509" ht="15.75" customHeight="1">
      <c r="A509" s="606"/>
      <c r="B509" s="605"/>
      <c r="C509" s="660"/>
      <c r="D509" s="606"/>
      <c r="E509" s="606"/>
      <c r="F509" s="606"/>
      <c r="G509" s="606"/>
      <c r="H509" s="606"/>
      <c r="I509" s="606"/>
      <c r="J509" s="606"/>
      <c r="K509" s="606"/>
      <c r="L509" s="606"/>
      <c r="M509" s="644"/>
      <c r="N509" s="606"/>
      <c r="O509" s="606"/>
      <c r="P509" s="643"/>
      <c r="Q509" s="606"/>
      <c r="R509" s="643"/>
      <c r="S509" s="643"/>
      <c r="T509" s="606"/>
      <c r="U509" s="606"/>
      <c r="V509" s="606"/>
      <c r="W509" s="644"/>
      <c r="X509" s="606"/>
      <c r="Y509" s="605"/>
      <c r="Z509" s="606"/>
      <c r="AA509" s="605"/>
      <c r="AB509" s="605"/>
      <c r="AC509" s="605"/>
      <c r="AD509" s="605"/>
      <c r="AE509" s="605"/>
      <c r="AF509" s="605"/>
      <c r="AG509" s="605"/>
      <c r="AH509" s="605"/>
      <c r="AI509" s="605"/>
      <c r="AJ509" s="605"/>
      <c r="AK509" s="605"/>
      <c r="AL509" s="605"/>
      <c r="AM509" s="605"/>
      <c r="AN509" s="605"/>
      <c r="AO509" s="605"/>
    </row>
    <row r="510" ht="15.75" customHeight="1">
      <c r="A510" s="606"/>
      <c r="B510" s="605"/>
      <c r="C510" s="660"/>
      <c r="D510" s="606"/>
      <c r="E510" s="606"/>
      <c r="F510" s="606"/>
      <c r="G510" s="606"/>
      <c r="H510" s="606"/>
      <c r="I510" s="606"/>
      <c r="J510" s="606"/>
      <c r="K510" s="606"/>
      <c r="L510" s="606"/>
      <c r="M510" s="644"/>
      <c r="N510" s="606"/>
      <c r="O510" s="606"/>
      <c r="P510" s="643"/>
      <c r="Q510" s="606"/>
      <c r="R510" s="643"/>
      <c r="S510" s="643"/>
      <c r="T510" s="606"/>
      <c r="U510" s="606"/>
      <c r="V510" s="606"/>
      <c r="W510" s="644"/>
      <c r="X510" s="606"/>
      <c r="Y510" s="605"/>
      <c r="Z510" s="606"/>
      <c r="AA510" s="605"/>
      <c r="AB510" s="605"/>
      <c r="AC510" s="605"/>
      <c r="AD510" s="605"/>
      <c r="AE510" s="605"/>
      <c r="AF510" s="605"/>
      <c r="AG510" s="605"/>
      <c r="AH510" s="605"/>
      <c r="AI510" s="605"/>
      <c r="AJ510" s="605"/>
      <c r="AK510" s="605"/>
      <c r="AL510" s="605"/>
      <c r="AM510" s="605"/>
      <c r="AN510" s="605"/>
      <c r="AO510" s="605"/>
    </row>
    <row r="511" ht="15.75" customHeight="1">
      <c r="A511" s="606"/>
      <c r="B511" s="605"/>
      <c r="C511" s="660"/>
      <c r="D511" s="606"/>
      <c r="E511" s="606"/>
      <c r="F511" s="606"/>
      <c r="G511" s="606"/>
      <c r="H511" s="606"/>
      <c r="I511" s="606"/>
      <c r="J511" s="606"/>
      <c r="K511" s="606"/>
      <c r="L511" s="606"/>
      <c r="M511" s="644"/>
      <c r="N511" s="606"/>
      <c r="O511" s="606"/>
      <c r="P511" s="643"/>
      <c r="Q511" s="606"/>
      <c r="R511" s="643"/>
      <c r="S511" s="643"/>
      <c r="T511" s="606"/>
      <c r="U511" s="606"/>
      <c r="V511" s="606"/>
      <c r="W511" s="644"/>
      <c r="X511" s="606"/>
      <c r="Y511" s="605"/>
      <c r="Z511" s="606"/>
      <c r="AA511" s="605"/>
      <c r="AB511" s="605"/>
      <c r="AC511" s="605"/>
      <c r="AD511" s="605"/>
      <c r="AE511" s="605"/>
      <c r="AF511" s="605"/>
      <c r="AG511" s="605"/>
      <c r="AH511" s="605"/>
      <c r="AI511" s="605"/>
      <c r="AJ511" s="605"/>
      <c r="AK511" s="605"/>
      <c r="AL511" s="605"/>
      <c r="AM511" s="605"/>
      <c r="AN511" s="605"/>
      <c r="AO511" s="605"/>
    </row>
    <row r="512" ht="15.75" customHeight="1">
      <c r="A512" s="606"/>
      <c r="B512" s="605"/>
      <c r="C512" s="660"/>
      <c r="D512" s="606"/>
      <c r="E512" s="606"/>
      <c r="F512" s="606"/>
      <c r="G512" s="606"/>
      <c r="H512" s="606"/>
      <c r="I512" s="606"/>
      <c r="J512" s="606"/>
      <c r="K512" s="606"/>
      <c r="L512" s="606"/>
      <c r="M512" s="644"/>
      <c r="N512" s="606"/>
      <c r="O512" s="606"/>
      <c r="P512" s="643"/>
      <c r="Q512" s="606"/>
      <c r="R512" s="643"/>
      <c r="S512" s="643"/>
      <c r="T512" s="606"/>
      <c r="U512" s="606"/>
      <c r="V512" s="606"/>
      <c r="W512" s="644"/>
      <c r="X512" s="606"/>
      <c r="Y512" s="605"/>
      <c r="Z512" s="606"/>
      <c r="AA512" s="605"/>
      <c r="AB512" s="605"/>
      <c r="AC512" s="605"/>
      <c r="AD512" s="605"/>
      <c r="AE512" s="605"/>
      <c r="AF512" s="605"/>
      <c r="AG512" s="605"/>
      <c r="AH512" s="605"/>
      <c r="AI512" s="605"/>
      <c r="AJ512" s="605"/>
      <c r="AK512" s="605"/>
      <c r="AL512" s="605"/>
      <c r="AM512" s="605"/>
      <c r="AN512" s="605"/>
      <c r="AO512" s="605"/>
    </row>
    <row r="513" ht="15.75" customHeight="1">
      <c r="A513" s="606"/>
      <c r="B513" s="605"/>
      <c r="C513" s="660"/>
      <c r="D513" s="606"/>
      <c r="E513" s="606"/>
      <c r="F513" s="606"/>
      <c r="G513" s="606"/>
      <c r="H513" s="606"/>
      <c r="I513" s="606"/>
      <c r="J513" s="606"/>
      <c r="K513" s="606"/>
      <c r="L513" s="606"/>
      <c r="M513" s="644"/>
      <c r="N513" s="606"/>
      <c r="O513" s="606"/>
      <c r="P513" s="643"/>
      <c r="Q513" s="606"/>
      <c r="R513" s="643"/>
      <c r="S513" s="643"/>
      <c r="T513" s="606"/>
      <c r="U513" s="606"/>
      <c r="V513" s="606"/>
      <c r="W513" s="644"/>
      <c r="X513" s="606"/>
      <c r="Y513" s="605"/>
      <c r="Z513" s="606"/>
      <c r="AA513" s="605"/>
      <c r="AB513" s="605"/>
      <c r="AC513" s="605"/>
      <c r="AD513" s="605"/>
      <c r="AE513" s="605"/>
      <c r="AF513" s="605"/>
      <c r="AG513" s="605"/>
      <c r="AH513" s="605"/>
      <c r="AI513" s="605"/>
      <c r="AJ513" s="605"/>
      <c r="AK513" s="605"/>
      <c r="AL513" s="605"/>
      <c r="AM513" s="605"/>
      <c r="AN513" s="605"/>
      <c r="AO513" s="605"/>
    </row>
    <row r="514" ht="15.75" customHeight="1">
      <c r="A514" s="606"/>
      <c r="B514" s="605"/>
      <c r="C514" s="660"/>
      <c r="D514" s="606"/>
      <c r="E514" s="606"/>
      <c r="F514" s="606"/>
      <c r="G514" s="606"/>
      <c r="H514" s="606"/>
      <c r="I514" s="606"/>
      <c r="J514" s="606"/>
      <c r="K514" s="606"/>
      <c r="L514" s="606"/>
      <c r="M514" s="644"/>
      <c r="N514" s="606"/>
      <c r="O514" s="606"/>
      <c r="P514" s="643"/>
      <c r="Q514" s="606"/>
      <c r="R514" s="643"/>
      <c r="S514" s="643"/>
      <c r="T514" s="606"/>
      <c r="U514" s="606"/>
      <c r="V514" s="606"/>
      <c r="W514" s="644"/>
      <c r="X514" s="606"/>
      <c r="Y514" s="605"/>
      <c r="Z514" s="606"/>
      <c r="AA514" s="605"/>
      <c r="AB514" s="605"/>
      <c r="AC514" s="605"/>
      <c r="AD514" s="605"/>
      <c r="AE514" s="605"/>
      <c r="AF514" s="605"/>
      <c r="AG514" s="605"/>
      <c r="AH514" s="605"/>
      <c r="AI514" s="605"/>
      <c r="AJ514" s="605"/>
      <c r="AK514" s="605"/>
      <c r="AL514" s="605"/>
      <c r="AM514" s="605"/>
      <c r="AN514" s="605"/>
      <c r="AO514" s="605"/>
    </row>
    <row r="515" ht="15.75" customHeight="1">
      <c r="A515" s="606"/>
      <c r="B515" s="605"/>
      <c r="C515" s="660"/>
      <c r="D515" s="606"/>
      <c r="E515" s="606"/>
      <c r="F515" s="606"/>
      <c r="G515" s="606"/>
      <c r="H515" s="606"/>
      <c r="I515" s="606"/>
      <c r="J515" s="606"/>
      <c r="K515" s="606"/>
      <c r="L515" s="606"/>
      <c r="M515" s="644"/>
      <c r="N515" s="606"/>
      <c r="O515" s="606"/>
      <c r="P515" s="643"/>
      <c r="Q515" s="606"/>
      <c r="R515" s="643"/>
      <c r="S515" s="643"/>
      <c r="T515" s="606"/>
      <c r="U515" s="606"/>
      <c r="V515" s="606"/>
      <c r="W515" s="644"/>
      <c r="X515" s="606"/>
      <c r="Y515" s="605"/>
      <c r="Z515" s="606"/>
      <c r="AA515" s="605"/>
      <c r="AB515" s="605"/>
      <c r="AC515" s="605"/>
      <c r="AD515" s="605"/>
      <c r="AE515" s="605"/>
      <c r="AF515" s="605"/>
      <c r="AG515" s="605"/>
      <c r="AH515" s="605"/>
      <c r="AI515" s="605"/>
      <c r="AJ515" s="605"/>
      <c r="AK515" s="605"/>
      <c r="AL515" s="605"/>
      <c r="AM515" s="605"/>
      <c r="AN515" s="605"/>
      <c r="AO515" s="605"/>
    </row>
    <row r="516" ht="15.75" customHeight="1">
      <c r="A516" s="606"/>
      <c r="B516" s="605"/>
      <c r="C516" s="660"/>
      <c r="D516" s="606"/>
      <c r="E516" s="606"/>
      <c r="F516" s="606"/>
      <c r="G516" s="606"/>
      <c r="H516" s="606"/>
      <c r="I516" s="606"/>
      <c r="J516" s="606"/>
      <c r="K516" s="606"/>
      <c r="L516" s="606"/>
      <c r="M516" s="644"/>
      <c r="N516" s="606"/>
      <c r="O516" s="606"/>
      <c r="P516" s="643"/>
      <c r="Q516" s="606"/>
      <c r="R516" s="643"/>
      <c r="S516" s="643"/>
      <c r="T516" s="606"/>
      <c r="U516" s="606"/>
      <c r="V516" s="606"/>
      <c r="W516" s="644"/>
      <c r="X516" s="606"/>
      <c r="Y516" s="605"/>
      <c r="Z516" s="606"/>
      <c r="AA516" s="605"/>
      <c r="AB516" s="605"/>
      <c r="AC516" s="605"/>
      <c r="AD516" s="605"/>
      <c r="AE516" s="605"/>
      <c r="AF516" s="605"/>
      <c r="AG516" s="605"/>
      <c r="AH516" s="605"/>
      <c r="AI516" s="605"/>
      <c r="AJ516" s="605"/>
      <c r="AK516" s="605"/>
      <c r="AL516" s="605"/>
      <c r="AM516" s="605"/>
      <c r="AN516" s="605"/>
      <c r="AO516" s="605"/>
    </row>
    <row r="517" ht="15.75" customHeight="1">
      <c r="A517" s="606"/>
      <c r="B517" s="605"/>
      <c r="C517" s="660"/>
      <c r="D517" s="606"/>
      <c r="E517" s="606"/>
      <c r="F517" s="606"/>
      <c r="G517" s="606"/>
      <c r="H517" s="606"/>
      <c r="I517" s="606"/>
      <c r="J517" s="606"/>
      <c r="K517" s="606"/>
      <c r="L517" s="606"/>
      <c r="M517" s="644"/>
      <c r="N517" s="606"/>
      <c r="O517" s="606"/>
      <c r="P517" s="643"/>
      <c r="Q517" s="606"/>
      <c r="R517" s="643"/>
      <c r="S517" s="643"/>
      <c r="T517" s="606"/>
      <c r="U517" s="606"/>
      <c r="V517" s="606"/>
      <c r="W517" s="644"/>
      <c r="X517" s="606"/>
      <c r="Y517" s="605"/>
      <c r="Z517" s="606"/>
      <c r="AA517" s="605"/>
      <c r="AB517" s="605"/>
      <c r="AC517" s="605"/>
      <c r="AD517" s="605"/>
      <c r="AE517" s="605"/>
      <c r="AF517" s="605"/>
      <c r="AG517" s="605"/>
      <c r="AH517" s="605"/>
      <c r="AI517" s="605"/>
      <c r="AJ517" s="605"/>
      <c r="AK517" s="605"/>
      <c r="AL517" s="605"/>
      <c r="AM517" s="605"/>
      <c r="AN517" s="605"/>
      <c r="AO517" s="605"/>
    </row>
    <row r="518" ht="15.75" customHeight="1">
      <c r="A518" s="606"/>
      <c r="B518" s="605"/>
      <c r="C518" s="660"/>
      <c r="D518" s="606"/>
      <c r="E518" s="606"/>
      <c r="F518" s="606"/>
      <c r="G518" s="606"/>
      <c r="H518" s="606"/>
      <c r="I518" s="606"/>
      <c r="J518" s="606"/>
      <c r="K518" s="606"/>
      <c r="L518" s="606"/>
      <c r="M518" s="644"/>
      <c r="N518" s="606"/>
      <c r="O518" s="606"/>
      <c r="P518" s="643"/>
      <c r="Q518" s="606"/>
      <c r="R518" s="643"/>
      <c r="S518" s="643"/>
      <c r="T518" s="606"/>
      <c r="U518" s="606"/>
      <c r="V518" s="606"/>
      <c r="W518" s="644"/>
      <c r="X518" s="606"/>
      <c r="Y518" s="605"/>
      <c r="Z518" s="606"/>
      <c r="AA518" s="605"/>
      <c r="AB518" s="605"/>
      <c r="AC518" s="605"/>
      <c r="AD518" s="605"/>
      <c r="AE518" s="605"/>
      <c r="AF518" s="605"/>
      <c r="AG518" s="605"/>
      <c r="AH518" s="605"/>
      <c r="AI518" s="605"/>
      <c r="AJ518" s="605"/>
      <c r="AK518" s="605"/>
      <c r="AL518" s="605"/>
      <c r="AM518" s="605"/>
      <c r="AN518" s="605"/>
      <c r="AO518" s="605"/>
    </row>
    <row r="519" ht="15.75" customHeight="1">
      <c r="A519" s="606"/>
      <c r="B519" s="605"/>
      <c r="C519" s="660"/>
      <c r="D519" s="606"/>
      <c r="E519" s="606"/>
      <c r="F519" s="606"/>
      <c r="G519" s="606"/>
      <c r="H519" s="606"/>
      <c r="I519" s="606"/>
      <c r="J519" s="606"/>
      <c r="K519" s="606"/>
      <c r="L519" s="606"/>
      <c r="M519" s="644"/>
      <c r="N519" s="606"/>
      <c r="O519" s="606"/>
      <c r="P519" s="643"/>
      <c r="Q519" s="606"/>
      <c r="R519" s="643"/>
      <c r="S519" s="643"/>
      <c r="T519" s="606"/>
      <c r="U519" s="606"/>
      <c r="V519" s="606"/>
      <c r="W519" s="644"/>
      <c r="X519" s="606"/>
      <c r="Y519" s="605"/>
      <c r="Z519" s="606"/>
      <c r="AA519" s="605"/>
      <c r="AB519" s="605"/>
      <c r="AC519" s="605"/>
      <c r="AD519" s="605"/>
      <c r="AE519" s="605"/>
      <c r="AF519" s="605"/>
      <c r="AG519" s="605"/>
      <c r="AH519" s="605"/>
      <c r="AI519" s="605"/>
      <c r="AJ519" s="605"/>
      <c r="AK519" s="605"/>
      <c r="AL519" s="605"/>
      <c r="AM519" s="605"/>
      <c r="AN519" s="605"/>
      <c r="AO519" s="605"/>
    </row>
    <row r="520" ht="15.75" customHeight="1">
      <c r="A520" s="606"/>
      <c r="B520" s="605"/>
      <c r="C520" s="660"/>
      <c r="D520" s="606"/>
      <c r="E520" s="606"/>
      <c r="F520" s="606"/>
      <c r="G520" s="606"/>
      <c r="H520" s="606"/>
      <c r="I520" s="606"/>
      <c r="J520" s="606"/>
      <c r="K520" s="606"/>
      <c r="L520" s="606"/>
      <c r="M520" s="644"/>
      <c r="N520" s="606"/>
      <c r="O520" s="606"/>
      <c r="P520" s="643"/>
      <c r="Q520" s="606"/>
      <c r="R520" s="643"/>
      <c r="S520" s="643"/>
      <c r="T520" s="606"/>
      <c r="U520" s="606"/>
      <c r="V520" s="606"/>
      <c r="W520" s="644"/>
      <c r="X520" s="606"/>
      <c r="Y520" s="605"/>
      <c r="Z520" s="606"/>
      <c r="AA520" s="605"/>
      <c r="AB520" s="605"/>
      <c r="AC520" s="605"/>
      <c r="AD520" s="605"/>
      <c r="AE520" s="605"/>
      <c r="AF520" s="605"/>
      <c r="AG520" s="605"/>
      <c r="AH520" s="605"/>
      <c r="AI520" s="605"/>
      <c r="AJ520" s="605"/>
      <c r="AK520" s="605"/>
      <c r="AL520" s="605"/>
      <c r="AM520" s="605"/>
      <c r="AN520" s="605"/>
      <c r="AO520" s="605"/>
    </row>
    <row r="521" ht="15.75" customHeight="1">
      <c r="A521" s="606"/>
      <c r="B521" s="605"/>
      <c r="C521" s="660"/>
      <c r="D521" s="606"/>
      <c r="E521" s="606"/>
      <c r="F521" s="606"/>
      <c r="G521" s="606"/>
      <c r="H521" s="606"/>
      <c r="I521" s="606"/>
      <c r="J521" s="606"/>
      <c r="K521" s="606"/>
      <c r="L521" s="606"/>
      <c r="M521" s="644"/>
      <c r="N521" s="606"/>
      <c r="O521" s="606"/>
      <c r="P521" s="643"/>
      <c r="Q521" s="606"/>
      <c r="R521" s="643"/>
      <c r="S521" s="643"/>
      <c r="T521" s="606"/>
      <c r="U521" s="606"/>
      <c r="V521" s="606"/>
      <c r="W521" s="644"/>
      <c r="X521" s="606"/>
      <c r="Y521" s="605"/>
      <c r="Z521" s="606"/>
      <c r="AA521" s="605"/>
      <c r="AB521" s="605"/>
      <c r="AC521" s="605"/>
      <c r="AD521" s="605"/>
      <c r="AE521" s="605"/>
      <c r="AF521" s="605"/>
      <c r="AG521" s="605"/>
      <c r="AH521" s="605"/>
      <c r="AI521" s="605"/>
      <c r="AJ521" s="605"/>
      <c r="AK521" s="605"/>
      <c r="AL521" s="605"/>
      <c r="AM521" s="605"/>
      <c r="AN521" s="605"/>
      <c r="AO521" s="605"/>
    </row>
    <row r="522" ht="15.75" customHeight="1">
      <c r="A522" s="606"/>
      <c r="B522" s="605"/>
      <c r="C522" s="660"/>
      <c r="D522" s="606"/>
      <c r="E522" s="606"/>
      <c r="F522" s="606"/>
      <c r="G522" s="606"/>
      <c r="H522" s="606"/>
      <c r="I522" s="606"/>
      <c r="J522" s="606"/>
      <c r="K522" s="606"/>
      <c r="L522" s="606"/>
      <c r="M522" s="644"/>
      <c r="N522" s="606"/>
      <c r="O522" s="606"/>
      <c r="P522" s="643"/>
      <c r="Q522" s="606"/>
      <c r="R522" s="643"/>
      <c r="S522" s="643"/>
      <c r="T522" s="606"/>
      <c r="U522" s="606"/>
      <c r="V522" s="606"/>
      <c r="W522" s="644"/>
      <c r="X522" s="606"/>
      <c r="Y522" s="605"/>
      <c r="Z522" s="606"/>
      <c r="AA522" s="605"/>
      <c r="AB522" s="605"/>
      <c r="AC522" s="605"/>
      <c r="AD522" s="605"/>
      <c r="AE522" s="605"/>
      <c r="AF522" s="605"/>
      <c r="AG522" s="605"/>
      <c r="AH522" s="605"/>
      <c r="AI522" s="605"/>
      <c r="AJ522" s="605"/>
      <c r="AK522" s="605"/>
      <c r="AL522" s="605"/>
      <c r="AM522" s="605"/>
      <c r="AN522" s="605"/>
      <c r="AO522" s="605"/>
    </row>
    <row r="523" ht="15.75" customHeight="1">
      <c r="A523" s="606"/>
      <c r="B523" s="605"/>
      <c r="C523" s="660"/>
      <c r="D523" s="606"/>
      <c r="E523" s="606"/>
      <c r="F523" s="606"/>
      <c r="G523" s="606"/>
      <c r="H523" s="606"/>
      <c r="I523" s="606"/>
      <c r="J523" s="606"/>
      <c r="K523" s="606"/>
      <c r="L523" s="606"/>
      <c r="M523" s="644"/>
      <c r="N523" s="606"/>
      <c r="O523" s="606"/>
      <c r="P523" s="643"/>
      <c r="Q523" s="606"/>
      <c r="R523" s="643"/>
      <c r="S523" s="643"/>
      <c r="T523" s="606"/>
      <c r="U523" s="606"/>
      <c r="V523" s="606"/>
      <c r="W523" s="644"/>
      <c r="X523" s="606"/>
      <c r="Y523" s="605"/>
      <c r="Z523" s="606"/>
      <c r="AA523" s="605"/>
      <c r="AB523" s="605"/>
      <c r="AC523" s="605"/>
      <c r="AD523" s="605"/>
      <c r="AE523" s="605"/>
      <c r="AF523" s="605"/>
      <c r="AG523" s="605"/>
      <c r="AH523" s="605"/>
      <c r="AI523" s="605"/>
      <c r="AJ523" s="605"/>
      <c r="AK523" s="605"/>
      <c r="AL523" s="605"/>
      <c r="AM523" s="605"/>
      <c r="AN523" s="605"/>
      <c r="AO523" s="605"/>
    </row>
    <row r="524" ht="15.75" customHeight="1">
      <c r="A524" s="606"/>
      <c r="B524" s="605"/>
      <c r="C524" s="660"/>
      <c r="D524" s="606"/>
      <c r="E524" s="606"/>
      <c r="F524" s="606"/>
      <c r="G524" s="606"/>
      <c r="H524" s="606"/>
      <c r="I524" s="606"/>
      <c r="J524" s="606"/>
      <c r="K524" s="606"/>
      <c r="L524" s="606"/>
      <c r="M524" s="644"/>
      <c r="N524" s="606"/>
      <c r="O524" s="606"/>
      <c r="P524" s="643"/>
      <c r="Q524" s="606"/>
      <c r="R524" s="643"/>
      <c r="S524" s="643"/>
      <c r="T524" s="606"/>
      <c r="U524" s="606"/>
      <c r="V524" s="606"/>
      <c r="W524" s="644"/>
      <c r="X524" s="606"/>
      <c r="Y524" s="605"/>
      <c r="Z524" s="606"/>
      <c r="AA524" s="605"/>
      <c r="AB524" s="605"/>
      <c r="AC524" s="605"/>
      <c r="AD524" s="605"/>
      <c r="AE524" s="605"/>
      <c r="AF524" s="605"/>
      <c r="AG524" s="605"/>
      <c r="AH524" s="605"/>
      <c r="AI524" s="605"/>
      <c r="AJ524" s="605"/>
      <c r="AK524" s="605"/>
      <c r="AL524" s="605"/>
      <c r="AM524" s="605"/>
      <c r="AN524" s="605"/>
      <c r="AO524" s="605"/>
    </row>
    <row r="525" ht="15.75" customHeight="1">
      <c r="A525" s="606"/>
      <c r="B525" s="605"/>
      <c r="C525" s="660"/>
      <c r="D525" s="606"/>
      <c r="E525" s="606"/>
      <c r="F525" s="606"/>
      <c r="G525" s="606"/>
      <c r="H525" s="606"/>
      <c r="I525" s="606"/>
      <c r="J525" s="606"/>
      <c r="K525" s="606"/>
      <c r="L525" s="606"/>
      <c r="M525" s="644"/>
      <c r="N525" s="606"/>
      <c r="O525" s="606"/>
      <c r="P525" s="643"/>
      <c r="Q525" s="606"/>
      <c r="R525" s="643"/>
      <c r="S525" s="643"/>
      <c r="T525" s="606"/>
      <c r="U525" s="606"/>
      <c r="V525" s="606"/>
      <c r="W525" s="644"/>
      <c r="X525" s="606"/>
      <c r="Y525" s="605"/>
      <c r="Z525" s="606"/>
      <c r="AA525" s="605"/>
      <c r="AB525" s="605"/>
      <c r="AC525" s="605"/>
      <c r="AD525" s="605"/>
      <c r="AE525" s="605"/>
      <c r="AF525" s="605"/>
      <c r="AG525" s="605"/>
      <c r="AH525" s="605"/>
      <c r="AI525" s="605"/>
      <c r="AJ525" s="605"/>
      <c r="AK525" s="605"/>
      <c r="AL525" s="605"/>
      <c r="AM525" s="605"/>
      <c r="AN525" s="605"/>
      <c r="AO525" s="605"/>
    </row>
    <row r="526" ht="15.75" customHeight="1">
      <c r="A526" s="606"/>
      <c r="B526" s="605"/>
      <c r="C526" s="660"/>
      <c r="D526" s="606"/>
      <c r="E526" s="606"/>
      <c r="F526" s="606"/>
      <c r="G526" s="606"/>
      <c r="H526" s="606"/>
      <c r="I526" s="606"/>
      <c r="J526" s="606"/>
      <c r="K526" s="606"/>
      <c r="L526" s="606"/>
      <c r="M526" s="644"/>
      <c r="N526" s="606"/>
      <c r="O526" s="606"/>
      <c r="P526" s="643"/>
      <c r="Q526" s="606"/>
      <c r="R526" s="643"/>
      <c r="S526" s="643"/>
      <c r="T526" s="606"/>
      <c r="U526" s="606"/>
      <c r="V526" s="606"/>
      <c r="W526" s="644"/>
      <c r="X526" s="606"/>
      <c r="Y526" s="605"/>
      <c r="Z526" s="606"/>
      <c r="AA526" s="605"/>
      <c r="AB526" s="605"/>
      <c r="AC526" s="605"/>
      <c r="AD526" s="605"/>
      <c r="AE526" s="605"/>
      <c r="AF526" s="605"/>
      <c r="AG526" s="605"/>
      <c r="AH526" s="605"/>
      <c r="AI526" s="605"/>
      <c r="AJ526" s="605"/>
      <c r="AK526" s="605"/>
      <c r="AL526" s="605"/>
      <c r="AM526" s="605"/>
      <c r="AN526" s="605"/>
      <c r="AO526" s="605"/>
    </row>
    <row r="527" ht="15.75" customHeight="1">
      <c r="A527" s="606"/>
      <c r="B527" s="605"/>
      <c r="C527" s="660"/>
      <c r="D527" s="606"/>
      <c r="E527" s="606"/>
      <c r="F527" s="606"/>
      <c r="G527" s="606"/>
      <c r="H527" s="606"/>
      <c r="I527" s="606"/>
      <c r="J527" s="606"/>
      <c r="K527" s="606"/>
      <c r="L527" s="606"/>
      <c r="M527" s="644"/>
      <c r="N527" s="606"/>
      <c r="O527" s="606"/>
      <c r="P527" s="643"/>
      <c r="Q527" s="606"/>
      <c r="R527" s="643"/>
      <c r="S527" s="643"/>
      <c r="T527" s="606"/>
      <c r="U527" s="606"/>
      <c r="V527" s="606"/>
      <c r="W527" s="644"/>
      <c r="X527" s="606"/>
      <c r="Y527" s="605"/>
      <c r="Z527" s="606"/>
      <c r="AA527" s="605"/>
      <c r="AB527" s="605"/>
      <c r="AC527" s="605"/>
      <c r="AD527" s="605"/>
      <c r="AE527" s="605"/>
      <c r="AF527" s="605"/>
      <c r="AG527" s="605"/>
      <c r="AH527" s="605"/>
      <c r="AI527" s="605"/>
      <c r="AJ527" s="605"/>
      <c r="AK527" s="605"/>
      <c r="AL527" s="605"/>
      <c r="AM527" s="605"/>
      <c r="AN527" s="605"/>
      <c r="AO527" s="605"/>
    </row>
    <row r="528" ht="15.75" customHeight="1">
      <c r="A528" s="606"/>
      <c r="B528" s="605"/>
      <c r="C528" s="660"/>
      <c r="D528" s="606"/>
      <c r="E528" s="606"/>
      <c r="F528" s="606"/>
      <c r="G528" s="606"/>
      <c r="H528" s="606"/>
      <c r="I528" s="606"/>
      <c r="J528" s="606"/>
      <c r="K528" s="606"/>
      <c r="L528" s="606"/>
      <c r="M528" s="644"/>
      <c r="N528" s="606"/>
      <c r="O528" s="606"/>
      <c r="P528" s="643"/>
      <c r="Q528" s="606"/>
      <c r="R528" s="643"/>
      <c r="S528" s="643"/>
      <c r="T528" s="606"/>
      <c r="U528" s="606"/>
      <c r="V528" s="606"/>
      <c r="W528" s="644"/>
      <c r="X528" s="606"/>
      <c r="Y528" s="605"/>
      <c r="Z528" s="606"/>
      <c r="AA528" s="605"/>
      <c r="AB528" s="605"/>
      <c r="AC528" s="605"/>
      <c r="AD528" s="605"/>
      <c r="AE528" s="605"/>
      <c r="AF528" s="605"/>
      <c r="AG528" s="605"/>
      <c r="AH528" s="605"/>
      <c r="AI528" s="605"/>
      <c r="AJ528" s="605"/>
      <c r="AK528" s="605"/>
      <c r="AL528" s="605"/>
      <c r="AM528" s="605"/>
      <c r="AN528" s="605"/>
      <c r="AO528" s="605"/>
    </row>
    <row r="529" ht="15.75" customHeight="1">
      <c r="A529" s="606"/>
      <c r="B529" s="605"/>
      <c r="C529" s="660"/>
      <c r="D529" s="606"/>
      <c r="E529" s="606"/>
      <c r="F529" s="606"/>
      <c r="G529" s="606"/>
      <c r="H529" s="606"/>
      <c r="I529" s="606"/>
      <c r="J529" s="606"/>
      <c r="K529" s="606"/>
      <c r="L529" s="606"/>
      <c r="M529" s="644"/>
      <c r="N529" s="606"/>
      <c r="O529" s="606"/>
      <c r="P529" s="643"/>
      <c r="Q529" s="606"/>
      <c r="R529" s="643"/>
      <c r="S529" s="643"/>
      <c r="T529" s="606"/>
      <c r="U529" s="606"/>
      <c r="V529" s="606"/>
      <c r="W529" s="644"/>
      <c r="X529" s="606"/>
      <c r="Y529" s="605"/>
      <c r="Z529" s="606"/>
      <c r="AA529" s="605"/>
      <c r="AB529" s="605"/>
      <c r="AC529" s="605"/>
      <c r="AD529" s="605"/>
      <c r="AE529" s="605"/>
      <c r="AF529" s="605"/>
      <c r="AG529" s="605"/>
      <c r="AH529" s="605"/>
      <c r="AI529" s="605"/>
      <c r="AJ529" s="605"/>
      <c r="AK529" s="605"/>
      <c r="AL529" s="605"/>
      <c r="AM529" s="605"/>
      <c r="AN529" s="605"/>
      <c r="AO529" s="605"/>
    </row>
    <row r="530" ht="15.75" customHeight="1">
      <c r="A530" s="606"/>
      <c r="B530" s="605"/>
      <c r="C530" s="660"/>
      <c r="D530" s="606"/>
      <c r="E530" s="606"/>
      <c r="F530" s="606"/>
      <c r="G530" s="606"/>
      <c r="H530" s="606"/>
      <c r="I530" s="606"/>
      <c r="J530" s="606"/>
      <c r="K530" s="606"/>
      <c r="L530" s="606"/>
      <c r="M530" s="644"/>
      <c r="N530" s="606"/>
      <c r="O530" s="606"/>
      <c r="P530" s="643"/>
      <c r="Q530" s="606"/>
      <c r="R530" s="643"/>
      <c r="S530" s="643"/>
      <c r="T530" s="606"/>
      <c r="U530" s="606"/>
      <c r="V530" s="606"/>
      <c r="W530" s="644"/>
      <c r="X530" s="606"/>
      <c r="Y530" s="605"/>
      <c r="Z530" s="606"/>
      <c r="AA530" s="605"/>
      <c r="AB530" s="605"/>
      <c r="AC530" s="605"/>
      <c r="AD530" s="605"/>
      <c r="AE530" s="605"/>
      <c r="AF530" s="605"/>
      <c r="AG530" s="605"/>
      <c r="AH530" s="605"/>
      <c r="AI530" s="605"/>
      <c r="AJ530" s="605"/>
      <c r="AK530" s="605"/>
      <c r="AL530" s="605"/>
      <c r="AM530" s="605"/>
      <c r="AN530" s="605"/>
      <c r="AO530" s="605"/>
    </row>
    <row r="531" ht="15.75" customHeight="1">
      <c r="A531" s="606"/>
      <c r="B531" s="605"/>
      <c r="C531" s="660"/>
      <c r="D531" s="606"/>
      <c r="E531" s="606"/>
      <c r="F531" s="606"/>
      <c r="G531" s="606"/>
      <c r="H531" s="606"/>
      <c r="I531" s="606"/>
      <c r="J531" s="606"/>
      <c r="K531" s="606"/>
      <c r="L531" s="606"/>
      <c r="M531" s="644"/>
      <c r="N531" s="606"/>
      <c r="O531" s="606"/>
      <c r="P531" s="643"/>
      <c r="Q531" s="606"/>
      <c r="R531" s="643"/>
      <c r="S531" s="643"/>
      <c r="T531" s="606"/>
      <c r="U531" s="606"/>
      <c r="V531" s="606"/>
      <c r="W531" s="644"/>
      <c r="X531" s="606"/>
      <c r="Y531" s="605"/>
      <c r="Z531" s="606"/>
      <c r="AA531" s="605"/>
      <c r="AB531" s="605"/>
      <c r="AC531" s="605"/>
      <c r="AD531" s="605"/>
      <c r="AE531" s="605"/>
      <c r="AF531" s="605"/>
      <c r="AG531" s="605"/>
      <c r="AH531" s="605"/>
      <c r="AI531" s="605"/>
      <c r="AJ531" s="605"/>
      <c r="AK531" s="605"/>
      <c r="AL531" s="605"/>
      <c r="AM531" s="605"/>
      <c r="AN531" s="605"/>
      <c r="AO531" s="605"/>
    </row>
    <row r="532" ht="15.75" customHeight="1">
      <c r="A532" s="606"/>
      <c r="B532" s="605"/>
      <c r="C532" s="660"/>
      <c r="D532" s="606"/>
      <c r="E532" s="606"/>
      <c r="F532" s="606"/>
      <c r="G532" s="606"/>
      <c r="H532" s="606"/>
      <c r="I532" s="606"/>
      <c r="J532" s="606"/>
      <c r="K532" s="606"/>
      <c r="L532" s="606"/>
      <c r="M532" s="644"/>
      <c r="N532" s="606"/>
      <c r="O532" s="606"/>
      <c r="P532" s="643"/>
      <c r="Q532" s="606"/>
      <c r="R532" s="643"/>
      <c r="S532" s="643"/>
      <c r="T532" s="606"/>
      <c r="U532" s="606"/>
      <c r="V532" s="606"/>
      <c r="W532" s="644"/>
      <c r="X532" s="606"/>
      <c r="Y532" s="605"/>
      <c r="Z532" s="606"/>
      <c r="AA532" s="605"/>
      <c r="AB532" s="605"/>
      <c r="AC532" s="605"/>
      <c r="AD532" s="605"/>
      <c r="AE532" s="605"/>
      <c r="AF532" s="605"/>
      <c r="AG532" s="605"/>
      <c r="AH532" s="605"/>
      <c r="AI532" s="605"/>
      <c r="AJ532" s="605"/>
      <c r="AK532" s="605"/>
      <c r="AL532" s="605"/>
      <c r="AM532" s="605"/>
      <c r="AN532" s="605"/>
      <c r="AO532" s="605"/>
    </row>
    <row r="533" ht="15.75" customHeight="1">
      <c r="A533" s="606"/>
      <c r="B533" s="605"/>
      <c r="C533" s="660"/>
      <c r="D533" s="606"/>
      <c r="E533" s="606"/>
      <c r="F533" s="606"/>
      <c r="G533" s="606"/>
      <c r="H533" s="606"/>
      <c r="I533" s="606"/>
      <c r="J533" s="606"/>
      <c r="K533" s="606"/>
      <c r="L533" s="606"/>
      <c r="M533" s="644"/>
      <c r="N533" s="606"/>
      <c r="O533" s="606"/>
      <c r="P533" s="643"/>
      <c r="Q533" s="606"/>
      <c r="R533" s="643"/>
      <c r="S533" s="643"/>
      <c r="T533" s="606"/>
      <c r="U533" s="606"/>
      <c r="V533" s="606"/>
      <c r="W533" s="644"/>
      <c r="X533" s="606"/>
      <c r="Y533" s="605"/>
      <c r="Z533" s="606"/>
      <c r="AA533" s="605"/>
      <c r="AB533" s="605"/>
      <c r="AC533" s="605"/>
      <c r="AD533" s="605"/>
      <c r="AE533" s="605"/>
      <c r="AF533" s="605"/>
      <c r="AG533" s="605"/>
      <c r="AH533" s="605"/>
      <c r="AI533" s="605"/>
      <c r="AJ533" s="605"/>
      <c r="AK533" s="605"/>
      <c r="AL533" s="605"/>
      <c r="AM533" s="605"/>
      <c r="AN533" s="605"/>
      <c r="AO533" s="605"/>
    </row>
    <row r="534" ht="15.75" customHeight="1">
      <c r="A534" s="606"/>
      <c r="B534" s="605"/>
      <c r="C534" s="660"/>
      <c r="D534" s="606"/>
      <c r="E534" s="606"/>
      <c r="F534" s="606"/>
      <c r="G534" s="606"/>
      <c r="H534" s="606"/>
      <c r="I534" s="606"/>
      <c r="J534" s="606"/>
      <c r="K534" s="606"/>
      <c r="L534" s="606"/>
      <c r="M534" s="644"/>
      <c r="N534" s="606"/>
      <c r="O534" s="606"/>
      <c r="P534" s="643"/>
      <c r="Q534" s="606"/>
      <c r="R534" s="643"/>
      <c r="S534" s="643"/>
      <c r="T534" s="606"/>
      <c r="U534" s="606"/>
      <c r="V534" s="606"/>
      <c r="W534" s="644"/>
      <c r="X534" s="606"/>
      <c r="Y534" s="605"/>
      <c r="Z534" s="606"/>
      <c r="AA534" s="605"/>
      <c r="AB534" s="605"/>
      <c r="AC534" s="605"/>
      <c r="AD534" s="605"/>
      <c r="AE534" s="605"/>
      <c r="AF534" s="605"/>
      <c r="AG534" s="605"/>
      <c r="AH534" s="605"/>
      <c r="AI534" s="605"/>
      <c r="AJ534" s="605"/>
      <c r="AK534" s="605"/>
      <c r="AL534" s="605"/>
      <c r="AM534" s="605"/>
      <c r="AN534" s="605"/>
      <c r="AO534" s="605"/>
    </row>
    <row r="535" ht="15.75" customHeight="1">
      <c r="A535" s="606"/>
      <c r="B535" s="605"/>
      <c r="C535" s="660"/>
      <c r="D535" s="606"/>
      <c r="E535" s="606"/>
      <c r="F535" s="606"/>
      <c r="G535" s="606"/>
      <c r="H535" s="606"/>
      <c r="I535" s="606"/>
      <c r="J535" s="606"/>
      <c r="K535" s="606"/>
      <c r="L535" s="606"/>
      <c r="M535" s="644"/>
      <c r="N535" s="606"/>
      <c r="O535" s="606"/>
      <c r="P535" s="643"/>
      <c r="Q535" s="606"/>
      <c r="R535" s="643"/>
      <c r="S535" s="643"/>
      <c r="T535" s="606"/>
      <c r="U535" s="606"/>
      <c r="V535" s="606"/>
      <c r="W535" s="644"/>
      <c r="X535" s="606"/>
      <c r="Y535" s="605"/>
      <c r="Z535" s="606"/>
      <c r="AA535" s="605"/>
      <c r="AB535" s="605"/>
      <c r="AC535" s="605"/>
      <c r="AD535" s="605"/>
      <c r="AE535" s="605"/>
      <c r="AF535" s="605"/>
      <c r="AG535" s="605"/>
      <c r="AH535" s="605"/>
      <c r="AI535" s="605"/>
      <c r="AJ535" s="605"/>
      <c r="AK535" s="605"/>
      <c r="AL535" s="605"/>
      <c r="AM535" s="605"/>
      <c r="AN535" s="605"/>
      <c r="AO535" s="605"/>
    </row>
    <row r="536" ht="15.75" customHeight="1">
      <c r="A536" s="606"/>
      <c r="B536" s="605"/>
      <c r="C536" s="660"/>
      <c r="D536" s="606"/>
      <c r="E536" s="606"/>
      <c r="F536" s="606"/>
      <c r="G536" s="606"/>
      <c r="H536" s="606"/>
      <c r="I536" s="606"/>
      <c r="J536" s="606"/>
      <c r="K536" s="606"/>
      <c r="L536" s="606"/>
      <c r="M536" s="644"/>
      <c r="N536" s="606"/>
      <c r="O536" s="606"/>
      <c r="P536" s="643"/>
      <c r="Q536" s="606"/>
      <c r="R536" s="643"/>
      <c r="S536" s="643"/>
      <c r="T536" s="606"/>
      <c r="U536" s="606"/>
      <c r="V536" s="606"/>
      <c r="W536" s="644"/>
      <c r="X536" s="606"/>
      <c r="Y536" s="605"/>
      <c r="Z536" s="606"/>
      <c r="AA536" s="605"/>
      <c r="AB536" s="605"/>
      <c r="AC536" s="605"/>
      <c r="AD536" s="605"/>
      <c r="AE536" s="605"/>
      <c r="AF536" s="605"/>
      <c r="AG536" s="605"/>
      <c r="AH536" s="605"/>
      <c r="AI536" s="605"/>
      <c r="AJ536" s="605"/>
      <c r="AK536" s="605"/>
      <c r="AL536" s="605"/>
      <c r="AM536" s="605"/>
      <c r="AN536" s="605"/>
      <c r="AO536" s="605"/>
    </row>
    <row r="537" ht="15.75" customHeight="1">
      <c r="A537" s="606"/>
      <c r="B537" s="605"/>
      <c r="C537" s="660"/>
      <c r="D537" s="606"/>
      <c r="E537" s="606"/>
      <c r="F537" s="606"/>
      <c r="G537" s="606"/>
      <c r="H537" s="606"/>
      <c r="I537" s="606"/>
      <c r="J537" s="606"/>
      <c r="K537" s="606"/>
      <c r="L537" s="606"/>
      <c r="M537" s="644"/>
      <c r="N537" s="606"/>
      <c r="O537" s="606"/>
      <c r="P537" s="643"/>
      <c r="Q537" s="606"/>
      <c r="R537" s="643"/>
      <c r="S537" s="643"/>
      <c r="T537" s="606"/>
      <c r="U537" s="606"/>
      <c r="V537" s="606"/>
      <c r="W537" s="644"/>
      <c r="X537" s="606"/>
      <c r="Y537" s="605"/>
      <c r="Z537" s="606"/>
      <c r="AA537" s="605"/>
      <c r="AB537" s="605"/>
      <c r="AC537" s="605"/>
      <c r="AD537" s="605"/>
      <c r="AE537" s="605"/>
      <c r="AF537" s="605"/>
      <c r="AG537" s="605"/>
      <c r="AH537" s="605"/>
      <c r="AI537" s="605"/>
      <c r="AJ537" s="605"/>
      <c r="AK537" s="605"/>
      <c r="AL537" s="605"/>
      <c r="AM537" s="605"/>
      <c r="AN537" s="605"/>
      <c r="AO537" s="605"/>
    </row>
    <row r="538" ht="15.75" customHeight="1">
      <c r="A538" s="606"/>
      <c r="B538" s="605"/>
      <c r="C538" s="660"/>
      <c r="D538" s="606"/>
      <c r="E538" s="606"/>
      <c r="F538" s="606"/>
      <c r="G538" s="606"/>
      <c r="H538" s="606"/>
      <c r="I538" s="606"/>
      <c r="J538" s="606"/>
      <c r="K538" s="606"/>
      <c r="L538" s="606"/>
      <c r="M538" s="644"/>
      <c r="N538" s="606"/>
      <c r="O538" s="606"/>
      <c r="P538" s="643"/>
      <c r="Q538" s="606"/>
      <c r="R538" s="643"/>
      <c r="S538" s="643"/>
      <c r="T538" s="606"/>
      <c r="U538" s="606"/>
      <c r="V538" s="606"/>
      <c r="W538" s="644"/>
      <c r="X538" s="606"/>
      <c r="Y538" s="605"/>
      <c r="Z538" s="606"/>
      <c r="AA538" s="605"/>
      <c r="AB538" s="605"/>
      <c r="AC538" s="605"/>
      <c r="AD538" s="605"/>
      <c r="AE538" s="605"/>
      <c r="AF538" s="605"/>
      <c r="AG538" s="605"/>
      <c r="AH538" s="605"/>
      <c r="AI538" s="605"/>
      <c r="AJ538" s="605"/>
      <c r="AK538" s="605"/>
      <c r="AL538" s="605"/>
      <c r="AM538" s="605"/>
      <c r="AN538" s="605"/>
      <c r="AO538" s="605"/>
    </row>
    <row r="539" ht="15.75" customHeight="1">
      <c r="A539" s="606"/>
      <c r="B539" s="605"/>
      <c r="C539" s="660"/>
      <c r="D539" s="606"/>
      <c r="E539" s="606"/>
      <c r="F539" s="606"/>
      <c r="G539" s="606"/>
      <c r="H539" s="606"/>
      <c r="I539" s="606"/>
      <c r="J539" s="606"/>
      <c r="K539" s="606"/>
      <c r="L539" s="606"/>
      <c r="M539" s="644"/>
      <c r="N539" s="606"/>
      <c r="O539" s="606"/>
      <c r="P539" s="643"/>
      <c r="Q539" s="606"/>
      <c r="R539" s="643"/>
      <c r="S539" s="643"/>
      <c r="T539" s="606"/>
      <c r="U539" s="606"/>
      <c r="V539" s="606"/>
      <c r="W539" s="644"/>
      <c r="X539" s="606"/>
      <c r="Y539" s="605"/>
      <c r="Z539" s="606"/>
      <c r="AA539" s="605"/>
      <c r="AB539" s="605"/>
      <c r="AC539" s="605"/>
      <c r="AD539" s="605"/>
      <c r="AE539" s="605"/>
      <c r="AF539" s="605"/>
      <c r="AG539" s="605"/>
      <c r="AH539" s="605"/>
      <c r="AI539" s="605"/>
      <c r="AJ539" s="605"/>
      <c r="AK539" s="605"/>
      <c r="AL539" s="605"/>
      <c r="AM539" s="605"/>
      <c r="AN539" s="605"/>
      <c r="AO539" s="605"/>
    </row>
    <row r="540" ht="15.75" customHeight="1">
      <c r="A540" s="606"/>
      <c r="B540" s="605"/>
      <c r="C540" s="660"/>
      <c r="D540" s="606"/>
      <c r="E540" s="606"/>
      <c r="F540" s="606"/>
      <c r="G540" s="606"/>
      <c r="H540" s="606"/>
      <c r="I540" s="606"/>
      <c r="J540" s="606"/>
      <c r="K540" s="606"/>
      <c r="L540" s="606"/>
      <c r="M540" s="644"/>
      <c r="N540" s="606"/>
      <c r="O540" s="606"/>
      <c r="P540" s="643"/>
      <c r="Q540" s="606"/>
      <c r="R540" s="643"/>
      <c r="S540" s="643"/>
      <c r="T540" s="606"/>
      <c r="U540" s="606"/>
      <c r="V540" s="606"/>
      <c r="W540" s="644"/>
      <c r="X540" s="606"/>
      <c r="Y540" s="605"/>
      <c r="Z540" s="606"/>
      <c r="AA540" s="605"/>
      <c r="AB540" s="605"/>
      <c r="AC540" s="605"/>
      <c r="AD540" s="605"/>
      <c r="AE540" s="605"/>
      <c r="AF540" s="605"/>
      <c r="AG540" s="605"/>
      <c r="AH540" s="605"/>
      <c r="AI540" s="605"/>
      <c r="AJ540" s="605"/>
      <c r="AK540" s="605"/>
      <c r="AL540" s="605"/>
      <c r="AM540" s="605"/>
      <c r="AN540" s="605"/>
      <c r="AO540" s="605"/>
    </row>
    <row r="541" ht="15.75" customHeight="1">
      <c r="A541" s="606"/>
      <c r="B541" s="605"/>
      <c r="C541" s="660"/>
      <c r="D541" s="606"/>
      <c r="E541" s="606"/>
      <c r="F541" s="606"/>
      <c r="G541" s="606"/>
      <c r="H541" s="606"/>
      <c r="I541" s="606"/>
      <c r="J541" s="606"/>
      <c r="K541" s="606"/>
      <c r="L541" s="606"/>
      <c r="M541" s="644"/>
      <c r="N541" s="606"/>
      <c r="O541" s="606"/>
      <c r="P541" s="643"/>
      <c r="Q541" s="606"/>
      <c r="R541" s="643"/>
      <c r="S541" s="643"/>
      <c r="T541" s="606"/>
      <c r="U541" s="606"/>
      <c r="V541" s="606"/>
      <c r="W541" s="644"/>
      <c r="X541" s="606"/>
      <c r="Y541" s="605"/>
      <c r="Z541" s="606"/>
      <c r="AA541" s="605"/>
      <c r="AB541" s="605"/>
      <c r="AC541" s="605"/>
      <c r="AD541" s="605"/>
      <c r="AE541" s="605"/>
      <c r="AF541" s="605"/>
      <c r="AG541" s="605"/>
      <c r="AH541" s="605"/>
      <c r="AI541" s="605"/>
      <c r="AJ541" s="605"/>
      <c r="AK541" s="605"/>
      <c r="AL541" s="605"/>
      <c r="AM541" s="605"/>
      <c r="AN541" s="605"/>
      <c r="AO541" s="605"/>
    </row>
    <row r="542" ht="15.75" customHeight="1">
      <c r="A542" s="606"/>
      <c r="B542" s="605"/>
      <c r="C542" s="660"/>
      <c r="D542" s="606"/>
      <c r="E542" s="606"/>
      <c r="F542" s="606"/>
      <c r="G542" s="606"/>
      <c r="H542" s="606"/>
      <c r="I542" s="606"/>
      <c r="J542" s="606"/>
      <c r="K542" s="606"/>
      <c r="L542" s="606"/>
      <c r="M542" s="644"/>
      <c r="N542" s="606"/>
      <c r="O542" s="606"/>
      <c r="P542" s="643"/>
      <c r="Q542" s="606"/>
      <c r="R542" s="643"/>
      <c r="S542" s="643"/>
      <c r="T542" s="606"/>
      <c r="U542" s="606"/>
      <c r="V542" s="606"/>
      <c r="W542" s="644"/>
      <c r="X542" s="606"/>
      <c r="Y542" s="605"/>
      <c r="Z542" s="606"/>
      <c r="AA542" s="605"/>
      <c r="AB542" s="605"/>
      <c r="AC542" s="605"/>
      <c r="AD542" s="605"/>
      <c r="AE542" s="605"/>
      <c r="AF542" s="605"/>
      <c r="AG542" s="605"/>
      <c r="AH542" s="605"/>
      <c r="AI542" s="605"/>
      <c r="AJ542" s="605"/>
      <c r="AK542" s="605"/>
      <c r="AL542" s="605"/>
      <c r="AM542" s="605"/>
      <c r="AN542" s="605"/>
      <c r="AO542" s="605"/>
    </row>
    <row r="543" ht="15.75" customHeight="1">
      <c r="A543" s="606"/>
      <c r="B543" s="605"/>
      <c r="C543" s="660"/>
      <c r="D543" s="606"/>
      <c r="E543" s="606"/>
      <c r="F543" s="606"/>
      <c r="G543" s="606"/>
      <c r="H543" s="606"/>
      <c r="I543" s="606"/>
      <c r="J543" s="606"/>
      <c r="K543" s="606"/>
      <c r="L543" s="606"/>
      <c r="M543" s="644"/>
      <c r="N543" s="606"/>
      <c r="O543" s="606"/>
      <c r="P543" s="643"/>
      <c r="Q543" s="606"/>
      <c r="R543" s="643"/>
      <c r="S543" s="643"/>
      <c r="T543" s="606"/>
      <c r="U543" s="606"/>
      <c r="V543" s="606"/>
      <c r="W543" s="644"/>
      <c r="X543" s="606"/>
      <c r="Y543" s="605"/>
      <c r="Z543" s="606"/>
      <c r="AA543" s="605"/>
      <c r="AB543" s="605"/>
      <c r="AC543" s="605"/>
      <c r="AD543" s="605"/>
      <c r="AE543" s="605"/>
      <c r="AF543" s="605"/>
      <c r="AG543" s="605"/>
      <c r="AH543" s="605"/>
      <c r="AI543" s="605"/>
      <c r="AJ543" s="605"/>
      <c r="AK543" s="605"/>
      <c r="AL543" s="605"/>
      <c r="AM543" s="605"/>
      <c r="AN543" s="605"/>
      <c r="AO543" s="605"/>
    </row>
    <row r="544" ht="15.75" customHeight="1">
      <c r="A544" s="606"/>
      <c r="B544" s="605"/>
      <c r="C544" s="660"/>
      <c r="D544" s="606"/>
      <c r="E544" s="606"/>
      <c r="F544" s="606"/>
      <c r="G544" s="606"/>
      <c r="H544" s="606"/>
      <c r="I544" s="606"/>
      <c r="J544" s="606"/>
      <c r="K544" s="606"/>
      <c r="L544" s="606"/>
      <c r="M544" s="644"/>
      <c r="N544" s="606"/>
      <c r="O544" s="606"/>
      <c r="P544" s="643"/>
      <c r="Q544" s="606"/>
      <c r="R544" s="643"/>
      <c r="S544" s="643"/>
      <c r="T544" s="606"/>
      <c r="U544" s="606"/>
      <c r="V544" s="606"/>
      <c r="W544" s="644"/>
      <c r="X544" s="606"/>
      <c r="Y544" s="605"/>
      <c r="Z544" s="606"/>
      <c r="AA544" s="605"/>
      <c r="AB544" s="605"/>
      <c r="AC544" s="605"/>
      <c r="AD544" s="605"/>
      <c r="AE544" s="605"/>
      <c r="AF544" s="605"/>
      <c r="AG544" s="605"/>
      <c r="AH544" s="605"/>
      <c r="AI544" s="605"/>
      <c r="AJ544" s="605"/>
      <c r="AK544" s="605"/>
      <c r="AL544" s="605"/>
      <c r="AM544" s="605"/>
      <c r="AN544" s="605"/>
      <c r="AO544" s="605"/>
    </row>
    <row r="545" ht="15.75" customHeight="1">
      <c r="A545" s="606"/>
      <c r="B545" s="605"/>
      <c r="C545" s="660"/>
      <c r="D545" s="606"/>
      <c r="E545" s="606"/>
      <c r="F545" s="606"/>
      <c r="G545" s="606"/>
      <c r="H545" s="606"/>
      <c r="I545" s="606"/>
      <c r="J545" s="606"/>
      <c r="K545" s="606"/>
      <c r="L545" s="606"/>
      <c r="M545" s="644"/>
      <c r="N545" s="606"/>
      <c r="O545" s="606"/>
      <c r="P545" s="643"/>
      <c r="Q545" s="606"/>
      <c r="R545" s="643"/>
      <c r="S545" s="643"/>
      <c r="T545" s="606"/>
      <c r="U545" s="606"/>
      <c r="V545" s="606"/>
      <c r="W545" s="644"/>
      <c r="X545" s="606"/>
      <c r="Y545" s="605"/>
      <c r="Z545" s="606"/>
      <c r="AA545" s="605"/>
      <c r="AB545" s="605"/>
      <c r="AC545" s="605"/>
      <c r="AD545" s="605"/>
      <c r="AE545" s="605"/>
      <c r="AF545" s="605"/>
      <c r="AG545" s="605"/>
      <c r="AH545" s="605"/>
      <c r="AI545" s="605"/>
      <c r="AJ545" s="605"/>
      <c r="AK545" s="605"/>
      <c r="AL545" s="605"/>
      <c r="AM545" s="605"/>
      <c r="AN545" s="605"/>
      <c r="AO545" s="605"/>
    </row>
    <row r="546" ht="15.75" customHeight="1">
      <c r="A546" s="606"/>
      <c r="B546" s="605"/>
      <c r="C546" s="660"/>
      <c r="D546" s="606"/>
      <c r="E546" s="606"/>
      <c r="F546" s="606"/>
      <c r="G546" s="606"/>
      <c r="H546" s="606"/>
      <c r="I546" s="606"/>
      <c r="J546" s="606"/>
      <c r="K546" s="606"/>
      <c r="L546" s="606"/>
      <c r="M546" s="644"/>
      <c r="N546" s="606"/>
      <c r="O546" s="606"/>
      <c r="P546" s="643"/>
      <c r="Q546" s="606"/>
      <c r="R546" s="643"/>
      <c r="S546" s="643"/>
      <c r="T546" s="606"/>
      <c r="U546" s="606"/>
      <c r="V546" s="606"/>
      <c r="W546" s="644"/>
      <c r="X546" s="606"/>
      <c r="Y546" s="605"/>
      <c r="Z546" s="606"/>
      <c r="AA546" s="605"/>
      <c r="AB546" s="605"/>
      <c r="AC546" s="605"/>
      <c r="AD546" s="605"/>
      <c r="AE546" s="605"/>
      <c r="AF546" s="605"/>
      <c r="AG546" s="605"/>
      <c r="AH546" s="605"/>
      <c r="AI546" s="605"/>
      <c r="AJ546" s="605"/>
      <c r="AK546" s="605"/>
      <c r="AL546" s="605"/>
      <c r="AM546" s="605"/>
      <c r="AN546" s="605"/>
      <c r="AO546" s="605"/>
    </row>
    <row r="547" ht="15.75" customHeight="1">
      <c r="A547" s="606"/>
      <c r="B547" s="605"/>
      <c r="C547" s="660"/>
      <c r="D547" s="606"/>
      <c r="E547" s="606"/>
      <c r="F547" s="606"/>
      <c r="G547" s="606"/>
      <c r="H547" s="606"/>
      <c r="I547" s="606"/>
      <c r="J547" s="606"/>
      <c r="K547" s="606"/>
      <c r="L547" s="606"/>
      <c r="M547" s="644"/>
      <c r="N547" s="606"/>
      <c r="O547" s="606"/>
      <c r="P547" s="643"/>
      <c r="Q547" s="606"/>
      <c r="R547" s="643"/>
      <c r="S547" s="643"/>
      <c r="T547" s="606"/>
      <c r="U547" s="606"/>
      <c r="V547" s="606"/>
      <c r="W547" s="644"/>
      <c r="X547" s="606"/>
      <c r="Y547" s="605"/>
      <c r="Z547" s="606"/>
      <c r="AA547" s="605"/>
      <c r="AB547" s="605"/>
      <c r="AC547" s="605"/>
      <c r="AD547" s="605"/>
      <c r="AE547" s="605"/>
      <c r="AF547" s="605"/>
      <c r="AG547" s="605"/>
      <c r="AH547" s="605"/>
      <c r="AI547" s="605"/>
      <c r="AJ547" s="605"/>
      <c r="AK547" s="605"/>
      <c r="AL547" s="605"/>
      <c r="AM547" s="605"/>
      <c r="AN547" s="605"/>
      <c r="AO547" s="605"/>
    </row>
    <row r="548" ht="15.75" customHeight="1">
      <c r="A548" s="606"/>
      <c r="B548" s="605"/>
      <c r="C548" s="660"/>
      <c r="D548" s="606"/>
      <c r="E548" s="606"/>
      <c r="F548" s="606"/>
      <c r="G548" s="606"/>
      <c r="H548" s="606"/>
      <c r="I548" s="606"/>
      <c r="J548" s="606"/>
      <c r="K548" s="606"/>
      <c r="L548" s="606"/>
      <c r="M548" s="644"/>
      <c r="N548" s="606"/>
      <c r="O548" s="606"/>
      <c r="P548" s="643"/>
      <c r="Q548" s="606"/>
      <c r="R548" s="643"/>
      <c r="S548" s="643"/>
      <c r="T548" s="606"/>
      <c r="U548" s="606"/>
      <c r="V548" s="606"/>
      <c r="W548" s="644"/>
      <c r="X548" s="606"/>
      <c r="Y548" s="605"/>
      <c r="Z548" s="606"/>
      <c r="AA548" s="605"/>
      <c r="AB548" s="605"/>
      <c r="AC548" s="605"/>
      <c r="AD548" s="605"/>
      <c r="AE548" s="605"/>
      <c r="AF548" s="605"/>
      <c r="AG548" s="605"/>
      <c r="AH548" s="605"/>
      <c r="AI548" s="605"/>
      <c r="AJ548" s="605"/>
      <c r="AK548" s="605"/>
      <c r="AL548" s="605"/>
      <c r="AM548" s="605"/>
      <c r="AN548" s="605"/>
      <c r="AO548" s="605"/>
    </row>
    <row r="549" ht="15.75" customHeight="1">
      <c r="A549" s="606"/>
      <c r="B549" s="605"/>
      <c r="C549" s="660"/>
      <c r="D549" s="606"/>
      <c r="E549" s="606"/>
      <c r="F549" s="606"/>
      <c r="G549" s="606"/>
      <c r="H549" s="606"/>
      <c r="I549" s="606"/>
      <c r="J549" s="606"/>
      <c r="K549" s="606"/>
      <c r="L549" s="606"/>
      <c r="M549" s="644"/>
      <c r="N549" s="606"/>
      <c r="O549" s="606"/>
      <c r="P549" s="643"/>
      <c r="Q549" s="606"/>
      <c r="R549" s="643"/>
      <c r="S549" s="643"/>
      <c r="T549" s="606"/>
      <c r="U549" s="606"/>
      <c r="V549" s="606"/>
      <c r="W549" s="644"/>
      <c r="X549" s="606"/>
      <c r="Y549" s="605"/>
      <c r="Z549" s="606"/>
      <c r="AA549" s="605"/>
      <c r="AB549" s="605"/>
      <c r="AC549" s="605"/>
      <c r="AD549" s="605"/>
      <c r="AE549" s="605"/>
      <c r="AF549" s="605"/>
      <c r="AG549" s="605"/>
      <c r="AH549" s="605"/>
      <c r="AI549" s="605"/>
      <c r="AJ549" s="605"/>
      <c r="AK549" s="605"/>
      <c r="AL549" s="605"/>
      <c r="AM549" s="605"/>
      <c r="AN549" s="605"/>
      <c r="AO549" s="605"/>
    </row>
    <row r="550" ht="15.75" customHeight="1">
      <c r="A550" s="606"/>
      <c r="B550" s="605"/>
      <c r="C550" s="660"/>
      <c r="D550" s="606"/>
      <c r="E550" s="606"/>
      <c r="F550" s="606"/>
      <c r="G550" s="606"/>
      <c r="H550" s="606"/>
      <c r="I550" s="606"/>
      <c r="J550" s="606"/>
      <c r="K550" s="606"/>
      <c r="L550" s="606"/>
      <c r="M550" s="644"/>
      <c r="N550" s="606"/>
      <c r="O550" s="606"/>
      <c r="P550" s="643"/>
      <c r="Q550" s="606"/>
      <c r="R550" s="643"/>
      <c r="S550" s="643"/>
      <c r="T550" s="606"/>
      <c r="U550" s="606"/>
      <c r="V550" s="606"/>
      <c r="W550" s="644"/>
      <c r="X550" s="606"/>
      <c r="Y550" s="605"/>
      <c r="Z550" s="606"/>
      <c r="AA550" s="605"/>
      <c r="AB550" s="605"/>
      <c r="AC550" s="605"/>
      <c r="AD550" s="605"/>
      <c r="AE550" s="605"/>
      <c r="AF550" s="605"/>
      <c r="AG550" s="605"/>
      <c r="AH550" s="605"/>
      <c r="AI550" s="605"/>
      <c r="AJ550" s="605"/>
      <c r="AK550" s="605"/>
      <c r="AL550" s="605"/>
      <c r="AM550" s="605"/>
      <c r="AN550" s="605"/>
      <c r="AO550" s="605"/>
    </row>
    <row r="551" ht="15.75" customHeight="1">
      <c r="A551" s="606"/>
      <c r="B551" s="605"/>
      <c r="C551" s="660"/>
      <c r="D551" s="606"/>
      <c r="E551" s="606"/>
      <c r="F551" s="606"/>
      <c r="G551" s="606"/>
      <c r="H551" s="606"/>
      <c r="I551" s="606"/>
      <c r="J551" s="606"/>
      <c r="K551" s="606"/>
      <c r="L551" s="606"/>
      <c r="M551" s="644"/>
      <c r="N551" s="606"/>
      <c r="O551" s="606"/>
      <c r="P551" s="643"/>
      <c r="Q551" s="606"/>
      <c r="R551" s="643"/>
      <c r="S551" s="643"/>
      <c r="T551" s="606"/>
      <c r="U551" s="606"/>
      <c r="V551" s="606"/>
      <c r="W551" s="644"/>
      <c r="X551" s="606"/>
      <c r="Y551" s="605"/>
      <c r="Z551" s="606"/>
      <c r="AA551" s="605"/>
      <c r="AB551" s="605"/>
      <c r="AC551" s="605"/>
      <c r="AD551" s="605"/>
      <c r="AE551" s="605"/>
      <c r="AF551" s="605"/>
      <c r="AG551" s="605"/>
      <c r="AH551" s="605"/>
      <c r="AI551" s="605"/>
      <c r="AJ551" s="605"/>
      <c r="AK551" s="605"/>
      <c r="AL551" s="605"/>
      <c r="AM551" s="605"/>
      <c r="AN551" s="605"/>
      <c r="AO551" s="605"/>
    </row>
    <row r="552" ht="15.75" customHeight="1">
      <c r="A552" s="606"/>
      <c r="B552" s="605"/>
      <c r="C552" s="660"/>
      <c r="D552" s="606"/>
      <c r="E552" s="606"/>
      <c r="F552" s="606"/>
      <c r="G552" s="606"/>
      <c r="H552" s="606"/>
      <c r="I552" s="606"/>
      <c r="J552" s="606"/>
      <c r="K552" s="606"/>
      <c r="L552" s="606"/>
      <c r="M552" s="644"/>
      <c r="N552" s="606"/>
      <c r="O552" s="606"/>
      <c r="P552" s="643"/>
      <c r="Q552" s="606"/>
      <c r="R552" s="643"/>
      <c r="S552" s="643"/>
      <c r="T552" s="606"/>
      <c r="U552" s="606"/>
      <c r="V552" s="606"/>
      <c r="W552" s="644"/>
      <c r="X552" s="606"/>
      <c r="Y552" s="605"/>
      <c r="Z552" s="606"/>
      <c r="AA552" s="605"/>
      <c r="AB552" s="605"/>
      <c r="AC552" s="605"/>
      <c r="AD552" s="605"/>
      <c r="AE552" s="605"/>
      <c r="AF552" s="605"/>
      <c r="AG552" s="605"/>
      <c r="AH552" s="605"/>
      <c r="AI552" s="605"/>
      <c r="AJ552" s="605"/>
      <c r="AK552" s="605"/>
      <c r="AL552" s="605"/>
      <c r="AM552" s="605"/>
      <c r="AN552" s="605"/>
      <c r="AO552" s="605"/>
    </row>
    <row r="553" ht="15.75" customHeight="1">
      <c r="A553" s="606"/>
      <c r="B553" s="605"/>
      <c r="C553" s="660"/>
      <c r="D553" s="606"/>
      <c r="E553" s="606"/>
      <c r="F553" s="606"/>
      <c r="G553" s="606"/>
      <c r="H553" s="606"/>
      <c r="I553" s="606"/>
      <c r="J553" s="606"/>
      <c r="K553" s="606"/>
      <c r="L553" s="606"/>
      <c r="M553" s="644"/>
      <c r="N553" s="606"/>
      <c r="O553" s="606"/>
      <c r="P553" s="643"/>
      <c r="Q553" s="606"/>
      <c r="R553" s="643"/>
      <c r="S553" s="643"/>
      <c r="T553" s="606"/>
      <c r="U553" s="606"/>
      <c r="V553" s="606"/>
      <c r="W553" s="644"/>
      <c r="X553" s="606"/>
      <c r="Y553" s="605"/>
      <c r="Z553" s="606"/>
      <c r="AA553" s="605"/>
      <c r="AB553" s="605"/>
      <c r="AC553" s="605"/>
      <c r="AD553" s="605"/>
      <c r="AE553" s="605"/>
      <c r="AF553" s="605"/>
      <c r="AG553" s="605"/>
      <c r="AH553" s="605"/>
      <c r="AI553" s="605"/>
      <c r="AJ553" s="605"/>
      <c r="AK553" s="605"/>
      <c r="AL553" s="605"/>
      <c r="AM553" s="605"/>
      <c r="AN553" s="605"/>
      <c r="AO553" s="605"/>
    </row>
    <row r="554" ht="15.75" customHeight="1">
      <c r="A554" s="606"/>
      <c r="B554" s="605"/>
      <c r="C554" s="660"/>
      <c r="D554" s="606"/>
      <c r="E554" s="606"/>
      <c r="F554" s="606"/>
      <c r="G554" s="606"/>
      <c r="H554" s="606"/>
      <c r="I554" s="606"/>
      <c r="J554" s="606"/>
      <c r="K554" s="606"/>
      <c r="L554" s="606"/>
      <c r="M554" s="644"/>
      <c r="N554" s="606"/>
      <c r="O554" s="606"/>
      <c r="P554" s="643"/>
      <c r="Q554" s="606"/>
      <c r="R554" s="643"/>
      <c r="S554" s="643"/>
      <c r="T554" s="606"/>
      <c r="U554" s="606"/>
      <c r="V554" s="606"/>
      <c r="W554" s="644"/>
      <c r="X554" s="606"/>
      <c r="Y554" s="605"/>
      <c r="Z554" s="606"/>
      <c r="AA554" s="605"/>
      <c r="AB554" s="605"/>
      <c r="AC554" s="605"/>
      <c r="AD554" s="605"/>
      <c r="AE554" s="605"/>
      <c r="AF554" s="605"/>
      <c r="AG554" s="605"/>
      <c r="AH554" s="605"/>
      <c r="AI554" s="605"/>
      <c r="AJ554" s="605"/>
      <c r="AK554" s="605"/>
      <c r="AL554" s="605"/>
      <c r="AM554" s="605"/>
      <c r="AN554" s="605"/>
      <c r="AO554" s="605"/>
    </row>
    <row r="555" ht="15.75" customHeight="1">
      <c r="A555" s="606"/>
      <c r="B555" s="605"/>
      <c r="C555" s="660"/>
      <c r="D555" s="606"/>
      <c r="E555" s="606"/>
      <c r="F555" s="606"/>
      <c r="G555" s="606"/>
      <c r="H555" s="606"/>
      <c r="I555" s="606"/>
      <c r="J555" s="606"/>
      <c r="K555" s="606"/>
      <c r="L555" s="606"/>
      <c r="M555" s="644"/>
      <c r="N555" s="606"/>
      <c r="O555" s="606"/>
      <c r="P555" s="643"/>
      <c r="Q555" s="606"/>
      <c r="R555" s="643"/>
      <c r="S555" s="643"/>
      <c r="T555" s="606"/>
      <c r="U555" s="606"/>
      <c r="V555" s="606"/>
      <c r="W555" s="644"/>
      <c r="X555" s="606"/>
      <c r="Y555" s="605"/>
      <c r="Z555" s="606"/>
      <c r="AA555" s="605"/>
      <c r="AB555" s="605"/>
      <c r="AC555" s="605"/>
      <c r="AD555" s="605"/>
      <c r="AE555" s="605"/>
      <c r="AF555" s="605"/>
      <c r="AG555" s="605"/>
      <c r="AH555" s="605"/>
      <c r="AI555" s="605"/>
      <c r="AJ555" s="605"/>
      <c r="AK555" s="605"/>
      <c r="AL555" s="605"/>
      <c r="AM555" s="605"/>
      <c r="AN555" s="605"/>
      <c r="AO555" s="605"/>
    </row>
    <row r="556" ht="15.75" customHeight="1">
      <c r="A556" s="606"/>
      <c r="B556" s="605"/>
      <c r="C556" s="660"/>
      <c r="D556" s="606"/>
      <c r="E556" s="606"/>
      <c r="F556" s="606"/>
      <c r="G556" s="606"/>
      <c r="H556" s="606"/>
      <c r="I556" s="606"/>
      <c r="J556" s="606"/>
      <c r="K556" s="606"/>
      <c r="L556" s="606"/>
      <c r="M556" s="644"/>
      <c r="N556" s="606"/>
      <c r="O556" s="606"/>
      <c r="P556" s="643"/>
      <c r="Q556" s="606"/>
      <c r="R556" s="643"/>
      <c r="S556" s="643"/>
      <c r="T556" s="606"/>
      <c r="U556" s="606"/>
      <c r="V556" s="606"/>
      <c r="W556" s="644"/>
      <c r="X556" s="606"/>
      <c r="Y556" s="605"/>
      <c r="Z556" s="606"/>
      <c r="AA556" s="605"/>
      <c r="AB556" s="605"/>
      <c r="AC556" s="605"/>
      <c r="AD556" s="605"/>
      <c r="AE556" s="605"/>
      <c r="AF556" s="605"/>
      <c r="AG556" s="605"/>
      <c r="AH556" s="605"/>
      <c r="AI556" s="605"/>
      <c r="AJ556" s="605"/>
      <c r="AK556" s="605"/>
      <c r="AL556" s="605"/>
      <c r="AM556" s="605"/>
      <c r="AN556" s="605"/>
      <c r="AO556" s="605"/>
    </row>
    <row r="557" ht="15.75" customHeight="1">
      <c r="A557" s="606"/>
      <c r="B557" s="605"/>
      <c r="C557" s="660"/>
      <c r="D557" s="606"/>
      <c r="E557" s="606"/>
      <c r="F557" s="606"/>
      <c r="G557" s="606"/>
      <c r="H557" s="606"/>
      <c r="I557" s="606"/>
      <c r="J557" s="606"/>
      <c r="K557" s="606"/>
      <c r="L557" s="606"/>
      <c r="M557" s="644"/>
      <c r="N557" s="606"/>
      <c r="O557" s="606"/>
      <c r="P557" s="643"/>
      <c r="Q557" s="606"/>
      <c r="R557" s="643"/>
      <c r="S557" s="643"/>
      <c r="T557" s="606"/>
      <c r="U557" s="606"/>
      <c r="V557" s="606"/>
      <c r="W557" s="644"/>
      <c r="X557" s="606"/>
      <c r="Y557" s="605"/>
      <c r="Z557" s="606"/>
      <c r="AA557" s="605"/>
      <c r="AB557" s="605"/>
      <c r="AC557" s="605"/>
      <c r="AD557" s="605"/>
      <c r="AE557" s="605"/>
      <c r="AF557" s="605"/>
      <c r="AG557" s="605"/>
      <c r="AH557" s="605"/>
      <c r="AI557" s="605"/>
      <c r="AJ557" s="605"/>
      <c r="AK557" s="605"/>
      <c r="AL557" s="605"/>
      <c r="AM557" s="605"/>
      <c r="AN557" s="605"/>
      <c r="AO557" s="605"/>
    </row>
    <row r="558" ht="15.75" customHeight="1">
      <c r="A558" s="606"/>
      <c r="B558" s="605"/>
      <c r="C558" s="660"/>
      <c r="D558" s="606"/>
      <c r="E558" s="606"/>
      <c r="F558" s="606"/>
      <c r="G558" s="606"/>
      <c r="H558" s="606"/>
      <c r="I558" s="606"/>
      <c r="J558" s="606"/>
      <c r="K558" s="606"/>
      <c r="L558" s="606"/>
      <c r="M558" s="644"/>
      <c r="N558" s="606"/>
      <c r="O558" s="606"/>
      <c r="P558" s="643"/>
      <c r="Q558" s="606"/>
      <c r="R558" s="643"/>
      <c r="S558" s="643"/>
      <c r="T558" s="606"/>
      <c r="U558" s="606"/>
      <c r="V558" s="606"/>
      <c r="W558" s="644"/>
      <c r="X558" s="606"/>
      <c r="Y558" s="605"/>
      <c r="Z558" s="606"/>
      <c r="AA558" s="605"/>
      <c r="AB558" s="605"/>
      <c r="AC558" s="605"/>
      <c r="AD558" s="605"/>
      <c r="AE558" s="605"/>
      <c r="AF558" s="605"/>
      <c r="AG558" s="605"/>
      <c r="AH558" s="605"/>
      <c r="AI558" s="605"/>
      <c r="AJ558" s="605"/>
      <c r="AK558" s="605"/>
      <c r="AL558" s="605"/>
      <c r="AM558" s="605"/>
      <c r="AN558" s="605"/>
      <c r="AO558" s="605"/>
    </row>
    <row r="559" ht="15.75" customHeight="1">
      <c r="A559" s="606"/>
      <c r="B559" s="605"/>
      <c r="C559" s="660"/>
      <c r="D559" s="606"/>
      <c r="E559" s="606"/>
      <c r="F559" s="606"/>
      <c r="G559" s="606"/>
      <c r="H559" s="606"/>
      <c r="I559" s="606"/>
      <c r="J559" s="606"/>
      <c r="K559" s="606"/>
      <c r="L559" s="606"/>
      <c r="M559" s="644"/>
      <c r="N559" s="606"/>
      <c r="O559" s="606"/>
      <c r="P559" s="643"/>
      <c r="Q559" s="606"/>
      <c r="R559" s="643"/>
      <c r="S559" s="643"/>
      <c r="T559" s="606"/>
      <c r="U559" s="606"/>
      <c r="V559" s="606"/>
      <c r="W559" s="644"/>
      <c r="X559" s="606"/>
      <c r="Y559" s="605"/>
      <c r="Z559" s="606"/>
      <c r="AA559" s="605"/>
      <c r="AB559" s="605"/>
      <c r="AC559" s="605"/>
      <c r="AD559" s="605"/>
      <c r="AE559" s="605"/>
      <c r="AF559" s="605"/>
      <c r="AG559" s="605"/>
      <c r="AH559" s="605"/>
      <c r="AI559" s="605"/>
      <c r="AJ559" s="605"/>
      <c r="AK559" s="605"/>
      <c r="AL559" s="605"/>
      <c r="AM559" s="605"/>
      <c r="AN559" s="605"/>
      <c r="AO559" s="605"/>
    </row>
    <row r="560" ht="15.75" customHeight="1">
      <c r="A560" s="606"/>
      <c r="B560" s="605"/>
      <c r="C560" s="660"/>
      <c r="D560" s="606"/>
      <c r="E560" s="606"/>
      <c r="F560" s="606"/>
      <c r="G560" s="606"/>
      <c r="H560" s="606"/>
      <c r="I560" s="606"/>
      <c r="J560" s="606"/>
      <c r="K560" s="606"/>
      <c r="L560" s="606"/>
      <c r="M560" s="644"/>
      <c r="N560" s="606"/>
      <c r="O560" s="606"/>
      <c r="P560" s="643"/>
      <c r="Q560" s="606"/>
      <c r="R560" s="643"/>
      <c r="S560" s="643"/>
      <c r="T560" s="606"/>
      <c r="U560" s="606"/>
      <c r="V560" s="606"/>
      <c r="W560" s="644"/>
      <c r="X560" s="606"/>
      <c r="Y560" s="605"/>
      <c r="Z560" s="606"/>
      <c r="AA560" s="605"/>
      <c r="AB560" s="605"/>
      <c r="AC560" s="605"/>
      <c r="AD560" s="605"/>
      <c r="AE560" s="605"/>
      <c r="AF560" s="605"/>
      <c r="AG560" s="605"/>
      <c r="AH560" s="605"/>
      <c r="AI560" s="605"/>
      <c r="AJ560" s="605"/>
      <c r="AK560" s="605"/>
      <c r="AL560" s="605"/>
      <c r="AM560" s="605"/>
      <c r="AN560" s="605"/>
      <c r="AO560" s="605"/>
    </row>
    <row r="561" ht="15.75" customHeight="1">
      <c r="A561" s="606"/>
      <c r="B561" s="605"/>
      <c r="C561" s="660"/>
      <c r="D561" s="606"/>
      <c r="E561" s="606"/>
      <c r="F561" s="606"/>
      <c r="G561" s="606"/>
      <c r="H561" s="606"/>
      <c r="I561" s="606"/>
      <c r="J561" s="606"/>
      <c r="K561" s="606"/>
      <c r="L561" s="606"/>
      <c r="M561" s="644"/>
      <c r="N561" s="606"/>
      <c r="O561" s="606"/>
      <c r="P561" s="643"/>
      <c r="Q561" s="606"/>
      <c r="R561" s="643"/>
      <c r="S561" s="643"/>
      <c r="T561" s="606"/>
      <c r="U561" s="606"/>
      <c r="V561" s="606"/>
      <c r="W561" s="644"/>
      <c r="X561" s="606"/>
      <c r="Y561" s="605"/>
      <c r="Z561" s="606"/>
      <c r="AA561" s="605"/>
      <c r="AB561" s="605"/>
      <c r="AC561" s="605"/>
      <c r="AD561" s="605"/>
      <c r="AE561" s="605"/>
      <c r="AF561" s="605"/>
      <c r="AG561" s="605"/>
      <c r="AH561" s="605"/>
      <c r="AI561" s="605"/>
      <c r="AJ561" s="605"/>
      <c r="AK561" s="605"/>
      <c r="AL561" s="605"/>
      <c r="AM561" s="605"/>
      <c r="AN561" s="605"/>
      <c r="AO561" s="605"/>
    </row>
    <row r="562" ht="15.75" customHeight="1">
      <c r="A562" s="606"/>
      <c r="B562" s="605"/>
      <c r="C562" s="660"/>
      <c r="D562" s="606"/>
      <c r="E562" s="606"/>
      <c r="F562" s="606"/>
      <c r="G562" s="606"/>
      <c r="H562" s="606"/>
      <c r="I562" s="606"/>
      <c r="J562" s="606"/>
      <c r="K562" s="606"/>
      <c r="L562" s="606"/>
      <c r="M562" s="644"/>
      <c r="N562" s="606"/>
      <c r="O562" s="606"/>
      <c r="P562" s="643"/>
      <c r="Q562" s="606"/>
      <c r="R562" s="643"/>
      <c r="S562" s="643"/>
      <c r="T562" s="606"/>
      <c r="U562" s="606"/>
      <c r="V562" s="606"/>
      <c r="W562" s="644"/>
      <c r="X562" s="606"/>
      <c r="Y562" s="605"/>
      <c r="Z562" s="606"/>
      <c r="AA562" s="605"/>
      <c r="AB562" s="605"/>
      <c r="AC562" s="605"/>
      <c r="AD562" s="605"/>
      <c r="AE562" s="605"/>
      <c r="AF562" s="605"/>
      <c r="AG562" s="605"/>
      <c r="AH562" s="605"/>
      <c r="AI562" s="605"/>
      <c r="AJ562" s="605"/>
      <c r="AK562" s="605"/>
      <c r="AL562" s="605"/>
      <c r="AM562" s="605"/>
      <c r="AN562" s="605"/>
      <c r="AO562" s="605"/>
    </row>
    <row r="563" ht="15.75" customHeight="1">
      <c r="A563" s="606"/>
      <c r="B563" s="605"/>
      <c r="C563" s="660"/>
      <c r="D563" s="606"/>
      <c r="E563" s="606"/>
      <c r="F563" s="606"/>
      <c r="G563" s="606"/>
      <c r="H563" s="606"/>
      <c r="I563" s="606"/>
      <c r="J563" s="606"/>
      <c r="K563" s="606"/>
      <c r="L563" s="606"/>
      <c r="M563" s="644"/>
      <c r="N563" s="606"/>
      <c r="O563" s="606"/>
      <c r="P563" s="643"/>
      <c r="Q563" s="606"/>
      <c r="R563" s="643"/>
      <c r="S563" s="643"/>
      <c r="T563" s="606"/>
      <c r="U563" s="606"/>
      <c r="V563" s="606"/>
      <c r="W563" s="644"/>
      <c r="X563" s="606"/>
      <c r="Y563" s="605"/>
      <c r="Z563" s="606"/>
      <c r="AA563" s="605"/>
      <c r="AB563" s="605"/>
      <c r="AC563" s="605"/>
      <c r="AD563" s="605"/>
      <c r="AE563" s="605"/>
      <c r="AF563" s="605"/>
      <c r="AG563" s="605"/>
      <c r="AH563" s="605"/>
      <c r="AI563" s="605"/>
      <c r="AJ563" s="605"/>
      <c r="AK563" s="605"/>
      <c r="AL563" s="605"/>
      <c r="AM563" s="605"/>
      <c r="AN563" s="605"/>
      <c r="AO563" s="605"/>
    </row>
    <row r="564" ht="15.75" customHeight="1">
      <c r="A564" s="606"/>
      <c r="B564" s="605"/>
      <c r="C564" s="660"/>
      <c r="D564" s="606"/>
      <c r="E564" s="606"/>
      <c r="F564" s="606"/>
      <c r="G564" s="606"/>
      <c r="H564" s="606"/>
      <c r="I564" s="606"/>
      <c r="J564" s="606"/>
      <c r="K564" s="606"/>
      <c r="L564" s="606"/>
      <c r="M564" s="644"/>
      <c r="N564" s="606"/>
      <c r="O564" s="606"/>
      <c r="P564" s="643"/>
      <c r="Q564" s="606"/>
      <c r="R564" s="643"/>
      <c r="S564" s="643"/>
      <c r="T564" s="606"/>
      <c r="U564" s="606"/>
      <c r="V564" s="606"/>
      <c r="W564" s="644"/>
      <c r="X564" s="606"/>
      <c r="Y564" s="605"/>
      <c r="Z564" s="606"/>
      <c r="AA564" s="605"/>
      <c r="AB564" s="605"/>
      <c r="AC564" s="605"/>
      <c r="AD564" s="605"/>
      <c r="AE564" s="605"/>
      <c r="AF564" s="605"/>
      <c r="AG564" s="605"/>
      <c r="AH564" s="605"/>
      <c r="AI564" s="605"/>
      <c r="AJ564" s="605"/>
      <c r="AK564" s="605"/>
      <c r="AL564" s="605"/>
      <c r="AM564" s="605"/>
      <c r="AN564" s="605"/>
      <c r="AO564" s="605"/>
    </row>
    <row r="565" ht="15.75" customHeight="1">
      <c r="A565" s="606"/>
      <c r="B565" s="605"/>
      <c r="C565" s="660"/>
      <c r="D565" s="606"/>
      <c r="E565" s="606"/>
      <c r="F565" s="606"/>
      <c r="G565" s="606"/>
      <c r="H565" s="606"/>
      <c r="I565" s="606"/>
      <c r="J565" s="606"/>
      <c r="K565" s="606"/>
      <c r="L565" s="606"/>
      <c r="M565" s="644"/>
      <c r="N565" s="606"/>
      <c r="O565" s="606"/>
      <c r="P565" s="643"/>
      <c r="Q565" s="606"/>
      <c r="R565" s="643"/>
      <c r="S565" s="643"/>
      <c r="T565" s="606"/>
      <c r="U565" s="606"/>
      <c r="V565" s="606"/>
      <c r="W565" s="644"/>
      <c r="X565" s="606"/>
      <c r="Y565" s="605"/>
      <c r="Z565" s="606"/>
      <c r="AA565" s="605"/>
      <c r="AB565" s="605"/>
      <c r="AC565" s="605"/>
      <c r="AD565" s="605"/>
      <c r="AE565" s="605"/>
      <c r="AF565" s="605"/>
      <c r="AG565" s="605"/>
      <c r="AH565" s="605"/>
      <c r="AI565" s="605"/>
      <c r="AJ565" s="605"/>
      <c r="AK565" s="605"/>
      <c r="AL565" s="605"/>
      <c r="AM565" s="605"/>
      <c r="AN565" s="605"/>
      <c r="AO565" s="605"/>
    </row>
    <row r="566" ht="15.75" customHeight="1">
      <c r="A566" s="606"/>
      <c r="B566" s="605"/>
      <c r="C566" s="660"/>
      <c r="D566" s="606"/>
      <c r="E566" s="606"/>
      <c r="F566" s="606"/>
      <c r="G566" s="606"/>
      <c r="H566" s="606"/>
      <c r="I566" s="606"/>
      <c r="J566" s="606"/>
      <c r="K566" s="606"/>
      <c r="L566" s="606"/>
      <c r="M566" s="644"/>
      <c r="N566" s="606"/>
      <c r="O566" s="606"/>
      <c r="P566" s="643"/>
      <c r="Q566" s="606"/>
      <c r="R566" s="643"/>
      <c r="S566" s="643"/>
      <c r="T566" s="606"/>
      <c r="U566" s="606"/>
      <c r="V566" s="606"/>
      <c r="W566" s="644"/>
      <c r="X566" s="606"/>
      <c r="Y566" s="605"/>
      <c r="Z566" s="606"/>
      <c r="AA566" s="605"/>
      <c r="AB566" s="605"/>
      <c r="AC566" s="605"/>
      <c r="AD566" s="605"/>
      <c r="AE566" s="605"/>
      <c r="AF566" s="605"/>
      <c r="AG566" s="605"/>
      <c r="AH566" s="605"/>
      <c r="AI566" s="605"/>
      <c r="AJ566" s="605"/>
      <c r="AK566" s="605"/>
      <c r="AL566" s="605"/>
      <c r="AM566" s="605"/>
      <c r="AN566" s="605"/>
      <c r="AO566" s="605"/>
    </row>
    <row r="567" ht="15.75" customHeight="1">
      <c r="A567" s="606"/>
      <c r="B567" s="605"/>
      <c r="C567" s="660"/>
      <c r="D567" s="606"/>
      <c r="E567" s="606"/>
      <c r="F567" s="606"/>
      <c r="G567" s="606"/>
      <c r="H567" s="606"/>
      <c r="I567" s="606"/>
      <c r="J567" s="606"/>
      <c r="K567" s="606"/>
      <c r="L567" s="606"/>
      <c r="M567" s="644"/>
      <c r="N567" s="606"/>
      <c r="O567" s="606"/>
      <c r="P567" s="643"/>
      <c r="Q567" s="606"/>
      <c r="R567" s="643"/>
      <c r="S567" s="643"/>
      <c r="T567" s="606"/>
      <c r="U567" s="606"/>
      <c r="V567" s="606"/>
      <c r="W567" s="644"/>
      <c r="X567" s="606"/>
      <c r="Y567" s="605"/>
      <c r="Z567" s="606"/>
      <c r="AA567" s="605"/>
      <c r="AB567" s="605"/>
      <c r="AC567" s="605"/>
      <c r="AD567" s="605"/>
      <c r="AE567" s="605"/>
      <c r="AF567" s="605"/>
      <c r="AG567" s="605"/>
      <c r="AH567" s="605"/>
      <c r="AI567" s="605"/>
      <c r="AJ567" s="605"/>
      <c r="AK567" s="605"/>
      <c r="AL567" s="605"/>
      <c r="AM567" s="605"/>
      <c r="AN567" s="605"/>
      <c r="AO567" s="605"/>
    </row>
    <row r="568" ht="15.75" customHeight="1">
      <c r="A568" s="606"/>
      <c r="B568" s="605"/>
      <c r="C568" s="660"/>
      <c r="D568" s="606"/>
      <c r="E568" s="606"/>
      <c r="F568" s="606"/>
      <c r="G568" s="606"/>
      <c r="H568" s="606"/>
      <c r="I568" s="606"/>
      <c r="J568" s="606"/>
      <c r="K568" s="606"/>
      <c r="L568" s="606"/>
      <c r="M568" s="644"/>
      <c r="N568" s="606"/>
      <c r="O568" s="606"/>
      <c r="P568" s="643"/>
      <c r="Q568" s="606"/>
      <c r="R568" s="643"/>
      <c r="S568" s="643"/>
      <c r="T568" s="606"/>
      <c r="U568" s="606"/>
      <c r="V568" s="606"/>
      <c r="W568" s="644"/>
      <c r="X568" s="606"/>
      <c r="Y568" s="605"/>
      <c r="Z568" s="606"/>
      <c r="AA568" s="605"/>
      <c r="AB568" s="605"/>
      <c r="AC568" s="605"/>
      <c r="AD568" s="605"/>
      <c r="AE568" s="605"/>
      <c r="AF568" s="605"/>
      <c r="AG568" s="605"/>
      <c r="AH568" s="605"/>
      <c r="AI568" s="605"/>
      <c r="AJ568" s="605"/>
      <c r="AK568" s="605"/>
      <c r="AL568" s="605"/>
      <c r="AM568" s="605"/>
      <c r="AN568" s="605"/>
      <c r="AO568" s="605"/>
    </row>
    <row r="569" ht="15.75" customHeight="1">
      <c r="A569" s="606"/>
      <c r="B569" s="605"/>
      <c r="C569" s="660"/>
      <c r="D569" s="606"/>
      <c r="E569" s="606"/>
      <c r="F569" s="606"/>
      <c r="G569" s="606"/>
      <c r="H569" s="606"/>
      <c r="I569" s="606"/>
      <c r="J569" s="606"/>
      <c r="K569" s="606"/>
      <c r="L569" s="606"/>
      <c r="M569" s="644"/>
      <c r="N569" s="606"/>
      <c r="O569" s="606"/>
      <c r="P569" s="643"/>
      <c r="Q569" s="606"/>
      <c r="R569" s="643"/>
      <c r="S569" s="643"/>
      <c r="T569" s="606"/>
      <c r="U569" s="606"/>
      <c r="V569" s="606"/>
      <c r="W569" s="644"/>
      <c r="X569" s="606"/>
      <c r="Y569" s="605"/>
      <c r="Z569" s="606"/>
      <c r="AA569" s="605"/>
      <c r="AB569" s="605"/>
      <c r="AC569" s="605"/>
      <c r="AD569" s="605"/>
      <c r="AE569" s="605"/>
      <c r="AF569" s="605"/>
      <c r="AG569" s="605"/>
      <c r="AH569" s="605"/>
      <c r="AI569" s="605"/>
      <c r="AJ569" s="605"/>
      <c r="AK569" s="605"/>
      <c r="AL569" s="605"/>
      <c r="AM569" s="605"/>
      <c r="AN569" s="605"/>
      <c r="AO569" s="605"/>
    </row>
    <row r="570" ht="15.75" customHeight="1">
      <c r="A570" s="606"/>
      <c r="B570" s="605"/>
      <c r="C570" s="660"/>
      <c r="D570" s="606"/>
      <c r="E570" s="606"/>
      <c r="F570" s="606"/>
      <c r="G570" s="606"/>
      <c r="H570" s="606"/>
      <c r="I570" s="606"/>
      <c r="J570" s="606"/>
      <c r="K570" s="606"/>
      <c r="L570" s="606"/>
      <c r="M570" s="644"/>
      <c r="N570" s="606"/>
      <c r="O570" s="606"/>
      <c r="P570" s="643"/>
      <c r="Q570" s="606"/>
      <c r="R570" s="643"/>
      <c r="S570" s="643"/>
      <c r="T570" s="606"/>
      <c r="U570" s="606"/>
      <c r="V570" s="606"/>
      <c r="W570" s="644"/>
      <c r="X570" s="606"/>
      <c r="Y570" s="605"/>
      <c r="Z570" s="606"/>
      <c r="AA570" s="605"/>
      <c r="AB570" s="605"/>
      <c r="AC570" s="605"/>
      <c r="AD570" s="605"/>
      <c r="AE570" s="605"/>
      <c r="AF570" s="605"/>
      <c r="AG570" s="605"/>
      <c r="AH570" s="605"/>
      <c r="AI570" s="605"/>
      <c r="AJ570" s="605"/>
      <c r="AK570" s="605"/>
      <c r="AL570" s="605"/>
      <c r="AM570" s="605"/>
      <c r="AN570" s="605"/>
      <c r="AO570" s="605"/>
    </row>
    <row r="571" ht="15.75" customHeight="1">
      <c r="A571" s="606"/>
      <c r="B571" s="605"/>
      <c r="C571" s="660"/>
      <c r="D571" s="606"/>
      <c r="E571" s="606"/>
      <c r="F571" s="606"/>
      <c r="G571" s="606"/>
      <c r="H571" s="606"/>
      <c r="I571" s="606"/>
      <c r="J571" s="606"/>
      <c r="K571" s="606"/>
      <c r="L571" s="606"/>
      <c r="M571" s="644"/>
      <c r="N571" s="606"/>
      <c r="O571" s="606"/>
      <c r="P571" s="643"/>
      <c r="Q571" s="606"/>
      <c r="R571" s="643"/>
      <c r="S571" s="643"/>
      <c r="T571" s="606"/>
      <c r="U571" s="606"/>
      <c r="V571" s="606"/>
      <c r="W571" s="644"/>
      <c r="X571" s="606"/>
      <c r="Y571" s="605"/>
      <c r="Z571" s="606"/>
      <c r="AA571" s="605"/>
      <c r="AB571" s="605"/>
      <c r="AC571" s="605"/>
      <c r="AD571" s="605"/>
      <c r="AE571" s="605"/>
      <c r="AF571" s="605"/>
      <c r="AG571" s="605"/>
      <c r="AH571" s="605"/>
      <c r="AI571" s="605"/>
      <c r="AJ571" s="605"/>
      <c r="AK571" s="605"/>
      <c r="AL571" s="605"/>
      <c r="AM571" s="605"/>
      <c r="AN571" s="605"/>
      <c r="AO571" s="605"/>
    </row>
    <row r="572" ht="15.75" customHeight="1">
      <c r="A572" s="606"/>
      <c r="B572" s="605"/>
      <c r="C572" s="660"/>
      <c r="D572" s="606"/>
      <c r="E572" s="606"/>
      <c r="F572" s="606"/>
      <c r="G572" s="606"/>
      <c r="H572" s="606"/>
      <c r="I572" s="606"/>
      <c r="J572" s="606"/>
      <c r="K572" s="606"/>
      <c r="L572" s="606"/>
      <c r="M572" s="644"/>
      <c r="N572" s="606"/>
      <c r="O572" s="606"/>
      <c r="P572" s="643"/>
      <c r="Q572" s="606"/>
      <c r="R572" s="643"/>
      <c r="S572" s="643"/>
      <c r="T572" s="606"/>
      <c r="U572" s="606"/>
      <c r="V572" s="606"/>
      <c r="W572" s="644"/>
      <c r="X572" s="606"/>
      <c r="Y572" s="605"/>
      <c r="Z572" s="606"/>
      <c r="AA572" s="605"/>
      <c r="AB572" s="605"/>
      <c r="AC572" s="605"/>
      <c r="AD572" s="605"/>
      <c r="AE572" s="605"/>
      <c r="AF572" s="605"/>
      <c r="AG572" s="605"/>
      <c r="AH572" s="605"/>
      <c r="AI572" s="605"/>
      <c r="AJ572" s="605"/>
      <c r="AK572" s="605"/>
      <c r="AL572" s="605"/>
      <c r="AM572" s="605"/>
      <c r="AN572" s="605"/>
      <c r="AO572" s="605"/>
    </row>
    <row r="573" ht="15.75" customHeight="1">
      <c r="A573" s="606"/>
      <c r="B573" s="605"/>
      <c r="C573" s="660"/>
      <c r="D573" s="606"/>
      <c r="E573" s="606"/>
      <c r="F573" s="606"/>
      <c r="G573" s="606"/>
      <c r="H573" s="606"/>
      <c r="I573" s="606"/>
      <c r="J573" s="606"/>
      <c r="K573" s="606"/>
      <c r="L573" s="606"/>
      <c r="M573" s="644"/>
      <c r="N573" s="606"/>
      <c r="O573" s="606"/>
      <c r="P573" s="643"/>
      <c r="Q573" s="606"/>
      <c r="R573" s="643"/>
      <c r="S573" s="643"/>
      <c r="T573" s="606"/>
      <c r="U573" s="606"/>
      <c r="V573" s="606"/>
      <c r="W573" s="644"/>
      <c r="X573" s="606"/>
      <c r="Y573" s="605"/>
      <c r="Z573" s="606"/>
      <c r="AA573" s="605"/>
      <c r="AB573" s="605"/>
      <c r="AC573" s="605"/>
      <c r="AD573" s="605"/>
      <c r="AE573" s="605"/>
      <c r="AF573" s="605"/>
      <c r="AG573" s="605"/>
      <c r="AH573" s="605"/>
      <c r="AI573" s="605"/>
      <c r="AJ573" s="605"/>
      <c r="AK573" s="605"/>
      <c r="AL573" s="605"/>
      <c r="AM573" s="605"/>
      <c r="AN573" s="605"/>
      <c r="AO573" s="605"/>
    </row>
    <row r="574" ht="15.75" customHeight="1">
      <c r="A574" s="606"/>
      <c r="B574" s="605"/>
      <c r="C574" s="660"/>
      <c r="D574" s="606"/>
      <c r="E574" s="606"/>
      <c r="F574" s="606"/>
      <c r="G574" s="606"/>
      <c r="H574" s="606"/>
      <c r="I574" s="606"/>
      <c r="J574" s="606"/>
      <c r="K574" s="606"/>
      <c r="L574" s="606"/>
      <c r="M574" s="644"/>
      <c r="N574" s="606"/>
      <c r="O574" s="606"/>
      <c r="P574" s="643"/>
      <c r="Q574" s="606"/>
      <c r="R574" s="643"/>
      <c r="S574" s="643"/>
      <c r="T574" s="606"/>
      <c r="U574" s="606"/>
      <c r="V574" s="606"/>
      <c r="W574" s="644"/>
      <c r="X574" s="606"/>
      <c r="Y574" s="605"/>
      <c r="Z574" s="606"/>
      <c r="AA574" s="605"/>
      <c r="AB574" s="605"/>
      <c r="AC574" s="605"/>
      <c r="AD574" s="605"/>
      <c r="AE574" s="605"/>
      <c r="AF574" s="605"/>
      <c r="AG574" s="605"/>
      <c r="AH574" s="605"/>
      <c r="AI574" s="605"/>
      <c r="AJ574" s="605"/>
      <c r="AK574" s="605"/>
      <c r="AL574" s="605"/>
      <c r="AM574" s="605"/>
      <c r="AN574" s="605"/>
      <c r="AO574" s="605"/>
    </row>
    <row r="575" ht="15.75" customHeight="1">
      <c r="A575" s="606"/>
      <c r="B575" s="605"/>
      <c r="C575" s="660"/>
      <c r="D575" s="606"/>
      <c r="E575" s="606"/>
      <c r="F575" s="606"/>
      <c r="G575" s="606"/>
      <c r="H575" s="606"/>
      <c r="I575" s="606"/>
      <c r="J575" s="606"/>
      <c r="K575" s="606"/>
      <c r="L575" s="606"/>
      <c r="M575" s="644"/>
      <c r="N575" s="606"/>
      <c r="O575" s="606"/>
      <c r="P575" s="643"/>
      <c r="Q575" s="606"/>
      <c r="R575" s="643"/>
      <c r="S575" s="643"/>
      <c r="T575" s="606"/>
      <c r="U575" s="606"/>
      <c r="V575" s="606"/>
      <c r="W575" s="644"/>
      <c r="X575" s="606"/>
      <c r="Y575" s="605"/>
      <c r="Z575" s="606"/>
      <c r="AA575" s="605"/>
      <c r="AB575" s="605"/>
      <c r="AC575" s="605"/>
      <c r="AD575" s="605"/>
      <c r="AE575" s="605"/>
      <c r="AF575" s="605"/>
      <c r="AG575" s="605"/>
      <c r="AH575" s="605"/>
      <c r="AI575" s="605"/>
      <c r="AJ575" s="605"/>
      <c r="AK575" s="605"/>
      <c r="AL575" s="605"/>
      <c r="AM575" s="605"/>
      <c r="AN575" s="605"/>
      <c r="AO575" s="605"/>
    </row>
    <row r="576" ht="15.75" customHeight="1">
      <c r="A576" s="606"/>
      <c r="B576" s="605"/>
      <c r="C576" s="660"/>
      <c r="D576" s="606"/>
      <c r="E576" s="606"/>
      <c r="F576" s="606"/>
      <c r="G576" s="606"/>
      <c r="H576" s="606"/>
      <c r="I576" s="606"/>
      <c r="J576" s="606"/>
      <c r="K576" s="606"/>
      <c r="L576" s="606"/>
      <c r="M576" s="644"/>
      <c r="N576" s="606"/>
      <c r="O576" s="606"/>
      <c r="P576" s="643"/>
      <c r="Q576" s="606"/>
      <c r="R576" s="643"/>
      <c r="S576" s="643"/>
      <c r="T576" s="606"/>
      <c r="U576" s="606"/>
      <c r="V576" s="606"/>
      <c r="W576" s="644"/>
      <c r="X576" s="606"/>
      <c r="Y576" s="605"/>
      <c r="Z576" s="606"/>
      <c r="AA576" s="605"/>
      <c r="AB576" s="605"/>
      <c r="AC576" s="605"/>
      <c r="AD576" s="605"/>
      <c r="AE576" s="605"/>
      <c r="AF576" s="605"/>
      <c r="AG576" s="605"/>
      <c r="AH576" s="605"/>
      <c r="AI576" s="605"/>
      <c r="AJ576" s="605"/>
      <c r="AK576" s="605"/>
      <c r="AL576" s="605"/>
      <c r="AM576" s="605"/>
      <c r="AN576" s="605"/>
      <c r="AO576" s="605"/>
    </row>
    <row r="577" ht="15.75" customHeight="1">
      <c r="A577" s="606"/>
      <c r="B577" s="605"/>
      <c r="C577" s="660"/>
      <c r="D577" s="606"/>
      <c r="E577" s="606"/>
      <c r="F577" s="606"/>
      <c r="G577" s="606"/>
      <c r="H577" s="606"/>
      <c r="I577" s="606"/>
      <c r="J577" s="606"/>
      <c r="K577" s="606"/>
      <c r="L577" s="606"/>
      <c r="M577" s="644"/>
      <c r="N577" s="606"/>
      <c r="O577" s="606"/>
      <c r="P577" s="643"/>
      <c r="Q577" s="606"/>
      <c r="R577" s="643"/>
      <c r="S577" s="643"/>
      <c r="T577" s="606"/>
      <c r="U577" s="606"/>
      <c r="V577" s="606"/>
      <c r="W577" s="644"/>
      <c r="X577" s="606"/>
      <c r="Y577" s="605"/>
      <c r="Z577" s="606"/>
      <c r="AA577" s="605"/>
      <c r="AB577" s="605"/>
      <c r="AC577" s="605"/>
      <c r="AD577" s="605"/>
      <c r="AE577" s="605"/>
      <c r="AF577" s="605"/>
      <c r="AG577" s="605"/>
      <c r="AH577" s="605"/>
      <c r="AI577" s="605"/>
      <c r="AJ577" s="605"/>
      <c r="AK577" s="605"/>
      <c r="AL577" s="605"/>
      <c r="AM577" s="605"/>
      <c r="AN577" s="605"/>
      <c r="AO577" s="605"/>
    </row>
    <row r="578" ht="15.75" customHeight="1">
      <c r="A578" s="606"/>
      <c r="B578" s="605"/>
      <c r="C578" s="660"/>
      <c r="D578" s="606"/>
      <c r="E578" s="606"/>
      <c r="F578" s="606"/>
      <c r="G578" s="606"/>
      <c r="H578" s="606"/>
      <c r="I578" s="606"/>
      <c r="J578" s="606"/>
      <c r="K578" s="606"/>
      <c r="L578" s="606"/>
      <c r="M578" s="644"/>
      <c r="N578" s="606"/>
      <c r="O578" s="606"/>
      <c r="P578" s="643"/>
      <c r="Q578" s="606"/>
      <c r="R578" s="643"/>
      <c r="S578" s="643"/>
      <c r="T578" s="606"/>
      <c r="U578" s="606"/>
      <c r="V578" s="606"/>
      <c r="W578" s="644"/>
      <c r="X578" s="606"/>
      <c r="Y578" s="605"/>
      <c r="Z578" s="606"/>
      <c r="AA578" s="605"/>
      <c r="AB578" s="605"/>
      <c r="AC578" s="605"/>
      <c r="AD578" s="605"/>
      <c r="AE578" s="605"/>
      <c r="AF578" s="605"/>
      <c r="AG578" s="605"/>
      <c r="AH578" s="605"/>
      <c r="AI578" s="605"/>
      <c r="AJ578" s="605"/>
      <c r="AK578" s="605"/>
      <c r="AL578" s="605"/>
      <c r="AM578" s="605"/>
      <c r="AN578" s="605"/>
      <c r="AO578" s="605"/>
    </row>
    <row r="579" ht="15.75" customHeight="1">
      <c r="A579" s="606"/>
      <c r="B579" s="605"/>
      <c r="C579" s="660"/>
      <c r="D579" s="606"/>
      <c r="E579" s="606"/>
      <c r="F579" s="606"/>
      <c r="G579" s="606"/>
      <c r="H579" s="606"/>
      <c r="I579" s="606"/>
      <c r="J579" s="606"/>
      <c r="K579" s="606"/>
      <c r="L579" s="606"/>
      <c r="M579" s="644"/>
      <c r="N579" s="606"/>
      <c r="O579" s="606"/>
      <c r="P579" s="643"/>
      <c r="Q579" s="606"/>
      <c r="R579" s="643"/>
      <c r="S579" s="643"/>
      <c r="T579" s="606"/>
      <c r="U579" s="606"/>
      <c r="V579" s="606"/>
      <c r="W579" s="644"/>
      <c r="X579" s="606"/>
      <c r="Y579" s="605"/>
      <c r="Z579" s="606"/>
      <c r="AA579" s="605"/>
      <c r="AB579" s="605"/>
      <c r="AC579" s="605"/>
      <c r="AD579" s="605"/>
      <c r="AE579" s="605"/>
      <c r="AF579" s="605"/>
      <c r="AG579" s="605"/>
      <c r="AH579" s="605"/>
      <c r="AI579" s="605"/>
      <c r="AJ579" s="605"/>
      <c r="AK579" s="605"/>
      <c r="AL579" s="605"/>
      <c r="AM579" s="605"/>
      <c r="AN579" s="605"/>
      <c r="AO579" s="605"/>
    </row>
    <row r="580" ht="15.75" customHeight="1">
      <c r="A580" s="606"/>
      <c r="B580" s="605"/>
      <c r="C580" s="660"/>
      <c r="D580" s="606"/>
      <c r="E580" s="606"/>
      <c r="F580" s="606"/>
      <c r="G580" s="606"/>
      <c r="H580" s="606"/>
      <c r="I580" s="606"/>
      <c r="J580" s="606"/>
      <c r="K580" s="606"/>
      <c r="L580" s="606"/>
      <c r="M580" s="644"/>
      <c r="N580" s="606"/>
      <c r="O580" s="606"/>
      <c r="P580" s="643"/>
      <c r="Q580" s="606"/>
      <c r="R580" s="643"/>
      <c r="S580" s="643"/>
      <c r="T580" s="606"/>
      <c r="U580" s="606"/>
      <c r="V580" s="606"/>
      <c r="W580" s="644"/>
      <c r="X580" s="606"/>
      <c r="Y580" s="605"/>
      <c r="Z580" s="606"/>
      <c r="AA580" s="605"/>
      <c r="AB580" s="605"/>
      <c r="AC580" s="605"/>
      <c r="AD580" s="605"/>
      <c r="AE580" s="605"/>
      <c r="AF580" s="605"/>
      <c r="AG580" s="605"/>
      <c r="AH580" s="605"/>
      <c r="AI580" s="605"/>
      <c r="AJ580" s="605"/>
      <c r="AK580" s="605"/>
      <c r="AL580" s="605"/>
      <c r="AM580" s="605"/>
      <c r="AN580" s="605"/>
      <c r="AO580" s="605"/>
    </row>
    <row r="581" ht="15.75" customHeight="1">
      <c r="A581" s="606"/>
      <c r="B581" s="605"/>
      <c r="C581" s="660"/>
      <c r="D581" s="606"/>
      <c r="E581" s="606"/>
      <c r="F581" s="606"/>
      <c r="G581" s="606"/>
      <c r="H581" s="606"/>
      <c r="I581" s="606"/>
      <c r="J581" s="606"/>
      <c r="K581" s="606"/>
      <c r="L581" s="606"/>
      <c r="M581" s="644"/>
      <c r="N581" s="606"/>
      <c r="O581" s="606"/>
      <c r="P581" s="643"/>
      <c r="Q581" s="606"/>
      <c r="R581" s="643"/>
      <c r="S581" s="643"/>
      <c r="T581" s="606"/>
      <c r="U581" s="606"/>
      <c r="V581" s="606"/>
      <c r="W581" s="644"/>
      <c r="X581" s="606"/>
      <c r="Y581" s="605"/>
      <c r="Z581" s="606"/>
      <c r="AA581" s="605"/>
      <c r="AB581" s="605"/>
      <c r="AC581" s="605"/>
      <c r="AD581" s="605"/>
      <c r="AE581" s="605"/>
      <c r="AF581" s="605"/>
      <c r="AG581" s="605"/>
      <c r="AH581" s="605"/>
      <c r="AI581" s="605"/>
      <c r="AJ581" s="605"/>
      <c r="AK581" s="605"/>
      <c r="AL581" s="605"/>
      <c r="AM581" s="605"/>
      <c r="AN581" s="605"/>
      <c r="AO581" s="605"/>
    </row>
    <row r="582" ht="15.75" customHeight="1">
      <c r="A582" s="606"/>
      <c r="B582" s="605"/>
      <c r="C582" s="660"/>
      <c r="D582" s="606"/>
      <c r="E582" s="606"/>
      <c r="F582" s="606"/>
      <c r="G582" s="606"/>
      <c r="H582" s="606"/>
      <c r="I582" s="606"/>
      <c r="J582" s="606"/>
      <c r="K582" s="606"/>
      <c r="L582" s="606"/>
      <c r="M582" s="644"/>
      <c r="N582" s="606"/>
      <c r="O582" s="606"/>
      <c r="P582" s="643"/>
      <c r="Q582" s="606"/>
      <c r="R582" s="643"/>
      <c r="S582" s="643"/>
      <c r="T582" s="606"/>
      <c r="U582" s="606"/>
      <c r="V582" s="606"/>
      <c r="W582" s="644"/>
      <c r="X582" s="606"/>
      <c r="Y582" s="605"/>
      <c r="Z582" s="606"/>
      <c r="AA582" s="605"/>
      <c r="AB582" s="605"/>
      <c r="AC582" s="605"/>
      <c r="AD582" s="605"/>
      <c r="AE582" s="605"/>
      <c r="AF582" s="605"/>
      <c r="AG582" s="605"/>
      <c r="AH582" s="605"/>
      <c r="AI582" s="605"/>
      <c r="AJ582" s="605"/>
      <c r="AK582" s="605"/>
      <c r="AL582" s="605"/>
      <c r="AM582" s="605"/>
      <c r="AN582" s="605"/>
      <c r="AO582" s="605"/>
    </row>
    <row r="583" ht="15.75" customHeight="1">
      <c r="A583" s="606"/>
      <c r="B583" s="605"/>
      <c r="C583" s="660"/>
      <c r="D583" s="606"/>
      <c r="E583" s="606"/>
      <c r="F583" s="606"/>
      <c r="G583" s="606"/>
      <c r="H583" s="606"/>
      <c r="I583" s="606"/>
      <c r="J583" s="606"/>
      <c r="K583" s="606"/>
      <c r="L583" s="606"/>
      <c r="M583" s="644"/>
      <c r="N583" s="606"/>
      <c r="O583" s="606"/>
      <c r="P583" s="643"/>
      <c r="Q583" s="606"/>
      <c r="R583" s="643"/>
      <c r="S583" s="643"/>
      <c r="T583" s="606"/>
      <c r="U583" s="606"/>
      <c r="V583" s="606"/>
      <c r="W583" s="644"/>
      <c r="X583" s="606"/>
      <c r="Y583" s="605"/>
      <c r="Z583" s="606"/>
      <c r="AA583" s="605"/>
      <c r="AB583" s="605"/>
      <c r="AC583" s="605"/>
      <c r="AD583" s="605"/>
      <c r="AE583" s="605"/>
      <c r="AF583" s="605"/>
      <c r="AG583" s="605"/>
      <c r="AH583" s="605"/>
      <c r="AI583" s="605"/>
      <c r="AJ583" s="605"/>
      <c r="AK583" s="605"/>
      <c r="AL583" s="605"/>
      <c r="AM583" s="605"/>
      <c r="AN583" s="605"/>
      <c r="AO583" s="605"/>
    </row>
    <row r="584" ht="15.75" customHeight="1">
      <c r="A584" s="606"/>
      <c r="B584" s="605"/>
      <c r="C584" s="660"/>
      <c r="D584" s="606"/>
      <c r="E584" s="606"/>
      <c r="F584" s="606"/>
      <c r="G584" s="606"/>
      <c r="H584" s="606"/>
      <c r="I584" s="606"/>
      <c r="J584" s="606"/>
      <c r="K584" s="606"/>
      <c r="L584" s="606"/>
      <c r="M584" s="644"/>
      <c r="N584" s="606"/>
      <c r="O584" s="606"/>
      <c r="P584" s="643"/>
      <c r="Q584" s="606"/>
      <c r="R584" s="643"/>
      <c r="S584" s="643"/>
      <c r="T584" s="606"/>
      <c r="U584" s="606"/>
      <c r="V584" s="606"/>
      <c r="W584" s="644"/>
      <c r="X584" s="606"/>
      <c r="Y584" s="605"/>
      <c r="Z584" s="606"/>
      <c r="AA584" s="605"/>
      <c r="AB584" s="605"/>
      <c r="AC584" s="605"/>
      <c r="AD584" s="605"/>
      <c r="AE584" s="605"/>
      <c r="AF584" s="605"/>
      <c r="AG584" s="605"/>
      <c r="AH584" s="605"/>
      <c r="AI584" s="605"/>
      <c r="AJ584" s="605"/>
      <c r="AK584" s="605"/>
      <c r="AL584" s="605"/>
      <c r="AM584" s="605"/>
      <c r="AN584" s="605"/>
      <c r="AO584" s="605"/>
    </row>
    <row r="585" ht="15.75" customHeight="1">
      <c r="A585" s="606"/>
      <c r="B585" s="605"/>
      <c r="C585" s="660"/>
      <c r="D585" s="606"/>
      <c r="E585" s="606"/>
      <c r="F585" s="606"/>
      <c r="G585" s="606"/>
      <c r="H585" s="606"/>
      <c r="I585" s="606"/>
      <c r="J585" s="606"/>
      <c r="K585" s="606"/>
      <c r="L585" s="606"/>
      <c r="M585" s="644"/>
      <c r="N585" s="606"/>
      <c r="O585" s="606"/>
      <c r="P585" s="643"/>
      <c r="Q585" s="606"/>
      <c r="R585" s="643"/>
      <c r="S585" s="643"/>
      <c r="T585" s="606"/>
      <c r="U585" s="606"/>
      <c r="V585" s="606"/>
      <c r="W585" s="644"/>
      <c r="X585" s="606"/>
      <c r="Y585" s="605"/>
      <c r="Z585" s="606"/>
      <c r="AA585" s="605"/>
      <c r="AB585" s="605"/>
      <c r="AC585" s="605"/>
      <c r="AD585" s="605"/>
      <c r="AE585" s="605"/>
      <c r="AF585" s="605"/>
      <c r="AG585" s="605"/>
      <c r="AH585" s="605"/>
      <c r="AI585" s="605"/>
      <c r="AJ585" s="605"/>
      <c r="AK585" s="605"/>
      <c r="AL585" s="605"/>
      <c r="AM585" s="605"/>
      <c r="AN585" s="605"/>
      <c r="AO585" s="605"/>
    </row>
    <row r="586" ht="15.75" customHeight="1">
      <c r="A586" s="606"/>
      <c r="B586" s="605"/>
      <c r="C586" s="660"/>
      <c r="D586" s="606"/>
      <c r="E586" s="606"/>
      <c r="F586" s="606"/>
      <c r="G586" s="606"/>
      <c r="H586" s="606"/>
      <c r="I586" s="606"/>
      <c r="J586" s="606"/>
      <c r="K586" s="606"/>
      <c r="L586" s="606"/>
      <c r="M586" s="644"/>
      <c r="N586" s="606"/>
      <c r="O586" s="606"/>
      <c r="P586" s="643"/>
      <c r="Q586" s="606"/>
      <c r="R586" s="643"/>
      <c r="S586" s="643"/>
      <c r="T586" s="606"/>
      <c r="U586" s="606"/>
      <c r="V586" s="606"/>
      <c r="W586" s="644"/>
      <c r="X586" s="606"/>
      <c r="Y586" s="605"/>
      <c r="Z586" s="606"/>
      <c r="AA586" s="605"/>
      <c r="AB586" s="605"/>
      <c r="AC586" s="605"/>
      <c r="AD586" s="605"/>
      <c r="AE586" s="605"/>
      <c r="AF586" s="605"/>
      <c r="AG586" s="605"/>
      <c r="AH586" s="605"/>
      <c r="AI586" s="605"/>
      <c r="AJ586" s="605"/>
      <c r="AK586" s="605"/>
      <c r="AL586" s="605"/>
      <c r="AM586" s="605"/>
      <c r="AN586" s="605"/>
      <c r="AO586" s="605"/>
    </row>
    <row r="587" ht="15.75" customHeight="1">
      <c r="A587" s="606"/>
      <c r="B587" s="605"/>
      <c r="C587" s="660"/>
      <c r="D587" s="606"/>
      <c r="E587" s="606"/>
      <c r="F587" s="606"/>
      <c r="G587" s="606"/>
      <c r="H587" s="606"/>
      <c r="I587" s="606"/>
      <c r="J587" s="606"/>
      <c r="K587" s="606"/>
      <c r="L587" s="606"/>
      <c r="M587" s="644"/>
      <c r="N587" s="606"/>
      <c r="O587" s="606"/>
      <c r="P587" s="643"/>
      <c r="Q587" s="606"/>
      <c r="R587" s="643"/>
      <c r="S587" s="643"/>
      <c r="T587" s="606"/>
      <c r="U587" s="606"/>
      <c r="V587" s="606"/>
      <c r="W587" s="644"/>
      <c r="X587" s="606"/>
      <c r="Y587" s="605"/>
      <c r="Z587" s="606"/>
      <c r="AA587" s="605"/>
      <c r="AB587" s="605"/>
      <c r="AC587" s="605"/>
      <c r="AD587" s="605"/>
      <c r="AE587" s="605"/>
      <c r="AF587" s="605"/>
      <c r="AG587" s="605"/>
      <c r="AH587" s="605"/>
      <c r="AI587" s="605"/>
      <c r="AJ587" s="605"/>
      <c r="AK587" s="605"/>
      <c r="AL587" s="605"/>
      <c r="AM587" s="605"/>
      <c r="AN587" s="605"/>
      <c r="AO587" s="605"/>
    </row>
    <row r="588" ht="15.75" customHeight="1">
      <c r="A588" s="606"/>
      <c r="B588" s="605"/>
      <c r="C588" s="660"/>
      <c r="D588" s="606"/>
      <c r="E588" s="606"/>
      <c r="F588" s="606"/>
      <c r="G588" s="606"/>
      <c r="H588" s="606"/>
      <c r="I588" s="606"/>
      <c r="J588" s="606"/>
      <c r="K588" s="606"/>
      <c r="L588" s="606"/>
      <c r="M588" s="644"/>
      <c r="N588" s="606"/>
      <c r="O588" s="606"/>
      <c r="P588" s="643"/>
      <c r="Q588" s="606"/>
      <c r="R588" s="643"/>
      <c r="S588" s="643"/>
      <c r="T588" s="606"/>
      <c r="U588" s="606"/>
      <c r="V588" s="606"/>
      <c r="W588" s="644"/>
      <c r="X588" s="606"/>
      <c r="Y588" s="605"/>
      <c r="Z588" s="606"/>
      <c r="AA588" s="605"/>
      <c r="AB588" s="605"/>
      <c r="AC588" s="605"/>
      <c r="AD588" s="605"/>
      <c r="AE588" s="605"/>
      <c r="AF588" s="605"/>
      <c r="AG588" s="605"/>
      <c r="AH588" s="605"/>
      <c r="AI588" s="605"/>
      <c r="AJ588" s="605"/>
      <c r="AK588" s="605"/>
      <c r="AL588" s="605"/>
      <c r="AM588" s="605"/>
      <c r="AN588" s="605"/>
      <c r="AO588" s="605"/>
    </row>
    <row r="589" ht="15.75" customHeight="1">
      <c r="A589" s="606"/>
      <c r="B589" s="605"/>
      <c r="C589" s="660"/>
      <c r="D589" s="606"/>
      <c r="E589" s="606"/>
      <c r="F589" s="606"/>
      <c r="G589" s="606"/>
      <c r="H589" s="606"/>
      <c r="I589" s="606"/>
      <c r="J589" s="606"/>
      <c r="K589" s="606"/>
      <c r="L589" s="606"/>
      <c r="M589" s="644"/>
      <c r="N589" s="606"/>
      <c r="O589" s="606"/>
      <c r="P589" s="643"/>
      <c r="Q589" s="606"/>
      <c r="R589" s="643"/>
      <c r="S589" s="643"/>
      <c r="T589" s="606"/>
      <c r="U589" s="606"/>
      <c r="V589" s="606"/>
      <c r="W589" s="644"/>
      <c r="X589" s="606"/>
      <c r="Y589" s="605"/>
      <c r="Z589" s="606"/>
      <c r="AA589" s="605"/>
      <c r="AB589" s="605"/>
      <c r="AC589" s="605"/>
      <c r="AD589" s="605"/>
      <c r="AE589" s="605"/>
      <c r="AF589" s="605"/>
      <c r="AG589" s="605"/>
      <c r="AH589" s="605"/>
      <c r="AI589" s="605"/>
      <c r="AJ589" s="605"/>
      <c r="AK589" s="605"/>
      <c r="AL589" s="605"/>
      <c r="AM589" s="605"/>
      <c r="AN589" s="605"/>
      <c r="AO589" s="605"/>
    </row>
    <row r="590" ht="15.75" customHeight="1">
      <c r="A590" s="606"/>
      <c r="B590" s="605"/>
      <c r="C590" s="660"/>
      <c r="D590" s="606"/>
      <c r="E590" s="606"/>
      <c r="F590" s="606"/>
      <c r="G590" s="606"/>
      <c r="H590" s="606"/>
      <c r="I590" s="606"/>
      <c r="J590" s="606"/>
      <c r="K590" s="606"/>
      <c r="L590" s="606"/>
      <c r="M590" s="644"/>
      <c r="N590" s="606"/>
      <c r="O590" s="606"/>
      <c r="P590" s="643"/>
      <c r="Q590" s="606"/>
      <c r="R590" s="643"/>
      <c r="S590" s="643"/>
      <c r="T590" s="606"/>
      <c r="U590" s="606"/>
      <c r="V590" s="606"/>
      <c r="W590" s="644"/>
      <c r="X590" s="606"/>
      <c r="Y590" s="605"/>
      <c r="Z590" s="606"/>
      <c r="AA590" s="605"/>
      <c r="AB590" s="605"/>
      <c r="AC590" s="605"/>
      <c r="AD590" s="605"/>
      <c r="AE590" s="605"/>
      <c r="AF590" s="605"/>
      <c r="AG590" s="605"/>
      <c r="AH590" s="605"/>
      <c r="AI590" s="605"/>
      <c r="AJ590" s="605"/>
      <c r="AK590" s="605"/>
      <c r="AL590" s="605"/>
      <c r="AM590" s="605"/>
      <c r="AN590" s="605"/>
      <c r="AO590" s="605"/>
    </row>
    <row r="591" ht="15.75" customHeight="1">
      <c r="A591" s="606"/>
      <c r="B591" s="605"/>
      <c r="C591" s="660"/>
      <c r="D591" s="606"/>
      <c r="E591" s="606"/>
      <c r="F591" s="606"/>
      <c r="G591" s="606"/>
      <c r="H591" s="606"/>
      <c r="I591" s="606"/>
      <c r="J591" s="606"/>
      <c r="K591" s="606"/>
      <c r="L591" s="606"/>
      <c r="M591" s="644"/>
      <c r="N591" s="606"/>
      <c r="O591" s="606"/>
      <c r="P591" s="643"/>
      <c r="Q591" s="606"/>
      <c r="R591" s="643"/>
      <c r="S591" s="643"/>
      <c r="T591" s="606"/>
      <c r="U591" s="606"/>
      <c r="V591" s="606"/>
      <c r="W591" s="644"/>
      <c r="X591" s="606"/>
      <c r="Y591" s="605"/>
      <c r="Z591" s="606"/>
      <c r="AA591" s="605"/>
      <c r="AB591" s="605"/>
      <c r="AC591" s="605"/>
      <c r="AD591" s="605"/>
      <c r="AE591" s="605"/>
      <c r="AF591" s="605"/>
      <c r="AG591" s="605"/>
      <c r="AH591" s="605"/>
      <c r="AI591" s="605"/>
      <c r="AJ591" s="605"/>
      <c r="AK591" s="605"/>
      <c r="AL591" s="605"/>
      <c r="AM591" s="605"/>
      <c r="AN591" s="605"/>
      <c r="AO591" s="605"/>
    </row>
    <row r="592" ht="15.75" customHeight="1">
      <c r="A592" s="606"/>
      <c r="B592" s="605"/>
      <c r="C592" s="660"/>
      <c r="D592" s="606"/>
      <c r="E592" s="606"/>
      <c r="F592" s="606"/>
      <c r="G592" s="606"/>
      <c r="H592" s="606"/>
      <c r="I592" s="606"/>
      <c r="J592" s="606"/>
      <c r="K592" s="606"/>
      <c r="L592" s="606"/>
      <c r="M592" s="644"/>
      <c r="N592" s="606"/>
      <c r="O592" s="606"/>
      <c r="P592" s="643"/>
      <c r="Q592" s="606"/>
      <c r="R592" s="643"/>
      <c r="S592" s="643"/>
      <c r="T592" s="606"/>
      <c r="U592" s="606"/>
      <c r="V592" s="606"/>
      <c r="W592" s="644"/>
      <c r="X592" s="606"/>
      <c r="Y592" s="605"/>
      <c r="Z592" s="606"/>
      <c r="AA592" s="605"/>
      <c r="AB592" s="605"/>
      <c r="AC592" s="605"/>
      <c r="AD592" s="605"/>
      <c r="AE592" s="605"/>
      <c r="AF592" s="605"/>
      <c r="AG592" s="605"/>
      <c r="AH592" s="605"/>
      <c r="AI592" s="605"/>
      <c r="AJ592" s="605"/>
      <c r="AK592" s="605"/>
      <c r="AL592" s="605"/>
      <c r="AM592" s="605"/>
      <c r="AN592" s="605"/>
      <c r="AO592" s="605"/>
    </row>
    <row r="593" ht="15.75" customHeight="1">
      <c r="A593" s="606"/>
      <c r="B593" s="605"/>
      <c r="C593" s="660"/>
      <c r="D593" s="606"/>
      <c r="E593" s="606"/>
      <c r="F593" s="606"/>
      <c r="G593" s="606"/>
      <c r="H593" s="606"/>
      <c r="I593" s="606"/>
      <c r="J593" s="606"/>
      <c r="K593" s="606"/>
      <c r="L593" s="606"/>
      <c r="M593" s="644"/>
      <c r="N593" s="606"/>
      <c r="O593" s="606"/>
      <c r="P593" s="643"/>
      <c r="Q593" s="606"/>
      <c r="R593" s="643"/>
      <c r="S593" s="643"/>
      <c r="T593" s="606"/>
      <c r="U593" s="606"/>
      <c r="V593" s="606"/>
      <c r="W593" s="644"/>
      <c r="X593" s="606"/>
      <c r="Y593" s="605"/>
      <c r="Z593" s="606"/>
      <c r="AA593" s="605"/>
      <c r="AB593" s="605"/>
      <c r="AC593" s="605"/>
      <c r="AD593" s="605"/>
      <c r="AE593" s="605"/>
      <c r="AF593" s="605"/>
      <c r="AG593" s="605"/>
      <c r="AH593" s="605"/>
      <c r="AI593" s="605"/>
      <c r="AJ593" s="605"/>
      <c r="AK593" s="605"/>
      <c r="AL593" s="605"/>
      <c r="AM593" s="605"/>
      <c r="AN593" s="605"/>
      <c r="AO593" s="605"/>
    </row>
    <row r="594" ht="15.75" customHeight="1">
      <c r="A594" s="606"/>
      <c r="B594" s="605"/>
      <c r="C594" s="660"/>
      <c r="D594" s="606"/>
      <c r="E594" s="606"/>
      <c r="F594" s="606"/>
      <c r="G594" s="606"/>
      <c r="H594" s="606"/>
      <c r="I594" s="606"/>
      <c r="J594" s="606"/>
      <c r="K594" s="606"/>
      <c r="L594" s="606"/>
      <c r="M594" s="644"/>
      <c r="N594" s="606"/>
      <c r="O594" s="606"/>
      <c r="P594" s="643"/>
      <c r="Q594" s="606"/>
      <c r="R594" s="643"/>
      <c r="S594" s="643"/>
      <c r="T594" s="606"/>
      <c r="U594" s="606"/>
      <c r="V594" s="606"/>
      <c r="W594" s="644"/>
      <c r="X594" s="606"/>
      <c r="Y594" s="605"/>
      <c r="Z594" s="606"/>
      <c r="AA594" s="605"/>
      <c r="AB594" s="605"/>
      <c r="AC594" s="605"/>
      <c r="AD594" s="605"/>
      <c r="AE594" s="605"/>
      <c r="AF594" s="605"/>
      <c r="AG594" s="605"/>
      <c r="AH594" s="605"/>
      <c r="AI594" s="605"/>
      <c r="AJ594" s="605"/>
      <c r="AK594" s="605"/>
      <c r="AL594" s="605"/>
      <c r="AM594" s="605"/>
      <c r="AN594" s="605"/>
      <c r="AO594" s="605"/>
    </row>
    <row r="595" ht="15.75" customHeight="1">
      <c r="A595" s="606"/>
      <c r="B595" s="605"/>
      <c r="C595" s="660"/>
      <c r="D595" s="606"/>
      <c r="E595" s="606"/>
      <c r="F595" s="606"/>
      <c r="G595" s="606"/>
      <c r="H595" s="606"/>
      <c r="I595" s="606"/>
      <c r="J595" s="606"/>
      <c r="K595" s="606"/>
      <c r="L595" s="606"/>
      <c r="M595" s="644"/>
      <c r="N595" s="606"/>
      <c r="O595" s="606"/>
      <c r="P595" s="643"/>
      <c r="Q595" s="606"/>
      <c r="R595" s="643"/>
      <c r="S595" s="643"/>
      <c r="T595" s="606"/>
      <c r="U595" s="606"/>
      <c r="V595" s="606"/>
      <c r="W595" s="644"/>
      <c r="X595" s="606"/>
      <c r="Y595" s="605"/>
      <c r="Z595" s="606"/>
      <c r="AA595" s="605"/>
      <c r="AB595" s="605"/>
      <c r="AC595" s="605"/>
      <c r="AD595" s="605"/>
      <c r="AE595" s="605"/>
      <c r="AF595" s="605"/>
      <c r="AG595" s="605"/>
      <c r="AH595" s="605"/>
      <c r="AI595" s="605"/>
      <c r="AJ595" s="605"/>
      <c r="AK595" s="605"/>
      <c r="AL595" s="605"/>
      <c r="AM595" s="605"/>
      <c r="AN595" s="605"/>
      <c r="AO595" s="605"/>
    </row>
    <row r="596" ht="15.75" customHeight="1">
      <c r="A596" s="606"/>
      <c r="B596" s="605"/>
      <c r="C596" s="660"/>
      <c r="D596" s="606"/>
      <c r="E596" s="606"/>
      <c r="F596" s="606"/>
      <c r="G596" s="606"/>
      <c r="H596" s="606"/>
      <c r="I596" s="606"/>
      <c r="J596" s="606"/>
      <c r="K596" s="606"/>
      <c r="L596" s="606"/>
      <c r="M596" s="644"/>
      <c r="N596" s="606"/>
      <c r="O596" s="606"/>
      <c r="P596" s="643"/>
      <c r="Q596" s="606"/>
      <c r="R596" s="643"/>
      <c r="S596" s="643"/>
      <c r="T596" s="606"/>
      <c r="U596" s="606"/>
      <c r="V596" s="606"/>
      <c r="W596" s="644"/>
      <c r="X596" s="606"/>
      <c r="Y596" s="605"/>
      <c r="Z596" s="606"/>
      <c r="AA596" s="605"/>
      <c r="AB596" s="605"/>
      <c r="AC596" s="605"/>
      <c r="AD596" s="605"/>
      <c r="AE596" s="605"/>
      <c r="AF596" s="605"/>
      <c r="AG596" s="605"/>
      <c r="AH596" s="605"/>
      <c r="AI596" s="605"/>
      <c r="AJ596" s="605"/>
      <c r="AK596" s="605"/>
      <c r="AL596" s="605"/>
      <c r="AM596" s="605"/>
      <c r="AN596" s="605"/>
      <c r="AO596" s="605"/>
    </row>
    <row r="597" ht="15.75" customHeight="1">
      <c r="A597" s="606"/>
      <c r="B597" s="605"/>
      <c r="C597" s="660"/>
      <c r="D597" s="606"/>
      <c r="E597" s="606"/>
      <c r="F597" s="606"/>
      <c r="G597" s="606"/>
      <c r="H597" s="606"/>
      <c r="I597" s="606"/>
      <c r="J597" s="606"/>
      <c r="K597" s="606"/>
      <c r="L597" s="606"/>
      <c r="M597" s="644"/>
      <c r="N597" s="606"/>
      <c r="O597" s="606"/>
      <c r="P597" s="643"/>
      <c r="Q597" s="606"/>
      <c r="R597" s="643"/>
      <c r="S597" s="643"/>
      <c r="T597" s="606"/>
      <c r="U597" s="606"/>
      <c r="V597" s="606"/>
      <c r="W597" s="644"/>
      <c r="X597" s="606"/>
      <c r="Y597" s="605"/>
      <c r="Z597" s="606"/>
      <c r="AA597" s="605"/>
      <c r="AB597" s="605"/>
      <c r="AC597" s="605"/>
      <c r="AD597" s="605"/>
      <c r="AE597" s="605"/>
      <c r="AF597" s="605"/>
      <c r="AG597" s="605"/>
      <c r="AH597" s="605"/>
      <c r="AI597" s="605"/>
      <c r="AJ597" s="605"/>
      <c r="AK597" s="605"/>
      <c r="AL597" s="605"/>
      <c r="AM597" s="605"/>
      <c r="AN597" s="605"/>
      <c r="AO597" s="605"/>
    </row>
    <row r="598" ht="15.75" customHeight="1">
      <c r="A598" s="606"/>
      <c r="B598" s="605"/>
      <c r="C598" s="660"/>
      <c r="D598" s="606"/>
      <c r="E598" s="606"/>
      <c r="F598" s="606"/>
      <c r="G598" s="606"/>
      <c r="H598" s="606"/>
      <c r="I598" s="606"/>
      <c r="J598" s="606"/>
      <c r="K598" s="606"/>
      <c r="L598" s="606"/>
      <c r="M598" s="644"/>
      <c r="N598" s="606"/>
      <c r="O598" s="606"/>
      <c r="P598" s="643"/>
      <c r="Q598" s="606"/>
      <c r="R598" s="643"/>
      <c r="S598" s="643"/>
      <c r="T598" s="606"/>
      <c r="U598" s="606"/>
      <c r="V598" s="606"/>
      <c r="W598" s="644"/>
      <c r="X598" s="606"/>
      <c r="Y598" s="605"/>
      <c r="Z598" s="606"/>
      <c r="AA598" s="605"/>
      <c r="AB598" s="605"/>
      <c r="AC598" s="605"/>
      <c r="AD598" s="605"/>
      <c r="AE598" s="605"/>
      <c r="AF598" s="605"/>
      <c r="AG598" s="605"/>
      <c r="AH598" s="605"/>
      <c r="AI598" s="605"/>
      <c r="AJ598" s="605"/>
      <c r="AK598" s="605"/>
      <c r="AL598" s="605"/>
      <c r="AM598" s="605"/>
      <c r="AN598" s="605"/>
      <c r="AO598" s="605"/>
    </row>
    <row r="599" ht="15.75" customHeight="1">
      <c r="A599" s="606"/>
      <c r="B599" s="605"/>
      <c r="C599" s="660"/>
      <c r="D599" s="606"/>
      <c r="E599" s="606"/>
      <c r="F599" s="606"/>
      <c r="G599" s="606"/>
      <c r="H599" s="606"/>
      <c r="I599" s="606"/>
      <c r="J599" s="606"/>
      <c r="K599" s="606"/>
      <c r="L599" s="606"/>
      <c r="M599" s="644"/>
      <c r="N599" s="606"/>
      <c r="O599" s="606"/>
      <c r="P599" s="643"/>
      <c r="Q599" s="606"/>
      <c r="R599" s="643"/>
      <c r="S599" s="643"/>
      <c r="T599" s="606"/>
      <c r="U599" s="606"/>
      <c r="V599" s="606"/>
      <c r="W599" s="644"/>
      <c r="X599" s="606"/>
      <c r="Y599" s="605"/>
      <c r="Z599" s="606"/>
      <c r="AA599" s="605"/>
      <c r="AB599" s="605"/>
      <c r="AC599" s="605"/>
      <c r="AD599" s="605"/>
      <c r="AE599" s="605"/>
      <c r="AF599" s="605"/>
      <c r="AG599" s="605"/>
      <c r="AH599" s="605"/>
      <c r="AI599" s="605"/>
      <c r="AJ599" s="605"/>
      <c r="AK599" s="605"/>
      <c r="AL599" s="605"/>
      <c r="AM599" s="605"/>
      <c r="AN599" s="605"/>
      <c r="AO599" s="605"/>
    </row>
    <row r="600" ht="15.75" customHeight="1">
      <c r="A600" s="606"/>
      <c r="B600" s="605"/>
      <c r="C600" s="660"/>
      <c r="D600" s="606"/>
      <c r="E600" s="606"/>
      <c r="F600" s="606"/>
      <c r="G600" s="606"/>
      <c r="H600" s="606"/>
      <c r="I600" s="606"/>
      <c r="J600" s="606"/>
      <c r="K600" s="606"/>
      <c r="L600" s="606"/>
      <c r="M600" s="644"/>
      <c r="N600" s="606"/>
      <c r="O600" s="606"/>
      <c r="P600" s="643"/>
      <c r="Q600" s="606"/>
      <c r="R600" s="643"/>
      <c r="S600" s="643"/>
      <c r="T600" s="606"/>
      <c r="U600" s="606"/>
      <c r="V600" s="606"/>
      <c r="W600" s="644"/>
      <c r="X600" s="606"/>
      <c r="Y600" s="605"/>
      <c r="Z600" s="606"/>
      <c r="AA600" s="605"/>
      <c r="AB600" s="605"/>
      <c r="AC600" s="605"/>
      <c r="AD600" s="605"/>
      <c r="AE600" s="605"/>
      <c r="AF600" s="605"/>
      <c r="AG600" s="605"/>
      <c r="AH600" s="605"/>
      <c r="AI600" s="605"/>
      <c r="AJ600" s="605"/>
      <c r="AK600" s="605"/>
      <c r="AL600" s="605"/>
      <c r="AM600" s="605"/>
      <c r="AN600" s="605"/>
      <c r="AO600" s="605"/>
    </row>
    <row r="601" ht="15.75" customHeight="1">
      <c r="A601" s="606"/>
      <c r="B601" s="605"/>
      <c r="C601" s="660"/>
      <c r="D601" s="606"/>
      <c r="E601" s="606"/>
      <c r="F601" s="606"/>
      <c r="G601" s="606"/>
      <c r="H601" s="606"/>
      <c r="I601" s="606"/>
      <c r="J601" s="606"/>
      <c r="K601" s="606"/>
      <c r="L601" s="606"/>
      <c r="M601" s="644"/>
      <c r="N601" s="606"/>
      <c r="O601" s="606"/>
      <c r="P601" s="643"/>
      <c r="Q601" s="606"/>
      <c r="R601" s="643"/>
      <c r="S601" s="643"/>
      <c r="T601" s="606"/>
      <c r="U601" s="606"/>
      <c r="V601" s="606"/>
      <c r="W601" s="644"/>
      <c r="X601" s="606"/>
      <c r="Y601" s="605"/>
      <c r="Z601" s="606"/>
      <c r="AA601" s="605"/>
      <c r="AB601" s="605"/>
      <c r="AC601" s="605"/>
      <c r="AD601" s="605"/>
      <c r="AE601" s="605"/>
      <c r="AF601" s="605"/>
      <c r="AG601" s="605"/>
      <c r="AH601" s="605"/>
      <c r="AI601" s="605"/>
      <c r="AJ601" s="605"/>
      <c r="AK601" s="605"/>
      <c r="AL601" s="605"/>
      <c r="AM601" s="605"/>
      <c r="AN601" s="605"/>
      <c r="AO601" s="605"/>
    </row>
    <row r="602" ht="15.75" customHeight="1">
      <c r="A602" s="606"/>
      <c r="B602" s="605"/>
      <c r="C602" s="660"/>
      <c r="D602" s="606"/>
      <c r="E602" s="606"/>
      <c r="F602" s="606"/>
      <c r="G602" s="606"/>
      <c r="H602" s="606"/>
      <c r="I602" s="606"/>
      <c r="J602" s="606"/>
      <c r="K602" s="606"/>
      <c r="L602" s="606"/>
      <c r="M602" s="644"/>
      <c r="N602" s="606"/>
      <c r="O602" s="606"/>
      <c r="P602" s="643"/>
      <c r="Q602" s="606"/>
      <c r="R602" s="643"/>
      <c r="S602" s="643"/>
      <c r="T602" s="606"/>
      <c r="U602" s="606"/>
      <c r="V602" s="606"/>
      <c r="W602" s="644"/>
      <c r="X602" s="606"/>
      <c r="Y602" s="605"/>
      <c r="Z602" s="606"/>
      <c r="AA602" s="605"/>
      <c r="AB602" s="605"/>
      <c r="AC602" s="605"/>
      <c r="AD602" s="605"/>
      <c r="AE602" s="605"/>
      <c r="AF602" s="605"/>
      <c r="AG602" s="605"/>
      <c r="AH602" s="605"/>
      <c r="AI602" s="605"/>
      <c r="AJ602" s="605"/>
      <c r="AK602" s="605"/>
      <c r="AL602" s="605"/>
      <c r="AM602" s="605"/>
      <c r="AN602" s="605"/>
      <c r="AO602" s="605"/>
    </row>
    <row r="603" ht="15.75" customHeight="1">
      <c r="A603" s="606"/>
      <c r="B603" s="605"/>
      <c r="C603" s="660"/>
      <c r="D603" s="606"/>
      <c r="E603" s="606"/>
      <c r="F603" s="606"/>
      <c r="G603" s="606"/>
      <c r="H603" s="606"/>
      <c r="I603" s="606"/>
      <c r="J603" s="606"/>
      <c r="K603" s="606"/>
      <c r="L603" s="606"/>
      <c r="M603" s="644"/>
      <c r="N603" s="606"/>
      <c r="O603" s="606"/>
      <c r="P603" s="643"/>
      <c r="Q603" s="606"/>
      <c r="R603" s="643"/>
      <c r="S603" s="643"/>
      <c r="T603" s="606"/>
      <c r="U603" s="606"/>
      <c r="V603" s="606"/>
      <c r="W603" s="644"/>
      <c r="X603" s="606"/>
      <c r="Y603" s="605"/>
      <c r="Z603" s="606"/>
      <c r="AA603" s="605"/>
      <c r="AB603" s="605"/>
      <c r="AC603" s="605"/>
      <c r="AD603" s="605"/>
      <c r="AE603" s="605"/>
      <c r="AF603" s="605"/>
      <c r="AG603" s="605"/>
      <c r="AH603" s="605"/>
      <c r="AI603" s="605"/>
      <c r="AJ603" s="605"/>
      <c r="AK603" s="605"/>
      <c r="AL603" s="605"/>
      <c r="AM603" s="605"/>
      <c r="AN603" s="605"/>
      <c r="AO603" s="605"/>
    </row>
    <row r="604" ht="15.75" customHeight="1">
      <c r="A604" s="606"/>
      <c r="B604" s="605"/>
      <c r="C604" s="660"/>
      <c r="D604" s="606"/>
      <c r="E604" s="606"/>
      <c r="F604" s="606"/>
      <c r="G604" s="606"/>
      <c r="H604" s="606"/>
      <c r="I604" s="606"/>
      <c r="J604" s="606"/>
      <c r="K604" s="606"/>
      <c r="L604" s="606"/>
      <c r="M604" s="644"/>
      <c r="N604" s="606"/>
      <c r="O604" s="606"/>
      <c r="P604" s="643"/>
      <c r="Q604" s="606"/>
      <c r="R604" s="643"/>
      <c r="S604" s="643"/>
      <c r="T604" s="606"/>
      <c r="U604" s="606"/>
      <c r="V604" s="606"/>
      <c r="W604" s="644"/>
      <c r="X604" s="606"/>
      <c r="Y604" s="605"/>
      <c r="Z604" s="606"/>
      <c r="AA604" s="605"/>
      <c r="AB604" s="605"/>
      <c r="AC604" s="605"/>
      <c r="AD604" s="605"/>
      <c r="AE604" s="605"/>
      <c r="AF604" s="605"/>
      <c r="AG604" s="605"/>
      <c r="AH604" s="605"/>
      <c r="AI604" s="605"/>
      <c r="AJ604" s="605"/>
      <c r="AK604" s="605"/>
      <c r="AL604" s="605"/>
      <c r="AM604" s="605"/>
      <c r="AN604" s="605"/>
      <c r="AO604" s="605"/>
    </row>
    <row r="605" ht="15.75" customHeight="1">
      <c r="A605" s="606"/>
      <c r="B605" s="605"/>
      <c r="C605" s="660"/>
      <c r="D605" s="606"/>
      <c r="E605" s="606"/>
      <c r="F605" s="606"/>
      <c r="G605" s="606"/>
      <c r="H605" s="606"/>
      <c r="I605" s="606"/>
      <c r="J605" s="606"/>
      <c r="K605" s="606"/>
      <c r="L605" s="606"/>
      <c r="M605" s="644"/>
      <c r="N605" s="606"/>
      <c r="O605" s="606"/>
      <c r="P605" s="643"/>
      <c r="Q605" s="606"/>
      <c r="R605" s="643"/>
      <c r="S605" s="643"/>
      <c r="T605" s="606"/>
      <c r="U605" s="606"/>
      <c r="V605" s="606"/>
      <c r="W605" s="644"/>
      <c r="X605" s="606"/>
      <c r="Y605" s="605"/>
      <c r="Z605" s="606"/>
      <c r="AA605" s="605"/>
      <c r="AB605" s="605"/>
      <c r="AC605" s="605"/>
      <c r="AD605" s="605"/>
      <c r="AE605" s="605"/>
      <c r="AF605" s="605"/>
      <c r="AG605" s="605"/>
      <c r="AH605" s="605"/>
      <c r="AI605" s="605"/>
      <c r="AJ605" s="605"/>
      <c r="AK605" s="605"/>
      <c r="AL605" s="605"/>
      <c r="AM605" s="605"/>
      <c r="AN605" s="605"/>
      <c r="AO605" s="605"/>
    </row>
    <row r="606" ht="15.75" customHeight="1">
      <c r="A606" s="606"/>
      <c r="B606" s="605"/>
      <c r="C606" s="660"/>
      <c r="D606" s="606"/>
      <c r="E606" s="606"/>
      <c r="F606" s="606"/>
      <c r="G606" s="606"/>
      <c r="H606" s="606"/>
      <c r="I606" s="606"/>
      <c r="J606" s="606"/>
      <c r="K606" s="606"/>
      <c r="L606" s="606"/>
      <c r="M606" s="644"/>
      <c r="N606" s="606"/>
      <c r="O606" s="606"/>
      <c r="P606" s="643"/>
      <c r="Q606" s="606"/>
      <c r="R606" s="643"/>
      <c r="S606" s="643"/>
      <c r="T606" s="606"/>
      <c r="U606" s="606"/>
      <c r="V606" s="606"/>
      <c r="W606" s="644"/>
      <c r="X606" s="606"/>
      <c r="Y606" s="605"/>
      <c r="Z606" s="606"/>
      <c r="AA606" s="605"/>
      <c r="AB606" s="605"/>
      <c r="AC606" s="605"/>
      <c r="AD606" s="605"/>
      <c r="AE606" s="605"/>
      <c r="AF606" s="605"/>
      <c r="AG606" s="605"/>
      <c r="AH606" s="605"/>
      <c r="AI606" s="605"/>
      <c r="AJ606" s="605"/>
      <c r="AK606" s="605"/>
      <c r="AL606" s="605"/>
      <c r="AM606" s="605"/>
      <c r="AN606" s="605"/>
      <c r="AO606" s="605"/>
    </row>
    <row r="607" ht="15.75" customHeight="1">
      <c r="A607" s="606"/>
      <c r="B607" s="605"/>
      <c r="C607" s="660"/>
      <c r="D607" s="606"/>
      <c r="E607" s="606"/>
      <c r="F607" s="606"/>
      <c r="G607" s="606"/>
      <c r="H607" s="606"/>
      <c r="I607" s="606"/>
      <c r="J607" s="606"/>
      <c r="K607" s="606"/>
      <c r="L607" s="606"/>
      <c r="M607" s="644"/>
      <c r="N607" s="606"/>
      <c r="O607" s="606"/>
      <c r="P607" s="643"/>
      <c r="Q607" s="606"/>
      <c r="R607" s="643"/>
      <c r="S607" s="643"/>
      <c r="T607" s="606"/>
      <c r="U607" s="606"/>
      <c r="V607" s="606"/>
      <c r="W607" s="644"/>
      <c r="X607" s="606"/>
      <c r="Y607" s="605"/>
      <c r="Z607" s="606"/>
      <c r="AA607" s="605"/>
      <c r="AB607" s="605"/>
      <c r="AC607" s="605"/>
      <c r="AD607" s="605"/>
      <c r="AE607" s="605"/>
      <c r="AF607" s="605"/>
      <c r="AG607" s="605"/>
      <c r="AH607" s="605"/>
      <c r="AI607" s="605"/>
      <c r="AJ607" s="605"/>
      <c r="AK607" s="605"/>
      <c r="AL607" s="605"/>
      <c r="AM607" s="605"/>
      <c r="AN607" s="605"/>
      <c r="AO607" s="605"/>
    </row>
    <row r="608" ht="15.75" customHeight="1">
      <c r="A608" s="606"/>
      <c r="B608" s="605"/>
      <c r="C608" s="660"/>
      <c r="D608" s="606"/>
      <c r="E608" s="606"/>
      <c r="F608" s="606"/>
      <c r="G608" s="606"/>
      <c r="H608" s="606"/>
      <c r="I608" s="606"/>
      <c r="J608" s="606"/>
      <c r="K608" s="606"/>
      <c r="L608" s="606"/>
      <c r="M608" s="644"/>
      <c r="N608" s="606"/>
      <c r="O608" s="606"/>
      <c r="P608" s="643"/>
      <c r="Q608" s="606"/>
      <c r="R608" s="643"/>
      <c r="S608" s="643"/>
      <c r="T608" s="606"/>
      <c r="U608" s="606"/>
      <c r="V608" s="606"/>
      <c r="W608" s="644"/>
      <c r="X608" s="606"/>
      <c r="Y608" s="605"/>
      <c r="Z608" s="606"/>
      <c r="AA608" s="605"/>
      <c r="AB608" s="605"/>
      <c r="AC608" s="605"/>
      <c r="AD608" s="605"/>
      <c r="AE608" s="605"/>
      <c r="AF608" s="605"/>
      <c r="AG608" s="605"/>
      <c r="AH608" s="605"/>
      <c r="AI608" s="605"/>
      <c r="AJ608" s="605"/>
      <c r="AK608" s="605"/>
      <c r="AL608" s="605"/>
      <c r="AM608" s="605"/>
      <c r="AN608" s="605"/>
      <c r="AO608" s="605"/>
    </row>
    <row r="609" ht="15.75" customHeight="1">
      <c r="A609" s="606"/>
      <c r="B609" s="605"/>
      <c r="C609" s="660"/>
      <c r="D609" s="606"/>
      <c r="E609" s="606"/>
      <c r="F609" s="606"/>
      <c r="G609" s="606"/>
      <c r="H609" s="606"/>
      <c r="I609" s="606"/>
      <c r="J609" s="606"/>
      <c r="K609" s="606"/>
      <c r="L609" s="606"/>
      <c r="M609" s="644"/>
      <c r="N609" s="606"/>
      <c r="O609" s="606"/>
      <c r="P609" s="643"/>
      <c r="Q609" s="606"/>
      <c r="R609" s="643"/>
      <c r="S609" s="643"/>
      <c r="T609" s="606"/>
      <c r="U609" s="606"/>
      <c r="V609" s="606"/>
      <c r="W609" s="644"/>
      <c r="X609" s="606"/>
      <c r="Y609" s="605"/>
      <c r="Z609" s="606"/>
      <c r="AA609" s="605"/>
      <c r="AB609" s="605"/>
      <c r="AC609" s="605"/>
      <c r="AD609" s="605"/>
      <c r="AE609" s="605"/>
      <c r="AF609" s="605"/>
      <c r="AG609" s="605"/>
      <c r="AH609" s="605"/>
      <c r="AI609" s="605"/>
      <c r="AJ609" s="605"/>
      <c r="AK609" s="605"/>
      <c r="AL609" s="605"/>
      <c r="AM609" s="605"/>
      <c r="AN609" s="605"/>
      <c r="AO609" s="605"/>
    </row>
    <row r="610" ht="15.75" customHeight="1">
      <c r="A610" s="606"/>
      <c r="B610" s="605"/>
      <c r="C610" s="660"/>
      <c r="D610" s="606"/>
      <c r="E610" s="606"/>
      <c r="F610" s="606"/>
      <c r="G610" s="606"/>
      <c r="H610" s="606"/>
      <c r="I610" s="606"/>
      <c r="J610" s="606"/>
      <c r="K610" s="606"/>
      <c r="L610" s="606"/>
      <c r="M610" s="644"/>
      <c r="N610" s="606"/>
      <c r="O610" s="606"/>
      <c r="P610" s="643"/>
      <c r="Q610" s="606"/>
      <c r="R610" s="643"/>
      <c r="S610" s="643"/>
      <c r="T610" s="606"/>
      <c r="U610" s="606"/>
      <c r="V610" s="606"/>
      <c r="W610" s="644"/>
      <c r="X610" s="606"/>
      <c r="Y610" s="605"/>
      <c r="Z610" s="606"/>
      <c r="AA610" s="605"/>
      <c r="AB610" s="605"/>
      <c r="AC610" s="605"/>
      <c r="AD610" s="605"/>
      <c r="AE610" s="605"/>
      <c r="AF610" s="605"/>
      <c r="AG610" s="605"/>
      <c r="AH610" s="605"/>
      <c r="AI610" s="605"/>
      <c r="AJ610" s="605"/>
      <c r="AK610" s="605"/>
      <c r="AL610" s="605"/>
      <c r="AM610" s="605"/>
      <c r="AN610" s="605"/>
      <c r="AO610" s="605"/>
    </row>
    <row r="611" ht="15.75" customHeight="1">
      <c r="A611" s="606"/>
      <c r="B611" s="605"/>
      <c r="C611" s="660"/>
      <c r="D611" s="606"/>
      <c r="E611" s="606"/>
      <c r="F611" s="606"/>
      <c r="G611" s="606"/>
      <c r="H611" s="606"/>
      <c r="I611" s="606"/>
      <c r="J611" s="606"/>
      <c r="K611" s="606"/>
      <c r="L611" s="606"/>
      <c r="M611" s="644"/>
      <c r="N611" s="606"/>
      <c r="O611" s="606"/>
      <c r="P611" s="643"/>
      <c r="Q611" s="606"/>
      <c r="R611" s="643"/>
      <c r="S611" s="643"/>
      <c r="T611" s="606"/>
      <c r="U611" s="606"/>
      <c r="V611" s="606"/>
      <c r="W611" s="644"/>
      <c r="X611" s="606"/>
      <c r="Y611" s="605"/>
      <c r="Z611" s="606"/>
      <c r="AA611" s="605"/>
      <c r="AB611" s="605"/>
      <c r="AC611" s="605"/>
      <c r="AD611" s="605"/>
      <c r="AE611" s="605"/>
      <c r="AF611" s="605"/>
      <c r="AG611" s="605"/>
      <c r="AH611" s="605"/>
      <c r="AI611" s="605"/>
      <c r="AJ611" s="605"/>
      <c r="AK611" s="605"/>
      <c r="AL611" s="605"/>
      <c r="AM611" s="605"/>
      <c r="AN611" s="605"/>
      <c r="AO611" s="605"/>
    </row>
    <row r="612" ht="15.75" customHeight="1">
      <c r="A612" s="606"/>
      <c r="B612" s="605"/>
      <c r="C612" s="660"/>
      <c r="D612" s="606"/>
      <c r="E612" s="606"/>
      <c r="F612" s="606"/>
      <c r="G612" s="606"/>
      <c r="H612" s="606"/>
      <c r="I612" s="606"/>
      <c r="J612" s="606"/>
      <c r="K612" s="606"/>
      <c r="L612" s="606"/>
      <c r="M612" s="644"/>
      <c r="N612" s="606"/>
      <c r="O612" s="606"/>
      <c r="P612" s="643"/>
      <c r="Q612" s="606"/>
      <c r="R612" s="643"/>
      <c r="S612" s="643"/>
      <c r="T612" s="606"/>
      <c r="U612" s="606"/>
      <c r="V612" s="606"/>
      <c r="W612" s="644"/>
      <c r="X612" s="606"/>
      <c r="Y612" s="605"/>
      <c r="Z612" s="606"/>
      <c r="AA612" s="605"/>
      <c r="AB612" s="605"/>
      <c r="AC612" s="605"/>
      <c r="AD612" s="605"/>
      <c r="AE612" s="605"/>
      <c r="AF612" s="605"/>
      <c r="AG612" s="605"/>
      <c r="AH612" s="605"/>
      <c r="AI612" s="605"/>
      <c r="AJ612" s="605"/>
      <c r="AK612" s="605"/>
      <c r="AL612" s="605"/>
      <c r="AM612" s="605"/>
      <c r="AN612" s="605"/>
      <c r="AO612" s="605"/>
    </row>
    <row r="613" ht="15.75" customHeight="1">
      <c r="A613" s="606"/>
      <c r="B613" s="605"/>
      <c r="C613" s="660"/>
      <c r="D613" s="606"/>
      <c r="E613" s="606"/>
      <c r="F613" s="606"/>
      <c r="G613" s="606"/>
      <c r="H613" s="606"/>
      <c r="I613" s="606"/>
      <c r="J613" s="606"/>
      <c r="K613" s="606"/>
      <c r="L613" s="606"/>
      <c r="M613" s="644"/>
      <c r="N613" s="606"/>
      <c r="O613" s="606"/>
      <c r="P613" s="643"/>
      <c r="Q613" s="606"/>
      <c r="R613" s="643"/>
      <c r="S613" s="643"/>
      <c r="T613" s="606"/>
      <c r="U613" s="606"/>
      <c r="V613" s="606"/>
      <c r="W613" s="644"/>
      <c r="X613" s="606"/>
      <c r="Y613" s="605"/>
      <c r="Z613" s="606"/>
      <c r="AA613" s="605"/>
      <c r="AB613" s="605"/>
      <c r="AC613" s="605"/>
      <c r="AD613" s="605"/>
      <c r="AE613" s="605"/>
      <c r="AF613" s="605"/>
      <c r="AG613" s="605"/>
      <c r="AH613" s="605"/>
      <c r="AI613" s="605"/>
      <c r="AJ613" s="605"/>
      <c r="AK613" s="605"/>
      <c r="AL613" s="605"/>
      <c r="AM613" s="605"/>
      <c r="AN613" s="605"/>
      <c r="AO613" s="605"/>
    </row>
    <row r="614" ht="15.75" customHeight="1">
      <c r="A614" s="606"/>
      <c r="B614" s="605"/>
      <c r="C614" s="660"/>
      <c r="D614" s="606"/>
      <c r="E614" s="606"/>
      <c r="F614" s="606"/>
      <c r="G614" s="606"/>
      <c r="H614" s="606"/>
      <c r="I614" s="606"/>
      <c r="J614" s="606"/>
      <c r="K614" s="606"/>
      <c r="L614" s="606"/>
      <c r="M614" s="644"/>
      <c r="N614" s="606"/>
      <c r="O614" s="606"/>
      <c r="P614" s="643"/>
      <c r="Q614" s="606"/>
      <c r="R614" s="643"/>
      <c r="S614" s="643"/>
      <c r="T614" s="606"/>
      <c r="U614" s="606"/>
      <c r="V614" s="606"/>
      <c r="W614" s="644"/>
      <c r="X614" s="606"/>
      <c r="Y614" s="605"/>
      <c r="Z614" s="606"/>
      <c r="AA614" s="605"/>
      <c r="AB614" s="605"/>
      <c r="AC614" s="605"/>
      <c r="AD614" s="605"/>
      <c r="AE614" s="605"/>
      <c r="AF614" s="605"/>
      <c r="AG614" s="605"/>
      <c r="AH614" s="605"/>
      <c r="AI614" s="605"/>
      <c r="AJ614" s="605"/>
      <c r="AK614" s="605"/>
      <c r="AL614" s="605"/>
      <c r="AM614" s="605"/>
      <c r="AN614" s="605"/>
      <c r="AO614" s="605"/>
    </row>
    <row r="615" ht="15.75" customHeight="1">
      <c r="A615" s="606"/>
      <c r="B615" s="605"/>
      <c r="C615" s="660"/>
      <c r="D615" s="606"/>
      <c r="E615" s="606"/>
      <c r="F615" s="606"/>
      <c r="G615" s="606"/>
      <c r="H615" s="606"/>
      <c r="I615" s="606"/>
      <c r="J615" s="606"/>
      <c r="K615" s="606"/>
      <c r="L615" s="606"/>
      <c r="M615" s="644"/>
      <c r="N615" s="606"/>
      <c r="O615" s="606"/>
      <c r="P615" s="643"/>
      <c r="Q615" s="606"/>
      <c r="R615" s="643"/>
      <c r="S615" s="643"/>
      <c r="T615" s="606"/>
      <c r="U615" s="606"/>
      <c r="V615" s="606"/>
      <c r="W615" s="644"/>
      <c r="X615" s="606"/>
      <c r="Y615" s="605"/>
      <c r="Z615" s="606"/>
      <c r="AA615" s="605"/>
      <c r="AB615" s="605"/>
      <c r="AC615" s="605"/>
      <c r="AD615" s="605"/>
      <c r="AE615" s="605"/>
      <c r="AF615" s="605"/>
      <c r="AG615" s="605"/>
      <c r="AH615" s="605"/>
      <c r="AI615" s="605"/>
      <c r="AJ615" s="605"/>
      <c r="AK615" s="605"/>
      <c r="AL615" s="605"/>
      <c r="AM615" s="605"/>
      <c r="AN615" s="605"/>
      <c r="AO615" s="605"/>
    </row>
    <row r="616" ht="15.75" customHeight="1">
      <c r="A616" s="606"/>
      <c r="B616" s="605"/>
      <c r="C616" s="660"/>
      <c r="D616" s="606"/>
      <c r="E616" s="606"/>
      <c r="F616" s="606"/>
      <c r="G616" s="606"/>
      <c r="H616" s="606"/>
      <c r="I616" s="606"/>
      <c r="J616" s="606"/>
      <c r="K616" s="606"/>
      <c r="L616" s="606"/>
      <c r="M616" s="644"/>
      <c r="N616" s="606"/>
      <c r="O616" s="606"/>
      <c r="P616" s="643"/>
      <c r="Q616" s="606"/>
      <c r="R616" s="643"/>
      <c r="S616" s="643"/>
      <c r="T616" s="606"/>
      <c r="U616" s="606"/>
      <c r="V616" s="606"/>
      <c r="W616" s="644"/>
      <c r="X616" s="606"/>
      <c r="Y616" s="605"/>
      <c r="Z616" s="606"/>
      <c r="AA616" s="605"/>
      <c r="AB616" s="605"/>
      <c r="AC616" s="605"/>
      <c r="AD616" s="605"/>
      <c r="AE616" s="605"/>
      <c r="AF616" s="605"/>
      <c r="AG616" s="605"/>
      <c r="AH616" s="605"/>
      <c r="AI616" s="605"/>
      <c r="AJ616" s="605"/>
      <c r="AK616" s="605"/>
      <c r="AL616" s="605"/>
      <c r="AM616" s="605"/>
      <c r="AN616" s="605"/>
      <c r="AO616" s="605"/>
    </row>
    <row r="617" ht="15.75" customHeight="1">
      <c r="A617" s="606"/>
      <c r="B617" s="605"/>
      <c r="C617" s="660"/>
      <c r="D617" s="606"/>
      <c r="E617" s="606"/>
      <c r="F617" s="606"/>
      <c r="G617" s="606"/>
      <c r="H617" s="606"/>
      <c r="I617" s="606"/>
      <c r="J617" s="606"/>
      <c r="K617" s="606"/>
      <c r="L617" s="606"/>
      <c r="M617" s="644"/>
      <c r="N617" s="606"/>
      <c r="O617" s="606"/>
      <c r="P617" s="643"/>
      <c r="Q617" s="606"/>
      <c r="R617" s="643"/>
      <c r="S617" s="643"/>
      <c r="T617" s="606"/>
      <c r="U617" s="606"/>
      <c r="V617" s="606"/>
      <c r="W617" s="644"/>
      <c r="X617" s="606"/>
      <c r="Y617" s="605"/>
      <c r="Z617" s="606"/>
      <c r="AA617" s="605"/>
      <c r="AB617" s="605"/>
      <c r="AC617" s="605"/>
      <c r="AD617" s="605"/>
      <c r="AE617" s="605"/>
      <c r="AF617" s="605"/>
      <c r="AG617" s="605"/>
      <c r="AH617" s="605"/>
      <c r="AI617" s="605"/>
      <c r="AJ617" s="605"/>
      <c r="AK617" s="605"/>
      <c r="AL617" s="605"/>
      <c r="AM617" s="605"/>
      <c r="AN617" s="605"/>
      <c r="AO617" s="605"/>
    </row>
    <row r="618" ht="15.75" customHeight="1">
      <c r="A618" s="606"/>
      <c r="B618" s="605"/>
      <c r="C618" s="660"/>
      <c r="D618" s="606"/>
      <c r="E618" s="606"/>
      <c r="F618" s="606"/>
      <c r="G618" s="606"/>
      <c r="H618" s="606"/>
      <c r="I618" s="606"/>
      <c r="J618" s="606"/>
      <c r="K618" s="606"/>
      <c r="L618" s="606"/>
      <c r="M618" s="644"/>
      <c r="N618" s="606"/>
      <c r="O618" s="606"/>
      <c r="P618" s="643"/>
      <c r="Q618" s="606"/>
      <c r="R618" s="643"/>
      <c r="S618" s="643"/>
      <c r="T618" s="606"/>
      <c r="U618" s="606"/>
      <c r="V618" s="606"/>
      <c r="W618" s="644"/>
      <c r="X618" s="606"/>
      <c r="Y618" s="605"/>
      <c r="Z618" s="606"/>
      <c r="AA618" s="605"/>
      <c r="AB618" s="605"/>
      <c r="AC618" s="605"/>
      <c r="AD618" s="605"/>
      <c r="AE618" s="605"/>
      <c r="AF618" s="605"/>
      <c r="AG618" s="605"/>
      <c r="AH618" s="605"/>
      <c r="AI618" s="605"/>
      <c r="AJ618" s="605"/>
      <c r="AK618" s="605"/>
      <c r="AL618" s="605"/>
      <c r="AM618" s="605"/>
      <c r="AN618" s="605"/>
      <c r="AO618" s="605"/>
    </row>
    <row r="619" ht="15.75" customHeight="1">
      <c r="A619" s="606"/>
      <c r="B619" s="605"/>
      <c r="C619" s="660"/>
      <c r="D619" s="606"/>
      <c r="E619" s="606"/>
      <c r="F619" s="606"/>
      <c r="G619" s="606"/>
      <c r="H619" s="606"/>
      <c r="I619" s="606"/>
      <c r="J619" s="606"/>
      <c r="K619" s="606"/>
      <c r="L619" s="606"/>
      <c r="M619" s="644"/>
      <c r="N619" s="606"/>
      <c r="O619" s="606"/>
      <c r="P619" s="643"/>
      <c r="Q619" s="606"/>
      <c r="R619" s="643"/>
      <c r="S619" s="643"/>
      <c r="T619" s="606"/>
      <c r="U619" s="606"/>
      <c r="V619" s="606"/>
      <c r="W619" s="644"/>
      <c r="X619" s="606"/>
      <c r="Y619" s="605"/>
      <c r="Z619" s="606"/>
      <c r="AA619" s="605"/>
      <c r="AB619" s="605"/>
      <c r="AC619" s="605"/>
      <c r="AD619" s="605"/>
      <c r="AE619" s="605"/>
      <c r="AF619" s="605"/>
      <c r="AG619" s="605"/>
      <c r="AH619" s="605"/>
      <c r="AI619" s="605"/>
      <c r="AJ619" s="605"/>
      <c r="AK619" s="605"/>
      <c r="AL619" s="605"/>
      <c r="AM619" s="605"/>
      <c r="AN619" s="605"/>
      <c r="AO619" s="605"/>
    </row>
    <row r="620" ht="15.75" customHeight="1">
      <c r="A620" s="606"/>
      <c r="B620" s="605"/>
      <c r="C620" s="660"/>
      <c r="D620" s="606"/>
      <c r="E620" s="606"/>
      <c r="F620" s="606"/>
      <c r="G620" s="606"/>
      <c r="H620" s="606"/>
      <c r="I620" s="606"/>
      <c r="J620" s="606"/>
      <c r="K620" s="606"/>
      <c r="L620" s="606"/>
      <c r="M620" s="644"/>
      <c r="N620" s="606"/>
      <c r="O620" s="606"/>
      <c r="P620" s="643"/>
      <c r="Q620" s="606"/>
      <c r="R620" s="643"/>
      <c r="S620" s="643"/>
      <c r="T620" s="606"/>
      <c r="U620" s="606"/>
      <c r="V620" s="606"/>
      <c r="W620" s="644"/>
      <c r="X620" s="606"/>
      <c r="Y620" s="605"/>
      <c r="Z620" s="606"/>
      <c r="AA620" s="605"/>
      <c r="AB620" s="605"/>
      <c r="AC620" s="605"/>
      <c r="AD620" s="605"/>
      <c r="AE620" s="605"/>
      <c r="AF620" s="605"/>
      <c r="AG620" s="605"/>
      <c r="AH620" s="605"/>
      <c r="AI620" s="605"/>
      <c r="AJ620" s="605"/>
      <c r="AK620" s="605"/>
      <c r="AL620" s="605"/>
      <c r="AM620" s="605"/>
      <c r="AN620" s="605"/>
      <c r="AO620" s="605"/>
    </row>
    <row r="621" ht="15.75" customHeight="1">
      <c r="A621" s="606"/>
      <c r="B621" s="605"/>
      <c r="C621" s="660"/>
      <c r="D621" s="606"/>
      <c r="E621" s="606"/>
      <c r="F621" s="606"/>
      <c r="G621" s="606"/>
      <c r="H621" s="606"/>
      <c r="I621" s="606"/>
      <c r="J621" s="606"/>
      <c r="K621" s="606"/>
      <c r="L621" s="606"/>
      <c r="M621" s="644"/>
      <c r="N621" s="606"/>
      <c r="O621" s="606"/>
      <c r="P621" s="643"/>
      <c r="Q621" s="606"/>
      <c r="R621" s="643"/>
      <c r="S621" s="643"/>
      <c r="T621" s="606"/>
      <c r="U621" s="606"/>
      <c r="V621" s="606"/>
      <c r="W621" s="644"/>
      <c r="X621" s="606"/>
      <c r="Y621" s="605"/>
      <c r="Z621" s="606"/>
      <c r="AA621" s="605"/>
      <c r="AB621" s="605"/>
      <c r="AC621" s="605"/>
      <c r="AD621" s="605"/>
      <c r="AE621" s="605"/>
      <c r="AF621" s="605"/>
      <c r="AG621" s="605"/>
      <c r="AH621" s="605"/>
      <c r="AI621" s="605"/>
      <c r="AJ621" s="605"/>
      <c r="AK621" s="605"/>
      <c r="AL621" s="605"/>
      <c r="AM621" s="605"/>
      <c r="AN621" s="605"/>
      <c r="AO621" s="605"/>
    </row>
    <row r="622" ht="15.75" customHeight="1">
      <c r="A622" s="606"/>
      <c r="B622" s="605"/>
      <c r="C622" s="660"/>
      <c r="D622" s="606"/>
      <c r="E622" s="606"/>
      <c r="F622" s="606"/>
      <c r="G622" s="606"/>
      <c r="H622" s="606"/>
      <c r="I622" s="606"/>
      <c r="J622" s="606"/>
      <c r="K622" s="606"/>
      <c r="L622" s="606"/>
      <c r="M622" s="644"/>
      <c r="N622" s="606"/>
      <c r="O622" s="606"/>
      <c r="P622" s="643"/>
      <c r="Q622" s="606"/>
      <c r="R622" s="643"/>
      <c r="S622" s="643"/>
      <c r="T622" s="606"/>
      <c r="U622" s="606"/>
      <c r="V622" s="606"/>
      <c r="W622" s="644"/>
      <c r="X622" s="606"/>
      <c r="Y622" s="605"/>
      <c r="Z622" s="606"/>
      <c r="AA622" s="605"/>
      <c r="AB622" s="605"/>
      <c r="AC622" s="605"/>
      <c r="AD622" s="605"/>
      <c r="AE622" s="605"/>
      <c r="AF622" s="605"/>
      <c r="AG622" s="605"/>
      <c r="AH622" s="605"/>
      <c r="AI622" s="605"/>
      <c r="AJ622" s="605"/>
      <c r="AK622" s="605"/>
      <c r="AL622" s="605"/>
      <c r="AM622" s="605"/>
      <c r="AN622" s="605"/>
      <c r="AO622" s="605"/>
    </row>
    <row r="623" ht="15.75" customHeight="1">
      <c r="A623" s="606"/>
      <c r="B623" s="605"/>
      <c r="C623" s="660"/>
      <c r="D623" s="606"/>
      <c r="E623" s="606"/>
      <c r="F623" s="606"/>
      <c r="G623" s="606"/>
      <c r="H623" s="606"/>
      <c r="I623" s="606"/>
      <c r="J623" s="606"/>
      <c r="K623" s="606"/>
      <c r="L623" s="606"/>
      <c r="M623" s="644"/>
      <c r="N623" s="606"/>
      <c r="O623" s="606"/>
      <c r="P623" s="643"/>
      <c r="Q623" s="606"/>
      <c r="R623" s="643"/>
      <c r="S623" s="643"/>
      <c r="T623" s="606"/>
      <c r="U623" s="606"/>
      <c r="V623" s="606"/>
      <c r="W623" s="644"/>
      <c r="X623" s="606"/>
      <c r="Y623" s="605"/>
      <c r="Z623" s="606"/>
      <c r="AA623" s="605"/>
      <c r="AB623" s="605"/>
      <c r="AC623" s="605"/>
      <c r="AD623" s="605"/>
      <c r="AE623" s="605"/>
      <c r="AF623" s="605"/>
      <c r="AG623" s="605"/>
      <c r="AH623" s="605"/>
      <c r="AI623" s="605"/>
      <c r="AJ623" s="605"/>
      <c r="AK623" s="605"/>
      <c r="AL623" s="605"/>
      <c r="AM623" s="605"/>
      <c r="AN623" s="605"/>
      <c r="AO623" s="605"/>
    </row>
    <row r="624" ht="15.75" customHeight="1">
      <c r="A624" s="606"/>
      <c r="B624" s="605"/>
      <c r="C624" s="660"/>
      <c r="D624" s="606"/>
      <c r="E624" s="606"/>
      <c r="F624" s="606"/>
      <c r="G624" s="606"/>
      <c r="H624" s="606"/>
      <c r="I624" s="606"/>
      <c r="J624" s="606"/>
      <c r="K624" s="606"/>
      <c r="L624" s="606"/>
      <c r="M624" s="644"/>
      <c r="N624" s="606"/>
      <c r="O624" s="606"/>
      <c r="P624" s="643"/>
      <c r="Q624" s="606"/>
      <c r="R624" s="643"/>
      <c r="S624" s="643"/>
      <c r="T624" s="606"/>
      <c r="U624" s="606"/>
      <c r="V624" s="606"/>
      <c r="W624" s="644"/>
      <c r="X624" s="606"/>
      <c r="Y624" s="605"/>
      <c r="Z624" s="606"/>
      <c r="AA624" s="605"/>
      <c r="AB624" s="605"/>
      <c r="AC624" s="605"/>
      <c r="AD624" s="605"/>
      <c r="AE624" s="605"/>
      <c r="AF624" s="605"/>
      <c r="AG624" s="605"/>
      <c r="AH624" s="605"/>
      <c r="AI624" s="605"/>
      <c r="AJ624" s="605"/>
      <c r="AK624" s="605"/>
      <c r="AL624" s="605"/>
      <c r="AM624" s="605"/>
      <c r="AN624" s="605"/>
      <c r="AO624" s="605"/>
    </row>
    <row r="625" ht="15.75" customHeight="1">
      <c r="A625" s="606"/>
      <c r="B625" s="605"/>
      <c r="C625" s="660"/>
      <c r="D625" s="606"/>
      <c r="E625" s="606"/>
      <c r="F625" s="606"/>
      <c r="G625" s="606"/>
      <c r="H625" s="606"/>
      <c r="I625" s="606"/>
      <c r="J625" s="606"/>
      <c r="K625" s="606"/>
      <c r="L625" s="606"/>
      <c r="M625" s="644"/>
      <c r="N625" s="606"/>
      <c r="O625" s="606"/>
      <c r="P625" s="643"/>
      <c r="Q625" s="606"/>
      <c r="R625" s="643"/>
      <c r="S625" s="643"/>
      <c r="T625" s="606"/>
      <c r="U625" s="606"/>
      <c r="V625" s="606"/>
      <c r="W625" s="644"/>
      <c r="X625" s="606"/>
      <c r="Y625" s="605"/>
      <c r="Z625" s="606"/>
      <c r="AA625" s="605"/>
      <c r="AB625" s="605"/>
      <c r="AC625" s="605"/>
      <c r="AD625" s="605"/>
      <c r="AE625" s="605"/>
      <c r="AF625" s="605"/>
      <c r="AG625" s="605"/>
      <c r="AH625" s="605"/>
      <c r="AI625" s="605"/>
      <c r="AJ625" s="605"/>
      <c r="AK625" s="605"/>
      <c r="AL625" s="605"/>
      <c r="AM625" s="605"/>
      <c r="AN625" s="605"/>
      <c r="AO625" s="605"/>
    </row>
    <row r="626" ht="15.75" customHeight="1">
      <c r="A626" s="606"/>
      <c r="B626" s="605"/>
      <c r="C626" s="660"/>
      <c r="D626" s="606"/>
      <c r="E626" s="606"/>
      <c r="F626" s="606"/>
      <c r="G626" s="606"/>
      <c r="H626" s="606"/>
      <c r="I626" s="606"/>
      <c r="J626" s="606"/>
      <c r="K626" s="606"/>
      <c r="L626" s="606"/>
      <c r="M626" s="644"/>
      <c r="N626" s="606"/>
      <c r="O626" s="606"/>
      <c r="P626" s="643"/>
      <c r="Q626" s="606"/>
      <c r="R626" s="643"/>
      <c r="S626" s="643"/>
      <c r="T626" s="606"/>
      <c r="U626" s="606"/>
      <c r="V626" s="606"/>
      <c r="W626" s="644"/>
      <c r="X626" s="606"/>
      <c r="Y626" s="605"/>
      <c r="Z626" s="606"/>
      <c r="AA626" s="605"/>
      <c r="AB626" s="605"/>
      <c r="AC626" s="605"/>
      <c r="AD626" s="605"/>
      <c r="AE626" s="605"/>
      <c r="AF626" s="605"/>
      <c r="AG626" s="605"/>
      <c r="AH626" s="605"/>
      <c r="AI626" s="605"/>
      <c r="AJ626" s="605"/>
      <c r="AK626" s="605"/>
      <c r="AL626" s="605"/>
      <c r="AM626" s="605"/>
      <c r="AN626" s="605"/>
      <c r="AO626" s="605"/>
    </row>
    <row r="627" ht="15.75" customHeight="1">
      <c r="A627" s="606"/>
      <c r="B627" s="605"/>
      <c r="C627" s="660"/>
      <c r="D627" s="606"/>
      <c r="E627" s="606"/>
      <c r="F627" s="606"/>
      <c r="G627" s="606"/>
      <c r="H627" s="606"/>
      <c r="I627" s="606"/>
      <c r="J627" s="606"/>
      <c r="K627" s="606"/>
      <c r="L627" s="606"/>
      <c r="M627" s="644"/>
      <c r="N627" s="606"/>
      <c r="O627" s="606"/>
      <c r="P627" s="643"/>
      <c r="Q627" s="606"/>
      <c r="R627" s="643"/>
      <c r="S627" s="643"/>
      <c r="T627" s="606"/>
      <c r="U627" s="606"/>
      <c r="V627" s="606"/>
      <c r="W627" s="644"/>
      <c r="X627" s="606"/>
      <c r="Y627" s="605"/>
      <c r="Z627" s="606"/>
      <c r="AA627" s="605"/>
      <c r="AB627" s="605"/>
      <c r="AC627" s="605"/>
      <c r="AD627" s="605"/>
      <c r="AE627" s="605"/>
      <c r="AF627" s="605"/>
      <c r="AG627" s="605"/>
      <c r="AH627" s="605"/>
      <c r="AI627" s="605"/>
      <c r="AJ627" s="605"/>
      <c r="AK627" s="605"/>
      <c r="AL627" s="605"/>
      <c r="AM627" s="605"/>
      <c r="AN627" s="605"/>
      <c r="AO627" s="605"/>
    </row>
    <row r="628" ht="15.75" customHeight="1">
      <c r="A628" s="606"/>
      <c r="B628" s="605"/>
      <c r="C628" s="660"/>
      <c r="D628" s="606"/>
      <c r="E628" s="606"/>
      <c r="F628" s="606"/>
      <c r="G628" s="606"/>
      <c r="H628" s="606"/>
      <c r="I628" s="606"/>
      <c r="J628" s="606"/>
      <c r="K628" s="606"/>
      <c r="L628" s="606"/>
      <c r="M628" s="644"/>
      <c r="N628" s="606"/>
      <c r="O628" s="606"/>
      <c r="P628" s="643"/>
      <c r="Q628" s="606"/>
      <c r="R628" s="643"/>
      <c r="S628" s="643"/>
      <c r="T628" s="606"/>
      <c r="U628" s="606"/>
      <c r="V628" s="606"/>
      <c r="W628" s="644"/>
      <c r="X628" s="606"/>
      <c r="Y628" s="605"/>
      <c r="Z628" s="606"/>
      <c r="AA628" s="605"/>
      <c r="AB628" s="605"/>
      <c r="AC628" s="605"/>
      <c r="AD628" s="605"/>
      <c r="AE628" s="605"/>
      <c r="AF628" s="605"/>
      <c r="AG628" s="605"/>
      <c r="AH628" s="605"/>
      <c r="AI628" s="605"/>
      <c r="AJ628" s="605"/>
      <c r="AK628" s="605"/>
      <c r="AL628" s="605"/>
      <c r="AM628" s="605"/>
      <c r="AN628" s="605"/>
      <c r="AO628" s="605"/>
    </row>
    <row r="629" ht="15.75" customHeight="1">
      <c r="A629" s="606"/>
      <c r="B629" s="605"/>
      <c r="C629" s="660"/>
      <c r="D629" s="606"/>
      <c r="E629" s="606"/>
      <c r="F629" s="606"/>
      <c r="G629" s="606"/>
      <c r="H629" s="606"/>
      <c r="I629" s="606"/>
      <c r="J629" s="606"/>
      <c r="K629" s="606"/>
      <c r="L629" s="606"/>
      <c r="M629" s="644"/>
      <c r="N629" s="606"/>
      <c r="O629" s="606"/>
      <c r="P629" s="643"/>
      <c r="Q629" s="606"/>
      <c r="R629" s="643"/>
      <c r="S629" s="643"/>
      <c r="T629" s="606"/>
      <c r="U629" s="606"/>
      <c r="V629" s="606"/>
      <c r="W629" s="644"/>
      <c r="X629" s="606"/>
      <c r="Y629" s="605"/>
      <c r="Z629" s="606"/>
      <c r="AA629" s="605"/>
      <c r="AB629" s="605"/>
      <c r="AC629" s="605"/>
      <c r="AD629" s="605"/>
      <c r="AE629" s="605"/>
      <c r="AF629" s="605"/>
      <c r="AG629" s="605"/>
      <c r="AH629" s="605"/>
      <c r="AI629" s="605"/>
      <c r="AJ629" s="605"/>
      <c r="AK629" s="605"/>
      <c r="AL629" s="605"/>
      <c r="AM629" s="605"/>
      <c r="AN629" s="605"/>
      <c r="AO629" s="605"/>
    </row>
    <row r="630" ht="15.75" customHeight="1">
      <c r="A630" s="606"/>
      <c r="B630" s="605"/>
      <c r="C630" s="660"/>
      <c r="D630" s="606"/>
      <c r="E630" s="606"/>
      <c r="F630" s="606"/>
      <c r="G630" s="606"/>
      <c r="H630" s="606"/>
      <c r="I630" s="606"/>
      <c r="J630" s="606"/>
      <c r="K630" s="606"/>
      <c r="L630" s="606"/>
      <c r="M630" s="644"/>
      <c r="N630" s="606"/>
      <c r="O630" s="606"/>
      <c r="P630" s="643"/>
      <c r="Q630" s="606"/>
      <c r="R630" s="643"/>
      <c r="S630" s="643"/>
      <c r="T630" s="606"/>
      <c r="U630" s="606"/>
      <c r="V630" s="606"/>
      <c r="W630" s="644"/>
      <c r="X630" s="606"/>
      <c r="Y630" s="605"/>
      <c r="Z630" s="606"/>
      <c r="AA630" s="605"/>
      <c r="AB630" s="605"/>
      <c r="AC630" s="605"/>
      <c r="AD630" s="605"/>
      <c r="AE630" s="605"/>
      <c r="AF630" s="605"/>
      <c r="AG630" s="605"/>
      <c r="AH630" s="605"/>
      <c r="AI630" s="605"/>
      <c r="AJ630" s="605"/>
      <c r="AK630" s="605"/>
      <c r="AL630" s="605"/>
      <c r="AM630" s="605"/>
      <c r="AN630" s="605"/>
      <c r="AO630" s="605"/>
    </row>
    <row r="631" ht="15.75" customHeight="1">
      <c r="A631" s="606"/>
      <c r="B631" s="605"/>
      <c r="C631" s="660"/>
      <c r="D631" s="606"/>
      <c r="E631" s="606"/>
      <c r="F631" s="606"/>
      <c r="G631" s="606"/>
      <c r="H631" s="606"/>
      <c r="I631" s="606"/>
      <c r="J631" s="606"/>
      <c r="K631" s="606"/>
      <c r="L631" s="606"/>
      <c r="M631" s="644"/>
      <c r="N631" s="606"/>
      <c r="O631" s="606"/>
      <c r="P631" s="643"/>
      <c r="Q631" s="606"/>
      <c r="R631" s="643"/>
      <c r="S631" s="643"/>
      <c r="T631" s="606"/>
      <c r="U631" s="606"/>
      <c r="V631" s="606"/>
      <c r="W631" s="644"/>
      <c r="X631" s="606"/>
      <c r="Y631" s="605"/>
      <c r="Z631" s="606"/>
      <c r="AA631" s="605"/>
      <c r="AB631" s="605"/>
      <c r="AC631" s="605"/>
      <c r="AD631" s="605"/>
      <c r="AE631" s="605"/>
      <c r="AF631" s="605"/>
      <c r="AG631" s="605"/>
      <c r="AH631" s="605"/>
      <c r="AI631" s="605"/>
      <c r="AJ631" s="605"/>
      <c r="AK631" s="605"/>
      <c r="AL631" s="605"/>
      <c r="AM631" s="605"/>
      <c r="AN631" s="605"/>
      <c r="AO631" s="605"/>
    </row>
    <row r="632" ht="15.75" customHeight="1">
      <c r="A632" s="606"/>
      <c r="B632" s="605"/>
      <c r="C632" s="660"/>
      <c r="D632" s="606"/>
      <c r="E632" s="606"/>
      <c r="F632" s="606"/>
      <c r="G632" s="606"/>
      <c r="H632" s="606"/>
      <c r="I632" s="606"/>
      <c r="J632" s="606"/>
      <c r="K632" s="606"/>
      <c r="L632" s="606"/>
      <c r="M632" s="644"/>
      <c r="N632" s="606"/>
      <c r="O632" s="606"/>
      <c r="P632" s="643"/>
      <c r="Q632" s="606"/>
      <c r="R632" s="643"/>
      <c r="S632" s="643"/>
      <c r="T632" s="606"/>
      <c r="U632" s="606"/>
      <c r="V632" s="606"/>
      <c r="W632" s="644"/>
      <c r="X632" s="606"/>
      <c r="Y632" s="605"/>
      <c r="Z632" s="606"/>
      <c r="AA632" s="605"/>
      <c r="AB632" s="605"/>
      <c r="AC632" s="605"/>
      <c r="AD632" s="605"/>
      <c r="AE632" s="605"/>
      <c r="AF632" s="605"/>
      <c r="AG632" s="605"/>
      <c r="AH632" s="605"/>
      <c r="AI632" s="605"/>
      <c r="AJ632" s="605"/>
      <c r="AK632" s="605"/>
      <c r="AL632" s="605"/>
      <c r="AM632" s="605"/>
      <c r="AN632" s="605"/>
      <c r="AO632" s="605"/>
    </row>
    <row r="633" ht="15.75" customHeight="1">
      <c r="A633" s="606"/>
      <c r="B633" s="605"/>
      <c r="C633" s="660"/>
      <c r="D633" s="606"/>
      <c r="E633" s="606"/>
      <c r="F633" s="606"/>
      <c r="G633" s="606"/>
      <c r="H633" s="606"/>
      <c r="I633" s="606"/>
      <c r="J633" s="606"/>
      <c r="K633" s="606"/>
      <c r="L633" s="606"/>
      <c r="M633" s="644"/>
      <c r="N633" s="606"/>
      <c r="O633" s="606"/>
      <c r="P633" s="643"/>
      <c r="Q633" s="606"/>
      <c r="R633" s="643"/>
      <c r="S633" s="643"/>
      <c r="T633" s="606"/>
      <c r="U633" s="606"/>
      <c r="V633" s="606"/>
      <c r="W633" s="644"/>
      <c r="X633" s="606"/>
      <c r="Y633" s="605"/>
      <c r="Z633" s="606"/>
      <c r="AA633" s="605"/>
      <c r="AB633" s="605"/>
      <c r="AC633" s="605"/>
      <c r="AD633" s="605"/>
      <c r="AE633" s="605"/>
      <c r="AF633" s="605"/>
      <c r="AG633" s="605"/>
      <c r="AH633" s="605"/>
      <c r="AI633" s="605"/>
      <c r="AJ633" s="605"/>
      <c r="AK633" s="605"/>
      <c r="AL633" s="605"/>
      <c r="AM633" s="605"/>
      <c r="AN633" s="605"/>
      <c r="AO633" s="605"/>
    </row>
    <row r="634" ht="15.75" customHeight="1">
      <c r="A634" s="606"/>
      <c r="B634" s="605"/>
      <c r="C634" s="660"/>
      <c r="D634" s="606"/>
      <c r="E634" s="606"/>
      <c r="F634" s="606"/>
      <c r="G634" s="606"/>
      <c r="H634" s="606"/>
      <c r="I634" s="606"/>
      <c r="J634" s="606"/>
      <c r="K634" s="606"/>
      <c r="L634" s="606"/>
      <c r="M634" s="644"/>
      <c r="N634" s="606"/>
      <c r="O634" s="606"/>
      <c r="P634" s="643"/>
      <c r="Q634" s="606"/>
      <c r="R634" s="643"/>
      <c r="S634" s="643"/>
      <c r="T634" s="606"/>
      <c r="U634" s="606"/>
      <c r="V634" s="606"/>
      <c r="W634" s="644"/>
      <c r="X634" s="606"/>
      <c r="Y634" s="605"/>
      <c r="Z634" s="606"/>
      <c r="AA634" s="605"/>
      <c r="AB634" s="605"/>
      <c r="AC634" s="605"/>
      <c r="AD634" s="605"/>
      <c r="AE634" s="605"/>
      <c r="AF634" s="605"/>
      <c r="AG634" s="605"/>
      <c r="AH634" s="605"/>
      <c r="AI634" s="605"/>
      <c r="AJ634" s="605"/>
      <c r="AK634" s="605"/>
      <c r="AL634" s="605"/>
      <c r="AM634" s="605"/>
      <c r="AN634" s="605"/>
      <c r="AO634" s="605"/>
    </row>
    <row r="635" ht="15.75" customHeight="1">
      <c r="A635" s="606"/>
      <c r="B635" s="605"/>
      <c r="C635" s="660"/>
      <c r="D635" s="606"/>
      <c r="E635" s="606"/>
      <c r="F635" s="606"/>
      <c r="G635" s="606"/>
      <c r="H635" s="606"/>
      <c r="I635" s="606"/>
      <c r="J635" s="606"/>
      <c r="K635" s="606"/>
      <c r="L635" s="606"/>
      <c r="M635" s="644"/>
      <c r="N635" s="606"/>
      <c r="O635" s="606"/>
      <c r="P635" s="643"/>
      <c r="Q635" s="606"/>
      <c r="R635" s="643"/>
      <c r="S635" s="643"/>
      <c r="T635" s="606"/>
      <c r="U635" s="606"/>
      <c r="V635" s="606"/>
      <c r="W635" s="644"/>
      <c r="X635" s="606"/>
      <c r="Y635" s="605"/>
      <c r="Z635" s="606"/>
      <c r="AA635" s="605"/>
      <c r="AB635" s="605"/>
      <c r="AC635" s="605"/>
      <c r="AD635" s="605"/>
      <c r="AE635" s="605"/>
      <c r="AF635" s="605"/>
      <c r="AG635" s="605"/>
      <c r="AH635" s="605"/>
      <c r="AI635" s="605"/>
      <c r="AJ635" s="605"/>
      <c r="AK635" s="605"/>
      <c r="AL635" s="605"/>
      <c r="AM635" s="605"/>
      <c r="AN635" s="605"/>
      <c r="AO635" s="605"/>
    </row>
    <row r="636" ht="15.75" customHeight="1">
      <c r="A636" s="606"/>
      <c r="B636" s="605"/>
      <c r="C636" s="660"/>
      <c r="D636" s="606"/>
      <c r="E636" s="606"/>
      <c r="F636" s="606"/>
      <c r="G636" s="606"/>
      <c r="H636" s="606"/>
      <c r="I636" s="606"/>
      <c r="J636" s="606"/>
      <c r="K636" s="606"/>
      <c r="L636" s="606"/>
      <c r="M636" s="644"/>
      <c r="N636" s="606"/>
      <c r="O636" s="606"/>
      <c r="P636" s="643"/>
      <c r="Q636" s="606"/>
      <c r="R636" s="643"/>
      <c r="S636" s="643"/>
      <c r="T636" s="606"/>
      <c r="U636" s="606"/>
      <c r="V636" s="606"/>
      <c r="W636" s="644"/>
      <c r="X636" s="606"/>
      <c r="Y636" s="605"/>
      <c r="Z636" s="606"/>
      <c r="AA636" s="605"/>
      <c r="AB636" s="605"/>
      <c r="AC636" s="605"/>
      <c r="AD636" s="605"/>
      <c r="AE636" s="605"/>
      <c r="AF636" s="605"/>
      <c r="AG636" s="605"/>
      <c r="AH636" s="605"/>
      <c r="AI636" s="605"/>
      <c r="AJ636" s="605"/>
      <c r="AK636" s="605"/>
      <c r="AL636" s="605"/>
      <c r="AM636" s="605"/>
      <c r="AN636" s="605"/>
      <c r="AO636" s="605"/>
    </row>
    <row r="637" ht="15.75" customHeight="1">
      <c r="A637" s="606"/>
      <c r="B637" s="605"/>
      <c r="C637" s="660"/>
      <c r="D637" s="606"/>
      <c r="E637" s="606"/>
      <c r="F637" s="606"/>
      <c r="G637" s="606"/>
      <c r="H637" s="606"/>
      <c r="I637" s="606"/>
      <c r="J637" s="606"/>
      <c r="K637" s="606"/>
      <c r="L637" s="606"/>
      <c r="M637" s="644"/>
      <c r="N637" s="606"/>
      <c r="O637" s="606"/>
      <c r="P637" s="643"/>
      <c r="Q637" s="606"/>
      <c r="R637" s="643"/>
      <c r="S637" s="643"/>
      <c r="T637" s="606"/>
      <c r="U637" s="606"/>
      <c r="V637" s="606"/>
      <c r="W637" s="644"/>
      <c r="X637" s="606"/>
      <c r="Y637" s="605"/>
      <c r="Z637" s="606"/>
      <c r="AA637" s="605"/>
      <c r="AB637" s="605"/>
      <c r="AC637" s="605"/>
      <c r="AD637" s="605"/>
      <c r="AE637" s="605"/>
      <c r="AF637" s="605"/>
      <c r="AG637" s="605"/>
      <c r="AH637" s="605"/>
      <c r="AI637" s="605"/>
      <c r="AJ637" s="605"/>
      <c r="AK637" s="605"/>
      <c r="AL637" s="605"/>
      <c r="AM637" s="605"/>
      <c r="AN637" s="605"/>
      <c r="AO637" s="605"/>
    </row>
    <row r="638" ht="15.75" customHeight="1">
      <c r="A638" s="606"/>
      <c r="B638" s="605"/>
      <c r="C638" s="660"/>
      <c r="D638" s="606"/>
      <c r="E638" s="606"/>
      <c r="F638" s="606"/>
      <c r="G638" s="606"/>
      <c r="H638" s="606"/>
      <c r="I638" s="606"/>
      <c r="J638" s="606"/>
      <c r="K638" s="606"/>
      <c r="L638" s="606"/>
      <c r="M638" s="644"/>
      <c r="N638" s="606"/>
      <c r="O638" s="606"/>
      <c r="P638" s="643"/>
      <c r="Q638" s="606"/>
      <c r="R638" s="643"/>
      <c r="S638" s="643"/>
      <c r="T638" s="606"/>
      <c r="U638" s="606"/>
      <c r="V638" s="606"/>
      <c r="W638" s="644"/>
      <c r="X638" s="606"/>
      <c r="Y638" s="605"/>
      <c r="Z638" s="606"/>
      <c r="AA638" s="605"/>
      <c r="AB638" s="605"/>
      <c r="AC638" s="605"/>
      <c r="AD638" s="605"/>
      <c r="AE638" s="605"/>
      <c r="AF638" s="605"/>
      <c r="AG638" s="605"/>
      <c r="AH638" s="605"/>
      <c r="AI638" s="605"/>
      <c r="AJ638" s="605"/>
      <c r="AK638" s="605"/>
      <c r="AL638" s="605"/>
      <c r="AM638" s="605"/>
      <c r="AN638" s="605"/>
      <c r="AO638" s="605"/>
    </row>
    <row r="639" ht="15.75" customHeight="1">
      <c r="A639" s="606"/>
      <c r="B639" s="605"/>
      <c r="C639" s="660"/>
      <c r="D639" s="606"/>
      <c r="E639" s="606"/>
      <c r="F639" s="606"/>
      <c r="G639" s="606"/>
      <c r="H639" s="606"/>
      <c r="I639" s="606"/>
      <c r="J639" s="606"/>
      <c r="K639" s="606"/>
      <c r="L639" s="606"/>
      <c r="M639" s="644"/>
      <c r="N639" s="606"/>
      <c r="O639" s="606"/>
      <c r="P639" s="643"/>
      <c r="Q639" s="606"/>
      <c r="R639" s="643"/>
      <c r="S639" s="643"/>
      <c r="T639" s="606"/>
      <c r="U639" s="606"/>
      <c r="V639" s="606"/>
      <c r="W639" s="644"/>
      <c r="X639" s="606"/>
      <c r="Y639" s="605"/>
      <c r="Z639" s="606"/>
      <c r="AA639" s="605"/>
      <c r="AB639" s="605"/>
      <c r="AC639" s="605"/>
      <c r="AD639" s="605"/>
      <c r="AE639" s="605"/>
      <c r="AF639" s="605"/>
      <c r="AG639" s="605"/>
      <c r="AH639" s="605"/>
      <c r="AI639" s="605"/>
      <c r="AJ639" s="605"/>
      <c r="AK639" s="605"/>
      <c r="AL639" s="605"/>
      <c r="AM639" s="605"/>
      <c r="AN639" s="605"/>
      <c r="AO639" s="605"/>
    </row>
    <row r="640" ht="15.75" customHeight="1">
      <c r="A640" s="606"/>
      <c r="B640" s="605"/>
      <c r="C640" s="660"/>
      <c r="D640" s="606"/>
      <c r="E640" s="606"/>
      <c r="F640" s="606"/>
      <c r="G640" s="606"/>
      <c r="H640" s="606"/>
      <c r="I640" s="606"/>
      <c r="J640" s="606"/>
      <c r="K640" s="606"/>
      <c r="L640" s="606"/>
      <c r="M640" s="644"/>
      <c r="N640" s="606"/>
      <c r="O640" s="606"/>
      <c r="P640" s="643"/>
      <c r="Q640" s="606"/>
      <c r="R640" s="643"/>
      <c r="S640" s="643"/>
      <c r="T640" s="606"/>
      <c r="U640" s="606"/>
      <c r="V640" s="606"/>
      <c r="W640" s="644"/>
      <c r="X640" s="606"/>
      <c r="Y640" s="605"/>
      <c r="Z640" s="606"/>
      <c r="AA640" s="605"/>
      <c r="AB640" s="605"/>
      <c r="AC640" s="605"/>
      <c r="AD640" s="605"/>
      <c r="AE640" s="605"/>
      <c r="AF640" s="605"/>
      <c r="AG640" s="605"/>
      <c r="AH640" s="605"/>
      <c r="AI640" s="605"/>
      <c r="AJ640" s="605"/>
      <c r="AK640" s="605"/>
      <c r="AL640" s="605"/>
      <c r="AM640" s="605"/>
      <c r="AN640" s="605"/>
      <c r="AO640" s="605"/>
    </row>
    <row r="641" ht="15.75" customHeight="1">
      <c r="A641" s="606"/>
      <c r="B641" s="605"/>
      <c r="C641" s="660"/>
      <c r="D641" s="606"/>
      <c r="E641" s="606"/>
      <c r="F641" s="606"/>
      <c r="G641" s="606"/>
      <c r="H641" s="606"/>
      <c r="I641" s="606"/>
      <c r="J641" s="606"/>
      <c r="K641" s="606"/>
      <c r="L641" s="606"/>
      <c r="M641" s="644"/>
      <c r="N641" s="606"/>
      <c r="O641" s="606"/>
      <c r="P641" s="643"/>
      <c r="Q641" s="606"/>
      <c r="R641" s="643"/>
      <c r="S641" s="643"/>
      <c r="T641" s="606"/>
      <c r="U641" s="606"/>
      <c r="V641" s="606"/>
      <c r="W641" s="644"/>
      <c r="X641" s="606"/>
      <c r="Y641" s="605"/>
      <c r="Z641" s="606"/>
      <c r="AA641" s="605"/>
      <c r="AB641" s="605"/>
      <c r="AC641" s="605"/>
      <c r="AD641" s="605"/>
      <c r="AE641" s="605"/>
      <c r="AF641" s="605"/>
      <c r="AG641" s="605"/>
      <c r="AH641" s="605"/>
      <c r="AI641" s="605"/>
      <c r="AJ641" s="605"/>
      <c r="AK641" s="605"/>
      <c r="AL641" s="605"/>
      <c r="AM641" s="605"/>
      <c r="AN641" s="605"/>
      <c r="AO641" s="605"/>
    </row>
    <row r="642" ht="15.75" customHeight="1">
      <c r="A642" s="606"/>
      <c r="B642" s="605"/>
      <c r="C642" s="660"/>
      <c r="D642" s="606"/>
      <c r="E642" s="606"/>
      <c r="F642" s="606"/>
      <c r="G642" s="606"/>
      <c r="H642" s="606"/>
      <c r="I642" s="606"/>
      <c r="J642" s="606"/>
      <c r="K642" s="606"/>
      <c r="L642" s="606"/>
      <c r="M642" s="644"/>
      <c r="N642" s="606"/>
      <c r="O642" s="606"/>
      <c r="P642" s="643"/>
      <c r="Q642" s="606"/>
      <c r="R642" s="643"/>
      <c r="S642" s="643"/>
      <c r="T642" s="606"/>
      <c r="U642" s="606"/>
      <c r="V642" s="606"/>
      <c r="W642" s="644"/>
      <c r="X642" s="606"/>
      <c r="Y642" s="605"/>
      <c r="Z642" s="606"/>
      <c r="AA642" s="605"/>
      <c r="AB642" s="605"/>
      <c r="AC642" s="605"/>
      <c r="AD642" s="605"/>
      <c r="AE642" s="605"/>
      <c r="AF642" s="605"/>
      <c r="AG642" s="605"/>
      <c r="AH642" s="605"/>
      <c r="AI642" s="605"/>
      <c r="AJ642" s="605"/>
      <c r="AK642" s="605"/>
      <c r="AL642" s="605"/>
      <c r="AM642" s="605"/>
      <c r="AN642" s="605"/>
      <c r="AO642" s="605"/>
    </row>
    <row r="643" ht="15.75" customHeight="1">
      <c r="A643" s="606"/>
      <c r="B643" s="605"/>
      <c r="C643" s="660"/>
      <c r="D643" s="606"/>
      <c r="E643" s="606"/>
      <c r="F643" s="606"/>
      <c r="G643" s="606"/>
      <c r="H643" s="606"/>
      <c r="I643" s="606"/>
      <c r="J643" s="606"/>
      <c r="K643" s="606"/>
      <c r="L643" s="606"/>
      <c r="M643" s="644"/>
      <c r="N643" s="606"/>
      <c r="O643" s="606"/>
      <c r="P643" s="643"/>
      <c r="Q643" s="606"/>
      <c r="R643" s="643"/>
      <c r="S643" s="643"/>
      <c r="T643" s="606"/>
      <c r="U643" s="606"/>
      <c r="V643" s="606"/>
      <c r="W643" s="644"/>
      <c r="X643" s="606"/>
      <c r="Y643" s="605"/>
      <c r="Z643" s="606"/>
      <c r="AA643" s="605"/>
      <c r="AB643" s="605"/>
      <c r="AC643" s="605"/>
      <c r="AD643" s="605"/>
      <c r="AE643" s="605"/>
      <c r="AF643" s="605"/>
      <c r="AG643" s="605"/>
      <c r="AH643" s="605"/>
      <c r="AI643" s="605"/>
      <c r="AJ643" s="605"/>
      <c r="AK643" s="605"/>
      <c r="AL643" s="605"/>
      <c r="AM643" s="605"/>
      <c r="AN643" s="605"/>
      <c r="AO643" s="605"/>
    </row>
    <row r="644" ht="15.75" customHeight="1">
      <c r="A644" s="606"/>
      <c r="B644" s="605"/>
      <c r="C644" s="660"/>
      <c r="D644" s="606"/>
      <c r="E644" s="606"/>
      <c r="F644" s="606"/>
      <c r="G644" s="606"/>
      <c r="H644" s="606"/>
      <c r="I644" s="606"/>
      <c r="J644" s="606"/>
      <c r="K644" s="606"/>
      <c r="L644" s="606"/>
      <c r="M644" s="644"/>
      <c r="N644" s="606"/>
      <c r="O644" s="606"/>
      <c r="P644" s="643"/>
      <c r="Q644" s="606"/>
      <c r="R644" s="643"/>
      <c r="S644" s="643"/>
      <c r="T644" s="606"/>
      <c r="U644" s="606"/>
      <c r="V644" s="606"/>
      <c r="W644" s="644"/>
      <c r="X644" s="606"/>
      <c r="Y644" s="605"/>
      <c r="Z644" s="606"/>
      <c r="AA644" s="605"/>
      <c r="AB644" s="605"/>
      <c r="AC644" s="605"/>
      <c r="AD644" s="605"/>
      <c r="AE644" s="605"/>
      <c r="AF644" s="605"/>
      <c r="AG644" s="605"/>
      <c r="AH644" s="605"/>
      <c r="AI644" s="605"/>
      <c r="AJ644" s="605"/>
      <c r="AK644" s="605"/>
      <c r="AL644" s="605"/>
      <c r="AM644" s="605"/>
      <c r="AN644" s="605"/>
      <c r="AO644" s="605"/>
    </row>
    <row r="645" ht="15.75" customHeight="1">
      <c r="A645" s="606"/>
      <c r="B645" s="605"/>
      <c r="C645" s="660"/>
      <c r="D645" s="606"/>
      <c r="E645" s="606"/>
      <c r="F645" s="606"/>
      <c r="G645" s="606"/>
      <c r="H645" s="606"/>
      <c r="I645" s="606"/>
      <c r="J645" s="606"/>
      <c r="K645" s="606"/>
      <c r="L645" s="606"/>
      <c r="M645" s="644"/>
      <c r="N645" s="606"/>
      <c r="O645" s="606"/>
      <c r="P645" s="643"/>
      <c r="Q645" s="606"/>
      <c r="R645" s="643"/>
      <c r="S645" s="643"/>
      <c r="T645" s="606"/>
      <c r="U645" s="606"/>
      <c r="V645" s="606"/>
      <c r="W645" s="644"/>
      <c r="X645" s="606"/>
      <c r="Y645" s="605"/>
      <c r="Z645" s="606"/>
      <c r="AA645" s="605"/>
      <c r="AB645" s="605"/>
      <c r="AC645" s="605"/>
      <c r="AD645" s="605"/>
      <c r="AE645" s="605"/>
      <c r="AF645" s="605"/>
      <c r="AG645" s="605"/>
      <c r="AH645" s="605"/>
      <c r="AI645" s="605"/>
      <c r="AJ645" s="605"/>
      <c r="AK645" s="605"/>
      <c r="AL645" s="605"/>
      <c r="AM645" s="605"/>
      <c r="AN645" s="605"/>
      <c r="AO645" s="605"/>
    </row>
    <row r="646" ht="15.75" customHeight="1">
      <c r="A646" s="606"/>
      <c r="B646" s="605"/>
      <c r="C646" s="660"/>
      <c r="D646" s="606"/>
      <c r="E646" s="606"/>
      <c r="F646" s="606"/>
      <c r="G646" s="606"/>
      <c r="H646" s="606"/>
      <c r="I646" s="606"/>
      <c r="J646" s="606"/>
      <c r="K646" s="606"/>
      <c r="L646" s="606"/>
      <c r="M646" s="644"/>
      <c r="N646" s="606"/>
      <c r="O646" s="606"/>
      <c r="P646" s="643"/>
      <c r="Q646" s="606"/>
      <c r="R646" s="643"/>
      <c r="S646" s="643"/>
      <c r="T646" s="606"/>
      <c r="U646" s="606"/>
      <c r="V646" s="606"/>
      <c r="W646" s="644"/>
      <c r="X646" s="606"/>
      <c r="Y646" s="605"/>
      <c r="Z646" s="606"/>
      <c r="AA646" s="605"/>
      <c r="AB646" s="605"/>
      <c r="AC646" s="605"/>
      <c r="AD646" s="605"/>
      <c r="AE646" s="605"/>
      <c r="AF646" s="605"/>
      <c r="AG646" s="605"/>
      <c r="AH646" s="605"/>
      <c r="AI646" s="605"/>
      <c r="AJ646" s="605"/>
      <c r="AK646" s="605"/>
      <c r="AL646" s="605"/>
      <c r="AM646" s="605"/>
      <c r="AN646" s="605"/>
      <c r="AO646" s="605"/>
    </row>
    <row r="647" ht="15.75" customHeight="1">
      <c r="A647" s="606"/>
      <c r="B647" s="605"/>
      <c r="C647" s="660"/>
      <c r="D647" s="606"/>
      <c r="E647" s="606"/>
      <c r="F647" s="606"/>
      <c r="G647" s="606"/>
      <c r="H647" s="606"/>
      <c r="I647" s="606"/>
      <c r="J647" s="606"/>
      <c r="K647" s="606"/>
      <c r="L647" s="606"/>
      <c r="M647" s="644"/>
      <c r="N647" s="606"/>
      <c r="O647" s="606"/>
      <c r="P647" s="643"/>
      <c r="Q647" s="606"/>
      <c r="R647" s="643"/>
      <c r="S647" s="643"/>
      <c r="T647" s="606"/>
      <c r="U647" s="606"/>
      <c r="V647" s="606"/>
      <c r="W647" s="644"/>
      <c r="X647" s="606"/>
      <c r="Y647" s="605"/>
      <c r="Z647" s="606"/>
      <c r="AA647" s="605"/>
      <c r="AB647" s="605"/>
      <c r="AC647" s="605"/>
      <c r="AD647" s="605"/>
      <c r="AE647" s="605"/>
      <c r="AF647" s="605"/>
      <c r="AG647" s="605"/>
      <c r="AH647" s="605"/>
      <c r="AI647" s="605"/>
      <c r="AJ647" s="605"/>
      <c r="AK647" s="605"/>
      <c r="AL647" s="605"/>
      <c r="AM647" s="605"/>
      <c r="AN647" s="605"/>
      <c r="AO647" s="605"/>
    </row>
    <row r="648" ht="15.75" customHeight="1">
      <c r="A648" s="606"/>
      <c r="B648" s="605"/>
      <c r="C648" s="660"/>
      <c r="D648" s="606"/>
      <c r="E648" s="606"/>
      <c r="F648" s="606"/>
      <c r="G648" s="606"/>
      <c r="H648" s="606"/>
      <c r="I648" s="606"/>
      <c r="J648" s="606"/>
      <c r="K648" s="606"/>
      <c r="L648" s="606"/>
      <c r="M648" s="644"/>
      <c r="N648" s="606"/>
      <c r="O648" s="606"/>
      <c r="P648" s="643"/>
      <c r="Q648" s="606"/>
      <c r="R648" s="643"/>
      <c r="S648" s="643"/>
      <c r="T648" s="606"/>
      <c r="U648" s="606"/>
      <c r="V648" s="606"/>
      <c r="W648" s="644"/>
      <c r="X648" s="606"/>
      <c r="Y648" s="605"/>
      <c r="Z648" s="606"/>
      <c r="AA648" s="605"/>
      <c r="AB648" s="605"/>
      <c r="AC648" s="605"/>
      <c r="AD648" s="605"/>
      <c r="AE648" s="605"/>
      <c r="AF648" s="605"/>
      <c r="AG648" s="605"/>
      <c r="AH648" s="605"/>
      <c r="AI648" s="605"/>
      <c r="AJ648" s="605"/>
      <c r="AK648" s="605"/>
      <c r="AL648" s="605"/>
      <c r="AM648" s="605"/>
      <c r="AN648" s="605"/>
      <c r="AO648" s="605"/>
    </row>
    <row r="649" ht="15.75" customHeight="1">
      <c r="A649" s="606"/>
      <c r="B649" s="605"/>
      <c r="C649" s="660"/>
      <c r="D649" s="606"/>
      <c r="E649" s="606"/>
      <c r="F649" s="606"/>
      <c r="G649" s="606"/>
      <c r="H649" s="606"/>
      <c r="I649" s="606"/>
      <c r="J649" s="606"/>
      <c r="K649" s="606"/>
      <c r="L649" s="606"/>
      <c r="M649" s="644"/>
      <c r="N649" s="606"/>
      <c r="O649" s="606"/>
      <c r="P649" s="643"/>
      <c r="Q649" s="606"/>
      <c r="R649" s="643"/>
      <c r="S649" s="643"/>
      <c r="T649" s="606"/>
      <c r="U649" s="606"/>
      <c r="V649" s="606"/>
      <c r="W649" s="644"/>
      <c r="X649" s="606"/>
      <c r="Y649" s="605"/>
      <c r="Z649" s="606"/>
      <c r="AA649" s="605"/>
      <c r="AB649" s="605"/>
      <c r="AC649" s="605"/>
      <c r="AD649" s="605"/>
      <c r="AE649" s="605"/>
      <c r="AF649" s="605"/>
      <c r="AG649" s="605"/>
      <c r="AH649" s="605"/>
      <c r="AI649" s="605"/>
      <c r="AJ649" s="605"/>
      <c r="AK649" s="605"/>
      <c r="AL649" s="605"/>
      <c r="AM649" s="605"/>
      <c r="AN649" s="605"/>
      <c r="AO649" s="605"/>
    </row>
    <row r="650" ht="15.75" customHeight="1">
      <c r="A650" s="606"/>
      <c r="B650" s="605"/>
      <c r="C650" s="660"/>
      <c r="D650" s="606"/>
      <c r="E650" s="606"/>
      <c r="F650" s="606"/>
      <c r="G650" s="606"/>
      <c r="H650" s="606"/>
      <c r="I650" s="606"/>
      <c r="J650" s="606"/>
      <c r="K650" s="606"/>
      <c r="L650" s="606"/>
      <c r="M650" s="644"/>
      <c r="N650" s="606"/>
      <c r="O650" s="606"/>
      <c r="P650" s="643"/>
      <c r="Q650" s="606"/>
      <c r="R650" s="643"/>
      <c r="S650" s="643"/>
      <c r="T650" s="606"/>
      <c r="U650" s="606"/>
      <c r="V650" s="606"/>
      <c r="W650" s="644"/>
      <c r="X650" s="606"/>
      <c r="Y650" s="605"/>
      <c r="Z650" s="606"/>
      <c r="AA650" s="605"/>
      <c r="AB650" s="605"/>
      <c r="AC650" s="605"/>
      <c r="AD650" s="605"/>
      <c r="AE650" s="605"/>
      <c r="AF650" s="605"/>
      <c r="AG650" s="605"/>
      <c r="AH650" s="605"/>
      <c r="AI650" s="605"/>
      <c r="AJ650" s="605"/>
      <c r="AK650" s="605"/>
      <c r="AL650" s="605"/>
      <c r="AM650" s="605"/>
      <c r="AN650" s="605"/>
      <c r="AO650" s="605"/>
    </row>
    <row r="651" ht="15.75" customHeight="1">
      <c r="A651" s="606"/>
      <c r="B651" s="605"/>
      <c r="C651" s="660"/>
      <c r="D651" s="606"/>
      <c r="E651" s="606"/>
      <c r="F651" s="606"/>
      <c r="G651" s="606"/>
      <c r="H651" s="606"/>
      <c r="I651" s="606"/>
      <c r="J651" s="606"/>
      <c r="K651" s="606"/>
      <c r="L651" s="606"/>
      <c r="M651" s="644"/>
      <c r="N651" s="606"/>
      <c r="O651" s="606"/>
      <c r="P651" s="643"/>
      <c r="Q651" s="606"/>
      <c r="R651" s="643"/>
      <c r="S651" s="643"/>
      <c r="T651" s="606"/>
      <c r="U651" s="606"/>
      <c r="V651" s="606"/>
      <c r="W651" s="644"/>
      <c r="X651" s="606"/>
      <c r="Y651" s="605"/>
      <c r="Z651" s="606"/>
      <c r="AA651" s="605"/>
      <c r="AB651" s="605"/>
      <c r="AC651" s="605"/>
      <c r="AD651" s="605"/>
      <c r="AE651" s="605"/>
      <c r="AF651" s="605"/>
      <c r="AG651" s="605"/>
      <c r="AH651" s="605"/>
      <c r="AI651" s="605"/>
      <c r="AJ651" s="605"/>
      <c r="AK651" s="605"/>
      <c r="AL651" s="605"/>
      <c r="AM651" s="605"/>
      <c r="AN651" s="605"/>
      <c r="AO651" s="605"/>
    </row>
    <row r="652" ht="15.75" customHeight="1">
      <c r="A652" s="606"/>
      <c r="B652" s="605"/>
      <c r="C652" s="660"/>
      <c r="D652" s="606"/>
      <c r="E652" s="606"/>
      <c r="F652" s="606"/>
      <c r="G652" s="606"/>
      <c r="H652" s="606"/>
      <c r="I652" s="606"/>
      <c r="J652" s="606"/>
      <c r="K652" s="606"/>
      <c r="L652" s="606"/>
      <c r="M652" s="644"/>
      <c r="N652" s="606"/>
      <c r="O652" s="606"/>
      <c r="P652" s="643"/>
      <c r="Q652" s="606"/>
      <c r="R652" s="643"/>
      <c r="S652" s="643"/>
      <c r="T652" s="606"/>
      <c r="U652" s="606"/>
      <c r="V652" s="606"/>
      <c r="W652" s="644"/>
      <c r="X652" s="606"/>
      <c r="Y652" s="605"/>
      <c r="Z652" s="606"/>
      <c r="AA652" s="605"/>
      <c r="AB652" s="605"/>
      <c r="AC652" s="605"/>
      <c r="AD652" s="605"/>
      <c r="AE652" s="605"/>
      <c r="AF652" s="605"/>
      <c r="AG652" s="605"/>
      <c r="AH652" s="605"/>
      <c r="AI652" s="605"/>
      <c r="AJ652" s="605"/>
      <c r="AK652" s="605"/>
      <c r="AL652" s="605"/>
      <c r="AM652" s="605"/>
      <c r="AN652" s="605"/>
      <c r="AO652" s="605"/>
    </row>
    <row r="653" ht="15.75" customHeight="1">
      <c r="A653" s="606"/>
      <c r="B653" s="605"/>
      <c r="C653" s="660"/>
      <c r="D653" s="606"/>
      <c r="E653" s="606"/>
      <c r="F653" s="606"/>
      <c r="G653" s="606"/>
      <c r="H653" s="606"/>
      <c r="I653" s="606"/>
      <c r="J653" s="606"/>
      <c r="K653" s="606"/>
      <c r="L653" s="606"/>
      <c r="M653" s="644"/>
      <c r="N653" s="606"/>
      <c r="O653" s="606"/>
      <c r="P653" s="643"/>
      <c r="Q653" s="606"/>
      <c r="R653" s="643"/>
      <c r="S653" s="643"/>
      <c r="T653" s="606"/>
      <c r="U653" s="606"/>
      <c r="V653" s="606"/>
      <c r="W653" s="644"/>
      <c r="X653" s="606"/>
      <c r="Y653" s="605"/>
      <c r="Z653" s="606"/>
      <c r="AA653" s="605"/>
      <c r="AB653" s="605"/>
      <c r="AC653" s="605"/>
      <c r="AD653" s="605"/>
      <c r="AE653" s="605"/>
      <c r="AF653" s="605"/>
      <c r="AG653" s="605"/>
      <c r="AH653" s="605"/>
      <c r="AI653" s="605"/>
      <c r="AJ653" s="605"/>
      <c r="AK653" s="605"/>
      <c r="AL653" s="605"/>
      <c r="AM653" s="605"/>
      <c r="AN653" s="605"/>
      <c r="AO653" s="605"/>
    </row>
    <row r="654" ht="15.75" customHeight="1">
      <c r="A654" s="606"/>
      <c r="B654" s="605"/>
      <c r="C654" s="660"/>
      <c r="D654" s="606"/>
      <c r="E654" s="606"/>
      <c r="F654" s="606"/>
      <c r="G654" s="606"/>
      <c r="H654" s="606"/>
      <c r="I654" s="606"/>
      <c r="J654" s="606"/>
      <c r="K654" s="606"/>
      <c r="L654" s="606"/>
      <c r="M654" s="644"/>
      <c r="N654" s="606"/>
      <c r="O654" s="606"/>
      <c r="P654" s="643"/>
      <c r="Q654" s="606"/>
      <c r="R654" s="643"/>
      <c r="S654" s="643"/>
      <c r="T654" s="606"/>
      <c r="U654" s="606"/>
      <c r="V654" s="606"/>
      <c r="W654" s="644"/>
      <c r="X654" s="606"/>
      <c r="Y654" s="605"/>
      <c r="Z654" s="606"/>
      <c r="AA654" s="605"/>
      <c r="AB654" s="605"/>
      <c r="AC654" s="605"/>
      <c r="AD654" s="605"/>
      <c r="AE654" s="605"/>
      <c r="AF654" s="605"/>
      <c r="AG654" s="605"/>
      <c r="AH654" s="605"/>
      <c r="AI654" s="605"/>
      <c r="AJ654" s="605"/>
      <c r="AK654" s="605"/>
      <c r="AL654" s="605"/>
      <c r="AM654" s="605"/>
      <c r="AN654" s="605"/>
      <c r="AO654" s="605"/>
    </row>
    <row r="655" ht="15.75" customHeight="1">
      <c r="A655" s="606"/>
      <c r="B655" s="605"/>
      <c r="C655" s="660"/>
      <c r="D655" s="606"/>
      <c r="E655" s="606"/>
      <c r="F655" s="606"/>
      <c r="G655" s="606"/>
      <c r="H655" s="606"/>
      <c r="I655" s="606"/>
      <c r="J655" s="606"/>
      <c r="K655" s="606"/>
      <c r="L655" s="606"/>
      <c r="M655" s="644"/>
      <c r="N655" s="606"/>
      <c r="O655" s="606"/>
      <c r="P655" s="643"/>
      <c r="Q655" s="606"/>
      <c r="R655" s="643"/>
      <c r="S655" s="643"/>
      <c r="T655" s="606"/>
      <c r="U655" s="606"/>
      <c r="V655" s="606"/>
      <c r="W655" s="644"/>
      <c r="X655" s="606"/>
      <c r="Y655" s="605"/>
      <c r="Z655" s="606"/>
      <c r="AA655" s="605"/>
      <c r="AB655" s="605"/>
      <c r="AC655" s="605"/>
      <c r="AD655" s="605"/>
      <c r="AE655" s="605"/>
      <c r="AF655" s="605"/>
      <c r="AG655" s="605"/>
      <c r="AH655" s="605"/>
      <c r="AI655" s="605"/>
      <c r="AJ655" s="605"/>
      <c r="AK655" s="605"/>
      <c r="AL655" s="605"/>
      <c r="AM655" s="605"/>
      <c r="AN655" s="605"/>
      <c r="AO655" s="605"/>
    </row>
    <row r="656" ht="15.75" customHeight="1">
      <c r="A656" s="606"/>
      <c r="B656" s="605"/>
      <c r="C656" s="660"/>
      <c r="D656" s="606"/>
      <c r="E656" s="606"/>
      <c r="F656" s="606"/>
      <c r="G656" s="606"/>
      <c r="H656" s="606"/>
      <c r="I656" s="606"/>
      <c r="J656" s="606"/>
      <c r="K656" s="606"/>
      <c r="L656" s="606"/>
      <c r="M656" s="644"/>
      <c r="N656" s="606"/>
      <c r="O656" s="606"/>
      <c r="P656" s="643"/>
      <c r="Q656" s="606"/>
      <c r="R656" s="643"/>
      <c r="S656" s="643"/>
      <c r="T656" s="606"/>
      <c r="U656" s="606"/>
      <c r="V656" s="606"/>
      <c r="W656" s="644"/>
      <c r="X656" s="606"/>
      <c r="Y656" s="605"/>
      <c r="Z656" s="606"/>
      <c r="AA656" s="605"/>
      <c r="AB656" s="605"/>
      <c r="AC656" s="605"/>
      <c r="AD656" s="605"/>
      <c r="AE656" s="605"/>
      <c r="AF656" s="605"/>
      <c r="AG656" s="605"/>
      <c r="AH656" s="605"/>
      <c r="AI656" s="605"/>
      <c r="AJ656" s="605"/>
      <c r="AK656" s="605"/>
      <c r="AL656" s="605"/>
      <c r="AM656" s="605"/>
      <c r="AN656" s="605"/>
      <c r="AO656" s="605"/>
    </row>
    <row r="657" ht="15.75" customHeight="1">
      <c r="A657" s="606"/>
      <c r="B657" s="605"/>
      <c r="C657" s="660"/>
      <c r="D657" s="606"/>
      <c r="E657" s="606"/>
      <c r="F657" s="606"/>
      <c r="G657" s="606"/>
      <c r="H657" s="606"/>
      <c r="I657" s="606"/>
      <c r="J657" s="606"/>
      <c r="K657" s="606"/>
      <c r="L657" s="606"/>
      <c r="M657" s="644"/>
      <c r="N657" s="606"/>
      <c r="O657" s="606"/>
      <c r="P657" s="643"/>
      <c r="Q657" s="606"/>
      <c r="R657" s="643"/>
      <c r="S657" s="643"/>
      <c r="T657" s="606"/>
      <c r="U657" s="606"/>
      <c r="V657" s="606"/>
      <c r="W657" s="644"/>
      <c r="X657" s="606"/>
      <c r="Y657" s="605"/>
      <c r="Z657" s="606"/>
      <c r="AA657" s="605"/>
      <c r="AB657" s="605"/>
      <c r="AC657" s="605"/>
      <c r="AD657" s="605"/>
      <c r="AE657" s="605"/>
      <c r="AF657" s="605"/>
      <c r="AG657" s="605"/>
      <c r="AH657" s="605"/>
      <c r="AI657" s="605"/>
      <c r="AJ657" s="605"/>
      <c r="AK657" s="605"/>
      <c r="AL657" s="605"/>
      <c r="AM657" s="605"/>
      <c r="AN657" s="605"/>
      <c r="AO657" s="605"/>
    </row>
    <row r="658" ht="15.75" customHeight="1">
      <c r="A658" s="606"/>
      <c r="B658" s="605"/>
      <c r="C658" s="660"/>
      <c r="D658" s="606"/>
      <c r="E658" s="606"/>
      <c r="F658" s="606"/>
      <c r="G658" s="606"/>
      <c r="H658" s="606"/>
      <c r="I658" s="606"/>
      <c r="J658" s="606"/>
      <c r="K658" s="606"/>
      <c r="L658" s="606"/>
      <c r="M658" s="644"/>
      <c r="N658" s="606"/>
      <c r="O658" s="606"/>
      <c r="P658" s="643"/>
      <c r="Q658" s="606"/>
      <c r="R658" s="643"/>
      <c r="S658" s="643"/>
      <c r="T658" s="606"/>
      <c r="U658" s="606"/>
      <c r="V658" s="606"/>
      <c r="W658" s="644"/>
      <c r="X658" s="606"/>
      <c r="Y658" s="605"/>
      <c r="Z658" s="606"/>
      <c r="AA658" s="605"/>
      <c r="AB658" s="605"/>
      <c r="AC658" s="605"/>
      <c r="AD658" s="605"/>
      <c r="AE658" s="605"/>
      <c r="AF658" s="605"/>
      <c r="AG658" s="605"/>
      <c r="AH658" s="605"/>
      <c r="AI658" s="605"/>
      <c r="AJ658" s="605"/>
      <c r="AK658" s="605"/>
      <c r="AL658" s="605"/>
      <c r="AM658" s="605"/>
      <c r="AN658" s="605"/>
      <c r="AO658" s="605"/>
    </row>
    <row r="659" ht="15.75" customHeight="1">
      <c r="A659" s="606"/>
      <c r="B659" s="605"/>
      <c r="C659" s="660"/>
      <c r="D659" s="606"/>
      <c r="E659" s="606"/>
      <c r="F659" s="606"/>
      <c r="G659" s="606"/>
      <c r="H659" s="606"/>
      <c r="I659" s="606"/>
      <c r="J659" s="606"/>
      <c r="K659" s="606"/>
      <c r="L659" s="606"/>
      <c r="M659" s="644"/>
      <c r="N659" s="606"/>
      <c r="O659" s="606"/>
      <c r="P659" s="643"/>
      <c r="Q659" s="606"/>
      <c r="R659" s="643"/>
      <c r="S659" s="643"/>
      <c r="T659" s="606"/>
      <c r="U659" s="606"/>
      <c r="V659" s="606"/>
      <c r="W659" s="644"/>
      <c r="X659" s="606"/>
      <c r="Y659" s="605"/>
      <c r="Z659" s="606"/>
      <c r="AA659" s="605"/>
      <c r="AB659" s="605"/>
      <c r="AC659" s="605"/>
      <c r="AD659" s="605"/>
      <c r="AE659" s="605"/>
      <c r="AF659" s="605"/>
      <c r="AG659" s="605"/>
      <c r="AH659" s="605"/>
      <c r="AI659" s="605"/>
      <c r="AJ659" s="605"/>
      <c r="AK659" s="605"/>
      <c r="AL659" s="605"/>
      <c r="AM659" s="605"/>
      <c r="AN659" s="605"/>
      <c r="AO659" s="605"/>
    </row>
    <row r="660" ht="15.75" customHeight="1">
      <c r="A660" s="606"/>
      <c r="B660" s="605"/>
      <c r="C660" s="660"/>
      <c r="D660" s="606"/>
      <c r="E660" s="606"/>
      <c r="F660" s="606"/>
      <c r="G660" s="606"/>
      <c r="H660" s="606"/>
      <c r="I660" s="606"/>
      <c r="J660" s="606"/>
      <c r="K660" s="606"/>
      <c r="L660" s="606"/>
      <c r="M660" s="644"/>
      <c r="N660" s="606"/>
      <c r="O660" s="606"/>
      <c r="P660" s="643"/>
      <c r="Q660" s="606"/>
      <c r="R660" s="643"/>
      <c r="S660" s="643"/>
      <c r="T660" s="606"/>
      <c r="U660" s="606"/>
      <c r="V660" s="606"/>
      <c r="W660" s="644"/>
      <c r="X660" s="606"/>
      <c r="Y660" s="605"/>
      <c r="Z660" s="606"/>
      <c r="AA660" s="605"/>
      <c r="AB660" s="605"/>
      <c r="AC660" s="605"/>
      <c r="AD660" s="605"/>
      <c r="AE660" s="605"/>
      <c r="AF660" s="605"/>
      <c r="AG660" s="605"/>
      <c r="AH660" s="605"/>
      <c r="AI660" s="605"/>
      <c r="AJ660" s="605"/>
      <c r="AK660" s="605"/>
      <c r="AL660" s="605"/>
      <c r="AM660" s="605"/>
      <c r="AN660" s="605"/>
      <c r="AO660" s="605"/>
    </row>
    <row r="661" ht="15.75" customHeight="1">
      <c r="A661" s="606"/>
      <c r="B661" s="605"/>
      <c r="C661" s="660"/>
      <c r="D661" s="606"/>
      <c r="E661" s="606"/>
      <c r="F661" s="606"/>
      <c r="G661" s="606"/>
      <c r="H661" s="606"/>
      <c r="I661" s="606"/>
      <c r="J661" s="606"/>
      <c r="K661" s="606"/>
      <c r="L661" s="606"/>
      <c r="M661" s="644"/>
      <c r="N661" s="606"/>
      <c r="O661" s="606"/>
      <c r="P661" s="643"/>
      <c r="Q661" s="606"/>
      <c r="R661" s="643"/>
      <c r="S661" s="643"/>
      <c r="T661" s="606"/>
      <c r="U661" s="606"/>
      <c r="V661" s="606"/>
      <c r="W661" s="644"/>
      <c r="X661" s="606"/>
      <c r="Y661" s="605"/>
      <c r="Z661" s="606"/>
      <c r="AA661" s="605"/>
      <c r="AB661" s="605"/>
      <c r="AC661" s="605"/>
      <c r="AD661" s="605"/>
      <c r="AE661" s="605"/>
      <c r="AF661" s="605"/>
      <c r="AG661" s="605"/>
      <c r="AH661" s="605"/>
      <c r="AI661" s="605"/>
      <c r="AJ661" s="605"/>
      <c r="AK661" s="605"/>
      <c r="AL661" s="605"/>
      <c r="AM661" s="605"/>
      <c r="AN661" s="605"/>
      <c r="AO661" s="605"/>
    </row>
    <row r="662" ht="15.75" customHeight="1">
      <c r="A662" s="606"/>
      <c r="B662" s="605"/>
      <c r="C662" s="660"/>
      <c r="D662" s="606"/>
      <c r="E662" s="606"/>
      <c r="F662" s="606"/>
      <c r="G662" s="606"/>
      <c r="H662" s="606"/>
      <c r="I662" s="606"/>
      <c r="J662" s="606"/>
      <c r="K662" s="606"/>
      <c r="L662" s="606"/>
      <c r="M662" s="644"/>
      <c r="N662" s="606"/>
      <c r="O662" s="606"/>
      <c r="P662" s="643"/>
      <c r="Q662" s="606"/>
      <c r="R662" s="643"/>
      <c r="S662" s="643"/>
      <c r="T662" s="606"/>
      <c r="U662" s="606"/>
      <c r="V662" s="606"/>
      <c r="W662" s="644"/>
      <c r="X662" s="606"/>
      <c r="Y662" s="605"/>
      <c r="Z662" s="606"/>
      <c r="AA662" s="605"/>
      <c r="AB662" s="605"/>
      <c r="AC662" s="605"/>
      <c r="AD662" s="605"/>
      <c r="AE662" s="605"/>
      <c r="AF662" s="605"/>
      <c r="AG662" s="605"/>
      <c r="AH662" s="605"/>
      <c r="AI662" s="605"/>
      <c r="AJ662" s="605"/>
      <c r="AK662" s="605"/>
      <c r="AL662" s="605"/>
      <c r="AM662" s="605"/>
      <c r="AN662" s="605"/>
      <c r="AO662" s="605"/>
    </row>
    <row r="663" ht="15.75" customHeight="1">
      <c r="A663" s="606"/>
      <c r="B663" s="605"/>
      <c r="C663" s="660"/>
      <c r="D663" s="606"/>
      <c r="E663" s="606"/>
      <c r="F663" s="606"/>
      <c r="G663" s="606"/>
      <c r="H663" s="606"/>
      <c r="I663" s="606"/>
      <c r="J663" s="606"/>
      <c r="K663" s="606"/>
      <c r="L663" s="606"/>
      <c r="M663" s="644"/>
      <c r="N663" s="606"/>
      <c r="O663" s="606"/>
      <c r="P663" s="643"/>
      <c r="Q663" s="606"/>
      <c r="R663" s="643"/>
      <c r="S663" s="643"/>
      <c r="T663" s="606"/>
      <c r="U663" s="606"/>
      <c r="V663" s="606"/>
      <c r="W663" s="644"/>
      <c r="X663" s="606"/>
      <c r="Y663" s="605"/>
      <c r="Z663" s="606"/>
      <c r="AA663" s="605"/>
      <c r="AB663" s="605"/>
      <c r="AC663" s="605"/>
      <c r="AD663" s="605"/>
      <c r="AE663" s="605"/>
      <c r="AF663" s="605"/>
      <c r="AG663" s="605"/>
      <c r="AH663" s="605"/>
      <c r="AI663" s="605"/>
      <c r="AJ663" s="605"/>
      <c r="AK663" s="605"/>
      <c r="AL663" s="605"/>
      <c r="AM663" s="605"/>
      <c r="AN663" s="605"/>
      <c r="AO663" s="605"/>
    </row>
    <row r="664" ht="15.75" customHeight="1">
      <c r="A664" s="606"/>
      <c r="B664" s="605"/>
      <c r="C664" s="660"/>
      <c r="D664" s="606"/>
      <c r="E664" s="606"/>
      <c r="F664" s="606"/>
      <c r="G664" s="606"/>
      <c r="H664" s="606"/>
      <c r="I664" s="606"/>
      <c r="J664" s="606"/>
      <c r="K664" s="606"/>
      <c r="L664" s="606"/>
      <c r="M664" s="644"/>
      <c r="N664" s="606"/>
      <c r="O664" s="606"/>
      <c r="P664" s="643"/>
      <c r="Q664" s="606"/>
      <c r="R664" s="643"/>
      <c r="S664" s="643"/>
      <c r="T664" s="606"/>
      <c r="U664" s="606"/>
      <c r="V664" s="606"/>
      <c r="W664" s="644"/>
      <c r="X664" s="606"/>
      <c r="Y664" s="605"/>
      <c r="Z664" s="606"/>
      <c r="AA664" s="605"/>
      <c r="AB664" s="605"/>
      <c r="AC664" s="605"/>
      <c r="AD664" s="605"/>
      <c r="AE664" s="605"/>
      <c r="AF664" s="605"/>
      <c r="AG664" s="605"/>
      <c r="AH664" s="605"/>
      <c r="AI664" s="605"/>
      <c r="AJ664" s="605"/>
      <c r="AK664" s="605"/>
      <c r="AL664" s="605"/>
      <c r="AM664" s="605"/>
      <c r="AN664" s="605"/>
      <c r="AO664" s="605"/>
    </row>
    <row r="665" ht="15.75" customHeight="1">
      <c r="A665" s="606"/>
      <c r="B665" s="605"/>
      <c r="C665" s="660"/>
      <c r="D665" s="606"/>
      <c r="E665" s="606"/>
      <c r="F665" s="606"/>
      <c r="G665" s="606"/>
      <c r="H665" s="606"/>
      <c r="I665" s="606"/>
      <c r="J665" s="606"/>
      <c r="K665" s="606"/>
      <c r="L665" s="606"/>
      <c r="M665" s="644"/>
      <c r="N665" s="606"/>
      <c r="O665" s="606"/>
      <c r="P665" s="643"/>
      <c r="Q665" s="606"/>
      <c r="R665" s="643"/>
      <c r="S665" s="643"/>
      <c r="T665" s="606"/>
      <c r="U665" s="606"/>
      <c r="V665" s="606"/>
      <c r="W665" s="644"/>
      <c r="X665" s="606"/>
      <c r="Y665" s="605"/>
      <c r="Z665" s="606"/>
      <c r="AA665" s="605"/>
      <c r="AB665" s="605"/>
      <c r="AC665" s="605"/>
      <c r="AD665" s="605"/>
      <c r="AE665" s="605"/>
      <c r="AF665" s="605"/>
      <c r="AG665" s="605"/>
      <c r="AH665" s="605"/>
      <c r="AI665" s="605"/>
      <c r="AJ665" s="605"/>
      <c r="AK665" s="605"/>
      <c r="AL665" s="605"/>
      <c r="AM665" s="605"/>
      <c r="AN665" s="605"/>
      <c r="AO665" s="605"/>
    </row>
    <row r="666" ht="15.75" customHeight="1">
      <c r="A666" s="606"/>
      <c r="B666" s="605"/>
      <c r="C666" s="660"/>
      <c r="D666" s="606"/>
      <c r="E666" s="606"/>
      <c r="F666" s="606"/>
      <c r="G666" s="606"/>
      <c r="H666" s="606"/>
      <c r="I666" s="606"/>
      <c r="J666" s="606"/>
      <c r="K666" s="606"/>
      <c r="L666" s="606"/>
      <c r="M666" s="644"/>
      <c r="N666" s="606"/>
      <c r="O666" s="606"/>
      <c r="P666" s="643"/>
      <c r="Q666" s="606"/>
      <c r="R666" s="643"/>
      <c r="S666" s="643"/>
      <c r="T666" s="606"/>
      <c r="U666" s="606"/>
      <c r="V666" s="606"/>
      <c r="W666" s="644"/>
      <c r="X666" s="606"/>
      <c r="Y666" s="605"/>
      <c r="Z666" s="606"/>
      <c r="AA666" s="605"/>
      <c r="AB666" s="605"/>
      <c r="AC666" s="605"/>
      <c r="AD666" s="605"/>
      <c r="AE666" s="605"/>
      <c r="AF666" s="605"/>
      <c r="AG666" s="605"/>
      <c r="AH666" s="605"/>
      <c r="AI666" s="605"/>
      <c r="AJ666" s="605"/>
      <c r="AK666" s="605"/>
      <c r="AL666" s="605"/>
      <c r="AM666" s="605"/>
      <c r="AN666" s="605"/>
      <c r="AO666" s="605"/>
    </row>
    <row r="667" ht="15.75" customHeight="1">
      <c r="A667" s="606"/>
      <c r="B667" s="605"/>
      <c r="C667" s="660"/>
      <c r="D667" s="606"/>
      <c r="E667" s="606"/>
      <c r="F667" s="606"/>
      <c r="G667" s="606"/>
      <c r="H667" s="606"/>
      <c r="I667" s="606"/>
      <c r="J667" s="606"/>
      <c r="K667" s="606"/>
      <c r="L667" s="606"/>
      <c r="M667" s="644"/>
      <c r="N667" s="606"/>
      <c r="O667" s="606"/>
      <c r="P667" s="643"/>
      <c r="Q667" s="606"/>
      <c r="R667" s="643"/>
      <c r="S667" s="643"/>
      <c r="T667" s="606"/>
      <c r="U667" s="606"/>
      <c r="V667" s="606"/>
      <c r="W667" s="644"/>
      <c r="X667" s="606"/>
      <c r="Y667" s="605"/>
      <c r="Z667" s="606"/>
      <c r="AA667" s="605"/>
      <c r="AB667" s="605"/>
      <c r="AC667" s="605"/>
      <c r="AD667" s="605"/>
      <c r="AE667" s="605"/>
      <c r="AF667" s="605"/>
      <c r="AG667" s="605"/>
      <c r="AH667" s="605"/>
      <c r="AI667" s="605"/>
      <c r="AJ667" s="605"/>
      <c r="AK667" s="605"/>
      <c r="AL667" s="605"/>
      <c r="AM667" s="605"/>
      <c r="AN667" s="605"/>
      <c r="AO667" s="605"/>
    </row>
    <row r="668" ht="15.75" customHeight="1">
      <c r="A668" s="606"/>
      <c r="B668" s="605"/>
      <c r="C668" s="660"/>
      <c r="D668" s="606"/>
      <c r="E668" s="606"/>
      <c r="F668" s="606"/>
      <c r="G668" s="606"/>
      <c r="H668" s="606"/>
      <c r="I668" s="606"/>
      <c r="J668" s="606"/>
      <c r="K668" s="606"/>
      <c r="L668" s="606"/>
      <c r="M668" s="644"/>
      <c r="N668" s="606"/>
      <c r="O668" s="606"/>
      <c r="P668" s="643"/>
      <c r="Q668" s="606"/>
      <c r="R668" s="643"/>
      <c r="S668" s="643"/>
      <c r="T668" s="606"/>
      <c r="U668" s="606"/>
      <c r="V668" s="606"/>
      <c r="W668" s="644"/>
      <c r="X668" s="606"/>
      <c r="Y668" s="605"/>
      <c r="Z668" s="606"/>
      <c r="AA668" s="605"/>
      <c r="AB668" s="605"/>
      <c r="AC668" s="605"/>
      <c r="AD668" s="605"/>
      <c r="AE668" s="605"/>
      <c r="AF668" s="605"/>
      <c r="AG668" s="605"/>
      <c r="AH668" s="605"/>
      <c r="AI668" s="605"/>
      <c r="AJ668" s="605"/>
      <c r="AK668" s="605"/>
      <c r="AL668" s="605"/>
      <c r="AM668" s="605"/>
      <c r="AN668" s="605"/>
      <c r="AO668" s="605"/>
    </row>
    <row r="669" ht="15.75" customHeight="1">
      <c r="A669" s="606"/>
      <c r="B669" s="605"/>
      <c r="C669" s="660"/>
      <c r="D669" s="606"/>
      <c r="E669" s="606"/>
      <c r="F669" s="606"/>
      <c r="G669" s="606"/>
      <c r="H669" s="606"/>
      <c r="I669" s="606"/>
      <c r="J669" s="606"/>
      <c r="K669" s="606"/>
      <c r="L669" s="606"/>
      <c r="M669" s="644"/>
      <c r="N669" s="606"/>
      <c r="O669" s="606"/>
      <c r="P669" s="643"/>
      <c r="Q669" s="606"/>
      <c r="R669" s="643"/>
      <c r="S669" s="643"/>
      <c r="T669" s="606"/>
      <c r="U669" s="606"/>
      <c r="V669" s="606"/>
      <c r="W669" s="644"/>
      <c r="X669" s="606"/>
      <c r="Y669" s="605"/>
      <c r="Z669" s="606"/>
      <c r="AA669" s="605"/>
      <c r="AB669" s="605"/>
      <c r="AC669" s="605"/>
      <c r="AD669" s="605"/>
      <c r="AE669" s="605"/>
      <c r="AF669" s="605"/>
      <c r="AG669" s="605"/>
      <c r="AH669" s="605"/>
      <c r="AI669" s="605"/>
      <c r="AJ669" s="605"/>
      <c r="AK669" s="605"/>
      <c r="AL669" s="605"/>
      <c r="AM669" s="605"/>
      <c r="AN669" s="605"/>
      <c r="AO669" s="605"/>
    </row>
    <row r="670" ht="15.75" customHeight="1">
      <c r="A670" s="606"/>
      <c r="B670" s="605"/>
      <c r="C670" s="660"/>
      <c r="D670" s="606"/>
      <c r="E670" s="606"/>
      <c r="F670" s="606"/>
      <c r="G670" s="606"/>
      <c r="H670" s="606"/>
      <c r="I670" s="606"/>
      <c r="J670" s="606"/>
      <c r="K670" s="606"/>
      <c r="L670" s="606"/>
      <c r="M670" s="644"/>
      <c r="N670" s="606"/>
      <c r="O670" s="606"/>
      <c r="P670" s="643"/>
      <c r="Q670" s="606"/>
      <c r="R670" s="643"/>
      <c r="S670" s="643"/>
      <c r="T670" s="606"/>
      <c r="U670" s="606"/>
      <c r="V670" s="606"/>
      <c r="W670" s="644"/>
      <c r="X670" s="606"/>
      <c r="Y670" s="605"/>
      <c r="Z670" s="606"/>
      <c r="AA670" s="605"/>
      <c r="AB670" s="605"/>
      <c r="AC670" s="605"/>
      <c r="AD670" s="605"/>
      <c r="AE670" s="605"/>
      <c r="AF670" s="605"/>
      <c r="AG670" s="605"/>
      <c r="AH670" s="605"/>
      <c r="AI670" s="605"/>
      <c r="AJ670" s="605"/>
      <c r="AK670" s="605"/>
      <c r="AL670" s="605"/>
      <c r="AM670" s="605"/>
      <c r="AN670" s="605"/>
      <c r="AO670" s="605"/>
    </row>
    <row r="671" ht="15.75" customHeight="1">
      <c r="A671" s="606"/>
      <c r="B671" s="605"/>
      <c r="C671" s="660"/>
      <c r="D671" s="606"/>
      <c r="E671" s="606"/>
      <c r="F671" s="606"/>
      <c r="G671" s="606"/>
      <c r="H671" s="606"/>
      <c r="I671" s="606"/>
      <c r="J671" s="606"/>
      <c r="K671" s="606"/>
      <c r="L671" s="606"/>
      <c r="M671" s="644"/>
      <c r="N671" s="606"/>
      <c r="O671" s="606"/>
      <c r="P671" s="643"/>
      <c r="Q671" s="606"/>
      <c r="R671" s="643"/>
      <c r="S671" s="643"/>
      <c r="T671" s="606"/>
      <c r="U671" s="606"/>
      <c r="V671" s="606"/>
      <c r="W671" s="644"/>
      <c r="X671" s="606"/>
      <c r="Y671" s="605"/>
      <c r="Z671" s="606"/>
      <c r="AA671" s="605"/>
      <c r="AB671" s="605"/>
      <c r="AC671" s="605"/>
      <c r="AD671" s="605"/>
      <c r="AE671" s="605"/>
      <c r="AF671" s="605"/>
      <c r="AG671" s="605"/>
      <c r="AH671" s="605"/>
      <c r="AI671" s="605"/>
      <c r="AJ671" s="605"/>
      <c r="AK671" s="605"/>
      <c r="AL671" s="605"/>
      <c r="AM671" s="605"/>
      <c r="AN671" s="605"/>
      <c r="AO671" s="605"/>
    </row>
    <row r="672" ht="15.75" customHeight="1">
      <c r="A672" s="606"/>
      <c r="B672" s="605"/>
      <c r="C672" s="660"/>
      <c r="D672" s="606"/>
      <c r="E672" s="606"/>
      <c r="F672" s="606"/>
      <c r="G672" s="606"/>
      <c r="H672" s="606"/>
      <c r="I672" s="606"/>
      <c r="J672" s="606"/>
      <c r="K672" s="606"/>
      <c r="L672" s="606"/>
      <c r="M672" s="644"/>
      <c r="N672" s="606"/>
      <c r="O672" s="606"/>
      <c r="P672" s="643"/>
      <c r="Q672" s="606"/>
      <c r="R672" s="643"/>
      <c r="S672" s="643"/>
      <c r="T672" s="606"/>
      <c r="U672" s="606"/>
      <c r="V672" s="606"/>
      <c r="W672" s="644"/>
      <c r="X672" s="606"/>
      <c r="Y672" s="605"/>
      <c r="Z672" s="606"/>
      <c r="AA672" s="605"/>
      <c r="AB672" s="605"/>
      <c r="AC672" s="605"/>
      <c r="AD672" s="605"/>
      <c r="AE672" s="605"/>
      <c r="AF672" s="605"/>
      <c r="AG672" s="605"/>
      <c r="AH672" s="605"/>
      <c r="AI672" s="605"/>
      <c r="AJ672" s="605"/>
      <c r="AK672" s="605"/>
      <c r="AL672" s="605"/>
      <c r="AM672" s="605"/>
      <c r="AN672" s="605"/>
      <c r="AO672" s="605"/>
    </row>
    <row r="673" ht="15.75" customHeight="1">
      <c r="A673" s="606"/>
      <c r="B673" s="605"/>
      <c r="C673" s="660"/>
      <c r="D673" s="606"/>
      <c r="E673" s="606"/>
      <c r="F673" s="606"/>
      <c r="G673" s="606"/>
      <c r="H673" s="606"/>
      <c r="I673" s="606"/>
      <c r="J673" s="606"/>
      <c r="K673" s="606"/>
      <c r="L673" s="606"/>
      <c r="M673" s="644"/>
      <c r="N673" s="606"/>
      <c r="O673" s="606"/>
      <c r="P673" s="643"/>
      <c r="Q673" s="606"/>
      <c r="R673" s="643"/>
      <c r="S673" s="643"/>
      <c r="T673" s="606"/>
      <c r="U673" s="606"/>
      <c r="V673" s="606"/>
      <c r="W673" s="644"/>
      <c r="X673" s="606"/>
      <c r="Y673" s="605"/>
      <c r="Z673" s="606"/>
      <c r="AA673" s="605"/>
      <c r="AB673" s="605"/>
      <c r="AC673" s="605"/>
      <c r="AD673" s="605"/>
      <c r="AE673" s="605"/>
      <c r="AF673" s="605"/>
      <c r="AG673" s="605"/>
      <c r="AH673" s="605"/>
      <c r="AI673" s="605"/>
      <c r="AJ673" s="605"/>
      <c r="AK673" s="605"/>
      <c r="AL673" s="605"/>
      <c r="AM673" s="605"/>
      <c r="AN673" s="605"/>
      <c r="AO673" s="605"/>
    </row>
    <row r="674" ht="15.75" customHeight="1">
      <c r="A674" s="606"/>
      <c r="B674" s="605"/>
      <c r="C674" s="660"/>
      <c r="D674" s="606"/>
      <c r="E674" s="606"/>
      <c r="F674" s="606"/>
      <c r="G674" s="606"/>
      <c r="H674" s="606"/>
      <c r="I674" s="606"/>
      <c r="J674" s="606"/>
      <c r="K674" s="606"/>
      <c r="L674" s="606"/>
      <c r="M674" s="644"/>
      <c r="N674" s="606"/>
      <c r="O674" s="606"/>
      <c r="P674" s="643"/>
      <c r="Q674" s="606"/>
      <c r="R674" s="643"/>
      <c r="S674" s="643"/>
      <c r="T674" s="606"/>
      <c r="U674" s="606"/>
      <c r="V674" s="606"/>
      <c r="W674" s="644"/>
      <c r="X674" s="606"/>
      <c r="Y674" s="605"/>
      <c r="Z674" s="606"/>
      <c r="AA674" s="605"/>
      <c r="AB674" s="605"/>
      <c r="AC674" s="605"/>
      <c r="AD674" s="605"/>
      <c r="AE674" s="605"/>
      <c r="AF674" s="605"/>
      <c r="AG674" s="605"/>
      <c r="AH674" s="605"/>
      <c r="AI674" s="605"/>
      <c r="AJ674" s="605"/>
      <c r="AK674" s="605"/>
      <c r="AL674" s="605"/>
      <c r="AM674" s="605"/>
      <c r="AN674" s="605"/>
      <c r="AO674" s="605"/>
    </row>
    <row r="675" ht="15.75" customHeight="1">
      <c r="A675" s="606"/>
      <c r="B675" s="605"/>
      <c r="C675" s="660"/>
      <c r="D675" s="606"/>
      <c r="E675" s="606"/>
      <c r="F675" s="606"/>
      <c r="G675" s="606"/>
      <c r="H675" s="606"/>
      <c r="I675" s="606"/>
      <c r="J675" s="606"/>
      <c r="K675" s="606"/>
      <c r="L675" s="606"/>
      <c r="M675" s="644"/>
      <c r="N675" s="606"/>
      <c r="O675" s="606"/>
      <c r="P675" s="643"/>
      <c r="Q675" s="606"/>
      <c r="R675" s="643"/>
      <c r="S675" s="643"/>
      <c r="T675" s="606"/>
      <c r="U675" s="606"/>
      <c r="V675" s="606"/>
      <c r="W675" s="644"/>
      <c r="X675" s="606"/>
      <c r="Y675" s="605"/>
      <c r="Z675" s="606"/>
      <c r="AA675" s="605"/>
      <c r="AB675" s="605"/>
      <c r="AC675" s="605"/>
      <c r="AD675" s="605"/>
      <c r="AE675" s="605"/>
      <c r="AF675" s="605"/>
      <c r="AG675" s="605"/>
      <c r="AH675" s="605"/>
      <c r="AI675" s="605"/>
      <c r="AJ675" s="605"/>
      <c r="AK675" s="605"/>
      <c r="AL675" s="605"/>
      <c r="AM675" s="605"/>
      <c r="AN675" s="605"/>
      <c r="AO675" s="605"/>
    </row>
    <row r="676" ht="15.75" customHeight="1">
      <c r="A676" s="606"/>
      <c r="B676" s="605"/>
      <c r="C676" s="660"/>
      <c r="D676" s="606"/>
      <c r="E676" s="606"/>
      <c r="F676" s="606"/>
      <c r="G676" s="606"/>
      <c r="H676" s="606"/>
      <c r="I676" s="606"/>
      <c r="J676" s="606"/>
      <c r="K676" s="606"/>
      <c r="L676" s="606"/>
      <c r="M676" s="644"/>
      <c r="N676" s="606"/>
      <c r="O676" s="606"/>
      <c r="P676" s="643"/>
      <c r="Q676" s="606"/>
      <c r="R676" s="643"/>
      <c r="S676" s="643"/>
      <c r="T676" s="606"/>
      <c r="U676" s="606"/>
      <c r="V676" s="606"/>
      <c r="W676" s="644"/>
      <c r="X676" s="606"/>
      <c r="Y676" s="605"/>
      <c r="Z676" s="606"/>
      <c r="AA676" s="605"/>
      <c r="AB676" s="605"/>
      <c r="AC676" s="605"/>
      <c r="AD676" s="605"/>
      <c r="AE676" s="605"/>
      <c r="AF676" s="605"/>
      <c r="AG676" s="605"/>
      <c r="AH676" s="605"/>
      <c r="AI676" s="605"/>
      <c r="AJ676" s="605"/>
      <c r="AK676" s="605"/>
      <c r="AL676" s="605"/>
      <c r="AM676" s="605"/>
      <c r="AN676" s="605"/>
      <c r="AO676" s="605"/>
    </row>
    <row r="677" ht="15.75" customHeight="1">
      <c r="A677" s="606"/>
      <c r="B677" s="605"/>
      <c r="C677" s="660"/>
      <c r="D677" s="606"/>
      <c r="E677" s="606"/>
      <c r="F677" s="606"/>
      <c r="G677" s="606"/>
      <c r="H677" s="606"/>
      <c r="I677" s="606"/>
      <c r="J677" s="606"/>
      <c r="K677" s="606"/>
      <c r="L677" s="606"/>
      <c r="M677" s="644"/>
      <c r="N677" s="606"/>
      <c r="O677" s="606"/>
      <c r="P677" s="643"/>
      <c r="Q677" s="606"/>
      <c r="R677" s="643"/>
      <c r="S677" s="643"/>
      <c r="T677" s="606"/>
      <c r="U677" s="606"/>
      <c r="V677" s="606"/>
      <c r="W677" s="644"/>
      <c r="X677" s="606"/>
      <c r="Y677" s="605"/>
      <c r="Z677" s="606"/>
      <c r="AA677" s="605"/>
      <c r="AB677" s="605"/>
      <c r="AC677" s="605"/>
      <c r="AD677" s="605"/>
      <c r="AE677" s="605"/>
      <c r="AF677" s="605"/>
      <c r="AG677" s="605"/>
      <c r="AH677" s="605"/>
      <c r="AI677" s="605"/>
      <c r="AJ677" s="605"/>
      <c r="AK677" s="605"/>
      <c r="AL677" s="605"/>
      <c r="AM677" s="605"/>
      <c r="AN677" s="605"/>
      <c r="AO677" s="605"/>
    </row>
    <row r="678" ht="15.75" customHeight="1">
      <c r="A678" s="606"/>
      <c r="B678" s="605"/>
      <c r="C678" s="660"/>
      <c r="D678" s="606"/>
      <c r="E678" s="606"/>
      <c r="F678" s="606"/>
      <c r="G678" s="606"/>
      <c r="H678" s="606"/>
      <c r="I678" s="606"/>
      <c r="J678" s="606"/>
      <c r="K678" s="606"/>
      <c r="L678" s="606"/>
      <c r="M678" s="644"/>
      <c r="N678" s="606"/>
      <c r="O678" s="606"/>
      <c r="P678" s="643"/>
      <c r="Q678" s="606"/>
      <c r="R678" s="643"/>
      <c r="S678" s="643"/>
      <c r="T678" s="606"/>
      <c r="U678" s="606"/>
      <c r="V678" s="606"/>
      <c r="W678" s="644"/>
      <c r="X678" s="606"/>
      <c r="Y678" s="605"/>
      <c r="Z678" s="606"/>
      <c r="AA678" s="605"/>
      <c r="AB678" s="605"/>
      <c r="AC678" s="605"/>
      <c r="AD678" s="605"/>
      <c r="AE678" s="605"/>
      <c r="AF678" s="605"/>
      <c r="AG678" s="605"/>
      <c r="AH678" s="605"/>
      <c r="AI678" s="605"/>
      <c r="AJ678" s="605"/>
      <c r="AK678" s="605"/>
      <c r="AL678" s="605"/>
      <c r="AM678" s="605"/>
      <c r="AN678" s="605"/>
      <c r="AO678" s="605"/>
    </row>
    <row r="679" ht="15.75" customHeight="1">
      <c r="A679" s="606"/>
      <c r="B679" s="605"/>
      <c r="C679" s="660"/>
      <c r="D679" s="606"/>
      <c r="E679" s="606"/>
      <c r="F679" s="606"/>
      <c r="G679" s="606"/>
      <c r="H679" s="606"/>
      <c r="I679" s="606"/>
      <c r="J679" s="606"/>
      <c r="K679" s="606"/>
      <c r="L679" s="606"/>
      <c r="M679" s="644"/>
      <c r="N679" s="606"/>
      <c r="O679" s="606"/>
      <c r="P679" s="643"/>
      <c r="Q679" s="606"/>
      <c r="R679" s="643"/>
      <c r="S679" s="643"/>
      <c r="T679" s="606"/>
      <c r="U679" s="606"/>
      <c r="V679" s="606"/>
      <c r="W679" s="644"/>
      <c r="X679" s="606"/>
      <c r="Y679" s="605"/>
      <c r="Z679" s="606"/>
      <c r="AA679" s="605"/>
      <c r="AB679" s="605"/>
      <c r="AC679" s="605"/>
      <c r="AD679" s="605"/>
      <c r="AE679" s="605"/>
      <c r="AF679" s="605"/>
      <c r="AG679" s="605"/>
      <c r="AH679" s="605"/>
      <c r="AI679" s="605"/>
      <c r="AJ679" s="605"/>
      <c r="AK679" s="605"/>
      <c r="AL679" s="605"/>
      <c r="AM679" s="605"/>
      <c r="AN679" s="605"/>
      <c r="AO679" s="605"/>
    </row>
    <row r="680" ht="15.75" customHeight="1">
      <c r="A680" s="606"/>
      <c r="B680" s="605"/>
      <c r="C680" s="660"/>
      <c r="D680" s="606"/>
      <c r="E680" s="606"/>
      <c r="F680" s="606"/>
      <c r="G680" s="606"/>
      <c r="H680" s="606"/>
      <c r="I680" s="606"/>
      <c r="J680" s="606"/>
      <c r="K680" s="606"/>
      <c r="L680" s="606"/>
      <c r="M680" s="644"/>
      <c r="N680" s="606"/>
      <c r="O680" s="606"/>
      <c r="P680" s="643"/>
      <c r="Q680" s="606"/>
      <c r="R680" s="643"/>
      <c r="S680" s="643"/>
      <c r="T680" s="606"/>
      <c r="U680" s="606"/>
      <c r="V680" s="606"/>
      <c r="W680" s="644"/>
      <c r="X680" s="606"/>
      <c r="Y680" s="605"/>
      <c r="Z680" s="606"/>
      <c r="AA680" s="605"/>
      <c r="AB680" s="605"/>
      <c r="AC680" s="605"/>
      <c r="AD680" s="605"/>
      <c r="AE680" s="605"/>
      <c r="AF680" s="605"/>
      <c r="AG680" s="605"/>
      <c r="AH680" s="605"/>
      <c r="AI680" s="605"/>
      <c r="AJ680" s="605"/>
      <c r="AK680" s="605"/>
      <c r="AL680" s="605"/>
      <c r="AM680" s="605"/>
      <c r="AN680" s="605"/>
      <c r="AO680" s="605"/>
    </row>
    <row r="681" ht="15.75" customHeight="1">
      <c r="A681" s="606"/>
      <c r="B681" s="605"/>
      <c r="C681" s="660"/>
      <c r="D681" s="606"/>
      <c r="E681" s="606"/>
      <c r="F681" s="606"/>
      <c r="G681" s="606"/>
      <c r="H681" s="606"/>
      <c r="I681" s="606"/>
      <c r="J681" s="606"/>
      <c r="K681" s="606"/>
      <c r="L681" s="606"/>
      <c r="M681" s="644"/>
      <c r="N681" s="606"/>
      <c r="O681" s="606"/>
      <c r="P681" s="643"/>
      <c r="Q681" s="606"/>
      <c r="R681" s="643"/>
      <c r="S681" s="643"/>
      <c r="T681" s="606"/>
      <c r="U681" s="606"/>
      <c r="V681" s="606"/>
      <c r="W681" s="644"/>
      <c r="X681" s="606"/>
      <c r="Y681" s="605"/>
      <c r="Z681" s="606"/>
      <c r="AA681" s="605"/>
      <c r="AB681" s="605"/>
      <c r="AC681" s="605"/>
      <c r="AD681" s="605"/>
      <c r="AE681" s="605"/>
      <c r="AF681" s="605"/>
      <c r="AG681" s="605"/>
      <c r="AH681" s="605"/>
      <c r="AI681" s="605"/>
      <c r="AJ681" s="605"/>
      <c r="AK681" s="605"/>
      <c r="AL681" s="605"/>
      <c r="AM681" s="605"/>
      <c r="AN681" s="605"/>
      <c r="AO681" s="605"/>
    </row>
    <row r="682" ht="15.75" customHeight="1">
      <c r="A682" s="606"/>
      <c r="B682" s="605"/>
      <c r="C682" s="660"/>
      <c r="D682" s="606"/>
      <c r="E682" s="606"/>
      <c r="F682" s="606"/>
      <c r="G682" s="606"/>
      <c r="H682" s="606"/>
      <c r="I682" s="606"/>
      <c r="J682" s="606"/>
      <c r="K682" s="606"/>
      <c r="L682" s="606"/>
      <c r="M682" s="644"/>
      <c r="N682" s="606"/>
      <c r="O682" s="606"/>
      <c r="P682" s="643"/>
      <c r="Q682" s="606"/>
      <c r="R682" s="643"/>
      <c r="S682" s="643"/>
      <c r="T682" s="606"/>
      <c r="U682" s="606"/>
      <c r="V682" s="606"/>
      <c r="W682" s="644"/>
      <c r="X682" s="606"/>
      <c r="Y682" s="605"/>
      <c r="Z682" s="606"/>
      <c r="AA682" s="605"/>
      <c r="AB682" s="605"/>
      <c r="AC682" s="605"/>
      <c r="AD682" s="605"/>
      <c r="AE682" s="605"/>
      <c r="AF682" s="605"/>
      <c r="AG682" s="605"/>
      <c r="AH682" s="605"/>
      <c r="AI682" s="605"/>
      <c r="AJ682" s="605"/>
      <c r="AK682" s="605"/>
      <c r="AL682" s="605"/>
      <c r="AM682" s="605"/>
      <c r="AN682" s="605"/>
      <c r="AO682" s="605"/>
    </row>
    <row r="683" ht="15.75" customHeight="1">
      <c r="A683" s="606"/>
      <c r="B683" s="605"/>
      <c r="C683" s="660"/>
      <c r="D683" s="606"/>
      <c r="E683" s="606"/>
      <c r="F683" s="606"/>
      <c r="G683" s="606"/>
      <c r="H683" s="606"/>
      <c r="I683" s="606"/>
      <c r="J683" s="606"/>
      <c r="K683" s="606"/>
      <c r="L683" s="606"/>
      <c r="M683" s="644"/>
      <c r="N683" s="606"/>
      <c r="O683" s="606"/>
      <c r="P683" s="643"/>
      <c r="Q683" s="606"/>
      <c r="R683" s="643"/>
      <c r="S683" s="643"/>
      <c r="T683" s="606"/>
      <c r="U683" s="606"/>
      <c r="V683" s="606"/>
      <c r="W683" s="644"/>
      <c r="X683" s="606"/>
      <c r="Y683" s="605"/>
      <c r="Z683" s="606"/>
      <c r="AA683" s="605"/>
      <c r="AB683" s="605"/>
      <c r="AC683" s="605"/>
      <c r="AD683" s="605"/>
      <c r="AE683" s="605"/>
      <c r="AF683" s="605"/>
      <c r="AG683" s="605"/>
      <c r="AH683" s="605"/>
      <c r="AI683" s="605"/>
      <c r="AJ683" s="605"/>
      <c r="AK683" s="605"/>
      <c r="AL683" s="605"/>
      <c r="AM683" s="605"/>
      <c r="AN683" s="605"/>
      <c r="AO683" s="605"/>
    </row>
    <row r="684" ht="15.75" customHeight="1">
      <c r="A684" s="606"/>
      <c r="B684" s="605"/>
      <c r="C684" s="660"/>
      <c r="D684" s="606"/>
      <c r="E684" s="606"/>
      <c r="F684" s="606"/>
      <c r="G684" s="606"/>
      <c r="H684" s="606"/>
      <c r="I684" s="606"/>
      <c r="J684" s="606"/>
      <c r="K684" s="606"/>
      <c r="L684" s="606"/>
      <c r="M684" s="644"/>
      <c r="N684" s="606"/>
      <c r="O684" s="606"/>
      <c r="P684" s="643"/>
      <c r="Q684" s="606"/>
      <c r="R684" s="643"/>
      <c r="S684" s="643"/>
      <c r="T684" s="606"/>
      <c r="U684" s="606"/>
      <c r="V684" s="606"/>
      <c r="W684" s="644"/>
      <c r="X684" s="606"/>
      <c r="Y684" s="605"/>
      <c r="Z684" s="606"/>
      <c r="AA684" s="605"/>
      <c r="AB684" s="605"/>
      <c r="AC684" s="605"/>
      <c r="AD684" s="605"/>
      <c r="AE684" s="605"/>
      <c r="AF684" s="605"/>
      <c r="AG684" s="605"/>
      <c r="AH684" s="605"/>
      <c r="AI684" s="605"/>
      <c r="AJ684" s="605"/>
      <c r="AK684" s="605"/>
      <c r="AL684" s="605"/>
      <c r="AM684" s="605"/>
      <c r="AN684" s="605"/>
      <c r="AO684" s="605"/>
    </row>
    <row r="685" ht="15.75" customHeight="1">
      <c r="A685" s="606"/>
      <c r="B685" s="605"/>
      <c r="C685" s="660"/>
      <c r="D685" s="606"/>
      <c r="E685" s="606"/>
      <c r="F685" s="606"/>
      <c r="G685" s="606"/>
      <c r="H685" s="606"/>
      <c r="I685" s="606"/>
      <c r="J685" s="606"/>
      <c r="K685" s="606"/>
      <c r="L685" s="606"/>
      <c r="M685" s="644"/>
      <c r="N685" s="606"/>
      <c r="O685" s="606"/>
      <c r="P685" s="643"/>
      <c r="Q685" s="606"/>
      <c r="R685" s="643"/>
      <c r="S685" s="643"/>
      <c r="T685" s="606"/>
      <c r="U685" s="606"/>
      <c r="V685" s="606"/>
      <c r="W685" s="644"/>
      <c r="X685" s="606"/>
      <c r="Y685" s="605"/>
      <c r="Z685" s="606"/>
      <c r="AA685" s="605"/>
      <c r="AB685" s="605"/>
      <c r="AC685" s="605"/>
      <c r="AD685" s="605"/>
      <c r="AE685" s="605"/>
      <c r="AF685" s="605"/>
      <c r="AG685" s="605"/>
      <c r="AH685" s="605"/>
      <c r="AI685" s="605"/>
      <c r="AJ685" s="605"/>
      <c r="AK685" s="605"/>
      <c r="AL685" s="605"/>
      <c r="AM685" s="605"/>
      <c r="AN685" s="605"/>
      <c r="AO685" s="605"/>
    </row>
    <row r="686" ht="15.75" customHeight="1">
      <c r="A686" s="606"/>
      <c r="B686" s="605"/>
      <c r="C686" s="660"/>
      <c r="D686" s="606"/>
      <c r="E686" s="606"/>
      <c r="F686" s="606"/>
      <c r="G686" s="606"/>
      <c r="H686" s="606"/>
      <c r="I686" s="606"/>
      <c r="J686" s="606"/>
      <c r="K686" s="606"/>
      <c r="L686" s="606"/>
      <c r="M686" s="644"/>
      <c r="N686" s="606"/>
      <c r="O686" s="606"/>
      <c r="P686" s="643"/>
      <c r="Q686" s="606"/>
      <c r="R686" s="643"/>
      <c r="S686" s="643"/>
      <c r="T686" s="606"/>
      <c r="U686" s="606"/>
      <c r="V686" s="606"/>
      <c r="W686" s="644"/>
      <c r="X686" s="606"/>
      <c r="Y686" s="605"/>
      <c r="Z686" s="606"/>
      <c r="AA686" s="605"/>
      <c r="AB686" s="605"/>
      <c r="AC686" s="605"/>
      <c r="AD686" s="605"/>
      <c r="AE686" s="605"/>
      <c r="AF686" s="605"/>
      <c r="AG686" s="605"/>
      <c r="AH686" s="605"/>
      <c r="AI686" s="605"/>
      <c r="AJ686" s="605"/>
      <c r="AK686" s="605"/>
      <c r="AL686" s="605"/>
      <c r="AM686" s="605"/>
      <c r="AN686" s="605"/>
      <c r="AO686" s="605"/>
    </row>
    <row r="687" ht="15.75" customHeight="1">
      <c r="A687" s="606"/>
      <c r="B687" s="605"/>
      <c r="C687" s="660"/>
      <c r="D687" s="606"/>
      <c r="E687" s="606"/>
      <c r="F687" s="606"/>
      <c r="G687" s="606"/>
      <c r="H687" s="606"/>
      <c r="I687" s="606"/>
      <c r="J687" s="606"/>
      <c r="K687" s="606"/>
      <c r="L687" s="606"/>
      <c r="M687" s="644"/>
      <c r="N687" s="606"/>
      <c r="O687" s="606"/>
      <c r="P687" s="643"/>
      <c r="Q687" s="606"/>
      <c r="R687" s="643"/>
      <c r="S687" s="643"/>
      <c r="T687" s="606"/>
      <c r="U687" s="606"/>
      <c r="V687" s="606"/>
      <c r="W687" s="644"/>
      <c r="X687" s="606"/>
      <c r="Y687" s="605"/>
      <c r="Z687" s="606"/>
      <c r="AA687" s="605"/>
      <c r="AB687" s="605"/>
      <c r="AC687" s="605"/>
      <c r="AD687" s="605"/>
      <c r="AE687" s="605"/>
      <c r="AF687" s="605"/>
      <c r="AG687" s="605"/>
      <c r="AH687" s="605"/>
      <c r="AI687" s="605"/>
      <c r="AJ687" s="605"/>
      <c r="AK687" s="605"/>
      <c r="AL687" s="605"/>
      <c r="AM687" s="605"/>
      <c r="AN687" s="605"/>
      <c r="AO687" s="605"/>
    </row>
    <row r="688" ht="15.75" customHeight="1">
      <c r="A688" s="606"/>
      <c r="B688" s="605"/>
      <c r="C688" s="660"/>
      <c r="D688" s="606"/>
      <c r="E688" s="606"/>
      <c r="F688" s="606"/>
      <c r="G688" s="606"/>
      <c r="H688" s="606"/>
      <c r="I688" s="606"/>
      <c r="J688" s="606"/>
      <c r="K688" s="606"/>
      <c r="L688" s="606"/>
      <c r="M688" s="644"/>
      <c r="N688" s="606"/>
      <c r="O688" s="606"/>
      <c r="P688" s="643"/>
      <c r="Q688" s="606"/>
      <c r="R688" s="643"/>
      <c r="S688" s="643"/>
      <c r="T688" s="606"/>
      <c r="U688" s="606"/>
      <c r="V688" s="606"/>
      <c r="W688" s="644"/>
      <c r="X688" s="606"/>
      <c r="Y688" s="605"/>
      <c r="Z688" s="606"/>
      <c r="AA688" s="605"/>
      <c r="AB688" s="605"/>
      <c r="AC688" s="605"/>
      <c r="AD688" s="605"/>
      <c r="AE688" s="605"/>
      <c r="AF688" s="605"/>
      <c r="AG688" s="605"/>
      <c r="AH688" s="605"/>
      <c r="AI688" s="605"/>
      <c r="AJ688" s="605"/>
      <c r="AK688" s="605"/>
      <c r="AL688" s="605"/>
      <c r="AM688" s="605"/>
      <c r="AN688" s="605"/>
      <c r="AO688" s="605"/>
    </row>
    <row r="689" ht="15.75" customHeight="1">
      <c r="A689" s="606"/>
      <c r="B689" s="605"/>
      <c r="C689" s="660"/>
      <c r="D689" s="606"/>
      <c r="E689" s="606"/>
      <c r="F689" s="606"/>
      <c r="G689" s="606"/>
      <c r="H689" s="606"/>
      <c r="I689" s="606"/>
      <c r="J689" s="606"/>
      <c r="K689" s="606"/>
      <c r="L689" s="606"/>
      <c r="M689" s="644"/>
      <c r="N689" s="606"/>
      <c r="O689" s="606"/>
      <c r="P689" s="643"/>
      <c r="Q689" s="606"/>
      <c r="R689" s="643"/>
      <c r="S689" s="643"/>
      <c r="T689" s="606"/>
      <c r="U689" s="606"/>
      <c r="V689" s="606"/>
      <c r="W689" s="644"/>
      <c r="X689" s="606"/>
      <c r="Y689" s="605"/>
      <c r="Z689" s="606"/>
      <c r="AA689" s="605"/>
      <c r="AB689" s="605"/>
      <c r="AC689" s="605"/>
      <c r="AD689" s="605"/>
      <c r="AE689" s="605"/>
      <c r="AF689" s="605"/>
      <c r="AG689" s="605"/>
      <c r="AH689" s="605"/>
      <c r="AI689" s="605"/>
      <c r="AJ689" s="605"/>
      <c r="AK689" s="605"/>
      <c r="AL689" s="605"/>
      <c r="AM689" s="605"/>
      <c r="AN689" s="605"/>
      <c r="AO689" s="605"/>
    </row>
    <row r="690" ht="15.75" customHeight="1">
      <c r="A690" s="606"/>
      <c r="B690" s="605"/>
      <c r="C690" s="660"/>
      <c r="D690" s="606"/>
      <c r="E690" s="606"/>
      <c r="F690" s="606"/>
      <c r="G690" s="606"/>
      <c r="H690" s="606"/>
      <c r="I690" s="606"/>
      <c r="J690" s="606"/>
      <c r="K690" s="606"/>
      <c r="L690" s="606"/>
      <c r="M690" s="644"/>
      <c r="N690" s="606"/>
      <c r="O690" s="606"/>
      <c r="P690" s="643"/>
      <c r="Q690" s="606"/>
      <c r="R690" s="643"/>
      <c r="S690" s="643"/>
      <c r="T690" s="606"/>
      <c r="U690" s="606"/>
      <c r="V690" s="606"/>
      <c r="W690" s="644"/>
      <c r="X690" s="606"/>
      <c r="Y690" s="605"/>
      <c r="Z690" s="606"/>
      <c r="AA690" s="605"/>
      <c r="AB690" s="605"/>
      <c r="AC690" s="605"/>
      <c r="AD690" s="605"/>
      <c r="AE690" s="605"/>
      <c r="AF690" s="605"/>
      <c r="AG690" s="605"/>
      <c r="AH690" s="605"/>
      <c r="AI690" s="605"/>
      <c r="AJ690" s="605"/>
      <c r="AK690" s="605"/>
      <c r="AL690" s="605"/>
      <c r="AM690" s="605"/>
      <c r="AN690" s="605"/>
      <c r="AO690" s="605"/>
    </row>
    <row r="691" ht="15.75" customHeight="1">
      <c r="A691" s="606"/>
      <c r="B691" s="605"/>
      <c r="C691" s="660"/>
      <c r="D691" s="606"/>
      <c r="E691" s="606"/>
      <c r="F691" s="606"/>
      <c r="G691" s="606"/>
      <c r="H691" s="606"/>
      <c r="I691" s="606"/>
      <c r="J691" s="606"/>
      <c r="K691" s="606"/>
      <c r="L691" s="606"/>
      <c r="M691" s="644"/>
      <c r="N691" s="606"/>
      <c r="O691" s="606"/>
      <c r="P691" s="643"/>
      <c r="Q691" s="606"/>
      <c r="R691" s="643"/>
      <c r="S691" s="643"/>
      <c r="T691" s="606"/>
      <c r="U691" s="606"/>
      <c r="V691" s="606"/>
      <c r="W691" s="644"/>
      <c r="X691" s="606"/>
      <c r="Y691" s="605"/>
      <c r="Z691" s="606"/>
      <c r="AA691" s="605"/>
      <c r="AB691" s="605"/>
      <c r="AC691" s="605"/>
      <c r="AD691" s="605"/>
      <c r="AE691" s="605"/>
      <c r="AF691" s="605"/>
      <c r="AG691" s="605"/>
      <c r="AH691" s="605"/>
      <c r="AI691" s="605"/>
      <c r="AJ691" s="605"/>
      <c r="AK691" s="605"/>
      <c r="AL691" s="605"/>
      <c r="AM691" s="605"/>
      <c r="AN691" s="605"/>
      <c r="AO691" s="605"/>
    </row>
    <row r="692" ht="15.75" customHeight="1">
      <c r="A692" s="606"/>
      <c r="B692" s="605"/>
      <c r="C692" s="660"/>
      <c r="D692" s="606"/>
      <c r="E692" s="606"/>
      <c r="F692" s="606"/>
      <c r="G692" s="606"/>
      <c r="H692" s="606"/>
      <c r="I692" s="606"/>
      <c r="J692" s="606"/>
      <c r="K692" s="606"/>
      <c r="L692" s="606"/>
      <c r="M692" s="644"/>
      <c r="N692" s="606"/>
      <c r="O692" s="606"/>
      <c r="P692" s="643"/>
      <c r="Q692" s="606"/>
      <c r="R692" s="643"/>
      <c r="S692" s="643"/>
      <c r="T692" s="606"/>
      <c r="U692" s="606"/>
      <c r="V692" s="606"/>
      <c r="W692" s="644"/>
      <c r="X692" s="606"/>
      <c r="Y692" s="605"/>
      <c r="Z692" s="606"/>
      <c r="AA692" s="605"/>
      <c r="AB692" s="605"/>
      <c r="AC692" s="605"/>
      <c r="AD692" s="605"/>
      <c r="AE692" s="605"/>
      <c r="AF692" s="605"/>
      <c r="AG692" s="605"/>
      <c r="AH692" s="605"/>
      <c r="AI692" s="605"/>
      <c r="AJ692" s="605"/>
      <c r="AK692" s="605"/>
      <c r="AL692" s="605"/>
      <c r="AM692" s="605"/>
      <c r="AN692" s="605"/>
      <c r="AO692" s="605"/>
    </row>
    <row r="693" ht="15.75" customHeight="1">
      <c r="A693" s="606"/>
      <c r="B693" s="605"/>
      <c r="C693" s="660"/>
      <c r="D693" s="606"/>
      <c r="E693" s="606"/>
      <c r="F693" s="606"/>
      <c r="G693" s="606"/>
      <c r="H693" s="606"/>
      <c r="I693" s="606"/>
      <c r="J693" s="606"/>
      <c r="K693" s="606"/>
      <c r="L693" s="606"/>
      <c r="M693" s="644"/>
      <c r="N693" s="606"/>
      <c r="O693" s="606"/>
      <c r="P693" s="643"/>
      <c r="Q693" s="606"/>
      <c r="R693" s="643"/>
      <c r="S693" s="643"/>
      <c r="T693" s="606"/>
      <c r="U693" s="606"/>
      <c r="V693" s="606"/>
      <c r="W693" s="644"/>
      <c r="X693" s="606"/>
      <c r="Y693" s="605"/>
      <c r="Z693" s="606"/>
      <c r="AA693" s="605"/>
      <c r="AB693" s="605"/>
      <c r="AC693" s="605"/>
      <c r="AD693" s="605"/>
      <c r="AE693" s="605"/>
      <c r="AF693" s="605"/>
      <c r="AG693" s="605"/>
      <c r="AH693" s="605"/>
      <c r="AI693" s="605"/>
      <c r="AJ693" s="605"/>
      <c r="AK693" s="605"/>
      <c r="AL693" s="605"/>
      <c r="AM693" s="605"/>
      <c r="AN693" s="605"/>
      <c r="AO693" s="605"/>
    </row>
    <row r="694" ht="15.75" customHeight="1">
      <c r="A694" s="606"/>
      <c r="B694" s="605"/>
      <c r="C694" s="660"/>
      <c r="D694" s="606"/>
      <c r="E694" s="606"/>
      <c r="F694" s="606"/>
      <c r="G694" s="606"/>
      <c r="H694" s="606"/>
      <c r="I694" s="606"/>
      <c r="J694" s="606"/>
      <c r="K694" s="606"/>
      <c r="L694" s="606"/>
      <c r="M694" s="644"/>
      <c r="N694" s="606"/>
      <c r="O694" s="606"/>
      <c r="P694" s="643"/>
      <c r="Q694" s="606"/>
      <c r="R694" s="643"/>
      <c r="S694" s="643"/>
      <c r="T694" s="606"/>
      <c r="U694" s="606"/>
      <c r="V694" s="606"/>
      <c r="W694" s="644"/>
      <c r="X694" s="606"/>
      <c r="Y694" s="605"/>
      <c r="Z694" s="606"/>
      <c r="AA694" s="605"/>
      <c r="AB694" s="605"/>
      <c r="AC694" s="605"/>
      <c r="AD694" s="605"/>
      <c r="AE694" s="605"/>
      <c r="AF694" s="605"/>
      <c r="AG694" s="605"/>
      <c r="AH694" s="605"/>
      <c r="AI694" s="605"/>
      <c r="AJ694" s="605"/>
      <c r="AK694" s="605"/>
      <c r="AL694" s="605"/>
      <c r="AM694" s="605"/>
      <c r="AN694" s="605"/>
      <c r="AO694" s="605"/>
    </row>
    <row r="695" ht="15.75" customHeight="1">
      <c r="A695" s="606"/>
      <c r="B695" s="605"/>
      <c r="C695" s="660"/>
      <c r="D695" s="606"/>
      <c r="E695" s="606"/>
      <c r="F695" s="606"/>
      <c r="G695" s="606"/>
      <c r="H695" s="606"/>
      <c r="I695" s="606"/>
      <c r="J695" s="606"/>
      <c r="K695" s="606"/>
      <c r="L695" s="606"/>
      <c r="M695" s="644"/>
      <c r="N695" s="606"/>
      <c r="O695" s="606"/>
      <c r="P695" s="643"/>
      <c r="Q695" s="606"/>
      <c r="R695" s="643"/>
      <c r="S695" s="643"/>
      <c r="T695" s="606"/>
      <c r="U695" s="606"/>
      <c r="V695" s="606"/>
      <c r="W695" s="644"/>
      <c r="X695" s="606"/>
      <c r="Y695" s="605"/>
      <c r="Z695" s="606"/>
      <c r="AA695" s="605"/>
      <c r="AB695" s="605"/>
      <c r="AC695" s="605"/>
      <c r="AD695" s="605"/>
      <c r="AE695" s="605"/>
      <c r="AF695" s="605"/>
      <c r="AG695" s="605"/>
      <c r="AH695" s="605"/>
      <c r="AI695" s="605"/>
      <c r="AJ695" s="605"/>
      <c r="AK695" s="605"/>
      <c r="AL695" s="605"/>
      <c r="AM695" s="605"/>
      <c r="AN695" s="605"/>
      <c r="AO695" s="605"/>
    </row>
    <row r="696" ht="15.75" customHeight="1">
      <c r="A696" s="606"/>
      <c r="B696" s="605"/>
      <c r="C696" s="660"/>
      <c r="D696" s="606"/>
      <c r="E696" s="606"/>
      <c r="F696" s="606"/>
      <c r="G696" s="606"/>
      <c r="H696" s="606"/>
      <c r="I696" s="606"/>
      <c r="J696" s="606"/>
      <c r="K696" s="606"/>
      <c r="L696" s="606"/>
      <c r="M696" s="644"/>
      <c r="N696" s="606"/>
      <c r="O696" s="606"/>
      <c r="P696" s="643"/>
      <c r="Q696" s="606"/>
      <c r="R696" s="643"/>
      <c r="S696" s="643"/>
      <c r="T696" s="606"/>
      <c r="U696" s="606"/>
      <c r="V696" s="606"/>
      <c r="W696" s="644"/>
      <c r="X696" s="606"/>
      <c r="Y696" s="605"/>
      <c r="Z696" s="606"/>
      <c r="AA696" s="605"/>
      <c r="AB696" s="605"/>
      <c r="AC696" s="605"/>
      <c r="AD696" s="605"/>
      <c r="AE696" s="605"/>
      <c r="AF696" s="605"/>
      <c r="AG696" s="605"/>
      <c r="AH696" s="605"/>
      <c r="AI696" s="605"/>
      <c r="AJ696" s="605"/>
      <c r="AK696" s="605"/>
      <c r="AL696" s="605"/>
      <c r="AM696" s="605"/>
      <c r="AN696" s="605"/>
      <c r="AO696" s="605"/>
    </row>
    <row r="697" ht="15.75" customHeight="1">
      <c r="A697" s="606"/>
      <c r="B697" s="605"/>
      <c r="C697" s="660"/>
      <c r="D697" s="606"/>
      <c r="E697" s="606"/>
      <c r="F697" s="606"/>
      <c r="G697" s="606"/>
      <c r="H697" s="606"/>
      <c r="I697" s="606"/>
      <c r="J697" s="606"/>
      <c r="K697" s="606"/>
      <c r="L697" s="606"/>
      <c r="M697" s="644"/>
      <c r="N697" s="606"/>
      <c r="O697" s="606"/>
      <c r="P697" s="643"/>
      <c r="Q697" s="606"/>
      <c r="R697" s="643"/>
      <c r="S697" s="643"/>
      <c r="T697" s="606"/>
      <c r="U697" s="606"/>
      <c r="V697" s="606"/>
      <c r="W697" s="644"/>
      <c r="X697" s="606"/>
      <c r="Y697" s="605"/>
      <c r="Z697" s="606"/>
      <c r="AA697" s="605"/>
      <c r="AB697" s="605"/>
      <c r="AC697" s="605"/>
      <c r="AD697" s="605"/>
      <c r="AE697" s="605"/>
      <c r="AF697" s="605"/>
      <c r="AG697" s="605"/>
      <c r="AH697" s="605"/>
      <c r="AI697" s="605"/>
      <c r="AJ697" s="605"/>
      <c r="AK697" s="605"/>
      <c r="AL697" s="605"/>
      <c r="AM697" s="605"/>
      <c r="AN697" s="605"/>
      <c r="AO697" s="605"/>
    </row>
    <row r="698" ht="15.75" customHeight="1">
      <c r="A698" s="606"/>
      <c r="B698" s="605"/>
      <c r="C698" s="660"/>
      <c r="D698" s="606"/>
      <c r="E698" s="606"/>
      <c r="F698" s="606"/>
      <c r="G698" s="606"/>
      <c r="H698" s="606"/>
      <c r="I698" s="606"/>
      <c r="J698" s="606"/>
      <c r="K698" s="606"/>
      <c r="L698" s="606"/>
      <c r="M698" s="644"/>
      <c r="N698" s="606"/>
      <c r="O698" s="606"/>
      <c r="P698" s="643"/>
      <c r="Q698" s="606"/>
      <c r="R698" s="643"/>
      <c r="S698" s="643"/>
      <c r="T698" s="606"/>
      <c r="U698" s="606"/>
      <c r="V698" s="606"/>
      <c r="W698" s="644"/>
      <c r="X698" s="606"/>
      <c r="Y698" s="605"/>
      <c r="Z698" s="606"/>
      <c r="AA698" s="605"/>
      <c r="AB698" s="605"/>
      <c r="AC698" s="605"/>
      <c r="AD698" s="605"/>
      <c r="AE698" s="605"/>
      <c r="AF698" s="605"/>
      <c r="AG698" s="605"/>
      <c r="AH698" s="605"/>
      <c r="AI698" s="605"/>
      <c r="AJ698" s="605"/>
      <c r="AK698" s="605"/>
      <c r="AL698" s="605"/>
      <c r="AM698" s="605"/>
      <c r="AN698" s="605"/>
      <c r="AO698" s="605"/>
    </row>
    <row r="699" ht="15.75" customHeight="1">
      <c r="A699" s="606"/>
      <c r="B699" s="605"/>
      <c r="C699" s="660"/>
      <c r="D699" s="606"/>
      <c r="E699" s="606"/>
      <c r="F699" s="606"/>
      <c r="G699" s="606"/>
      <c r="H699" s="606"/>
      <c r="I699" s="606"/>
      <c r="J699" s="606"/>
      <c r="K699" s="606"/>
      <c r="L699" s="606"/>
      <c r="M699" s="644"/>
      <c r="N699" s="606"/>
      <c r="O699" s="606"/>
      <c r="P699" s="643"/>
      <c r="Q699" s="606"/>
      <c r="R699" s="643"/>
      <c r="S699" s="643"/>
      <c r="T699" s="606"/>
      <c r="U699" s="606"/>
      <c r="V699" s="606"/>
      <c r="W699" s="644"/>
      <c r="X699" s="606"/>
      <c r="Y699" s="605"/>
      <c r="Z699" s="606"/>
      <c r="AA699" s="605"/>
      <c r="AB699" s="605"/>
      <c r="AC699" s="605"/>
      <c r="AD699" s="605"/>
      <c r="AE699" s="605"/>
      <c r="AF699" s="605"/>
      <c r="AG699" s="605"/>
      <c r="AH699" s="605"/>
      <c r="AI699" s="605"/>
      <c r="AJ699" s="605"/>
      <c r="AK699" s="605"/>
      <c r="AL699" s="605"/>
      <c r="AM699" s="605"/>
      <c r="AN699" s="605"/>
      <c r="AO699" s="605"/>
    </row>
    <row r="700" ht="15.75" customHeight="1">
      <c r="A700" s="606"/>
      <c r="B700" s="605"/>
      <c r="C700" s="660"/>
      <c r="D700" s="606"/>
      <c r="E700" s="606"/>
      <c r="F700" s="606"/>
      <c r="G700" s="606"/>
      <c r="H700" s="606"/>
      <c r="I700" s="606"/>
      <c r="J700" s="606"/>
      <c r="K700" s="606"/>
      <c r="L700" s="606"/>
      <c r="M700" s="644"/>
      <c r="N700" s="606"/>
      <c r="O700" s="606"/>
      <c r="P700" s="643"/>
      <c r="Q700" s="606"/>
      <c r="R700" s="643"/>
      <c r="S700" s="643"/>
      <c r="T700" s="606"/>
      <c r="U700" s="606"/>
      <c r="V700" s="606"/>
      <c r="W700" s="644"/>
      <c r="X700" s="606"/>
      <c r="Y700" s="605"/>
      <c r="Z700" s="606"/>
      <c r="AA700" s="605"/>
      <c r="AB700" s="605"/>
      <c r="AC700" s="605"/>
      <c r="AD700" s="605"/>
      <c r="AE700" s="605"/>
      <c r="AF700" s="605"/>
      <c r="AG700" s="605"/>
      <c r="AH700" s="605"/>
      <c r="AI700" s="605"/>
      <c r="AJ700" s="605"/>
      <c r="AK700" s="605"/>
      <c r="AL700" s="605"/>
      <c r="AM700" s="605"/>
      <c r="AN700" s="605"/>
      <c r="AO700" s="605"/>
    </row>
    <row r="701" ht="15.75" customHeight="1">
      <c r="A701" s="606"/>
      <c r="B701" s="605"/>
      <c r="C701" s="660"/>
      <c r="D701" s="606"/>
      <c r="E701" s="606"/>
      <c r="F701" s="606"/>
      <c r="G701" s="606"/>
      <c r="H701" s="606"/>
      <c r="I701" s="606"/>
      <c r="J701" s="606"/>
      <c r="K701" s="606"/>
      <c r="L701" s="606"/>
      <c r="M701" s="644"/>
      <c r="N701" s="606"/>
      <c r="O701" s="606"/>
      <c r="P701" s="643"/>
      <c r="Q701" s="606"/>
      <c r="R701" s="643"/>
      <c r="S701" s="643"/>
      <c r="T701" s="606"/>
      <c r="U701" s="606"/>
      <c r="V701" s="606"/>
      <c r="W701" s="644"/>
      <c r="X701" s="606"/>
      <c r="Y701" s="605"/>
      <c r="Z701" s="606"/>
      <c r="AA701" s="605"/>
      <c r="AB701" s="605"/>
      <c r="AC701" s="605"/>
      <c r="AD701" s="605"/>
      <c r="AE701" s="605"/>
      <c r="AF701" s="605"/>
      <c r="AG701" s="605"/>
      <c r="AH701" s="605"/>
      <c r="AI701" s="605"/>
      <c r="AJ701" s="605"/>
      <c r="AK701" s="605"/>
      <c r="AL701" s="605"/>
      <c r="AM701" s="605"/>
      <c r="AN701" s="605"/>
      <c r="AO701" s="605"/>
    </row>
    <row r="702" ht="15.75" customHeight="1">
      <c r="A702" s="606"/>
      <c r="B702" s="605"/>
      <c r="C702" s="660"/>
      <c r="D702" s="606"/>
      <c r="E702" s="606"/>
      <c r="F702" s="606"/>
      <c r="G702" s="606"/>
      <c r="H702" s="606"/>
      <c r="I702" s="606"/>
      <c r="J702" s="606"/>
      <c r="K702" s="606"/>
      <c r="L702" s="606"/>
      <c r="M702" s="644"/>
      <c r="N702" s="606"/>
      <c r="O702" s="606"/>
      <c r="P702" s="643"/>
      <c r="Q702" s="606"/>
      <c r="R702" s="643"/>
      <c r="S702" s="643"/>
      <c r="T702" s="606"/>
      <c r="U702" s="606"/>
      <c r="V702" s="606"/>
      <c r="W702" s="644"/>
      <c r="X702" s="606"/>
      <c r="Y702" s="605"/>
      <c r="Z702" s="606"/>
      <c r="AA702" s="605"/>
      <c r="AB702" s="605"/>
      <c r="AC702" s="605"/>
      <c r="AD702" s="605"/>
      <c r="AE702" s="605"/>
      <c r="AF702" s="605"/>
      <c r="AG702" s="605"/>
      <c r="AH702" s="605"/>
      <c r="AI702" s="605"/>
      <c r="AJ702" s="605"/>
      <c r="AK702" s="605"/>
      <c r="AL702" s="605"/>
      <c r="AM702" s="605"/>
      <c r="AN702" s="605"/>
      <c r="AO702" s="605"/>
    </row>
    <row r="703" ht="15.75" customHeight="1">
      <c r="A703" s="606"/>
      <c r="B703" s="605"/>
      <c r="C703" s="660"/>
      <c r="D703" s="606"/>
      <c r="E703" s="606"/>
      <c r="F703" s="606"/>
      <c r="G703" s="606"/>
      <c r="H703" s="606"/>
      <c r="I703" s="606"/>
      <c r="J703" s="606"/>
      <c r="K703" s="606"/>
      <c r="L703" s="606"/>
      <c r="M703" s="644"/>
      <c r="N703" s="606"/>
      <c r="O703" s="606"/>
      <c r="P703" s="643"/>
      <c r="Q703" s="606"/>
      <c r="R703" s="643"/>
      <c r="S703" s="643"/>
      <c r="T703" s="606"/>
      <c r="U703" s="606"/>
      <c r="V703" s="606"/>
      <c r="W703" s="644"/>
      <c r="X703" s="606"/>
      <c r="Y703" s="605"/>
      <c r="Z703" s="606"/>
      <c r="AA703" s="605"/>
      <c r="AB703" s="605"/>
      <c r="AC703" s="605"/>
      <c r="AD703" s="605"/>
      <c r="AE703" s="605"/>
      <c r="AF703" s="605"/>
      <c r="AG703" s="605"/>
      <c r="AH703" s="605"/>
      <c r="AI703" s="605"/>
      <c r="AJ703" s="605"/>
      <c r="AK703" s="605"/>
      <c r="AL703" s="605"/>
      <c r="AM703" s="605"/>
      <c r="AN703" s="605"/>
      <c r="AO703" s="605"/>
    </row>
    <row r="704" ht="15.75" customHeight="1">
      <c r="A704" s="606"/>
      <c r="B704" s="605"/>
      <c r="C704" s="660"/>
      <c r="D704" s="606"/>
      <c r="E704" s="606"/>
      <c r="F704" s="606"/>
      <c r="G704" s="606"/>
      <c r="H704" s="606"/>
      <c r="I704" s="606"/>
      <c r="J704" s="606"/>
      <c r="K704" s="606"/>
      <c r="L704" s="606"/>
      <c r="M704" s="644"/>
      <c r="N704" s="606"/>
      <c r="O704" s="606"/>
      <c r="P704" s="643"/>
      <c r="Q704" s="606"/>
      <c r="R704" s="643"/>
      <c r="S704" s="643"/>
      <c r="T704" s="606"/>
      <c r="U704" s="606"/>
      <c r="V704" s="606"/>
      <c r="W704" s="644"/>
      <c r="X704" s="606"/>
      <c r="Y704" s="605"/>
      <c r="Z704" s="606"/>
      <c r="AA704" s="605"/>
      <c r="AB704" s="605"/>
      <c r="AC704" s="605"/>
      <c r="AD704" s="605"/>
      <c r="AE704" s="605"/>
      <c r="AF704" s="605"/>
      <c r="AG704" s="605"/>
      <c r="AH704" s="605"/>
      <c r="AI704" s="605"/>
      <c r="AJ704" s="605"/>
      <c r="AK704" s="605"/>
      <c r="AL704" s="605"/>
      <c r="AM704" s="605"/>
      <c r="AN704" s="605"/>
      <c r="AO704" s="605"/>
    </row>
    <row r="705" ht="15.75" customHeight="1">
      <c r="A705" s="606"/>
      <c r="B705" s="605"/>
      <c r="C705" s="660"/>
      <c r="D705" s="606"/>
      <c r="E705" s="606"/>
      <c r="F705" s="606"/>
      <c r="G705" s="606"/>
      <c r="H705" s="606"/>
      <c r="I705" s="606"/>
      <c r="J705" s="606"/>
      <c r="K705" s="606"/>
      <c r="L705" s="606"/>
      <c r="M705" s="644"/>
      <c r="N705" s="606"/>
      <c r="O705" s="606"/>
      <c r="P705" s="643"/>
      <c r="Q705" s="606"/>
      <c r="R705" s="643"/>
      <c r="S705" s="643"/>
      <c r="T705" s="606"/>
      <c r="U705" s="606"/>
      <c r="V705" s="606"/>
      <c r="W705" s="644"/>
      <c r="X705" s="606"/>
      <c r="Y705" s="605"/>
      <c r="Z705" s="606"/>
      <c r="AA705" s="605"/>
      <c r="AB705" s="605"/>
      <c r="AC705" s="605"/>
      <c r="AD705" s="605"/>
      <c r="AE705" s="605"/>
      <c r="AF705" s="605"/>
      <c r="AG705" s="605"/>
      <c r="AH705" s="605"/>
      <c r="AI705" s="605"/>
      <c r="AJ705" s="605"/>
      <c r="AK705" s="605"/>
      <c r="AL705" s="605"/>
      <c r="AM705" s="605"/>
      <c r="AN705" s="605"/>
      <c r="AO705" s="605"/>
    </row>
    <row r="706" ht="15.75" customHeight="1">
      <c r="A706" s="606"/>
      <c r="B706" s="605"/>
      <c r="C706" s="660"/>
      <c r="D706" s="606"/>
      <c r="E706" s="606"/>
      <c r="F706" s="606"/>
      <c r="G706" s="606"/>
      <c r="H706" s="606"/>
      <c r="I706" s="606"/>
      <c r="J706" s="606"/>
      <c r="K706" s="606"/>
      <c r="L706" s="606"/>
      <c r="M706" s="644"/>
      <c r="N706" s="606"/>
      <c r="O706" s="606"/>
      <c r="P706" s="643"/>
      <c r="Q706" s="606"/>
      <c r="R706" s="643"/>
      <c r="S706" s="643"/>
      <c r="T706" s="606"/>
      <c r="U706" s="606"/>
      <c r="V706" s="606"/>
      <c r="W706" s="644"/>
      <c r="X706" s="606"/>
      <c r="Y706" s="605"/>
      <c r="Z706" s="606"/>
      <c r="AA706" s="605"/>
      <c r="AB706" s="605"/>
      <c r="AC706" s="605"/>
      <c r="AD706" s="605"/>
      <c r="AE706" s="605"/>
      <c r="AF706" s="605"/>
      <c r="AG706" s="605"/>
      <c r="AH706" s="605"/>
      <c r="AI706" s="605"/>
      <c r="AJ706" s="605"/>
      <c r="AK706" s="605"/>
      <c r="AL706" s="605"/>
      <c r="AM706" s="605"/>
      <c r="AN706" s="605"/>
      <c r="AO706" s="605"/>
    </row>
    <row r="707" ht="15.75" customHeight="1">
      <c r="A707" s="606"/>
      <c r="B707" s="605"/>
      <c r="C707" s="660"/>
      <c r="D707" s="606"/>
      <c r="E707" s="606"/>
      <c r="F707" s="606"/>
      <c r="G707" s="606"/>
      <c r="H707" s="606"/>
      <c r="I707" s="606"/>
      <c r="J707" s="606"/>
      <c r="K707" s="606"/>
      <c r="L707" s="606"/>
      <c r="M707" s="644"/>
      <c r="N707" s="606"/>
      <c r="O707" s="606"/>
      <c r="P707" s="643"/>
      <c r="Q707" s="606"/>
      <c r="R707" s="643"/>
      <c r="S707" s="643"/>
      <c r="T707" s="606"/>
      <c r="U707" s="606"/>
      <c r="V707" s="606"/>
      <c r="W707" s="644"/>
      <c r="X707" s="606"/>
      <c r="Y707" s="605"/>
      <c r="Z707" s="606"/>
      <c r="AA707" s="605"/>
      <c r="AB707" s="605"/>
      <c r="AC707" s="605"/>
      <c r="AD707" s="605"/>
      <c r="AE707" s="605"/>
      <c r="AF707" s="605"/>
      <c r="AG707" s="605"/>
      <c r="AH707" s="605"/>
      <c r="AI707" s="605"/>
      <c r="AJ707" s="605"/>
      <c r="AK707" s="605"/>
      <c r="AL707" s="605"/>
      <c r="AM707" s="605"/>
      <c r="AN707" s="605"/>
      <c r="AO707" s="605"/>
    </row>
    <row r="708" ht="15.75" customHeight="1">
      <c r="A708" s="606"/>
      <c r="B708" s="605"/>
      <c r="C708" s="660"/>
      <c r="D708" s="606"/>
      <c r="E708" s="606"/>
      <c r="F708" s="606"/>
      <c r="G708" s="606"/>
      <c r="H708" s="606"/>
      <c r="I708" s="606"/>
      <c r="J708" s="606"/>
      <c r="K708" s="606"/>
      <c r="L708" s="606"/>
      <c r="M708" s="644"/>
      <c r="N708" s="606"/>
      <c r="O708" s="606"/>
      <c r="P708" s="643"/>
      <c r="Q708" s="606"/>
      <c r="R708" s="643"/>
      <c r="S708" s="643"/>
      <c r="T708" s="606"/>
      <c r="U708" s="606"/>
      <c r="V708" s="606"/>
      <c r="W708" s="644"/>
      <c r="X708" s="606"/>
      <c r="Y708" s="605"/>
      <c r="Z708" s="606"/>
      <c r="AA708" s="605"/>
      <c r="AB708" s="605"/>
      <c r="AC708" s="605"/>
      <c r="AD708" s="605"/>
      <c r="AE708" s="605"/>
      <c r="AF708" s="605"/>
      <c r="AG708" s="605"/>
      <c r="AH708" s="605"/>
      <c r="AI708" s="605"/>
      <c r="AJ708" s="605"/>
      <c r="AK708" s="605"/>
      <c r="AL708" s="605"/>
      <c r="AM708" s="605"/>
      <c r="AN708" s="605"/>
      <c r="AO708" s="605"/>
    </row>
    <row r="709" ht="15.75" customHeight="1">
      <c r="A709" s="606"/>
      <c r="B709" s="605"/>
      <c r="C709" s="660"/>
      <c r="D709" s="606"/>
      <c r="E709" s="606"/>
      <c r="F709" s="606"/>
      <c r="G709" s="606"/>
      <c r="H709" s="606"/>
      <c r="I709" s="606"/>
      <c r="J709" s="606"/>
      <c r="K709" s="606"/>
      <c r="L709" s="606"/>
      <c r="M709" s="644"/>
      <c r="N709" s="606"/>
      <c r="O709" s="606"/>
      <c r="P709" s="643"/>
      <c r="Q709" s="606"/>
      <c r="R709" s="643"/>
      <c r="S709" s="643"/>
      <c r="T709" s="606"/>
      <c r="U709" s="606"/>
      <c r="V709" s="606"/>
      <c r="W709" s="644"/>
      <c r="X709" s="606"/>
      <c r="Y709" s="605"/>
      <c r="Z709" s="606"/>
      <c r="AA709" s="605"/>
      <c r="AB709" s="605"/>
      <c r="AC709" s="605"/>
      <c r="AD709" s="605"/>
      <c r="AE709" s="605"/>
      <c r="AF709" s="605"/>
      <c r="AG709" s="605"/>
      <c r="AH709" s="605"/>
      <c r="AI709" s="605"/>
      <c r="AJ709" s="605"/>
      <c r="AK709" s="605"/>
      <c r="AL709" s="605"/>
      <c r="AM709" s="605"/>
      <c r="AN709" s="605"/>
      <c r="AO709" s="605"/>
    </row>
    <row r="710" ht="15.75" customHeight="1">
      <c r="A710" s="606"/>
      <c r="B710" s="605"/>
      <c r="C710" s="660"/>
      <c r="D710" s="606"/>
      <c r="E710" s="606"/>
      <c r="F710" s="606"/>
      <c r="G710" s="606"/>
      <c r="H710" s="606"/>
      <c r="I710" s="606"/>
      <c r="J710" s="606"/>
      <c r="K710" s="606"/>
      <c r="L710" s="606"/>
      <c r="M710" s="644"/>
      <c r="N710" s="606"/>
      <c r="O710" s="606"/>
      <c r="P710" s="643"/>
      <c r="Q710" s="606"/>
      <c r="R710" s="643"/>
      <c r="S710" s="643"/>
      <c r="T710" s="606"/>
      <c r="U710" s="606"/>
      <c r="V710" s="606"/>
      <c r="W710" s="644"/>
      <c r="X710" s="606"/>
      <c r="Y710" s="605"/>
      <c r="Z710" s="606"/>
      <c r="AA710" s="605"/>
      <c r="AB710" s="605"/>
      <c r="AC710" s="605"/>
      <c r="AD710" s="605"/>
      <c r="AE710" s="605"/>
      <c r="AF710" s="605"/>
      <c r="AG710" s="605"/>
      <c r="AH710" s="605"/>
      <c r="AI710" s="605"/>
      <c r="AJ710" s="605"/>
      <c r="AK710" s="605"/>
      <c r="AL710" s="605"/>
      <c r="AM710" s="605"/>
      <c r="AN710" s="605"/>
      <c r="AO710" s="605"/>
    </row>
    <row r="711" ht="15.75" customHeight="1">
      <c r="A711" s="606"/>
      <c r="B711" s="605"/>
      <c r="C711" s="660"/>
      <c r="D711" s="606"/>
      <c r="E711" s="606"/>
      <c r="F711" s="606"/>
      <c r="G711" s="606"/>
      <c r="H711" s="606"/>
      <c r="I711" s="606"/>
      <c r="J711" s="606"/>
      <c r="K711" s="606"/>
      <c r="L711" s="606"/>
      <c r="M711" s="644"/>
      <c r="N711" s="606"/>
      <c r="O711" s="606"/>
      <c r="P711" s="643"/>
      <c r="Q711" s="606"/>
      <c r="R711" s="643"/>
      <c r="S711" s="643"/>
      <c r="T711" s="606"/>
      <c r="U711" s="606"/>
      <c r="V711" s="606"/>
      <c r="W711" s="644"/>
      <c r="X711" s="606"/>
      <c r="Y711" s="605"/>
      <c r="Z711" s="606"/>
      <c r="AA711" s="605"/>
      <c r="AB711" s="605"/>
      <c r="AC711" s="605"/>
      <c r="AD711" s="605"/>
      <c r="AE711" s="605"/>
      <c r="AF711" s="605"/>
      <c r="AG711" s="605"/>
      <c r="AH711" s="605"/>
      <c r="AI711" s="605"/>
      <c r="AJ711" s="605"/>
      <c r="AK711" s="605"/>
      <c r="AL711" s="605"/>
      <c r="AM711" s="605"/>
      <c r="AN711" s="605"/>
      <c r="AO711" s="605"/>
    </row>
    <row r="712" ht="15.75" customHeight="1">
      <c r="A712" s="606"/>
      <c r="B712" s="605"/>
      <c r="C712" s="660"/>
      <c r="D712" s="606"/>
      <c r="E712" s="606"/>
      <c r="F712" s="606"/>
      <c r="G712" s="606"/>
      <c r="H712" s="606"/>
      <c r="I712" s="606"/>
      <c r="J712" s="606"/>
      <c r="K712" s="606"/>
      <c r="L712" s="606"/>
      <c r="M712" s="644"/>
      <c r="N712" s="606"/>
      <c r="O712" s="606"/>
      <c r="P712" s="643"/>
      <c r="Q712" s="606"/>
      <c r="R712" s="643"/>
      <c r="S712" s="643"/>
      <c r="T712" s="606"/>
      <c r="U712" s="606"/>
      <c r="V712" s="606"/>
      <c r="W712" s="644"/>
      <c r="X712" s="606"/>
      <c r="Y712" s="605"/>
      <c r="Z712" s="606"/>
      <c r="AA712" s="605"/>
      <c r="AB712" s="605"/>
      <c r="AC712" s="605"/>
      <c r="AD712" s="605"/>
      <c r="AE712" s="605"/>
      <c r="AF712" s="605"/>
      <c r="AG712" s="605"/>
      <c r="AH712" s="605"/>
      <c r="AI712" s="605"/>
      <c r="AJ712" s="605"/>
      <c r="AK712" s="605"/>
      <c r="AL712" s="605"/>
      <c r="AM712" s="605"/>
      <c r="AN712" s="605"/>
      <c r="AO712" s="605"/>
    </row>
    <row r="713" ht="15.75" customHeight="1">
      <c r="A713" s="606"/>
      <c r="B713" s="605"/>
      <c r="C713" s="660"/>
      <c r="D713" s="606"/>
      <c r="E713" s="606"/>
      <c r="F713" s="606"/>
      <c r="G713" s="606"/>
      <c r="H713" s="606"/>
      <c r="I713" s="606"/>
      <c r="J713" s="606"/>
      <c r="K713" s="606"/>
      <c r="L713" s="606"/>
      <c r="M713" s="644"/>
      <c r="N713" s="606"/>
      <c r="O713" s="606"/>
      <c r="P713" s="643"/>
      <c r="Q713" s="606"/>
      <c r="R713" s="643"/>
      <c r="S713" s="643"/>
      <c r="T713" s="606"/>
      <c r="U713" s="606"/>
      <c r="V713" s="606"/>
      <c r="W713" s="644"/>
      <c r="X713" s="606"/>
      <c r="Y713" s="605"/>
      <c r="Z713" s="606"/>
      <c r="AA713" s="605"/>
      <c r="AB713" s="605"/>
      <c r="AC713" s="605"/>
      <c r="AD713" s="605"/>
      <c r="AE713" s="605"/>
      <c r="AF713" s="605"/>
      <c r="AG713" s="605"/>
      <c r="AH713" s="605"/>
      <c r="AI713" s="605"/>
      <c r="AJ713" s="605"/>
      <c r="AK713" s="605"/>
      <c r="AL713" s="605"/>
      <c r="AM713" s="605"/>
      <c r="AN713" s="605"/>
      <c r="AO713" s="605"/>
    </row>
    <row r="714" ht="15.75" customHeight="1">
      <c r="A714" s="606"/>
      <c r="B714" s="605"/>
      <c r="C714" s="660"/>
      <c r="D714" s="606"/>
      <c r="E714" s="606"/>
      <c r="F714" s="606"/>
      <c r="G714" s="606"/>
      <c r="H714" s="606"/>
      <c r="I714" s="606"/>
      <c r="J714" s="606"/>
      <c r="K714" s="606"/>
      <c r="L714" s="606"/>
      <c r="M714" s="644"/>
      <c r="N714" s="606"/>
      <c r="O714" s="606"/>
      <c r="P714" s="643"/>
      <c r="Q714" s="606"/>
      <c r="R714" s="643"/>
      <c r="S714" s="643"/>
      <c r="T714" s="606"/>
      <c r="U714" s="606"/>
      <c r="V714" s="606"/>
      <c r="W714" s="644"/>
      <c r="X714" s="606"/>
      <c r="Y714" s="605"/>
      <c r="Z714" s="606"/>
      <c r="AA714" s="605"/>
      <c r="AB714" s="605"/>
      <c r="AC714" s="605"/>
      <c r="AD714" s="605"/>
      <c r="AE714" s="605"/>
      <c r="AF714" s="605"/>
      <c r="AG714" s="605"/>
      <c r="AH714" s="605"/>
      <c r="AI714" s="605"/>
      <c r="AJ714" s="605"/>
      <c r="AK714" s="605"/>
      <c r="AL714" s="605"/>
      <c r="AM714" s="605"/>
      <c r="AN714" s="605"/>
      <c r="AO714" s="605"/>
    </row>
    <row r="715" ht="15.75" customHeight="1">
      <c r="A715" s="606"/>
      <c r="B715" s="605"/>
      <c r="C715" s="660"/>
      <c r="D715" s="606"/>
      <c r="E715" s="606"/>
      <c r="F715" s="606"/>
      <c r="G715" s="606"/>
      <c r="H715" s="606"/>
      <c r="I715" s="606"/>
      <c r="J715" s="606"/>
      <c r="K715" s="606"/>
      <c r="L715" s="606"/>
      <c r="M715" s="644"/>
      <c r="N715" s="606"/>
      <c r="O715" s="606"/>
      <c r="P715" s="643"/>
      <c r="Q715" s="606"/>
      <c r="R715" s="643"/>
      <c r="S715" s="643"/>
      <c r="T715" s="606"/>
      <c r="U715" s="606"/>
      <c r="V715" s="606"/>
      <c r="W715" s="644"/>
      <c r="X715" s="606"/>
      <c r="Y715" s="605"/>
      <c r="Z715" s="606"/>
      <c r="AA715" s="605"/>
      <c r="AB715" s="605"/>
      <c r="AC715" s="605"/>
      <c r="AD715" s="605"/>
      <c r="AE715" s="605"/>
      <c r="AF715" s="605"/>
      <c r="AG715" s="605"/>
      <c r="AH715" s="605"/>
      <c r="AI715" s="605"/>
      <c r="AJ715" s="605"/>
      <c r="AK715" s="605"/>
      <c r="AL715" s="605"/>
      <c r="AM715" s="605"/>
      <c r="AN715" s="605"/>
      <c r="AO715" s="605"/>
    </row>
    <row r="716" ht="15.75" customHeight="1">
      <c r="A716" s="606"/>
      <c r="B716" s="605"/>
      <c r="C716" s="660"/>
      <c r="D716" s="606"/>
      <c r="E716" s="606"/>
      <c r="F716" s="606"/>
      <c r="G716" s="606"/>
      <c r="H716" s="606"/>
      <c r="I716" s="606"/>
      <c r="J716" s="606"/>
      <c r="K716" s="606"/>
      <c r="L716" s="606"/>
      <c r="M716" s="644"/>
      <c r="N716" s="606"/>
      <c r="O716" s="606"/>
      <c r="P716" s="643"/>
      <c r="Q716" s="606"/>
      <c r="R716" s="643"/>
      <c r="S716" s="643"/>
      <c r="T716" s="606"/>
      <c r="U716" s="606"/>
      <c r="V716" s="606"/>
      <c r="W716" s="644"/>
      <c r="X716" s="606"/>
      <c r="Y716" s="605"/>
      <c r="Z716" s="606"/>
      <c r="AA716" s="605"/>
      <c r="AB716" s="605"/>
      <c r="AC716" s="605"/>
      <c r="AD716" s="605"/>
      <c r="AE716" s="605"/>
      <c r="AF716" s="605"/>
      <c r="AG716" s="605"/>
      <c r="AH716" s="605"/>
      <c r="AI716" s="605"/>
      <c r="AJ716" s="605"/>
      <c r="AK716" s="605"/>
      <c r="AL716" s="605"/>
      <c r="AM716" s="605"/>
      <c r="AN716" s="605"/>
      <c r="AO716" s="605"/>
    </row>
    <row r="717" ht="15.75" customHeight="1">
      <c r="A717" s="606"/>
      <c r="B717" s="605"/>
      <c r="C717" s="660"/>
      <c r="D717" s="606"/>
      <c r="E717" s="606"/>
      <c r="F717" s="606"/>
      <c r="G717" s="606"/>
      <c r="H717" s="606"/>
      <c r="I717" s="606"/>
      <c r="J717" s="606"/>
      <c r="K717" s="606"/>
      <c r="L717" s="606"/>
      <c r="M717" s="644"/>
      <c r="N717" s="606"/>
      <c r="O717" s="606"/>
      <c r="P717" s="643"/>
      <c r="Q717" s="606"/>
      <c r="R717" s="643"/>
      <c r="S717" s="643"/>
      <c r="T717" s="606"/>
      <c r="U717" s="606"/>
      <c r="V717" s="606"/>
      <c r="W717" s="644"/>
      <c r="X717" s="606"/>
      <c r="Y717" s="605"/>
      <c r="Z717" s="606"/>
      <c r="AA717" s="605"/>
      <c r="AB717" s="605"/>
      <c r="AC717" s="605"/>
      <c r="AD717" s="605"/>
      <c r="AE717" s="605"/>
      <c r="AF717" s="605"/>
      <c r="AG717" s="605"/>
      <c r="AH717" s="605"/>
      <c r="AI717" s="605"/>
      <c r="AJ717" s="605"/>
      <c r="AK717" s="605"/>
      <c r="AL717" s="605"/>
      <c r="AM717" s="605"/>
      <c r="AN717" s="605"/>
      <c r="AO717" s="605"/>
    </row>
    <row r="718" ht="15.75" customHeight="1">
      <c r="A718" s="606"/>
      <c r="B718" s="605"/>
      <c r="C718" s="660"/>
      <c r="D718" s="606"/>
      <c r="E718" s="606"/>
      <c r="F718" s="606"/>
      <c r="G718" s="606"/>
      <c r="H718" s="606"/>
      <c r="I718" s="606"/>
      <c r="J718" s="606"/>
      <c r="K718" s="606"/>
      <c r="L718" s="606"/>
      <c r="M718" s="644"/>
      <c r="N718" s="606"/>
      <c r="O718" s="606"/>
      <c r="P718" s="643"/>
      <c r="Q718" s="606"/>
      <c r="R718" s="643"/>
      <c r="S718" s="643"/>
      <c r="T718" s="606"/>
      <c r="U718" s="606"/>
      <c r="V718" s="606"/>
      <c r="W718" s="644"/>
      <c r="X718" s="606"/>
      <c r="Y718" s="605"/>
      <c r="Z718" s="606"/>
      <c r="AA718" s="605"/>
      <c r="AB718" s="605"/>
      <c r="AC718" s="605"/>
      <c r="AD718" s="605"/>
      <c r="AE718" s="605"/>
      <c r="AF718" s="605"/>
      <c r="AG718" s="605"/>
      <c r="AH718" s="605"/>
      <c r="AI718" s="605"/>
      <c r="AJ718" s="605"/>
      <c r="AK718" s="605"/>
      <c r="AL718" s="605"/>
      <c r="AM718" s="605"/>
      <c r="AN718" s="605"/>
      <c r="AO718" s="605"/>
    </row>
    <row r="719" ht="15.75" customHeight="1">
      <c r="A719" s="606"/>
      <c r="B719" s="605"/>
      <c r="C719" s="660"/>
      <c r="D719" s="606"/>
      <c r="E719" s="606"/>
      <c r="F719" s="606"/>
      <c r="G719" s="606"/>
      <c r="H719" s="606"/>
      <c r="I719" s="606"/>
      <c r="J719" s="606"/>
      <c r="K719" s="606"/>
      <c r="L719" s="606"/>
      <c r="M719" s="644"/>
      <c r="N719" s="606"/>
      <c r="O719" s="606"/>
      <c r="P719" s="643"/>
      <c r="Q719" s="606"/>
      <c r="R719" s="643"/>
      <c r="S719" s="643"/>
      <c r="T719" s="606"/>
      <c r="U719" s="606"/>
      <c r="V719" s="606"/>
      <c r="W719" s="644"/>
      <c r="X719" s="606"/>
      <c r="Y719" s="605"/>
      <c r="Z719" s="606"/>
      <c r="AA719" s="605"/>
      <c r="AB719" s="605"/>
      <c r="AC719" s="605"/>
      <c r="AD719" s="605"/>
      <c r="AE719" s="605"/>
      <c r="AF719" s="605"/>
      <c r="AG719" s="605"/>
      <c r="AH719" s="605"/>
      <c r="AI719" s="605"/>
      <c r="AJ719" s="605"/>
      <c r="AK719" s="605"/>
      <c r="AL719" s="605"/>
      <c r="AM719" s="605"/>
      <c r="AN719" s="605"/>
      <c r="AO719" s="605"/>
    </row>
    <row r="720" ht="15.75" customHeight="1">
      <c r="A720" s="606"/>
      <c r="B720" s="605"/>
      <c r="C720" s="660"/>
      <c r="D720" s="606"/>
      <c r="E720" s="606"/>
      <c r="F720" s="606"/>
      <c r="G720" s="606"/>
      <c r="H720" s="606"/>
      <c r="I720" s="606"/>
      <c r="J720" s="606"/>
      <c r="K720" s="606"/>
      <c r="L720" s="606"/>
      <c r="M720" s="644"/>
      <c r="N720" s="606"/>
      <c r="O720" s="606"/>
      <c r="P720" s="643"/>
      <c r="Q720" s="606"/>
      <c r="R720" s="643"/>
      <c r="S720" s="643"/>
      <c r="T720" s="606"/>
      <c r="U720" s="606"/>
      <c r="V720" s="606"/>
      <c r="W720" s="644"/>
      <c r="X720" s="606"/>
      <c r="Y720" s="605"/>
      <c r="Z720" s="606"/>
      <c r="AA720" s="605"/>
      <c r="AB720" s="605"/>
      <c r="AC720" s="605"/>
      <c r="AD720" s="605"/>
      <c r="AE720" s="605"/>
      <c r="AF720" s="605"/>
      <c r="AG720" s="605"/>
      <c r="AH720" s="605"/>
      <c r="AI720" s="605"/>
      <c r="AJ720" s="605"/>
      <c r="AK720" s="605"/>
      <c r="AL720" s="605"/>
      <c r="AM720" s="605"/>
      <c r="AN720" s="605"/>
      <c r="AO720" s="605"/>
    </row>
    <row r="721" ht="15.75" customHeight="1">
      <c r="A721" s="606"/>
      <c r="B721" s="605"/>
      <c r="C721" s="660"/>
      <c r="D721" s="606"/>
      <c r="E721" s="606"/>
      <c r="F721" s="606"/>
      <c r="G721" s="606"/>
      <c r="H721" s="606"/>
      <c r="I721" s="606"/>
      <c r="J721" s="606"/>
      <c r="K721" s="606"/>
      <c r="L721" s="606"/>
      <c r="M721" s="644"/>
      <c r="N721" s="606"/>
      <c r="O721" s="606"/>
      <c r="P721" s="643"/>
      <c r="Q721" s="606"/>
      <c r="R721" s="643"/>
      <c r="S721" s="643"/>
      <c r="T721" s="606"/>
      <c r="U721" s="606"/>
      <c r="V721" s="606"/>
      <c r="W721" s="644"/>
      <c r="X721" s="606"/>
      <c r="Y721" s="605"/>
      <c r="Z721" s="606"/>
      <c r="AA721" s="605"/>
      <c r="AB721" s="605"/>
      <c r="AC721" s="605"/>
      <c r="AD721" s="605"/>
      <c r="AE721" s="605"/>
      <c r="AF721" s="605"/>
      <c r="AG721" s="605"/>
      <c r="AH721" s="605"/>
      <c r="AI721" s="605"/>
      <c r="AJ721" s="605"/>
      <c r="AK721" s="605"/>
      <c r="AL721" s="605"/>
      <c r="AM721" s="605"/>
      <c r="AN721" s="605"/>
      <c r="AO721" s="605"/>
    </row>
    <row r="722" ht="15.75" customHeight="1">
      <c r="A722" s="606"/>
      <c r="B722" s="605"/>
      <c r="C722" s="660"/>
      <c r="D722" s="606"/>
      <c r="E722" s="606"/>
      <c r="F722" s="606"/>
      <c r="G722" s="606"/>
      <c r="H722" s="606"/>
      <c r="I722" s="606"/>
      <c r="J722" s="606"/>
      <c r="K722" s="606"/>
      <c r="L722" s="606"/>
      <c r="M722" s="644"/>
      <c r="N722" s="606"/>
      <c r="O722" s="606"/>
      <c r="P722" s="643"/>
      <c r="Q722" s="606"/>
      <c r="R722" s="643"/>
      <c r="S722" s="643"/>
      <c r="T722" s="606"/>
      <c r="U722" s="606"/>
      <c r="V722" s="606"/>
      <c r="W722" s="644"/>
      <c r="X722" s="606"/>
      <c r="Y722" s="605"/>
      <c r="Z722" s="606"/>
      <c r="AA722" s="605"/>
      <c r="AB722" s="605"/>
      <c r="AC722" s="605"/>
      <c r="AD722" s="605"/>
      <c r="AE722" s="605"/>
      <c r="AF722" s="605"/>
      <c r="AG722" s="605"/>
      <c r="AH722" s="605"/>
      <c r="AI722" s="605"/>
      <c r="AJ722" s="605"/>
      <c r="AK722" s="605"/>
      <c r="AL722" s="605"/>
      <c r="AM722" s="605"/>
      <c r="AN722" s="605"/>
      <c r="AO722" s="605"/>
    </row>
    <row r="723" ht="15.75" customHeight="1">
      <c r="A723" s="606"/>
      <c r="B723" s="605"/>
      <c r="C723" s="660"/>
      <c r="D723" s="606"/>
      <c r="E723" s="606"/>
      <c r="F723" s="606"/>
      <c r="G723" s="606"/>
      <c r="H723" s="606"/>
      <c r="I723" s="606"/>
      <c r="J723" s="606"/>
      <c r="K723" s="606"/>
      <c r="L723" s="606"/>
      <c r="M723" s="644"/>
      <c r="N723" s="606"/>
      <c r="O723" s="606"/>
      <c r="P723" s="643"/>
      <c r="Q723" s="606"/>
      <c r="R723" s="643"/>
      <c r="S723" s="643"/>
      <c r="T723" s="606"/>
      <c r="U723" s="606"/>
      <c r="V723" s="606"/>
      <c r="W723" s="644"/>
      <c r="X723" s="606"/>
      <c r="Y723" s="605"/>
      <c r="Z723" s="606"/>
      <c r="AA723" s="605"/>
      <c r="AB723" s="605"/>
      <c r="AC723" s="605"/>
      <c r="AD723" s="605"/>
      <c r="AE723" s="605"/>
      <c r="AF723" s="605"/>
      <c r="AG723" s="605"/>
      <c r="AH723" s="605"/>
      <c r="AI723" s="605"/>
      <c r="AJ723" s="605"/>
      <c r="AK723" s="605"/>
      <c r="AL723" s="605"/>
      <c r="AM723" s="605"/>
      <c r="AN723" s="605"/>
      <c r="AO723" s="605"/>
    </row>
    <row r="724" ht="15.75" customHeight="1">
      <c r="A724" s="606"/>
      <c r="B724" s="605"/>
      <c r="C724" s="660"/>
      <c r="D724" s="606"/>
      <c r="E724" s="606"/>
      <c r="F724" s="606"/>
      <c r="G724" s="606"/>
      <c r="H724" s="606"/>
      <c r="I724" s="606"/>
      <c r="J724" s="606"/>
      <c r="K724" s="606"/>
      <c r="L724" s="606"/>
      <c r="M724" s="644"/>
      <c r="N724" s="606"/>
      <c r="O724" s="606"/>
      <c r="P724" s="643"/>
      <c r="Q724" s="606"/>
      <c r="R724" s="643"/>
      <c r="S724" s="643"/>
      <c r="T724" s="606"/>
      <c r="U724" s="606"/>
      <c r="V724" s="606"/>
      <c r="W724" s="644"/>
      <c r="X724" s="606"/>
      <c r="Y724" s="605"/>
      <c r="Z724" s="606"/>
      <c r="AA724" s="605"/>
      <c r="AB724" s="605"/>
      <c r="AC724" s="605"/>
      <c r="AD724" s="605"/>
      <c r="AE724" s="605"/>
      <c r="AF724" s="605"/>
      <c r="AG724" s="605"/>
      <c r="AH724" s="605"/>
      <c r="AI724" s="605"/>
      <c r="AJ724" s="605"/>
      <c r="AK724" s="605"/>
      <c r="AL724" s="605"/>
      <c r="AM724" s="605"/>
      <c r="AN724" s="605"/>
      <c r="AO724" s="605"/>
    </row>
    <row r="725" ht="15.75" customHeight="1">
      <c r="A725" s="606"/>
      <c r="B725" s="605"/>
      <c r="C725" s="660"/>
      <c r="D725" s="606"/>
      <c r="E725" s="606"/>
      <c r="F725" s="606"/>
      <c r="G725" s="606"/>
      <c r="H725" s="606"/>
      <c r="I725" s="606"/>
      <c r="J725" s="606"/>
      <c r="K725" s="606"/>
      <c r="L725" s="606"/>
      <c r="M725" s="644"/>
      <c r="N725" s="606"/>
      <c r="O725" s="606"/>
      <c r="P725" s="643"/>
      <c r="Q725" s="606"/>
      <c r="R725" s="643"/>
      <c r="S725" s="643"/>
      <c r="T725" s="606"/>
      <c r="U725" s="606"/>
      <c r="V725" s="606"/>
      <c r="W725" s="644"/>
      <c r="X725" s="606"/>
      <c r="Y725" s="605"/>
      <c r="Z725" s="606"/>
      <c r="AA725" s="605"/>
      <c r="AB725" s="605"/>
      <c r="AC725" s="605"/>
      <c r="AD725" s="605"/>
      <c r="AE725" s="605"/>
      <c r="AF725" s="605"/>
      <c r="AG725" s="605"/>
      <c r="AH725" s="605"/>
      <c r="AI725" s="605"/>
      <c r="AJ725" s="605"/>
      <c r="AK725" s="605"/>
      <c r="AL725" s="605"/>
      <c r="AM725" s="605"/>
      <c r="AN725" s="605"/>
      <c r="AO725" s="605"/>
    </row>
    <row r="726" ht="15.75" customHeight="1">
      <c r="A726" s="606"/>
      <c r="B726" s="605"/>
      <c r="C726" s="660"/>
      <c r="D726" s="606"/>
      <c r="E726" s="606"/>
      <c r="F726" s="606"/>
      <c r="G726" s="606"/>
      <c r="H726" s="606"/>
      <c r="I726" s="606"/>
      <c r="J726" s="606"/>
      <c r="K726" s="606"/>
      <c r="L726" s="606"/>
      <c r="M726" s="644"/>
      <c r="N726" s="606"/>
      <c r="O726" s="606"/>
      <c r="P726" s="643"/>
      <c r="Q726" s="606"/>
      <c r="R726" s="643"/>
      <c r="S726" s="643"/>
      <c r="T726" s="606"/>
      <c r="U726" s="606"/>
      <c r="V726" s="606"/>
      <c r="W726" s="644"/>
      <c r="X726" s="606"/>
      <c r="Y726" s="605"/>
      <c r="Z726" s="606"/>
      <c r="AA726" s="605"/>
      <c r="AB726" s="605"/>
      <c r="AC726" s="605"/>
      <c r="AD726" s="605"/>
      <c r="AE726" s="605"/>
      <c r="AF726" s="605"/>
      <c r="AG726" s="605"/>
      <c r="AH726" s="605"/>
      <c r="AI726" s="605"/>
      <c r="AJ726" s="605"/>
      <c r="AK726" s="605"/>
      <c r="AL726" s="605"/>
      <c r="AM726" s="605"/>
      <c r="AN726" s="605"/>
      <c r="AO726" s="605"/>
    </row>
    <row r="727" ht="15.75" customHeight="1">
      <c r="A727" s="606"/>
      <c r="B727" s="605"/>
      <c r="C727" s="660"/>
      <c r="D727" s="606"/>
      <c r="E727" s="606"/>
      <c r="F727" s="606"/>
      <c r="G727" s="606"/>
      <c r="H727" s="606"/>
      <c r="I727" s="606"/>
      <c r="J727" s="606"/>
      <c r="K727" s="606"/>
      <c r="L727" s="606"/>
      <c r="M727" s="644"/>
      <c r="N727" s="606"/>
      <c r="O727" s="606"/>
      <c r="P727" s="643"/>
      <c r="Q727" s="606"/>
      <c r="R727" s="643"/>
      <c r="S727" s="643"/>
      <c r="T727" s="606"/>
      <c r="U727" s="606"/>
      <c r="V727" s="606"/>
      <c r="W727" s="644"/>
      <c r="X727" s="606"/>
      <c r="Y727" s="605"/>
      <c r="Z727" s="606"/>
      <c r="AA727" s="605"/>
      <c r="AB727" s="605"/>
      <c r="AC727" s="605"/>
      <c r="AD727" s="605"/>
      <c r="AE727" s="605"/>
      <c r="AF727" s="605"/>
      <c r="AG727" s="605"/>
      <c r="AH727" s="605"/>
      <c r="AI727" s="605"/>
      <c r="AJ727" s="605"/>
      <c r="AK727" s="605"/>
      <c r="AL727" s="605"/>
      <c r="AM727" s="605"/>
      <c r="AN727" s="605"/>
      <c r="AO727" s="605"/>
    </row>
    <row r="728" ht="15.75" customHeight="1">
      <c r="A728" s="606"/>
      <c r="B728" s="605"/>
      <c r="C728" s="660"/>
      <c r="D728" s="606"/>
      <c r="E728" s="606"/>
      <c r="F728" s="606"/>
      <c r="G728" s="606"/>
      <c r="H728" s="606"/>
      <c r="I728" s="606"/>
      <c r="J728" s="606"/>
      <c r="K728" s="606"/>
      <c r="L728" s="606"/>
      <c r="M728" s="644"/>
      <c r="N728" s="606"/>
      <c r="O728" s="606"/>
      <c r="P728" s="643"/>
      <c r="Q728" s="606"/>
      <c r="R728" s="643"/>
      <c r="S728" s="643"/>
      <c r="T728" s="606"/>
      <c r="U728" s="606"/>
      <c r="V728" s="606"/>
      <c r="W728" s="644"/>
      <c r="X728" s="606"/>
      <c r="Y728" s="605"/>
      <c r="Z728" s="606"/>
      <c r="AA728" s="605"/>
      <c r="AB728" s="605"/>
      <c r="AC728" s="605"/>
      <c r="AD728" s="605"/>
      <c r="AE728" s="605"/>
      <c r="AF728" s="605"/>
      <c r="AG728" s="605"/>
      <c r="AH728" s="605"/>
      <c r="AI728" s="605"/>
      <c r="AJ728" s="605"/>
      <c r="AK728" s="605"/>
      <c r="AL728" s="605"/>
      <c r="AM728" s="605"/>
      <c r="AN728" s="605"/>
      <c r="AO728" s="605"/>
    </row>
    <row r="729" ht="15.75" customHeight="1">
      <c r="A729" s="606"/>
      <c r="B729" s="605"/>
      <c r="C729" s="660"/>
      <c r="D729" s="606"/>
      <c r="E729" s="606"/>
      <c r="F729" s="606"/>
      <c r="G729" s="606"/>
      <c r="H729" s="606"/>
      <c r="I729" s="606"/>
      <c r="J729" s="606"/>
      <c r="K729" s="606"/>
      <c r="L729" s="606"/>
      <c r="M729" s="644"/>
      <c r="N729" s="606"/>
      <c r="O729" s="606"/>
      <c r="P729" s="643"/>
      <c r="Q729" s="606"/>
      <c r="R729" s="643"/>
      <c r="S729" s="643"/>
      <c r="T729" s="606"/>
      <c r="U729" s="606"/>
      <c r="V729" s="606"/>
      <c r="W729" s="644"/>
      <c r="X729" s="606"/>
      <c r="Y729" s="605"/>
      <c r="Z729" s="606"/>
      <c r="AA729" s="605"/>
      <c r="AB729" s="605"/>
      <c r="AC729" s="605"/>
      <c r="AD729" s="605"/>
      <c r="AE729" s="605"/>
      <c r="AF729" s="605"/>
      <c r="AG729" s="605"/>
      <c r="AH729" s="605"/>
      <c r="AI729" s="605"/>
      <c r="AJ729" s="605"/>
      <c r="AK729" s="605"/>
      <c r="AL729" s="605"/>
      <c r="AM729" s="605"/>
      <c r="AN729" s="605"/>
      <c r="AO729" s="605"/>
    </row>
    <row r="730" ht="15.75" customHeight="1">
      <c r="A730" s="606"/>
      <c r="B730" s="605"/>
      <c r="C730" s="660"/>
      <c r="D730" s="606"/>
      <c r="E730" s="606"/>
      <c r="F730" s="606"/>
      <c r="G730" s="606"/>
      <c r="H730" s="606"/>
      <c r="I730" s="606"/>
      <c r="J730" s="606"/>
      <c r="K730" s="606"/>
      <c r="L730" s="606"/>
      <c r="M730" s="644"/>
      <c r="N730" s="606"/>
      <c r="O730" s="606"/>
      <c r="P730" s="643"/>
      <c r="Q730" s="606"/>
      <c r="R730" s="643"/>
      <c r="S730" s="643"/>
      <c r="T730" s="606"/>
      <c r="U730" s="606"/>
      <c r="V730" s="606"/>
      <c r="W730" s="644"/>
      <c r="X730" s="606"/>
      <c r="Y730" s="605"/>
      <c r="Z730" s="606"/>
      <c r="AA730" s="605"/>
      <c r="AB730" s="605"/>
      <c r="AC730" s="605"/>
      <c r="AD730" s="605"/>
      <c r="AE730" s="605"/>
      <c r="AF730" s="605"/>
      <c r="AG730" s="605"/>
      <c r="AH730" s="605"/>
      <c r="AI730" s="605"/>
      <c r="AJ730" s="605"/>
      <c r="AK730" s="605"/>
      <c r="AL730" s="605"/>
      <c r="AM730" s="605"/>
      <c r="AN730" s="605"/>
      <c r="AO730" s="605"/>
    </row>
    <row r="731" ht="15.75" customHeight="1">
      <c r="A731" s="606"/>
      <c r="B731" s="605"/>
      <c r="C731" s="660"/>
      <c r="D731" s="606"/>
      <c r="E731" s="606"/>
      <c r="F731" s="606"/>
      <c r="G731" s="606"/>
      <c r="H731" s="606"/>
      <c r="I731" s="606"/>
      <c r="J731" s="606"/>
      <c r="K731" s="606"/>
      <c r="L731" s="606"/>
      <c r="M731" s="644"/>
      <c r="N731" s="606"/>
      <c r="O731" s="606"/>
      <c r="P731" s="643"/>
      <c r="Q731" s="606"/>
      <c r="R731" s="643"/>
      <c r="S731" s="643"/>
      <c r="T731" s="606"/>
      <c r="U731" s="606"/>
      <c r="V731" s="606"/>
      <c r="W731" s="644"/>
      <c r="X731" s="606"/>
      <c r="Y731" s="605"/>
      <c r="Z731" s="606"/>
      <c r="AA731" s="605"/>
      <c r="AB731" s="605"/>
      <c r="AC731" s="605"/>
      <c r="AD731" s="605"/>
      <c r="AE731" s="605"/>
      <c r="AF731" s="605"/>
      <c r="AG731" s="605"/>
      <c r="AH731" s="605"/>
      <c r="AI731" s="605"/>
      <c r="AJ731" s="605"/>
      <c r="AK731" s="605"/>
      <c r="AL731" s="605"/>
      <c r="AM731" s="605"/>
      <c r="AN731" s="605"/>
      <c r="AO731" s="605"/>
    </row>
    <row r="732" ht="15.75" customHeight="1">
      <c r="A732" s="606"/>
      <c r="B732" s="605"/>
      <c r="C732" s="660"/>
      <c r="D732" s="606"/>
      <c r="E732" s="606"/>
      <c r="F732" s="606"/>
      <c r="G732" s="606"/>
      <c r="H732" s="606"/>
      <c r="I732" s="606"/>
      <c r="J732" s="606"/>
      <c r="K732" s="606"/>
      <c r="L732" s="606"/>
      <c r="M732" s="644"/>
      <c r="N732" s="606"/>
      <c r="O732" s="606"/>
      <c r="P732" s="643"/>
      <c r="Q732" s="606"/>
      <c r="R732" s="643"/>
      <c r="S732" s="643"/>
      <c r="T732" s="606"/>
      <c r="U732" s="606"/>
      <c r="V732" s="606"/>
      <c r="W732" s="644"/>
      <c r="X732" s="606"/>
      <c r="Y732" s="605"/>
      <c r="Z732" s="606"/>
      <c r="AA732" s="605"/>
      <c r="AB732" s="605"/>
      <c r="AC732" s="605"/>
      <c r="AD732" s="605"/>
      <c r="AE732" s="605"/>
      <c r="AF732" s="605"/>
      <c r="AG732" s="605"/>
      <c r="AH732" s="605"/>
      <c r="AI732" s="605"/>
      <c r="AJ732" s="605"/>
      <c r="AK732" s="605"/>
      <c r="AL732" s="605"/>
      <c r="AM732" s="605"/>
      <c r="AN732" s="605"/>
      <c r="AO732" s="605"/>
    </row>
    <row r="733" ht="15.75" customHeight="1">
      <c r="A733" s="606"/>
      <c r="B733" s="605"/>
      <c r="C733" s="660"/>
      <c r="D733" s="606"/>
      <c r="E733" s="606"/>
      <c r="F733" s="606"/>
      <c r="G733" s="606"/>
      <c r="H733" s="606"/>
      <c r="I733" s="606"/>
      <c r="J733" s="606"/>
      <c r="K733" s="606"/>
      <c r="L733" s="606"/>
      <c r="M733" s="644"/>
      <c r="N733" s="606"/>
      <c r="O733" s="606"/>
      <c r="P733" s="643"/>
      <c r="Q733" s="606"/>
      <c r="R733" s="643"/>
      <c r="S733" s="643"/>
      <c r="T733" s="606"/>
      <c r="U733" s="606"/>
      <c r="V733" s="606"/>
      <c r="W733" s="644"/>
      <c r="X733" s="606"/>
      <c r="Y733" s="605"/>
      <c r="Z733" s="606"/>
      <c r="AA733" s="605"/>
      <c r="AB733" s="605"/>
      <c r="AC733" s="605"/>
      <c r="AD733" s="605"/>
      <c r="AE733" s="605"/>
      <c r="AF733" s="605"/>
      <c r="AG733" s="605"/>
      <c r="AH733" s="605"/>
      <c r="AI733" s="605"/>
      <c r="AJ733" s="605"/>
      <c r="AK733" s="605"/>
      <c r="AL733" s="605"/>
      <c r="AM733" s="605"/>
      <c r="AN733" s="605"/>
      <c r="AO733" s="605"/>
    </row>
    <row r="734" ht="15.75" customHeight="1">
      <c r="A734" s="606"/>
      <c r="B734" s="605"/>
      <c r="C734" s="660"/>
      <c r="D734" s="606"/>
      <c r="E734" s="606"/>
      <c r="F734" s="606"/>
      <c r="G734" s="606"/>
      <c r="H734" s="606"/>
      <c r="I734" s="606"/>
      <c r="J734" s="606"/>
      <c r="K734" s="606"/>
      <c r="L734" s="606"/>
      <c r="M734" s="644"/>
      <c r="N734" s="606"/>
      <c r="O734" s="606"/>
      <c r="P734" s="643"/>
      <c r="Q734" s="606"/>
      <c r="R734" s="643"/>
      <c r="S734" s="643"/>
      <c r="T734" s="606"/>
      <c r="U734" s="606"/>
      <c r="V734" s="606"/>
      <c r="W734" s="644"/>
      <c r="X734" s="606"/>
      <c r="Y734" s="605"/>
      <c r="Z734" s="606"/>
      <c r="AA734" s="605"/>
      <c r="AB734" s="605"/>
      <c r="AC734" s="605"/>
      <c r="AD734" s="605"/>
      <c r="AE734" s="605"/>
      <c r="AF734" s="605"/>
      <c r="AG734" s="605"/>
      <c r="AH734" s="605"/>
      <c r="AI734" s="605"/>
      <c r="AJ734" s="605"/>
      <c r="AK734" s="605"/>
      <c r="AL734" s="605"/>
      <c r="AM734" s="605"/>
      <c r="AN734" s="605"/>
      <c r="AO734" s="605"/>
    </row>
    <row r="735" ht="15.75" customHeight="1">
      <c r="A735" s="606"/>
      <c r="B735" s="605"/>
      <c r="C735" s="660"/>
      <c r="D735" s="606"/>
      <c r="E735" s="606"/>
      <c r="F735" s="606"/>
      <c r="G735" s="606"/>
      <c r="H735" s="606"/>
      <c r="I735" s="606"/>
      <c r="J735" s="606"/>
      <c r="K735" s="606"/>
      <c r="L735" s="606"/>
      <c r="M735" s="644"/>
      <c r="N735" s="606"/>
      <c r="O735" s="606"/>
      <c r="P735" s="643"/>
      <c r="Q735" s="606"/>
      <c r="R735" s="643"/>
      <c r="S735" s="643"/>
      <c r="T735" s="606"/>
      <c r="U735" s="606"/>
      <c r="V735" s="606"/>
      <c r="W735" s="644"/>
      <c r="X735" s="606"/>
      <c r="Y735" s="605"/>
      <c r="Z735" s="606"/>
      <c r="AA735" s="605"/>
      <c r="AB735" s="605"/>
      <c r="AC735" s="605"/>
      <c r="AD735" s="605"/>
      <c r="AE735" s="605"/>
      <c r="AF735" s="605"/>
      <c r="AG735" s="605"/>
      <c r="AH735" s="605"/>
      <c r="AI735" s="605"/>
      <c r="AJ735" s="605"/>
      <c r="AK735" s="605"/>
      <c r="AL735" s="605"/>
      <c r="AM735" s="605"/>
      <c r="AN735" s="605"/>
      <c r="AO735" s="605"/>
    </row>
    <row r="736" ht="15.75" customHeight="1">
      <c r="A736" s="606"/>
      <c r="B736" s="605"/>
      <c r="C736" s="660"/>
      <c r="D736" s="606"/>
      <c r="E736" s="606"/>
      <c r="F736" s="606"/>
      <c r="G736" s="606"/>
      <c r="H736" s="606"/>
      <c r="I736" s="606"/>
      <c r="J736" s="606"/>
      <c r="K736" s="606"/>
      <c r="L736" s="606"/>
      <c r="M736" s="644"/>
      <c r="N736" s="606"/>
      <c r="O736" s="606"/>
      <c r="P736" s="643"/>
      <c r="Q736" s="606"/>
      <c r="R736" s="643"/>
      <c r="S736" s="643"/>
      <c r="T736" s="606"/>
      <c r="U736" s="606"/>
      <c r="V736" s="606"/>
      <c r="W736" s="644"/>
      <c r="X736" s="606"/>
      <c r="Y736" s="605"/>
      <c r="Z736" s="606"/>
      <c r="AA736" s="605"/>
      <c r="AB736" s="605"/>
      <c r="AC736" s="605"/>
      <c r="AD736" s="605"/>
      <c r="AE736" s="605"/>
      <c r="AF736" s="605"/>
      <c r="AG736" s="605"/>
      <c r="AH736" s="605"/>
      <c r="AI736" s="605"/>
      <c r="AJ736" s="605"/>
      <c r="AK736" s="605"/>
      <c r="AL736" s="605"/>
      <c r="AM736" s="605"/>
      <c r="AN736" s="605"/>
      <c r="AO736" s="605"/>
    </row>
    <row r="737" ht="15.75" customHeight="1">
      <c r="A737" s="606"/>
      <c r="B737" s="605"/>
      <c r="C737" s="660"/>
      <c r="D737" s="606"/>
      <c r="E737" s="606"/>
      <c r="F737" s="606"/>
      <c r="G737" s="606"/>
      <c r="H737" s="606"/>
      <c r="I737" s="606"/>
      <c r="J737" s="606"/>
      <c r="K737" s="606"/>
      <c r="L737" s="606"/>
      <c r="M737" s="644"/>
      <c r="N737" s="606"/>
      <c r="O737" s="606"/>
      <c r="P737" s="643"/>
      <c r="Q737" s="606"/>
      <c r="R737" s="643"/>
      <c r="S737" s="643"/>
      <c r="T737" s="606"/>
      <c r="U737" s="606"/>
      <c r="V737" s="606"/>
      <c r="W737" s="644"/>
      <c r="X737" s="606"/>
      <c r="Y737" s="605"/>
      <c r="Z737" s="606"/>
      <c r="AA737" s="605"/>
      <c r="AB737" s="605"/>
      <c r="AC737" s="605"/>
      <c r="AD737" s="605"/>
      <c r="AE737" s="605"/>
      <c r="AF737" s="605"/>
      <c r="AG737" s="605"/>
      <c r="AH737" s="605"/>
      <c r="AI737" s="605"/>
      <c r="AJ737" s="605"/>
      <c r="AK737" s="605"/>
      <c r="AL737" s="605"/>
      <c r="AM737" s="605"/>
      <c r="AN737" s="605"/>
      <c r="AO737" s="605"/>
    </row>
    <row r="738" ht="15.75" customHeight="1">
      <c r="A738" s="606"/>
      <c r="B738" s="605"/>
      <c r="C738" s="660"/>
      <c r="D738" s="606"/>
      <c r="E738" s="606"/>
      <c r="F738" s="606"/>
      <c r="G738" s="606"/>
      <c r="H738" s="606"/>
      <c r="I738" s="606"/>
      <c r="J738" s="606"/>
      <c r="K738" s="606"/>
      <c r="L738" s="606"/>
      <c r="M738" s="644"/>
      <c r="N738" s="606"/>
      <c r="O738" s="606"/>
      <c r="P738" s="643"/>
      <c r="Q738" s="606"/>
      <c r="R738" s="643"/>
      <c r="S738" s="643"/>
      <c r="T738" s="606"/>
      <c r="U738" s="606"/>
      <c r="V738" s="606"/>
      <c r="W738" s="644"/>
      <c r="X738" s="606"/>
      <c r="Y738" s="605"/>
      <c r="Z738" s="606"/>
      <c r="AA738" s="605"/>
      <c r="AB738" s="605"/>
      <c r="AC738" s="605"/>
      <c r="AD738" s="605"/>
      <c r="AE738" s="605"/>
      <c r="AF738" s="605"/>
      <c r="AG738" s="605"/>
      <c r="AH738" s="605"/>
      <c r="AI738" s="605"/>
      <c r="AJ738" s="605"/>
      <c r="AK738" s="605"/>
      <c r="AL738" s="605"/>
      <c r="AM738" s="605"/>
      <c r="AN738" s="605"/>
      <c r="AO738" s="605"/>
    </row>
    <row r="739" ht="15.75" customHeight="1">
      <c r="A739" s="606"/>
      <c r="B739" s="605"/>
      <c r="C739" s="660"/>
      <c r="D739" s="606"/>
      <c r="E739" s="606"/>
      <c r="F739" s="606"/>
      <c r="G739" s="606"/>
      <c r="H739" s="606"/>
      <c r="I739" s="606"/>
      <c r="J739" s="606"/>
      <c r="K739" s="606"/>
      <c r="L739" s="606"/>
      <c r="M739" s="644"/>
      <c r="N739" s="606"/>
      <c r="O739" s="606"/>
      <c r="P739" s="643"/>
      <c r="Q739" s="606"/>
      <c r="R739" s="643"/>
      <c r="S739" s="643"/>
      <c r="T739" s="606"/>
      <c r="U739" s="606"/>
      <c r="V739" s="606"/>
      <c r="W739" s="644"/>
      <c r="X739" s="606"/>
      <c r="Y739" s="605"/>
      <c r="Z739" s="606"/>
      <c r="AA739" s="605"/>
      <c r="AB739" s="605"/>
      <c r="AC739" s="605"/>
      <c r="AD739" s="605"/>
      <c r="AE739" s="605"/>
      <c r="AF739" s="605"/>
      <c r="AG739" s="605"/>
      <c r="AH739" s="605"/>
      <c r="AI739" s="605"/>
      <c r="AJ739" s="605"/>
      <c r="AK739" s="605"/>
      <c r="AL739" s="605"/>
      <c r="AM739" s="605"/>
      <c r="AN739" s="605"/>
      <c r="AO739" s="605"/>
    </row>
    <row r="740" ht="15.75" customHeight="1">
      <c r="A740" s="606"/>
      <c r="B740" s="605"/>
      <c r="C740" s="660"/>
      <c r="D740" s="606"/>
      <c r="E740" s="606"/>
      <c r="F740" s="606"/>
      <c r="G740" s="606"/>
      <c r="H740" s="606"/>
      <c r="I740" s="606"/>
      <c r="J740" s="606"/>
      <c r="K740" s="606"/>
      <c r="L740" s="606"/>
      <c r="M740" s="644"/>
      <c r="N740" s="606"/>
      <c r="O740" s="606"/>
      <c r="P740" s="643"/>
      <c r="Q740" s="606"/>
      <c r="R740" s="643"/>
      <c r="S740" s="643"/>
      <c r="T740" s="606"/>
      <c r="U740" s="606"/>
      <c r="V740" s="606"/>
      <c r="W740" s="644"/>
      <c r="X740" s="606"/>
      <c r="Y740" s="605"/>
      <c r="Z740" s="606"/>
      <c r="AA740" s="605"/>
      <c r="AB740" s="605"/>
      <c r="AC740" s="605"/>
      <c r="AD740" s="605"/>
      <c r="AE740" s="605"/>
      <c r="AF740" s="605"/>
      <c r="AG740" s="605"/>
      <c r="AH740" s="605"/>
      <c r="AI740" s="605"/>
      <c r="AJ740" s="605"/>
      <c r="AK740" s="605"/>
      <c r="AL740" s="605"/>
      <c r="AM740" s="605"/>
      <c r="AN740" s="605"/>
      <c r="AO740" s="605"/>
    </row>
    <row r="741" ht="15.75" customHeight="1">
      <c r="A741" s="606"/>
      <c r="B741" s="605"/>
      <c r="C741" s="660"/>
      <c r="D741" s="606"/>
      <c r="E741" s="606"/>
      <c r="F741" s="606"/>
      <c r="G741" s="606"/>
      <c r="H741" s="606"/>
      <c r="I741" s="606"/>
      <c r="J741" s="606"/>
      <c r="K741" s="606"/>
      <c r="L741" s="606"/>
      <c r="M741" s="644"/>
      <c r="N741" s="606"/>
      <c r="O741" s="606"/>
      <c r="P741" s="643"/>
      <c r="Q741" s="606"/>
      <c r="R741" s="643"/>
      <c r="S741" s="643"/>
      <c r="T741" s="606"/>
      <c r="U741" s="606"/>
      <c r="V741" s="606"/>
      <c r="W741" s="644"/>
      <c r="X741" s="606"/>
      <c r="Y741" s="605"/>
      <c r="Z741" s="606"/>
      <c r="AA741" s="605"/>
      <c r="AB741" s="605"/>
      <c r="AC741" s="605"/>
      <c r="AD741" s="605"/>
      <c r="AE741" s="605"/>
      <c r="AF741" s="605"/>
      <c r="AG741" s="605"/>
      <c r="AH741" s="605"/>
      <c r="AI741" s="605"/>
      <c r="AJ741" s="605"/>
      <c r="AK741" s="605"/>
      <c r="AL741" s="605"/>
      <c r="AM741" s="605"/>
      <c r="AN741" s="605"/>
      <c r="AO741" s="605"/>
    </row>
    <row r="742" ht="15.75" customHeight="1">
      <c r="A742" s="606"/>
      <c r="B742" s="605"/>
      <c r="C742" s="660"/>
      <c r="D742" s="606"/>
      <c r="E742" s="606"/>
      <c r="F742" s="606"/>
      <c r="G742" s="606"/>
      <c r="H742" s="606"/>
      <c r="I742" s="606"/>
      <c r="J742" s="606"/>
      <c r="K742" s="606"/>
      <c r="L742" s="606"/>
      <c r="M742" s="644"/>
      <c r="N742" s="606"/>
      <c r="O742" s="606"/>
      <c r="P742" s="643"/>
      <c r="Q742" s="606"/>
      <c r="R742" s="643"/>
      <c r="S742" s="643"/>
      <c r="T742" s="606"/>
      <c r="U742" s="606"/>
      <c r="V742" s="606"/>
      <c r="W742" s="644"/>
      <c r="X742" s="606"/>
      <c r="Y742" s="605"/>
      <c r="Z742" s="606"/>
      <c r="AA742" s="605"/>
      <c r="AB742" s="605"/>
      <c r="AC742" s="605"/>
      <c r="AD742" s="605"/>
      <c r="AE742" s="605"/>
      <c r="AF742" s="605"/>
      <c r="AG742" s="605"/>
      <c r="AH742" s="605"/>
      <c r="AI742" s="605"/>
      <c r="AJ742" s="605"/>
      <c r="AK742" s="605"/>
      <c r="AL742" s="605"/>
      <c r="AM742" s="605"/>
      <c r="AN742" s="605"/>
      <c r="AO742" s="605"/>
    </row>
    <row r="743" ht="15.75" customHeight="1">
      <c r="A743" s="606"/>
      <c r="B743" s="605"/>
      <c r="C743" s="660"/>
      <c r="D743" s="606"/>
      <c r="E743" s="606"/>
      <c r="F743" s="606"/>
      <c r="G743" s="606"/>
      <c r="H743" s="606"/>
      <c r="I743" s="606"/>
      <c r="J743" s="606"/>
      <c r="K743" s="606"/>
      <c r="L743" s="606"/>
      <c r="M743" s="644"/>
      <c r="N743" s="606"/>
      <c r="O743" s="606"/>
      <c r="P743" s="643"/>
      <c r="Q743" s="606"/>
      <c r="R743" s="643"/>
      <c r="S743" s="643"/>
      <c r="T743" s="606"/>
      <c r="U743" s="606"/>
      <c r="V743" s="606"/>
      <c r="W743" s="644"/>
      <c r="X743" s="606"/>
      <c r="Y743" s="605"/>
      <c r="Z743" s="606"/>
      <c r="AA743" s="605"/>
      <c r="AB743" s="605"/>
      <c r="AC743" s="605"/>
      <c r="AD743" s="605"/>
      <c r="AE743" s="605"/>
      <c r="AF743" s="605"/>
      <c r="AG743" s="605"/>
      <c r="AH743" s="605"/>
      <c r="AI743" s="605"/>
      <c r="AJ743" s="605"/>
      <c r="AK743" s="605"/>
      <c r="AL743" s="605"/>
      <c r="AM743" s="605"/>
      <c r="AN743" s="605"/>
      <c r="AO743" s="605"/>
    </row>
    <row r="744" ht="15.75" customHeight="1">
      <c r="A744" s="606"/>
      <c r="B744" s="605"/>
      <c r="C744" s="660"/>
      <c r="D744" s="606"/>
      <c r="E744" s="606"/>
      <c r="F744" s="606"/>
      <c r="G744" s="606"/>
      <c r="H744" s="606"/>
      <c r="I744" s="606"/>
      <c r="J744" s="606"/>
      <c r="K744" s="606"/>
      <c r="L744" s="606"/>
      <c r="M744" s="644"/>
      <c r="N744" s="606"/>
      <c r="O744" s="606"/>
      <c r="P744" s="643"/>
      <c r="Q744" s="606"/>
      <c r="R744" s="643"/>
      <c r="S744" s="643"/>
      <c r="T744" s="606"/>
      <c r="U744" s="606"/>
      <c r="V744" s="606"/>
      <c r="W744" s="644"/>
      <c r="X744" s="606"/>
      <c r="Y744" s="605"/>
      <c r="Z744" s="606"/>
      <c r="AA744" s="605"/>
      <c r="AB744" s="605"/>
      <c r="AC744" s="605"/>
      <c r="AD744" s="605"/>
      <c r="AE744" s="605"/>
      <c r="AF744" s="605"/>
      <c r="AG744" s="605"/>
      <c r="AH744" s="605"/>
      <c r="AI744" s="605"/>
      <c r="AJ744" s="605"/>
      <c r="AK744" s="605"/>
      <c r="AL744" s="605"/>
      <c r="AM744" s="605"/>
      <c r="AN744" s="605"/>
      <c r="AO744" s="605"/>
    </row>
    <row r="745" ht="15.75" customHeight="1">
      <c r="A745" s="606"/>
      <c r="B745" s="605"/>
      <c r="C745" s="660"/>
      <c r="D745" s="606"/>
      <c r="E745" s="606"/>
      <c r="F745" s="606"/>
      <c r="G745" s="606"/>
      <c r="H745" s="606"/>
      <c r="I745" s="606"/>
      <c r="J745" s="606"/>
      <c r="K745" s="606"/>
      <c r="L745" s="606"/>
      <c r="M745" s="644"/>
      <c r="N745" s="606"/>
      <c r="O745" s="606"/>
      <c r="P745" s="643"/>
      <c r="Q745" s="606"/>
      <c r="R745" s="643"/>
      <c r="S745" s="643"/>
      <c r="T745" s="606"/>
      <c r="U745" s="606"/>
      <c r="V745" s="606"/>
      <c r="W745" s="644"/>
      <c r="X745" s="606"/>
      <c r="Y745" s="605"/>
      <c r="Z745" s="606"/>
      <c r="AA745" s="605"/>
      <c r="AB745" s="605"/>
      <c r="AC745" s="605"/>
      <c r="AD745" s="605"/>
      <c r="AE745" s="605"/>
      <c r="AF745" s="605"/>
      <c r="AG745" s="605"/>
      <c r="AH745" s="605"/>
      <c r="AI745" s="605"/>
      <c r="AJ745" s="605"/>
      <c r="AK745" s="605"/>
      <c r="AL745" s="605"/>
      <c r="AM745" s="605"/>
      <c r="AN745" s="605"/>
      <c r="AO745" s="605"/>
    </row>
    <row r="746" ht="15.75" customHeight="1">
      <c r="A746" s="606"/>
      <c r="B746" s="605"/>
      <c r="C746" s="660"/>
      <c r="D746" s="606"/>
      <c r="E746" s="606"/>
      <c r="F746" s="606"/>
      <c r="G746" s="606"/>
      <c r="H746" s="606"/>
      <c r="I746" s="606"/>
      <c r="J746" s="606"/>
      <c r="K746" s="606"/>
      <c r="L746" s="606"/>
      <c r="M746" s="644"/>
      <c r="N746" s="606"/>
      <c r="O746" s="606"/>
      <c r="P746" s="643"/>
      <c r="Q746" s="606"/>
      <c r="R746" s="643"/>
      <c r="S746" s="643"/>
      <c r="T746" s="606"/>
      <c r="U746" s="606"/>
      <c r="V746" s="606"/>
      <c r="W746" s="644"/>
      <c r="X746" s="606"/>
      <c r="Y746" s="605"/>
      <c r="Z746" s="606"/>
      <c r="AA746" s="605"/>
      <c r="AB746" s="605"/>
      <c r="AC746" s="605"/>
      <c r="AD746" s="605"/>
      <c r="AE746" s="605"/>
      <c r="AF746" s="605"/>
      <c r="AG746" s="605"/>
      <c r="AH746" s="605"/>
      <c r="AI746" s="605"/>
      <c r="AJ746" s="605"/>
      <c r="AK746" s="605"/>
      <c r="AL746" s="605"/>
      <c r="AM746" s="605"/>
      <c r="AN746" s="605"/>
      <c r="AO746" s="605"/>
    </row>
    <row r="747" ht="15.75" customHeight="1">
      <c r="A747" s="606"/>
      <c r="B747" s="605"/>
      <c r="C747" s="660"/>
      <c r="D747" s="606"/>
      <c r="E747" s="606"/>
      <c r="F747" s="606"/>
      <c r="G747" s="606"/>
      <c r="H747" s="606"/>
      <c r="I747" s="606"/>
      <c r="J747" s="606"/>
      <c r="K747" s="606"/>
      <c r="L747" s="606"/>
      <c r="M747" s="644"/>
      <c r="N747" s="606"/>
      <c r="O747" s="606"/>
      <c r="P747" s="643"/>
      <c r="Q747" s="606"/>
      <c r="R747" s="643"/>
      <c r="S747" s="643"/>
      <c r="T747" s="606"/>
      <c r="U747" s="606"/>
      <c r="V747" s="606"/>
      <c r="W747" s="644"/>
      <c r="X747" s="606"/>
      <c r="Y747" s="605"/>
      <c r="Z747" s="606"/>
      <c r="AA747" s="605"/>
      <c r="AB747" s="605"/>
      <c r="AC747" s="605"/>
      <c r="AD747" s="605"/>
      <c r="AE747" s="605"/>
      <c r="AF747" s="605"/>
      <c r="AG747" s="605"/>
      <c r="AH747" s="605"/>
      <c r="AI747" s="605"/>
      <c r="AJ747" s="605"/>
      <c r="AK747" s="605"/>
      <c r="AL747" s="605"/>
      <c r="AM747" s="605"/>
      <c r="AN747" s="605"/>
      <c r="AO747" s="605"/>
    </row>
    <row r="748" ht="15.75" customHeight="1">
      <c r="A748" s="606"/>
      <c r="B748" s="605"/>
      <c r="C748" s="660"/>
      <c r="D748" s="606"/>
      <c r="E748" s="606"/>
      <c r="F748" s="606"/>
      <c r="G748" s="606"/>
      <c r="H748" s="606"/>
      <c r="I748" s="606"/>
      <c r="J748" s="606"/>
      <c r="K748" s="606"/>
      <c r="L748" s="606"/>
      <c r="M748" s="644"/>
      <c r="N748" s="606"/>
      <c r="O748" s="606"/>
      <c r="P748" s="643"/>
      <c r="Q748" s="606"/>
      <c r="R748" s="643"/>
      <c r="S748" s="643"/>
      <c r="T748" s="606"/>
      <c r="U748" s="606"/>
      <c r="V748" s="606"/>
      <c r="W748" s="644"/>
      <c r="X748" s="606"/>
      <c r="Y748" s="605"/>
      <c r="Z748" s="606"/>
      <c r="AA748" s="605"/>
      <c r="AB748" s="605"/>
      <c r="AC748" s="605"/>
      <c r="AD748" s="605"/>
      <c r="AE748" s="605"/>
      <c r="AF748" s="605"/>
      <c r="AG748" s="605"/>
      <c r="AH748" s="605"/>
      <c r="AI748" s="605"/>
      <c r="AJ748" s="605"/>
      <c r="AK748" s="605"/>
      <c r="AL748" s="605"/>
      <c r="AM748" s="605"/>
      <c r="AN748" s="605"/>
      <c r="AO748" s="605"/>
    </row>
    <row r="749" ht="15.75" customHeight="1">
      <c r="A749" s="606"/>
      <c r="B749" s="605"/>
      <c r="C749" s="660"/>
      <c r="D749" s="606"/>
      <c r="E749" s="606"/>
      <c r="F749" s="606"/>
      <c r="G749" s="606"/>
      <c r="H749" s="606"/>
      <c r="I749" s="606"/>
      <c r="J749" s="606"/>
      <c r="K749" s="606"/>
      <c r="L749" s="606"/>
      <c r="M749" s="644"/>
      <c r="N749" s="606"/>
      <c r="O749" s="606"/>
      <c r="P749" s="643"/>
      <c r="Q749" s="606"/>
      <c r="R749" s="643"/>
      <c r="S749" s="643"/>
      <c r="T749" s="606"/>
      <c r="U749" s="606"/>
      <c r="V749" s="606"/>
      <c r="W749" s="644"/>
      <c r="X749" s="606"/>
      <c r="Y749" s="605"/>
      <c r="Z749" s="606"/>
      <c r="AA749" s="605"/>
      <c r="AB749" s="605"/>
      <c r="AC749" s="605"/>
      <c r="AD749" s="605"/>
      <c r="AE749" s="605"/>
      <c r="AF749" s="605"/>
      <c r="AG749" s="605"/>
      <c r="AH749" s="605"/>
      <c r="AI749" s="605"/>
      <c r="AJ749" s="605"/>
      <c r="AK749" s="605"/>
      <c r="AL749" s="605"/>
      <c r="AM749" s="605"/>
      <c r="AN749" s="605"/>
      <c r="AO749" s="605"/>
    </row>
    <row r="750" ht="15.75" customHeight="1">
      <c r="A750" s="606"/>
      <c r="B750" s="605"/>
      <c r="C750" s="660"/>
      <c r="D750" s="606"/>
      <c r="E750" s="606"/>
      <c r="F750" s="606"/>
      <c r="G750" s="606"/>
      <c r="H750" s="606"/>
      <c r="I750" s="606"/>
      <c r="J750" s="606"/>
      <c r="K750" s="606"/>
      <c r="L750" s="606"/>
      <c r="M750" s="644"/>
      <c r="N750" s="606"/>
      <c r="O750" s="606"/>
      <c r="P750" s="643"/>
      <c r="Q750" s="606"/>
      <c r="R750" s="643"/>
      <c r="S750" s="643"/>
      <c r="T750" s="606"/>
      <c r="U750" s="606"/>
      <c r="V750" s="606"/>
      <c r="W750" s="644"/>
      <c r="X750" s="606"/>
      <c r="Y750" s="605"/>
      <c r="Z750" s="606"/>
      <c r="AA750" s="605"/>
      <c r="AB750" s="605"/>
      <c r="AC750" s="605"/>
      <c r="AD750" s="605"/>
      <c r="AE750" s="605"/>
      <c r="AF750" s="605"/>
      <c r="AG750" s="605"/>
      <c r="AH750" s="605"/>
      <c r="AI750" s="605"/>
      <c r="AJ750" s="605"/>
      <c r="AK750" s="605"/>
      <c r="AL750" s="605"/>
      <c r="AM750" s="605"/>
      <c r="AN750" s="605"/>
      <c r="AO750" s="605"/>
    </row>
    <row r="751" ht="15.75" customHeight="1">
      <c r="A751" s="606"/>
      <c r="B751" s="605"/>
      <c r="C751" s="660"/>
      <c r="D751" s="606"/>
      <c r="E751" s="606"/>
      <c r="F751" s="606"/>
      <c r="G751" s="606"/>
      <c r="H751" s="606"/>
      <c r="I751" s="606"/>
      <c r="J751" s="606"/>
      <c r="K751" s="606"/>
      <c r="L751" s="606"/>
      <c r="M751" s="644"/>
      <c r="N751" s="606"/>
      <c r="O751" s="606"/>
      <c r="P751" s="643"/>
      <c r="Q751" s="606"/>
      <c r="R751" s="643"/>
      <c r="S751" s="643"/>
      <c r="T751" s="606"/>
      <c r="U751" s="606"/>
      <c r="V751" s="606"/>
      <c r="W751" s="644"/>
      <c r="X751" s="606"/>
      <c r="Y751" s="605"/>
      <c r="Z751" s="606"/>
      <c r="AA751" s="605"/>
      <c r="AB751" s="605"/>
      <c r="AC751" s="605"/>
      <c r="AD751" s="605"/>
      <c r="AE751" s="605"/>
      <c r="AF751" s="605"/>
      <c r="AG751" s="605"/>
      <c r="AH751" s="605"/>
      <c r="AI751" s="605"/>
      <c r="AJ751" s="605"/>
      <c r="AK751" s="605"/>
      <c r="AL751" s="605"/>
      <c r="AM751" s="605"/>
      <c r="AN751" s="605"/>
      <c r="AO751" s="605"/>
    </row>
    <row r="752" ht="15.75" customHeight="1">
      <c r="A752" s="606"/>
      <c r="B752" s="605"/>
      <c r="C752" s="660"/>
      <c r="D752" s="606"/>
      <c r="E752" s="606"/>
      <c r="F752" s="606"/>
      <c r="G752" s="606"/>
      <c r="H752" s="606"/>
      <c r="I752" s="606"/>
      <c r="J752" s="606"/>
      <c r="K752" s="606"/>
      <c r="L752" s="606"/>
      <c r="M752" s="644"/>
      <c r="N752" s="606"/>
      <c r="O752" s="606"/>
      <c r="P752" s="643"/>
      <c r="Q752" s="606"/>
      <c r="R752" s="643"/>
      <c r="S752" s="643"/>
      <c r="T752" s="606"/>
      <c r="U752" s="606"/>
      <c r="V752" s="606"/>
      <c r="W752" s="644"/>
      <c r="X752" s="606"/>
      <c r="Y752" s="605"/>
      <c r="Z752" s="606"/>
      <c r="AA752" s="605"/>
      <c r="AB752" s="605"/>
      <c r="AC752" s="605"/>
      <c r="AD752" s="605"/>
      <c r="AE752" s="605"/>
      <c r="AF752" s="605"/>
      <c r="AG752" s="605"/>
      <c r="AH752" s="605"/>
      <c r="AI752" s="605"/>
      <c r="AJ752" s="605"/>
      <c r="AK752" s="605"/>
      <c r="AL752" s="605"/>
      <c r="AM752" s="605"/>
      <c r="AN752" s="605"/>
      <c r="AO752" s="605"/>
    </row>
    <row r="753" ht="15.75" customHeight="1">
      <c r="A753" s="606"/>
      <c r="B753" s="605"/>
      <c r="C753" s="660"/>
      <c r="D753" s="606"/>
      <c r="E753" s="606"/>
      <c r="F753" s="606"/>
      <c r="G753" s="606"/>
      <c r="H753" s="606"/>
      <c r="I753" s="606"/>
      <c r="J753" s="606"/>
      <c r="K753" s="606"/>
      <c r="L753" s="606"/>
      <c r="M753" s="644"/>
      <c r="N753" s="606"/>
      <c r="O753" s="606"/>
      <c r="P753" s="643"/>
      <c r="Q753" s="606"/>
      <c r="R753" s="643"/>
      <c r="S753" s="643"/>
      <c r="T753" s="606"/>
      <c r="U753" s="606"/>
      <c r="V753" s="606"/>
      <c r="W753" s="644"/>
      <c r="X753" s="606"/>
      <c r="Y753" s="605"/>
      <c r="Z753" s="606"/>
      <c r="AA753" s="605"/>
      <c r="AB753" s="605"/>
      <c r="AC753" s="605"/>
      <c r="AD753" s="605"/>
      <c r="AE753" s="605"/>
      <c r="AF753" s="605"/>
      <c r="AG753" s="605"/>
      <c r="AH753" s="605"/>
      <c r="AI753" s="605"/>
      <c r="AJ753" s="605"/>
      <c r="AK753" s="605"/>
      <c r="AL753" s="605"/>
      <c r="AM753" s="605"/>
      <c r="AN753" s="605"/>
      <c r="AO753" s="605"/>
    </row>
    <row r="754" ht="15.75" customHeight="1">
      <c r="A754" s="606"/>
      <c r="B754" s="605"/>
      <c r="C754" s="660"/>
      <c r="D754" s="606"/>
      <c r="E754" s="606"/>
      <c r="F754" s="606"/>
      <c r="G754" s="606"/>
      <c r="H754" s="606"/>
      <c r="I754" s="606"/>
      <c r="J754" s="606"/>
      <c r="K754" s="606"/>
      <c r="L754" s="606"/>
      <c r="M754" s="644"/>
      <c r="N754" s="606"/>
      <c r="O754" s="606"/>
      <c r="P754" s="643"/>
      <c r="Q754" s="606"/>
      <c r="R754" s="643"/>
      <c r="S754" s="643"/>
      <c r="T754" s="606"/>
      <c r="U754" s="606"/>
      <c r="V754" s="606"/>
      <c r="W754" s="644"/>
      <c r="X754" s="606"/>
      <c r="Y754" s="605"/>
      <c r="Z754" s="606"/>
      <c r="AA754" s="605"/>
      <c r="AB754" s="605"/>
      <c r="AC754" s="605"/>
      <c r="AD754" s="605"/>
      <c r="AE754" s="605"/>
      <c r="AF754" s="605"/>
      <c r="AG754" s="605"/>
      <c r="AH754" s="605"/>
      <c r="AI754" s="605"/>
      <c r="AJ754" s="605"/>
      <c r="AK754" s="605"/>
      <c r="AL754" s="605"/>
      <c r="AM754" s="605"/>
      <c r="AN754" s="605"/>
      <c r="AO754" s="605"/>
    </row>
    <row r="755" ht="15.75" customHeight="1">
      <c r="A755" s="606"/>
      <c r="B755" s="605"/>
      <c r="C755" s="660"/>
      <c r="D755" s="606"/>
      <c r="E755" s="606"/>
      <c r="F755" s="606"/>
      <c r="G755" s="606"/>
      <c r="H755" s="606"/>
      <c r="I755" s="606"/>
      <c r="J755" s="606"/>
      <c r="K755" s="606"/>
      <c r="L755" s="606"/>
      <c r="M755" s="644"/>
      <c r="N755" s="606"/>
      <c r="O755" s="606"/>
      <c r="P755" s="643"/>
      <c r="Q755" s="606"/>
      <c r="R755" s="643"/>
      <c r="S755" s="643"/>
      <c r="T755" s="606"/>
      <c r="U755" s="606"/>
      <c r="V755" s="606"/>
      <c r="W755" s="644"/>
      <c r="X755" s="606"/>
      <c r="Y755" s="605"/>
      <c r="Z755" s="606"/>
      <c r="AA755" s="605"/>
      <c r="AB755" s="605"/>
      <c r="AC755" s="605"/>
      <c r="AD755" s="605"/>
      <c r="AE755" s="605"/>
      <c r="AF755" s="605"/>
      <c r="AG755" s="605"/>
      <c r="AH755" s="605"/>
      <c r="AI755" s="605"/>
      <c r="AJ755" s="605"/>
      <c r="AK755" s="605"/>
      <c r="AL755" s="605"/>
      <c r="AM755" s="605"/>
      <c r="AN755" s="605"/>
      <c r="AO755" s="605"/>
    </row>
    <row r="756" ht="15.75" customHeight="1">
      <c r="A756" s="606"/>
      <c r="B756" s="605"/>
      <c r="C756" s="660"/>
      <c r="D756" s="606"/>
      <c r="E756" s="606"/>
      <c r="F756" s="606"/>
      <c r="G756" s="606"/>
      <c r="H756" s="606"/>
      <c r="I756" s="606"/>
      <c r="J756" s="606"/>
      <c r="K756" s="606"/>
      <c r="L756" s="606"/>
      <c r="M756" s="644"/>
      <c r="N756" s="606"/>
      <c r="O756" s="606"/>
      <c r="P756" s="643"/>
      <c r="Q756" s="606"/>
      <c r="R756" s="643"/>
      <c r="S756" s="643"/>
      <c r="T756" s="606"/>
      <c r="U756" s="606"/>
      <c r="V756" s="606"/>
      <c r="W756" s="644"/>
      <c r="X756" s="606"/>
      <c r="Y756" s="605"/>
      <c r="Z756" s="606"/>
      <c r="AA756" s="605"/>
      <c r="AB756" s="605"/>
      <c r="AC756" s="605"/>
      <c r="AD756" s="605"/>
      <c r="AE756" s="605"/>
      <c r="AF756" s="605"/>
      <c r="AG756" s="605"/>
      <c r="AH756" s="605"/>
      <c r="AI756" s="605"/>
      <c r="AJ756" s="605"/>
      <c r="AK756" s="605"/>
      <c r="AL756" s="605"/>
      <c r="AM756" s="605"/>
      <c r="AN756" s="605"/>
      <c r="AO756" s="605"/>
    </row>
    <row r="757" ht="15.75" customHeight="1">
      <c r="A757" s="606"/>
      <c r="B757" s="605"/>
      <c r="C757" s="660"/>
      <c r="D757" s="606"/>
      <c r="E757" s="606"/>
      <c r="F757" s="606"/>
      <c r="G757" s="606"/>
      <c r="H757" s="606"/>
      <c r="I757" s="606"/>
      <c r="J757" s="606"/>
      <c r="K757" s="606"/>
      <c r="L757" s="606"/>
      <c r="M757" s="644"/>
      <c r="N757" s="606"/>
      <c r="O757" s="606"/>
      <c r="P757" s="643"/>
      <c r="Q757" s="606"/>
      <c r="R757" s="643"/>
      <c r="S757" s="643"/>
      <c r="T757" s="606"/>
      <c r="U757" s="606"/>
      <c r="V757" s="606"/>
      <c r="W757" s="644"/>
      <c r="X757" s="606"/>
      <c r="Y757" s="605"/>
      <c r="Z757" s="606"/>
      <c r="AA757" s="605"/>
      <c r="AB757" s="605"/>
      <c r="AC757" s="605"/>
      <c r="AD757" s="605"/>
      <c r="AE757" s="605"/>
      <c r="AF757" s="605"/>
      <c r="AG757" s="605"/>
      <c r="AH757" s="605"/>
      <c r="AI757" s="605"/>
      <c r="AJ757" s="605"/>
      <c r="AK757" s="605"/>
      <c r="AL757" s="605"/>
      <c r="AM757" s="605"/>
      <c r="AN757" s="605"/>
      <c r="AO757" s="605"/>
    </row>
    <row r="758" ht="15.75" customHeight="1">
      <c r="A758" s="606"/>
      <c r="B758" s="605"/>
      <c r="C758" s="660"/>
      <c r="D758" s="606"/>
      <c r="E758" s="606"/>
      <c r="F758" s="606"/>
      <c r="G758" s="606"/>
      <c r="H758" s="606"/>
      <c r="I758" s="606"/>
      <c r="J758" s="606"/>
      <c r="K758" s="606"/>
      <c r="L758" s="606"/>
      <c r="M758" s="644"/>
      <c r="N758" s="606"/>
      <c r="O758" s="606"/>
      <c r="P758" s="643"/>
      <c r="Q758" s="606"/>
      <c r="R758" s="643"/>
      <c r="S758" s="643"/>
      <c r="T758" s="606"/>
      <c r="U758" s="606"/>
      <c r="V758" s="606"/>
      <c r="W758" s="644"/>
      <c r="X758" s="606"/>
      <c r="Y758" s="605"/>
      <c r="Z758" s="606"/>
      <c r="AA758" s="605"/>
      <c r="AB758" s="605"/>
      <c r="AC758" s="605"/>
      <c r="AD758" s="605"/>
      <c r="AE758" s="605"/>
      <c r="AF758" s="605"/>
      <c r="AG758" s="605"/>
      <c r="AH758" s="605"/>
      <c r="AI758" s="605"/>
      <c r="AJ758" s="605"/>
      <c r="AK758" s="605"/>
      <c r="AL758" s="605"/>
      <c r="AM758" s="605"/>
      <c r="AN758" s="605"/>
      <c r="AO758" s="605"/>
    </row>
    <row r="759" ht="15.75" customHeight="1">
      <c r="A759" s="606"/>
      <c r="B759" s="605"/>
      <c r="C759" s="660"/>
      <c r="D759" s="606"/>
      <c r="E759" s="606"/>
      <c r="F759" s="606"/>
      <c r="G759" s="606"/>
      <c r="H759" s="606"/>
      <c r="I759" s="606"/>
      <c r="J759" s="606"/>
      <c r="K759" s="606"/>
      <c r="L759" s="606"/>
      <c r="M759" s="644"/>
      <c r="N759" s="606"/>
      <c r="O759" s="606"/>
      <c r="P759" s="643"/>
      <c r="Q759" s="606"/>
      <c r="R759" s="643"/>
      <c r="S759" s="643"/>
      <c r="T759" s="606"/>
      <c r="U759" s="606"/>
      <c r="V759" s="606"/>
      <c r="W759" s="644"/>
      <c r="X759" s="606"/>
      <c r="Y759" s="605"/>
      <c r="Z759" s="606"/>
      <c r="AA759" s="605"/>
      <c r="AB759" s="605"/>
      <c r="AC759" s="605"/>
      <c r="AD759" s="605"/>
      <c r="AE759" s="605"/>
      <c r="AF759" s="605"/>
      <c r="AG759" s="605"/>
      <c r="AH759" s="605"/>
      <c r="AI759" s="605"/>
      <c r="AJ759" s="605"/>
      <c r="AK759" s="605"/>
      <c r="AL759" s="605"/>
      <c r="AM759" s="605"/>
      <c r="AN759" s="605"/>
      <c r="AO759" s="605"/>
    </row>
    <row r="760" ht="15.75" customHeight="1">
      <c r="A760" s="606"/>
      <c r="B760" s="605"/>
      <c r="C760" s="660"/>
      <c r="D760" s="606"/>
      <c r="E760" s="606"/>
      <c r="F760" s="606"/>
      <c r="G760" s="606"/>
      <c r="H760" s="606"/>
      <c r="I760" s="606"/>
      <c r="J760" s="606"/>
      <c r="K760" s="606"/>
      <c r="L760" s="606"/>
      <c r="M760" s="644"/>
      <c r="N760" s="606"/>
      <c r="O760" s="606"/>
      <c r="P760" s="643"/>
      <c r="Q760" s="606"/>
      <c r="R760" s="643"/>
      <c r="S760" s="643"/>
      <c r="T760" s="606"/>
      <c r="U760" s="606"/>
      <c r="V760" s="606"/>
      <c r="W760" s="644"/>
      <c r="X760" s="606"/>
      <c r="Y760" s="605"/>
      <c r="Z760" s="606"/>
      <c r="AA760" s="605"/>
      <c r="AB760" s="605"/>
      <c r="AC760" s="605"/>
      <c r="AD760" s="605"/>
      <c r="AE760" s="605"/>
      <c r="AF760" s="605"/>
      <c r="AG760" s="605"/>
      <c r="AH760" s="605"/>
      <c r="AI760" s="605"/>
      <c r="AJ760" s="605"/>
      <c r="AK760" s="605"/>
      <c r="AL760" s="605"/>
      <c r="AM760" s="605"/>
      <c r="AN760" s="605"/>
      <c r="AO760" s="605"/>
    </row>
    <row r="761" ht="15.75" customHeight="1">
      <c r="A761" s="606"/>
      <c r="B761" s="605"/>
      <c r="C761" s="660"/>
      <c r="D761" s="606"/>
      <c r="E761" s="606"/>
      <c r="F761" s="606"/>
      <c r="G761" s="606"/>
      <c r="H761" s="606"/>
      <c r="I761" s="606"/>
      <c r="J761" s="606"/>
      <c r="K761" s="606"/>
      <c r="L761" s="606"/>
      <c r="M761" s="644"/>
      <c r="N761" s="606"/>
      <c r="O761" s="606"/>
      <c r="P761" s="643"/>
      <c r="Q761" s="606"/>
      <c r="R761" s="643"/>
      <c r="S761" s="643"/>
      <c r="T761" s="606"/>
      <c r="U761" s="606"/>
      <c r="V761" s="606"/>
      <c r="W761" s="644"/>
      <c r="X761" s="606"/>
      <c r="Y761" s="605"/>
      <c r="Z761" s="606"/>
      <c r="AA761" s="605"/>
      <c r="AB761" s="605"/>
      <c r="AC761" s="605"/>
      <c r="AD761" s="605"/>
      <c r="AE761" s="605"/>
      <c r="AF761" s="605"/>
      <c r="AG761" s="605"/>
      <c r="AH761" s="605"/>
      <c r="AI761" s="605"/>
      <c r="AJ761" s="605"/>
      <c r="AK761" s="605"/>
      <c r="AL761" s="605"/>
      <c r="AM761" s="605"/>
      <c r="AN761" s="605"/>
      <c r="AO761" s="605"/>
    </row>
    <row r="762" ht="15.75" customHeight="1">
      <c r="A762" s="606"/>
      <c r="B762" s="605"/>
      <c r="C762" s="660"/>
      <c r="D762" s="606"/>
      <c r="E762" s="606"/>
      <c r="F762" s="606"/>
      <c r="G762" s="606"/>
      <c r="H762" s="606"/>
      <c r="I762" s="606"/>
      <c r="J762" s="606"/>
      <c r="K762" s="606"/>
      <c r="L762" s="606"/>
      <c r="M762" s="644"/>
      <c r="N762" s="606"/>
      <c r="O762" s="606"/>
      <c r="P762" s="643"/>
      <c r="Q762" s="606"/>
      <c r="R762" s="643"/>
      <c r="S762" s="643"/>
      <c r="T762" s="606"/>
      <c r="U762" s="606"/>
      <c r="V762" s="606"/>
      <c r="W762" s="644"/>
      <c r="X762" s="606"/>
      <c r="Y762" s="605"/>
      <c r="Z762" s="606"/>
      <c r="AA762" s="605"/>
      <c r="AB762" s="605"/>
      <c r="AC762" s="605"/>
      <c r="AD762" s="605"/>
      <c r="AE762" s="605"/>
      <c r="AF762" s="605"/>
      <c r="AG762" s="605"/>
      <c r="AH762" s="605"/>
      <c r="AI762" s="605"/>
      <c r="AJ762" s="605"/>
      <c r="AK762" s="605"/>
      <c r="AL762" s="605"/>
      <c r="AM762" s="605"/>
      <c r="AN762" s="605"/>
      <c r="AO762" s="605"/>
    </row>
    <row r="763" ht="15.75" customHeight="1">
      <c r="A763" s="606"/>
      <c r="B763" s="605"/>
      <c r="C763" s="660"/>
      <c r="D763" s="606"/>
      <c r="E763" s="606"/>
      <c r="F763" s="606"/>
      <c r="G763" s="606"/>
      <c r="H763" s="606"/>
      <c r="I763" s="606"/>
      <c r="J763" s="606"/>
      <c r="K763" s="606"/>
      <c r="L763" s="606"/>
      <c r="M763" s="644"/>
      <c r="N763" s="606"/>
      <c r="O763" s="606"/>
      <c r="P763" s="643"/>
      <c r="Q763" s="606"/>
      <c r="R763" s="643"/>
      <c r="S763" s="643"/>
      <c r="T763" s="606"/>
      <c r="U763" s="606"/>
      <c r="V763" s="606"/>
      <c r="W763" s="644"/>
      <c r="X763" s="606"/>
      <c r="Y763" s="605"/>
      <c r="Z763" s="606"/>
      <c r="AA763" s="605"/>
      <c r="AB763" s="605"/>
      <c r="AC763" s="605"/>
      <c r="AD763" s="605"/>
      <c r="AE763" s="605"/>
      <c r="AF763" s="605"/>
      <c r="AG763" s="605"/>
      <c r="AH763" s="605"/>
      <c r="AI763" s="605"/>
      <c r="AJ763" s="605"/>
      <c r="AK763" s="605"/>
      <c r="AL763" s="605"/>
      <c r="AM763" s="605"/>
      <c r="AN763" s="605"/>
      <c r="AO763" s="605"/>
    </row>
    <row r="764" ht="15.75" customHeight="1">
      <c r="A764" s="606"/>
      <c r="B764" s="605"/>
      <c r="C764" s="660"/>
      <c r="D764" s="606"/>
      <c r="E764" s="606"/>
      <c r="F764" s="606"/>
      <c r="G764" s="606"/>
      <c r="H764" s="606"/>
      <c r="I764" s="606"/>
      <c r="J764" s="606"/>
      <c r="K764" s="606"/>
      <c r="L764" s="606"/>
      <c r="M764" s="644"/>
      <c r="N764" s="606"/>
      <c r="O764" s="606"/>
      <c r="P764" s="643"/>
      <c r="Q764" s="606"/>
      <c r="R764" s="643"/>
      <c r="S764" s="643"/>
      <c r="T764" s="606"/>
      <c r="U764" s="606"/>
      <c r="V764" s="606"/>
      <c r="W764" s="644"/>
      <c r="X764" s="606"/>
      <c r="Y764" s="605"/>
      <c r="Z764" s="606"/>
      <c r="AA764" s="605"/>
      <c r="AB764" s="605"/>
      <c r="AC764" s="605"/>
      <c r="AD764" s="605"/>
      <c r="AE764" s="605"/>
      <c r="AF764" s="605"/>
      <c r="AG764" s="605"/>
      <c r="AH764" s="605"/>
      <c r="AI764" s="605"/>
      <c r="AJ764" s="605"/>
      <c r="AK764" s="605"/>
      <c r="AL764" s="605"/>
      <c r="AM764" s="605"/>
      <c r="AN764" s="605"/>
      <c r="AO764" s="605"/>
    </row>
    <row r="765" ht="15.75" customHeight="1">
      <c r="A765" s="606"/>
      <c r="B765" s="605"/>
      <c r="C765" s="660"/>
      <c r="D765" s="606"/>
      <c r="E765" s="606"/>
      <c r="F765" s="606"/>
      <c r="G765" s="606"/>
      <c r="H765" s="606"/>
      <c r="I765" s="606"/>
      <c r="J765" s="606"/>
      <c r="K765" s="606"/>
      <c r="L765" s="606"/>
      <c r="M765" s="644"/>
      <c r="N765" s="606"/>
      <c r="O765" s="606"/>
      <c r="P765" s="643"/>
      <c r="Q765" s="606"/>
      <c r="R765" s="643"/>
      <c r="S765" s="643"/>
      <c r="T765" s="606"/>
      <c r="U765" s="606"/>
      <c r="V765" s="606"/>
      <c r="W765" s="644"/>
      <c r="X765" s="606"/>
      <c r="Y765" s="605"/>
      <c r="Z765" s="606"/>
      <c r="AA765" s="605"/>
      <c r="AB765" s="605"/>
      <c r="AC765" s="605"/>
      <c r="AD765" s="605"/>
      <c r="AE765" s="605"/>
      <c r="AF765" s="605"/>
      <c r="AG765" s="605"/>
      <c r="AH765" s="605"/>
      <c r="AI765" s="605"/>
      <c r="AJ765" s="605"/>
      <c r="AK765" s="605"/>
      <c r="AL765" s="605"/>
      <c r="AM765" s="605"/>
      <c r="AN765" s="605"/>
      <c r="AO765" s="605"/>
    </row>
    <row r="766" ht="15.75" customHeight="1">
      <c r="A766" s="606"/>
      <c r="B766" s="605"/>
      <c r="C766" s="660"/>
      <c r="D766" s="606"/>
      <c r="E766" s="606"/>
      <c r="F766" s="606"/>
      <c r="G766" s="606"/>
      <c r="H766" s="606"/>
      <c r="I766" s="606"/>
      <c r="J766" s="606"/>
      <c r="K766" s="606"/>
      <c r="L766" s="606"/>
      <c r="M766" s="644"/>
      <c r="N766" s="606"/>
      <c r="O766" s="606"/>
      <c r="P766" s="643"/>
      <c r="Q766" s="606"/>
      <c r="R766" s="643"/>
      <c r="S766" s="643"/>
      <c r="T766" s="606"/>
      <c r="U766" s="606"/>
      <c r="V766" s="606"/>
      <c r="W766" s="644"/>
      <c r="X766" s="606"/>
      <c r="Y766" s="605"/>
      <c r="Z766" s="606"/>
      <c r="AA766" s="605"/>
      <c r="AB766" s="605"/>
      <c r="AC766" s="605"/>
      <c r="AD766" s="605"/>
      <c r="AE766" s="605"/>
      <c r="AF766" s="605"/>
      <c r="AG766" s="605"/>
      <c r="AH766" s="605"/>
      <c r="AI766" s="605"/>
      <c r="AJ766" s="605"/>
      <c r="AK766" s="605"/>
      <c r="AL766" s="605"/>
      <c r="AM766" s="605"/>
      <c r="AN766" s="605"/>
      <c r="AO766" s="605"/>
    </row>
    <row r="767" ht="15.75" customHeight="1">
      <c r="A767" s="606"/>
      <c r="B767" s="605"/>
      <c r="C767" s="660"/>
      <c r="D767" s="606"/>
      <c r="E767" s="606"/>
      <c r="F767" s="606"/>
      <c r="G767" s="606"/>
      <c r="H767" s="606"/>
      <c r="I767" s="606"/>
      <c r="J767" s="606"/>
      <c r="K767" s="606"/>
      <c r="L767" s="606"/>
      <c r="M767" s="644"/>
      <c r="N767" s="606"/>
      <c r="O767" s="606"/>
      <c r="P767" s="643"/>
      <c r="Q767" s="606"/>
      <c r="R767" s="643"/>
      <c r="S767" s="643"/>
      <c r="T767" s="606"/>
      <c r="U767" s="606"/>
      <c r="V767" s="606"/>
      <c r="W767" s="644"/>
      <c r="X767" s="606"/>
      <c r="Y767" s="605"/>
      <c r="Z767" s="606"/>
      <c r="AA767" s="605"/>
      <c r="AB767" s="605"/>
      <c r="AC767" s="605"/>
      <c r="AD767" s="605"/>
      <c r="AE767" s="605"/>
      <c r="AF767" s="605"/>
      <c r="AG767" s="605"/>
      <c r="AH767" s="605"/>
      <c r="AI767" s="605"/>
      <c r="AJ767" s="605"/>
      <c r="AK767" s="605"/>
      <c r="AL767" s="605"/>
      <c r="AM767" s="605"/>
      <c r="AN767" s="605"/>
      <c r="AO767" s="605"/>
    </row>
    <row r="768" ht="15.75" customHeight="1">
      <c r="A768" s="606"/>
      <c r="B768" s="605"/>
      <c r="C768" s="660"/>
      <c r="D768" s="606"/>
      <c r="E768" s="606"/>
      <c r="F768" s="606"/>
      <c r="G768" s="606"/>
      <c r="H768" s="606"/>
      <c r="I768" s="606"/>
      <c r="J768" s="606"/>
      <c r="K768" s="606"/>
      <c r="L768" s="606"/>
      <c r="M768" s="644"/>
      <c r="N768" s="606"/>
      <c r="O768" s="606"/>
      <c r="P768" s="643"/>
      <c r="Q768" s="606"/>
      <c r="R768" s="643"/>
      <c r="S768" s="643"/>
      <c r="T768" s="606"/>
      <c r="U768" s="606"/>
      <c r="V768" s="606"/>
      <c r="W768" s="644"/>
      <c r="X768" s="606"/>
      <c r="Y768" s="605"/>
      <c r="Z768" s="606"/>
      <c r="AA768" s="605"/>
      <c r="AB768" s="605"/>
      <c r="AC768" s="605"/>
      <c r="AD768" s="605"/>
      <c r="AE768" s="605"/>
      <c r="AF768" s="605"/>
      <c r="AG768" s="605"/>
      <c r="AH768" s="605"/>
      <c r="AI768" s="605"/>
      <c r="AJ768" s="605"/>
      <c r="AK768" s="605"/>
      <c r="AL768" s="605"/>
      <c r="AM768" s="605"/>
      <c r="AN768" s="605"/>
      <c r="AO768" s="605"/>
    </row>
    <row r="769" ht="15.75" customHeight="1">
      <c r="A769" s="606"/>
      <c r="B769" s="605"/>
      <c r="C769" s="660"/>
      <c r="D769" s="606"/>
      <c r="E769" s="606"/>
      <c r="F769" s="606"/>
      <c r="G769" s="606"/>
      <c r="H769" s="606"/>
      <c r="I769" s="606"/>
      <c r="J769" s="606"/>
      <c r="K769" s="606"/>
      <c r="L769" s="606"/>
      <c r="M769" s="644"/>
      <c r="N769" s="606"/>
      <c r="O769" s="606"/>
      <c r="P769" s="643"/>
      <c r="Q769" s="606"/>
      <c r="R769" s="643"/>
      <c r="S769" s="643"/>
      <c r="T769" s="606"/>
      <c r="U769" s="606"/>
      <c r="V769" s="606"/>
      <c r="W769" s="644"/>
      <c r="X769" s="606"/>
      <c r="Y769" s="605"/>
      <c r="Z769" s="606"/>
      <c r="AA769" s="605"/>
      <c r="AB769" s="605"/>
      <c r="AC769" s="605"/>
      <c r="AD769" s="605"/>
      <c r="AE769" s="605"/>
      <c r="AF769" s="605"/>
      <c r="AG769" s="605"/>
      <c r="AH769" s="605"/>
      <c r="AI769" s="605"/>
      <c r="AJ769" s="605"/>
      <c r="AK769" s="605"/>
      <c r="AL769" s="605"/>
      <c r="AM769" s="605"/>
      <c r="AN769" s="605"/>
      <c r="AO769" s="605"/>
    </row>
    <row r="770" ht="15.75" customHeight="1">
      <c r="A770" s="606"/>
      <c r="B770" s="605"/>
      <c r="C770" s="660"/>
      <c r="D770" s="606"/>
      <c r="E770" s="606"/>
      <c r="F770" s="606"/>
      <c r="G770" s="606"/>
      <c r="H770" s="606"/>
      <c r="I770" s="606"/>
      <c r="J770" s="606"/>
      <c r="K770" s="606"/>
      <c r="L770" s="606"/>
      <c r="M770" s="644"/>
      <c r="N770" s="606"/>
      <c r="O770" s="606"/>
      <c r="P770" s="643"/>
      <c r="Q770" s="606"/>
      <c r="R770" s="643"/>
      <c r="S770" s="643"/>
      <c r="T770" s="606"/>
      <c r="U770" s="606"/>
      <c r="V770" s="606"/>
      <c r="W770" s="644"/>
      <c r="X770" s="606"/>
      <c r="Y770" s="605"/>
      <c r="Z770" s="606"/>
      <c r="AA770" s="605"/>
      <c r="AB770" s="605"/>
      <c r="AC770" s="605"/>
      <c r="AD770" s="605"/>
      <c r="AE770" s="605"/>
      <c r="AF770" s="605"/>
      <c r="AG770" s="605"/>
      <c r="AH770" s="605"/>
      <c r="AI770" s="605"/>
      <c r="AJ770" s="605"/>
      <c r="AK770" s="605"/>
      <c r="AL770" s="605"/>
      <c r="AM770" s="605"/>
      <c r="AN770" s="605"/>
      <c r="AO770" s="605"/>
    </row>
    <row r="771" ht="15.75" customHeight="1">
      <c r="A771" s="606"/>
      <c r="B771" s="605"/>
      <c r="C771" s="660"/>
      <c r="D771" s="606"/>
      <c r="E771" s="606"/>
      <c r="F771" s="606"/>
      <c r="G771" s="606"/>
      <c r="H771" s="606"/>
      <c r="I771" s="606"/>
      <c r="J771" s="606"/>
      <c r="K771" s="606"/>
      <c r="L771" s="606"/>
      <c r="M771" s="644"/>
      <c r="N771" s="606"/>
      <c r="O771" s="606"/>
      <c r="P771" s="643"/>
      <c r="Q771" s="606"/>
      <c r="R771" s="643"/>
      <c r="S771" s="643"/>
      <c r="T771" s="606"/>
      <c r="U771" s="606"/>
      <c r="V771" s="606"/>
      <c r="W771" s="644"/>
      <c r="X771" s="606"/>
      <c r="Y771" s="605"/>
      <c r="Z771" s="606"/>
      <c r="AA771" s="605"/>
      <c r="AB771" s="605"/>
      <c r="AC771" s="605"/>
      <c r="AD771" s="605"/>
      <c r="AE771" s="605"/>
      <c r="AF771" s="605"/>
      <c r="AG771" s="605"/>
      <c r="AH771" s="605"/>
      <c r="AI771" s="605"/>
      <c r="AJ771" s="605"/>
      <c r="AK771" s="605"/>
      <c r="AL771" s="605"/>
      <c r="AM771" s="605"/>
      <c r="AN771" s="605"/>
      <c r="AO771" s="605"/>
    </row>
    <row r="772" ht="15.75" customHeight="1">
      <c r="A772" s="606"/>
      <c r="B772" s="605"/>
      <c r="C772" s="660"/>
      <c r="D772" s="606"/>
      <c r="E772" s="606"/>
      <c r="F772" s="606"/>
      <c r="G772" s="606"/>
      <c r="H772" s="606"/>
      <c r="I772" s="606"/>
      <c r="J772" s="606"/>
      <c r="K772" s="606"/>
      <c r="L772" s="606"/>
      <c r="M772" s="644"/>
      <c r="N772" s="606"/>
      <c r="O772" s="606"/>
      <c r="P772" s="643"/>
      <c r="Q772" s="606"/>
      <c r="R772" s="643"/>
      <c r="S772" s="643"/>
      <c r="T772" s="606"/>
      <c r="U772" s="606"/>
      <c r="V772" s="606"/>
      <c r="W772" s="644"/>
      <c r="X772" s="606"/>
      <c r="Y772" s="605"/>
      <c r="Z772" s="606"/>
      <c r="AA772" s="605"/>
      <c r="AB772" s="605"/>
      <c r="AC772" s="605"/>
      <c r="AD772" s="605"/>
      <c r="AE772" s="605"/>
      <c r="AF772" s="605"/>
      <c r="AG772" s="605"/>
      <c r="AH772" s="605"/>
      <c r="AI772" s="605"/>
      <c r="AJ772" s="605"/>
      <c r="AK772" s="605"/>
      <c r="AL772" s="605"/>
      <c r="AM772" s="605"/>
      <c r="AN772" s="605"/>
      <c r="AO772" s="605"/>
    </row>
    <row r="773" ht="15.75" customHeight="1">
      <c r="A773" s="606"/>
      <c r="B773" s="605"/>
      <c r="C773" s="660"/>
      <c r="D773" s="606"/>
      <c r="E773" s="606"/>
      <c r="F773" s="606"/>
      <c r="G773" s="606"/>
      <c r="H773" s="606"/>
      <c r="I773" s="606"/>
      <c r="J773" s="606"/>
      <c r="K773" s="606"/>
      <c r="L773" s="606"/>
      <c r="M773" s="644"/>
      <c r="N773" s="606"/>
      <c r="O773" s="606"/>
      <c r="P773" s="643"/>
      <c r="Q773" s="606"/>
      <c r="R773" s="643"/>
      <c r="S773" s="643"/>
      <c r="T773" s="606"/>
      <c r="U773" s="606"/>
      <c r="V773" s="606"/>
      <c r="W773" s="644"/>
      <c r="X773" s="606"/>
      <c r="Y773" s="605"/>
      <c r="Z773" s="606"/>
      <c r="AA773" s="605"/>
      <c r="AB773" s="605"/>
      <c r="AC773" s="605"/>
      <c r="AD773" s="605"/>
      <c r="AE773" s="605"/>
      <c r="AF773" s="605"/>
      <c r="AG773" s="605"/>
      <c r="AH773" s="605"/>
      <c r="AI773" s="605"/>
      <c r="AJ773" s="605"/>
      <c r="AK773" s="605"/>
      <c r="AL773" s="605"/>
      <c r="AM773" s="605"/>
      <c r="AN773" s="605"/>
      <c r="AO773" s="605"/>
    </row>
    <row r="774" ht="15.75" customHeight="1">
      <c r="A774" s="606"/>
      <c r="B774" s="605"/>
      <c r="C774" s="660"/>
      <c r="D774" s="606"/>
      <c r="E774" s="606"/>
      <c r="F774" s="606"/>
      <c r="G774" s="606"/>
      <c r="H774" s="606"/>
      <c r="I774" s="606"/>
      <c r="J774" s="606"/>
      <c r="K774" s="606"/>
      <c r="L774" s="606"/>
      <c r="M774" s="644"/>
      <c r="N774" s="606"/>
      <c r="O774" s="606"/>
      <c r="P774" s="643"/>
      <c r="Q774" s="606"/>
      <c r="R774" s="643"/>
      <c r="S774" s="643"/>
      <c r="T774" s="606"/>
      <c r="U774" s="606"/>
      <c r="V774" s="606"/>
      <c r="W774" s="644"/>
      <c r="X774" s="606"/>
      <c r="Y774" s="605"/>
      <c r="Z774" s="606"/>
      <c r="AA774" s="605"/>
      <c r="AB774" s="605"/>
      <c r="AC774" s="605"/>
      <c r="AD774" s="605"/>
      <c r="AE774" s="605"/>
      <c r="AF774" s="605"/>
      <c r="AG774" s="605"/>
      <c r="AH774" s="605"/>
      <c r="AI774" s="605"/>
      <c r="AJ774" s="605"/>
      <c r="AK774" s="605"/>
      <c r="AL774" s="605"/>
      <c r="AM774" s="605"/>
      <c r="AN774" s="605"/>
      <c r="AO774" s="605"/>
    </row>
    <row r="775" ht="15.75" customHeight="1">
      <c r="A775" s="606"/>
      <c r="B775" s="605"/>
      <c r="C775" s="660"/>
      <c r="D775" s="606"/>
      <c r="E775" s="606"/>
      <c r="F775" s="606"/>
      <c r="G775" s="606"/>
      <c r="H775" s="606"/>
      <c r="I775" s="606"/>
      <c r="J775" s="606"/>
      <c r="K775" s="606"/>
      <c r="L775" s="606"/>
      <c r="M775" s="644"/>
      <c r="N775" s="606"/>
      <c r="O775" s="606"/>
      <c r="P775" s="643"/>
      <c r="Q775" s="606"/>
      <c r="R775" s="643"/>
      <c r="S775" s="643"/>
      <c r="T775" s="606"/>
      <c r="U775" s="606"/>
      <c r="V775" s="606"/>
      <c r="W775" s="644"/>
      <c r="X775" s="606"/>
      <c r="Y775" s="605"/>
      <c r="Z775" s="606"/>
      <c r="AA775" s="605"/>
      <c r="AB775" s="605"/>
      <c r="AC775" s="605"/>
      <c r="AD775" s="605"/>
      <c r="AE775" s="605"/>
      <c r="AF775" s="605"/>
      <c r="AG775" s="605"/>
      <c r="AH775" s="605"/>
      <c r="AI775" s="605"/>
      <c r="AJ775" s="605"/>
      <c r="AK775" s="605"/>
      <c r="AL775" s="605"/>
      <c r="AM775" s="605"/>
      <c r="AN775" s="605"/>
      <c r="AO775" s="605"/>
    </row>
    <row r="776" ht="15.75" customHeight="1">
      <c r="A776" s="606"/>
      <c r="B776" s="605"/>
      <c r="C776" s="660"/>
      <c r="D776" s="606"/>
      <c r="E776" s="606"/>
      <c r="F776" s="606"/>
      <c r="G776" s="606"/>
      <c r="H776" s="606"/>
      <c r="I776" s="606"/>
      <c r="J776" s="606"/>
      <c r="K776" s="606"/>
      <c r="L776" s="606"/>
      <c r="M776" s="644"/>
      <c r="N776" s="606"/>
      <c r="O776" s="606"/>
      <c r="P776" s="643"/>
      <c r="Q776" s="606"/>
      <c r="R776" s="643"/>
      <c r="S776" s="643"/>
      <c r="T776" s="606"/>
      <c r="U776" s="606"/>
      <c r="V776" s="606"/>
      <c r="W776" s="644"/>
      <c r="X776" s="606"/>
      <c r="Y776" s="605"/>
      <c r="Z776" s="606"/>
      <c r="AA776" s="605"/>
      <c r="AB776" s="605"/>
      <c r="AC776" s="605"/>
      <c r="AD776" s="605"/>
      <c r="AE776" s="605"/>
      <c r="AF776" s="605"/>
      <c r="AG776" s="605"/>
      <c r="AH776" s="605"/>
      <c r="AI776" s="605"/>
      <c r="AJ776" s="605"/>
      <c r="AK776" s="605"/>
      <c r="AL776" s="605"/>
      <c r="AM776" s="605"/>
      <c r="AN776" s="605"/>
      <c r="AO776" s="605"/>
    </row>
    <row r="777" ht="15.75" customHeight="1">
      <c r="A777" s="606"/>
      <c r="B777" s="605"/>
      <c r="C777" s="660"/>
      <c r="D777" s="606"/>
      <c r="E777" s="606"/>
      <c r="F777" s="606"/>
      <c r="G777" s="606"/>
      <c r="H777" s="606"/>
      <c r="I777" s="606"/>
      <c r="J777" s="606"/>
      <c r="K777" s="606"/>
      <c r="L777" s="606"/>
      <c r="M777" s="644"/>
      <c r="N777" s="606"/>
      <c r="O777" s="606"/>
      <c r="P777" s="643"/>
      <c r="Q777" s="606"/>
      <c r="R777" s="643"/>
      <c r="S777" s="643"/>
      <c r="T777" s="606"/>
      <c r="U777" s="606"/>
      <c r="V777" s="606"/>
      <c r="W777" s="644"/>
      <c r="X777" s="606"/>
      <c r="Y777" s="605"/>
      <c r="Z777" s="606"/>
      <c r="AA777" s="605"/>
      <c r="AB777" s="605"/>
      <c r="AC777" s="605"/>
      <c r="AD777" s="605"/>
      <c r="AE777" s="605"/>
      <c r="AF777" s="605"/>
      <c r="AG777" s="605"/>
      <c r="AH777" s="605"/>
      <c r="AI777" s="605"/>
      <c r="AJ777" s="605"/>
      <c r="AK777" s="605"/>
      <c r="AL777" s="605"/>
      <c r="AM777" s="605"/>
      <c r="AN777" s="605"/>
      <c r="AO777" s="605"/>
    </row>
    <row r="778" ht="15.75" customHeight="1">
      <c r="A778" s="606"/>
      <c r="B778" s="605"/>
      <c r="C778" s="660"/>
      <c r="D778" s="606"/>
      <c r="E778" s="606"/>
      <c r="F778" s="606"/>
      <c r="G778" s="606"/>
      <c r="H778" s="606"/>
      <c r="I778" s="606"/>
      <c r="J778" s="606"/>
      <c r="K778" s="606"/>
      <c r="L778" s="606"/>
      <c r="M778" s="644"/>
      <c r="N778" s="606"/>
      <c r="O778" s="606"/>
      <c r="P778" s="643"/>
      <c r="Q778" s="606"/>
      <c r="R778" s="643"/>
      <c r="S778" s="643"/>
      <c r="T778" s="606"/>
      <c r="U778" s="606"/>
      <c r="V778" s="606"/>
      <c r="W778" s="644"/>
      <c r="X778" s="606"/>
      <c r="Y778" s="605"/>
      <c r="Z778" s="606"/>
      <c r="AA778" s="605"/>
      <c r="AB778" s="605"/>
      <c r="AC778" s="605"/>
      <c r="AD778" s="605"/>
      <c r="AE778" s="605"/>
      <c r="AF778" s="605"/>
      <c r="AG778" s="605"/>
      <c r="AH778" s="605"/>
      <c r="AI778" s="605"/>
      <c r="AJ778" s="605"/>
      <c r="AK778" s="605"/>
      <c r="AL778" s="605"/>
      <c r="AM778" s="605"/>
      <c r="AN778" s="605"/>
      <c r="AO778" s="605"/>
    </row>
    <row r="779" ht="15.75" customHeight="1">
      <c r="A779" s="606"/>
      <c r="B779" s="605"/>
      <c r="C779" s="660"/>
      <c r="D779" s="606"/>
      <c r="E779" s="606"/>
      <c r="F779" s="606"/>
      <c r="G779" s="606"/>
      <c r="H779" s="606"/>
      <c r="I779" s="606"/>
      <c r="J779" s="606"/>
      <c r="K779" s="606"/>
      <c r="L779" s="606"/>
      <c r="M779" s="644"/>
      <c r="N779" s="606"/>
      <c r="O779" s="606"/>
      <c r="P779" s="643"/>
      <c r="Q779" s="606"/>
      <c r="R779" s="643"/>
      <c r="S779" s="643"/>
      <c r="T779" s="606"/>
      <c r="U779" s="606"/>
      <c r="V779" s="606"/>
      <c r="W779" s="644"/>
      <c r="X779" s="606"/>
      <c r="Y779" s="605"/>
      <c r="Z779" s="606"/>
      <c r="AA779" s="605"/>
      <c r="AB779" s="605"/>
      <c r="AC779" s="605"/>
      <c r="AD779" s="605"/>
      <c r="AE779" s="605"/>
      <c r="AF779" s="605"/>
      <c r="AG779" s="605"/>
      <c r="AH779" s="605"/>
      <c r="AI779" s="605"/>
      <c r="AJ779" s="605"/>
      <c r="AK779" s="605"/>
      <c r="AL779" s="605"/>
      <c r="AM779" s="605"/>
      <c r="AN779" s="605"/>
      <c r="AO779" s="605"/>
    </row>
    <row r="780" ht="15.75" customHeight="1">
      <c r="A780" s="606"/>
      <c r="B780" s="605"/>
      <c r="C780" s="660"/>
      <c r="D780" s="606"/>
      <c r="E780" s="606"/>
      <c r="F780" s="606"/>
      <c r="G780" s="606"/>
      <c r="H780" s="606"/>
      <c r="I780" s="606"/>
      <c r="J780" s="606"/>
      <c r="K780" s="606"/>
      <c r="L780" s="606"/>
      <c r="M780" s="644"/>
      <c r="N780" s="606"/>
      <c r="O780" s="606"/>
      <c r="P780" s="643"/>
      <c r="Q780" s="606"/>
      <c r="R780" s="643"/>
      <c r="S780" s="643"/>
      <c r="T780" s="606"/>
      <c r="U780" s="606"/>
      <c r="V780" s="606"/>
      <c r="W780" s="644"/>
      <c r="X780" s="606"/>
      <c r="Y780" s="605"/>
      <c r="Z780" s="606"/>
      <c r="AA780" s="605"/>
      <c r="AB780" s="605"/>
      <c r="AC780" s="605"/>
      <c r="AD780" s="605"/>
      <c r="AE780" s="605"/>
      <c r="AF780" s="605"/>
      <c r="AG780" s="605"/>
      <c r="AH780" s="605"/>
      <c r="AI780" s="605"/>
      <c r="AJ780" s="605"/>
      <c r="AK780" s="605"/>
      <c r="AL780" s="605"/>
      <c r="AM780" s="605"/>
      <c r="AN780" s="605"/>
      <c r="AO780" s="605"/>
    </row>
    <row r="781" ht="15.75" customHeight="1">
      <c r="A781" s="606"/>
      <c r="B781" s="605"/>
      <c r="C781" s="660"/>
      <c r="D781" s="606"/>
      <c r="E781" s="606"/>
      <c r="F781" s="606"/>
      <c r="G781" s="606"/>
      <c r="H781" s="606"/>
      <c r="I781" s="606"/>
      <c r="J781" s="606"/>
      <c r="K781" s="606"/>
      <c r="L781" s="606"/>
      <c r="M781" s="644"/>
      <c r="N781" s="606"/>
      <c r="O781" s="606"/>
      <c r="P781" s="643"/>
      <c r="Q781" s="606"/>
      <c r="R781" s="643"/>
      <c r="S781" s="643"/>
      <c r="T781" s="606"/>
      <c r="U781" s="606"/>
      <c r="V781" s="606"/>
      <c r="W781" s="644"/>
      <c r="X781" s="606"/>
      <c r="Y781" s="605"/>
      <c r="Z781" s="606"/>
      <c r="AA781" s="605"/>
      <c r="AB781" s="605"/>
      <c r="AC781" s="605"/>
      <c r="AD781" s="605"/>
      <c r="AE781" s="605"/>
      <c r="AF781" s="605"/>
      <c r="AG781" s="605"/>
      <c r="AH781" s="605"/>
      <c r="AI781" s="605"/>
      <c r="AJ781" s="605"/>
      <c r="AK781" s="605"/>
      <c r="AL781" s="605"/>
      <c r="AM781" s="605"/>
      <c r="AN781" s="605"/>
      <c r="AO781" s="605"/>
    </row>
    <row r="782" ht="15.75" customHeight="1">
      <c r="A782" s="606"/>
      <c r="B782" s="605"/>
      <c r="C782" s="660"/>
      <c r="D782" s="606"/>
      <c r="E782" s="606"/>
      <c r="F782" s="606"/>
      <c r="G782" s="606"/>
      <c r="H782" s="606"/>
      <c r="I782" s="606"/>
      <c r="J782" s="606"/>
      <c r="K782" s="606"/>
      <c r="L782" s="606"/>
      <c r="M782" s="644"/>
      <c r="N782" s="606"/>
      <c r="O782" s="606"/>
      <c r="P782" s="643"/>
      <c r="Q782" s="606"/>
      <c r="R782" s="643"/>
      <c r="S782" s="643"/>
      <c r="T782" s="606"/>
      <c r="U782" s="606"/>
      <c r="V782" s="606"/>
      <c r="W782" s="644"/>
      <c r="X782" s="606"/>
      <c r="Y782" s="605"/>
      <c r="Z782" s="606"/>
      <c r="AA782" s="605"/>
      <c r="AB782" s="605"/>
      <c r="AC782" s="605"/>
      <c r="AD782" s="605"/>
      <c r="AE782" s="605"/>
      <c r="AF782" s="605"/>
      <c r="AG782" s="605"/>
      <c r="AH782" s="605"/>
      <c r="AI782" s="605"/>
      <c r="AJ782" s="605"/>
      <c r="AK782" s="605"/>
      <c r="AL782" s="605"/>
      <c r="AM782" s="605"/>
      <c r="AN782" s="605"/>
      <c r="AO782" s="605"/>
    </row>
    <row r="783" ht="15.75" customHeight="1">
      <c r="A783" s="606"/>
      <c r="B783" s="605"/>
      <c r="C783" s="660"/>
      <c r="D783" s="606"/>
      <c r="E783" s="606"/>
      <c r="F783" s="606"/>
      <c r="G783" s="606"/>
      <c r="H783" s="606"/>
      <c r="I783" s="606"/>
      <c r="J783" s="606"/>
      <c r="K783" s="606"/>
      <c r="L783" s="606"/>
      <c r="M783" s="644"/>
      <c r="N783" s="606"/>
      <c r="O783" s="606"/>
      <c r="P783" s="643"/>
      <c r="Q783" s="606"/>
      <c r="R783" s="643"/>
      <c r="S783" s="643"/>
      <c r="T783" s="606"/>
      <c r="U783" s="606"/>
      <c r="V783" s="606"/>
      <c r="W783" s="644"/>
      <c r="X783" s="606"/>
      <c r="Y783" s="605"/>
      <c r="Z783" s="606"/>
      <c r="AA783" s="605"/>
      <c r="AB783" s="605"/>
      <c r="AC783" s="605"/>
      <c r="AD783" s="605"/>
      <c r="AE783" s="605"/>
      <c r="AF783" s="605"/>
      <c r="AG783" s="605"/>
      <c r="AH783" s="605"/>
      <c r="AI783" s="605"/>
      <c r="AJ783" s="605"/>
      <c r="AK783" s="605"/>
      <c r="AL783" s="605"/>
      <c r="AM783" s="605"/>
      <c r="AN783" s="605"/>
      <c r="AO783" s="605"/>
    </row>
    <row r="784" ht="15.75" customHeight="1">
      <c r="A784" s="606"/>
      <c r="B784" s="605"/>
      <c r="C784" s="660"/>
      <c r="D784" s="606"/>
      <c r="E784" s="606"/>
      <c r="F784" s="606"/>
      <c r="G784" s="606"/>
      <c r="H784" s="606"/>
      <c r="I784" s="606"/>
      <c r="J784" s="606"/>
      <c r="K784" s="606"/>
      <c r="L784" s="606"/>
      <c r="M784" s="644"/>
      <c r="N784" s="606"/>
      <c r="O784" s="606"/>
      <c r="P784" s="643"/>
      <c r="Q784" s="606"/>
      <c r="R784" s="643"/>
      <c r="S784" s="643"/>
      <c r="T784" s="606"/>
      <c r="U784" s="606"/>
      <c r="V784" s="606"/>
      <c r="W784" s="644"/>
      <c r="X784" s="606"/>
      <c r="Y784" s="605"/>
      <c r="Z784" s="606"/>
      <c r="AA784" s="605"/>
      <c r="AB784" s="605"/>
      <c r="AC784" s="605"/>
      <c r="AD784" s="605"/>
      <c r="AE784" s="605"/>
      <c r="AF784" s="605"/>
      <c r="AG784" s="605"/>
      <c r="AH784" s="605"/>
      <c r="AI784" s="605"/>
      <c r="AJ784" s="605"/>
      <c r="AK784" s="605"/>
      <c r="AL784" s="605"/>
      <c r="AM784" s="605"/>
      <c r="AN784" s="605"/>
      <c r="AO784" s="605"/>
    </row>
    <row r="785" ht="15.75" customHeight="1">
      <c r="A785" s="606"/>
      <c r="B785" s="605"/>
      <c r="C785" s="660"/>
      <c r="D785" s="606"/>
      <c r="E785" s="606"/>
      <c r="F785" s="606"/>
      <c r="G785" s="606"/>
      <c r="H785" s="606"/>
      <c r="I785" s="606"/>
      <c r="J785" s="606"/>
      <c r="K785" s="606"/>
      <c r="L785" s="606"/>
      <c r="M785" s="644"/>
      <c r="N785" s="606"/>
      <c r="O785" s="606"/>
      <c r="P785" s="643"/>
      <c r="Q785" s="606"/>
      <c r="R785" s="643"/>
      <c r="S785" s="643"/>
      <c r="T785" s="606"/>
      <c r="U785" s="606"/>
      <c r="V785" s="606"/>
      <c r="W785" s="644"/>
      <c r="X785" s="606"/>
      <c r="Y785" s="605"/>
      <c r="Z785" s="606"/>
      <c r="AA785" s="605"/>
      <c r="AB785" s="605"/>
      <c r="AC785" s="605"/>
      <c r="AD785" s="605"/>
      <c r="AE785" s="605"/>
      <c r="AF785" s="605"/>
      <c r="AG785" s="605"/>
      <c r="AH785" s="605"/>
      <c r="AI785" s="605"/>
      <c r="AJ785" s="605"/>
      <c r="AK785" s="605"/>
      <c r="AL785" s="605"/>
      <c r="AM785" s="605"/>
      <c r="AN785" s="605"/>
      <c r="AO785" s="605"/>
    </row>
    <row r="786" ht="15.75" customHeight="1">
      <c r="A786" s="606"/>
      <c r="B786" s="605"/>
      <c r="C786" s="660"/>
      <c r="D786" s="606"/>
      <c r="E786" s="606"/>
      <c r="F786" s="606"/>
      <c r="G786" s="606"/>
      <c r="H786" s="606"/>
      <c r="I786" s="606"/>
      <c r="J786" s="606"/>
      <c r="K786" s="606"/>
      <c r="L786" s="606"/>
      <c r="M786" s="644"/>
      <c r="N786" s="606"/>
      <c r="O786" s="606"/>
      <c r="P786" s="643"/>
      <c r="Q786" s="606"/>
      <c r="R786" s="643"/>
      <c r="S786" s="643"/>
      <c r="T786" s="606"/>
      <c r="U786" s="606"/>
      <c r="V786" s="606"/>
      <c r="W786" s="644"/>
      <c r="X786" s="606"/>
      <c r="Y786" s="605"/>
      <c r="Z786" s="606"/>
      <c r="AA786" s="605"/>
      <c r="AB786" s="605"/>
      <c r="AC786" s="605"/>
      <c r="AD786" s="605"/>
      <c r="AE786" s="605"/>
      <c r="AF786" s="605"/>
      <c r="AG786" s="605"/>
      <c r="AH786" s="605"/>
      <c r="AI786" s="605"/>
      <c r="AJ786" s="605"/>
      <c r="AK786" s="605"/>
      <c r="AL786" s="605"/>
      <c r="AM786" s="605"/>
      <c r="AN786" s="605"/>
      <c r="AO786" s="605"/>
    </row>
    <row r="787" ht="15.75" customHeight="1">
      <c r="A787" s="606"/>
      <c r="B787" s="605"/>
      <c r="C787" s="660"/>
      <c r="D787" s="606"/>
      <c r="E787" s="606"/>
      <c r="F787" s="606"/>
      <c r="G787" s="606"/>
      <c r="H787" s="606"/>
      <c r="I787" s="606"/>
      <c r="J787" s="606"/>
      <c r="K787" s="606"/>
      <c r="L787" s="606"/>
      <c r="M787" s="644"/>
      <c r="N787" s="606"/>
      <c r="O787" s="606"/>
      <c r="P787" s="643"/>
      <c r="Q787" s="606"/>
      <c r="R787" s="643"/>
      <c r="S787" s="643"/>
      <c r="T787" s="606"/>
      <c r="U787" s="606"/>
      <c r="V787" s="606"/>
      <c r="W787" s="644"/>
      <c r="X787" s="606"/>
      <c r="Y787" s="605"/>
      <c r="Z787" s="606"/>
      <c r="AA787" s="605"/>
      <c r="AB787" s="605"/>
      <c r="AC787" s="605"/>
      <c r="AD787" s="605"/>
      <c r="AE787" s="605"/>
      <c r="AF787" s="605"/>
      <c r="AG787" s="605"/>
      <c r="AH787" s="605"/>
      <c r="AI787" s="605"/>
      <c r="AJ787" s="605"/>
      <c r="AK787" s="605"/>
      <c r="AL787" s="605"/>
      <c r="AM787" s="605"/>
      <c r="AN787" s="605"/>
      <c r="AO787" s="605"/>
    </row>
    <row r="788" ht="15.75" customHeight="1">
      <c r="A788" s="606"/>
      <c r="B788" s="605"/>
      <c r="C788" s="660"/>
      <c r="D788" s="606"/>
      <c r="E788" s="606"/>
      <c r="F788" s="606"/>
      <c r="G788" s="606"/>
      <c r="H788" s="606"/>
      <c r="I788" s="606"/>
      <c r="J788" s="606"/>
      <c r="K788" s="606"/>
      <c r="L788" s="606"/>
      <c r="M788" s="644"/>
      <c r="N788" s="606"/>
      <c r="O788" s="606"/>
      <c r="P788" s="643"/>
      <c r="Q788" s="606"/>
      <c r="R788" s="643"/>
      <c r="S788" s="643"/>
      <c r="T788" s="606"/>
      <c r="U788" s="606"/>
      <c r="V788" s="606"/>
      <c r="W788" s="644"/>
      <c r="X788" s="606"/>
      <c r="Y788" s="605"/>
      <c r="Z788" s="606"/>
      <c r="AA788" s="605"/>
      <c r="AB788" s="605"/>
      <c r="AC788" s="605"/>
      <c r="AD788" s="605"/>
      <c r="AE788" s="605"/>
      <c r="AF788" s="605"/>
      <c r="AG788" s="605"/>
      <c r="AH788" s="605"/>
      <c r="AI788" s="605"/>
      <c r="AJ788" s="605"/>
      <c r="AK788" s="605"/>
      <c r="AL788" s="605"/>
      <c r="AM788" s="605"/>
      <c r="AN788" s="605"/>
      <c r="AO788" s="605"/>
    </row>
    <row r="789" ht="15.75" customHeight="1">
      <c r="A789" s="606"/>
      <c r="B789" s="605"/>
      <c r="C789" s="660"/>
      <c r="D789" s="606"/>
      <c r="E789" s="606"/>
      <c r="F789" s="606"/>
      <c r="G789" s="606"/>
      <c r="H789" s="606"/>
      <c r="I789" s="606"/>
      <c r="J789" s="606"/>
      <c r="K789" s="606"/>
      <c r="L789" s="606"/>
      <c r="M789" s="644"/>
      <c r="N789" s="606"/>
      <c r="O789" s="606"/>
      <c r="P789" s="643"/>
      <c r="Q789" s="606"/>
      <c r="R789" s="643"/>
      <c r="S789" s="643"/>
      <c r="T789" s="606"/>
      <c r="U789" s="606"/>
      <c r="V789" s="606"/>
      <c r="W789" s="644"/>
      <c r="X789" s="606"/>
      <c r="Y789" s="605"/>
      <c r="Z789" s="606"/>
      <c r="AA789" s="605"/>
      <c r="AB789" s="605"/>
      <c r="AC789" s="605"/>
      <c r="AD789" s="605"/>
      <c r="AE789" s="605"/>
      <c r="AF789" s="605"/>
      <c r="AG789" s="605"/>
      <c r="AH789" s="605"/>
      <c r="AI789" s="605"/>
      <c r="AJ789" s="605"/>
      <c r="AK789" s="605"/>
      <c r="AL789" s="605"/>
      <c r="AM789" s="605"/>
      <c r="AN789" s="605"/>
      <c r="AO789" s="605"/>
    </row>
    <row r="790" ht="15.75" customHeight="1">
      <c r="A790" s="606"/>
      <c r="B790" s="605"/>
      <c r="C790" s="660"/>
      <c r="D790" s="606"/>
      <c r="E790" s="606"/>
      <c r="F790" s="606"/>
      <c r="G790" s="606"/>
      <c r="H790" s="606"/>
      <c r="I790" s="606"/>
      <c r="J790" s="606"/>
      <c r="K790" s="606"/>
      <c r="L790" s="606"/>
      <c r="M790" s="644"/>
      <c r="N790" s="606"/>
      <c r="O790" s="606"/>
      <c r="P790" s="643"/>
      <c r="Q790" s="606"/>
      <c r="R790" s="643"/>
      <c r="S790" s="643"/>
      <c r="T790" s="606"/>
      <c r="U790" s="606"/>
      <c r="V790" s="606"/>
      <c r="W790" s="644"/>
      <c r="X790" s="606"/>
      <c r="Y790" s="605"/>
      <c r="Z790" s="606"/>
      <c r="AA790" s="605"/>
      <c r="AB790" s="605"/>
      <c r="AC790" s="605"/>
      <c r="AD790" s="605"/>
      <c r="AE790" s="605"/>
      <c r="AF790" s="605"/>
      <c r="AG790" s="605"/>
      <c r="AH790" s="605"/>
      <c r="AI790" s="605"/>
      <c r="AJ790" s="605"/>
      <c r="AK790" s="605"/>
      <c r="AL790" s="605"/>
      <c r="AM790" s="605"/>
      <c r="AN790" s="605"/>
      <c r="AO790" s="605"/>
    </row>
    <row r="791" ht="15.75" customHeight="1">
      <c r="A791" s="606"/>
      <c r="B791" s="605"/>
      <c r="C791" s="660"/>
      <c r="D791" s="606"/>
      <c r="E791" s="606"/>
      <c r="F791" s="606"/>
      <c r="G791" s="606"/>
      <c r="H791" s="606"/>
      <c r="I791" s="606"/>
      <c r="J791" s="606"/>
      <c r="K791" s="606"/>
      <c r="L791" s="606"/>
      <c r="M791" s="644"/>
      <c r="N791" s="606"/>
      <c r="O791" s="606"/>
      <c r="P791" s="643"/>
      <c r="Q791" s="606"/>
      <c r="R791" s="643"/>
      <c r="S791" s="643"/>
      <c r="T791" s="606"/>
      <c r="U791" s="606"/>
      <c r="V791" s="606"/>
      <c r="W791" s="644"/>
      <c r="X791" s="606"/>
      <c r="Y791" s="605"/>
      <c r="Z791" s="606"/>
      <c r="AA791" s="605"/>
      <c r="AB791" s="605"/>
      <c r="AC791" s="605"/>
      <c r="AD791" s="605"/>
      <c r="AE791" s="605"/>
      <c r="AF791" s="605"/>
      <c r="AG791" s="605"/>
      <c r="AH791" s="605"/>
      <c r="AI791" s="605"/>
      <c r="AJ791" s="605"/>
      <c r="AK791" s="605"/>
      <c r="AL791" s="605"/>
      <c r="AM791" s="605"/>
      <c r="AN791" s="605"/>
      <c r="AO791" s="605"/>
    </row>
    <row r="792" ht="15.75" customHeight="1">
      <c r="A792" s="606"/>
      <c r="B792" s="605"/>
      <c r="C792" s="660"/>
      <c r="D792" s="606"/>
      <c r="E792" s="606"/>
      <c r="F792" s="606"/>
      <c r="G792" s="606"/>
      <c r="H792" s="606"/>
      <c r="I792" s="606"/>
      <c r="J792" s="606"/>
      <c r="K792" s="606"/>
      <c r="L792" s="606"/>
      <c r="M792" s="644"/>
      <c r="N792" s="606"/>
      <c r="O792" s="606"/>
      <c r="P792" s="643"/>
      <c r="Q792" s="606"/>
      <c r="R792" s="643"/>
      <c r="S792" s="643"/>
      <c r="T792" s="606"/>
      <c r="U792" s="606"/>
      <c r="V792" s="606"/>
      <c r="W792" s="644"/>
      <c r="X792" s="606"/>
      <c r="Y792" s="605"/>
      <c r="Z792" s="606"/>
      <c r="AA792" s="605"/>
      <c r="AB792" s="605"/>
      <c r="AC792" s="605"/>
      <c r="AD792" s="605"/>
      <c r="AE792" s="605"/>
      <c r="AF792" s="605"/>
      <c r="AG792" s="605"/>
      <c r="AH792" s="605"/>
      <c r="AI792" s="605"/>
      <c r="AJ792" s="605"/>
      <c r="AK792" s="605"/>
      <c r="AL792" s="605"/>
      <c r="AM792" s="605"/>
      <c r="AN792" s="605"/>
      <c r="AO792" s="605"/>
    </row>
    <row r="793" ht="15.75" customHeight="1">
      <c r="A793" s="606"/>
      <c r="B793" s="605"/>
      <c r="C793" s="660"/>
      <c r="D793" s="606"/>
      <c r="E793" s="606"/>
      <c r="F793" s="606"/>
      <c r="G793" s="606"/>
      <c r="H793" s="606"/>
      <c r="I793" s="606"/>
      <c r="J793" s="606"/>
      <c r="K793" s="606"/>
      <c r="L793" s="606"/>
      <c r="M793" s="644"/>
      <c r="N793" s="606"/>
      <c r="O793" s="606"/>
      <c r="P793" s="643"/>
      <c r="Q793" s="606"/>
      <c r="R793" s="643"/>
      <c r="S793" s="643"/>
      <c r="T793" s="606"/>
      <c r="U793" s="606"/>
      <c r="V793" s="606"/>
      <c r="W793" s="644"/>
      <c r="X793" s="606"/>
      <c r="Y793" s="605"/>
      <c r="Z793" s="606"/>
      <c r="AA793" s="605"/>
      <c r="AB793" s="605"/>
      <c r="AC793" s="605"/>
      <c r="AD793" s="605"/>
      <c r="AE793" s="605"/>
      <c r="AF793" s="605"/>
      <c r="AG793" s="605"/>
      <c r="AH793" s="605"/>
      <c r="AI793" s="605"/>
      <c r="AJ793" s="605"/>
      <c r="AK793" s="605"/>
      <c r="AL793" s="605"/>
      <c r="AM793" s="605"/>
      <c r="AN793" s="605"/>
      <c r="AO793" s="605"/>
    </row>
    <row r="794" ht="15.75" customHeight="1">
      <c r="A794" s="606"/>
      <c r="B794" s="605"/>
      <c r="C794" s="660"/>
      <c r="D794" s="606"/>
      <c r="E794" s="606"/>
      <c r="F794" s="606"/>
      <c r="G794" s="606"/>
      <c r="H794" s="606"/>
      <c r="I794" s="606"/>
      <c r="J794" s="606"/>
      <c r="K794" s="606"/>
      <c r="L794" s="606"/>
      <c r="M794" s="644"/>
      <c r="N794" s="606"/>
      <c r="O794" s="606"/>
      <c r="P794" s="643"/>
      <c r="Q794" s="606"/>
      <c r="R794" s="643"/>
      <c r="S794" s="643"/>
      <c r="T794" s="606"/>
      <c r="U794" s="606"/>
      <c r="V794" s="606"/>
      <c r="W794" s="644"/>
      <c r="X794" s="606"/>
      <c r="Y794" s="605"/>
      <c r="Z794" s="606"/>
      <c r="AA794" s="605"/>
      <c r="AB794" s="605"/>
      <c r="AC794" s="605"/>
      <c r="AD794" s="605"/>
      <c r="AE794" s="605"/>
      <c r="AF794" s="605"/>
      <c r="AG794" s="605"/>
      <c r="AH794" s="605"/>
      <c r="AI794" s="605"/>
      <c r="AJ794" s="605"/>
      <c r="AK794" s="605"/>
      <c r="AL794" s="605"/>
      <c r="AM794" s="605"/>
      <c r="AN794" s="605"/>
      <c r="AO794" s="605"/>
    </row>
    <row r="795" ht="15.75" customHeight="1">
      <c r="A795" s="606"/>
      <c r="B795" s="605"/>
      <c r="C795" s="660"/>
      <c r="D795" s="606"/>
      <c r="E795" s="606"/>
      <c r="F795" s="606"/>
      <c r="G795" s="606"/>
      <c r="H795" s="606"/>
      <c r="I795" s="606"/>
      <c r="J795" s="606"/>
      <c r="K795" s="606"/>
      <c r="L795" s="606"/>
      <c r="M795" s="644"/>
      <c r="N795" s="606"/>
      <c r="O795" s="606"/>
      <c r="P795" s="643"/>
      <c r="Q795" s="606"/>
      <c r="R795" s="643"/>
      <c r="S795" s="643"/>
      <c r="T795" s="606"/>
      <c r="U795" s="606"/>
      <c r="V795" s="606"/>
      <c r="W795" s="644"/>
      <c r="X795" s="606"/>
      <c r="Y795" s="605"/>
      <c r="Z795" s="606"/>
      <c r="AA795" s="605"/>
      <c r="AB795" s="605"/>
      <c r="AC795" s="605"/>
      <c r="AD795" s="605"/>
      <c r="AE795" s="605"/>
      <c r="AF795" s="605"/>
      <c r="AG795" s="605"/>
      <c r="AH795" s="605"/>
      <c r="AI795" s="605"/>
      <c r="AJ795" s="605"/>
      <c r="AK795" s="605"/>
      <c r="AL795" s="605"/>
      <c r="AM795" s="605"/>
      <c r="AN795" s="605"/>
      <c r="AO795" s="605"/>
    </row>
    <row r="796" ht="15.75" customHeight="1">
      <c r="A796" s="606"/>
      <c r="B796" s="605"/>
      <c r="C796" s="660"/>
      <c r="D796" s="606"/>
      <c r="E796" s="606"/>
      <c r="F796" s="606"/>
      <c r="G796" s="606"/>
      <c r="H796" s="606"/>
      <c r="I796" s="606"/>
      <c r="J796" s="606"/>
      <c r="K796" s="606"/>
      <c r="L796" s="606"/>
      <c r="M796" s="644"/>
      <c r="N796" s="606"/>
      <c r="O796" s="606"/>
      <c r="P796" s="643"/>
      <c r="Q796" s="606"/>
      <c r="R796" s="643"/>
      <c r="S796" s="643"/>
      <c r="T796" s="606"/>
      <c r="U796" s="606"/>
      <c r="V796" s="606"/>
      <c r="W796" s="644"/>
      <c r="X796" s="606"/>
      <c r="Y796" s="605"/>
      <c r="Z796" s="606"/>
      <c r="AA796" s="605"/>
      <c r="AB796" s="605"/>
      <c r="AC796" s="605"/>
      <c r="AD796" s="605"/>
      <c r="AE796" s="605"/>
      <c r="AF796" s="605"/>
      <c r="AG796" s="605"/>
      <c r="AH796" s="605"/>
      <c r="AI796" s="605"/>
      <c r="AJ796" s="605"/>
      <c r="AK796" s="605"/>
      <c r="AL796" s="605"/>
      <c r="AM796" s="605"/>
      <c r="AN796" s="605"/>
      <c r="AO796" s="605"/>
    </row>
    <row r="797" ht="15.75" customHeight="1">
      <c r="A797" s="606"/>
      <c r="B797" s="605"/>
      <c r="C797" s="660"/>
      <c r="D797" s="606"/>
      <c r="E797" s="606"/>
      <c r="F797" s="606"/>
      <c r="G797" s="606"/>
      <c r="H797" s="606"/>
      <c r="I797" s="606"/>
      <c r="J797" s="606"/>
      <c r="K797" s="606"/>
      <c r="L797" s="606"/>
      <c r="M797" s="644"/>
      <c r="N797" s="606"/>
      <c r="O797" s="606"/>
      <c r="P797" s="643"/>
      <c r="Q797" s="606"/>
      <c r="R797" s="643"/>
      <c r="S797" s="643"/>
      <c r="T797" s="606"/>
      <c r="U797" s="606"/>
      <c r="V797" s="606"/>
      <c r="W797" s="644"/>
      <c r="X797" s="606"/>
      <c r="Y797" s="605"/>
      <c r="Z797" s="606"/>
      <c r="AA797" s="605"/>
      <c r="AB797" s="605"/>
      <c r="AC797" s="605"/>
      <c r="AD797" s="605"/>
      <c r="AE797" s="605"/>
      <c r="AF797" s="605"/>
      <c r="AG797" s="605"/>
      <c r="AH797" s="605"/>
      <c r="AI797" s="605"/>
      <c r="AJ797" s="605"/>
      <c r="AK797" s="605"/>
      <c r="AL797" s="605"/>
      <c r="AM797" s="605"/>
      <c r="AN797" s="605"/>
      <c r="AO797" s="605"/>
    </row>
    <row r="798" ht="15.75" customHeight="1">
      <c r="A798" s="606"/>
      <c r="B798" s="605"/>
      <c r="C798" s="660"/>
      <c r="D798" s="606"/>
      <c r="E798" s="606"/>
      <c r="F798" s="606"/>
      <c r="G798" s="606"/>
      <c r="H798" s="606"/>
      <c r="I798" s="606"/>
      <c r="J798" s="606"/>
      <c r="K798" s="606"/>
      <c r="L798" s="606"/>
      <c r="M798" s="644"/>
      <c r="N798" s="606"/>
      <c r="O798" s="606"/>
      <c r="P798" s="643"/>
      <c r="Q798" s="606"/>
      <c r="R798" s="643"/>
      <c r="S798" s="643"/>
      <c r="T798" s="606"/>
      <c r="U798" s="606"/>
      <c r="V798" s="606"/>
      <c r="W798" s="644"/>
      <c r="X798" s="606"/>
      <c r="Y798" s="605"/>
      <c r="Z798" s="606"/>
      <c r="AA798" s="605"/>
      <c r="AB798" s="605"/>
      <c r="AC798" s="605"/>
      <c r="AD798" s="605"/>
      <c r="AE798" s="605"/>
      <c r="AF798" s="605"/>
      <c r="AG798" s="605"/>
      <c r="AH798" s="605"/>
      <c r="AI798" s="605"/>
      <c r="AJ798" s="605"/>
      <c r="AK798" s="605"/>
      <c r="AL798" s="605"/>
      <c r="AM798" s="605"/>
      <c r="AN798" s="605"/>
      <c r="AO798" s="605"/>
    </row>
    <row r="799" ht="15.75" customHeight="1">
      <c r="A799" s="606"/>
      <c r="B799" s="605"/>
      <c r="C799" s="660"/>
      <c r="D799" s="606"/>
      <c r="E799" s="606"/>
      <c r="F799" s="606"/>
      <c r="G799" s="606"/>
      <c r="H799" s="606"/>
      <c r="I799" s="606"/>
      <c r="J799" s="606"/>
      <c r="K799" s="606"/>
      <c r="L799" s="606"/>
      <c r="M799" s="644"/>
      <c r="N799" s="606"/>
      <c r="O799" s="606"/>
      <c r="P799" s="643"/>
      <c r="Q799" s="606"/>
      <c r="R799" s="643"/>
      <c r="S799" s="643"/>
      <c r="T799" s="606"/>
      <c r="U799" s="606"/>
      <c r="V799" s="606"/>
      <c r="W799" s="644"/>
      <c r="X799" s="606"/>
      <c r="Y799" s="605"/>
      <c r="Z799" s="606"/>
      <c r="AA799" s="605"/>
      <c r="AB799" s="605"/>
      <c r="AC799" s="605"/>
      <c r="AD799" s="605"/>
      <c r="AE799" s="605"/>
      <c r="AF799" s="605"/>
      <c r="AG799" s="605"/>
      <c r="AH799" s="605"/>
      <c r="AI799" s="605"/>
      <c r="AJ799" s="605"/>
      <c r="AK799" s="605"/>
      <c r="AL799" s="605"/>
      <c r="AM799" s="605"/>
      <c r="AN799" s="605"/>
      <c r="AO799" s="605"/>
    </row>
    <row r="800" ht="15.75" customHeight="1">
      <c r="A800" s="606"/>
      <c r="B800" s="605"/>
      <c r="C800" s="660"/>
      <c r="D800" s="606"/>
      <c r="E800" s="606"/>
      <c r="F800" s="606"/>
      <c r="G800" s="606"/>
      <c r="H800" s="606"/>
      <c r="I800" s="606"/>
      <c r="J800" s="606"/>
      <c r="K800" s="606"/>
      <c r="L800" s="606"/>
      <c r="M800" s="644"/>
      <c r="N800" s="606"/>
      <c r="O800" s="606"/>
      <c r="P800" s="643"/>
      <c r="Q800" s="606"/>
      <c r="R800" s="643"/>
      <c r="S800" s="643"/>
      <c r="T800" s="606"/>
      <c r="U800" s="606"/>
      <c r="V800" s="606"/>
      <c r="W800" s="644"/>
      <c r="X800" s="606"/>
      <c r="Y800" s="605"/>
      <c r="Z800" s="606"/>
      <c r="AA800" s="605"/>
      <c r="AB800" s="605"/>
      <c r="AC800" s="605"/>
      <c r="AD800" s="605"/>
      <c r="AE800" s="605"/>
      <c r="AF800" s="605"/>
      <c r="AG800" s="605"/>
      <c r="AH800" s="605"/>
      <c r="AI800" s="605"/>
      <c r="AJ800" s="605"/>
      <c r="AK800" s="605"/>
      <c r="AL800" s="605"/>
      <c r="AM800" s="605"/>
      <c r="AN800" s="605"/>
      <c r="AO800" s="605"/>
    </row>
    <row r="801" ht="15.75" customHeight="1">
      <c r="A801" s="606"/>
      <c r="B801" s="605"/>
      <c r="C801" s="660"/>
      <c r="D801" s="606"/>
      <c r="E801" s="606"/>
      <c r="F801" s="606"/>
      <c r="G801" s="606"/>
      <c r="H801" s="606"/>
      <c r="I801" s="606"/>
      <c r="J801" s="606"/>
      <c r="K801" s="606"/>
      <c r="L801" s="606"/>
      <c r="M801" s="644"/>
      <c r="N801" s="606"/>
      <c r="O801" s="606"/>
      <c r="P801" s="643"/>
      <c r="Q801" s="606"/>
      <c r="R801" s="643"/>
      <c r="S801" s="643"/>
      <c r="T801" s="606"/>
      <c r="U801" s="606"/>
      <c r="V801" s="606"/>
      <c r="W801" s="644"/>
      <c r="X801" s="606"/>
      <c r="Y801" s="605"/>
      <c r="Z801" s="606"/>
      <c r="AA801" s="605"/>
      <c r="AB801" s="605"/>
      <c r="AC801" s="605"/>
      <c r="AD801" s="605"/>
      <c r="AE801" s="605"/>
      <c r="AF801" s="605"/>
      <c r="AG801" s="605"/>
      <c r="AH801" s="605"/>
      <c r="AI801" s="605"/>
      <c r="AJ801" s="605"/>
      <c r="AK801" s="605"/>
      <c r="AL801" s="605"/>
      <c r="AM801" s="605"/>
      <c r="AN801" s="605"/>
      <c r="AO801" s="605"/>
    </row>
    <row r="802" ht="15.75" customHeight="1">
      <c r="A802" s="606"/>
      <c r="B802" s="605"/>
      <c r="C802" s="660"/>
      <c r="D802" s="606"/>
      <c r="E802" s="606"/>
      <c r="F802" s="606"/>
      <c r="G802" s="606"/>
      <c r="H802" s="606"/>
      <c r="I802" s="606"/>
      <c r="J802" s="606"/>
      <c r="K802" s="606"/>
      <c r="L802" s="606"/>
      <c r="M802" s="644"/>
      <c r="N802" s="606"/>
      <c r="O802" s="606"/>
      <c r="P802" s="643"/>
      <c r="Q802" s="606"/>
      <c r="R802" s="643"/>
      <c r="S802" s="643"/>
      <c r="T802" s="606"/>
      <c r="U802" s="606"/>
      <c r="V802" s="606"/>
      <c r="W802" s="644"/>
      <c r="X802" s="606"/>
      <c r="Y802" s="605"/>
      <c r="Z802" s="606"/>
      <c r="AA802" s="605"/>
      <c r="AB802" s="605"/>
      <c r="AC802" s="605"/>
      <c r="AD802" s="605"/>
      <c r="AE802" s="605"/>
      <c r="AF802" s="605"/>
      <c r="AG802" s="605"/>
      <c r="AH802" s="605"/>
      <c r="AI802" s="605"/>
      <c r="AJ802" s="605"/>
      <c r="AK802" s="605"/>
      <c r="AL802" s="605"/>
      <c r="AM802" s="605"/>
      <c r="AN802" s="605"/>
      <c r="AO802" s="605"/>
    </row>
    <row r="803" ht="15.75" customHeight="1">
      <c r="A803" s="606"/>
      <c r="B803" s="605"/>
      <c r="C803" s="660"/>
      <c r="D803" s="606"/>
      <c r="E803" s="606"/>
      <c r="F803" s="606"/>
      <c r="G803" s="606"/>
      <c r="H803" s="606"/>
      <c r="I803" s="606"/>
      <c r="J803" s="606"/>
      <c r="K803" s="606"/>
      <c r="L803" s="606"/>
      <c r="M803" s="644"/>
      <c r="N803" s="606"/>
      <c r="O803" s="606"/>
      <c r="P803" s="643"/>
      <c r="Q803" s="606"/>
      <c r="R803" s="643"/>
      <c r="S803" s="643"/>
      <c r="T803" s="606"/>
      <c r="U803" s="606"/>
      <c r="V803" s="606"/>
      <c r="W803" s="644"/>
      <c r="X803" s="606"/>
      <c r="Y803" s="605"/>
      <c r="Z803" s="606"/>
      <c r="AA803" s="605"/>
      <c r="AB803" s="605"/>
      <c r="AC803" s="605"/>
      <c r="AD803" s="605"/>
      <c r="AE803" s="605"/>
      <c r="AF803" s="605"/>
      <c r="AG803" s="605"/>
      <c r="AH803" s="605"/>
      <c r="AI803" s="605"/>
      <c r="AJ803" s="605"/>
      <c r="AK803" s="605"/>
      <c r="AL803" s="605"/>
      <c r="AM803" s="605"/>
      <c r="AN803" s="605"/>
      <c r="AO803" s="605"/>
    </row>
    <row r="804" ht="15.75" customHeight="1">
      <c r="A804" s="606"/>
      <c r="B804" s="605"/>
      <c r="C804" s="660"/>
      <c r="D804" s="606"/>
      <c r="E804" s="606"/>
      <c r="F804" s="606"/>
      <c r="G804" s="606"/>
      <c r="H804" s="606"/>
      <c r="I804" s="606"/>
      <c r="J804" s="606"/>
      <c r="K804" s="606"/>
      <c r="L804" s="606"/>
      <c r="M804" s="644"/>
      <c r="N804" s="606"/>
      <c r="O804" s="606"/>
      <c r="P804" s="643"/>
      <c r="Q804" s="606"/>
      <c r="R804" s="643"/>
      <c r="S804" s="643"/>
      <c r="T804" s="606"/>
      <c r="U804" s="606"/>
      <c r="V804" s="606"/>
      <c r="W804" s="644"/>
      <c r="X804" s="606"/>
      <c r="Y804" s="605"/>
      <c r="Z804" s="606"/>
      <c r="AA804" s="605"/>
      <c r="AB804" s="605"/>
      <c r="AC804" s="605"/>
      <c r="AD804" s="605"/>
      <c r="AE804" s="605"/>
      <c r="AF804" s="605"/>
      <c r="AG804" s="605"/>
      <c r="AH804" s="605"/>
      <c r="AI804" s="605"/>
      <c r="AJ804" s="605"/>
      <c r="AK804" s="605"/>
      <c r="AL804" s="605"/>
      <c r="AM804" s="605"/>
      <c r="AN804" s="605"/>
      <c r="AO804" s="605"/>
    </row>
    <row r="805" ht="15.75" customHeight="1">
      <c r="A805" s="606"/>
      <c r="B805" s="605"/>
      <c r="C805" s="660"/>
      <c r="D805" s="606"/>
      <c r="E805" s="606"/>
      <c r="F805" s="606"/>
      <c r="G805" s="606"/>
      <c r="H805" s="606"/>
      <c r="I805" s="606"/>
      <c r="J805" s="606"/>
      <c r="K805" s="606"/>
      <c r="L805" s="606"/>
      <c r="M805" s="644"/>
      <c r="N805" s="606"/>
      <c r="O805" s="606"/>
      <c r="P805" s="643"/>
      <c r="Q805" s="606"/>
      <c r="R805" s="643"/>
      <c r="S805" s="643"/>
      <c r="T805" s="606"/>
      <c r="U805" s="606"/>
      <c r="V805" s="606"/>
      <c r="W805" s="644"/>
      <c r="X805" s="606"/>
      <c r="Y805" s="605"/>
      <c r="Z805" s="606"/>
      <c r="AA805" s="605"/>
      <c r="AB805" s="605"/>
      <c r="AC805" s="605"/>
      <c r="AD805" s="605"/>
      <c r="AE805" s="605"/>
      <c r="AF805" s="605"/>
      <c r="AG805" s="605"/>
      <c r="AH805" s="605"/>
      <c r="AI805" s="605"/>
      <c r="AJ805" s="605"/>
      <c r="AK805" s="605"/>
      <c r="AL805" s="605"/>
      <c r="AM805" s="605"/>
      <c r="AN805" s="605"/>
      <c r="AO805" s="605"/>
    </row>
    <row r="806" ht="15.75" customHeight="1">
      <c r="A806" s="606"/>
      <c r="B806" s="605"/>
      <c r="C806" s="660"/>
      <c r="D806" s="606"/>
      <c r="E806" s="606"/>
      <c r="F806" s="606"/>
      <c r="G806" s="606"/>
      <c r="H806" s="606"/>
      <c r="I806" s="606"/>
      <c r="J806" s="606"/>
      <c r="K806" s="606"/>
      <c r="L806" s="606"/>
      <c r="M806" s="644"/>
      <c r="N806" s="606"/>
      <c r="O806" s="606"/>
      <c r="P806" s="643"/>
      <c r="Q806" s="606"/>
      <c r="R806" s="643"/>
      <c r="S806" s="643"/>
      <c r="T806" s="606"/>
      <c r="U806" s="606"/>
      <c r="V806" s="606"/>
      <c r="W806" s="644"/>
      <c r="X806" s="606"/>
      <c r="Y806" s="605"/>
      <c r="Z806" s="606"/>
      <c r="AA806" s="605"/>
      <c r="AB806" s="605"/>
      <c r="AC806" s="605"/>
      <c r="AD806" s="605"/>
      <c r="AE806" s="605"/>
      <c r="AF806" s="605"/>
      <c r="AG806" s="605"/>
      <c r="AH806" s="605"/>
      <c r="AI806" s="605"/>
      <c r="AJ806" s="605"/>
      <c r="AK806" s="605"/>
      <c r="AL806" s="605"/>
      <c r="AM806" s="605"/>
      <c r="AN806" s="605"/>
      <c r="AO806" s="605"/>
    </row>
    <row r="807" ht="15.75" customHeight="1">
      <c r="A807" s="606"/>
      <c r="B807" s="605"/>
      <c r="C807" s="660"/>
      <c r="D807" s="606"/>
      <c r="E807" s="606"/>
      <c r="F807" s="606"/>
      <c r="G807" s="606"/>
      <c r="H807" s="606"/>
      <c r="I807" s="606"/>
      <c r="J807" s="606"/>
      <c r="K807" s="606"/>
      <c r="L807" s="606"/>
      <c r="M807" s="644"/>
      <c r="N807" s="606"/>
      <c r="O807" s="606"/>
      <c r="P807" s="643"/>
      <c r="Q807" s="606"/>
      <c r="R807" s="643"/>
      <c r="S807" s="643"/>
      <c r="T807" s="606"/>
      <c r="U807" s="606"/>
      <c r="V807" s="606"/>
      <c r="W807" s="644"/>
      <c r="X807" s="606"/>
      <c r="Y807" s="605"/>
      <c r="Z807" s="606"/>
      <c r="AA807" s="605"/>
      <c r="AB807" s="605"/>
      <c r="AC807" s="605"/>
      <c r="AD807" s="605"/>
      <c r="AE807" s="605"/>
      <c r="AF807" s="605"/>
      <c r="AG807" s="605"/>
      <c r="AH807" s="605"/>
      <c r="AI807" s="605"/>
      <c r="AJ807" s="605"/>
      <c r="AK807" s="605"/>
      <c r="AL807" s="605"/>
      <c r="AM807" s="605"/>
      <c r="AN807" s="605"/>
      <c r="AO807" s="605"/>
    </row>
    <row r="808" ht="15.75" customHeight="1">
      <c r="A808" s="606"/>
      <c r="B808" s="605"/>
      <c r="C808" s="660"/>
      <c r="D808" s="606"/>
      <c r="E808" s="606"/>
      <c r="F808" s="606"/>
      <c r="G808" s="606"/>
      <c r="H808" s="606"/>
      <c r="I808" s="606"/>
      <c r="J808" s="606"/>
      <c r="K808" s="606"/>
      <c r="L808" s="606"/>
      <c r="M808" s="644"/>
      <c r="N808" s="606"/>
      <c r="O808" s="606"/>
      <c r="P808" s="643"/>
      <c r="Q808" s="606"/>
      <c r="R808" s="643"/>
      <c r="S808" s="643"/>
      <c r="T808" s="606"/>
      <c r="U808" s="606"/>
      <c r="V808" s="606"/>
      <c r="W808" s="644"/>
      <c r="X808" s="606"/>
      <c r="Y808" s="605"/>
      <c r="Z808" s="606"/>
      <c r="AA808" s="605"/>
      <c r="AB808" s="605"/>
      <c r="AC808" s="605"/>
      <c r="AD808" s="605"/>
      <c r="AE808" s="605"/>
      <c r="AF808" s="605"/>
      <c r="AG808" s="605"/>
      <c r="AH808" s="605"/>
      <c r="AI808" s="605"/>
      <c r="AJ808" s="605"/>
      <c r="AK808" s="605"/>
      <c r="AL808" s="605"/>
      <c r="AM808" s="605"/>
      <c r="AN808" s="605"/>
      <c r="AO808" s="605"/>
    </row>
    <row r="809" ht="15.75" customHeight="1">
      <c r="A809" s="606"/>
      <c r="B809" s="605"/>
      <c r="C809" s="660"/>
      <c r="D809" s="606"/>
      <c r="E809" s="606"/>
      <c r="F809" s="606"/>
      <c r="G809" s="606"/>
      <c r="H809" s="606"/>
      <c r="I809" s="606"/>
      <c r="J809" s="606"/>
      <c r="K809" s="606"/>
      <c r="L809" s="606"/>
      <c r="M809" s="644"/>
      <c r="N809" s="606"/>
      <c r="O809" s="606"/>
      <c r="P809" s="643"/>
      <c r="Q809" s="606"/>
      <c r="R809" s="643"/>
      <c r="S809" s="643"/>
      <c r="T809" s="606"/>
      <c r="U809" s="606"/>
      <c r="V809" s="606"/>
      <c r="W809" s="644"/>
      <c r="X809" s="606"/>
      <c r="Y809" s="605"/>
      <c r="Z809" s="606"/>
      <c r="AA809" s="605"/>
      <c r="AB809" s="605"/>
      <c r="AC809" s="605"/>
      <c r="AD809" s="605"/>
      <c r="AE809" s="605"/>
      <c r="AF809" s="605"/>
      <c r="AG809" s="605"/>
      <c r="AH809" s="605"/>
      <c r="AI809" s="605"/>
      <c r="AJ809" s="605"/>
      <c r="AK809" s="605"/>
      <c r="AL809" s="605"/>
      <c r="AM809" s="605"/>
      <c r="AN809" s="605"/>
      <c r="AO809" s="605"/>
    </row>
    <row r="810" ht="15.75" customHeight="1">
      <c r="A810" s="606"/>
      <c r="B810" s="605"/>
      <c r="C810" s="660"/>
      <c r="D810" s="606"/>
      <c r="E810" s="606"/>
      <c r="F810" s="606"/>
      <c r="G810" s="606"/>
      <c r="H810" s="606"/>
      <c r="I810" s="606"/>
      <c r="J810" s="606"/>
      <c r="K810" s="606"/>
      <c r="L810" s="606"/>
      <c r="M810" s="644"/>
      <c r="N810" s="606"/>
      <c r="O810" s="606"/>
      <c r="P810" s="643"/>
      <c r="Q810" s="606"/>
      <c r="R810" s="643"/>
      <c r="S810" s="643"/>
      <c r="T810" s="606"/>
      <c r="U810" s="606"/>
      <c r="V810" s="606"/>
      <c r="W810" s="644"/>
      <c r="X810" s="606"/>
      <c r="Y810" s="605"/>
      <c r="Z810" s="606"/>
      <c r="AA810" s="605"/>
      <c r="AB810" s="605"/>
      <c r="AC810" s="605"/>
      <c r="AD810" s="605"/>
      <c r="AE810" s="605"/>
      <c r="AF810" s="605"/>
      <c r="AG810" s="605"/>
      <c r="AH810" s="605"/>
      <c r="AI810" s="605"/>
      <c r="AJ810" s="605"/>
      <c r="AK810" s="605"/>
      <c r="AL810" s="605"/>
      <c r="AM810" s="605"/>
      <c r="AN810" s="605"/>
      <c r="AO810" s="605"/>
    </row>
    <row r="811" ht="15.75" customHeight="1">
      <c r="A811" s="606"/>
      <c r="B811" s="605"/>
      <c r="C811" s="660"/>
      <c r="D811" s="606"/>
      <c r="E811" s="606"/>
      <c r="F811" s="606"/>
      <c r="G811" s="606"/>
      <c r="H811" s="606"/>
      <c r="I811" s="606"/>
      <c r="J811" s="606"/>
      <c r="K811" s="606"/>
      <c r="L811" s="606"/>
      <c r="M811" s="644"/>
      <c r="N811" s="606"/>
      <c r="O811" s="606"/>
      <c r="P811" s="643"/>
      <c r="Q811" s="606"/>
      <c r="R811" s="643"/>
      <c r="S811" s="643"/>
      <c r="T811" s="606"/>
      <c r="U811" s="606"/>
      <c r="V811" s="606"/>
      <c r="W811" s="644"/>
      <c r="X811" s="606"/>
      <c r="Y811" s="605"/>
      <c r="Z811" s="606"/>
      <c r="AA811" s="605"/>
      <c r="AB811" s="605"/>
      <c r="AC811" s="605"/>
      <c r="AD811" s="605"/>
      <c r="AE811" s="605"/>
      <c r="AF811" s="605"/>
      <c r="AG811" s="605"/>
      <c r="AH811" s="605"/>
      <c r="AI811" s="605"/>
      <c r="AJ811" s="605"/>
      <c r="AK811" s="605"/>
      <c r="AL811" s="605"/>
      <c r="AM811" s="605"/>
      <c r="AN811" s="605"/>
      <c r="AO811" s="605"/>
    </row>
    <row r="812" ht="15.75" customHeight="1">
      <c r="A812" s="606"/>
      <c r="B812" s="605"/>
      <c r="C812" s="660"/>
      <c r="D812" s="606"/>
      <c r="E812" s="606"/>
      <c r="F812" s="606"/>
      <c r="G812" s="606"/>
      <c r="H812" s="606"/>
      <c r="I812" s="606"/>
      <c r="J812" s="606"/>
      <c r="K812" s="606"/>
      <c r="L812" s="606"/>
      <c r="M812" s="644"/>
      <c r="N812" s="606"/>
      <c r="O812" s="606"/>
      <c r="P812" s="643"/>
      <c r="Q812" s="606"/>
      <c r="R812" s="643"/>
      <c r="S812" s="643"/>
      <c r="T812" s="606"/>
      <c r="U812" s="606"/>
      <c r="V812" s="606"/>
      <c r="W812" s="644"/>
      <c r="X812" s="606"/>
      <c r="Y812" s="605"/>
      <c r="Z812" s="606"/>
      <c r="AA812" s="605"/>
      <c r="AB812" s="605"/>
      <c r="AC812" s="605"/>
      <c r="AD812" s="605"/>
      <c r="AE812" s="605"/>
      <c r="AF812" s="605"/>
      <c r="AG812" s="605"/>
      <c r="AH812" s="605"/>
      <c r="AI812" s="605"/>
      <c r="AJ812" s="605"/>
      <c r="AK812" s="605"/>
      <c r="AL812" s="605"/>
      <c r="AM812" s="605"/>
      <c r="AN812" s="605"/>
      <c r="AO812" s="605"/>
    </row>
    <row r="813" ht="15.75" customHeight="1">
      <c r="A813" s="606"/>
      <c r="B813" s="605"/>
      <c r="C813" s="660"/>
      <c r="D813" s="606"/>
      <c r="E813" s="606"/>
      <c r="F813" s="606"/>
      <c r="G813" s="606"/>
      <c r="H813" s="606"/>
      <c r="I813" s="606"/>
      <c r="J813" s="606"/>
      <c r="K813" s="606"/>
      <c r="L813" s="606"/>
      <c r="M813" s="644"/>
      <c r="N813" s="606"/>
      <c r="O813" s="606"/>
      <c r="P813" s="643"/>
      <c r="Q813" s="606"/>
      <c r="R813" s="643"/>
      <c r="S813" s="643"/>
      <c r="T813" s="606"/>
      <c r="U813" s="606"/>
      <c r="V813" s="606"/>
      <c r="W813" s="644"/>
      <c r="X813" s="606"/>
      <c r="Y813" s="605"/>
      <c r="Z813" s="606"/>
      <c r="AA813" s="605"/>
      <c r="AB813" s="605"/>
      <c r="AC813" s="605"/>
      <c r="AD813" s="605"/>
      <c r="AE813" s="605"/>
      <c r="AF813" s="605"/>
      <c r="AG813" s="605"/>
      <c r="AH813" s="605"/>
      <c r="AI813" s="605"/>
      <c r="AJ813" s="605"/>
      <c r="AK813" s="605"/>
      <c r="AL813" s="605"/>
      <c r="AM813" s="605"/>
      <c r="AN813" s="605"/>
      <c r="AO813" s="605"/>
    </row>
    <row r="814" ht="15.75" customHeight="1">
      <c r="A814" s="606"/>
      <c r="B814" s="605"/>
      <c r="C814" s="660"/>
      <c r="D814" s="606"/>
      <c r="E814" s="606"/>
      <c r="F814" s="606"/>
      <c r="G814" s="606"/>
      <c r="H814" s="606"/>
      <c r="I814" s="606"/>
      <c r="J814" s="606"/>
      <c r="K814" s="606"/>
      <c r="L814" s="606"/>
      <c r="M814" s="644"/>
      <c r="N814" s="606"/>
      <c r="O814" s="606"/>
      <c r="P814" s="643"/>
      <c r="Q814" s="606"/>
      <c r="R814" s="643"/>
      <c r="S814" s="643"/>
      <c r="T814" s="606"/>
      <c r="U814" s="606"/>
      <c r="V814" s="606"/>
      <c r="W814" s="644"/>
      <c r="X814" s="606"/>
      <c r="Y814" s="605"/>
      <c r="Z814" s="606"/>
      <c r="AA814" s="605"/>
      <c r="AB814" s="605"/>
      <c r="AC814" s="605"/>
      <c r="AD814" s="605"/>
      <c r="AE814" s="605"/>
      <c r="AF814" s="605"/>
      <c r="AG814" s="605"/>
      <c r="AH814" s="605"/>
      <c r="AI814" s="605"/>
      <c r="AJ814" s="605"/>
      <c r="AK814" s="605"/>
      <c r="AL814" s="605"/>
      <c r="AM814" s="605"/>
      <c r="AN814" s="605"/>
      <c r="AO814" s="605"/>
    </row>
    <row r="815" ht="15.75" customHeight="1">
      <c r="A815" s="606"/>
      <c r="B815" s="605"/>
      <c r="C815" s="660"/>
      <c r="D815" s="606"/>
      <c r="E815" s="606"/>
      <c r="F815" s="606"/>
      <c r="G815" s="606"/>
      <c r="H815" s="606"/>
      <c r="I815" s="606"/>
      <c r="J815" s="606"/>
      <c r="K815" s="606"/>
      <c r="L815" s="606"/>
      <c r="M815" s="644"/>
      <c r="N815" s="606"/>
      <c r="O815" s="606"/>
      <c r="P815" s="643"/>
      <c r="Q815" s="606"/>
      <c r="R815" s="643"/>
      <c r="S815" s="643"/>
      <c r="T815" s="606"/>
      <c r="U815" s="606"/>
      <c r="V815" s="606"/>
      <c r="W815" s="644"/>
      <c r="X815" s="606"/>
      <c r="Y815" s="605"/>
      <c r="Z815" s="606"/>
      <c r="AA815" s="605"/>
      <c r="AB815" s="605"/>
      <c r="AC815" s="605"/>
      <c r="AD815" s="605"/>
      <c r="AE815" s="605"/>
      <c r="AF815" s="605"/>
      <c r="AG815" s="605"/>
      <c r="AH815" s="605"/>
      <c r="AI815" s="605"/>
      <c r="AJ815" s="605"/>
      <c r="AK815" s="605"/>
      <c r="AL815" s="605"/>
      <c r="AM815" s="605"/>
      <c r="AN815" s="605"/>
      <c r="AO815" s="605"/>
    </row>
    <row r="816" ht="15.75" customHeight="1">
      <c r="A816" s="606"/>
      <c r="B816" s="605"/>
      <c r="C816" s="660"/>
      <c r="D816" s="606"/>
      <c r="E816" s="606"/>
      <c r="F816" s="606"/>
      <c r="G816" s="606"/>
      <c r="H816" s="606"/>
      <c r="I816" s="606"/>
      <c r="J816" s="606"/>
      <c r="K816" s="606"/>
      <c r="L816" s="606"/>
      <c r="M816" s="644"/>
      <c r="N816" s="606"/>
      <c r="O816" s="606"/>
      <c r="P816" s="643"/>
      <c r="Q816" s="606"/>
      <c r="R816" s="643"/>
      <c r="S816" s="643"/>
      <c r="T816" s="606"/>
      <c r="U816" s="606"/>
      <c r="V816" s="606"/>
      <c r="W816" s="644"/>
      <c r="X816" s="606"/>
      <c r="Y816" s="605"/>
      <c r="Z816" s="606"/>
      <c r="AA816" s="605"/>
      <c r="AB816" s="605"/>
      <c r="AC816" s="605"/>
      <c r="AD816" s="605"/>
      <c r="AE816" s="605"/>
      <c r="AF816" s="605"/>
      <c r="AG816" s="605"/>
      <c r="AH816" s="605"/>
      <c r="AI816" s="605"/>
      <c r="AJ816" s="605"/>
      <c r="AK816" s="605"/>
      <c r="AL816" s="605"/>
      <c r="AM816" s="605"/>
      <c r="AN816" s="605"/>
      <c r="AO816" s="605"/>
    </row>
    <row r="817" ht="15.75" customHeight="1">
      <c r="A817" s="606"/>
      <c r="B817" s="605"/>
      <c r="C817" s="660"/>
      <c r="D817" s="606"/>
      <c r="E817" s="606"/>
      <c r="F817" s="606"/>
      <c r="G817" s="606"/>
      <c r="H817" s="606"/>
      <c r="I817" s="606"/>
      <c r="J817" s="606"/>
      <c r="K817" s="606"/>
      <c r="L817" s="606"/>
      <c r="M817" s="644"/>
      <c r="N817" s="606"/>
      <c r="O817" s="606"/>
      <c r="P817" s="643"/>
      <c r="Q817" s="606"/>
      <c r="R817" s="643"/>
      <c r="S817" s="643"/>
      <c r="T817" s="606"/>
      <c r="U817" s="606"/>
      <c r="V817" s="606"/>
      <c r="W817" s="644"/>
      <c r="X817" s="606"/>
      <c r="Y817" s="605"/>
      <c r="Z817" s="606"/>
      <c r="AA817" s="605"/>
      <c r="AB817" s="605"/>
      <c r="AC817" s="605"/>
      <c r="AD817" s="605"/>
      <c r="AE817" s="605"/>
      <c r="AF817" s="605"/>
      <c r="AG817" s="605"/>
      <c r="AH817" s="605"/>
      <c r="AI817" s="605"/>
      <c r="AJ817" s="605"/>
      <c r="AK817" s="605"/>
      <c r="AL817" s="605"/>
      <c r="AM817" s="605"/>
      <c r="AN817" s="605"/>
      <c r="AO817" s="605"/>
    </row>
    <row r="818" ht="15.75" customHeight="1">
      <c r="A818" s="606"/>
      <c r="B818" s="605"/>
      <c r="C818" s="660"/>
      <c r="D818" s="606"/>
      <c r="E818" s="606"/>
      <c r="F818" s="606"/>
      <c r="G818" s="606"/>
      <c r="H818" s="606"/>
      <c r="I818" s="606"/>
      <c r="J818" s="606"/>
      <c r="K818" s="606"/>
      <c r="L818" s="606"/>
      <c r="M818" s="644"/>
      <c r="N818" s="606"/>
      <c r="O818" s="606"/>
      <c r="P818" s="643"/>
      <c r="Q818" s="606"/>
      <c r="R818" s="643"/>
      <c r="S818" s="643"/>
      <c r="T818" s="606"/>
      <c r="U818" s="606"/>
      <c r="V818" s="606"/>
      <c r="W818" s="644"/>
      <c r="X818" s="606"/>
      <c r="Y818" s="605"/>
      <c r="Z818" s="606"/>
      <c r="AA818" s="605"/>
      <c r="AB818" s="605"/>
      <c r="AC818" s="605"/>
      <c r="AD818" s="605"/>
      <c r="AE818" s="605"/>
      <c r="AF818" s="605"/>
      <c r="AG818" s="605"/>
      <c r="AH818" s="605"/>
      <c r="AI818" s="605"/>
      <c r="AJ818" s="605"/>
      <c r="AK818" s="605"/>
      <c r="AL818" s="605"/>
      <c r="AM818" s="605"/>
      <c r="AN818" s="605"/>
      <c r="AO818" s="605"/>
    </row>
    <row r="819" ht="15.75" customHeight="1">
      <c r="A819" s="606"/>
      <c r="B819" s="605"/>
      <c r="C819" s="660"/>
      <c r="D819" s="606"/>
      <c r="E819" s="606"/>
      <c r="F819" s="606"/>
      <c r="G819" s="606"/>
      <c r="H819" s="606"/>
      <c r="I819" s="606"/>
      <c r="J819" s="606"/>
      <c r="K819" s="606"/>
      <c r="L819" s="606"/>
      <c r="M819" s="644"/>
      <c r="N819" s="606"/>
      <c r="O819" s="606"/>
      <c r="P819" s="643"/>
      <c r="Q819" s="606"/>
      <c r="R819" s="643"/>
      <c r="S819" s="643"/>
      <c r="T819" s="606"/>
      <c r="U819" s="606"/>
      <c r="V819" s="606"/>
      <c r="W819" s="644"/>
      <c r="X819" s="606"/>
      <c r="Y819" s="605"/>
      <c r="Z819" s="606"/>
      <c r="AA819" s="605"/>
      <c r="AB819" s="605"/>
      <c r="AC819" s="605"/>
      <c r="AD819" s="605"/>
      <c r="AE819" s="605"/>
      <c r="AF819" s="605"/>
      <c r="AG819" s="605"/>
      <c r="AH819" s="605"/>
      <c r="AI819" s="605"/>
      <c r="AJ819" s="605"/>
      <c r="AK819" s="605"/>
      <c r="AL819" s="605"/>
      <c r="AM819" s="605"/>
      <c r="AN819" s="605"/>
      <c r="AO819" s="605"/>
    </row>
    <row r="820" ht="15.75" customHeight="1">
      <c r="A820" s="606"/>
      <c r="B820" s="605"/>
      <c r="C820" s="660"/>
      <c r="D820" s="606"/>
      <c r="E820" s="606"/>
      <c r="F820" s="606"/>
      <c r="G820" s="606"/>
      <c r="H820" s="606"/>
      <c r="I820" s="606"/>
      <c r="J820" s="606"/>
      <c r="K820" s="606"/>
      <c r="L820" s="606"/>
      <c r="M820" s="644"/>
      <c r="N820" s="606"/>
      <c r="O820" s="606"/>
      <c r="P820" s="643"/>
      <c r="Q820" s="606"/>
      <c r="R820" s="643"/>
      <c r="S820" s="643"/>
      <c r="T820" s="606"/>
      <c r="U820" s="606"/>
      <c r="V820" s="606"/>
      <c r="W820" s="644"/>
      <c r="X820" s="606"/>
      <c r="Y820" s="605"/>
      <c r="Z820" s="606"/>
      <c r="AA820" s="605"/>
      <c r="AB820" s="605"/>
      <c r="AC820" s="605"/>
      <c r="AD820" s="605"/>
      <c r="AE820" s="605"/>
      <c r="AF820" s="605"/>
      <c r="AG820" s="605"/>
      <c r="AH820" s="605"/>
      <c r="AI820" s="605"/>
      <c r="AJ820" s="605"/>
      <c r="AK820" s="605"/>
      <c r="AL820" s="605"/>
      <c r="AM820" s="605"/>
      <c r="AN820" s="605"/>
      <c r="AO820" s="605"/>
    </row>
    <row r="821" ht="15.75" customHeight="1">
      <c r="A821" s="606"/>
      <c r="B821" s="605"/>
      <c r="C821" s="660"/>
      <c r="D821" s="606"/>
      <c r="E821" s="606"/>
      <c r="F821" s="606"/>
      <c r="G821" s="606"/>
      <c r="H821" s="606"/>
      <c r="I821" s="606"/>
      <c r="J821" s="606"/>
      <c r="K821" s="606"/>
      <c r="L821" s="606"/>
      <c r="M821" s="644"/>
      <c r="N821" s="606"/>
      <c r="O821" s="606"/>
      <c r="P821" s="643"/>
      <c r="Q821" s="606"/>
      <c r="R821" s="643"/>
      <c r="S821" s="643"/>
      <c r="T821" s="606"/>
      <c r="U821" s="606"/>
      <c r="V821" s="606"/>
      <c r="W821" s="644"/>
      <c r="X821" s="606"/>
      <c r="Y821" s="605"/>
      <c r="Z821" s="606"/>
      <c r="AA821" s="605"/>
      <c r="AB821" s="605"/>
      <c r="AC821" s="605"/>
      <c r="AD821" s="605"/>
      <c r="AE821" s="605"/>
      <c r="AF821" s="605"/>
      <c r="AG821" s="605"/>
      <c r="AH821" s="605"/>
      <c r="AI821" s="605"/>
      <c r="AJ821" s="605"/>
      <c r="AK821" s="605"/>
      <c r="AL821" s="605"/>
      <c r="AM821" s="605"/>
      <c r="AN821" s="605"/>
      <c r="AO821" s="605"/>
    </row>
    <row r="822" ht="15.75" customHeight="1">
      <c r="A822" s="606"/>
      <c r="B822" s="605"/>
      <c r="C822" s="660"/>
      <c r="D822" s="606"/>
      <c r="E822" s="606"/>
      <c r="F822" s="606"/>
      <c r="G822" s="606"/>
      <c r="H822" s="606"/>
      <c r="I822" s="606"/>
      <c r="J822" s="606"/>
      <c r="K822" s="606"/>
      <c r="L822" s="606"/>
      <c r="M822" s="644"/>
      <c r="N822" s="606"/>
      <c r="O822" s="606"/>
      <c r="P822" s="643"/>
      <c r="Q822" s="606"/>
      <c r="R822" s="643"/>
      <c r="S822" s="643"/>
      <c r="T822" s="606"/>
      <c r="U822" s="606"/>
      <c r="V822" s="606"/>
      <c r="W822" s="644"/>
      <c r="X822" s="606"/>
      <c r="Y822" s="605"/>
      <c r="Z822" s="606"/>
      <c r="AA822" s="605"/>
      <c r="AB822" s="605"/>
      <c r="AC822" s="605"/>
      <c r="AD822" s="605"/>
      <c r="AE822" s="605"/>
      <c r="AF822" s="605"/>
      <c r="AG822" s="605"/>
      <c r="AH822" s="605"/>
      <c r="AI822" s="605"/>
      <c r="AJ822" s="605"/>
      <c r="AK822" s="605"/>
      <c r="AL822" s="605"/>
      <c r="AM822" s="605"/>
      <c r="AN822" s="605"/>
      <c r="AO822" s="605"/>
    </row>
    <row r="823" ht="15.75" customHeight="1">
      <c r="A823" s="606"/>
      <c r="B823" s="605"/>
      <c r="C823" s="660"/>
      <c r="D823" s="606"/>
      <c r="E823" s="606"/>
      <c r="F823" s="606"/>
      <c r="G823" s="606"/>
      <c r="H823" s="606"/>
      <c r="I823" s="606"/>
      <c r="J823" s="606"/>
      <c r="K823" s="606"/>
      <c r="L823" s="606"/>
      <c r="M823" s="644"/>
      <c r="N823" s="606"/>
      <c r="O823" s="606"/>
      <c r="P823" s="643"/>
      <c r="Q823" s="606"/>
      <c r="R823" s="643"/>
      <c r="S823" s="643"/>
      <c r="T823" s="606"/>
      <c r="U823" s="606"/>
      <c r="V823" s="606"/>
      <c r="W823" s="644"/>
      <c r="X823" s="606"/>
      <c r="Y823" s="605"/>
      <c r="Z823" s="606"/>
      <c r="AA823" s="605"/>
      <c r="AB823" s="605"/>
      <c r="AC823" s="605"/>
      <c r="AD823" s="605"/>
      <c r="AE823" s="605"/>
      <c r="AF823" s="605"/>
      <c r="AG823" s="605"/>
      <c r="AH823" s="605"/>
      <c r="AI823" s="605"/>
      <c r="AJ823" s="605"/>
      <c r="AK823" s="605"/>
      <c r="AL823" s="605"/>
      <c r="AM823" s="605"/>
      <c r="AN823" s="605"/>
      <c r="AO823" s="605"/>
    </row>
    <row r="824" ht="15.75" customHeight="1">
      <c r="A824" s="606"/>
      <c r="B824" s="605"/>
      <c r="C824" s="660"/>
      <c r="D824" s="606"/>
      <c r="E824" s="606"/>
      <c r="F824" s="606"/>
      <c r="G824" s="606"/>
      <c r="H824" s="606"/>
      <c r="I824" s="606"/>
      <c r="J824" s="606"/>
      <c r="K824" s="606"/>
      <c r="L824" s="606"/>
      <c r="M824" s="644"/>
      <c r="N824" s="606"/>
      <c r="O824" s="606"/>
      <c r="P824" s="643"/>
      <c r="Q824" s="606"/>
      <c r="R824" s="643"/>
      <c r="S824" s="643"/>
      <c r="T824" s="606"/>
      <c r="U824" s="606"/>
      <c r="V824" s="606"/>
      <c r="W824" s="644"/>
      <c r="X824" s="606"/>
      <c r="Y824" s="605"/>
      <c r="Z824" s="606"/>
      <c r="AA824" s="605"/>
      <c r="AB824" s="605"/>
      <c r="AC824" s="605"/>
      <c r="AD824" s="605"/>
      <c r="AE824" s="605"/>
      <c r="AF824" s="605"/>
      <c r="AG824" s="605"/>
      <c r="AH824" s="605"/>
      <c r="AI824" s="605"/>
      <c r="AJ824" s="605"/>
      <c r="AK824" s="605"/>
      <c r="AL824" s="605"/>
      <c r="AM824" s="605"/>
      <c r="AN824" s="605"/>
      <c r="AO824" s="605"/>
    </row>
    <row r="825" ht="15.75" customHeight="1">
      <c r="A825" s="606"/>
      <c r="B825" s="605"/>
      <c r="C825" s="660"/>
      <c r="D825" s="606"/>
      <c r="E825" s="606"/>
      <c r="F825" s="606"/>
      <c r="G825" s="606"/>
      <c r="H825" s="606"/>
      <c r="I825" s="606"/>
      <c r="J825" s="606"/>
      <c r="K825" s="606"/>
      <c r="L825" s="606"/>
      <c r="M825" s="644"/>
      <c r="N825" s="606"/>
      <c r="O825" s="606"/>
      <c r="P825" s="643"/>
      <c r="Q825" s="606"/>
      <c r="R825" s="643"/>
      <c r="S825" s="643"/>
      <c r="T825" s="606"/>
      <c r="U825" s="606"/>
      <c r="V825" s="606"/>
      <c r="W825" s="644"/>
      <c r="X825" s="606"/>
      <c r="Y825" s="605"/>
      <c r="Z825" s="606"/>
      <c r="AA825" s="605"/>
      <c r="AB825" s="605"/>
      <c r="AC825" s="605"/>
      <c r="AD825" s="605"/>
      <c r="AE825" s="605"/>
      <c r="AF825" s="605"/>
      <c r="AG825" s="605"/>
      <c r="AH825" s="605"/>
      <c r="AI825" s="605"/>
      <c r="AJ825" s="605"/>
      <c r="AK825" s="605"/>
      <c r="AL825" s="605"/>
      <c r="AM825" s="605"/>
      <c r="AN825" s="605"/>
      <c r="AO825" s="605"/>
    </row>
    <row r="826" ht="15.75" customHeight="1">
      <c r="A826" s="606"/>
      <c r="B826" s="605"/>
      <c r="C826" s="660"/>
      <c r="D826" s="606"/>
      <c r="E826" s="606"/>
      <c r="F826" s="606"/>
      <c r="G826" s="606"/>
      <c r="H826" s="606"/>
      <c r="I826" s="606"/>
      <c r="J826" s="606"/>
      <c r="K826" s="606"/>
      <c r="L826" s="606"/>
      <c r="M826" s="644"/>
      <c r="N826" s="606"/>
      <c r="O826" s="606"/>
      <c r="P826" s="643"/>
      <c r="Q826" s="606"/>
      <c r="R826" s="643"/>
      <c r="S826" s="643"/>
      <c r="T826" s="606"/>
      <c r="U826" s="606"/>
      <c r="V826" s="606"/>
      <c r="W826" s="644"/>
      <c r="X826" s="606"/>
      <c r="Y826" s="605"/>
      <c r="Z826" s="606"/>
      <c r="AA826" s="605"/>
      <c r="AB826" s="605"/>
      <c r="AC826" s="605"/>
      <c r="AD826" s="605"/>
      <c r="AE826" s="605"/>
      <c r="AF826" s="605"/>
      <c r="AG826" s="605"/>
      <c r="AH826" s="605"/>
      <c r="AI826" s="605"/>
      <c r="AJ826" s="605"/>
      <c r="AK826" s="605"/>
      <c r="AL826" s="605"/>
      <c r="AM826" s="605"/>
      <c r="AN826" s="605"/>
      <c r="AO826" s="605"/>
    </row>
    <row r="827" ht="15.75" customHeight="1">
      <c r="A827" s="606"/>
      <c r="B827" s="605"/>
      <c r="C827" s="660"/>
      <c r="D827" s="606"/>
      <c r="E827" s="606"/>
      <c r="F827" s="606"/>
      <c r="G827" s="606"/>
      <c r="H827" s="606"/>
      <c r="I827" s="606"/>
      <c r="J827" s="606"/>
      <c r="K827" s="606"/>
      <c r="L827" s="606"/>
      <c r="M827" s="644"/>
      <c r="N827" s="606"/>
      <c r="O827" s="606"/>
      <c r="P827" s="643"/>
      <c r="Q827" s="606"/>
      <c r="R827" s="643"/>
      <c r="S827" s="643"/>
      <c r="T827" s="606"/>
      <c r="U827" s="606"/>
      <c r="V827" s="606"/>
      <c r="W827" s="644"/>
      <c r="X827" s="606"/>
      <c r="Y827" s="605"/>
      <c r="Z827" s="606"/>
      <c r="AA827" s="605"/>
      <c r="AB827" s="605"/>
      <c r="AC827" s="605"/>
      <c r="AD827" s="605"/>
      <c r="AE827" s="605"/>
      <c r="AF827" s="605"/>
      <c r="AG827" s="605"/>
      <c r="AH827" s="605"/>
      <c r="AI827" s="605"/>
      <c r="AJ827" s="605"/>
      <c r="AK827" s="605"/>
      <c r="AL827" s="605"/>
      <c r="AM827" s="605"/>
      <c r="AN827" s="605"/>
      <c r="AO827" s="605"/>
    </row>
    <row r="828" ht="15.75" customHeight="1">
      <c r="A828" s="606"/>
      <c r="B828" s="605"/>
      <c r="C828" s="660"/>
      <c r="D828" s="606"/>
      <c r="E828" s="606"/>
      <c r="F828" s="606"/>
      <c r="G828" s="606"/>
      <c r="H828" s="606"/>
      <c r="I828" s="606"/>
      <c r="J828" s="606"/>
      <c r="K828" s="606"/>
      <c r="L828" s="606"/>
      <c r="M828" s="644"/>
      <c r="N828" s="606"/>
      <c r="O828" s="606"/>
      <c r="P828" s="643"/>
      <c r="Q828" s="606"/>
      <c r="R828" s="643"/>
      <c r="S828" s="643"/>
      <c r="T828" s="606"/>
      <c r="U828" s="606"/>
      <c r="V828" s="606"/>
      <c r="W828" s="644"/>
      <c r="X828" s="606"/>
      <c r="Y828" s="605"/>
      <c r="Z828" s="606"/>
      <c r="AA828" s="605"/>
      <c r="AB828" s="605"/>
      <c r="AC828" s="605"/>
      <c r="AD828" s="605"/>
      <c r="AE828" s="605"/>
      <c r="AF828" s="605"/>
      <c r="AG828" s="605"/>
      <c r="AH828" s="605"/>
      <c r="AI828" s="605"/>
      <c r="AJ828" s="605"/>
      <c r="AK828" s="605"/>
      <c r="AL828" s="605"/>
      <c r="AM828" s="605"/>
      <c r="AN828" s="605"/>
      <c r="AO828" s="605"/>
    </row>
    <row r="829" ht="15.75" customHeight="1">
      <c r="A829" s="606"/>
      <c r="B829" s="605"/>
      <c r="C829" s="660"/>
      <c r="D829" s="606"/>
      <c r="E829" s="606"/>
      <c r="F829" s="606"/>
      <c r="G829" s="606"/>
      <c r="H829" s="606"/>
      <c r="I829" s="606"/>
      <c r="J829" s="606"/>
      <c r="K829" s="606"/>
      <c r="L829" s="606"/>
      <c r="M829" s="644"/>
      <c r="N829" s="606"/>
      <c r="O829" s="606"/>
      <c r="P829" s="643"/>
      <c r="Q829" s="606"/>
      <c r="R829" s="643"/>
      <c r="S829" s="643"/>
      <c r="T829" s="606"/>
      <c r="U829" s="606"/>
      <c r="V829" s="606"/>
      <c r="W829" s="644"/>
      <c r="X829" s="606"/>
      <c r="Y829" s="605"/>
      <c r="Z829" s="606"/>
      <c r="AA829" s="605"/>
      <c r="AB829" s="605"/>
      <c r="AC829" s="605"/>
      <c r="AD829" s="605"/>
      <c r="AE829" s="605"/>
      <c r="AF829" s="605"/>
      <c r="AG829" s="605"/>
      <c r="AH829" s="605"/>
      <c r="AI829" s="605"/>
      <c r="AJ829" s="605"/>
      <c r="AK829" s="605"/>
      <c r="AL829" s="605"/>
      <c r="AM829" s="605"/>
      <c r="AN829" s="605"/>
      <c r="AO829" s="605"/>
    </row>
    <row r="830" ht="15.75" customHeight="1">
      <c r="A830" s="606"/>
      <c r="B830" s="605"/>
      <c r="C830" s="660"/>
      <c r="D830" s="606"/>
      <c r="E830" s="606"/>
      <c r="F830" s="606"/>
      <c r="G830" s="606"/>
      <c r="H830" s="606"/>
      <c r="I830" s="606"/>
      <c r="J830" s="606"/>
      <c r="K830" s="606"/>
      <c r="L830" s="606"/>
      <c r="M830" s="644"/>
      <c r="N830" s="606"/>
      <c r="O830" s="606"/>
      <c r="P830" s="643"/>
      <c r="Q830" s="606"/>
      <c r="R830" s="643"/>
      <c r="S830" s="643"/>
      <c r="T830" s="606"/>
      <c r="U830" s="606"/>
      <c r="V830" s="606"/>
      <c r="W830" s="644"/>
      <c r="X830" s="606"/>
      <c r="Y830" s="605"/>
      <c r="Z830" s="606"/>
      <c r="AA830" s="605"/>
      <c r="AB830" s="605"/>
      <c r="AC830" s="605"/>
      <c r="AD830" s="605"/>
      <c r="AE830" s="605"/>
      <c r="AF830" s="605"/>
      <c r="AG830" s="605"/>
      <c r="AH830" s="605"/>
      <c r="AI830" s="605"/>
      <c r="AJ830" s="605"/>
      <c r="AK830" s="605"/>
      <c r="AL830" s="605"/>
      <c r="AM830" s="605"/>
      <c r="AN830" s="605"/>
      <c r="AO830" s="605"/>
    </row>
    <row r="831" ht="15.75" customHeight="1">
      <c r="A831" s="606"/>
      <c r="B831" s="605"/>
      <c r="C831" s="660"/>
      <c r="D831" s="606"/>
      <c r="E831" s="606"/>
      <c r="F831" s="606"/>
      <c r="G831" s="606"/>
      <c r="H831" s="606"/>
      <c r="I831" s="606"/>
      <c r="J831" s="606"/>
      <c r="K831" s="606"/>
      <c r="L831" s="606"/>
      <c r="M831" s="644"/>
      <c r="N831" s="606"/>
      <c r="O831" s="606"/>
      <c r="P831" s="643"/>
      <c r="Q831" s="606"/>
      <c r="R831" s="643"/>
      <c r="S831" s="643"/>
      <c r="T831" s="606"/>
      <c r="U831" s="606"/>
      <c r="V831" s="606"/>
      <c r="W831" s="644"/>
      <c r="X831" s="606"/>
      <c r="Y831" s="605"/>
      <c r="Z831" s="606"/>
      <c r="AA831" s="605"/>
      <c r="AB831" s="605"/>
      <c r="AC831" s="605"/>
      <c r="AD831" s="605"/>
      <c r="AE831" s="605"/>
      <c r="AF831" s="605"/>
      <c r="AG831" s="605"/>
      <c r="AH831" s="605"/>
      <c r="AI831" s="605"/>
      <c r="AJ831" s="605"/>
      <c r="AK831" s="605"/>
      <c r="AL831" s="605"/>
      <c r="AM831" s="605"/>
      <c r="AN831" s="605"/>
      <c r="AO831" s="605"/>
    </row>
    <row r="832" ht="15.75" customHeight="1">
      <c r="A832" s="606"/>
      <c r="B832" s="605"/>
      <c r="C832" s="660"/>
      <c r="D832" s="606"/>
      <c r="E832" s="606"/>
      <c r="F832" s="606"/>
      <c r="G832" s="606"/>
      <c r="H832" s="606"/>
      <c r="I832" s="606"/>
      <c r="J832" s="606"/>
      <c r="K832" s="606"/>
      <c r="L832" s="606"/>
      <c r="M832" s="644"/>
      <c r="N832" s="606"/>
      <c r="O832" s="606"/>
      <c r="P832" s="643"/>
      <c r="Q832" s="606"/>
      <c r="R832" s="643"/>
      <c r="S832" s="643"/>
      <c r="T832" s="606"/>
      <c r="U832" s="606"/>
      <c r="V832" s="606"/>
      <c r="W832" s="644"/>
      <c r="X832" s="606"/>
      <c r="Y832" s="605"/>
      <c r="Z832" s="606"/>
      <c r="AA832" s="605"/>
      <c r="AB832" s="605"/>
      <c r="AC832" s="605"/>
      <c r="AD832" s="605"/>
      <c r="AE832" s="605"/>
      <c r="AF832" s="605"/>
      <c r="AG832" s="605"/>
      <c r="AH832" s="605"/>
      <c r="AI832" s="605"/>
      <c r="AJ832" s="605"/>
      <c r="AK832" s="605"/>
      <c r="AL832" s="605"/>
      <c r="AM832" s="605"/>
      <c r="AN832" s="605"/>
      <c r="AO832" s="605"/>
    </row>
    <row r="833" ht="15.75" customHeight="1">
      <c r="A833" s="606"/>
      <c r="B833" s="605"/>
      <c r="C833" s="660"/>
      <c r="D833" s="606"/>
      <c r="E833" s="606"/>
      <c r="F833" s="606"/>
      <c r="G833" s="606"/>
      <c r="H833" s="606"/>
      <c r="I833" s="606"/>
      <c r="J833" s="606"/>
      <c r="K833" s="606"/>
      <c r="L833" s="606"/>
      <c r="M833" s="644"/>
      <c r="N833" s="606"/>
      <c r="O833" s="606"/>
      <c r="P833" s="643"/>
      <c r="Q833" s="606"/>
      <c r="R833" s="643"/>
      <c r="S833" s="643"/>
      <c r="T833" s="606"/>
      <c r="U833" s="606"/>
      <c r="V833" s="606"/>
      <c r="W833" s="644"/>
      <c r="X833" s="606"/>
      <c r="Y833" s="605"/>
      <c r="Z833" s="606"/>
      <c r="AA833" s="605"/>
      <c r="AB833" s="605"/>
      <c r="AC833" s="605"/>
      <c r="AD833" s="605"/>
      <c r="AE833" s="605"/>
      <c r="AF833" s="605"/>
      <c r="AG833" s="605"/>
      <c r="AH833" s="605"/>
      <c r="AI833" s="605"/>
      <c r="AJ833" s="605"/>
      <c r="AK833" s="605"/>
      <c r="AL833" s="605"/>
      <c r="AM833" s="605"/>
      <c r="AN833" s="605"/>
      <c r="AO833" s="605"/>
    </row>
    <row r="834" ht="15.75" customHeight="1">
      <c r="A834" s="606"/>
      <c r="B834" s="605"/>
      <c r="C834" s="660"/>
      <c r="D834" s="606"/>
      <c r="E834" s="606"/>
      <c r="F834" s="606"/>
      <c r="G834" s="606"/>
      <c r="H834" s="606"/>
      <c r="I834" s="606"/>
      <c r="J834" s="606"/>
      <c r="K834" s="606"/>
      <c r="L834" s="606"/>
      <c r="M834" s="644"/>
      <c r="N834" s="606"/>
      <c r="O834" s="606"/>
      <c r="P834" s="643"/>
      <c r="Q834" s="606"/>
      <c r="R834" s="643"/>
      <c r="S834" s="643"/>
      <c r="T834" s="606"/>
      <c r="U834" s="606"/>
      <c r="V834" s="606"/>
      <c r="W834" s="644"/>
      <c r="X834" s="606"/>
      <c r="Y834" s="605"/>
      <c r="Z834" s="606"/>
      <c r="AA834" s="605"/>
      <c r="AB834" s="605"/>
      <c r="AC834" s="605"/>
      <c r="AD834" s="605"/>
      <c r="AE834" s="605"/>
      <c r="AF834" s="605"/>
      <c r="AG834" s="605"/>
      <c r="AH834" s="605"/>
      <c r="AI834" s="605"/>
      <c r="AJ834" s="605"/>
      <c r="AK834" s="605"/>
      <c r="AL834" s="605"/>
      <c r="AM834" s="605"/>
      <c r="AN834" s="605"/>
      <c r="AO834" s="605"/>
    </row>
    <row r="835" ht="15.75" customHeight="1">
      <c r="A835" s="606"/>
      <c r="B835" s="605"/>
      <c r="C835" s="660"/>
      <c r="D835" s="606"/>
      <c r="E835" s="606"/>
      <c r="F835" s="606"/>
      <c r="G835" s="606"/>
      <c r="H835" s="606"/>
      <c r="I835" s="606"/>
      <c r="J835" s="606"/>
      <c r="K835" s="606"/>
      <c r="L835" s="606"/>
      <c r="M835" s="644"/>
      <c r="N835" s="606"/>
      <c r="O835" s="606"/>
      <c r="P835" s="643"/>
      <c r="Q835" s="606"/>
      <c r="R835" s="643"/>
      <c r="S835" s="643"/>
      <c r="T835" s="606"/>
      <c r="U835" s="606"/>
      <c r="V835" s="606"/>
      <c r="W835" s="644"/>
      <c r="X835" s="606"/>
      <c r="Y835" s="605"/>
      <c r="Z835" s="606"/>
      <c r="AA835" s="605"/>
      <c r="AB835" s="605"/>
      <c r="AC835" s="605"/>
      <c r="AD835" s="605"/>
      <c r="AE835" s="605"/>
      <c r="AF835" s="605"/>
      <c r="AG835" s="605"/>
      <c r="AH835" s="605"/>
      <c r="AI835" s="605"/>
      <c r="AJ835" s="605"/>
      <c r="AK835" s="605"/>
      <c r="AL835" s="605"/>
      <c r="AM835" s="605"/>
      <c r="AN835" s="605"/>
      <c r="AO835" s="605"/>
    </row>
    <row r="836" ht="15.75" customHeight="1">
      <c r="A836" s="606"/>
      <c r="B836" s="605"/>
      <c r="C836" s="660"/>
      <c r="D836" s="606"/>
      <c r="E836" s="606"/>
      <c r="F836" s="606"/>
      <c r="G836" s="606"/>
      <c r="H836" s="606"/>
      <c r="I836" s="606"/>
      <c r="J836" s="606"/>
      <c r="K836" s="606"/>
      <c r="L836" s="606"/>
      <c r="M836" s="644"/>
      <c r="N836" s="606"/>
      <c r="O836" s="606"/>
      <c r="P836" s="643"/>
      <c r="Q836" s="606"/>
      <c r="R836" s="643"/>
      <c r="S836" s="643"/>
      <c r="T836" s="606"/>
      <c r="U836" s="606"/>
      <c r="V836" s="606"/>
      <c r="W836" s="644"/>
      <c r="X836" s="606"/>
      <c r="Y836" s="605"/>
      <c r="Z836" s="606"/>
      <c r="AA836" s="605"/>
      <c r="AB836" s="605"/>
      <c r="AC836" s="605"/>
      <c r="AD836" s="605"/>
      <c r="AE836" s="605"/>
      <c r="AF836" s="605"/>
      <c r="AG836" s="605"/>
      <c r="AH836" s="605"/>
      <c r="AI836" s="605"/>
      <c r="AJ836" s="605"/>
      <c r="AK836" s="605"/>
      <c r="AL836" s="605"/>
      <c r="AM836" s="605"/>
      <c r="AN836" s="605"/>
      <c r="AO836" s="605"/>
    </row>
    <row r="837" ht="15.75" customHeight="1">
      <c r="A837" s="606"/>
      <c r="B837" s="605"/>
      <c r="C837" s="660"/>
      <c r="D837" s="606"/>
      <c r="E837" s="606"/>
      <c r="F837" s="606"/>
      <c r="G837" s="606"/>
      <c r="H837" s="606"/>
      <c r="I837" s="606"/>
      <c r="J837" s="606"/>
      <c r="K837" s="606"/>
      <c r="L837" s="606"/>
      <c r="M837" s="644"/>
      <c r="N837" s="606"/>
      <c r="O837" s="606"/>
      <c r="P837" s="643"/>
      <c r="Q837" s="606"/>
      <c r="R837" s="643"/>
      <c r="S837" s="643"/>
      <c r="T837" s="606"/>
      <c r="U837" s="606"/>
      <c r="V837" s="606"/>
      <c r="W837" s="644"/>
      <c r="X837" s="606"/>
      <c r="Y837" s="605"/>
      <c r="Z837" s="606"/>
      <c r="AA837" s="605"/>
      <c r="AB837" s="605"/>
      <c r="AC837" s="605"/>
      <c r="AD837" s="605"/>
      <c r="AE837" s="605"/>
      <c r="AF837" s="605"/>
      <c r="AG837" s="605"/>
      <c r="AH837" s="605"/>
      <c r="AI837" s="605"/>
      <c r="AJ837" s="605"/>
      <c r="AK837" s="605"/>
      <c r="AL837" s="605"/>
      <c r="AM837" s="605"/>
      <c r="AN837" s="605"/>
      <c r="AO837" s="605"/>
    </row>
    <row r="838" ht="15.75" customHeight="1">
      <c r="A838" s="606"/>
      <c r="B838" s="605"/>
      <c r="C838" s="660"/>
      <c r="D838" s="606"/>
      <c r="E838" s="606"/>
      <c r="F838" s="606"/>
      <c r="G838" s="606"/>
      <c r="H838" s="606"/>
      <c r="I838" s="606"/>
      <c r="J838" s="606"/>
      <c r="K838" s="606"/>
      <c r="L838" s="606"/>
      <c r="M838" s="644"/>
      <c r="N838" s="606"/>
      <c r="O838" s="606"/>
      <c r="P838" s="643"/>
      <c r="Q838" s="606"/>
      <c r="R838" s="643"/>
      <c r="S838" s="643"/>
      <c r="T838" s="606"/>
      <c r="U838" s="606"/>
      <c r="V838" s="606"/>
      <c r="W838" s="644"/>
      <c r="X838" s="606"/>
      <c r="Y838" s="605"/>
      <c r="Z838" s="606"/>
      <c r="AA838" s="605"/>
      <c r="AB838" s="605"/>
      <c r="AC838" s="605"/>
      <c r="AD838" s="605"/>
      <c r="AE838" s="605"/>
      <c r="AF838" s="605"/>
      <c r="AG838" s="605"/>
      <c r="AH838" s="605"/>
      <c r="AI838" s="605"/>
      <c r="AJ838" s="605"/>
      <c r="AK838" s="605"/>
      <c r="AL838" s="605"/>
      <c r="AM838" s="605"/>
      <c r="AN838" s="605"/>
      <c r="AO838" s="605"/>
    </row>
    <row r="839" ht="15.75" customHeight="1">
      <c r="A839" s="606"/>
      <c r="B839" s="605"/>
      <c r="C839" s="660"/>
      <c r="D839" s="606"/>
      <c r="E839" s="606"/>
      <c r="F839" s="606"/>
      <c r="G839" s="606"/>
      <c r="H839" s="606"/>
      <c r="I839" s="606"/>
      <c r="J839" s="606"/>
      <c r="K839" s="606"/>
      <c r="L839" s="606"/>
      <c r="M839" s="644"/>
      <c r="N839" s="606"/>
      <c r="O839" s="606"/>
      <c r="P839" s="643"/>
      <c r="Q839" s="606"/>
      <c r="R839" s="643"/>
      <c r="S839" s="643"/>
      <c r="T839" s="606"/>
      <c r="U839" s="606"/>
      <c r="V839" s="606"/>
      <c r="W839" s="644"/>
      <c r="X839" s="606"/>
      <c r="Y839" s="605"/>
      <c r="Z839" s="606"/>
      <c r="AA839" s="605"/>
      <c r="AB839" s="605"/>
      <c r="AC839" s="605"/>
      <c r="AD839" s="605"/>
      <c r="AE839" s="605"/>
      <c r="AF839" s="605"/>
      <c r="AG839" s="605"/>
      <c r="AH839" s="605"/>
      <c r="AI839" s="605"/>
      <c r="AJ839" s="605"/>
      <c r="AK839" s="605"/>
      <c r="AL839" s="605"/>
      <c r="AM839" s="605"/>
      <c r="AN839" s="605"/>
      <c r="AO839" s="605"/>
    </row>
    <row r="840" ht="15.75" customHeight="1">
      <c r="A840" s="606"/>
      <c r="B840" s="605"/>
      <c r="C840" s="660"/>
      <c r="D840" s="606"/>
      <c r="E840" s="606"/>
      <c r="F840" s="606"/>
      <c r="G840" s="606"/>
      <c r="H840" s="606"/>
      <c r="I840" s="606"/>
      <c r="J840" s="606"/>
      <c r="K840" s="606"/>
      <c r="L840" s="606"/>
      <c r="M840" s="644"/>
      <c r="N840" s="606"/>
      <c r="O840" s="606"/>
      <c r="P840" s="643"/>
      <c r="Q840" s="606"/>
      <c r="R840" s="643"/>
      <c r="S840" s="643"/>
      <c r="T840" s="606"/>
      <c r="U840" s="606"/>
      <c r="V840" s="606"/>
      <c r="W840" s="644"/>
      <c r="X840" s="606"/>
      <c r="Y840" s="605"/>
      <c r="Z840" s="606"/>
      <c r="AA840" s="605"/>
      <c r="AB840" s="605"/>
      <c r="AC840" s="605"/>
      <c r="AD840" s="605"/>
      <c r="AE840" s="605"/>
      <c r="AF840" s="605"/>
      <c r="AG840" s="605"/>
      <c r="AH840" s="605"/>
      <c r="AI840" s="605"/>
      <c r="AJ840" s="605"/>
      <c r="AK840" s="605"/>
      <c r="AL840" s="605"/>
      <c r="AM840" s="605"/>
      <c r="AN840" s="605"/>
      <c r="AO840" s="605"/>
    </row>
    <row r="841" ht="15.75" customHeight="1">
      <c r="A841" s="606"/>
      <c r="B841" s="605"/>
      <c r="C841" s="660"/>
      <c r="D841" s="606"/>
      <c r="E841" s="606"/>
      <c r="F841" s="606"/>
      <c r="G841" s="606"/>
      <c r="H841" s="606"/>
      <c r="I841" s="606"/>
      <c r="J841" s="606"/>
      <c r="K841" s="606"/>
      <c r="L841" s="606"/>
      <c r="M841" s="644"/>
      <c r="N841" s="606"/>
      <c r="O841" s="606"/>
      <c r="P841" s="643"/>
      <c r="Q841" s="606"/>
      <c r="R841" s="643"/>
      <c r="S841" s="643"/>
      <c r="T841" s="606"/>
      <c r="U841" s="606"/>
      <c r="V841" s="606"/>
      <c r="W841" s="644"/>
      <c r="X841" s="606"/>
      <c r="Y841" s="605"/>
      <c r="Z841" s="606"/>
      <c r="AA841" s="605"/>
      <c r="AB841" s="605"/>
      <c r="AC841" s="605"/>
      <c r="AD841" s="605"/>
      <c r="AE841" s="605"/>
      <c r="AF841" s="605"/>
      <c r="AG841" s="605"/>
      <c r="AH841" s="605"/>
      <c r="AI841" s="605"/>
      <c r="AJ841" s="605"/>
      <c r="AK841" s="605"/>
      <c r="AL841" s="605"/>
      <c r="AM841" s="605"/>
      <c r="AN841" s="605"/>
      <c r="AO841" s="605"/>
    </row>
    <row r="842" ht="15.75" customHeight="1">
      <c r="A842" s="606"/>
      <c r="B842" s="605"/>
      <c r="C842" s="660"/>
      <c r="D842" s="606"/>
      <c r="E842" s="606"/>
      <c r="F842" s="606"/>
      <c r="G842" s="606"/>
      <c r="H842" s="606"/>
      <c r="I842" s="606"/>
      <c r="J842" s="606"/>
      <c r="K842" s="606"/>
      <c r="L842" s="606"/>
      <c r="M842" s="644"/>
      <c r="N842" s="606"/>
      <c r="O842" s="606"/>
      <c r="P842" s="643"/>
      <c r="Q842" s="606"/>
      <c r="R842" s="643"/>
      <c r="S842" s="643"/>
      <c r="T842" s="606"/>
      <c r="U842" s="606"/>
      <c r="V842" s="606"/>
      <c r="W842" s="644"/>
      <c r="X842" s="606"/>
      <c r="Y842" s="605"/>
      <c r="Z842" s="606"/>
      <c r="AA842" s="605"/>
      <c r="AB842" s="605"/>
      <c r="AC842" s="605"/>
      <c r="AD842" s="605"/>
      <c r="AE842" s="605"/>
      <c r="AF842" s="605"/>
      <c r="AG842" s="605"/>
      <c r="AH842" s="605"/>
      <c r="AI842" s="605"/>
      <c r="AJ842" s="605"/>
      <c r="AK842" s="605"/>
      <c r="AL842" s="605"/>
      <c r="AM842" s="605"/>
      <c r="AN842" s="605"/>
      <c r="AO842" s="605"/>
    </row>
    <row r="843" ht="15.75" customHeight="1">
      <c r="A843" s="606"/>
      <c r="B843" s="605"/>
      <c r="C843" s="660"/>
      <c r="D843" s="606"/>
      <c r="E843" s="606"/>
      <c r="F843" s="606"/>
      <c r="G843" s="606"/>
      <c r="H843" s="606"/>
      <c r="I843" s="606"/>
      <c r="J843" s="606"/>
      <c r="K843" s="606"/>
      <c r="L843" s="606"/>
      <c r="M843" s="644"/>
      <c r="N843" s="606"/>
      <c r="O843" s="606"/>
      <c r="P843" s="643"/>
      <c r="Q843" s="606"/>
      <c r="R843" s="643"/>
      <c r="S843" s="643"/>
      <c r="T843" s="606"/>
      <c r="U843" s="606"/>
      <c r="V843" s="606"/>
      <c r="W843" s="644"/>
      <c r="X843" s="606"/>
      <c r="Y843" s="605"/>
      <c r="Z843" s="606"/>
      <c r="AA843" s="605"/>
      <c r="AB843" s="605"/>
      <c r="AC843" s="605"/>
      <c r="AD843" s="605"/>
      <c r="AE843" s="605"/>
      <c r="AF843" s="605"/>
      <c r="AG843" s="605"/>
      <c r="AH843" s="605"/>
      <c r="AI843" s="605"/>
      <c r="AJ843" s="605"/>
      <c r="AK843" s="605"/>
      <c r="AL843" s="605"/>
      <c r="AM843" s="605"/>
      <c r="AN843" s="605"/>
      <c r="AO843" s="605"/>
    </row>
    <row r="844" ht="15.75" customHeight="1">
      <c r="A844" s="606"/>
      <c r="B844" s="605"/>
      <c r="C844" s="660"/>
      <c r="D844" s="606"/>
      <c r="E844" s="606"/>
      <c r="F844" s="606"/>
      <c r="G844" s="606"/>
      <c r="H844" s="606"/>
      <c r="I844" s="606"/>
      <c r="J844" s="606"/>
      <c r="K844" s="606"/>
      <c r="L844" s="606"/>
      <c r="M844" s="644"/>
      <c r="N844" s="606"/>
      <c r="O844" s="606"/>
      <c r="P844" s="643"/>
      <c r="Q844" s="606"/>
      <c r="R844" s="643"/>
      <c r="S844" s="643"/>
      <c r="T844" s="606"/>
      <c r="U844" s="606"/>
      <c r="V844" s="606"/>
      <c r="W844" s="644"/>
      <c r="X844" s="606"/>
      <c r="Y844" s="605"/>
      <c r="Z844" s="606"/>
      <c r="AA844" s="605"/>
      <c r="AB844" s="605"/>
      <c r="AC844" s="605"/>
      <c r="AD844" s="605"/>
      <c r="AE844" s="605"/>
      <c r="AF844" s="605"/>
      <c r="AG844" s="605"/>
      <c r="AH844" s="605"/>
      <c r="AI844" s="605"/>
      <c r="AJ844" s="605"/>
      <c r="AK844" s="605"/>
      <c r="AL844" s="605"/>
      <c r="AM844" s="605"/>
      <c r="AN844" s="605"/>
      <c r="AO844" s="605"/>
    </row>
    <row r="845" ht="15.75" customHeight="1">
      <c r="A845" s="606"/>
      <c r="B845" s="605"/>
      <c r="C845" s="660"/>
      <c r="D845" s="606"/>
      <c r="E845" s="606"/>
      <c r="F845" s="606"/>
      <c r="G845" s="606"/>
      <c r="H845" s="606"/>
      <c r="I845" s="606"/>
      <c r="J845" s="606"/>
      <c r="K845" s="606"/>
      <c r="L845" s="606"/>
      <c r="M845" s="644"/>
      <c r="N845" s="606"/>
      <c r="O845" s="606"/>
      <c r="P845" s="643"/>
      <c r="Q845" s="606"/>
      <c r="R845" s="643"/>
      <c r="S845" s="643"/>
      <c r="T845" s="606"/>
      <c r="U845" s="606"/>
      <c r="V845" s="606"/>
      <c r="W845" s="644"/>
      <c r="X845" s="606"/>
      <c r="Y845" s="605"/>
      <c r="Z845" s="606"/>
      <c r="AA845" s="605"/>
      <c r="AB845" s="605"/>
      <c r="AC845" s="605"/>
      <c r="AD845" s="605"/>
      <c r="AE845" s="605"/>
      <c r="AF845" s="605"/>
      <c r="AG845" s="605"/>
      <c r="AH845" s="605"/>
      <c r="AI845" s="605"/>
      <c r="AJ845" s="605"/>
      <c r="AK845" s="605"/>
      <c r="AL845" s="605"/>
      <c r="AM845" s="605"/>
      <c r="AN845" s="605"/>
      <c r="AO845" s="605"/>
    </row>
    <row r="846" ht="15.75" customHeight="1">
      <c r="A846" s="606"/>
      <c r="B846" s="605"/>
      <c r="C846" s="660"/>
      <c r="D846" s="606"/>
      <c r="E846" s="606"/>
      <c r="F846" s="606"/>
      <c r="G846" s="606"/>
      <c r="H846" s="606"/>
      <c r="I846" s="606"/>
      <c r="J846" s="606"/>
      <c r="K846" s="606"/>
      <c r="L846" s="606"/>
      <c r="M846" s="644"/>
      <c r="N846" s="606"/>
      <c r="O846" s="606"/>
      <c r="P846" s="643"/>
      <c r="Q846" s="606"/>
      <c r="R846" s="643"/>
      <c r="S846" s="643"/>
      <c r="T846" s="606"/>
      <c r="U846" s="606"/>
      <c r="V846" s="606"/>
      <c r="W846" s="644"/>
      <c r="X846" s="606"/>
      <c r="Y846" s="605"/>
      <c r="Z846" s="606"/>
      <c r="AA846" s="605"/>
      <c r="AB846" s="605"/>
      <c r="AC846" s="605"/>
      <c r="AD846" s="605"/>
      <c r="AE846" s="605"/>
      <c r="AF846" s="605"/>
      <c r="AG846" s="605"/>
      <c r="AH846" s="605"/>
      <c r="AI846" s="605"/>
      <c r="AJ846" s="605"/>
      <c r="AK846" s="605"/>
      <c r="AL846" s="605"/>
      <c r="AM846" s="605"/>
      <c r="AN846" s="605"/>
      <c r="AO846" s="605"/>
    </row>
    <row r="847" ht="15.75" customHeight="1">
      <c r="A847" s="606"/>
      <c r="B847" s="605"/>
      <c r="C847" s="660"/>
      <c r="D847" s="606"/>
      <c r="E847" s="606"/>
      <c r="F847" s="606"/>
      <c r="G847" s="606"/>
      <c r="H847" s="606"/>
      <c r="I847" s="606"/>
      <c r="J847" s="606"/>
      <c r="K847" s="606"/>
      <c r="L847" s="606"/>
      <c r="M847" s="644"/>
      <c r="N847" s="606"/>
      <c r="O847" s="606"/>
      <c r="P847" s="643"/>
      <c r="Q847" s="606"/>
      <c r="R847" s="643"/>
      <c r="S847" s="643"/>
      <c r="T847" s="606"/>
      <c r="U847" s="606"/>
      <c r="V847" s="606"/>
      <c r="W847" s="644"/>
      <c r="X847" s="606"/>
      <c r="Y847" s="605"/>
      <c r="Z847" s="606"/>
      <c r="AA847" s="605"/>
      <c r="AB847" s="605"/>
      <c r="AC847" s="605"/>
      <c r="AD847" s="605"/>
      <c r="AE847" s="605"/>
      <c r="AF847" s="605"/>
      <c r="AG847" s="605"/>
      <c r="AH847" s="605"/>
      <c r="AI847" s="605"/>
      <c r="AJ847" s="605"/>
      <c r="AK847" s="605"/>
      <c r="AL847" s="605"/>
      <c r="AM847" s="605"/>
      <c r="AN847" s="605"/>
      <c r="AO847" s="605"/>
    </row>
    <row r="848" ht="15.75" customHeight="1">
      <c r="A848" s="606"/>
      <c r="B848" s="605"/>
      <c r="C848" s="660"/>
      <c r="D848" s="606"/>
      <c r="E848" s="606"/>
      <c r="F848" s="606"/>
      <c r="G848" s="606"/>
      <c r="H848" s="606"/>
      <c r="I848" s="606"/>
      <c r="J848" s="606"/>
      <c r="K848" s="606"/>
      <c r="L848" s="606"/>
      <c r="M848" s="644"/>
      <c r="N848" s="606"/>
      <c r="O848" s="606"/>
      <c r="P848" s="643"/>
      <c r="Q848" s="606"/>
      <c r="R848" s="643"/>
      <c r="S848" s="643"/>
      <c r="T848" s="606"/>
      <c r="U848" s="606"/>
      <c r="V848" s="606"/>
      <c r="W848" s="644"/>
      <c r="X848" s="606"/>
      <c r="Y848" s="605"/>
      <c r="Z848" s="606"/>
      <c r="AA848" s="605"/>
      <c r="AB848" s="605"/>
      <c r="AC848" s="605"/>
      <c r="AD848" s="605"/>
      <c r="AE848" s="605"/>
      <c r="AF848" s="605"/>
      <c r="AG848" s="605"/>
      <c r="AH848" s="605"/>
      <c r="AI848" s="605"/>
      <c r="AJ848" s="605"/>
      <c r="AK848" s="605"/>
      <c r="AL848" s="605"/>
      <c r="AM848" s="605"/>
      <c r="AN848" s="605"/>
      <c r="AO848" s="605"/>
    </row>
    <row r="849" ht="15.75" customHeight="1">
      <c r="A849" s="606"/>
      <c r="B849" s="605"/>
      <c r="C849" s="660"/>
      <c r="D849" s="606"/>
      <c r="E849" s="606"/>
      <c r="F849" s="606"/>
      <c r="G849" s="606"/>
      <c r="H849" s="606"/>
      <c r="I849" s="606"/>
      <c r="J849" s="606"/>
      <c r="K849" s="606"/>
      <c r="L849" s="606"/>
      <c r="M849" s="644"/>
      <c r="N849" s="606"/>
      <c r="O849" s="606"/>
      <c r="P849" s="643"/>
      <c r="Q849" s="606"/>
      <c r="R849" s="643"/>
      <c r="S849" s="643"/>
      <c r="T849" s="606"/>
      <c r="U849" s="606"/>
      <c r="V849" s="606"/>
      <c r="W849" s="644"/>
      <c r="X849" s="606"/>
      <c r="Y849" s="605"/>
      <c r="Z849" s="606"/>
      <c r="AA849" s="605"/>
      <c r="AB849" s="605"/>
      <c r="AC849" s="605"/>
      <c r="AD849" s="605"/>
      <c r="AE849" s="605"/>
      <c r="AF849" s="605"/>
      <c r="AG849" s="605"/>
      <c r="AH849" s="605"/>
      <c r="AI849" s="605"/>
      <c r="AJ849" s="605"/>
      <c r="AK849" s="605"/>
      <c r="AL849" s="605"/>
      <c r="AM849" s="605"/>
      <c r="AN849" s="605"/>
      <c r="AO849" s="605"/>
    </row>
    <row r="850" ht="15.75" customHeight="1">
      <c r="A850" s="606"/>
      <c r="B850" s="605"/>
      <c r="C850" s="660"/>
      <c r="D850" s="606"/>
      <c r="E850" s="606"/>
      <c r="F850" s="606"/>
      <c r="G850" s="606"/>
      <c r="H850" s="606"/>
      <c r="I850" s="606"/>
      <c r="J850" s="606"/>
      <c r="K850" s="606"/>
      <c r="L850" s="606"/>
      <c r="M850" s="644"/>
      <c r="N850" s="606"/>
      <c r="O850" s="606"/>
      <c r="P850" s="643"/>
      <c r="Q850" s="606"/>
      <c r="R850" s="643"/>
      <c r="S850" s="643"/>
      <c r="T850" s="606"/>
      <c r="U850" s="606"/>
      <c r="V850" s="606"/>
      <c r="W850" s="644"/>
      <c r="X850" s="606"/>
      <c r="Y850" s="605"/>
      <c r="Z850" s="606"/>
      <c r="AA850" s="605"/>
      <c r="AB850" s="605"/>
      <c r="AC850" s="605"/>
      <c r="AD850" s="605"/>
      <c r="AE850" s="605"/>
      <c r="AF850" s="605"/>
      <c r="AG850" s="605"/>
      <c r="AH850" s="605"/>
      <c r="AI850" s="605"/>
      <c r="AJ850" s="605"/>
      <c r="AK850" s="605"/>
      <c r="AL850" s="605"/>
      <c r="AM850" s="605"/>
      <c r="AN850" s="605"/>
      <c r="AO850" s="605"/>
    </row>
    <row r="851" ht="15.75" customHeight="1">
      <c r="A851" s="606"/>
      <c r="B851" s="605"/>
      <c r="C851" s="660"/>
      <c r="D851" s="606"/>
      <c r="E851" s="606"/>
      <c r="F851" s="606"/>
      <c r="G851" s="606"/>
      <c r="H851" s="606"/>
      <c r="I851" s="606"/>
      <c r="J851" s="606"/>
      <c r="K851" s="606"/>
      <c r="L851" s="606"/>
      <c r="M851" s="644"/>
      <c r="N851" s="606"/>
      <c r="O851" s="606"/>
      <c r="P851" s="643"/>
      <c r="Q851" s="606"/>
      <c r="R851" s="643"/>
      <c r="S851" s="643"/>
      <c r="T851" s="606"/>
      <c r="U851" s="606"/>
      <c r="V851" s="606"/>
      <c r="W851" s="644"/>
      <c r="X851" s="606"/>
      <c r="Y851" s="605"/>
      <c r="Z851" s="606"/>
      <c r="AA851" s="605"/>
      <c r="AB851" s="605"/>
      <c r="AC851" s="605"/>
      <c r="AD851" s="605"/>
      <c r="AE851" s="605"/>
      <c r="AF851" s="605"/>
      <c r="AG851" s="605"/>
      <c r="AH851" s="605"/>
      <c r="AI851" s="605"/>
      <c r="AJ851" s="605"/>
      <c r="AK851" s="605"/>
      <c r="AL851" s="605"/>
      <c r="AM851" s="605"/>
      <c r="AN851" s="605"/>
      <c r="AO851" s="605"/>
    </row>
    <row r="852" ht="15.75" customHeight="1">
      <c r="A852" s="606"/>
      <c r="B852" s="605"/>
      <c r="C852" s="660"/>
      <c r="D852" s="606"/>
      <c r="E852" s="606"/>
      <c r="F852" s="606"/>
      <c r="G852" s="606"/>
      <c r="H852" s="606"/>
      <c r="I852" s="606"/>
      <c r="J852" s="606"/>
      <c r="K852" s="606"/>
      <c r="L852" s="606"/>
      <c r="M852" s="644"/>
      <c r="N852" s="606"/>
      <c r="O852" s="606"/>
      <c r="P852" s="643"/>
      <c r="Q852" s="606"/>
      <c r="R852" s="643"/>
      <c r="S852" s="643"/>
      <c r="T852" s="606"/>
      <c r="U852" s="606"/>
      <c r="V852" s="606"/>
      <c r="W852" s="644"/>
      <c r="X852" s="606"/>
      <c r="Y852" s="605"/>
      <c r="Z852" s="606"/>
      <c r="AA852" s="605"/>
      <c r="AB852" s="605"/>
      <c r="AC852" s="605"/>
      <c r="AD852" s="605"/>
      <c r="AE852" s="605"/>
      <c r="AF852" s="605"/>
      <c r="AG852" s="605"/>
      <c r="AH852" s="605"/>
      <c r="AI852" s="605"/>
      <c r="AJ852" s="605"/>
      <c r="AK852" s="605"/>
      <c r="AL852" s="605"/>
      <c r="AM852" s="605"/>
      <c r="AN852" s="605"/>
      <c r="AO852" s="605"/>
    </row>
    <row r="853" ht="15.75" customHeight="1">
      <c r="A853" s="606"/>
      <c r="B853" s="605"/>
      <c r="C853" s="660"/>
      <c r="D853" s="606"/>
      <c r="E853" s="606"/>
      <c r="F853" s="606"/>
      <c r="G853" s="606"/>
      <c r="H853" s="606"/>
      <c r="I853" s="606"/>
      <c r="J853" s="606"/>
      <c r="K853" s="606"/>
      <c r="L853" s="606"/>
      <c r="M853" s="644"/>
      <c r="N853" s="606"/>
      <c r="O853" s="606"/>
      <c r="P853" s="643"/>
      <c r="Q853" s="606"/>
      <c r="R853" s="643"/>
      <c r="S853" s="643"/>
      <c r="T853" s="606"/>
      <c r="U853" s="606"/>
      <c r="V853" s="606"/>
      <c r="W853" s="644"/>
      <c r="X853" s="606"/>
      <c r="Y853" s="605"/>
      <c r="Z853" s="606"/>
      <c r="AA853" s="605"/>
      <c r="AB853" s="605"/>
      <c r="AC853" s="605"/>
      <c r="AD853" s="605"/>
      <c r="AE853" s="605"/>
      <c r="AF853" s="605"/>
      <c r="AG853" s="605"/>
      <c r="AH853" s="605"/>
      <c r="AI853" s="605"/>
      <c r="AJ853" s="605"/>
      <c r="AK853" s="605"/>
      <c r="AL853" s="605"/>
      <c r="AM853" s="605"/>
      <c r="AN853" s="605"/>
      <c r="AO853" s="605"/>
    </row>
    <row r="854" ht="15.75" customHeight="1">
      <c r="A854" s="606"/>
      <c r="B854" s="605"/>
      <c r="C854" s="660"/>
      <c r="D854" s="606"/>
      <c r="E854" s="606"/>
      <c r="F854" s="606"/>
      <c r="G854" s="606"/>
      <c r="H854" s="606"/>
      <c r="I854" s="606"/>
      <c r="J854" s="606"/>
      <c r="K854" s="606"/>
      <c r="L854" s="606"/>
      <c r="M854" s="644"/>
      <c r="N854" s="606"/>
      <c r="O854" s="606"/>
      <c r="P854" s="643"/>
      <c r="Q854" s="606"/>
      <c r="R854" s="643"/>
      <c r="S854" s="643"/>
      <c r="T854" s="606"/>
      <c r="U854" s="606"/>
      <c r="V854" s="606"/>
      <c r="W854" s="644"/>
      <c r="X854" s="606"/>
      <c r="Y854" s="605"/>
      <c r="Z854" s="606"/>
      <c r="AA854" s="605"/>
      <c r="AB854" s="605"/>
      <c r="AC854" s="605"/>
      <c r="AD854" s="605"/>
      <c r="AE854" s="605"/>
      <c r="AF854" s="605"/>
      <c r="AG854" s="605"/>
      <c r="AH854" s="605"/>
      <c r="AI854" s="605"/>
      <c r="AJ854" s="605"/>
      <c r="AK854" s="605"/>
      <c r="AL854" s="605"/>
      <c r="AM854" s="605"/>
      <c r="AN854" s="605"/>
      <c r="AO854" s="605"/>
    </row>
    <row r="855" ht="15.75" customHeight="1">
      <c r="A855" s="606"/>
      <c r="B855" s="605"/>
      <c r="C855" s="660"/>
      <c r="D855" s="606"/>
      <c r="E855" s="606"/>
      <c r="F855" s="606"/>
      <c r="G855" s="606"/>
      <c r="H855" s="606"/>
      <c r="I855" s="606"/>
      <c r="J855" s="606"/>
      <c r="K855" s="606"/>
      <c r="L855" s="606"/>
      <c r="M855" s="644"/>
      <c r="N855" s="606"/>
      <c r="O855" s="606"/>
      <c r="P855" s="643"/>
      <c r="Q855" s="606"/>
      <c r="R855" s="643"/>
      <c r="S855" s="643"/>
      <c r="T855" s="606"/>
      <c r="U855" s="606"/>
      <c r="V855" s="606"/>
      <c r="W855" s="644"/>
      <c r="X855" s="606"/>
      <c r="Y855" s="605"/>
      <c r="Z855" s="606"/>
      <c r="AA855" s="605"/>
      <c r="AB855" s="605"/>
      <c r="AC855" s="605"/>
      <c r="AD855" s="605"/>
      <c r="AE855" s="605"/>
      <c r="AF855" s="605"/>
      <c r="AG855" s="605"/>
      <c r="AH855" s="605"/>
      <c r="AI855" s="605"/>
      <c r="AJ855" s="605"/>
      <c r="AK855" s="605"/>
      <c r="AL855" s="605"/>
      <c r="AM855" s="605"/>
      <c r="AN855" s="605"/>
      <c r="AO855" s="605"/>
    </row>
    <row r="856" ht="15.75" customHeight="1">
      <c r="A856" s="606"/>
      <c r="B856" s="605"/>
      <c r="C856" s="660"/>
      <c r="D856" s="606"/>
      <c r="E856" s="606"/>
      <c r="F856" s="606"/>
      <c r="G856" s="606"/>
      <c r="H856" s="606"/>
      <c r="I856" s="606"/>
      <c r="J856" s="606"/>
      <c r="K856" s="606"/>
      <c r="L856" s="606"/>
      <c r="M856" s="644"/>
      <c r="N856" s="606"/>
      <c r="O856" s="606"/>
      <c r="P856" s="643"/>
      <c r="Q856" s="606"/>
      <c r="R856" s="643"/>
      <c r="S856" s="643"/>
      <c r="T856" s="606"/>
      <c r="U856" s="606"/>
      <c r="V856" s="606"/>
      <c r="W856" s="644"/>
      <c r="X856" s="606"/>
      <c r="Y856" s="605"/>
      <c r="Z856" s="606"/>
      <c r="AA856" s="605"/>
      <c r="AB856" s="605"/>
      <c r="AC856" s="605"/>
      <c r="AD856" s="605"/>
      <c r="AE856" s="605"/>
      <c r="AF856" s="605"/>
      <c r="AG856" s="605"/>
      <c r="AH856" s="605"/>
      <c r="AI856" s="605"/>
      <c r="AJ856" s="605"/>
      <c r="AK856" s="605"/>
      <c r="AL856" s="605"/>
      <c r="AM856" s="605"/>
      <c r="AN856" s="605"/>
      <c r="AO856" s="605"/>
    </row>
    <row r="857" ht="15.75" customHeight="1">
      <c r="A857" s="606"/>
      <c r="B857" s="605"/>
      <c r="C857" s="660"/>
      <c r="D857" s="606"/>
      <c r="E857" s="606"/>
      <c r="F857" s="606"/>
      <c r="G857" s="606"/>
      <c r="H857" s="606"/>
      <c r="I857" s="606"/>
      <c r="J857" s="606"/>
      <c r="K857" s="606"/>
      <c r="L857" s="606"/>
      <c r="M857" s="644"/>
      <c r="N857" s="606"/>
      <c r="O857" s="606"/>
      <c r="P857" s="643"/>
      <c r="Q857" s="606"/>
      <c r="R857" s="643"/>
      <c r="S857" s="643"/>
      <c r="T857" s="606"/>
      <c r="U857" s="606"/>
      <c r="V857" s="606"/>
      <c r="W857" s="644"/>
      <c r="X857" s="606"/>
      <c r="Y857" s="605"/>
      <c r="Z857" s="606"/>
      <c r="AA857" s="605"/>
      <c r="AB857" s="605"/>
      <c r="AC857" s="605"/>
      <c r="AD857" s="605"/>
      <c r="AE857" s="605"/>
      <c r="AF857" s="605"/>
      <c r="AG857" s="605"/>
      <c r="AH857" s="605"/>
      <c r="AI857" s="605"/>
      <c r="AJ857" s="605"/>
      <c r="AK857" s="605"/>
      <c r="AL857" s="605"/>
      <c r="AM857" s="605"/>
      <c r="AN857" s="605"/>
      <c r="AO857" s="605"/>
    </row>
    <row r="858" ht="15.75" customHeight="1">
      <c r="A858" s="606"/>
      <c r="B858" s="605"/>
      <c r="C858" s="660"/>
      <c r="D858" s="606"/>
      <c r="E858" s="606"/>
      <c r="F858" s="606"/>
      <c r="G858" s="606"/>
      <c r="H858" s="606"/>
      <c r="I858" s="606"/>
      <c r="J858" s="606"/>
      <c r="K858" s="606"/>
      <c r="L858" s="606"/>
      <c r="M858" s="644"/>
      <c r="N858" s="606"/>
      <c r="O858" s="606"/>
      <c r="P858" s="643"/>
      <c r="Q858" s="606"/>
      <c r="R858" s="643"/>
      <c r="S858" s="643"/>
      <c r="T858" s="606"/>
      <c r="U858" s="606"/>
      <c r="V858" s="606"/>
      <c r="W858" s="644"/>
      <c r="X858" s="606"/>
      <c r="Y858" s="605"/>
      <c r="Z858" s="606"/>
      <c r="AA858" s="605"/>
      <c r="AB858" s="605"/>
      <c r="AC858" s="605"/>
      <c r="AD858" s="605"/>
      <c r="AE858" s="605"/>
      <c r="AF858" s="605"/>
      <c r="AG858" s="605"/>
      <c r="AH858" s="605"/>
      <c r="AI858" s="605"/>
      <c r="AJ858" s="605"/>
      <c r="AK858" s="605"/>
      <c r="AL858" s="605"/>
      <c r="AM858" s="605"/>
      <c r="AN858" s="605"/>
      <c r="AO858" s="605"/>
    </row>
    <row r="859" ht="15.75" customHeight="1">
      <c r="A859" s="606"/>
      <c r="B859" s="605"/>
      <c r="C859" s="660"/>
      <c r="D859" s="606"/>
      <c r="E859" s="606"/>
      <c r="F859" s="606"/>
      <c r="G859" s="606"/>
      <c r="H859" s="606"/>
      <c r="I859" s="606"/>
      <c r="J859" s="606"/>
      <c r="K859" s="606"/>
      <c r="L859" s="606"/>
      <c r="M859" s="644"/>
      <c r="N859" s="606"/>
      <c r="O859" s="606"/>
      <c r="P859" s="643"/>
      <c r="Q859" s="606"/>
      <c r="R859" s="643"/>
      <c r="S859" s="643"/>
      <c r="T859" s="606"/>
      <c r="U859" s="606"/>
      <c r="V859" s="606"/>
      <c r="W859" s="644"/>
      <c r="X859" s="606"/>
      <c r="Y859" s="605"/>
      <c r="Z859" s="606"/>
      <c r="AA859" s="605"/>
      <c r="AB859" s="605"/>
      <c r="AC859" s="605"/>
      <c r="AD859" s="605"/>
      <c r="AE859" s="605"/>
      <c r="AF859" s="605"/>
      <c r="AG859" s="605"/>
      <c r="AH859" s="605"/>
      <c r="AI859" s="605"/>
      <c r="AJ859" s="605"/>
      <c r="AK859" s="605"/>
      <c r="AL859" s="605"/>
      <c r="AM859" s="605"/>
      <c r="AN859" s="605"/>
      <c r="AO859" s="605"/>
    </row>
    <row r="860" ht="15.75" customHeight="1">
      <c r="A860" s="606"/>
      <c r="B860" s="605"/>
      <c r="C860" s="660"/>
      <c r="D860" s="606"/>
      <c r="E860" s="606"/>
      <c r="F860" s="606"/>
      <c r="G860" s="606"/>
      <c r="H860" s="606"/>
      <c r="I860" s="606"/>
      <c r="J860" s="606"/>
      <c r="K860" s="606"/>
      <c r="L860" s="606"/>
      <c r="M860" s="644"/>
      <c r="N860" s="606"/>
      <c r="O860" s="606"/>
      <c r="P860" s="643"/>
      <c r="Q860" s="606"/>
      <c r="R860" s="643"/>
      <c r="S860" s="643"/>
      <c r="T860" s="606"/>
      <c r="U860" s="606"/>
      <c r="V860" s="606"/>
      <c r="W860" s="644"/>
      <c r="X860" s="606"/>
      <c r="Y860" s="605"/>
      <c r="Z860" s="606"/>
      <c r="AA860" s="605"/>
      <c r="AB860" s="605"/>
      <c r="AC860" s="605"/>
      <c r="AD860" s="605"/>
      <c r="AE860" s="605"/>
      <c r="AF860" s="605"/>
      <c r="AG860" s="605"/>
      <c r="AH860" s="605"/>
      <c r="AI860" s="605"/>
      <c r="AJ860" s="605"/>
      <c r="AK860" s="605"/>
      <c r="AL860" s="605"/>
      <c r="AM860" s="605"/>
      <c r="AN860" s="605"/>
      <c r="AO860" s="605"/>
    </row>
    <row r="861" ht="15.75" customHeight="1">
      <c r="A861" s="606"/>
      <c r="B861" s="605"/>
      <c r="C861" s="660"/>
      <c r="D861" s="606"/>
      <c r="E861" s="606"/>
      <c r="F861" s="606"/>
      <c r="G861" s="606"/>
      <c r="H861" s="606"/>
      <c r="I861" s="606"/>
      <c r="J861" s="606"/>
      <c r="K861" s="606"/>
      <c r="L861" s="606"/>
      <c r="M861" s="644"/>
      <c r="N861" s="606"/>
      <c r="O861" s="606"/>
      <c r="P861" s="643"/>
      <c r="Q861" s="606"/>
      <c r="R861" s="643"/>
      <c r="S861" s="643"/>
      <c r="T861" s="606"/>
      <c r="U861" s="606"/>
      <c r="V861" s="606"/>
      <c r="W861" s="644"/>
      <c r="X861" s="606"/>
      <c r="Y861" s="605"/>
      <c r="Z861" s="606"/>
      <c r="AA861" s="605"/>
      <c r="AB861" s="605"/>
      <c r="AC861" s="605"/>
      <c r="AD861" s="605"/>
      <c r="AE861" s="605"/>
      <c r="AF861" s="605"/>
      <c r="AG861" s="605"/>
      <c r="AH861" s="605"/>
      <c r="AI861" s="605"/>
      <c r="AJ861" s="605"/>
      <c r="AK861" s="605"/>
      <c r="AL861" s="605"/>
      <c r="AM861" s="605"/>
      <c r="AN861" s="605"/>
      <c r="AO861" s="605"/>
    </row>
    <row r="862" ht="15.75" customHeight="1">
      <c r="A862" s="606"/>
      <c r="B862" s="605"/>
      <c r="C862" s="660"/>
      <c r="D862" s="606"/>
      <c r="E862" s="606"/>
      <c r="F862" s="606"/>
      <c r="G862" s="606"/>
      <c r="H862" s="606"/>
      <c r="I862" s="606"/>
      <c r="J862" s="606"/>
      <c r="K862" s="606"/>
      <c r="L862" s="606"/>
      <c r="M862" s="644"/>
      <c r="N862" s="606"/>
      <c r="O862" s="606"/>
      <c r="P862" s="643"/>
      <c r="Q862" s="606"/>
      <c r="R862" s="643"/>
      <c r="S862" s="643"/>
      <c r="T862" s="606"/>
      <c r="U862" s="606"/>
      <c r="V862" s="606"/>
      <c r="W862" s="644"/>
      <c r="X862" s="606"/>
      <c r="Y862" s="605"/>
      <c r="Z862" s="606"/>
      <c r="AA862" s="605"/>
      <c r="AB862" s="605"/>
      <c r="AC862" s="605"/>
      <c r="AD862" s="605"/>
      <c r="AE862" s="605"/>
      <c r="AF862" s="605"/>
      <c r="AG862" s="605"/>
      <c r="AH862" s="605"/>
      <c r="AI862" s="605"/>
      <c r="AJ862" s="605"/>
      <c r="AK862" s="605"/>
      <c r="AL862" s="605"/>
      <c r="AM862" s="605"/>
      <c r="AN862" s="605"/>
      <c r="AO862" s="605"/>
    </row>
    <row r="863" ht="15.75" customHeight="1">
      <c r="A863" s="606"/>
      <c r="B863" s="605"/>
      <c r="C863" s="660"/>
      <c r="D863" s="606"/>
      <c r="E863" s="606"/>
      <c r="F863" s="606"/>
      <c r="G863" s="606"/>
      <c r="H863" s="606"/>
      <c r="I863" s="606"/>
      <c r="J863" s="606"/>
      <c r="K863" s="606"/>
      <c r="L863" s="606"/>
      <c r="M863" s="644"/>
      <c r="N863" s="606"/>
      <c r="O863" s="606"/>
      <c r="P863" s="643"/>
      <c r="Q863" s="606"/>
      <c r="R863" s="643"/>
      <c r="S863" s="643"/>
      <c r="T863" s="606"/>
      <c r="U863" s="606"/>
      <c r="V863" s="606"/>
      <c r="W863" s="644"/>
      <c r="X863" s="606"/>
      <c r="Y863" s="605"/>
      <c r="Z863" s="606"/>
      <c r="AA863" s="605"/>
      <c r="AB863" s="605"/>
      <c r="AC863" s="605"/>
      <c r="AD863" s="605"/>
      <c r="AE863" s="605"/>
      <c r="AF863" s="605"/>
      <c r="AG863" s="605"/>
      <c r="AH863" s="605"/>
      <c r="AI863" s="605"/>
      <c r="AJ863" s="605"/>
      <c r="AK863" s="605"/>
      <c r="AL863" s="605"/>
      <c r="AM863" s="605"/>
      <c r="AN863" s="605"/>
      <c r="AO863" s="605"/>
    </row>
    <row r="864" ht="15.75" customHeight="1">
      <c r="A864" s="606"/>
      <c r="B864" s="605"/>
      <c r="C864" s="660"/>
      <c r="D864" s="606"/>
      <c r="E864" s="606"/>
      <c r="F864" s="606"/>
      <c r="G864" s="606"/>
      <c r="H864" s="606"/>
      <c r="I864" s="606"/>
      <c r="J864" s="606"/>
      <c r="K864" s="606"/>
      <c r="L864" s="606"/>
      <c r="M864" s="644"/>
      <c r="N864" s="606"/>
      <c r="O864" s="606"/>
      <c r="P864" s="643"/>
      <c r="Q864" s="606"/>
      <c r="R864" s="643"/>
      <c r="S864" s="643"/>
      <c r="T864" s="606"/>
      <c r="U864" s="606"/>
      <c r="V864" s="606"/>
      <c r="W864" s="644"/>
      <c r="X864" s="606"/>
      <c r="Y864" s="605"/>
      <c r="Z864" s="606"/>
      <c r="AA864" s="605"/>
      <c r="AB864" s="605"/>
      <c r="AC864" s="605"/>
      <c r="AD864" s="605"/>
      <c r="AE864" s="605"/>
      <c r="AF864" s="605"/>
      <c r="AG864" s="605"/>
      <c r="AH864" s="605"/>
      <c r="AI864" s="605"/>
      <c r="AJ864" s="605"/>
      <c r="AK864" s="605"/>
      <c r="AL864" s="605"/>
      <c r="AM864" s="605"/>
      <c r="AN864" s="605"/>
      <c r="AO864" s="605"/>
    </row>
    <row r="865" ht="15.75" customHeight="1">
      <c r="A865" s="606"/>
      <c r="B865" s="605"/>
      <c r="C865" s="660"/>
      <c r="D865" s="606"/>
      <c r="E865" s="606"/>
      <c r="F865" s="606"/>
      <c r="G865" s="606"/>
      <c r="H865" s="606"/>
      <c r="I865" s="606"/>
      <c r="J865" s="606"/>
      <c r="K865" s="606"/>
      <c r="L865" s="606"/>
      <c r="M865" s="644"/>
      <c r="N865" s="606"/>
      <c r="O865" s="606"/>
      <c r="P865" s="643"/>
      <c r="Q865" s="606"/>
      <c r="R865" s="643"/>
      <c r="S865" s="643"/>
      <c r="T865" s="606"/>
      <c r="U865" s="606"/>
      <c r="V865" s="606"/>
      <c r="W865" s="644"/>
      <c r="X865" s="606"/>
      <c r="Y865" s="605"/>
      <c r="Z865" s="606"/>
      <c r="AA865" s="605"/>
      <c r="AB865" s="605"/>
      <c r="AC865" s="605"/>
      <c r="AD865" s="605"/>
      <c r="AE865" s="605"/>
      <c r="AF865" s="605"/>
      <c r="AG865" s="605"/>
      <c r="AH865" s="605"/>
      <c r="AI865" s="605"/>
      <c r="AJ865" s="605"/>
      <c r="AK865" s="605"/>
      <c r="AL865" s="605"/>
      <c r="AM865" s="605"/>
      <c r="AN865" s="605"/>
      <c r="AO865" s="605"/>
    </row>
    <row r="866" ht="15.75" customHeight="1">
      <c r="A866" s="606"/>
      <c r="B866" s="605"/>
      <c r="C866" s="660"/>
      <c r="D866" s="606"/>
      <c r="E866" s="606"/>
      <c r="F866" s="606"/>
      <c r="G866" s="606"/>
      <c r="H866" s="606"/>
      <c r="I866" s="606"/>
      <c r="J866" s="606"/>
      <c r="K866" s="606"/>
      <c r="L866" s="606"/>
      <c r="M866" s="644"/>
      <c r="N866" s="606"/>
      <c r="O866" s="606"/>
      <c r="P866" s="643"/>
      <c r="Q866" s="606"/>
      <c r="R866" s="643"/>
      <c r="S866" s="643"/>
      <c r="T866" s="606"/>
      <c r="U866" s="606"/>
      <c r="V866" s="606"/>
      <c r="W866" s="644"/>
      <c r="X866" s="606"/>
      <c r="Y866" s="605"/>
      <c r="Z866" s="606"/>
      <c r="AA866" s="605"/>
      <c r="AB866" s="605"/>
      <c r="AC866" s="605"/>
      <c r="AD866" s="605"/>
      <c r="AE866" s="605"/>
      <c r="AF866" s="605"/>
      <c r="AG866" s="605"/>
      <c r="AH866" s="605"/>
      <c r="AI866" s="605"/>
      <c r="AJ866" s="605"/>
      <c r="AK866" s="605"/>
      <c r="AL866" s="605"/>
      <c r="AM866" s="605"/>
      <c r="AN866" s="605"/>
      <c r="AO866" s="605"/>
    </row>
    <row r="867" ht="15.75" customHeight="1">
      <c r="A867" s="606"/>
      <c r="B867" s="605"/>
      <c r="C867" s="660"/>
      <c r="D867" s="606"/>
      <c r="E867" s="606"/>
      <c r="F867" s="606"/>
      <c r="G867" s="606"/>
      <c r="H867" s="606"/>
      <c r="I867" s="606"/>
      <c r="J867" s="606"/>
      <c r="K867" s="606"/>
      <c r="L867" s="606"/>
      <c r="M867" s="644"/>
      <c r="N867" s="606"/>
      <c r="O867" s="606"/>
      <c r="P867" s="643"/>
      <c r="Q867" s="606"/>
      <c r="R867" s="643"/>
      <c r="S867" s="643"/>
      <c r="T867" s="606"/>
      <c r="U867" s="606"/>
      <c r="V867" s="606"/>
      <c r="W867" s="644"/>
      <c r="X867" s="606"/>
      <c r="Y867" s="605"/>
      <c r="Z867" s="606"/>
      <c r="AA867" s="605"/>
      <c r="AB867" s="605"/>
      <c r="AC867" s="605"/>
      <c r="AD867" s="605"/>
      <c r="AE867" s="605"/>
      <c r="AF867" s="605"/>
      <c r="AG867" s="605"/>
      <c r="AH867" s="605"/>
      <c r="AI867" s="605"/>
      <c r="AJ867" s="605"/>
      <c r="AK867" s="605"/>
      <c r="AL867" s="605"/>
      <c r="AM867" s="605"/>
      <c r="AN867" s="605"/>
      <c r="AO867" s="605"/>
    </row>
    <row r="868" ht="15.75" customHeight="1">
      <c r="A868" s="606"/>
      <c r="B868" s="605"/>
      <c r="C868" s="660"/>
      <c r="D868" s="606"/>
      <c r="E868" s="606"/>
      <c r="F868" s="606"/>
      <c r="G868" s="606"/>
      <c r="H868" s="606"/>
      <c r="I868" s="606"/>
      <c r="J868" s="606"/>
      <c r="K868" s="606"/>
      <c r="L868" s="606"/>
      <c r="M868" s="644"/>
      <c r="N868" s="606"/>
      <c r="O868" s="606"/>
      <c r="P868" s="643"/>
      <c r="Q868" s="606"/>
      <c r="R868" s="643"/>
      <c r="S868" s="643"/>
      <c r="T868" s="606"/>
      <c r="U868" s="606"/>
      <c r="V868" s="606"/>
      <c r="W868" s="644"/>
      <c r="X868" s="606"/>
      <c r="Y868" s="605"/>
      <c r="Z868" s="606"/>
      <c r="AA868" s="605"/>
      <c r="AB868" s="605"/>
      <c r="AC868" s="605"/>
      <c r="AD868" s="605"/>
      <c r="AE868" s="605"/>
      <c r="AF868" s="605"/>
      <c r="AG868" s="605"/>
      <c r="AH868" s="605"/>
      <c r="AI868" s="605"/>
      <c r="AJ868" s="605"/>
      <c r="AK868" s="605"/>
      <c r="AL868" s="605"/>
      <c r="AM868" s="605"/>
      <c r="AN868" s="605"/>
      <c r="AO868" s="605"/>
    </row>
    <row r="869" ht="15.75" customHeight="1">
      <c r="A869" s="606"/>
      <c r="B869" s="605"/>
      <c r="C869" s="660"/>
      <c r="D869" s="606"/>
      <c r="E869" s="606"/>
      <c r="F869" s="606"/>
      <c r="G869" s="606"/>
      <c r="H869" s="606"/>
      <c r="I869" s="606"/>
      <c r="J869" s="606"/>
      <c r="K869" s="606"/>
      <c r="L869" s="606"/>
      <c r="M869" s="644"/>
      <c r="N869" s="606"/>
      <c r="O869" s="606"/>
      <c r="P869" s="643"/>
      <c r="Q869" s="606"/>
      <c r="R869" s="643"/>
      <c r="S869" s="643"/>
      <c r="T869" s="606"/>
      <c r="U869" s="606"/>
      <c r="V869" s="606"/>
      <c r="W869" s="644"/>
      <c r="X869" s="606"/>
      <c r="Y869" s="605"/>
      <c r="Z869" s="606"/>
      <c r="AA869" s="605"/>
      <c r="AB869" s="605"/>
      <c r="AC869" s="605"/>
      <c r="AD869" s="605"/>
      <c r="AE869" s="605"/>
      <c r="AF869" s="605"/>
      <c r="AG869" s="605"/>
      <c r="AH869" s="605"/>
      <c r="AI869" s="605"/>
      <c r="AJ869" s="605"/>
      <c r="AK869" s="605"/>
      <c r="AL869" s="605"/>
      <c r="AM869" s="605"/>
      <c r="AN869" s="605"/>
      <c r="AO869" s="605"/>
    </row>
    <row r="870" ht="15.75" customHeight="1">
      <c r="A870" s="606"/>
      <c r="B870" s="605"/>
      <c r="C870" s="660"/>
      <c r="D870" s="606"/>
      <c r="E870" s="606"/>
      <c r="F870" s="606"/>
      <c r="G870" s="606"/>
      <c r="H870" s="606"/>
      <c r="I870" s="606"/>
      <c r="J870" s="606"/>
      <c r="K870" s="606"/>
      <c r="L870" s="606"/>
      <c r="M870" s="644"/>
      <c r="N870" s="606"/>
      <c r="O870" s="606"/>
      <c r="P870" s="643"/>
      <c r="Q870" s="606"/>
      <c r="R870" s="643"/>
      <c r="S870" s="643"/>
      <c r="T870" s="606"/>
      <c r="U870" s="606"/>
      <c r="V870" s="606"/>
      <c r="W870" s="644"/>
      <c r="X870" s="606"/>
      <c r="Y870" s="605"/>
      <c r="Z870" s="606"/>
      <c r="AA870" s="605"/>
      <c r="AB870" s="605"/>
      <c r="AC870" s="605"/>
      <c r="AD870" s="605"/>
      <c r="AE870" s="605"/>
      <c r="AF870" s="605"/>
      <c r="AG870" s="605"/>
      <c r="AH870" s="605"/>
      <c r="AI870" s="605"/>
      <c r="AJ870" s="605"/>
      <c r="AK870" s="605"/>
      <c r="AL870" s="605"/>
      <c r="AM870" s="605"/>
      <c r="AN870" s="605"/>
      <c r="AO870" s="605"/>
    </row>
    <row r="871" ht="15.75" customHeight="1">
      <c r="A871" s="606"/>
      <c r="B871" s="605"/>
      <c r="C871" s="660"/>
      <c r="D871" s="606"/>
      <c r="E871" s="606"/>
      <c r="F871" s="606"/>
      <c r="G871" s="606"/>
      <c r="H871" s="606"/>
      <c r="I871" s="606"/>
      <c r="J871" s="606"/>
      <c r="K871" s="606"/>
      <c r="L871" s="606"/>
      <c r="M871" s="644"/>
      <c r="N871" s="606"/>
      <c r="O871" s="606"/>
      <c r="P871" s="643"/>
      <c r="Q871" s="606"/>
      <c r="R871" s="643"/>
      <c r="S871" s="643"/>
      <c r="T871" s="606"/>
      <c r="U871" s="606"/>
      <c r="V871" s="606"/>
      <c r="W871" s="644"/>
      <c r="X871" s="606"/>
      <c r="Y871" s="605"/>
      <c r="Z871" s="606"/>
      <c r="AA871" s="605"/>
      <c r="AB871" s="605"/>
      <c r="AC871" s="605"/>
      <c r="AD871" s="605"/>
      <c r="AE871" s="605"/>
      <c r="AF871" s="605"/>
      <c r="AG871" s="605"/>
      <c r="AH871" s="605"/>
      <c r="AI871" s="605"/>
      <c r="AJ871" s="605"/>
      <c r="AK871" s="605"/>
      <c r="AL871" s="605"/>
      <c r="AM871" s="605"/>
      <c r="AN871" s="605"/>
      <c r="AO871" s="605"/>
    </row>
    <row r="872" ht="15.75" customHeight="1">
      <c r="A872" s="606"/>
      <c r="B872" s="605"/>
      <c r="C872" s="660"/>
      <c r="D872" s="606"/>
      <c r="E872" s="606"/>
      <c r="F872" s="606"/>
      <c r="G872" s="606"/>
      <c r="H872" s="606"/>
      <c r="I872" s="606"/>
      <c r="J872" s="606"/>
      <c r="K872" s="606"/>
      <c r="L872" s="606"/>
      <c r="M872" s="644"/>
      <c r="N872" s="606"/>
      <c r="O872" s="606"/>
      <c r="P872" s="643"/>
      <c r="Q872" s="606"/>
      <c r="R872" s="643"/>
      <c r="S872" s="643"/>
      <c r="T872" s="606"/>
      <c r="U872" s="606"/>
      <c r="V872" s="606"/>
      <c r="W872" s="644"/>
      <c r="X872" s="606"/>
      <c r="Y872" s="605"/>
      <c r="Z872" s="606"/>
      <c r="AA872" s="605"/>
      <c r="AB872" s="605"/>
      <c r="AC872" s="605"/>
      <c r="AD872" s="605"/>
      <c r="AE872" s="605"/>
      <c r="AF872" s="605"/>
      <c r="AG872" s="605"/>
      <c r="AH872" s="605"/>
      <c r="AI872" s="605"/>
      <c r="AJ872" s="605"/>
      <c r="AK872" s="605"/>
      <c r="AL872" s="605"/>
      <c r="AM872" s="605"/>
      <c r="AN872" s="605"/>
      <c r="AO872" s="605"/>
    </row>
    <row r="873" ht="15.75" customHeight="1">
      <c r="A873" s="606"/>
      <c r="B873" s="605"/>
      <c r="C873" s="660"/>
      <c r="D873" s="606"/>
      <c r="E873" s="606"/>
      <c r="F873" s="606"/>
      <c r="G873" s="606"/>
      <c r="H873" s="606"/>
      <c r="I873" s="606"/>
      <c r="J873" s="606"/>
      <c r="K873" s="606"/>
      <c r="L873" s="606"/>
      <c r="M873" s="644"/>
      <c r="N873" s="606"/>
      <c r="O873" s="606"/>
      <c r="P873" s="643"/>
      <c r="Q873" s="606"/>
      <c r="R873" s="643"/>
      <c r="S873" s="643"/>
      <c r="T873" s="606"/>
      <c r="U873" s="606"/>
      <c r="V873" s="606"/>
      <c r="W873" s="644"/>
      <c r="X873" s="606"/>
      <c r="Y873" s="605"/>
      <c r="Z873" s="606"/>
      <c r="AA873" s="605"/>
      <c r="AB873" s="605"/>
      <c r="AC873" s="605"/>
      <c r="AD873" s="605"/>
      <c r="AE873" s="605"/>
      <c r="AF873" s="605"/>
      <c r="AG873" s="605"/>
      <c r="AH873" s="605"/>
      <c r="AI873" s="605"/>
      <c r="AJ873" s="605"/>
      <c r="AK873" s="605"/>
      <c r="AL873" s="605"/>
      <c r="AM873" s="605"/>
      <c r="AN873" s="605"/>
      <c r="AO873" s="605"/>
    </row>
    <row r="874" ht="15.75" customHeight="1">
      <c r="A874" s="606"/>
      <c r="B874" s="605"/>
      <c r="C874" s="660"/>
      <c r="D874" s="606"/>
      <c r="E874" s="606"/>
      <c r="F874" s="606"/>
      <c r="G874" s="606"/>
      <c r="H874" s="606"/>
      <c r="I874" s="606"/>
      <c r="J874" s="606"/>
      <c r="K874" s="606"/>
      <c r="L874" s="606"/>
      <c r="M874" s="644"/>
      <c r="N874" s="606"/>
      <c r="O874" s="606"/>
      <c r="P874" s="643"/>
      <c r="Q874" s="606"/>
      <c r="R874" s="643"/>
      <c r="S874" s="643"/>
      <c r="T874" s="606"/>
      <c r="U874" s="606"/>
      <c r="V874" s="606"/>
      <c r="W874" s="644"/>
      <c r="X874" s="606"/>
      <c r="Y874" s="605"/>
      <c r="Z874" s="606"/>
      <c r="AA874" s="605"/>
      <c r="AB874" s="605"/>
      <c r="AC874" s="605"/>
      <c r="AD874" s="605"/>
      <c r="AE874" s="605"/>
      <c r="AF874" s="605"/>
      <c r="AG874" s="605"/>
      <c r="AH874" s="605"/>
      <c r="AI874" s="605"/>
      <c r="AJ874" s="605"/>
      <c r="AK874" s="605"/>
      <c r="AL874" s="605"/>
      <c r="AM874" s="605"/>
      <c r="AN874" s="605"/>
      <c r="AO874" s="605"/>
    </row>
    <row r="875" ht="15.75" customHeight="1">
      <c r="A875" s="606"/>
      <c r="B875" s="605"/>
      <c r="C875" s="660"/>
      <c r="D875" s="606"/>
      <c r="E875" s="606"/>
      <c r="F875" s="606"/>
      <c r="G875" s="606"/>
      <c r="H875" s="606"/>
      <c r="I875" s="606"/>
      <c r="J875" s="606"/>
      <c r="K875" s="606"/>
      <c r="L875" s="606"/>
      <c r="M875" s="644"/>
      <c r="N875" s="606"/>
      <c r="O875" s="606"/>
      <c r="P875" s="643"/>
      <c r="Q875" s="606"/>
      <c r="R875" s="643"/>
      <c r="S875" s="643"/>
      <c r="T875" s="606"/>
      <c r="U875" s="606"/>
      <c r="V875" s="606"/>
      <c r="W875" s="644"/>
      <c r="X875" s="606"/>
      <c r="Y875" s="605"/>
      <c r="Z875" s="606"/>
      <c r="AA875" s="605"/>
      <c r="AB875" s="605"/>
      <c r="AC875" s="605"/>
      <c r="AD875" s="605"/>
      <c r="AE875" s="605"/>
      <c r="AF875" s="605"/>
      <c r="AG875" s="605"/>
      <c r="AH875" s="605"/>
      <c r="AI875" s="605"/>
      <c r="AJ875" s="605"/>
      <c r="AK875" s="605"/>
      <c r="AL875" s="605"/>
      <c r="AM875" s="605"/>
      <c r="AN875" s="605"/>
      <c r="AO875" s="605"/>
    </row>
    <row r="876" ht="15.75" customHeight="1">
      <c r="A876" s="606"/>
      <c r="B876" s="605"/>
      <c r="C876" s="660"/>
      <c r="D876" s="606"/>
      <c r="E876" s="606"/>
      <c r="F876" s="606"/>
      <c r="G876" s="606"/>
      <c r="H876" s="606"/>
      <c r="I876" s="606"/>
      <c r="J876" s="606"/>
      <c r="K876" s="606"/>
      <c r="L876" s="606"/>
      <c r="M876" s="644"/>
      <c r="N876" s="606"/>
      <c r="O876" s="606"/>
      <c r="P876" s="643"/>
      <c r="Q876" s="606"/>
      <c r="R876" s="643"/>
      <c r="S876" s="643"/>
      <c r="T876" s="606"/>
      <c r="U876" s="606"/>
      <c r="V876" s="606"/>
      <c r="W876" s="644"/>
      <c r="X876" s="606"/>
      <c r="Y876" s="605"/>
      <c r="Z876" s="606"/>
      <c r="AA876" s="605"/>
      <c r="AB876" s="605"/>
      <c r="AC876" s="605"/>
      <c r="AD876" s="605"/>
      <c r="AE876" s="605"/>
      <c r="AF876" s="605"/>
      <c r="AG876" s="605"/>
      <c r="AH876" s="605"/>
      <c r="AI876" s="605"/>
      <c r="AJ876" s="605"/>
      <c r="AK876" s="605"/>
      <c r="AL876" s="605"/>
      <c r="AM876" s="605"/>
      <c r="AN876" s="605"/>
      <c r="AO876" s="605"/>
    </row>
    <row r="877" ht="15.75" customHeight="1">
      <c r="A877" s="606"/>
      <c r="B877" s="605"/>
      <c r="C877" s="660"/>
      <c r="D877" s="606"/>
      <c r="E877" s="606"/>
      <c r="F877" s="606"/>
      <c r="G877" s="606"/>
      <c r="H877" s="606"/>
      <c r="I877" s="606"/>
      <c r="J877" s="606"/>
      <c r="K877" s="606"/>
      <c r="L877" s="606"/>
      <c r="M877" s="644"/>
      <c r="N877" s="606"/>
      <c r="O877" s="606"/>
      <c r="P877" s="643"/>
      <c r="Q877" s="606"/>
      <c r="R877" s="643"/>
      <c r="S877" s="643"/>
      <c r="T877" s="606"/>
      <c r="U877" s="606"/>
      <c r="V877" s="606"/>
      <c r="W877" s="644"/>
      <c r="X877" s="606"/>
      <c r="Y877" s="605"/>
      <c r="Z877" s="606"/>
      <c r="AA877" s="605"/>
      <c r="AB877" s="605"/>
      <c r="AC877" s="605"/>
      <c r="AD877" s="605"/>
      <c r="AE877" s="605"/>
      <c r="AF877" s="605"/>
      <c r="AG877" s="605"/>
      <c r="AH877" s="605"/>
      <c r="AI877" s="605"/>
      <c r="AJ877" s="605"/>
      <c r="AK877" s="605"/>
      <c r="AL877" s="605"/>
      <c r="AM877" s="605"/>
      <c r="AN877" s="605"/>
      <c r="AO877" s="605"/>
    </row>
    <row r="878" ht="15.75" customHeight="1">
      <c r="A878" s="606"/>
      <c r="B878" s="605"/>
      <c r="C878" s="660"/>
      <c r="D878" s="606"/>
      <c r="E878" s="606"/>
      <c r="F878" s="606"/>
      <c r="G878" s="606"/>
      <c r="H878" s="606"/>
      <c r="I878" s="606"/>
      <c r="J878" s="606"/>
      <c r="K878" s="606"/>
      <c r="L878" s="606"/>
      <c r="M878" s="644"/>
      <c r="N878" s="606"/>
      <c r="O878" s="606"/>
      <c r="P878" s="643"/>
      <c r="Q878" s="606"/>
      <c r="R878" s="643"/>
      <c r="S878" s="643"/>
      <c r="T878" s="606"/>
      <c r="U878" s="606"/>
      <c r="V878" s="606"/>
      <c r="W878" s="644"/>
      <c r="X878" s="606"/>
      <c r="Y878" s="605"/>
      <c r="Z878" s="606"/>
      <c r="AA878" s="605"/>
      <c r="AB878" s="605"/>
      <c r="AC878" s="605"/>
      <c r="AD878" s="605"/>
      <c r="AE878" s="605"/>
      <c r="AF878" s="605"/>
      <c r="AG878" s="605"/>
      <c r="AH878" s="605"/>
      <c r="AI878" s="605"/>
      <c r="AJ878" s="605"/>
      <c r="AK878" s="605"/>
      <c r="AL878" s="605"/>
      <c r="AM878" s="605"/>
      <c r="AN878" s="605"/>
      <c r="AO878" s="605"/>
    </row>
    <row r="879" ht="15.75" customHeight="1">
      <c r="A879" s="606"/>
      <c r="B879" s="605"/>
      <c r="C879" s="660"/>
      <c r="D879" s="606"/>
      <c r="E879" s="606"/>
      <c r="F879" s="606"/>
      <c r="G879" s="606"/>
      <c r="H879" s="606"/>
      <c r="I879" s="606"/>
      <c r="J879" s="606"/>
      <c r="K879" s="606"/>
      <c r="L879" s="606"/>
      <c r="M879" s="644"/>
      <c r="N879" s="606"/>
      <c r="O879" s="606"/>
      <c r="P879" s="643"/>
      <c r="Q879" s="606"/>
      <c r="R879" s="643"/>
      <c r="S879" s="643"/>
      <c r="T879" s="606"/>
      <c r="U879" s="606"/>
      <c r="V879" s="606"/>
      <c r="W879" s="644"/>
      <c r="X879" s="606"/>
      <c r="Y879" s="605"/>
      <c r="Z879" s="606"/>
      <c r="AA879" s="605"/>
      <c r="AB879" s="605"/>
      <c r="AC879" s="605"/>
      <c r="AD879" s="605"/>
      <c r="AE879" s="605"/>
      <c r="AF879" s="605"/>
      <c r="AG879" s="605"/>
      <c r="AH879" s="605"/>
      <c r="AI879" s="605"/>
      <c r="AJ879" s="605"/>
      <c r="AK879" s="605"/>
      <c r="AL879" s="605"/>
      <c r="AM879" s="605"/>
      <c r="AN879" s="605"/>
      <c r="AO879" s="605"/>
    </row>
    <row r="880" ht="15.75" customHeight="1">
      <c r="A880" s="606"/>
      <c r="B880" s="605"/>
      <c r="C880" s="660"/>
      <c r="D880" s="606"/>
      <c r="E880" s="606"/>
      <c r="F880" s="606"/>
      <c r="G880" s="606"/>
      <c r="H880" s="606"/>
      <c r="I880" s="606"/>
      <c r="J880" s="606"/>
      <c r="K880" s="606"/>
      <c r="L880" s="606"/>
      <c r="M880" s="644"/>
      <c r="N880" s="606"/>
      <c r="O880" s="606"/>
      <c r="P880" s="643"/>
      <c r="Q880" s="606"/>
      <c r="R880" s="643"/>
      <c r="S880" s="643"/>
      <c r="T880" s="606"/>
      <c r="U880" s="606"/>
      <c r="V880" s="606"/>
      <c r="W880" s="644"/>
      <c r="X880" s="606"/>
      <c r="Y880" s="605"/>
      <c r="Z880" s="606"/>
      <c r="AA880" s="605"/>
      <c r="AB880" s="605"/>
      <c r="AC880" s="605"/>
      <c r="AD880" s="605"/>
      <c r="AE880" s="605"/>
      <c r="AF880" s="605"/>
      <c r="AG880" s="605"/>
      <c r="AH880" s="605"/>
      <c r="AI880" s="605"/>
      <c r="AJ880" s="605"/>
      <c r="AK880" s="605"/>
      <c r="AL880" s="605"/>
      <c r="AM880" s="605"/>
      <c r="AN880" s="605"/>
      <c r="AO880" s="605"/>
    </row>
    <row r="881" ht="15.75" customHeight="1">
      <c r="A881" s="606"/>
      <c r="B881" s="605"/>
      <c r="C881" s="660"/>
      <c r="D881" s="606"/>
      <c r="E881" s="606"/>
      <c r="F881" s="606"/>
      <c r="G881" s="606"/>
      <c r="H881" s="606"/>
      <c r="I881" s="606"/>
      <c r="J881" s="606"/>
      <c r="K881" s="606"/>
      <c r="L881" s="606"/>
      <c r="M881" s="644"/>
      <c r="N881" s="606"/>
      <c r="O881" s="606"/>
      <c r="P881" s="643"/>
      <c r="Q881" s="606"/>
      <c r="R881" s="643"/>
      <c r="S881" s="643"/>
      <c r="T881" s="606"/>
      <c r="U881" s="606"/>
      <c r="V881" s="606"/>
      <c r="W881" s="644"/>
      <c r="X881" s="606"/>
      <c r="Y881" s="605"/>
      <c r="Z881" s="606"/>
      <c r="AA881" s="605"/>
      <c r="AB881" s="605"/>
      <c r="AC881" s="605"/>
      <c r="AD881" s="605"/>
      <c r="AE881" s="605"/>
      <c r="AF881" s="605"/>
      <c r="AG881" s="605"/>
      <c r="AH881" s="605"/>
      <c r="AI881" s="605"/>
      <c r="AJ881" s="605"/>
      <c r="AK881" s="605"/>
      <c r="AL881" s="605"/>
      <c r="AM881" s="605"/>
      <c r="AN881" s="605"/>
      <c r="AO881" s="605"/>
    </row>
    <row r="882" ht="15.75" customHeight="1">
      <c r="A882" s="606"/>
      <c r="B882" s="605"/>
      <c r="C882" s="660"/>
      <c r="D882" s="606"/>
      <c r="E882" s="606"/>
      <c r="F882" s="606"/>
      <c r="G882" s="606"/>
      <c r="H882" s="606"/>
      <c r="I882" s="606"/>
      <c r="J882" s="606"/>
      <c r="K882" s="606"/>
      <c r="L882" s="606"/>
      <c r="M882" s="644"/>
      <c r="N882" s="606"/>
      <c r="O882" s="606"/>
      <c r="P882" s="643"/>
      <c r="Q882" s="606"/>
      <c r="R882" s="643"/>
      <c r="S882" s="643"/>
      <c r="T882" s="606"/>
      <c r="U882" s="606"/>
      <c r="V882" s="606"/>
      <c r="W882" s="644"/>
      <c r="X882" s="606"/>
      <c r="Y882" s="605"/>
      <c r="Z882" s="606"/>
      <c r="AA882" s="605"/>
      <c r="AB882" s="605"/>
      <c r="AC882" s="605"/>
      <c r="AD882" s="605"/>
      <c r="AE882" s="605"/>
      <c r="AF882" s="605"/>
      <c r="AG882" s="605"/>
      <c r="AH882" s="605"/>
      <c r="AI882" s="605"/>
      <c r="AJ882" s="605"/>
      <c r="AK882" s="605"/>
      <c r="AL882" s="605"/>
      <c r="AM882" s="605"/>
      <c r="AN882" s="605"/>
      <c r="AO882" s="605"/>
    </row>
    <row r="883" ht="15.75" customHeight="1">
      <c r="A883" s="606"/>
      <c r="B883" s="605"/>
      <c r="C883" s="660"/>
      <c r="D883" s="606"/>
      <c r="E883" s="606"/>
      <c r="F883" s="606"/>
      <c r="G883" s="606"/>
      <c r="H883" s="606"/>
      <c r="I883" s="606"/>
      <c r="J883" s="606"/>
      <c r="K883" s="606"/>
      <c r="L883" s="606"/>
      <c r="M883" s="644"/>
      <c r="N883" s="606"/>
      <c r="O883" s="606"/>
      <c r="P883" s="643"/>
      <c r="Q883" s="606"/>
      <c r="R883" s="643"/>
      <c r="S883" s="643"/>
      <c r="T883" s="606"/>
      <c r="U883" s="606"/>
      <c r="V883" s="606"/>
      <c r="W883" s="644"/>
      <c r="X883" s="606"/>
      <c r="Y883" s="605"/>
      <c r="Z883" s="606"/>
      <c r="AA883" s="605"/>
      <c r="AB883" s="605"/>
      <c r="AC883" s="605"/>
      <c r="AD883" s="605"/>
      <c r="AE883" s="605"/>
      <c r="AF883" s="605"/>
      <c r="AG883" s="605"/>
      <c r="AH883" s="605"/>
      <c r="AI883" s="605"/>
      <c r="AJ883" s="605"/>
      <c r="AK883" s="605"/>
      <c r="AL883" s="605"/>
      <c r="AM883" s="605"/>
      <c r="AN883" s="605"/>
      <c r="AO883" s="605"/>
    </row>
    <row r="884" ht="15.75" customHeight="1">
      <c r="A884" s="606"/>
      <c r="B884" s="605"/>
      <c r="C884" s="660"/>
      <c r="D884" s="606"/>
      <c r="E884" s="606"/>
      <c r="F884" s="606"/>
      <c r="G884" s="606"/>
      <c r="H884" s="606"/>
      <c r="I884" s="606"/>
      <c r="J884" s="606"/>
      <c r="K884" s="606"/>
      <c r="L884" s="606"/>
      <c r="M884" s="644"/>
      <c r="N884" s="606"/>
      <c r="O884" s="606"/>
      <c r="P884" s="643"/>
      <c r="Q884" s="606"/>
      <c r="R884" s="643"/>
      <c r="S884" s="643"/>
      <c r="T884" s="606"/>
      <c r="U884" s="606"/>
      <c r="V884" s="606"/>
      <c r="W884" s="644"/>
      <c r="X884" s="606"/>
      <c r="Y884" s="605"/>
      <c r="Z884" s="606"/>
      <c r="AA884" s="605"/>
      <c r="AB884" s="605"/>
      <c r="AC884" s="605"/>
      <c r="AD884" s="605"/>
      <c r="AE884" s="605"/>
      <c r="AF884" s="605"/>
      <c r="AG884" s="605"/>
      <c r="AH884" s="605"/>
      <c r="AI884" s="605"/>
      <c r="AJ884" s="605"/>
      <c r="AK884" s="605"/>
      <c r="AL884" s="605"/>
      <c r="AM884" s="605"/>
      <c r="AN884" s="605"/>
      <c r="AO884" s="605"/>
    </row>
    <row r="885" ht="15.75" customHeight="1">
      <c r="A885" s="606"/>
      <c r="B885" s="605"/>
      <c r="C885" s="660"/>
      <c r="D885" s="606"/>
      <c r="E885" s="606"/>
      <c r="F885" s="606"/>
      <c r="G885" s="606"/>
      <c r="H885" s="606"/>
      <c r="I885" s="606"/>
      <c r="J885" s="606"/>
      <c r="K885" s="606"/>
      <c r="L885" s="606"/>
      <c r="M885" s="644"/>
      <c r="N885" s="606"/>
      <c r="O885" s="606"/>
      <c r="P885" s="643"/>
      <c r="Q885" s="606"/>
      <c r="R885" s="643"/>
      <c r="S885" s="643"/>
      <c r="T885" s="606"/>
      <c r="U885" s="606"/>
      <c r="V885" s="606"/>
      <c r="W885" s="644"/>
      <c r="X885" s="606"/>
      <c r="Y885" s="605"/>
      <c r="Z885" s="606"/>
      <c r="AA885" s="605"/>
      <c r="AB885" s="605"/>
      <c r="AC885" s="605"/>
      <c r="AD885" s="605"/>
      <c r="AE885" s="605"/>
      <c r="AF885" s="605"/>
      <c r="AG885" s="605"/>
      <c r="AH885" s="605"/>
      <c r="AI885" s="605"/>
      <c r="AJ885" s="605"/>
      <c r="AK885" s="605"/>
      <c r="AL885" s="605"/>
      <c r="AM885" s="605"/>
      <c r="AN885" s="605"/>
      <c r="AO885" s="605"/>
    </row>
    <row r="886" ht="15.75" customHeight="1">
      <c r="A886" s="606"/>
      <c r="B886" s="605"/>
      <c r="C886" s="660"/>
      <c r="D886" s="606"/>
      <c r="E886" s="606"/>
      <c r="F886" s="606"/>
      <c r="G886" s="606"/>
      <c r="H886" s="606"/>
      <c r="I886" s="606"/>
      <c r="J886" s="606"/>
      <c r="K886" s="606"/>
      <c r="L886" s="606"/>
      <c r="M886" s="644"/>
      <c r="N886" s="606"/>
      <c r="O886" s="606"/>
      <c r="P886" s="643"/>
      <c r="Q886" s="606"/>
      <c r="R886" s="643"/>
      <c r="S886" s="643"/>
      <c r="T886" s="606"/>
      <c r="U886" s="606"/>
      <c r="V886" s="606"/>
      <c r="W886" s="644"/>
      <c r="X886" s="606"/>
      <c r="Y886" s="605"/>
      <c r="Z886" s="606"/>
      <c r="AA886" s="605"/>
      <c r="AB886" s="605"/>
      <c r="AC886" s="605"/>
      <c r="AD886" s="605"/>
      <c r="AE886" s="605"/>
      <c r="AF886" s="605"/>
      <c r="AG886" s="605"/>
      <c r="AH886" s="605"/>
      <c r="AI886" s="605"/>
      <c r="AJ886" s="605"/>
      <c r="AK886" s="605"/>
      <c r="AL886" s="605"/>
      <c r="AM886" s="605"/>
      <c r="AN886" s="605"/>
      <c r="AO886" s="605"/>
    </row>
    <row r="887" ht="15.75" customHeight="1">
      <c r="A887" s="606"/>
      <c r="B887" s="605"/>
      <c r="C887" s="660"/>
      <c r="D887" s="606"/>
      <c r="E887" s="606"/>
      <c r="F887" s="606"/>
      <c r="G887" s="606"/>
      <c r="H887" s="606"/>
      <c r="I887" s="606"/>
      <c r="J887" s="606"/>
      <c r="K887" s="606"/>
      <c r="L887" s="606"/>
      <c r="M887" s="644"/>
      <c r="N887" s="606"/>
      <c r="O887" s="606"/>
      <c r="P887" s="643"/>
      <c r="Q887" s="606"/>
      <c r="R887" s="643"/>
      <c r="S887" s="643"/>
      <c r="T887" s="606"/>
      <c r="U887" s="606"/>
      <c r="V887" s="606"/>
      <c r="W887" s="644"/>
      <c r="X887" s="606"/>
      <c r="Y887" s="605"/>
      <c r="Z887" s="606"/>
      <c r="AA887" s="605"/>
      <c r="AB887" s="605"/>
      <c r="AC887" s="605"/>
      <c r="AD887" s="605"/>
      <c r="AE887" s="605"/>
      <c r="AF887" s="605"/>
      <c r="AG887" s="605"/>
      <c r="AH887" s="605"/>
      <c r="AI887" s="605"/>
      <c r="AJ887" s="605"/>
      <c r="AK887" s="605"/>
      <c r="AL887" s="605"/>
      <c r="AM887" s="605"/>
      <c r="AN887" s="605"/>
      <c r="AO887" s="605"/>
    </row>
    <row r="888" ht="15.75" customHeight="1">
      <c r="A888" s="606"/>
      <c r="B888" s="605"/>
      <c r="C888" s="660"/>
      <c r="D888" s="606"/>
      <c r="E888" s="606"/>
      <c r="F888" s="606"/>
      <c r="G888" s="606"/>
      <c r="H888" s="606"/>
      <c r="I888" s="606"/>
      <c r="J888" s="606"/>
      <c r="K888" s="606"/>
      <c r="L888" s="606"/>
      <c r="M888" s="644"/>
      <c r="N888" s="606"/>
      <c r="O888" s="606"/>
      <c r="P888" s="643"/>
      <c r="Q888" s="606"/>
      <c r="R888" s="643"/>
      <c r="S888" s="643"/>
      <c r="T888" s="606"/>
      <c r="U888" s="606"/>
      <c r="V888" s="606"/>
      <c r="W888" s="644"/>
      <c r="X888" s="606"/>
      <c r="Y888" s="605"/>
      <c r="Z888" s="606"/>
      <c r="AA888" s="605"/>
      <c r="AB888" s="605"/>
      <c r="AC888" s="605"/>
      <c r="AD888" s="605"/>
      <c r="AE888" s="605"/>
      <c r="AF888" s="605"/>
      <c r="AG888" s="605"/>
      <c r="AH888" s="605"/>
      <c r="AI888" s="605"/>
      <c r="AJ888" s="605"/>
      <c r="AK888" s="605"/>
      <c r="AL888" s="605"/>
      <c r="AM888" s="605"/>
      <c r="AN888" s="605"/>
      <c r="AO888" s="605"/>
    </row>
    <row r="889" ht="15.75" customHeight="1">
      <c r="A889" s="606"/>
      <c r="B889" s="605"/>
      <c r="C889" s="660"/>
      <c r="D889" s="606"/>
      <c r="E889" s="606"/>
      <c r="F889" s="606"/>
      <c r="G889" s="606"/>
      <c r="H889" s="606"/>
      <c r="I889" s="606"/>
      <c r="J889" s="606"/>
      <c r="K889" s="606"/>
      <c r="L889" s="606"/>
      <c r="M889" s="644"/>
      <c r="N889" s="606"/>
      <c r="O889" s="606"/>
      <c r="P889" s="643"/>
      <c r="Q889" s="606"/>
      <c r="R889" s="643"/>
      <c r="S889" s="643"/>
      <c r="T889" s="606"/>
      <c r="U889" s="606"/>
      <c r="V889" s="606"/>
      <c r="W889" s="644"/>
      <c r="X889" s="606"/>
      <c r="Y889" s="605"/>
      <c r="Z889" s="606"/>
      <c r="AA889" s="605"/>
      <c r="AB889" s="605"/>
      <c r="AC889" s="605"/>
      <c r="AD889" s="605"/>
      <c r="AE889" s="605"/>
      <c r="AF889" s="605"/>
      <c r="AG889" s="605"/>
      <c r="AH889" s="605"/>
      <c r="AI889" s="605"/>
      <c r="AJ889" s="605"/>
      <c r="AK889" s="605"/>
      <c r="AL889" s="605"/>
      <c r="AM889" s="605"/>
      <c r="AN889" s="605"/>
      <c r="AO889" s="605"/>
    </row>
    <row r="890" ht="15.75" customHeight="1">
      <c r="A890" s="606"/>
      <c r="B890" s="605"/>
      <c r="C890" s="660"/>
      <c r="D890" s="606"/>
      <c r="E890" s="606"/>
      <c r="F890" s="606"/>
      <c r="G890" s="606"/>
      <c r="H890" s="606"/>
      <c r="I890" s="606"/>
      <c r="J890" s="606"/>
      <c r="K890" s="606"/>
      <c r="L890" s="606"/>
      <c r="M890" s="644"/>
      <c r="N890" s="606"/>
      <c r="O890" s="606"/>
      <c r="P890" s="643"/>
      <c r="Q890" s="606"/>
      <c r="R890" s="643"/>
      <c r="S890" s="643"/>
      <c r="T890" s="606"/>
      <c r="U890" s="606"/>
      <c r="V890" s="606"/>
      <c r="W890" s="644"/>
      <c r="X890" s="606"/>
      <c r="Y890" s="605"/>
      <c r="Z890" s="606"/>
      <c r="AA890" s="605"/>
      <c r="AB890" s="605"/>
      <c r="AC890" s="605"/>
      <c r="AD890" s="605"/>
      <c r="AE890" s="605"/>
      <c r="AF890" s="605"/>
      <c r="AG890" s="605"/>
      <c r="AH890" s="605"/>
      <c r="AI890" s="605"/>
      <c r="AJ890" s="605"/>
      <c r="AK890" s="605"/>
      <c r="AL890" s="605"/>
      <c r="AM890" s="605"/>
      <c r="AN890" s="605"/>
      <c r="AO890" s="605"/>
    </row>
    <row r="891" ht="15.75" customHeight="1">
      <c r="A891" s="606"/>
      <c r="B891" s="605"/>
      <c r="C891" s="660"/>
      <c r="D891" s="606"/>
      <c r="E891" s="606"/>
      <c r="F891" s="606"/>
      <c r="G891" s="606"/>
      <c r="H891" s="606"/>
      <c r="I891" s="606"/>
      <c r="J891" s="606"/>
      <c r="K891" s="606"/>
      <c r="L891" s="606"/>
      <c r="M891" s="644"/>
      <c r="N891" s="606"/>
      <c r="O891" s="606"/>
      <c r="P891" s="643"/>
      <c r="Q891" s="606"/>
      <c r="R891" s="643"/>
      <c r="S891" s="643"/>
      <c r="T891" s="606"/>
      <c r="U891" s="606"/>
      <c r="V891" s="606"/>
      <c r="W891" s="644"/>
      <c r="X891" s="606"/>
      <c r="Y891" s="605"/>
      <c r="Z891" s="606"/>
      <c r="AA891" s="605"/>
      <c r="AB891" s="605"/>
      <c r="AC891" s="605"/>
      <c r="AD891" s="605"/>
      <c r="AE891" s="605"/>
      <c r="AF891" s="605"/>
      <c r="AG891" s="605"/>
      <c r="AH891" s="605"/>
      <c r="AI891" s="605"/>
      <c r="AJ891" s="605"/>
      <c r="AK891" s="605"/>
      <c r="AL891" s="605"/>
      <c r="AM891" s="605"/>
      <c r="AN891" s="605"/>
      <c r="AO891" s="605"/>
    </row>
    <row r="892" ht="15.75" customHeight="1">
      <c r="A892" s="606"/>
      <c r="B892" s="605"/>
      <c r="C892" s="660"/>
      <c r="D892" s="606"/>
      <c r="E892" s="606"/>
      <c r="F892" s="606"/>
      <c r="G892" s="606"/>
      <c r="H892" s="606"/>
      <c r="I892" s="606"/>
      <c r="J892" s="606"/>
      <c r="K892" s="606"/>
      <c r="L892" s="606"/>
      <c r="M892" s="644"/>
      <c r="N892" s="606"/>
      <c r="O892" s="606"/>
      <c r="P892" s="643"/>
      <c r="Q892" s="606"/>
      <c r="R892" s="643"/>
      <c r="S892" s="643"/>
      <c r="T892" s="606"/>
      <c r="U892" s="606"/>
      <c r="V892" s="606"/>
      <c r="W892" s="644"/>
      <c r="X892" s="606"/>
      <c r="Y892" s="605"/>
      <c r="Z892" s="606"/>
      <c r="AA892" s="605"/>
      <c r="AB892" s="605"/>
      <c r="AC892" s="605"/>
      <c r="AD892" s="605"/>
      <c r="AE892" s="605"/>
      <c r="AF892" s="605"/>
      <c r="AG892" s="605"/>
      <c r="AH892" s="605"/>
      <c r="AI892" s="605"/>
      <c r="AJ892" s="605"/>
      <c r="AK892" s="605"/>
      <c r="AL892" s="605"/>
      <c r="AM892" s="605"/>
      <c r="AN892" s="605"/>
      <c r="AO892" s="605"/>
    </row>
    <row r="893" ht="15.75" customHeight="1">
      <c r="A893" s="606"/>
      <c r="B893" s="605"/>
      <c r="C893" s="660"/>
      <c r="D893" s="606"/>
      <c r="E893" s="606"/>
      <c r="F893" s="606"/>
      <c r="G893" s="606"/>
      <c r="H893" s="606"/>
      <c r="I893" s="606"/>
      <c r="J893" s="606"/>
      <c r="K893" s="606"/>
      <c r="L893" s="606"/>
      <c r="M893" s="644"/>
      <c r="N893" s="606"/>
      <c r="O893" s="606"/>
      <c r="P893" s="643"/>
      <c r="Q893" s="606"/>
      <c r="R893" s="643"/>
      <c r="S893" s="643"/>
      <c r="T893" s="606"/>
      <c r="U893" s="606"/>
      <c r="V893" s="606"/>
      <c r="W893" s="644"/>
      <c r="X893" s="606"/>
      <c r="Y893" s="605"/>
      <c r="Z893" s="606"/>
      <c r="AA893" s="605"/>
      <c r="AB893" s="605"/>
      <c r="AC893" s="605"/>
      <c r="AD893" s="605"/>
      <c r="AE893" s="605"/>
      <c r="AF893" s="605"/>
      <c r="AG893" s="605"/>
      <c r="AH893" s="605"/>
      <c r="AI893" s="605"/>
      <c r="AJ893" s="605"/>
      <c r="AK893" s="605"/>
      <c r="AL893" s="605"/>
      <c r="AM893" s="605"/>
      <c r="AN893" s="605"/>
      <c r="AO893" s="605"/>
    </row>
    <row r="894" ht="15.75" customHeight="1">
      <c r="A894" s="606"/>
      <c r="B894" s="605"/>
      <c r="C894" s="660"/>
      <c r="D894" s="606"/>
      <c r="E894" s="606"/>
      <c r="F894" s="606"/>
      <c r="G894" s="606"/>
      <c r="H894" s="606"/>
      <c r="I894" s="606"/>
      <c r="J894" s="606"/>
      <c r="K894" s="606"/>
      <c r="L894" s="606"/>
      <c r="M894" s="644"/>
      <c r="N894" s="606"/>
      <c r="O894" s="606"/>
      <c r="P894" s="643"/>
      <c r="Q894" s="606"/>
      <c r="R894" s="643"/>
      <c r="S894" s="643"/>
      <c r="T894" s="606"/>
      <c r="U894" s="606"/>
      <c r="V894" s="606"/>
      <c r="W894" s="644"/>
      <c r="X894" s="606"/>
      <c r="Y894" s="605"/>
      <c r="Z894" s="606"/>
      <c r="AA894" s="605"/>
      <c r="AB894" s="605"/>
      <c r="AC894" s="605"/>
      <c r="AD894" s="605"/>
      <c r="AE894" s="605"/>
      <c r="AF894" s="605"/>
      <c r="AG894" s="605"/>
      <c r="AH894" s="605"/>
      <c r="AI894" s="605"/>
      <c r="AJ894" s="605"/>
      <c r="AK894" s="605"/>
      <c r="AL894" s="605"/>
      <c r="AM894" s="605"/>
      <c r="AN894" s="605"/>
      <c r="AO894" s="605"/>
    </row>
    <row r="895" ht="15.75" customHeight="1">
      <c r="A895" s="606"/>
      <c r="B895" s="605"/>
      <c r="C895" s="660"/>
      <c r="D895" s="606"/>
      <c r="E895" s="606"/>
      <c r="F895" s="606"/>
      <c r="G895" s="606"/>
      <c r="H895" s="606"/>
      <c r="I895" s="606"/>
      <c r="J895" s="606"/>
      <c r="K895" s="606"/>
      <c r="L895" s="606"/>
      <c r="M895" s="644"/>
      <c r="N895" s="606"/>
      <c r="O895" s="606"/>
      <c r="P895" s="643"/>
      <c r="Q895" s="606"/>
      <c r="R895" s="643"/>
      <c r="S895" s="643"/>
      <c r="T895" s="606"/>
      <c r="U895" s="606"/>
      <c r="V895" s="606"/>
      <c r="W895" s="644"/>
      <c r="X895" s="606"/>
      <c r="Y895" s="605"/>
      <c r="Z895" s="606"/>
      <c r="AA895" s="605"/>
      <c r="AB895" s="605"/>
      <c r="AC895" s="605"/>
      <c r="AD895" s="605"/>
      <c r="AE895" s="605"/>
      <c r="AF895" s="605"/>
      <c r="AG895" s="605"/>
      <c r="AH895" s="605"/>
      <c r="AI895" s="605"/>
      <c r="AJ895" s="605"/>
      <c r="AK895" s="605"/>
      <c r="AL895" s="605"/>
      <c r="AM895" s="605"/>
      <c r="AN895" s="605"/>
      <c r="AO895" s="605"/>
    </row>
    <row r="896" ht="15.75" customHeight="1">
      <c r="A896" s="606"/>
      <c r="B896" s="605"/>
      <c r="C896" s="660"/>
      <c r="D896" s="606"/>
      <c r="E896" s="606"/>
      <c r="F896" s="606"/>
      <c r="G896" s="606"/>
      <c r="H896" s="606"/>
      <c r="I896" s="606"/>
      <c r="J896" s="606"/>
      <c r="K896" s="606"/>
      <c r="L896" s="606"/>
      <c r="M896" s="644"/>
      <c r="N896" s="606"/>
      <c r="O896" s="606"/>
      <c r="P896" s="643"/>
      <c r="Q896" s="606"/>
      <c r="R896" s="643"/>
      <c r="S896" s="643"/>
      <c r="T896" s="606"/>
      <c r="U896" s="606"/>
      <c r="V896" s="606"/>
      <c r="W896" s="644"/>
      <c r="X896" s="606"/>
      <c r="Y896" s="605"/>
      <c r="Z896" s="606"/>
      <c r="AA896" s="605"/>
      <c r="AB896" s="605"/>
      <c r="AC896" s="605"/>
      <c r="AD896" s="605"/>
      <c r="AE896" s="605"/>
      <c r="AF896" s="605"/>
      <c r="AG896" s="605"/>
      <c r="AH896" s="605"/>
      <c r="AI896" s="605"/>
      <c r="AJ896" s="605"/>
      <c r="AK896" s="605"/>
      <c r="AL896" s="605"/>
      <c r="AM896" s="605"/>
      <c r="AN896" s="605"/>
      <c r="AO896" s="605"/>
    </row>
    <row r="897" ht="15.75" customHeight="1">
      <c r="A897" s="606"/>
      <c r="B897" s="605"/>
      <c r="C897" s="660"/>
      <c r="D897" s="606"/>
      <c r="E897" s="606"/>
      <c r="F897" s="606"/>
      <c r="G897" s="606"/>
      <c r="H897" s="606"/>
      <c r="I897" s="606"/>
      <c r="J897" s="606"/>
      <c r="K897" s="606"/>
      <c r="L897" s="606"/>
      <c r="M897" s="644"/>
      <c r="N897" s="606"/>
      <c r="O897" s="606"/>
      <c r="P897" s="643"/>
      <c r="Q897" s="606"/>
      <c r="R897" s="643"/>
      <c r="S897" s="643"/>
      <c r="T897" s="606"/>
      <c r="U897" s="606"/>
      <c r="V897" s="606"/>
      <c r="W897" s="644"/>
      <c r="X897" s="606"/>
      <c r="Y897" s="605"/>
      <c r="Z897" s="606"/>
      <c r="AA897" s="605"/>
      <c r="AB897" s="605"/>
      <c r="AC897" s="605"/>
      <c r="AD897" s="605"/>
      <c r="AE897" s="605"/>
      <c r="AF897" s="605"/>
      <c r="AG897" s="605"/>
      <c r="AH897" s="605"/>
      <c r="AI897" s="605"/>
      <c r="AJ897" s="605"/>
      <c r="AK897" s="605"/>
      <c r="AL897" s="605"/>
      <c r="AM897" s="605"/>
      <c r="AN897" s="605"/>
      <c r="AO897" s="605"/>
    </row>
    <row r="898" ht="15.75" customHeight="1">
      <c r="A898" s="606"/>
      <c r="B898" s="605"/>
      <c r="C898" s="660"/>
      <c r="D898" s="606"/>
      <c r="E898" s="606"/>
      <c r="F898" s="606"/>
      <c r="G898" s="606"/>
      <c r="H898" s="606"/>
      <c r="I898" s="606"/>
      <c r="J898" s="606"/>
      <c r="K898" s="606"/>
      <c r="L898" s="606"/>
      <c r="M898" s="644"/>
      <c r="N898" s="606"/>
      <c r="O898" s="606"/>
      <c r="P898" s="643"/>
      <c r="Q898" s="606"/>
      <c r="R898" s="643"/>
      <c r="S898" s="643"/>
      <c r="T898" s="606"/>
      <c r="U898" s="606"/>
      <c r="V898" s="606"/>
      <c r="W898" s="644"/>
      <c r="X898" s="606"/>
      <c r="Y898" s="605"/>
      <c r="Z898" s="606"/>
      <c r="AA898" s="605"/>
      <c r="AB898" s="605"/>
      <c r="AC898" s="605"/>
      <c r="AD898" s="605"/>
      <c r="AE898" s="605"/>
      <c r="AF898" s="605"/>
      <c r="AG898" s="605"/>
      <c r="AH898" s="605"/>
      <c r="AI898" s="605"/>
      <c r="AJ898" s="605"/>
      <c r="AK898" s="605"/>
      <c r="AL898" s="605"/>
      <c r="AM898" s="605"/>
      <c r="AN898" s="605"/>
      <c r="AO898" s="605"/>
    </row>
    <row r="899" ht="15.75" customHeight="1">
      <c r="A899" s="606"/>
      <c r="B899" s="605"/>
      <c r="C899" s="660"/>
      <c r="D899" s="606"/>
      <c r="E899" s="606"/>
      <c r="F899" s="606"/>
      <c r="G899" s="606"/>
      <c r="H899" s="606"/>
      <c r="I899" s="606"/>
      <c r="J899" s="606"/>
      <c r="K899" s="606"/>
      <c r="L899" s="606"/>
      <c r="M899" s="644"/>
      <c r="N899" s="606"/>
      <c r="O899" s="606"/>
      <c r="P899" s="643"/>
      <c r="Q899" s="606"/>
      <c r="R899" s="643"/>
      <c r="S899" s="643"/>
      <c r="T899" s="606"/>
      <c r="U899" s="606"/>
      <c r="V899" s="606"/>
      <c r="W899" s="644"/>
      <c r="X899" s="606"/>
      <c r="Y899" s="605"/>
      <c r="Z899" s="606"/>
      <c r="AA899" s="605"/>
      <c r="AB899" s="605"/>
      <c r="AC899" s="605"/>
      <c r="AD899" s="605"/>
      <c r="AE899" s="605"/>
      <c r="AF899" s="605"/>
      <c r="AG899" s="605"/>
      <c r="AH899" s="605"/>
      <c r="AI899" s="605"/>
      <c r="AJ899" s="605"/>
      <c r="AK899" s="605"/>
      <c r="AL899" s="605"/>
      <c r="AM899" s="605"/>
      <c r="AN899" s="605"/>
      <c r="AO899" s="605"/>
    </row>
    <row r="900" ht="15.75" customHeight="1">
      <c r="A900" s="606"/>
      <c r="B900" s="605"/>
      <c r="C900" s="660"/>
      <c r="D900" s="606"/>
      <c r="E900" s="606"/>
      <c r="F900" s="606"/>
      <c r="G900" s="606"/>
      <c r="H900" s="606"/>
      <c r="I900" s="606"/>
      <c r="J900" s="606"/>
      <c r="K900" s="606"/>
      <c r="L900" s="606"/>
      <c r="M900" s="644"/>
      <c r="N900" s="606"/>
      <c r="O900" s="606"/>
      <c r="P900" s="643"/>
      <c r="Q900" s="606"/>
      <c r="R900" s="643"/>
      <c r="S900" s="643"/>
      <c r="T900" s="606"/>
      <c r="U900" s="606"/>
      <c r="V900" s="606"/>
      <c r="W900" s="644"/>
      <c r="X900" s="606"/>
      <c r="Y900" s="605"/>
      <c r="Z900" s="606"/>
      <c r="AA900" s="605"/>
      <c r="AB900" s="605"/>
      <c r="AC900" s="605"/>
      <c r="AD900" s="605"/>
      <c r="AE900" s="605"/>
      <c r="AF900" s="605"/>
      <c r="AG900" s="605"/>
      <c r="AH900" s="605"/>
      <c r="AI900" s="605"/>
      <c r="AJ900" s="605"/>
      <c r="AK900" s="605"/>
      <c r="AL900" s="605"/>
      <c r="AM900" s="605"/>
      <c r="AN900" s="605"/>
      <c r="AO900" s="605"/>
    </row>
    <row r="901" ht="15.75" customHeight="1">
      <c r="A901" s="606"/>
      <c r="B901" s="605"/>
      <c r="C901" s="660"/>
      <c r="D901" s="606"/>
      <c r="E901" s="606"/>
      <c r="F901" s="606"/>
      <c r="G901" s="606"/>
      <c r="H901" s="606"/>
      <c r="I901" s="606"/>
      <c r="J901" s="606"/>
      <c r="K901" s="606"/>
      <c r="L901" s="606"/>
      <c r="M901" s="644"/>
      <c r="N901" s="606"/>
      <c r="O901" s="606"/>
      <c r="P901" s="643"/>
      <c r="Q901" s="606"/>
      <c r="R901" s="643"/>
      <c r="S901" s="643"/>
      <c r="T901" s="606"/>
      <c r="U901" s="606"/>
      <c r="V901" s="606"/>
      <c r="W901" s="644"/>
      <c r="X901" s="606"/>
      <c r="Y901" s="605"/>
      <c r="Z901" s="606"/>
      <c r="AA901" s="605"/>
      <c r="AB901" s="605"/>
      <c r="AC901" s="605"/>
      <c r="AD901" s="605"/>
      <c r="AE901" s="605"/>
      <c r="AF901" s="605"/>
      <c r="AG901" s="605"/>
      <c r="AH901" s="605"/>
      <c r="AI901" s="605"/>
      <c r="AJ901" s="605"/>
      <c r="AK901" s="605"/>
      <c r="AL901" s="605"/>
      <c r="AM901" s="605"/>
      <c r="AN901" s="605"/>
      <c r="AO901" s="605"/>
    </row>
    <row r="902" ht="15.75" customHeight="1">
      <c r="A902" s="606"/>
      <c r="B902" s="605"/>
      <c r="C902" s="660"/>
      <c r="D902" s="606"/>
      <c r="E902" s="606"/>
      <c r="F902" s="606"/>
      <c r="G902" s="606"/>
      <c r="H902" s="606"/>
      <c r="I902" s="606"/>
      <c r="J902" s="606"/>
      <c r="K902" s="606"/>
      <c r="L902" s="606"/>
      <c r="M902" s="644"/>
      <c r="N902" s="606"/>
      <c r="O902" s="606"/>
      <c r="P902" s="643"/>
      <c r="Q902" s="606"/>
      <c r="R902" s="643"/>
      <c r="S902" s="643"/>
      <c r="T902" s="606"/>
      <c r="U902" s="606"/>
      <c r="V902" s="606"/>
      <c r="W902" s="644"/>
      <c r="X902" s="606"/>
      <c r="Y902" s="605"/>
      <c r="Z902" s="606"/>
      <c r="AA902" s="605"/>
      <c r="AB902" s="605"/>
      <c r="AC902" s="605"/>
      <c r="AD902" s="605"/>
      <c r="AE902" s="605"/>
      <c r="AF902" s="605"/>
      <c r="AG902" s="605"/>
      <c r="AH902" s="605"/>
      <c r="AI902" s="605"/>
      <c r="AJ902" s="605"/>
      <c r="AK902" s="605"/>
      <c r="AL902" s="605"/>
      <c r="AM902" s="605"/>
      <c r="AN902" s="605"/>
      <c r="AO902" s="605"/>
    </row>
    <row r="903" ht="15.75" customHeight="1">
      <c r="A903" s="606"/>
      <c r="B903" s="605"/>
      <c r="C903" s="660"/>
      <c r="D903" s="606"/>
      <c r="E903" s="606"/>
      <c r="F903" s="606"/>
      <c r="G903" s="606"/>
      <c r="H903" s="606"/>
      <c r="I903" s="606"/>
      <c r="J903" s="606"/>
      <c r="K903" s="606"/>
      <c r="L903" s="606"/>
      <c r="M903" s="644"/>
      <c r="N903" s="606"/>
      <c r="O903" s="606"/>
      <c r="P903" s="643"/>
      <c r="Q903" s="606"/>
      <c r="R903" s="643"/>
      <c r="S903" s="643"/>
      <c r="T903" s="606"/>
      <c r="U903" s="606"/>
      <c r="V903" s="606"/>
      <c r="W903" s="644"/>
      <c r="X903" s="606"/>
      <c r="Y903" s="605"/>
      <c r="Z903" s="606"/>
      <c r="AA903" s="605"/>
      <c r="AB903" s="605"/>
      <c r="AC903" s="605"/>
      <c r="AD903" s="605"/>
      <c r="AE903" s="605"/>
      <c r="AF903" s="605"/>
      <c r="AG903" s="605"/>
      <c r="AH903" s="605"/>
      <c r="AI903" s="605"/>
      <c r="AJ903" s="605"/>
      <c r="AK903" s="605"/>
      <c r="AL903" s="605"/>
      <c r="AM903" s="605"/>
      <c r="AN903" s="605"/>
      <c r="AO903" s="605"/>
    </row>
    <row r="904" ht="15.75" customHeight="1">
      <c r="A904" s="606"/>
      <c r="B904" s="605"/>
      <c r="C904" s="660"/>
      <c r="D904" s="606"/>
      <c r="E904" s="606"/>
      <c r="F904" s="606"/>
      <c r="G904" s="606"/>
      <c r="H904" s="606"/>
      <c r="I904" s="606"/>
      <c r="J904" s="606"/>
      <c r="K904" s="606"/>
      <c r="L904" s="606"/>
      <c r="M904" s="644"/>
      <c r="N904" s="606"/>
      <c r="O904" s="606"/>
      <c r="P904" s="643"/>
      <c r="Q904" s="606"/>
      <c r="R904" s="643"/>
      <c r="S904" s="643"/>
      <c r="T904" s="606"/>
      <c r="U904" s="606"/>
      <c r="V904" s="606"/>
      <c r="W904" s="644"/>
      <c r="X904" s="606"/>
      <c r="Y904" s="605"/>
      <c r="Z904" s="606"/>
      <c r="AA904" s="605"/>
      <c r="AB904" s="605"/>
      <c r="AC904" s="605"/>
      <c r="AD904" s="605"/>
      <c r="AE904" s="605"/>
      <c r="AF904" s="605"/>
      <c r="AG904" s="605"/>
      <c r="AH904" s="605"/>
      <c r="AI904" s="605"/>
      <c r="AJ904" s="605"/>
      <c r="AK904" s="605"/>
      <c r="AL904" s="605"/>
      <c r="AM904" s="605"/>
      <c r="AN904" s="605"/>
      <c r="AO904" s="605"/>
    </row>
    <row r="905" ht="15.75" customHeight="1">
      <c r="A905" s="606"/>
      <c r="B905" s="605"/>
      <c r="C905" s="660"/>
      <c r="D905" s="606"/>
      <c r="E905" s="606"/>
      <c r="F905" s="606"/>
      <c r="G905" s="606"/>
      <c r="H905" s="606"/>
      <c r="I905" s="606"/>
      <c r="J905" s="606"/>
      <c r="K905" s="606"/>
      <c r="L905" s="606"/>
      <c r="M905" s="644"/>
      <c r="N905" s="606"/>
      <c r="O905" s="606"/>
      <c r="P905" s="643"/>
      <c r="Q905" s="606"/>
      <c r="R905" s="643"/>
      <c r="S905" s="643"/>
      <c r="T905" s="606"/>
      <c r="U905" s="606"/>
      <c r="V905" s="606"/>
      <c r="W905" s="644"/>
      <c r="X905" s="606"/>
      <c r="Y905" s="605"/>
      <c r="Z905" s="606"/>
      <c r="AA905" s="605"/>
      <c r="AB905" s="605"/>
      <c r="AC905" s="605"/>
      <c r="AD905" s="605"/>
      <c r="AE905" s="605"/>
      <c r="AF905" s="605"/>
      <c r="AG905" s="605"/>
      <c r="AH905" s="605"/>
      <c r="AI905" s="605"/>
      <c r="AJ905" s="605"/>
      <c r="AK905" s="605"/>
      <c r="AL905" s="605"/>
      <c r="AM905" s="605"/>
      <c r="AN905" s="605"/>
      <c r="AO905" s="605"/>
    </row>
    <row r="906" ht="15.75" customHeight="1">
      <c r="A906" s="606"/>
      <c r="B906" s="605"/>
      <c r="C906" s="660"/>
      <c r="D906" s="606"/>
      <c r="E906" s="606"/>
      <c r="F906" s="606"/>
      <c r="G906" s="606"/>
      <c r="H906" s="606"/>
      <c r="I906" s="606"/>
      <c r="J906" s="606"/>
      <c r="K906" s="606"/>
      <c r="L906" s="606"/>
      <c r="M906" s="644"/>
      <c r="N906" s="606"/>
      <c r="O906" s="606"/>
      <c r="P906" s="643"/>
      <c r="Q906" s="606"/>
      <c r="R906" s="643"/>
      <c r="S906" s="643"/>
      <c r="T906" s="606"/>
      <c r="U906" s="606"/>
      <c r="V906" s="606"/>
      <c r="W906" s="644"/>
      <c r="X906" s="606"/>
      <c r="Y906" s="605"/>
      <c r="Z906" s="606"/>
      <c r="AA906" s="605"/>
      <c r="AB906" s="605"/>
      <c r="AC906" s="605"/>
      <c r="AD906" s="605"/>
      <c r="AE906" s="605"/>
      <c r="AF906" s="605"/>
      <c r="AG906" s="605"/>
      <c r="AH906" s="605"/>
      <c r="AI906" s="605"/>
      <c r="AJ906" s="605"/>
      <c r="AK906" s="605"/>
      <c r="AL906" s="605"/>
      <c r="AM906" s="605"/>
      <c r="AN906" s="605"/>
      <c r="AO906" s="605"/>
    </row>
    <row r="907" ht="15.75" customHeight="1">
      <c r="A907" s="606"/>
      <c r="B907" s="605"/>
      <c r="C907" s="660"/>
      <c r="D907" s="606"/>
      <c r="E907" s="606"/>
      <c r="F907" s="606"/>
      <c r="G907" s="606"/>
      <c r="H907" s="606"/>
      <c r="I907" s="606"/>
      <c r="J907" s="606"/>
      <c r="K907" s="606"/>
      <c r="L907" s="606"/>
      <c r="M907" s="644"/>
      <c r="N907" s="606"/>
      <c r="O907" s="606"/>
      <c r="P907" s="643"/>
      <c r="Q907" s="606"/>
      <c r="R907" s="643"/>
      <c r="S907" s="643"/>
      <c r="T907" s="606"/>
      <c r="U907" s="606"/>
      <c r="V907" s="606"/>
      <c r="W907" s="644"/>
      <c r="X907" s="606"/>
      <c r="Y907" s="605"/>
      <c r="Z907" s="606"/>
      <c r="AA907" s="605"/>
      <c r="AB907" s="605"/>
      <c r="AC907" s="605"/>
      <c r="AD907" s="605"/>
      <c r="AE907" s="605"/>
      <c r="AF907" s="605"/>
      <c r="AG907" s="605"/>
      <c r="AH907" s="605"/>
      <c r="AI907" s="605"/>
      <c r="AJ907" s="605"/>
      <c r="AK907" s="605"/>
      <c r="AL907" s="605"/>
      <c r="AM907" s="605"/>
      <c r="AN907" s="605"/>
      <c r="AO907" s="605"/>
    </row>
    <row r="908" ht="15.75" customHeight="1">
      <c r="A908" s="606"/>
      <c r="B908" s="605"/>
      <c r="C908" s="660"/>
      <c r="D908" s="606"/>
      <c r="E908" s="606"/>
      <c r="F908" s="606"/>
      <c r="G908" s="606"/>
      <c r="H908" s="606"/>
      <c r="I908" s="606"/>
      <c r="J908" s="606"/>
      <c r="K908" s="606"/>
      <c r="L908" s="606"/>
      <c r="M908" s="644"/>
      <c r="N908" s="606"/>
      <c r="O908" s="606"/>
      <c r="P908" s="643"/>
      <c r="Q908" s="606"/>
      <c r="R908" s="643"/>
      <c r="S908" s="643"/>
      <c r="T908" s="606"/>
      <c r="U908" s="606"/>
      <c r="V908" s="606"/>
      <c r="W908" s="644"/>
      <c r="X908" s="606"/>
      <c r="Y908" s="605"/>
      <c r="Z908" s="606"/>
      <c r="AA908" s="605"/>
      <c r="AB908" s="605"/>
      <c r="AC908" s="605"/>
      <c r="AD908" s="605"/>
      <c r="AE908" s="605"/>
      <c r="AF908" s="605"/>
      <c r="AG908" s="605"/>
      <c r="AH908" s="605"/>
      <c r="AI908" s="605"/>
      <c r="AJ908" s="605"/>
      <c r="AK908" s="605"/>
      <c r="AL908" s="605"/>
      <c r="AM908" s="605"/>
      <c r="AN908" s="605"/>
      <c r="AO908" s="605"/>
    </row>
    <row r="909" ht="15.75" customHeight="1">
      <c r="A909" s="606"/>
      <c r="B909" s="605"/>
      <c r="C909" s="660"/>
      <c r="D909" s="606"/>
      <c r="E909" s="606"/>
      <c r="F909" s="606"/>
      <c r="G909" s="606"/>
      <c r="H909" s="606"/>
      <c r="I909" s="606"/>
      <c r="J909" s="606"/>
      <c r="K909" s="606"/>
      <c r="L909" s="606"/>
      <c r="M909" s="644"/>
      <c r="N909" s="606"/>
      <c r="O909" s="606"/>
      <c r="P909" s="643"/>
      <c r="Q909" s="606"/>
      <c r="R909" s="643"/>
      <c r="S909" s="643"/>
      <c r="T909" s="606"/>
      <c r="U909" s="606"/>
      <c r="V909" s="606"/>
      <c r="W909" s="644"/>
      <c r="X909" s="606"/>
      <c r="Y909" s="605"/>
      <c r="Z909" s="606"/>
      <c r="AA909" s="605"/>
      <c r="AB909" s="605"/>
      <c r="AC909" s="605"/>
      <c r="AD909" s="605"/>
      <c r="AE909" s="605"/>
      <c r="AF909" s="605"/>
      <c r="AG909" s="605"/>
      <c r="AH909" s="605"/>
      <c r="AI909" s="605"/>
      <c r="AJ909" s="605"/>
      <c r="AK909" s="605"/>
      <c r="AL909" s="605"/>
      <c r="AM909" s="605"/>
      <c r="AN909" s="605"/>
      <c r="AO909" s="605"/>
    </row>
    <row r="910" ht="15.75" customHeight="1">
      <c r="A910" s="606"/>
      <c r="B910" s="605"/>
      <c r="C910" s="660"/>
      <c r="D910" s="606"/>
      <c r="E910" s="606"/>
      <c r="F910" s="606"/>
      <c r="G910" s="606"/>
      <c r="H910" s="606"/>
      <c r="I910" s="606"/>
      <c r="J910" s="606"/>
      <c r="K910" s="606"/>
      <c r="L910" s="606"/>
      <c r="M910" s="644"/>
      <c r="N910" s="606"/>
      <c r="O910" s="606"/>
      <c r="P910" s="643"/>
      <c r="Q910" s="606"/>
      <c r="R910" s="643"/>
      <c r="S910" s="643"/>
      <c r="T910" s="606"/>
      <c r="U910" s="606"/>
      <c r="V910" s="606"/>
      <c r="W910" s="644"/>
      <c r="X910" s="606"/>
      <c r="Y910" s="605"/>
      <c r="Z910" s="606"/>
      <c r="AA910" s="605"/>
      <c r="AB910" s="605"/>
      <c r="AC910" s="605"/>
      <c r="AD910" s="605"/>
      <c r="AE910" s="605"/>
      <c r="AF910" s="605"/>
      <c r="AG910" s="605"/>
      <c r="AH910" s="605"/>
      <c r="AI910" s="605"/>
      <c r="AJ910" s="605"/>
      <c r="AK910" s="605"/>
      <c r="AL910" s="605"/>
      <c r="AM910" s="605"/>
      <c r="AN910" s="605"/>
      <c r="AO910" s="605"/>
    </row>
    <row r="911" ht="15.75" customHeight="1">
      <c r="A911" s="606"/>
      <c r="B911" s="605"/>
      <c r="C911" s="660"/>
      <c r="D911" s="606"/>
      <c r="E911" s="606"/>
      <c r="F911" s="606"/>
      <c r="G911" s="606"/>
      <c r="H911" s="606"/>
      <c r="I911" s="606"/>
      <c r="J911" s="606"/>
      <c r="K911" s="606"/>
      <c r="L911" s="606"/>
      <c r="M911" s="644"/>
      <c r="N911" s="606"/>
      <c r="O911" s="606"/>
      <c r="P911" s="643"/>
      <c r="Q911" s="606"/>
      <c r="R911" s="643"/>
      <c r="S911" s="643"/>
      <c r="T911" s="606"/>
      <c r="U911" s="606"/>
      <c r="V911" s="606"/>
      <c r="W911" s="644"/>
      <c r="X911" s="606"/>
      <c r="Y911" s="605"/>
      <c r="Z911" s="606"/>
      <c r="AA911" s="605"/>
      <c r="AB911" s="605"/>
      <c r="AC911" s="605"/>
      <c r="AD911" s="605"/>
      <c r="AE911" s="605"/>
      <c r="AF911" s="605"/>
      <c r="AG911" s="605"/>
      <c r="AH911" s="605"/>
      <c r="AI911" s="605"/>
      <c r="AJ911" s="605"/>
      <c r="AK911" s="605"/>
      <c r="AL911" s="605"/>
      <c r="AM911" s="605"/>
      <c r="AN911" s="605"/>
      <c r="AO911" s="605"/>
    </row>
    <row r="912" ht="15.75" customHeight="1">
      <c r="A912" s="606"/>
      <c r="B912" s="605"/>
      <c r="C912" s="660"/>
      <c r="D912" s="606"/>
      <c r="E912" s="606"/>
      <c r="F912" s="606"/>
      <c r="G912" s="606"/>
      <c r="H912" s="606"/>
      <c r="I912" s="606"/>
      <c r="J912" s="606"/>
      <c r="K912" s="606"/>
      <c r="L912" s="606"/>
      <c r="M912" s="644"/>
      <c r="N912" s="606"/>
      <c r="O912" s="606"/>
      <c r="P912" s="643"/>
      <c r="Q912" s="606"/>
      <c r="R912" s="643"/>
      <c r="S912" s="643"/>
      <c r="T912" s="606"/>
      <c r="U912" s="606"/>
      <c r="V912" s="606"/>
      <c r="W912" s="644"/>
      <c r="X912" s="606"/>
      <c r="Y912" s="605"/>
      <c r="Z912" s="606"/>
      <c r="AA912" s="605"/>
      <c r="AB912" s="605"/>
      <c r="AC912" s="605"/>
      <c r="AD912" s="605"/>
      <c r="AE912" s="605"/>
      <c r="AF912" s="605"/>
      <c r="AG912" s="605"/>
      <c r="AH912" s="605"/>
      <c r="AI912" s="605"/>
      <c r="AJ912" s="605"/>
      <c r="AK912" s="605"/>
      <c r="AL912" s="605"/>
      <c r="AM912" s="605"/>
      <c r="AN912" s="605"/>
      <c r="AO912" s="605"/>
    </row>
    <row r="913" ht="15.75" customHeight="1">
      <c r="A913" s="606"/>
      <c r="B913" s="605"/>
      <c r="C913" s="660"/>
      <c r="D913" s="606"/>
      <c r="E913" s="606"/>
      <c r="F913" s="606"/>
      <c r="G913" s="606"/>
      <c r="H913" s="606"/>
      <c r="I913" s="606"/>
      <c r="J913" s="606"/>
      <c r="K913" s="606"/>
      <c r="L913" s="606"/>
      <c r="M913" s="644"/>
      <c r="N913" s="606"/>
      <c r="O913" s="606"/>
      <c r="P913" s="643"/>
      <c r="Q913" s="606"/>
      <c r="R913" s="643"/>
      <c r="S913" s="643"/>
      <c r="T913" s="606"/>
      <c r="U913" s="606"/>
      <c r="V913" s="606"/>
      <c r="W913" s="644"/>
      <c r="X913" s="606"/>
      <c r="Y913" s="605"/>
      <c r="Z913" s="606"/>
      <c r="AA913" s="605"/>
      <c r="AB913" s="605"/>
      <c r="AC913" s="605"/>
      <c r="AD913" s="605"/>
      <c r="AE913" s="605"/>
      <c r="AF913" s="605"/>
      <c r="AG913" s="605"/>
      <c r="AH913" s="605"/>
      <c r="AI913" s="605"/>
      <c r="AJ913" s="605"/>
      <c r="AK913" s="605"/>
      <c r="AL913" s="605"/>
      <c r="AM913" s="605"/>
      <c r="AN913" s="605"/>
      <c r="AO913" s="605"/>
    </row>
    <row r="914" ht="15.75" customHeight="1">
      <c r="A914" s="606"/>
      <c r="B914" s="605"/>
      <c r="C914" s="660"/>
      <c r="D914" s="606"/>
      <c r="E914" s="606"/>
      <c r="F914" s="606"/>
      <c r="G914" s="606"/>
      <c r="H914" s="606"/>
      <c r="I914" s="606"/>
      <c r="J914" s="606"/>
      <c r="K914" s="606"/>
      <c r="L914" s="606"/>
      <c r="M914" s="644"/>
      <c r="N914" s="606"/>
      <c r="O914" s="606"/>
      <c r="P914" s="643"/>
      <c r="Q914" s="606"/>
      <c r="R914" s="643"/>
      <c r="S914" s="643"/>
      <c r="T914" s="606"/>
      <c r="U914" s="606"/>
      <c r="V914" s="606"/>
      <c r="W914" s="644"/>
      <c r="X914" s="606"/>
      <c r="Y914" s="605"/>
      <c r="Z914" s="606"/>
      <c r="AA914" s="605"/>
      <c r="AB914" s="605"/>
      <c r="AC914" s="605"/>
      <c r="AD914" s="605"/>
      <c r="AE914" s="605"/>
      <c r="AF914" s="605"/>
      <c r="AG914" s="605"/>
      <c r="AH914" s="605"/>
      <c r="AI914" s="605"/>
      <c r="AJ914" s="605"/>
      <c r="AK914" s="605"/>
      <c r="AL914" s="605"/>
      <c r="AM914" s="605"/>
      <c r="AN914" s="605"/>
      <c r="AO914" s="605"/>
    </row>
    <row r="915" ht="15.75" customHeight="1">
      <c r="A915" s="606"/>
      <c r="B915" s="605"/>
      <c r="C915" s="660"/>
      <c r="D915" s="606"/>
      <c r="E915" s="606"/>
      <c r="F915" s="606"/>
      <c r="G915" s="606"/>
      <c r="H915" s="606"/>
      <c r="I915" s="606"/>
      <c r="J915" s="606"/>
      <c r="K915" s="606"/>
      <c r="L915" s="606"/>
      <c r="M915" s="644"/>
      <c r="N915" s="606"/>
      <c r="O915" s="606"/>
      <c r="P915" s="643"/>
      <c r="Q915" s="606"/>
      <c r="R915" s="643"/>
      <c r="S915" s="643"/>
      <c r="T915" s="606"/>
      <c r="U915" s="606"/>
      <c r="V915" s="606"/>
      <c r="W915" s="644"/>
      <c r="X915" s="606"/>
      <c r="Y915" s="605"/>
      <c r="Z915" s="606"/>
      <c r="AA915" s="605"/>
      <c r="AB915" s="605"/>
      <c r="AC915" s="605"/>
      <c r="AD915" s="605"/>
      <c r="AE915" s="605"/>
      <c r="AF915" s="605"/>
      <c r="AG915" s="605"/>
      <c r="AH915" s="605"/>
      <c r="AI915" s="605"/>
      <c r="AJ915" s="605"/>
      <c r="AK915" s="605"/>
      <c r="AL915" s="605"/>
      <c r="AM915" s="605"/>
      <c r="AN915" s="605"/>
      <c r="AO915" s="605"/>
    </row>
    <row r="916" ht="15.75" customHeight="1">
      <c r="A916" s="606"/>
      <c r="B916" s="605"/>
      <c r="C916" s="660"/>
      <c r="D916" s="606"/>
      <c r="E916" s="606"/>
      <c r="F916" s="606"/>
      <c r="G916" s="606"/>
      <c r="H916" s="606"/>
      <c r="I916" s="606"/>
      <c r="J916" s="606"/>
      <c r="K916" s="606"/>
      <c r="L916" s="606"/>
      <c r="M916" s="644"/>
      <c r="N916" s="606"/>
      <c r="O916" s="606"/>
      <c r="P916" s="643"/>
      <c r="Q916" s="606"/>
      <c r="R916" s="643"/>
      <c r="S916" s="643"/>
      <c r="T916" s="606"/>
      <c r="U916" s="606"/>
      <c r="V916" s="606"/>
      <c r="W916" s="644"/>
      <c r="X916" s="606"/>
      <c r="Y916" s="605"/>
      <c r="Z916" s="606"/>
      <c r="AA916" s="605"/>
      <c r="AB916" s="605"/>
      <c r="AC916" s="605"/>
      <c r="AD916" s="605"/>
      <c r="AE916" s="605"/>
      <c r="AF916" s="605"/>
      <c r="AG916" s="605"/>
      <c r="AH916" s="605"/>
      <c r="AI916" s="605"/>
      <c r="AJ916" s="605"/>
      <c r="AK916" s="605"/>
      <c r="AL916" s="605"/>
      <c r="AM916" s="605"/>
      <c r="AN916" s="605"/>
      <c r="AO916" s="605"/>
    </row>
    <row r="917" ht="15.75" customHeight="1">
      <c r="A917" s="606"/>
      <c r="B917" s="605"/>
      <c r="C917" s="660"/>
      <c r="D917" s="606"/>
      <c r="E917" s="606"/>
      <c r="F917" s="606"/>
      <c r="G917" s="606"/>
      <c r="H917" s="606"/>
      <c r="I917" s="606"/>
      <c r="J917" s="606"/>
      <c r="K917" s="606"/>
      <c r="L917" s="606"/>
      <c r="M917" s="644"/>
      <c r="N917" s="606"/>
      <c r="O917" s="606"/>
      <c r="P917" s="643"/>
      <c r="Q917" s="606"/>
      <c r="R917" s="643"/>
      <c r="S917" s="643"/>
      <c r="T917" s="606"/>
      <c r="U917" s="606"/>
      <c r="V917" s="606"/>
      <c r="W917" s="644"/>
      <c r="X917" s="606"/>
      <c r="Y917" s="605"/>
      <c r="Z917" s="606"/>
      <c r="AA917" s="605"/>
      <c r="AB917" s="605"/>
      <c r="AC917" s="605"/>
      <c r="AD917" s="605"/>
      <c r="AE917" s="605"/>
      <c r="AF917" s="605"/>
      <c r="AG917" s="605"/>
      <c r="AH917" s="605"/>
      <c r="AI917" s="605"/>
      <c r="AJ917" s="605"/>
      <c r="AK917" s="605"/>
      <c r="AL917" s="605"/>
      <c r="AM917" s="605"/>
      <c r="AN917" s="605"/>
      <c r="AO917" s="605"/>
    </row>
    <row r="918" ht="15.75" customHeight="1">
      <c r="A918" s="606"/>
      <c r="B918" s="605"/>
      <c r="C918" s="660"/>
      <c r="D918" s="606"/>
      <c r="E918" s="606"/>
      <c r="F918" s="606"/>
      <c r="G918" s="606"/>
      <c r="H918" s="606"/>
      <c r="I918" s="606"/>
      <c r="J918" s="606"/>
      <c r="K918" s="606"/>
      <c r="L918" s="606"/>
      <c r="M918" s="644"/>
      <c r="N918" s="606"/>
      <c r="O918" s="606"/>
      <c r="P918" s="643"/>
      <c r="Q918" s="606"/>
      <c r="R918" s="643"/>
      <c r="S918" s="643"/>
      <c r="T918" s="606"/>
      <c r="U918" s="606"/>
      <c r="V918" s="606"/>
      <c r="W918" s="644"/>
      <c r="X918" s="606"/>
      <c r="Y918" s="605"/>
      <c r="Z918" s="606"/>
      <c r="AA918" s="605"/>
      <c r="AB918" s="605"/>
      <c r="AC918" s="605"/>
      <c r="AD918" s="605"/>
      <c r="AE918" s="605"/>
      <c r="AF918" s="605"/>
      <c r="AG918" s="605"/>
      <c r="AH918" s="605"/>
      <c r="AI918" s="605"/>
      <c r="AJ918" s="605"/>
      <c r="AK918" s="605"/>
      <c r="AL918" s="605"/>
      <c r="AM918" s="605"/>
      <c r="AN918" s="605"/>
      <c r="AO918" s="605"/>
    </row>
    <row r="919" ht="15.75" customHeight="1">
      <c r="A919" s="606"/>
      <c r="B919" s="605"/>
      <c r="C919" s="660"/>
      <c r="D919" s="606"/>
      <c r="E919" s="606"/>
      <c r="F919" s="606"/>
      <c r="G919" s="606"/>
      <c r="H919" s="606"/>
      <c r="I919" s="606"/>
      <c r="J919" s="606"/>
      <c r="K919" s="606"/>
      <c r="L919" s="606"/>
      <c r="M919" s="644"/>
      <c r="N919" s="606"/>
      <c r="O919" s="606"/>
      <c r="P919" s="643"/>
      <c r="Q919" s="606"/>
      <c r="R919" s="643"/>
      <c r="S919" s="643"/>
      <c r="T919" s="606"/>
      <c r="U919" s="606"/>
      <c r="V919" s="606"/>
      <c r="W919" s="644"/>
      <c r="X919" s="606"/>
      <c r="Y919" s="605"/>
      <c r="Z919" s="606"/>
      <c r="AA919" s="605"/>
      <c r="AB919" s="605"/>
      <c r="AC919" s="605"/>
      <c r="AD919" s="605"/>
      <c r="AE919" s="605"/>
      <c r="AF919" s="605"/>
      <c r="AG919" s="605"/>
      <c r="AH919" s="605"/>
      <c r="AI919" s="605"/>
      <c r="AJ919" s="605"/>
      <c r="AK919" s="605"/>
      <c r="AL919" s="605"/>
      <c r="AM919" s="605"/>
      <c r="AN919" s="605"/>
      <c r="AO919" s="605"/>
    </row>
    <row r="920" ht="15.75" customHeight="1">
      <c r="A920" s="606"/>
      <c r="B920" s="605"/>
      <c r="C920" s="660"/>
      <c r="D920" s="606"/>
      <c r="E920" s="606"/>
      <c r="F920" s="606"/>
      <c r="G920" s="606"/>
      <c r="H920" s="606"/>
      <c r="I920" s="606"/>
      <c r="J920" s="606"/>
      <c r="K920" s="606"/>
      <c r="L920" s="606"/>
      <c r="M920" s="644"/>
      <c r="N920" s="606"/>
      <c r="O920" s="606"/>
      <c r="P920" s="643"/>
      <c r="Q920" s="606"/>
      <c r="R920" s="643"/>
      <c r="S920" s="643"/>
      <c r="T920" s="606"/>
      <c r="U920" s="606"/>
      <c r="V920" s="606"/>
      <c r="W920" s="644"/>
      <c r="X920" s="606"/>
      <c r="Y920" s="605"/>
      <c r="Z920" s="606"/>
      <c r="AA920" s="605"/>
      <c r="AB920" s="605"/>
      <c r="AC920" s="605"/>
      <c r="AD920" s="605"/>
      <c r="AE920" s="605"/>
      <c r="AF920" s="605"/>
      <c r="AG920" s="605"/>
      <c r="AH920" s="605"/>
      <c r="AI920" s="605"/>
      <c r="AJ920" s="605"/>
      <c r="AK920" s="605"/>
      <c r="AL920" s="605"/>
      <c r="AM920" s="605"/>
      <c r="AN920" s="605"/>
      <c r="AO920" s="605"/>
    </row>
    <row r="921" ht="15.75" customHeight="1">
      <c r="A921" s="606"/>
      <c r="B921" s="605"/>
      <c r="C921" s="660"/>
      <c r="D921" s="606"/>
      <c r="E921" s="606"/>
      <c r="F921" s="606"/>
      <c r="G921" s="606"/>
      <c r="H921" s="606"/>
      <c r="I921" s="606"/>
      <c r="J921" s="606"/>
      <c r="K921" s="606"/>
      <c r="L921" s="606"/>
      <c r="M921" s="644"/>
      <c r="N921" s="606"/>
      <c r="O921" s="606"/>
      <c r="P921" s="643"/>
      <c r="Q921" s="606"/>
      <c r="R921" s="643"/>
      <c r="S921" s="643"/>
      <c r="T921" s="606"/>
      <c r="U921" s="606"/>
      <c r="V921" s="606"/>
      <c r="W921" s="644"/>
      <c r="X921" s="606"/>
      <c r="Y921" s="605"/>
      <c r="Z921" s="606"/>
      <c r="AA921" s="605"/>
      <c r="AB921" s="605"/>
      <c r="AC921" s="605"/>
      <c r="AD921" s="605"/>
      <c r="AE921" s="605"/>
      <c r="AF921" s="605"/>
      <c r="AG921" s="605"/>
      <c r="AH921" s="605"/>
      <c r="AI921" s="605"/>
      <c r="AJ921" s="605"/>
      <c r="AK921" s="605"/>
      <c r="AL921" s="605"/>
      <c r="AM921" s="605"/>
      <c r="AN921" s="605"/>
      <c r="AO921" s="605"/>
    </row>
    <row r="922" ht="15.75" customHeight="1">
      <c r="A922" s="606"/>
      <c r="B922" s="605"/>
      <c r="C922" s="660"/>
      <c r="D922" s="606"/>
      <c r="E922" s="606"/>
      <c r="F922" s="606"/>
      <c r="G922" s="606"/>
      <c r="H922" s="606"/>
      <c r="I922" s="606"/>
      <c r="J922" s="606"/>
      <c r="K922" s="606"/>
      <c r="L922" s="606"/>
      <c r="M922" s="644"/>
      <c r="N922" s="606"/>
      <c r="O922" s="606"/>
      <c r="P922" s="643"/>
      <c r="Q922" s="606"/>
      <c r="R922" s="643"/>
      <c r="S922" s="643"/>
      <c r="T922" s="606"/>
      <c r="U922" s="606"/>
      <c r="V922" s="606"/>
      <c r="W922" s="644"/>
      <c r="X922" s="606"/>
      <c r="Y922" s="605"/>
      <c r="Z922" s="606"/>
      <c r="AA922" s="605"/>
      <c r="AB922" s="605"/>
      <c r="AC922" s="605"/>
      <c r="AD922" s="605"/>
      <c r="AE922" s="605"/>
      <c r="AF922" s="605"/>
      <c r="AG922" s="605"/>
      <c r="AH922" s="605"/>
      <c r="AI922" s="605"/>
      <c r="AJ922" s="605"/>
      <c r="AK922" s="605"/>
      <c r="AL922" s="605"/>
      <c r="AM922" s="605"/>
      <c r="AN922" s="605"/>
      <c r="AO922" s="605"/>
    </row>
    <row r="923" ht="15.75" customHeight="1">
      <c r="A923" s="606"/>
      <c r="B923" s="605"/>
      <c r="C923" s="660"/>
      <c r="D923" s="606"/>
      <c r="E923" s="606"/>
      <c r="F923" s="606"/>
      <c r="G923" s="606"/>
      <c r="H923" s="606"/>
      <c r="I923" s="606"/>
      <c r="J923" s="606"/>
      <c r="K923" s="606"/>
      <c r="L923" s="606"/>
      <c r="M923" s="644"/>
      <c r="N923" s="606"/>
      <c r="O923" s="606"/>
      <c r="P923" s="643"/>
      <c r="Q923" s="606"/>
      <c r="R923" s="643"/>
      <c r="S923" s="643"/>
      <c r="T923" s="606"/>
      <c r="U923" s="606"/>
      <c r="V923" s="606"/>
      <c r="W923" s="644"/>
      <c r="X923" s="606"/>
      <c r="Y923" s="605"/>
      <c r="Z923" s="606"/>
      <c r="AA923" s="605"/>
      <c r="AB923" s="605"/>
      <c r="AC923" s="605"/>
      <c r="AD923" s="605"/>
      <c r="AE923" s="605"/>
      <c r="AF923" s="605"/>
      <c r="AG923" s="605"/>
      <c r="AH923" s="605"/>
      <c r="AI923" s="605"/>
      <c r="AJ923" s="605"/>
      <c r="AK923" s="605"/>
      <c r="AL923" s="605"/>
      <c r="AM923" s="605"/>
      <c r="AN923" s="605"/>
      <c r="AO923" s="605"/>
    </row>
    <row r="924" ht="15.75" customHeight="1">
      <c r="A924" s="606"/>
      <c r="B924" s="605"/>
      <c r="C924" s="660"/>
      <c r="D924" s="606"/>
      <c r="E924" s="606"/>
      <c r="F924" s="606"/>
      <c r="G924" s="606"/>
      <c r="H924" s="606"/>
      <c r="I924" s="606"/>
      <c r="J924" s="606"/>
      <c r="K924" s="606"/>
      <c r="L924" s="606"/>
      <c r="M924" s="644"/>
      <c r="N924" s="606"/>
      <c r="O924" s="606"/>
      <c r="P924" s="643"/>
      <c r="Q924" s="606"/>
      <c r="R924" s="643"/>
      <c r="S924" s="643"/>
      <c r="T924" s="606"/>
      <c r="U924" s="606"/>
      <c r="V924" s="606"/>
      <c r="W924" s="644"/>
      <c r="X924" s="606"/>
      <c r="Y924" s="605"/>
      <c r="Z924" s="606"/>
      <c r="AA924" s="605"/>
      <c r="AB924" s="605"/>
      <c r="AC924" s="605"/>
      <c r="AD924" s="605"/>
      <c r="AE924" s="605"/>
      <c r="AF924" s="605"/>
      <c r="AG924" s="605"/>
      <c r="AH924" s="605"/>
      <c r="AI924" s="605"/>
      <c r="AJ924" s="605"/>
      <c r="AK924" s="605"/>
      <c r="AL924" s="605"/>
      <c r="AM924" s="605"/>
      <c r="AN924" s="605"/>
      <c r="AO924" s="605"/>
    </row>
    <row r="925" ht="15.75" customHeight="1">
      <c r="A925" s="606"/>
      <c r="B925" s="605"/>
      <c r="C925" s="660"/>
      <c r="D925" s="606"/>
      <c r="E925" s="606"/>
      <c r="F925" s="606"/>
      <c r="G925" s="606"/>
      <c r="H925" s="606"/>
      <c r="I925" s="606"/>
      <c r="J925" s="606"/>
      <c r="K925" s="606"/>
      <c r="L925" s="606"/>
      <c r="M925" s="644"/>
      <c r="N925" s="606"/>
      <c r="O925" s="606"/>
      <c r="P925" s="643"/>
      <c r="Q925" s="606"/>
      <c r="R925" s="643"/>
      <c r="S925" s="643"/>
      <c r="T925" s="606"/>
      <c r="U925" s="606"/>
      <c r="V925" s="606"/>
      <c r="W925" s="644"/>
      <c r="X925" s="606"/>
      <c r="Y925" s="605"/>
      <c r="Z925" s="606"/>
      <c r="AA925" s="605"/>
      <c r="AB925" s="605"/>
      <c r="AC925" s="605"/>
      <c r="AD925" s="605"/>
      <c r="AE925" s="605"/>
      <c r="AF925" s="605"/>
      <c r="AG925" s="605"/>
      <c r="AH925" s="605"/>
      <c r="AI925" s="605"/>
      <c r="AJ925" s="605"/>
      <c r="AK925" s="605"/>
      <c r="AL925" s="605"/>
      <c r="AM925" s="605"/>
      <c r="AN925" s="605"/>
      <c r="AO925" s="605"/>
    </row>
    <row r="926" ht="15.75" customHeight="1">
      <c r="A926" s="606"/>
      <c r="B926" s="605"/>
      <c r="C926" s="660"/>
      <c r="D926" s="606"/>
      <c r="E926" s="606"/>
      <c r="F926" s="606"/>
      <c r="G926" s="606"/>
      <c r="H926" s="606"/>
      <c r="I926" s="606"/>
      <c r="J926" s="606"/>
      <c r="K926" s="606"/>
      <c r="L926" s="606"/>
      <c r="M926" s="644"/>
      <c r="N926" s="606"/>
      <c r="O926" s="606"/>
      <c r="P926" s="643"/>
      <c r="Q926" s="606"/>
      <c r="R926" s="643"/>
      <c r="S926" s="643"/>
      <c r="T926" s="606"/>
      <c r="U926" s="606"/>
      <c r="V926" s="606"/>
      <c r="W926" s="644"/>
      <c r="X926" s="606"/>
      <c r="Y926" s="605"/>
      <c r="Z926" s="606"/>
      <c r="AA926" s="605"/>
      <c r="AB926" s="605"/>
      <c r="AC926" s="605"/>
      <c r="AD926" s="605"/>
      <c r="AE926" s="605"/>
      <c r="AF926" s="605"/>
      <c r="AG926" s="605"/>
      <c r="AH926" s="605"/>
      <c r="AI926" s="605"/>
      <c r="AJ926" s="605"/>
      <c r="AK926" s="605"/>
      <c r="AL926" s="605"/>
      <c r="AM926" s="605"/>
      <c r="AN926" s="605"/>
      <c r="AO926" s="605"/>
    </row>
    <row r="927" ht="15.75" customHeight="1">
      <c r="A927" s="606"/>
      <c r="B927" s="605"/>
      <c r="C927" s="660"/>
      <c r="D927" s="606"/>
      <c r="E927" s="606"/>
      <c r="F927" s="606"/>
      <c r="G927" s="606"/>
      <c r="H927" s="606"/>
      <c r="I927" s="606"/>
      <c r="J927" s="606"/>
      <c r="K927" s="606"/>
      <c r="L927" s="606"/>
      <c r="M927" s="644"/>
      <c r="N927" s="606"/>
      <c r="O927" s="606"/>
      <c r="P927" s="643"/>
      <c r="Q927" s="606"/>
      <c r="R927" s="643"/>
      <c r="S927" s="643"/>
      <c r="T927" s="606"/>
      <c r="U927" s="606"/>
      <c r="V927" s="606"/>
      <c r="W927" s="644"/>
      <c r="X927" s="606"/>
      <c r="Y927" s="605"/>
      <c r="Z927" s="606"/>
      <c r="AA927" s="605"/>
      <c r="AB927" s="605"/>
      <c r="AC927" s="605"/>
      <c r="AD927" s="605"/>
      <c r="AE927" s="605"/>
      <c r="AF927" s="605"/>
      <c r="AG927" s="605"/>
      <c r="AH927" s="605"/>
      <c r="AI927" s="605"/>
      <c r="AJ927" s="605"/>
      <c r="AK927" s="605"/>
      <c r="AL927" s="605"/>
      <c r="AM927" s="605"/>
      <c r="AN927" s="605"/>
      <c r="AO927" s="605"/>
    </row>
    <row r="928" ht="15.75" customHeight="1">
      <c r="A928" s="606"/>
      <c r="B928" s="605"/>
      <c r="C928" s="660"/>
      <c r="D928" s="606"/>
      <c r="E928" s="606"/>
      <c r="F928" s="606"/>
      <c r="G928" s="606"/>
      <c r="H928" s="606"/>
      <c r="I928" s="606"/>
      <c r="J928" s="606"/>
      <c r="K928" s="606"/>
      <c r="L928" s="606"/>
      <c r="M928" s="644"/>
      <c r="N928" s="606"/>
      <c r="O928" s="606"/>
      <c r="P928" s="643"/>
      <c r="Q928" s="606"/>
      <c r="R928" s="643"/>
      <c r="S928" s="643"/>
      <c r="T928" s="606"/>
      <c r="U928" s="606"/>
      <c r="V928" s="606"/>
      <c r="W928" s="644"/>
      <c r="X928" s="606"/>
      <c r="Y928" s="605"/>
      <c r="Z928" s="606"/>
      <c r="AA928" s="605"/>
      <c r="AB928" s="605"/>
      <c r="AC928" s="605"/>
      <c r="AD928" s="605"/>
      <c r="AE928" s="605"/>
      <c r="AF928" s="605"/>
      <c r="AG928" s="605"/>
      <c r="AH928" s="605"/>
      <c r="AI928" s="605"/>
      <c r="AJ928" s="605"/>
      <c r="AK928" s="605"/>
      <c r="AL928" s="605"/>
      <c r="AM928" s="605"/>
      <c r="AN928" s="605"/>
      <c r="AO928" s="605"/>
    </row>
    <row r="929" ht="15.75" customHeight="1">
      <c r="A929" s="606"/>
      <c r="B929" s="605"/>
      <c r="C929" s="660"/>
      <c r="D929" s="606"/>
      <c r="E929" s="606"/>
      <c r="F929" s="606"/>
      <c r="G929" s="606"/>
      <c r="H929" s="606"/>
      <c r="I929" s="606"/>
      <c r="J929" s="606"/>
      <c r="K929" s="606"/>
      <c r="L929" s="606"/>
      <c r="M929" s="644"/>
      <c r="N929" s="606"/>
      <c r="O929" s="606"/>
      <c r="P929" s="643"/>
      <c r="Q929" s="606"/>
      <c r="R929" s="643"/>
      <c r="S929" s="643"/>
      <c r="T929" s="606"/>
      <c r="U929" s="606"/>
      <c r="V929" s="606"/>
      <c r="W929" s="644"/>
      <c r="X929" s="606"/>
      <c r="Y929" s="605"/>
      <c r="Z929" s="606"/>
      <c r="AA929" s="605"/>
      <c r="AB929" s="605"/>
      <c r="AC929" s="605"/>
      <c r="AD929" s="605"/>
      <c r="AE929" s="605"/>
      <c r="AF929" s="605"/>
      <c r="AG929" s="605"/>
      <c r="AH929" s="605"/>
      <c r="AI929" s="605"/>
      <c r="AJ929" s="605"/>
      <c r="AK929" s="605"/>
      <c r="AL929" s="605"/>
      <c r="AM929" s="605"/>
      <c r="AN929" s="605"/>
      <c r="AO929" s="605"/>
    </row>
    <row r="930" ht="15.75" customHeight="1">
      <c r="A930" s="606"/>
      <c r="B930" s="605"/>
      <c r="C930" s="660"/>
      <c r="D930" s="606"/>
      <c r="E930" s="606"/>
      <c r="F930" s="606"/>
      <c r="G930" s="606"/>
      <c r="H930" s="606"/>
      <c r="I930" s="606"/>
      <c r="J930" s="606"/>
      <c r="K930" s="606"/>
      <c r="L930" s="606"/>
      <c r="M930" s="644"/>
      <c r="N930" s="606"/>
      <c r="O930" s="606"/>
      <c r="P930" s="643"/>
      <c r="Q930" s="606"/>
      <c r="R930" s="643"/>
      <c r="S930" s="643"/>
      <c r="T930" s="606"/>
      <c r="U930" s="606"/>
      <c r="V930" s="606"/>
      <c r="W930" s="644"/>
      <c r="X930" s="606"/>
      <c r="Y930" s="605"/>
      <c r="Z930" s="606"/>
      <c r="AA930" s="605"/>
      <c r="AB930" s="605"/>
      <c r="AC930" s="605"/>
      <c r="AD930" s="605"/>
      <c r="AE930" s="605"/>
      <c r="AF930" s="605"/>
      <c r="AG930" s="605"/>
      <c r="AH930" s="605"/>
      <c r="AI930" s="605"/>
      <c r="AJ930" s="605"/>
      <c r="AK930" s="605"/>
      <c r="AL930" s="605"/>
      <c r="AM930" s="605"/>
      <c r="AN930" s="605"/>
      <c r="AO930" s="605"/>
    </row>
    <row r="931" ht="15.75" customHeight="1">
      <c r="A931" s="606"/>
      <c r="B931" s="605"/>
      <c r="C931" s="660"/>
      <c r="D931" s="606"/>
      <c r="E931" s="606"/>
      <c r="F931" s="606"/>
      <c r="G931" s="606"/>
      <c r="H931" s="606"/>
      <c r="I931" s="606"/>
      <c r="J931" s="606"/>
      <c r="K931" s="606"/>
      <c r="L931" s="606"/>
      <c r="M931" s="644"/>
      <c r="N931" s="606"/>
      <c r="O931" s="606"/>
      <c r="P931" s="643"/>
      <c r="Q931" s="606"/>
      <c r="R931" s="643"/>
      <c r="S931" s="643"/>
      <c r="T931" s="606"/>
      <c r="U931" s="606"/>
      <c r="V931" s="606"/>
      <c r="W931" s="644"/>
      <c r="X931" s="606"/>
      <c r="Y931" s="605"/>
      <c r="Z931" s="606"/>
      <c r="AA931" s="605"/>
      <c r="AB931" s="605"/>
      <c r="AC931" s="605"/>
      <c r="AD931" s="605"/>
      <c r="AE931" s="605"/>
      <c r="AF931" s="605"/>
      <c r="AG931" s="605"/>
      <c r="AH931" s="605"/>
      <c r="AI931" s="605"/>
      <c r="AJ931" s="605"/>
      <c r="AK931" s="605"/>
      <c r="AL931" s="605"/>
      <c r="AM931" s="605"/>
      <c r="AN931" s="605"/>
      <c r="AO931" s="605"/>
    </row>
    <row r="932" ht="15.75" customHeight="1">
      <c r="A932" s="606"/>
      <c r="B932" s="605"/>
      <c r="C932" s="660"/>
      <c r="D932" s="606"/>
      <c r="E932" s="606"/>
      <c r="F932" s="606"/>
      <c r="G932" s="606"/>
      <c r="H932" s="606"/>
      <c r="I932" s="606"/>
      <c r="J932" s="606"/>
      <c r="K932" s="606"/>
      <c r="L932" s="606"/>
      <c r="M932" s="644"/>
      <c r="N932" s="606"/>
      <c r="O932" s="606"/>
      <c r="P932" s="643"/>
      <c r="Q932" s="606"/>
      <c r="R932" s="643"/>
      <c r="S932" s="643"/>
      <c r="T932" s="606"/>
      <c r="U932" s="606"/>
      <c r="V932" s="606"/>
      <c r="W932" s="644"/>
      <c r="X932" s="606"/>
      <c r="Y932" s="605"/>
      <c r="Z932" s="606"/>
      <c r="AA932" s="605"/>
      <c r="AB932" s="605"/>
      <c r="AC932" s="605"/>
      <c r="AD932" s="605"/>
      <c r="AE932" s="605"/>
      <c r="AF932" s="605"/>
      <c r="AG932" s="605"/>
      <c r="AH932" s="605"/>
      <c r="AI932" s="605"/>
      <c r="AJ932" s="605"/>
      <c r="AK932" s="605"/>
      <c r="AL932" s="605"/>
      <c r="AM932" s="605"/>
      <c r="AN932" s="605"/>
      <c r="AO932" s="605"/>
    </row>
    <row r="933" ht="15.75" customHeight="1">
      <c r="A933" s="606"/>
      <c r="B933" s="605"/>
      <c r="C933" s="660"/>
      <c r="D933" s="606"/>
      <c r="E933" s="606"/>
      <c r="F933" s="606"/>
      <c r="G933" s="606"/>
      <c r="H933" s="606"/>
      <c r="I933" s="606"/>
      <c r="J933" s="606"/>
      <c r="K933" s="606"/>
      <c r="L933" s="606"/>
      <c r="M933" s="644"/>
      <c r="N933" s="606"/>
      <c r="O933" s="606"/>
      <c r="P933" s="643"/>
      <c r="Q933" s="606"/>
      <c r="R933" s="643"/>
      <c r="S933" s="643"/>
      <c r="T933" s="606"/>
      <c r="U933" s="606"/>
      <c r="V933" s="606"/>
      <c r="W933" s="644"/>
      <c r="X933" s="606"/>
      <c r="Y933" s="605"/>
      <c r="Z933" s="606"/>
      <c r="AA933" s="605"/>
      <c r="AB933" s="605"/>
      <c r="AC933" s="605"/>
      <c r="AD933" s="605"/>
      <c r="AE933" s="605"/>
      <c r="AF933" s="605"/>
      <c r="AG933" s="605"/>
      <c r="AH933" s="605"/>
      <c r="AI933" s="605"/>
      <c r="AJ933" s="605"/>
      <c r="AK933" s="605"/>
      <c r="AL933" s="605"/>
      <c r="AM933" s="605"/>
      <c r="AN933" s="605"/>
      <c r="AO933" s="605"/>
    </row>
    <row r="934" ht="15.75" customHeight="1">
      <c r="A934" s="606"/>
      <c r="B934" s="605"/>
      <c r="C934" s="660"/>
      <c r="D934" s="606"/>
      <c r="E934" s="606"/>
      <c r="F934" s="606"/>
      <c r="G934" s="606"/>
      <c r="H934" s="606"/>
      <c r="I934" s="606"/>
      <c r="J934" s="606"/>
      <c r="K934" s="606"/>
      <c r="L934" s="606"/>
      <c r="M934" s="644"/>
      <c r="N934" s="606"/>
      <c r="O934" s="606"/>
      <c r="P934" s="643"/>
      <c r="Q934" s="606"/>
      <c r="R934" s="643"/>
      <c r="S934" s="643"/>
      <c r="T934" s="606"/>
      <c r="U934" s="606"/>
      <c r="V934" s="606"/>
      <c r="W934" s="644"/>
      <c r="X934" s="606"/>
      <c r="Y934" s="605"/>
      <c r="Z934" s="606"/>
      <c r="AA934" s="605"/>
      <c r="AB934" s="605"/>
      <c r="AC934" s="605"/>
      <c r="AD934" s="605"/>
      <c r="AE934" s="605"/>
      <c r="AF934" s="605"/>
      <c r="AG934" s="605"/>
      <c r="AH934" s="605"/>
      <c r="AI934" s="605"/>
      <c r="AJ934" s="605"/>
      <c r="AK934" s="605"/>
      <c r="AL934" s="605"/>
      <c r="AM934" s="605"/>
      <c r="AN934" s="605"/>
      <c r="AO934" s="605"/>
    </row>
    <row r="935" ht="15.75" customHeight="1">
      <c r="A935" s="606"/>
      <c r="B935" s="605"/>
      <c r="C935" s="660"/>
      <c r="D935" s="606"/>
      <c r="E935" s="606"/>
      <c r="F935" s="606"/>
      <c r="G935" s="606"/>
      <c r="H935" s="606"/>
      <c r="I935" s="606"/>
      <c r="J935" s="606"/>
      <c r="K935" s="606"/>
      <c r="L935" s="606"/>
      <c r="M935" s="644"/>
      <c r="N935" s="606"/>
      <c r="O935" s="606"/>
      <c r="P935" s="643"/>
      <c r="Q935" s="606"/>
      <c r="R935" s="643"/>
      <c r="S935" s="643"/>
      <c r="T935" s="606"/>
      <c r="U935" s="606"/>
      <c r="V935" s="606"/>
      <c r="W935" s="644"/>
      <c r="X935" s="606"/>
      <c r="Y935" s="605"/>
      <c r="Z935" s="606"/>
      <c r="AA935" s="605"/>
      <c r="AB935" s="605"/>
      <c r="AC935" s="605"/>
      <c r="AD935" s="605"/>
      <c r="AE935" s="605"/>
      <c r="AF935" s="605"/>
      <c r="AG935" s="605"/>
      <c r="AH935" s="605"/>
      <c r="AI935" s="605"/>
      <c r="AJ935" s="605"/>
      <c r="AK935" s="605"/>
      <c r="AL935" s="605"/>
      <c r="AM935" s="605"/>
      <c r="AN935" s="605"/>
      <c r="AO935" s="605"/>
    </row>
    <row r="936" ht="15.75" customHeight="1">
      <c r="A936" s="606"/>
      <c r="B936" s="605"/>
      <c r="C936" s="660"/>
      <c r="D936" s="606"/>
      <c r="E936" s="606"/>
      <c r="F936" s="606"/>
      <c r="G936" s="606"/>
      <c r="H936" s="606"/>
      <c r="I936" s="606"/>
      <c r="J936" s="606"/>
      <c r="K936" s="606"/>
      <c r="L936" s="606"/>
      <c r="M936" s="644"/>
      <c r="N936" s="606"/>
      <c r="O936" s="606"/>
      <c r="P936" s="643"/>
      <c r="Q936" s="606"/>
      <c r="R936" s="643"/>
      <c r="S936" s="643"/>
      <c r="T936" s="606"/>
      <c r="U936" s="606"/>
      <c r="V936" s="606"/>
      <c r="W936" s="644"/>
      <c r="X936" s="606"/>
      <c r="Y936" s="605"/>
      <c r="Z936" s="606"/>
      <c r="AA936" s="605"/>
      <c r="AB936" s="605"/>
      <c r="AC936" s="605"/>
      <c r="AD936" s="605"/>
      <c r="AE936" s="605"/>
      <c r="AF936" s="605"/>
      <c r="AG936" s="605"/>
      <c r="AH936" s="605"/>
      <c r="AI936" s="605"/>
      <c r="AJ936" s="605"/>
      <c r="AK936" s="605"/>
      <c r="AL936" s="605"/>
      <c r="AM936" s="605"/>
      <c r="AN936" s="605"/>
      <c r="AO936" s="605"/>
    </row>
    <row r="937" ht="15.75" customHeight="1">
      <c r="A937" s="606"/>
      <c r="B937" s="605"/>
      <c r="C937" s="660"/>
      <c r="D937" s="606"/>
      <c r="E937" s="606"/>
      <c r="F937" s="606"/>
      <c r="G937" s="606"/>
      <c r="H937" s="606"/>
      <c r="I937" s="606"/>
      <c r="J937" s="606"/>
      <c r="K937" s="606"/>
      <c r="L937" s="606"/>
      <c r="M937" s="644"/>
      <c r="N937" s="606"/>
      <c r="O937" s="606"/>
      <c r="P937" s="643"/>
      <c r="Q937" s="606"/>
      <c r="R937" s="643"/>
      <c r="S937" s="643"/>
      <c r="T937" s="606"/>
      <c r="U937" s="606"/>
      <c r="V937" s="606"/>
      <c r="W937" s="644"/>
      <c r="X937" s="606"/>
      <c r="Y937" s="605"/>
      <c r="Z937" s="606"/>
      <c r="AA937" s="605"/>
      <c r="AB937" s="605"/>
      <c r="AC937" s="605"/>
      <c r="AD937" s="605"/>
      <c r="AE937" s="605"/>
      <c r="AF937" s="605"/>
      <c r="AG937" s="605"/>
      <c r="AH937" s="605"/>
      <c r="AI937" s="605"/>
      <c r="AJ937" s="605"/>
      <c r="AK937" s="605"/>
      <c r="AL937" s="605"/>
      <c r="AM937" s="605"/>
      <c r="AN937" s="605"/>
      <c r="AO937" s="605"/>
    </row>
    <row r="938" ht="15.75" customHeight="1">
      <c r="A938" s="606"/>
      <c r="B938" s="605"/>
      <c r="C938" s="660"/>
      <c r="D938" s="606"/>
      <c r="E938" s="606"/>
      <c r="F938" s="606"/>
      <c r="G938" s="606"/>
      <c r="H938" s="606"/>
      <c r="I938" s="606"/>
      <c r="J938" s="606"/>
      <c r="K938" s="606"/>
      <c r="L938" s="606"/>
      <c r="M938" s="644"/>
      <c r="N938" s="606"/>
      <c r="O938" s="606"/>
      <c r="P938" s="643"/>
      <c r="Q938" s="606"/>
      <c r="R938" s="643"/>
      <c r="S938" s="643"/>
      <c r="T938" s="606"/>
      <c r="U938" s="606"/>
      <c r="V938" s="606"/>
      <c r="W938" s="644"/>
      <c r="X938" s="606"/>
      <c r="Y938" s="605"/>
      <c r="Z938" s="606"/>
      <c r="AA938" s="605"/>
      <c r="AB938" s="605"/>
      <c r="AC938" s="605"/>
      <c r="AD938" s="605"/>
      <c r="AE938" s="605"/>
      <c r="AF938" s="605"/>
      <c r="AG938" s="605"/>
      <c r="AH938" s="605"/>
      <c r="AI938" s="605"/>
      <c r="AJ938" s="605"/>
      <c r="AK938" s="605"/>
      <c r="AL938" s="605"/>
      <c r="AM938" s="605"/>
      <c r="AN938" s="605"/>
      <c r="AO938" s="605"/>
    </row>
    <row r="939" ht="15.75" customHeight="1">
      <c r="A939" s="606"/>
      <c r="B939" s="605"/>
      <c r="C939" s="660"/>
      <c r="D939" s="606"/>
      <c r="E939" s="606"/>
      <c r="F939" s="606"/>
      <c r="G939" s="606"/>
      <c r="H939" s="606"/>
      <c r="I939" s="606"/>
      <c r="J939" s="606"/>
      <c r="K939" s="606"/>
      <c r="L939" s="606"/>
      <c r="M939" s="644"/>
      <c r="N939" s="606"/>
      <c r="O939" s="606"/>
      <c r="P939" s="643"/>
      <c r="Q939" s="606"/>
      <c r="R939" s="643"/>
      <c r="S939" s="643"/>
      <c r="T939" s="606"/>
      <c r="U939" s="606"/>
      <c r="V939" s="606"/>
      <c r="W939" s="644"/>
      <c r="X939" s="606"/>
      <c r="Y939" s="605"/>
      <c r="Z939" s="606"/>
      <c r="AA939" s="605"/>
      <c r="AB939" s="605"/>
      <c r="AC939" s="605"/>
      <c r="AD939" s="605"/>
      <c r="AE939" s="605"/>
      <c r="AF939" s="605"/>
      <c r="AG939" s="605"/>
      <c r="AH939" s="605"/>
      <c r="AI939" s="605"/>
      <c r="AJ939" s="605"/>
      <c r="AK939" s="605"/>
      <c r="AL939" s="605"/>
      <c r="AM939" s="605"/>
      <c r="AN939" s="605"/>
      <c r="AO939" s="605"/>
    </row>
    <row r="940" ht="15.75" customHeight="1">
      <c r="A940" s="606"/>
      <c r="B940" s="605"/>
      <c r="C940" s="660"/>
      <c r="D940" s="606"/>
      <c r="E940" s="606"/>
      <c r="F940" s="606"/>
      <c r="G940" s="606"/>
      <c r="H940" s="606"/>
      <c r="I940" s="606"/>
      <c r="J940" s="606"/>
      <c r="K940" s="606"/>
      <c r="L940" s="606"/>
      <c r="M940" s="644"/>
      <c r="N940" s="606"/>
      <c r="O940" s="606"/>
      <c r="P940" s="643"/>
      <c r="Q940" s="606"/>
      <c r="R940" s="643"/>
      <c r="S940" s="643"/>
      <c r="T940" s="606"/>
      <c r="U940" s="606"/>
      <c r="V940" s="606"/>
      <c r="W940" s="644"/>
      <c r="X940" s="606"/>
      <c r="Y940" s="605"/>
      <c r="Z940" s="606"/>
      <c r="AA940" s="605"/>
      <c r="AB940" s="605"/>
      <c r="AC940" s="605"/>
      <c r="AD940" s="605"/>
      <c r="AE940" s="605"/>
      <c r="AF940" s="605"/>
      <c r="AG940" s="605"/>
      <c r="AH940" s="605"/>
      <c r="AI940" s="605"/>
      <c r="AJ940" s="605"/>
      <c r="AK940" s="605"/>
      <c r="AL940" s="605"/>
      <c r="AM940" s="605"/>
      <c r="AN940" s="605"/>
      <c r="AO940" s="605"/>
    </row>
    <row r="941" ht="15.75" customHeight="1">
      <c r="A941" s="606"/>
      <c r="B941" s="605"/>
      <c r="C941" s="660"/>
      <c r="D941" s="606"/>
      <c r="E941" s="606"/>
      <c r="F941" s="606"/>
      <c r="G941" s="606"/>
      <c r="H941" s="606"/>
      <c r="I941" s="606"/>
      <c r="J941" s="606"/>
      <c r="K941" s="606"/>
      <c r="L941" s="606"/>
      <c r="M941" s="644"/>
      <c r="N941" s="606"/>
      <c r="O941" s="606"/>
      <c r="P941" s="643"/>
      <c r="Q941" s="606"/>
      <c r="R941" s="643"/>
      <c r="S941" s="643"/>
      <c r="T941" s="606"/>
      <c r="U941" s="606"/>
      <c r="V941" s="606"/>
      <c r="W941" s="644"/>
      <c r="X941" s="606"/>
      <c r="Y941" s="605"/>
      <c r="Z941" s="606"/>
      <c r="AA941" s="605"/>
      <c r="AB941" s="605"/>
      <c r="AC941" s="605"/>
      <c r="AD941" s="605"/>
      <c r="AE941" s="605"/>
      <c r="AF941" s="605"/>
      <c r="AG941" s="605"/>
      <c r="AH941" s="605"/>
      <c r="AI941" s="605"/>
      <c r="AJ941" s="605"/>
      <c r="AK941" s="605"/>
      <c r="AL941" s="605"/>
      <c r="AM941" s="605"/>
      <c r="AN941" s="605"/>
      <c r="AO941" s="605"/>
    </row>
    <row r="942" ht="15.75" customHeight="1">
      <c r="A942" s="606"/>
      <c r="B942" s="605"/>
      <c r="C942" s="660"/>
      <c r="D942" s="606"/>
      <c r="E942" s="606"/>
      <c r="F942" s="606"/>
      <c r="G942" s="606"/>
      <c r="H942" s="606"/>
      <c r="I942" s="606"/>
      <c r="J942" s="606"/>
      <c r="K942" s="606"/>
      <c r="L942" s="606"/>
      <c r="M942" s="644"/>
      <c r="N942" s="606"/>
      <c r="O942" s="606"/>
      <c r="P942" s="643"/>
      <c r="Q942" s="606"/>
      <c r="R942" s="643"/>
      <c r="S942" s="643"/>
      <c r="T942" s="606"/>
      <c r="U942" s="606"/>
      <c r="V942" s="606"/>
      <c r="W942" s="644"/>
      <c r="X942" s="606"/>
      <c r="Y942" s="605"/>
      <c r="Z942" s="606"/>
      <c r="AA942" s="605"/>
      <c r="AB942" s="605"/>
      <c r="AC942" s="605"/>
      <c r="AD942" s="605"/>
      <c r="AE942" s="605"/>
      <c r="AF942" s="605"/>
      <c r="AG942" s="605"/>
      <c r="AH942" s="605"/>
      <c r="AI942" s="605"/>
      <c r="AJ942" s="605"/>
      <c r="AK942" s="605"/>
      <c r="AL942" s="605"/>
      <c r="AM942" s="605"/>
      <c r="AN942" s="605"/>
      <c r="AO942" s="605"/>
    </row>
    <row r="943" ht="15.75" customHeight="1">
      <c r="A943" s="606"/>
      <c r="B943" s="605"/>
      <c r="C943" s="660"/>
      <c r="D943" s="606"/>
      <c r="E943" s="606"/>
      <c r="F943" s="606"/>
      <c r="G943" s="606"/>
      <c r="H943" s="606"/>
      <c r="I943" s="606"/>
      <c r="J943" s="606"/>
      <c r="K943" s="606"/>
      <c r="L943" s="606"/>
      <c r="M943" s="644"/>
      <c r="N943" s="606"/>
      <c r="O943" s="606"/>
      <c r="P943" s="643"/>
      <c r="Q943" s="606"/>
      <c r="R943" s="643"/>
      <c r="S943" s="643"/>
      <c r="T943" s="606"/>
      <c r="U943" s="606"/>
      <c r="V943" s="606"/>
      <c r="W943" s="644"/>
      <c r="X943" s="606"/>
      <c r="Y943" s="605"/>
      <c r="Z943" s="606"/>
      <c r="AA943" s="605"/>
      <c r="AB943" s="605"/>
      <c r="AC943" s="605"/>
      <c r="AD943" s="605"/>
      <c r="AE943" s="605"/>
      <c r="AF943" s="605"/>
      <c r="AG943" s="605"/>
      <c r="AH943" s="605"/>
      <c r="AI943" s="605"/>
      <c r="AJ943" s="605"/>
      <c r="AK943" s="605"/>
      <c r="AL943" s="605"/>
      <c r="AM943" s="605"/>
      <c r="AN943" s="605"/>
      <c r="AO943" s="605"/>
    </row>
    <row r="944" ht="15.75" customHeight="1">
      <c r="A944" s="606"/>
      <c r="B944" s="605"/>
      <c r="C944" s="660"/>
      <c r="D944" s="606"/>
      <c r="E944" s="606"/>
      <c r="F944" s="606"/>
      <c r="G944" s="606"/>
      <c r="H944" s="606"/>
      <c r="I944" s="606"/>
      <c r="J944" s="606"/>
      <c r="K944" s="606"/>
      <c r="L944" s="606"/>
      <c r="M944" s="644"/>
      <c r="N944" s="606"/>
      <c r="O944" s="606"/>
      <c r="P944" s="643"/>
      <c r="Q944" s="606"/>
      <c r="R944" s="643"/>
      <c r="S944" s="643"/>
      <c r="T944" s="606"/>
      <c r="U944" s="606"/>
      <c r="V944" s="606"/>
      <c r="W944" s="644"/>
      <c r="X944" s="606"/>
      <c r="Y944" s="605"/>
      <c r="Z944" s="606"/>
      <c r="AA944" s="605"/>
      <c r="AB944" s="605"/>
      <c r="AC944" s="605"/>
      <c r="AD944" s="605"/>
      <c r="AE944" s="605"/>
      <c r="AF944" s="605"/>
      <c r="AG944" s="605"/>
      <c r="AH944" s="605"/>
      <c r="AI944" s="605"/>
      <c r="AJ944" s="605"/>
      <c r="AK944" s="605"/>
      <c r="AL944" s="605"/>
      <c r="AM944" s="605"/>
      <c r="AN944" s="605"/>
      <c r="AO944" s="605"/>
    </row>
    <row r="945" ht="15.75" customHeight="1">
      <c r="A945" s="606"/>
      <c r="B945" s="605"/>
      <c r="C945" s="660"/>
      <c r="D945" s="606"/>
      <c r="E945" s="606"/>
      <c r="F945" s="606"/>
      <c r="G945" s="606"/>
      <c r="H945" s="606"/>
      <c r="I945" s="606"/>
      <c r="J945" s="606"/>
      <c r="K945" s="606"/>
      <c r="L945" s="606"/>
      <c r="M945" s="644"/>
      <c r="N945" s="606"/>
      <c r="O945" s="606"/>
      <c r="P945" s="643"/>
      <c r="Q945" s="606"/>
      <c r="R945" s="643"/>
      <c r="S945" s="643"/>
      <c r="T945" s="606"/>
      <c r="U945" s="606"/>
      <c r="V945" s="606"/>
      <c r="W945" s="644"/>
      <c r="X945" s="606"/>
      <c r="Y945" s="605"/>
      <c r="Z945" s="606"/>
      <c r="AA945" s="605"/>
      <c r="AB945" s="605"/>
      <c r="AC945" s="605"/>
      <c r="AD945" s="605"/>
      <c r="AE945" s="605"/>
      <c r="AF945" s="605"/>
      <c r="AG945" s="605"/>
      <c r="AH945" s="605"/>
      <c r="AI945" s="605"/>
      <c r="AJ945" s="605"/>
      <c r="AK945" s="605"/>
      <c r="AL945" s="605"/>
      <c r="AM945" s="605"/>
      <c r="AN945" s="605"/>
      <c r="AO945" s="605"/>
    </row>
    <row r="946" ht="15.75" customHeight="1">
      <c r="A946" s="606"/>
      <c r="B946" s="605"/>
      <c r="C946" s="660"/>
      <c r="D946" s="606"/>
      <c r="E946" s="606"/>
      <c r="F946" s="606"/>
      <c r="G946" s="606"/>
      <c r="H946" s="606"/>
      <c r="I946" s="606"/>
      <c r="J946" s="606"/>
      <c r="K946" s="606"/>
      <c r="L946" s="606"/>
      <c r="M946" s="644"/>
      <c r="N946" s="606"/>
      <c r="O946" s="606"/>
      <c r="P946" s="643"/>
      <c r="Q946" s="606"/>
      <c r="R946" s="643"/>
      <c r="S946" s="643"/>
      <c r="T946" s="606"/>
      <c r="U946" s="606"/>
      <c r="V946" s="606"/>
      <c r="W946" s="644"/>
      <c r="X946" s="606"/>
      <c r="Y946" s="605"/>
      <c r="Z946" s="606"/>
      <c r="AA946" s="605"/>
      <c r="AB946" s="605"/>
      <c r="AC946" s="605"/>
      <c r="AD946" s="605"/>
      <c r="AE946" s="605"/>
      <c r="AF946" s="605"/>
      <c r="AG946" s="605"/>
      <c r="AH946" s="605"/>
      <c r="AI946" s="605"/>
      <c r="AJ946" s="605"/>
      <c r="AK946" s="605"/>
      <c r="AL946" s="605"/>
      <c r="AM946" s="605"/>
      <c r="AN946" s="605"/>
      <c r="AO946" s="605"/>
    </row>
    <row r="947" ht="15.75" customHeight="1">
      <c r="A947" s="606"/>
      <c r="B947" s="605"/>
      <c r="C947" s="660"/>
      <c r="D947" s="606"/>
      <c r="E947" s="606"/>
      <c r="F947" s="606"/>
      <c r="G947" s="606"/>
      <c r="H947" s="606"/>
      <c r="I947" s="606"/>
      <c r="J947" s="606"/>
      <c r="K947" s="606"/>
      <c r="L947" s="606"/>
      <c r="M947" s="644"/>
      <c r="N947" s="606"/>
      <c r="O947" s="606"/>
      <c r="P947" s="643"/>
      <c r="Q947" s="606"/>
      <c r="R947" s="643"/>
      <c r="S947" s="643"/>
      <c r="T947" s="606"/>
      <c r="U947" s="606"/>
      <c r="V947" s="606"/>
      <c r="W947" s="644"/>
      <c r="X947" s="606"/>
      <c r="Y947" s="605"/>
      <c r="Z947" s="606"/>
      <c r="AA947" s="605"/>
      <c r="AB947" s="605"/>
      <c r="AC947" s="605"/>
      <c r="AD947" s="605"/>
      <c r="AE947" s="605"/>
      <c r="AF947" s="605"/>
      <c r="AG947" s="605"/>
      <c r="AH947" s="605"/>
      <c r="AI947" s="605"/>
      <c r="AJ947" s="605"/>
      <c r="AK947" s="605"/>
      <c r="AL947" s="605"/>
      <c r="AM947" s="605"/>
      <c r="AN947" s="605"/>
      <c r="AO947" s="605"/>
    </row>
    <row r="948" ht="15.75" customHeight="1">
      <c r="A948" s="606"/>
      <c r="B948" s="605"/>
      <c r="C948" s="660"/>
      <c r="D948" s="606"/>
      <c r="E948" s="606"/>
      <c r="F948" s="606"/>
      <c r="G948" s="606"/>
      <c r="H948" s="606"/>
      <c r="I948" s="606"/>
      <c r="J948" s="606"/>
      <c r="K948" s="606"/>
      <c r="L948" s="606"/>
      <c r="M948" s="644"/>
      <c r="N948" s="606"/>
      <c r="O948" s="606"/>
      <c r="P948" s="643"/>
      <c r="Q948" s="606"/>
      <c r="R948" s="643"/>
      <c r="S948" s="643"/>
      <c r="T948" s="606"/>
      <c r="U948" s="606"/>
      <c r="V948" s="606"/>
      <c r="W948" s="644"/>
      <c r="X948" s="606"/>
      <c r="Y948" s="605"/>
      <c r="Z948" s="606"/>
      <c r="AA948" s="605"/>
      <c r="AB948" s="605"/>
      <c r="AC948" s="605"/>
      <c r="AD948" s="605"/>
      <c r="AE948" s="605"/>
      <c r="AF948" s="605"/>
      <c r="AG948" s="605"/>
      <c r="AH948" s="605"/>
      <c r="AI948" s="605"/>
      <c r="AJ948" s="605"/>
      <c r="AK948" s="605"/>
      <c r="AL948" s="605"/>
      <c r="AM948" s="605"/>
      <c r="AN948" s="605"/>
      <c r="AO948" s="605"/>
    </row>
    <row r="949" ht="15.75" customHeight="1">
      <c r="A949" s="606"/>
      <c r="B949" s="605"/>
      <c r="C949" s="660"/>
      <c r="D949" s="606"/>
      <c r="E949" s="606"/>
      <c r="F949" s="606"/>
      <c r="G949" s="606"/>
      <c r="H949" s="606"/>
      <c r="I949" s="606"/>
      <c r="J949" s="606"/>
      <c r="K949" s="606"/>
      <c r="L949" s="606"/>
      <c r="M949" s="644"/>
      <c r="N949" s="606"/>
      <c r="O949" s="606"/>
      <c r="P949" s="643"/>
      <c r="Q949" s="606"/>
      <c r="R949" s="643"/>
      <c r="S949" s="643"/>
      <c r="T949" s="606"/>
      <c r="U949" s="606"/>
      <c r="V949" s="606"/>
      <c r="W949" s="644"/>
      <c r="X949" s="606"/>
      <c r="Y949" s="605"/>
      <c r="Z949" s="606"/>
      <c r="AA949" s="605"/>
      <c r="AB949" s="605"/>
      <c r="AC949" s="605"/>
      <c r="AD949" s="605"/>
      <c r="AE949" s="605"/>
      <c r="AF949" s="605"/>
      <c r="AG949" s="605"/>
      <c r="AH949" s="605"/>
      <c r="AI949" s="605"/>
      <c r="AJ949" s="605"/>
      <c r="AK949" s="605"/>
      <c r="AL949" s="605"/>
      <c r="AM949" s="605"/>
      <c r="AN949" s="605"/>
      <c r="AO949" s="605"/>
    </row>
    <row r="950" ht="15.75" customHeight="1">
      <c r="A950" s="606"/>
      <c r="B950" s="605"/>
      <c r="C950" s="660"/>
      <c r="D950" s="606"/>
      <c r="E950" s="606"/>
      <c r="F950" s="606"/>
      <c r="G950" s="606"/>
      <c r="H950" s="606"/>
      <c r="I950" s="606"/>
      <c r="J950" s="606"/>
      <c r="K950" s="606"/>
      <c r="L950" s="606"/>
      <c r="M950" s="644"/>
      <c r="N950" s="606"/>
      <c r="O950" s="606"/>
      <c r="P950" s="643"/>
      <c r="Q950" s="606"/>
      <c r="R950" s="643"/>
      <c r="S950" s="643"/>
      <c r="T950" s="606"/>
      <c r="U950" s="606"/>
      <c r="V950" s="606"/>
      <c r="W950" s="644"/>
      <c r="X950" s="606"/>
      <c r="Y950" s="605"/>
      <c r="Z950" s="606"/>
      <c r="AA950" s="605"/>
      <c r="AB950" s="605"/>
      <c r="AC950" s="605"/>
      <c r="AD950" s="605"/>
      <c r="AE950" s="605"/>
      <c r="AF950" s="605"/>
      <c r="AG950" s="605"/>
      <c r="AH950" s="605"/>
      <c r="AI950" s="605"/>
      <c r="AJ950" s="605"/>
      <c r="AK950" s="605"/>
      <c r="AL950" s="605"/>
      <c r="AM950" s="605"/>
      <c r="AN950" s="605"/>
      <c r="AO950" s="605"/>
    </row>
    <row r="951" ht="15.75" customHeight="1">
      <c r="A951" s="606"/>
      <c r="B951" s="605"/>
      <c r="C951" s="660"/>
      <c r="D951" s="606"/>
      <c r="E951" s="606"/>
      <c r="F951" s="606"/>
      <c r="G951" s="606"/>
      <c r="H951" s="606"/>
      <c r="I951" s="606"/>
      <c r="J951" s="606"/>
      <c r="K951" s="606"/>
      <c r="L951" s="606"/>
      <c r="M951" s="644"/>
      <c r="N951" s="606"/>
      <c r="O951" s="606"/>
      <c r="P951" s="643"/>
      <c r="Q951" s="606"/>
      <c r="R951" s="643"/>
      <c r="S951" s="643"/>
      <c r="T951" s="606"/>
      <c r="U951" s="606"/>
      <c r="V951" s="606"/>
      <c r="W951" s="644"/>
      <c r="X951" s="606"/>
      <c r="Y951" s="605"/>
      <c r="Z951" s="606"/>
      <c r="AA951" s="605"/>
      <c r="AB951" s="605"/>
      <c r="AC951" s="605"/>
      <c r="AD951" s="605"/>
      <c r="AE951" s="605"/>
      <c r="AF951" s="605"/>
      <c r="AG951" s="605"/>
      <c r="AH951" s="605"/>
      <c r="AI951" s="605"/>
      <c r="AJ951" s="605"/>
      <c r="AK951" s="605"/>
      <c r="AL951" s="605"/>
      <c r="AM951" s="605"/>
      <c r="AN951" s="605"/>
      <c r="AO951" s="605"/>
    </row>
    <row r="952" ht="15.75" customHeight="1">
      <c r="A952" s="606"/>
      <c r="B952" s="605"/>
      <c r="C952" s="660"/>
      <c r="D952" s="606"/>
      <c r="E952" s="606"/>
      <c r="F952" s="606"/>
      <c r="G952" s="606"/>
      <c r="H952" s="606"/>
      <c r="I952" s="606"/>
      <c r="J952" s="606"/>
      <c r="K952" s="606"/>
      <c r="L952" s="606"/>
      <c r="M952" s="644"/>
      <c r="N952" s="606"/>
      <c r="O952" s="606"/>
      <c r="P952" s="643"/>
      <c r="Q952" s="606"/>
      <c r="R952" s="643"/>
      <c r="S952" s="643"/>
      <c r="T952" s="606"/>
      <c r="U952" s="606"/>
      <c r="V952" s="606"/>
      <c r="W952" s="644"/>
      <c r="X952" s="606"/>
      <c r="Y952" s="605"/>
      <c r="Z952" s="606"/>
      <c r="AA952" s="605"/>
      <c r="AB952" s="605"/>
      <c r="AC952" s="605"/>
      <c r="AD952" s="605"/>
      <c r="AE952" s="605"/>
      <c r="AF952" s="605"/>
      <c r="AG952" s="605"/>
      <c r="AH952" s="605"/>
      <c r="AI952" s="605"/>
      <c r="AJ952" s="605"/>
      <c r="AK952" s="605"/>
      <c r="AL952" s="605"/>
      <c r="AM952" s="605"/>
      <c r="AN952" s="605"/>
      <c r="AO952" s="605"/>
    </row>
    <row r="953" ht="15.75" customHeight="1">
      <c r="A953" s="606"/>
      <c r="B953" s="605"/>
      <c r="C953" s="660"/>
      <c r="D953" s="606"/>
      <c r="E953" s="606"/>
      <c r="F953" s="606"/>
      <c r="G953" s="606"/>
      <c r="H953" s="606"/>
      <c r="I953" s="606"/>
      <c r="J953" s="606"/>
      <c r="K953" s="606"/>
      <c r="L953" s="606"/>
      <c r="M953" s="644"/>
      <c r="N953" s="606"/>
      <c r="O953" s="606"/>
      <c r="P953" s="643"/>
      <c r="Q953" s="606"/>
      <c r="R953" s="643"/>
      <c r="S953" s="643"/>
      <c r="T953" s="606"/>
      <c r="U953" s="606"/>
      <c r="V953" s="606"/>
      <c r="W953" s="644"/>
      <c r="X953" s="606"/>
      <c r="Y953" s="605"/>
      <c r="Z953" s="606"/>
      <c r="AA953" s="605"/>
      <c r="AB953" s="605"/>
      <c r="AC953" s="605"/>
      <c r="AD953" s="605"/>
      <c r="AE953" s="605"/>
      <c r="AF953" s="605"/>
      <c r="AG953" s="605"/>
      <c r="AH953" s="605"/>
      <c r="AI953" s="605"/>
      <c r="AJ953" s="605"/>
      <c r="AK953" s="605"/>
      <c r="AL953" s="605"/>
      <c r="AM953" s="605"/>
      <c r="AN953" s="605"/>
      <c r="AO953" s="605"/>
    </row>
    <row r="954" ht="15.75" customHeight="1">
      <c r="A954" s="606"/>
      <c r="B954" s="605"/>
      <c r="C954" s="660"/>
      <c r="D954" s="606"/>
      <c r="E954" s="606"/>
      <c r="F954" s="606"/>
      <c r="G954" s="606"/>
      <c r="H954" s="606"/>
      <c r="I954" s="606"/>
      <c r="J954" s="606"/>
      <c r="K954" s="606"/>
      <c r="L954" s="606"/>
      <c r="M954" s="644"/>
      <c r="N954" s="606"/>
      <c r="O954" s="606"/>
      <c r="P954" s="643"/>
      <c r="Q954" s="606"/>
      <c r="R954" s="643"/>
      <c r="S954" s="643"/>
      <c r="T954" s="606"/>
      <c r="U954" s="606"/>
      <c r="V954" s="606"/>
      <c r="W954" s="644"/>
      <c r="X954" s="606"/>
      <c r="Y954" s="605"/>
      <c r="Z954" s="606"/>
      <c r="AA954" s="605"/>
      <c r="AB954" s="605"/>
      <c r="AC954" s="605"/>
      <c r="AD954" s="605"/>
      <c r="AE954" s="605"/>
      <c r="AF954" s="605"/>
      <c r="AG954" s="605"/>
      <c r="AH954" s="605"/>
      <c r="AI954" s="605"/>
      <c r="AJ954" s="605"/>
      <c r="AK954" s="605"/>
      <c r="AL954" s="605"/>
      <c r="AM954" s="605"/>
      <c r="AN954" s="605"/>
      <c r="AO954" s="605"/>
    </row>
    <row r="955" ht="15.75" customHeight="1">
      <c r="A955" s="606"/>
      <c r="B955" s="605"/>
      <c r="C955" s="660"/>
      <c r="D955" s="606"/>
      <c r="E955" s="606"/>
      <c r="F955" s="606"/>
      <c r="G955" s="606"/>
      <c r="H955" s="606"/>
      <c r="I955" s="606"/>
      <c r="J955" s="606"/>
      <c r="K955" s="606"/>
      <c r="L955" s="606"/>
      <c r="M955" s="644"/>
      <c r="N955" s="606"/>
      <c r="O955" s="606"/>
      <c r="P955" s="643"/>
      <c r="Q955" s="606"/>
      <c r="R955" s="643"/>
      <c r="S955" s="643"/>
      <c r="T955" s="606"/>
      <c r="U955" s="606"/>
      <c r="V955" s="606"/>
      <c r="W955" s="644"/>
      <c r="X955" s="606"/>
      <c r="Y955" s="605"/>
      <c r="Z955" s="606"/>
      <c r="AA955" s="605"/>
      <c r="AB955" s="605"/>
      <c r="AC955" s="605"/>
      <c r="AD955" s="605"/>
      <c r="AE955" s="605"/>
      <c r="AF955" s="605"/>
      <c r="AG955" s="605"/>
      <c r="AH955" s="605"/>
      <c r="AI955" s="605"/>
      <c r="AJ955" s="605"/>
      <c r="AK955" s="605"/>
      <c r="AL955" s="605"/>
      <c r="AM955" s="605"/>
      <c r="AN955" s="605"/>
      <c r="AO955" s="605"/>
    </row>
    <row r="956" ht="15.75" customHeight="1">
      <c r="A956" s="606"/>
      <c r="B956" s="605"/>
      <c r="C956" s="660"/>
      <c r="D956" s="606"/>
      <c r="E956" s="606"/>
      <c r="F956" s="606"/>
      <c r="G956" s="606"/>
      <c r="H956" s="606"/>
      <c r="I956" s="606"/>
      <c r="J956" s="606"/>
      <c r="K956" s="606"/>
      <c r="L956" s="606"/>
      <c r="M956" s="644"/>
      <c r="N956" s="606"/>
      <c r="O956" s="606"/>
      <c r="P956" s="643"/>
      <c r="Q956" s="606"/>
      <c r="R956" s="643"/>
      <c r="S956" s="643"/>
      <c r="T956" s="606"/>
      <c r="U956" s="606"/>
      <c r="V956" s="606"/>
      <c r="W956" s="644"/>
      <c r="X956" s="606"/>
      <c r="Y956" s="605"/>
      <c r="Z956" s="606"/>
      <c r="AA956" s="605"/>
      <c r="AB956" s="605"/>
      <c r="AC956" s="605"/>
      <c r="AD956" s="605"/>
      <c r="AE956" s="605"/>
      <c r="AF956" s="605"/>
      <c r="AG956" s="605"/>
      <c r="AH956" s="605"/>
      <c r="AI956" s="605"/>
      <c r="AJ956" s="605"/>
      <c r="AK956" s="605"/>
      <c r="AL956" s="605"/>
      <c r="AM956" s="605"/>
      <c r="AN956" s="605"/>
      <c r="AO956" s="605"/>
    </row>
    <row r="957" ht="15.75" customHeight="1">
      <c r="A957" s="606"/>
      <c r="B957" s="605"/>
      <c r="C957" s="660"/>
      <c r="D957" s="606"/>
      <c r="E957" s="606"/>
      <c r="F957" s="606"/>
      <c r="G957" s="606"/>
      <c r="H957" s="606"/>
      <c r="I957" s="606"/>
      <c r="J957" s="606"/>
      <c r="K957" s="606"/>
      <c r="L957" s="606"/>
      <c r="M957" s="644"/>
      <c r="N957" s="606"/>
      <c r="O957" s="606"/>
      <c r="P957" s="643"/>
      <c r="Q957" s="606"/>
      <c r="R957" s="643"/>
      <c r="S957" s="643"/>
      <c r="T957" s="606"/>
      <c r="U957" s="606"/>
      <c r="V957" s="606"/>
      <c r="W957" s="644"/>
      <c r="X957" s="606"/>
      <c r="Y957" s="605"/>
      <c r="Z957" s="606"/>
      <c r="AA957" s="605"/>
      <c r="AB957" s="605"/>
      <c r="AC957" s="605"/>
      <c r="AD957" s="605"/>
      <c r="AE957" s="605"/>
      <c r="AF957" s="605"/>
      <c r="AG957" s="605"/>
      <c r="AH957" s="605"/>
      <c r="AI957" s="605"/>
      <c r="AJ957" s="605"/>
      <c r="AK957" s="605"/>
      <c r="AL957" s="605"/>
      <c r="AM957" s="605"/>
      <c r="AN957" s="605"/>
      <c r="AO957" s="605"/>
    </row>
    <row r="958" ht="15.75" customHeight="1">
      <c r="A958" s="606"/>
      <c r="B958" s="605"/>
      <c r="C958" s="660"/>
      <c r="D958" s="606"/>
      <c r="E958" s="606"/>
      <c r="F958" s="606"/>
      <c r="G958" s="606"/>
      <c r="H958" s="606"/>
      <c r="I958" s="606"/>
      <c r="J958" s="606"/>
      <c r="K958" s="606"/>
      <c r="L958" s="606"/>
      <c r="M958" s="644"/>
      <c r="N958" s="606"/>
      <c r="O958" s="606"/>
      <c r="P958" s="643"/>
      <c r="Q958" s="606"/>
      <c r="R958" s="643"/>
      <c r="S958" s="643"/>
      <c r="T958" s="606"/>
      <c r="U958" s="606"/>
      <c r="V958" s="606"/>
      <c r="W958" s="644"/>
      <c r="X958" s="606"/>
      <c r="Y958" s="605"/>
      <c r="Z958" s="606"/>
      <c r="AA958" s="605"/>
      <c r="AB958" s="605"/>
      <c r="AC958" s="605"/>
      <c r="AD958" s="605"/>
      <c r="AE958" s="605"/>
      <c r="AF958" s="605"/>
      <c r="AG958" s="605"/>
      <c r="AH958" s="605"/>
      <c r="AI958" s="605"/>
      <c r="AJ958" s="605"/>
      <c r="AK958" s="605"/>
      <c r="AL958" s="605"/>
      <c r="AM958" s="605"/>
      <c r="AN958" s="605"/>
      <c r="AO958" s="605"/>
    </row>
    <row r="959" ht="15.75" customHeight="1">
      <c r="A959" s="606"/>
      <c r="B959" s="605"/>
      <c r="C959" s="660"/>
      <c r="D959" s="606"/>
      <c r="E959" s="606"/>
      <c r="F959" s="606"/>
      <c r="G959" s="606"/>
      <c r="H959" s="606"/>
      <c r="I959" s="606"/>
      <c r="J959" s="606"/>
      <c r="K959" s="606"/>
      <c r="L959" s="606"/>
      <c r="M959" s="644"/>
      <c r="N959" s="606"/>
      <c r="O959" s="606"/>
      <c r="P959" s="643"/>
      <c r="Q959" s="606"/>
      <c r="R959" s="643"/>
      <c r="S959" s="643"/>
      <c r="T959" s="606"/>
      <c r="U959" s="606"/>
      <c r="V959" s="606"/>
      <c r="W959" s="644"/>
      <c r="X959" s="606"/>
      <c r="Y959" s="605"/>
      <c r="Z959" s="606"/>
      <c r="AA959" s="605"/>
      <c r="AB959" s="605"/>
      <c r="AC959" s="605"/>
      <c r="AD959" s="605"/>
      <c r="AE959" s="605"/>
      <c r="AF959" s="605"/>
      <c r="AG959" s="605"/>
      <c r="AH959" s="605"/>
      <c r="AI959" s="605"/>
      <c r="AJ959" s="605"/>
      <c r="AK959" s="605"/>
      <c r="AL959" s="605"/>
      <c r="AM959" s="605"/>
      <c r="AN959" s="605"/>
      <c r="AO959" s="605"/>
    </row>
    <row r="960" ht="15.75" customHeight="1">
      <c r="A960" s="606"/>
      <c r="B960" s="605"/>
      <c r="C960" s="660"/>
      <c r="D960" s="606"/>
      <c r="E960" s="606"/>
      <c r="F960" s="606"/>
      <c r="G960" s="606"/>
      <c r="H960" s="606"/>
      <c r="I960" s="606"/>
      <c r="J960" s="606"/>
      <c r="K960" s="606"/>
      <c r="L960" s="606"/>
      <c r="M960" s="644"/>
      <c r="N960" s="606"/>
      <c r="O960" s="606"/>
      <c r="P960" s="643"/>
      <c r="Q960" s="606"/>
      <c r="R960" s="643"/>
      <c r="S960" s="643"/>
      <c r="T960" s="606"/>
      <c r="U960" s="606"/>
      <c r="V960" s="606"/>
      <c r="W960" s="644"/>
      <c r="X960" s="606"/>
      <c r="Y960" s="605"/>
      <c r="Z960" s="606"/>
      <c r="AA960" s="605"/>
      <c r="AB960" s="605"/>
      <c r="AC960" s="605"/>
      <c r="AD960" s="605"/>
      <c r="AE960" s="605"/>
      <c r="AF960" s="605"/>
      <c r="AG960" s="605"/>
      <c r="AH960" s="605"/>
      <c r="AI960" s="605"/>
      <c r="AJ960" s="605"/>
      <c r="AK960" s="605"/>
      <c r="AL960" s="605"/>
      <c r="AM960" s="605"/>
      <c r="AN960" s="605"/>
      <c r="AO960" s="605"/>
    </row>
    <row r="961" ht="15.75" customHeight="1">
      <c r="A961" s="606"/>
      <c r="B961" s="605"/>
      <c r="C961" s="660"/>
      <c r="D961" s="606"/>
      <c r="E961" s="606"/>
      <c r="F961" s="606"/>
      <c r="G961" s="606"/>
      <c r="H961" s="606"/>
      <c r="I961" s="606"/>
      <c r="J961" s="606"/>
      <c r="K961" s="606"/>
      <c r="L961" s="606"/>
      <c r="M961" s="644"/>
      <c r="N961" s="606"/>
      <c r="O961" s="606"/>
      <c r="P961" s="643"/>
      <c r="Q961" s="606"/>
      <c r="R961" s="643"/>
      <c r="S961" s="643"/>
      <c r="T961" s="606"/>
      <c r="U961" s="606"/>
      <c r="V961" s="606"/>
      <c r="W961" s="644"/>
      <c r="X961" s="606"/>
      <c r="Y961" s="605"/>
      <c r="Z961" s="606"/>
      <c r="AA961" s="605"/>
      <c r="AB961" s="605"/>
      <c r="AC961" s="605"/>
      <c r="AD961" s="605"/>
      <c r="AE961" s="605"/>
      <c r="AF961" s="605"/>
      <c r="AG961" s="605"/>
      <c r="AH961" s="605"/>
      <c r="AI961" s="605"/>
      <c r="AJ961" s="605"/>
      <c r="AK961" s="605"/>
      <c r="AL961" s="605"/>
      <c r="AM961" s="605"/>
      <c r="AN961" s="605"/>
      <c r="AO961" s="605"/>
    </row>
    <row r="962" ht="15.75" customHeight="1">
      <c r="A962" s="606"/>
      <c r="B962" s="605"/>
      <c r="C962" s="660"/>
      <c r="D962" s="606"/>
      <c r="E962" s="606"/>
      <c r="F962" s="606"/>
      <c r="G962" s="606"/>
      <c r="H962" s="606"/>
      <c r="I962" s="606"/>
      <c r="J962" s="606"/>
      <c r="K962" s="606"/>
      <c r="L962" s="606"/>
      <c r="M962" s="644"/>
      <c r="N962" s="606"/>
      <c r="O962" s="606"/>
      <c r="P962" s="643"/>
      <c r="Q962" s="606"/>
      <c r="R962" s="643"/>
      <c r="S962" s="643"/>
      <c r="T962" s="606"/>
      <c r="U962" s="606"/>
      <c r="V962" s="606"/>
      <c r="W962" s="644"/>
      <c r="X962" s="606"/>
      <c r="Y962" s="605"/>
      <c r="Z962" s="606"/>
      <c r="AA962" s="605"/>
      <c r="AB962" s="605"/>
      <c r="AC962" s="605"/>
      <c r="AD962" s="605"/>
      <c r="AE962" s="605"/>
      <c r="AF962" s="605"/>
      <c r="AG962" s="605"/>
      <c r="AH962" s="605"/>
      <c r="AI962" s="605"/>
      <c r="AJ962" s="605"/>
      <c r="AK962" s="605"/>
      <c r="AL962" s="605"/>
      <c r="AM962" s="605"/>
      <c r="AN962" s="605"/>
      <c r="AO962" s="605"/>
    </row>
    <row r="963" ht="15.75" customHeight="1">
      <c r="A963" s="606"/>
      <c r="B963" s="605"/>
      <c r="C963" s="660"/>
      <c r="D963" s="606"/>
      <c r="E963" s="606"/>
      <c r="F963" s="606"/>
      <c r="G963" s="606"/>
      <c r="H963" s="606"/>
      <c r="I963" s="606"/>
      <c r="J963" s="606"/>
      <c r="K963" s="606"/>
      <c r="L963" s="606"/>
      <c r="M963" s="644"/>
      <c r="N963" s="606"/>
      <c r="O963" s="606"/>
      <c r="P963" s="643"/>
      <c r="Q963" s="606"/>
      <c r="R963" s="643"/>
      <c r="S963" s="643"/>
      <c r="T963" s="606"/>
      <c r="U963" s="606"/>
      <c r="V963" s="606"/>
      <c r="W963" s="644"/>
      <c r="X963" s="606"/>
      <c r="Y963" s="605"/>
      <c r="Z963" s="606"/>
      <c r="AA963" s="605"/>
      <c r="AB963" s="605"/>
      <c r="AC963" s="605"/>
      <c r="AD963" s="605"/>
      <c r="AE963" s="605"/>
      <c r="AF963" s="605"/>
      <c r="AG963" s="605"/>
      <c r="AH963" s="605"/>
      <c r="AI963" s="605"/>
      <c r="AJ963" s="605"/>
      <c r="AK963" s="605"/>
      <c r="AL963" s="605"/>
      <c r="AM963" s="605"/>
      <c r="AN963" s="605"/>
      <c r="AO963" s="605"/>
    </row>
    <row r="964" ht="15.75" customHeight="1">
      <c r="A964" s="606"/>
      <c r="B964" s="605"/>
      <c r="C964" s="660"/>
      <c r="D964" s="606"/>
      <c r="E964" s="606"/>
      <c r="F964" s="606"/>
      <c r="G964" s="606"/>
      <c r="H964" s="606"/>
      <c r="I964" s="606"/>
      <c r="J964" s="606"/>
      <c r="K964" s="606"/>
      <c r="L964" s="606"/>
      <c r="M964" s="644"/>
      <c r="N964" s="606"/>
      <c r="O964" s="606"/>
      <c r="P964" s="643"/>
      <c r="Q964" s="606"/>
      <c r="R964" s="643"/>
      <c r="S964" s="643"/>
      <c r="T964" s="606"/>
      <c r="U964" s="606"/>
      <c r="V964" s="606"/>
      <c r="W964" s="644"/>
      <c r="X964" s="606"/>
      <c r="Y964" s="605"/>
      <c r="Z964" s="606"/>
      <c r="AA964" s="605"/>
      <c r="AB964" s="605"/>
      <c r="AC964" s="605"/>
      <c r="AD964" s="605"/>
      <c r="AE964" s="605"/>
      <c r="AF964" s="605"/>
      <c r="AG964" s="605"/>
      <c r="AH964" s="605"/>
      <c r="AI964" s="605"/>
      <c r="AJ964" s="605"/>
      <c r="AK964" s="605"/>
      <c r="AL964" s="605"/>
      <c r="AM964" s="605"/>
      <c r="AN964" s="605"/>
      <c r="AO964" s="605"/>
    </row>
    <row r="965" ht="15.75" customHeight="1">
      <c r="A965" s="606"/>
      <c r="B965" s="605"/>
      <c r="C965" s="660"/>
      <c r="D965" s="606"/>
      <c r="E965" s="606"/>
      <c r="F965" s="606"/>
      <c r="G965" s="606"/>
      <c r="H965" s="606"/>
      <c r="I965" s="606"/>
      <c r="J965" s="606"/>
      <c r="K965" s="606"/>
      <c r="L965" s="606"/>
      <c r="M965" s="644"/>
      <c r="N965" s="606"/>
      <c r="O965" s="606"/>
      <c r="P965" s="643"/>
      <c r="Q965" s="606"/>
      <c r="R965" s="643"/>
      <c r="S965" s="643"/>
      <c r="T965" s="606"/>
      <c r="U965" s="606"/>
      <c r="V965" s="606"/>
      <c r="W965" s="644"/>
      <c r="X965" s="606"/>
      <c r="Y965" s="605"/>
      <c r="Z965" s="606"/>
      <c r="AA965" s="605"/>
      <c r="AB965" s="605"/>
      <c r="AC965" s="605"/>
      <c r="AD965" s="605"/>
      <c r="AE965" s="605"/>
      <c r="AF965" s="605"/>
      <c r="AG965" s="605"/>
      <c r="AH965" s="605"/>
      <c r="AI965" s="605"/>
      <c r="AJ965" s="605"/>
      <c r="AK965" s="605"/>
      <c r="AL965" s="605"/>
      <c r="AM965" s="605"/>
      <c r="AN965" s="605"/>
      <c r="AO965" s="605"/>
    </row>
    <row r="966" ht="15.75" customHeight="1">
      <c r="A966" s="606"/>
      <c r="B966" s="605"/>
      <c r="C966" s="660"/>
      <c r="D966" s="606"/>
      <c r="E966" s="606"/>
      <c r="F966" s="606"/>
      <c r="G966" s="606"/>
      <c r="H966" s="606"/>
      <c r="I966" s="606"/>
      <c r="J966" s="606"/>
      <c r="K966" s="606"/>
      <c r="L966" s="606"/>
      <c r="M966" s="644"/>
      <c r="N966" s="606"/>
      <c r="O966" s="606"/>
      <c r="P966" s="643"/>
      <c r="Q966" s="606"/>
      <c r="R966" s="643"/>
      <c r="S966" s="643"/>
      <c r="T966" s="606"/>
      <c r="U966" s="606"/>
      <c r="V966" s="606"/>
      <c r="W966" s="644"/>
      <c r="X966" s="606"/>
      <c r="Y966" s="605"/>
      <c r="Z966" s="606"/>
      <c r="AA966" s="605"/>
      <c r="AB966" s="605"/>
      <c r="AC966" s="605"/>
      <c r="AD966" s="605"/>
      <c r="AE966" s="605"/>
      <c r="AF966" s="605"/>
      <c r="AG966" s="605"/>
      <c r="AH966" s="605"/>
      <c r="AI966" s="605"/>
      <c r="AJ966" s="605"/>
      <c r="AK966" s="605"/>
      <c r="AL966" s="605"/>
      <c r="AM966" s="605"/>
      <c r="AN966" s="605"/>
      <c r="AO966" s="605"/>
    </row>
    <row r="967" ht="15.75" customHeight="1">
      <c r="A967" s="606"/>
      <c r="B967" s="605"/>
      <c r="C967" s="660"/>
      <c r="D967" s="606"/>
      <c r="E967" s="606"/>
      <c r="F967" s="606"/>
      <c r="G967" s="606"/>
      <c r="H967" s="606"/>
      <c r="I967" s="606"/>
      <c r="J967" s="606"/>
      <c r="K967" s="606"/>
      <c r="L967" s="606"/>
      <c r="M967" s="644"/>
      <c r="N967" s="606"/>
      <c r="O967" s="606"/>
      <c r="P967" s="643"/>
      <c r="Q967" s="606"/>
      <c r="R967" s="643"/>
      <c r="S967" s="643"/>
      <c r="T967" s="606"/>
      <c r="U967" s="606"/>
      <c r="V967" s="606"/>
      <c r="W967" s="644"/>
      <c r="X967" s="606"/>
      <c r="Y967" s="605"/>
      <c r="Z967" s="606"/>
      <c r="AA967" s="605"/>
      <c r="AB967" s="605"/>
      <c r="AC967" s="605"/>
      <c r="AD967" s="605"/>
      <c r="AE967" s="605"/>
      <c r="AF967" s="605"/>
      <c r="AG967" s="605"/>
      <c r="AH967" s="605"/>
      <c r="AI967" s="605"/>
      <c r="AJ967" s="605"/>
      <c r="AK967" s="605"/>
      <c r="AL967" s="605"/>
      <c r="AM967" s="605"/>
      <c r="AN967" s="605"/>
      <c r="AO967" s="605"/>
    </row>
    <row r="968" ht="15.75" customHeight="1">
      <c r="A968" s="606"/>
      <c r="B968" s="605"/>
      <c r="C968" s="660"/>
      <c r="D968" s="606"/>
      <c r="E968" s="606"/>
      <c r="F968" s="606"/>
      <c r="G968" s="606"/>
      <c r="H968" s="606"/>
      <c r="I968" s="606"/>
      <c r="J968" s="606"/>
      <c r="K968" s="606"/>
      <c r="L968" s="606"/>
      <c r="M968" s="644"/>
      <c r="N968" s="606"/>
      <c r="O968" s="606"/>
      <c r="P968" s="643"/>
      <c r="Q968" s="606"/>
      <c r="R968" s="643"/>
      <c r="S968" s="643"/>
      <c r="T968" s="606"/>
      <c r="U968" s="606"/>
      <c r="V968" s="606"/>
      <c r="W968" s="644"/>
      <c r="X968" s="606"/>
      <c r="Y968" s="605"/>
      <c r="Z968" s="606"/>
      <c r="AA968" s="605"/>
      <c r="AB968" s="605"/>
      <c r="AC968" s="605"/>
      <c r="AD968" s="605"/>
      <c r="AE968" s="605"/>
      <c r="AF968" s="605"/>
      <c r="AG968" s="605"/>
      <c r="AH968" s="605"/>
      <c r="AI968" s="605"/>
      <c r="AJ968" s="605"/>
      <c r="AK968" s="605"/>
      <c r="AL968" s="605"/>
      <c r="AM968" s="605"/>
      <c r="AN968" s="605"/>
      <c r="AO968" s="605"/>
    </row>
    <row r="969" ht="15.75" customHeight="1">
      <c r="A969" s="606"/>
      <c r="B969" s="605"/>
      <c r="C969" s="660"/>
      <c r="D969" s="606"/>
      <c r="E969" s="606"/>
      <c r="F969" s="606"/>
      <c r="G969" s="606"/>
      <c r="H969" s="606"/>
      <c r="I969" s="606"/>
      <c r="J969" s="606"/>
      <c r="K969" s="606"/>
      <c r="L969" s="606"/>
      <c r="M969" s="644"/>
      <c r="N969" s="606"/>
      <c r="O969" s="606"/>
      <c r="P969" s="643"/>
      <c r="Q969" s="606"/>
      <c r="R969" s="643"/>
      <c r="S969" s="643"/>
      <c r="T969" s="606"/>
      <c r="U969" s="606"/>
      <c r="V969" s="606"/>
      <c r="W969" s="644"/>
      <c r="X969" s="606"/>
      <c r="Y969" s="605"/>
      <c r="Z969" s="606"/>
      <c r="AA969" s="605"/>
      <c r="AB969" s="605"/>
      <c r="AC969" s="605"/>
      <c r="AD969" s="605"/>
      <c r="AE969" s="605"/>
      <c r="AF969" s="605"/>
      <c r="AG969" s="605"/>
      <c r="AH969" s="605"/>
      <c r="AI969" s="605"/>
      <c r="AJ969" s="605"/>
      <c r="AK969" s="605"/>
      <c r="AL969" s="605"/>
      <c r="AM969" s="605"/>
      <c r="AN969" s="605"/>
      <c r="AO969" s="605"/>
    </row>
    <row r="970" ht="15.75" customHeight="1">
      <c r="A970" s="606"/>
      <c r="B970" s="605"/>
      <c r="C970" s="660"/>
      <c r="D970" s="606"/>
      <c r="E970" s="606"/>
      <c r="F970" s="606"/>
      <c r="G970" s="606"/>
      <c r="H970" s="606"/>
      <c r="I970" s="606"/>
      <c r="J970" s="606"/>
      <c r="K970" s="606"/>
      <c r="L970" s="606"/>
      <c r="M970" s="644"/>
      <c r="N970" s="606"/>
      <c r="O970" s="606"/>
      <c r="P970" s="643"/>
      <c r="Q970" s="606"/>
      <c r="R970" s="643"/>
      <c r="S970" s="643"/>
      <c r="T970" s="606"/>
      <c r="U970" s="606"/>
      <c r="V970" s="606"/>
      <c r="W970" s="644"/>
      <c r="X970" s="606"/>
      <c r="Y970" s="605"/>
      <c r="Z970" s="606"/>
      <c r="AA970" s="605"/>
      <c r="AB970" s="605"/>
      <c r="AC970" s="605"/>
      <c r="AD970" s="605"/>
      <c r="AE970" s="605"/>
      <c r="AF970" s="605"/>
      <c r="AG970" s="605"/>
      <c r="AH970" s="605"/>
      <c r="AI970" s="605"/>
      <c r="AJ970" s="605"/>
      <c r="AK970" s="605"/>
      <c r="AL970" s="605"/>
      <c r="AM970" s="605"/>
      <c r="AN970" s="605"/>
      <c r="AO970" s="605"/>
    </row>
    <row r="971" ht="15.75" customHeight="1">
      <c r="A971" s="606"/>
      <c r="B971" s="605"/>
      <c r="C971" s="660"/>
      <c r="D971" s="606"/>
      <c r="E971" s="606"/>
      <c r="F971" s="606"/>
      <c r="G971" s="606"/>
      <c r="H971" s="606"/>
      <c r="I971" s="606"/>
      <c r="J971" s="606"/>
      <c r="K971" s="606"/>
      <c r="L971" s="606"/>
      <c r="M971" s="644"/>
      <c r="N971" s="606"/>
      <c r="O971" s="606"/>
      <c r="P971" s="643"/>
      <c r="Q971" s="606"/>
      <c r="R971" s="643"/>
      <c r="S971" s="643"/>
      <c r="T971" s="606"/>
      <c r="U971" s="606"/>
      <c r="V971" s="606"/>
      <c r="W971" s="644"/>
      <c r="X971" s="606"/>
      <c r="Y971" s="605"/>
      <c r="Z971" s="606"/>
      <c r="AA971" s="605"/>
      <c r="AB971" s="605"/>
      <c r="AC971" s="605"/>
      <c r="AD971" s="605"/>
      <c r="AE971" s="605"/>
      <c r="AF971" s="605"/>
      <c r="AG971" s="605"/>
      <c r="AH971" s="605"/>
      <c r="AI971" s="605"/>
      <c r="AJ971" s="605"/>
      <c r="AK971" s="605"/>
      <c r="AL971" s="605"/>
      <c r="AM971" s="605"/>
      <c r="AN971" s="605"/>
      <c r="AO971" s="605"/>
    </row>
    <row r="972" ht="15.75" customHeight="1">
      <c r="A972" s="606"/>
      <c r="B972" s="605"/>
      <c r="C972" s="660"/>
      <c r="D972" s="606"/>
      <c r="E972" s="606"/>
      <c r="F972" s="606"/>
      <c r="G972" s="606"/>
      <c r="H972" s="606"/>
      <c r="I972" s="606"/>
      <c r="J972" s="606"/>
      <c r="K972" s="606"/>
      <c r="L972" s="606"/>
      <c r="M972" s="644"/>
      <c r="N972" s="606"/>
      <c r="O972" s="606"/>
      <c r="P972" s="643"/>
      <c r="Q972" s="606"/>
      <c r="R972" s="643"/>
      <c r="S972" s="643"/>
      <c r="T972" s="606"/>
      <c r="U972" s="606"/>
      <c r="V972" s="606"/>
      <c r="W972" s="644"/>
      <c r="X972" s="606"/>
      <c r="Y972" s="605"/>
      <c r="Z972" s="606"/>
      <c r="AA972" s="605"/>
      <c r="AB972" s="605"/>
      <c r="AC972" s="605"/>
      <c r="AD972" s="605"/>
      <c r="AE972" s="605"/>
      <c r="AF972" s="605"/>
      <c r="AG972" s="605"/>
      <c r="AH972" s="605"/>
      <c r="AI972" s="605"/>
      <c r="AJ972" s="605"/>
      <c r="AK972" s="605"/>
      <c r="AL972" s="605"/>
      <c r="AM972" s="605"/>
      <c r="AN972" s="605"/>
      <c r="AO972" s="605"/>
    </row>
    <row r="973" ht="15.75" customHeight="1">
      <c r="A973" s="606"/>
      <c r="B973" s="605"/>
      <c r="C973" s="660"/>
      <c r="D973" s="606"/>
      <c r="E973" s="606"/>
      <c r="F973" s="606"/>
      <c r="G973" s="606"/>
      <c r="H973" s="606"/>
      <c r="I973" s="606"/>
      <c r="J973" s="606"/>
      <c r="K973" s="606"/>
      <c r="L973" s="606"/>
      <c r="M973" s="644"/>
      <c r="N973" s="606"/>
      <c r="O973" s="606"/>
      <c r="P973" s="643"/>
      <c r="Q973" s="606"/>
      <c r="R973" s="643"/>
      <c r="S973" s="643"/>
      <c r="T973" s="606"/>
      <c r="U973" s="606"/>
      <c r="V973" s="606"/>
      <c r="W973" s="644"/>
      <c r="X973" s="606"/>
      <c r="Y973" s="605"/>
      <c r="Z973" s="606"/>
      <c r="AA973" s="605"/>
      <c r="AB973" s="605"/>
      <c r="AC973" s="605"/>
      <c r="AD973" s="605"/>
      <c r="AE973" s="605"/>
      <c r="AF973" s="605"/>
      <c r="AG973" s="605"/>
      <c r="AH973" s="605"/>
      <c r="AI973" s="605"/>
      <c r="AJ973" s="605"/>
      <c r="AK973" s="605"/>
      <c r="AL973" s="605"/>
      <c r="AM973" s="605"/>
      <c r="AN973" s="605"/>
      <c r="AO973" s="605"/>
    </row>
    <row r="974" ht="15.75" customHeight="1">
      <c r="A974" s="606"/>
      <c r="B974" s="605"/>
      <c r="C974" s="660"/>
      <c r="D974" s="606"/>
      <c r="E974" s="606"/>
      <c r="F974" s="606"/>
      <c r="G974" s="606"/>
      <c r="H974" s="606"/>
      <c r="I974" s="606"/>
      <c r="J974" s="606"/>
      <c r="K974" s="606"/>
      <c r="L974" s="606"/>
      <c r="M974" s="644"/>
      <c r="N974" s="606"/>
      <c r="O974" s="606"/>
      <c r="P974" s="643"/>
      <c r="Q974" s="606"/>
      <c r="R974" s="643"/>
      <c r="S974" s="643"/>
      <c r="T974" s="606"/>
      <c r="U974" s="606"/>
      <c r="V974" s="606"/>
      <c r="W974" s="644"/>
      <c r="X974" s="606"/>
      <c r="Y974" s="605"/>
      <c r="Z974" s="606"/>
      <c r="AA974" s="605"/>
      <c r="AB974" s="605"/>
      <c r="AC974" s="605"/>
      <c r="AD974" s="605"/>
      <c r="AE974" s="605"/>
      <c r="AF974" s="605"/>
      <c r="AG974" s="605"/>
      <c r="AH974" s="605"/>
      <c r="AI974" s="605"/>
      <c r="AJ974" s="605"/>
      <c r="AK974" s="605"/>
      <c r="AL974" s="605"/>
      <c r="AM974" s="605"/>
      <c r="AN974" s="605"/>
      <c r="AO974" s="605"/>
    </row>
    <row r="975" ht="15.75" customHeight="1">
      <c r="A975" s="606"/>
      <c r="B975" s="605"/>
      <c r="C975" s="660"/>
      <c r="D975" s="606"/>
      <c r="E975" s="606"/>
      <c r="F975" s="606"/>
      <c r="G975" s="606"/>
      <c r="H975" s="606"/>
      <c r="I975" s="606"/>
      <c r="J975" s="606"/>
      <c r="K975" s="606"/>
      <c r="L975" s="606"/>
      <c r="M975" s="644"/>
      <c r="N975" s="606"/>
      <c r="O975" s="606"/>
      <c r="P975" s="643"/>
      <c r="Q975" s="606"/>
      <c r="R975" s="643"/>
      <c r="S975" s="643"/>
      <c r="T975" s="606"/>
      <c r="U975" s="606"/>
      <c r="V975" s="606"/>
      <c r="W975" s="644"/>
      <c r="X975" s="606"/>
      <c r="Y975" s="605"/>
      <c r="Z975" s="606"/>
      <c r="AA975" s="605"/>
      <c r="AB975" s="605"/>
      <c r="AC975" s="605"/>
      <c r="AD975" s="605"/>
      <c r="AE975" s="605"/>
      <c r="AF975" s="605"/>
      <c r="AG975" s="605"/>
      <c r="AH975" s="605"/>
      <c r="AI975" s="605"/>
      <c r="AJ975" s="605"/>
      <c r="AK975" s="605"/>
      <c r="AL975" s="605"/>
      <c r="AM975" s="605"/>
      <c r="AN975" s="605"/>
      <c r="AO975" s="605"/>
    </row>
    <row r="976" ht="15.75" customHeight="1">
      <c r="A976" s="606"/>
      <c r="B976" s="605"/>
      <c r="C976" s="660"/>
      <c r="D976" s="606"/>
      <c r="E976" s="606"/>
      <c r="F976" s="606"/>
      <c r="G976" s="606"/>
      <c r="H976" s="606"/>
      <c r="I976" s="606"/>
      <c r="J976" s="606"/>
      <c r="K976" s="606"/>
      <c r="L976" s="606"/>
      <c r="M976" s="644"/>
      <c r="N976" s="606"/>
      <c r="O976" s="606"/>
      <c r="P976" s="643"/>
      <c r="Q976" s="606"/>
      <c r="R976" s="643"/>
      <c r="S976" s="643"/>
      <c r="T976" s="606"/>
      <c r="U976" s="606"/>
      <c r="V976" s="606"/>
      <c r="W976" s="644"/>
      <c r="X976" s="606"/>
      <c r="Y976" s="605"/>
      <c r="Z976" s="606"/>
      <c r="AA976" s="605"/>
      <c r="AB976" s="605"/>
      <c r="AC976" s="605"/>
      <c r="AD976" s="605"/>
      <c r="AE976" s="605"/>
      <c r="AF976" s="605"/>
      <c r="AG976" s="605"/>
      <c r="AH976" s="605"/>
      <c r="AI976" s="605"/>
      <c r="AJ976" s="605"/>
      <c r="AK976" s="605"/>
      <c r="AL976" s="605"/>
      <c r="AM976" s="605"/>
      <c r="AN976" s="605"/>
      <c r="AO976" s="605"/>
    </row>
    <row r="977" ht="15.75" customHeight="1">
      <c r="A977" s="606"/>
      <c r="B977" s="605"/>
      <c r="C977" s="660"/>
      <c r="D977" s="606"/>
      <c r="E977" s="606"/>
      <c r="F977" s="606"/>
      <c r="G977" s="606"/>
      <c r="H977" s="606"/>
      <c r="I977" s="606"/>
      <c r="J977" s="606"/>
      <c r="K977" s="606"/>
      <c r="L977" s="606"/>
      <c r="M977" s="644"/>
      <c r="N977" s="606"/>
      <c r="O977" s="606"/>
      <c r="P977" s="643"/>
      <c r="Q977" s="606"/>
      <c r="R977" s="643"/>
      <c r="S977" s="643"/>
      <c r="T977" s="606"/>
      <c r="U977" s="606"/>
      <c r="V977" s="606"/>
      <c r="W977" s="644"/>
      <c r="X977" s="606"/>
      <c r="Y977" s="605"/>
      <c r="Z977" s="606"/>
      <c r="AA977" s="605"/>
      <c r="AB977" s="605"/>
      <c r="AC977" s="605"/>
      <c r="AD977" s="605"/>
      <c r="AE977" s="605"/>
      <c r="AF977" s="605"/>
      <c r="AG977" s="605"/>
      <c r="AH977" s="605"/>
      <c r="AI977" s="605"/>
      <c r="AJ977" s="605"/>
      <c r="AK977" s="605"/>
      <c r="AL977" s="605"/>
      <c r="AM977" s="605"/>
      <c r="AN977" s="605"/>
      <c r="AO977" s="605"/>
    </row>
    <row r="978" ht="15.75" customHeight="1">
      <c r="A978" s="606"/>
      <c r="B978" s="605"/>
      <c r="C978" s="660"/>
      <c r="D978" s="606"/>
      <c r="E978" s="606"/>
      <c r="F978" s="606"/>
      <c r="G978" s="606"/>
      <c r="H978" s="606"/>
      <c r="I978" s="606"/>
      <c r="J978" s="606"/>
      <c r="K978" s="606"/>
      <c r="L978" s="606"/>
      <c r="M978" s="644"/>
      <c r="N978" s="606"/>
      <c r="O978" s="606"/>
      <c r="P978" s="643"/>
      <c r="Q978" s="606"/>
      <c r="R978" s="643"/>
      <c r="S978" s="643"/>
      <c r="T978" s="606"/>
      <c r="U978" s="606"/>
      <c r="V978" s="606"/>
      <c r="W978" s="644"/>
      <c r="X978" s="606"/>
      <c r="Y978" s="605"/>
      <c r="Z978" s="606"/>
      <c r="AA978" s="605"/>
      <c r="AB978" s="605"/>
      <c r="AC978" s="605"/>
      <c r="AD978" s="605"/>
      <c r="AE978" s="605"/>
      <c r="AF978" s="605"/>
      <c r="AG978" s="605"/>
      <c r="AH978" s="605"/>
      <c r="AI978" s="605"/>
      <c r="AJ978" s="605"/>
      <c r="AK978" s="605"/>
      <c r="AL978" s="605"/>
      <c r="AM978" s="605"/>
      <c r="AN978" s="605"/>
      <c r="AO978" s="605"/>
    </row>
    <row r="979" ht="15.75" customHeight="1">
      <c r="A979" s="606"/>
      <c r="B979" s="605"/>
      <c r="C979" s="660"/>
      <c r="D979" s="606"/>
      <c r="E979" s="606"/>
      <c r="F979" s="606"/>
      <c r="G979" s="606"/>
      <c r="H979" s="606"/>
      <c r="I979" s="606"/>
      <c r="J979" s="606"/>
      <c r="K979" s="606"/>
      <c r="L979" s="606"/>
      <c r="M979" s="644"/>
      <c r="N979" s="606"/>
      <c r="O979" s="606"/>
      <c r="P979" s="643"/>
      <c r="Q979" s="606"/>
      <c r="R979" s="643"/>
      <c r="S979" s="643"/>
      <c r="T979" s="606"/>
      <c r="U979" s="606"/>
      <c r="V979" s="606"/>
      <c r="W979" s="644"/>
      <c r="X979" s="606"/>
      <c r="Y979" s="605"/>
      <c r="Z979" s="606"/>
      <c r="AA979" s="605"/>
      <c r="AB979" s="605"/>
      <c r="AC979" s="605"/>
      <c r="AD979" s="605"/>
      <c r="AE979" s="605"/>
      <c r="AF979" s="605"/>
      <c r="AG979" s="605"/>
      <c r="AH979" s="605"/>
      <c r="AI979" s="605"/>
      <c r="AJ979" s="605"/>
      <c r="AK979" s="605"/>
      <c r="AL979" s="605"/>
      <c r="AM979" s="605"/>
      <c r="AN979" s="605"/>
      <c r="AO979" s="605"/>
    </row>
    <row r="980" ht="15.75" customHeight="1">
      <c r="A980" s="606"/>
      <c r="B980" s="605"/>
      <c r="C980" s="660"/>
      <c r="D980" s="606"/>
      <c r="E980" s="606"/>
      <c r="F980" s="606"/>
      <c r="G980" s="606"/>
      <c r="H980" s="606"/>
      <c r="I980" s="606"/>
      <c r="J980" s="606"/>
      <c r="K980" s="606"/>
      <c r="L980" s="606"/>
      <c r="M980" s="644"/>
      <c r="N980" s="606"/>
      <c r="O980" s="606"/>
      <c r="P980" s="643"/>
      <c r="Q980" s="606"/>
      <c r="R980" s="643"/>
      <c r="S980" s="643"/>
      <c r="T980" s="606"/>
      <c r="U980" s="606"/>
      <c r="V980" s="606"/>
      <c r="W980" s="644"/>
      <c r="X980" s="606"/>
      <c r="Y980" s="605"/>
      <c r="Z980" s="606"/>
      <c r="AA980" s="605"/>
      <c r="AB980" s="605"/>
      <c r="AC980" s="605"/>
      <c r="AD980" s="605"/>
      <c r="AE980" s="605"/>
      <c r="AF980" s="605"/>
      <c r="AG980" s="605"/>
      <c r="AH980" s="605"/>
      <c r="AI980" s="605"/>
      <c r="AJ980" s="605"/>
      <c r="AK980" s="605"/>
      <c r="AL980" s="605"/>
      <c r="AM980" s="605"/>
      <c r="AN980" s="605"/>
      <c r="AO980" s="605"/>
    </row>
    <row r="981" ht="15.75" customHeight="1">
      <c r="A981" s="606"/>
      <c r="B981" s="605"/>
      <c r="C981" s="660"/>
      <c r="D981" s="606"/>
      <c r="E981" s="606"/>
      <c r="F981" s="606"/>
      <c r="G981" s="606"/>
      <c r="H981" s="606"/>
      <c r="I981" s="606"/>
      <c r="J981" s="606"/>
      <c r="K981" s="606"/>
      <c r="L981" s="606"/>
      <c r="M981" s="644"/>
      <c r="N981" s="606"/>
      <c r="O981" s="606"/>
      <c r="P981" s="643"/>
      <c r="Q981" s="606"/>
      <c r="R981" s="643"/>
      <c r="S981" s="643"/>
      <c r="T981" s="606"/>
      <c r="U981" s="606"/>
      <c r="V981" s="606"/>
      <c r="W981" s="644"/>
      <c r="X981" s="606"/>
      <c r="Y981" s="605"/>
      <c r="Z981" s="606"/>
      <c r="AA981" s="605"/>
      <c r="AB981" s="605"/>
      <c r="AC981" s="605"/>
      <c r="AD981" s="605"/>
      <c r="AE981" s="605"/>
      <c r="AF981" s="605"/>
      <c r="AG981" s="605"/>
      <c r="AH981" s="605"/>
      <c r="AI981" s="605"/>
      <c r="AJ981" s="605"/>
      <c r="AK981" s="605"/>
      <c r="AL981" s="605"/>
      <c r="AM981" s="605"/>
      <c r="AN981" s="605"/>
      <c r="AO981" s="605"/>
    </row>
    <row r="982" ht="15.75" customHeight="1">
      <c r="A982" s="606"/>
      <c r="B982" s="605"/>
      <c r="C982" s="660"/>
      <c r="D982" s="606"/>
      <c r="E982" s="606"/>
      <c r="F982" s="606"/>
      <c r="G982" s="606"/>
      <c r="H982" s="606"/>
      <c r="I982" s="606"/>
      <c r="J982" s="606"/>
      <c r="K982" s="606"/>
      <c r="L982" s="606"/>
      <c r="M982" s="644"/>
      <c r="N982" s="606"/>
      <c r="O982" s="606"/>
      <c r="P982" s="643"/>
      <c r="Q982" s="606"/>
      <c r="R982" s="643"/>
      <c r="S982" s="643"/>
      <c r="T982" s="606"/>
      <c r="U982" s="606"/>
      <c r="V982" s="606"/>
      <c r="W982" s="644"/>
      <c r="X982" s="606"/>
      <c r="Y982" s="605"/>
      <c r="Z982" s="606"/>
      <c r="AA982" s="605"/>
      <c r="AB982" s="605"/>
      <c r="AC982" s="605"/>
      <c r="AD982" s="605"/>
      <c r="AE982" s="605"/>
      <c r="AF982" s="605"/>
      <c r="AG982" s="605"/>
      <c r="AH982" s="605"/>
      <c r="AI982" s="605"/>
      <c r="AJ982" s="605"/>
      <c r="AK982" s="605"/>
      <c r="AL982" s="605"/>
      <c r="AM982" s="605"/>
      <c r="AN982" s="605"/>
      <c r="AO982" s="605"/>
    </row>
    <row r="983" ht="15.75" customHeight="1">
      <c r="A983" s="606"/>
      <c r="B983" s="605"/>
      <c r="C983" s="660"/>
      <c r="D983" s="606"/>
      <c r="E983" s="606"/>
      <c r="F983" s="606"/>
      <c r="G983" s="606"/>
      <c r="H983" s="606"/>
      <c r="I983" s="606"/>
      <c r="J983" s="606"/>
      <c r="K983" s="606"/>
      <c r="L983" s="606"/>
      <c r="M983" s="644"/>
      <c r="N983" s="606"/>
      <c r="O983" s="606"/>
      <c r="P983" s="643"/>
      <c r="Q983" s="606"/>
      <c r="R983" s="643"/>
      <c r="S983" s="643"/>
      <c r="T983" s="606"/>
      <c r="U983" s="606"/>
      <c r="V983" s="606"/>
      <c r="W983" s="644"/>
      <c r="X983" s="606"/>
      <c r="Y983" s="605"/>
      <c r="Z983" s="606"/>
      <c r="AA983" s="605"/>
      <c r="AB983" s="605"/>
      <c r="AC983" s="605"/>
      <c r="AD983" s="605"/>
      <c r="AE983" s="605"/>
      <c r="AF983" s="605"/>
      <c r="AG983" s="605"/>
      <c r="AH983" s="605"/>
      <c r="AI983" s="605"/>
      <c r="AJ983" s="605"/>
      <c r="AK983" s="605"/>
      <c r="AL983" s="605"/>
      <c r="AM983" s="605"/>
      <c r="AN983" s="605"/>
      <c r="AO983" s="605"/>
    </row>
    <row r="984" ht="15.75" customHeight="1">
      <c r="A984" s="606"/>
      <c r="B984" s="605"/>
      <c r="C984" s="660"/>
      <c r="D984" s="606"/>
      <c r="E984" s="606"/>
      <c r="F984" s="606"/>
      <c r="G984" s="606"/>
      <c r="H984" s="606"/>
      <c r="I984" s="606"/>
      <c r="J984" s="606"/>
      <c r="K984" s="606"/>
      <c r="L984" s="606"/>
      <c r="M984" s="644"/>
      <c r="N984" s="606"/>
      <c r="O984" s="606"/>
      <c r="P984" s="643"/>
      <c r="Q984" s="606"/>
      <c r="R984" s="643"/>
      <c r="S984" s="643"/>
      <c r="T984" s="606"/>
      <c r="U984" s="606"/>
      <c r="V984" s="606"/>
      <c r="W984" s="644"/>
      <c r="X984" s="606"/>
      <c r="Y984" s="605"/>
      <c r="Z984" s="606"/>
      <c r="AA984" s="605"/>
      <c r="AB984" s="605"/>
      <c r="AC984" s="605"/>
      <c r="AD984" s="605"/>
      <c r="AE984" s="605"/>
      <c r="AF984" s="605"/>
      <c r="AG984" s="605"/>
      <c r="AH984" s="605"/>
      <c r="AI984" s="605"/>
      <c r="AJ984" s="605"/>
      <c r="AK984" s="605"/>
      <c r="AL984" s="605"/>
      <c r="AM984" s="605"/>
      <c r="AN984" s="605"/>
      <c r="AO984" s="605"/>
    </row>
    <row r="985" ht="15.75" customHeight="1">
      <c r="A985" s="606"/>
      <c r="B985" s="605"/>
      <c r="C985" s="660"/>
      <c r="D985" s="606"/>
      <c r="E985" s="606"/>
      <c r="F985" s="606"/>
      <c r="G985" s="606"/>
      <c r="H985" s="606"/>
      <c r="I985" s="606"/>
      <c r="J985" s="606"/>
      <c r="K985" s="606"/>
      <c r="L985" s="606"/>
      <c r="M985" s="644"/>
      <c r="N985" s="606"/>
      <c r="O985" s="606"/>
      <c r="P985" s="643"/>
      <c r="Q985" s="606"/>
      <c r="R985" s="643"/>
      <c r="S985" s="643"/>
      <c r="T985" s="606"/>
      <c r="U985" s="606"/>
      <c r="V985" s="606"/>
      <c r="W985" s="644"/>
      <c r="X985" s="606"/>
      <c r="Y985" s="605"/>
      <c r="Z985" s="606"/>
      <c r="AA985" s="605"/>
      <c r="AB985" s="605"/>
      <c r="AC985" s="605"/>
      <c r="AD985" s="605"/>
      <c r="AE985" s="605"/>
      <c r="AF985" s="605"/>
      <c r="AG985" s="605"/>
      <c r="AH985" s="605"/>
      <c r="AI985" s="605"/>
      <c r="AJ985" s="605"/>
      <c r="AK985" s="605"/>
      <c r="AL985" s="605"/>
      <c r="AM985" s="605"/>
      <c r="AN985" s="605"/>
      <c r="AO985" s="605"/>
    </row>
    <row r="986" ht="15.75" customHeight="1">
      <c r="A986" s="606"/>
      <c r="B986" s="605"/>
      <c r="C986" s="660"/>
      <c r="D986" s="606"/>
      <c r="E986" s="606"/>
      <c r="F986" s="606"/>
      <c r="G986" s="606"/>
      <c r="H986" s="606"/>
      <c r="I986" s="606"/>
      <c r="J986" s="606"/>
      <c r="K986" s="606"/>
      <c r="L986" s="606"/>
      <c r="M986" s="644"/>
      <c r="N986" s="606"/>
      <c r="O986" s="606"/>
      <c r="P986" s="643"/>
      <c r="Q986" s="606"/>
      <c r="R986" s="643"/>
      <c r="S986" s="643"/>
      <c r="T986" s="606"/>
      <c r="U986" s="606"/>
      <c r="V986" s="606"/>
      <c r="W986" s="644"/>
      <c r="X986" s="606"/>
      <c r="Y986" s="605"/>
      <c r="Z986" s="606"/>
      <c r="AA986" s="605"/>
      <c r="AB986" s="605"/>
      <c r="AC986" s="605"/>
      <c r="AD986" s="605"/>
      <c r="AE986" s="605"/>
      <c r="AF986" s="605"/>
      <c r="AG986" s="605"/>
      <c r="AH986" s="605"/>
      <c r="AI986" s="605"/>
      <c r="AJ986" s="605"/>
      <c r="AK986" s="605"/>
      <c r="AL986" s="605"/>
      <c r="AM986" s="605"/>
      <c r="AN986" s="605"/>
      <c r="AO986" s="605"/>
    </row>
    <row r="987" ht="15.75" customHeight="1">
      <c r="A987" s="606"/>
      <c r="B987" s="605"/>
      <c r="C987" s="660"/>
      <c r="D987" s="606"/>
      <c r="E987" s="606"/>
      <c r="F987" s="606"/>
      <c r="G987" s="606"/>
      <c r="H987" s="606"/>
      <c r="I987" s="606"/>
      <c r="J987" s="606"/>
      <c r="K987" s="606"/>
      <c r="L987" s="606"/>
      <c r="M987" s="644"/>
      <c r="N987" s="606"/>
      <c r="O987" s="606"/>
      <c r="P987" s="643"/>
      <c r="Q987" s="606"/>
      <c r="R987" s="643"/>
      <c r="S987" s="643"/>
      <c r="T987" s="606"/>
      <c r="U987" s="606"/>
      <c r="V987" s="606"/>
      <c r="W987" s="644"/>
      <c r="X987" s="606"/>
      <c r="Y987" s="605"/>
      <c r="Z987" s="606"/>
      <c r="AA987" s="605"/>
      <c r="AB987" s="605"/>
      <c r="AC987" s="605"/>
      <c r="AD987" s="605"/>
      <c r="AE987" s="605"/>
      <c r="AF987" s="605"/>
      <c r="AG987" s="605"/>
      <c r="AH987" s="605"/>
      <c r="AI987" s="605"/>
      <c r="AJ987" s="605"/>
      <c r="AK987" s="605"/>
      <c r="AL987" s="605"/>
      <c r="AM987" s="605"/>
      <c r="AN987" s="605"/>
      <c r="AO987" s="605"/>
    </row>
    <row r="988" ht="15.75" customHeight="1">
      <c r="A988" s="606"/>
      <c r="B988" s="605"/>
      <c r="C988" s="660"/>
      <c r="D988" s="606"/>
      <c r="E988" s="606"/>
      <c r="F988" s="606"/>
      <c r="G988" s="606"/>
      <c r="H988" s="606"/>
      <c r="I988" s="606"/>
      <c r="J988" s="606"/>
      <c r="K988" s="606"/>
      <c r="L988" s="606"/>
      <c r="M988" s="644"/>
      <c r="N988" s="606"/>
      <c r="O988" s="606"/>
      <c r="P988" s="643"/>
      <c r="Q988" s="606"/>
      <c r="R988" s="643"/>
      <c r="S988" s="643"/>
      <c r="T988" s="606"/>
      <c r="U988" s="606"/>
      <c r="V988" s="606"/>
      <c r="W988" s="644"/>
      <c r="X988" s="606"/>
      <c r="Y988" s="605"/>
      <c r="Z988" s="606"/>
      <c r="AA988" s="605"/>
      <c r="AB988" s="605"/>
      <c r="AC988" s="605"/>
      <c r="AD988" s="605"/>
      <c r="AE988" s="605"/>
      <c r="AF988" s="605"/>
      <c r="AG988" s="605"/>
      <c r="AH988" s="605"/>
      <c r="AI988" s="605"/>
      <c r="AJ988" s="605"/>
      <c r="AK988" s="605"/>
      <c r="AL988" s="605"/>
      <c r="AM988" s="605"/>
      <c r="AN988" s="605"/>
      <c r="AO988" s="605"/>
    </row>
    <row r="989" ht="15.75" customHeight="1">
      <c r="A989" s="606"/>
      <c r="B989" s="605"/>
      <c r="C989" s="660"/>
      <c r="D989" s="606"/>
      <c r="E989" s="606"/>
      <c r="F989" s="606"/>
      <c r="G989" s="606"/>
      <c r="H989" s="606"/>
      <c r="I989" s="606"/>
      <c r="J989" s="606"/>
      <c r="K989" s="606"/>
      <c r="L989" s="606"/>
      <c r="M989" s="644"/>
      <c r="N989" s="606"/>
      <c r="O989" s="606"/>
      <c r="P989" s="643"/>
      <c r="Q989" s="606"/>
      <c r="R989" s="643"/>
      <c r="S989" s="643"/>
      <c r="T989" s="606"/>
      <c r="U989" s="606"/>
      <c r="V989" s="606"/>
      <c r="W989" s="644"/>
      <c r="X989" s="606"/>
      <c r="Y989" s="605"/>
      <c r="Z989" s="606"/>
      <c r="AA989" s="605"/>
      <c r="AB989" s="605"/>
      <c r="AC989" s="605"/>
      <c r="AD989" s="605"/>
      <c r="AE989" s="605"/>
      <c r="AF989" s="605"/>
      <c r="AG989" s="605"/>
      <c r="AH989" s="605"/>
      <c r="AI989" s="605"/>
      <c r="AJ989" s="605"/>
      <c r="AK989" s="605"/>
      <c r="AL989" s="605"/>
      <c r="AM989" s="605"/>
      <c r="AN989" s="605"/>
      <c r="AO989" s="605"/>
    </row>
    <row r="990" ht="15.75" customHeight="1">
      <c r="A990" s="606"/>
      <c r="B990" s="605"/>
      <c r="C990" s="660"/>
      <c r="D990" s="606"/>
      <c r="E990" s="606"/>
      <c r="F990" s="606"/>
      <c r="G990" s="606"/>
      <c r="H990" s="606"/>
      <c r="I990" s="606"/>
      <c r="J990" s="606"/>
      <c r="K990" s="606"/>
      <c r="L990" s="606"/>
      <c r="M990" s="644"/>
      <c r="N990" s="606"/>
      <c r="O990" s="606"/>
      <c r="P990" s="643"/>
      <c r="Q990" s="606"/>
      <c r="R990" s="643"/>
      <c r="S990" s="643"/>
      <c r="T990" s="606"/>
      <c r="U990" s="606"/>
      <c r="V990" s="606"/>
      <c r="W990" s="644"/>
      <c r="X990" s="606"/>
      <c r="Y990" s="605"/>
      <c r="Z990" s="606"/>
      <c r="AA990" s="605"/>
      <c r="AB990" s="605"/>
      <c r="AC990" s="605"/>
      <c r="AD990" s="605"/>
      <c r="AE990" s="605"/>
      <c r="AF990" s="605"/>
      <c r="AG990" s="605"/>
      <c r="AH990" s="605"/>
      <c r="AI990" s="605"/>
      <c r="AJ990" s="605"/>
      <c r="AK990" s="605"/>
      <c r="AL990" s="605"/>
      <c r="AM990" s="605"/>
      <c r="AN990" s="605"/>
      <c r="AO990" s="605"/>
    </row>
    <row r="991" ht="15.75" customHeight="1">
      <c r="A991" s="606"/>
      <c r="B991" s="605"/>
      <c r="C991" s="660"/>
      <c r="D991" s="606"/>
      <c r="E991" s="606"/>
      <c r="F991" s="606"/>
      <c r="G991" s="606"/>
      <c r="H991" s="606"/>
      <c r="I991" s="606"/>
      <c r="J991" s="606"/>
      <c r="K991" s="606"/>
      <c r="L991" s="606"/>
      <c r="M991" s="644"/>
      <c r="N991" s="606"/>
      <c r="O991" s="606"/>
      <c r="P991" s="643"/>
      <c r="Q991" s="606"/>
      <c r="R991" s="643"/>
      <c r="S991" s="643"/>
      <c r="T991" s="606"/>
      <c r="U991" s="606"/>
      <c r="V991" s="606"/>
      <c r="W991" s="644"/>
      <c r="X991" s="606"/>
      <c r="Y991" s="605"/>
      <c r="Z991" s="606"/>
      <c r="AA991" s="605"/>
      <c r="AB991" s="605"/>
      <c r="AC991" s="605"/>
      <c r="AD991" s="605"/>
      <c r="AE991" s="605"/>
      <c r="AF991" s="605"/>
      <c r="AG991" s="605"/>
      <c r="AH991" s="605"/>
      <c r="AI991" s="605"/>
      <c r="AJ991" s="605"/>
      <c r="AK991" s="605"/>
      <c r="AL991" s="605"/>
      <c r="AM991" s="605"/>
      <c r="AN991" s="605"/>
      <c r="AO991" s="605"/>
    </row>
    <row r="992" ht="15.75" customHeight="1">
      <c r="A992" s="606"/>
      <c r="B992" s="605"/>
      <c r="C992" s="660"/>
      <c r="D992" s="606"/>
      <c r="E992" s="606"/>
      <c r="F992" s="606"/>
      <c r="G992" s="606"/>
      <c r="H992" s="606"/>
      <c r="I992" s="606"/>
      <c r="J992" s="606"/>
      <c r="K992" s="606"/>
      <c r="L992" s="606"/>
      <c r="M992" s="644"/>
      <c r="N992" s="606"/>
      <c r="O992" s="606"/>
      <c r="P992" s="643"/>
      <c r="Q992" s="606"/>
      <c r="R992" s="643"/>
      <c r="S992" s="643"/>
      <c r="T992" s="606"/>
      <c r="U992" s="606"/>
      <c r="V992" s="606"/>
      <c r="W992" s="644"/>
      <c r="X992" s="606"/>
      <c r="Y992" s="605"/>
      <c r="Z992" s="606"/>
      <c r="AA992" s="605"/>
      <c r="AB992" s="605"/>
      <c r="AC992" s="605"/>
      <c r="AD992" s="605"/>
      <c r="AE992" s="605"/>
      <c r="AF992" s="605"/>
      <c r="AG992" s="605"/>
      <c r="AH992" s="605"/>
      <c r="AI992" s="605"/>
      <c r="AJ992" s="605"/>
      <c r="AK992" s="605"/>
      <c r="AL992" s="605"/>
      <c r="AM992" s="605"/>
      <c r="AN992" s="605"/>
      <c r="AO992" s="605"/>
    </row>
    <row r="993" ht="15.75" customHeight="1">
      <c r="A993" s="606"/>
      <c r="B993" s="605"/>
      <c r="C993" s="660"/>
      <c r="D993" s="606"/>
      <c r="E993" s="606"/>
      <c r="F993" s="606"/>
      <c r="G993" s="606"/>
      <c r="H993" s="606"/>
      <c r="I993" s="606"/>
      <c r="J993" s="606"/>
      <c r="K993" s="606"/>
      <c r="L993" s="606"/>
      <c r="M993" s="644"/>
      <c r="N993" s="606"/>
      <c r="O993" s="606"/>
      <c r="P993" s="643"/>
      <c r="Q993" s="606"/>
      <c r="R993" s="643"/>
      <c r="S993" s="643"/>
      <c r="T993" s="606"/>
      <c r="U993" s="606"/>
      <c r="V993" s="606"/>
      <c r="W993" s="644"/>
      <c r="X993" s="606"/>
      <c r="Y993" s="605"/>
      <c r="Z993" s="606"/>
      <c r="AA993" s="605"/>
      <c r="AB993" s="605"/>
      <c r="AC993" s="605"/>
      <c r="AD993" s="605"/>
      <c r="AE993" s="605"/>
      <c r="AF993" s="605"/>
      <c r="AG993" s="605"/>
      <c r="AH993" s="605"/>
      <c r="AI993" s="605"/>
      <c r="AJ993" s="605"/>
      <c r="AK993" s="605"/>
      <c r="AL993" s="605"/>
      <c r="AM993" s="605"/>
      <c r="AN993" s="605"/>
      <c r="AO993" s="605"/>
    </row>
    <row r="994" ht="15.75" customHeight="1">
      <c r="A994" s="606"/>
      <c r="B994" s="605"/>
      <c r="C994" s="660"/>
      <c r="D994" s="606"/>
      <c r="E994" s="606"/>
      <c r="F994" s="606"/>
      <c r="G994" s="606"/>
      <c r="H994" s="606"/>
      <c r="I994" s="606"/>
      <c r="J994" s="606"/>
      <c r="K994" s="606"/>
      <c r="L994" s="606"/>
      <c r="M994" s="644"/>
      <c r="N994" s="606"/>
      <c r="O994" s="606"/>
      <c r="P994" s="643"/>
      <c r="Q994" s="606"/>
      <c r="R994" s="643"/>
      <c r="S994" s="643"/>
      <c r="T994" s="606"/>
      <c r="U994" s="606"/>
      <c r="V994" s="606"/>
      <c r="W994" s="644"/>
      <c r="X994" s="606"/>
      <c r="Y994" s="605"/>
      <c r="Z994" s="606"/>
      <c r="AA994" s="605"/>
      <c r="AB994" s="605"/>
      <c r="AC994" s="605"/>
      <c r="AD994" s="605"/>
      <c r="AE994" s="605"/>
      <c r="AF994" s="605"/>
      <c r="AG994" s="605"/>
      <c r="AH994" s="605"/>
      <c r="AI994" s="605"/>
      <c r="AJ994" s="605"/>
      <c r="AK994" s="605"/>
      <c r="AL994" s="605"/>
      <c r="AM994" s="605"/>
      <c r="AN994" s="605"/>
      <c r="AO994" s="605"/>
    </row>
    <row r="995" ht="15.75" customHeight="1">
      <c r="A995" s="606"/>
      <c r="B995" s="605"/>
      <c r="C995" s="660"/>
      <c r="D995" s="606"/>
      <c r="E995" s="606"/>
      <c r="F995" s="606"/>
      <c r="G995" s="606"/>
      <c r="H995" s="606"/>
      <c r="I995" s="606"/>
      <c r="J995" s="606"/>
      <c r="K995" s="606"/>
      <c r="L995" s="606"/>
      <c r="M995" s="644"/>
      <c r="N995" s="606"/>
      <c r="O995" s="606"/>
      <c r="P995" s="643"/>
      <c r="Q995" s="606"/>
      <c r="R995" s="643"/>
      <c r="S995" s="643"/>
      <c r="T995" s="606"/>
      <c r="U995" s="606"/>
      <c r="V995" s="606"/>
      <c r="W995" s="644"/>
      <c r="X995" s="606"/>
      <c r="Y995" s="605"/>
      <c r="Z995" s="606"/>
      <c r="AA995" s="605"/>
      <c r="AB995" s="605"/>
      <c r="AC995" s="605"/>
      <c r="AD995" s="605"/>
      <c r="AE995" s="605"/>
      <c r="AF995" s="605"/>
      <c r="AG995" s="605"/>
      <c r="AH995" s="605"/>
      <c r="AI995" s="605"/>
      <c r="AJ995" s="605"/>
      <c r="AK995" s="605"/>
      <c r="AL995" s="605"/>
      <c r="AM995" s="605"/>
      <c r="AN995" s="605"/>
      <c r="AO995" s="605"/>
    </row>
    <row r="996" ht="15.75" customHeight="1">
      <c r="A996" s="606"/>
      <c r="B996" s="605"/>
      <c r="C996" s="660"/>
      <c r="D996" s="606"/>
      <c r="E996" s="606"/>
      <c r="F996" s="606"/>
      <c r="G996" s="606"/>
      <c r="H996" s="606"/>
      <c r="I996" s="606"/>
      <c r="J996" s="606"/>
      <c r="K996" s="606"/>
      <c r="L996" s="606"/>
      <c r="M996" s="644"/>
      <c r="N996" s="606"/>
      <c r="O996" s="606"/>
      <c r="P996" s="643"/>
      <c r="Q996" s="606"/>
      <c r="R996" s="643"/>
      <c r="S996" s="643"/>
      <c r="T996" s="606"/>
      <c r="U996" s="606"/>
      <c r="V996" s="606"/>
      <c r="W996" s="644"/>
      <c r="X996" s="606"/>
      <c r="Y996" s="605"/>
      <c r="Z996" s="606"/>
      <c r="AA996" s="605"/>
      <c r="AB996" s="605"/>
      <c r="AC996" s="605"/>
      <c r="AD996" s="605"/>
      <c r="AE996" s="605"/>
      <c r="AF996" s="605"/>
      <c r="AG996" s="605"/>
      <c r="AH996" s="605"/>
      <c r="AI996" s="605"/>
      <c r="AJ996" s="605"/>
      <c r="AK996" s="605"/>
      <c r="AL996" s="605"/>
      <c r="AM996" s="605"/>
      <c r="AN996" s="605"/>
      <c r="AO996" s="605"/>
    </row>
    <row r="997" ht="15.75" customHeight="1">
      <c r="A997" s="606"/>
      <c r="B997" s="605"/>
      <c r="C997" s="660"/>
      <c r="D997" s="606"/>
      <c r="E997" s="606"/>
      <c r="F997" s="606"/>
      <c r="G997" s="606"/>
      <c r="H997" s="606"/>
      <c r="I997" s="606"/>
      <c r="J997" s="606"/>
      <c r="K997" s="606"/>
      <c r="L997" s="606"/>
      <c r="M997" s="644"/>
      <c r="N997" s="606"/>
      <c r="O997" s="606"/>
      <c r="P997" s="643"/>
      <c r="Q997" s="606"/>
      <c r="R997" s="643"/>
      <c r="S997" s="643"/>
      <c r="T997" s="606"/>
      <c r="U997" s="606"/>
      <c r="V997" s="606"/>
      <c r="W997" s="644"/>
      <c r="X997" s="606"/>
      <c r="Y997" s="605"/>
      <c r="Z997" s="606"/>
      <c r="AA997" s="605"/>
      <c r="AB997" s="605"/>
      <c r="AC997" s="605"/>
      <c r="AD997" s="605"/>
      <c r="AE997" s="605"/>
      <c r="AF997" s="605"/>
      <c r="AG997" s="605"/>
      <c r="AH997" s="605"/>
      <c r="AI997" s="605"/>
      <c r="AJ997" s="605"/>
      <c r="AK997" s="605"/>
      <c r="AL997" s="605"/>
      <c r="AM997" s="605"/>
      <c r="AN997" s="605"/>
      <c r="AO997" s="605"/>
    </row>
    <row r="998" ht="15.75" customHeight="1">
      <c r="A998" s="606"/>
      <c r="B998" s="605"/>
      <c r="C998" s="660"/>
      <c r="D998" s="606"/>
      <c r="E998" s="606"/>
      <c r="F998" s="606"/>
      <c r="G998" s="606"/>
      <c r="H998" s="606"/>
      <c r="I998" s="606"/>
      <c r="J998" s="606"/>
      <c r="K998" s="606"/>
      <c r="L998" s="606"/>
      <c r="M998" s="644"/>
      <c r="N998" s="606"/>
      <c r="O998" s="606"/>
      <c r="P998" s="643"/>
      <c r="Q998" s="606"/>
      <c r="R998" s="643"/>
      <c r="S998" s="643"/>
      <c r="T998" s="606"/>
      <c r="U998" s="606"/>
      <c r="V998" s="606"/>
      <c r="W998" s="644"/>
      <c r="X998" s="606"/>
      <c r="Y998" s="605"/>
      <c r="Z998" s="606"/>
      <c r="AA998" s="605"/>
      <c r="AB998" s="605"/>
      <c r="AC998" s="605"/>
      <c r="AD998" s="605"/>
      <c r="AE998" s="605"/>
      <c r="AF998" s="605"/>
      <c r="AG998" s="605"/>
      <c r="AH998" s="605"/>
      <c r="AI998" s="605"/>
      <c r="AJ998" s="605"/>
      <c r="AK998" s="605"/>
      <c r="AL998" s="605"/>
      <c r="AM998" s="605"/>
      <c r="AN998" s="605"/>
      <c r="AO998" s="605"/>
    </row>
  </sheetData>
  <printOptions/>
  <pageMargins bottom="0.75" footer="0.0" header="0.0" left="0.3" right="0.3" top="0.75"/>
  <pageSetup orientation="landscape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88"/>
    <col customWidth="1" min="2" max="2" width="19.63"/>
    <col customWidth="1" min="3" max="3" width="12.88"/>
    <col customWidth="1" min="4" max="4" width="19.0"/>
    <col customWidth="1" min="5" max="5" width="8.38"/>
    <col customWidth="1" min="6" max="6" width="4.13"/>
    <col customWidth="1" min="7" max="10" width="7.88"/>
    <col customWidth="1" min="11" max="11" width="6.13"/>
    <col customWidth="1" min="12" max="26" width="10.0"/>
  </cols>
  <sheetData>
    <row r="1" ht="48.0" customHeight="1">
      <c r="A1" s="184" t="s">
        <v>379</v>
      </c>
      <c r="B1" s="10" t="s">
        <v>1131</v>
      </c>
      <c r="C1" s="10" t="s">
        <v>14</v>
      </c>
      <c r="D1" s="8" t="s">
        <v>15</v>
      </c>
      <c r="E1" s="11" t="s">
        <v>16</v>
      </c>
      <c r="F1" s="11" t="s">
        <v>18</v>
      </c>
      <c r="G1" s="186" t="s">
        <v>583</v>
      </c>
      <c r="H1" s="186" t="s">
        <v>584</v>
      </c>
      <c r="I1" s="186" t="s">
        <v>585</v>
      </c>
      <c r="J1" s="186" t="s">
        <v>586</v>
      </c>
      <c r="K1" s="188" t="s">
        <v>1132</v>
      </c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ht="15.75" customHeight="1">
      <c r="A2" s="14">
        <v>1.0</v>
      </c>
      <c r="B2" s="661" t="s">
        <v>384</v>
      </c>
      <c r="C2" s="661" t="s">
        <v>385</v>
      </c>
      <c r="D2" s="661" t="s">
        <v>23</v>
      </c>
      <c r="E2" s="662">
        <v>165091.0</v>
      </c>
      <c r="F2" s="663" t="s">
        <v>0</v>
      </c>
      <c r="G2" s="664">
        <v>75.0</v>
      </c>
      <c r="H2" s="664">
        <v>72.0</v>
      </c>
      <c r="I2" s="490">
        <v>75.0</v>
      </c>
      <c r="J2" s="665"/>
      <c r="K2" s="666">
        <f t="shared" ref="K2:K169" si="1">AVERAGE(G2:J2)</f>
        <v>74</v>
      </c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ht="15.75" customHeight="1">
      <c r="A3" s="14">
        <f t="shared" ref="A3:A241" si="2">A2+1</f>
        <v>2</v>
      </c>
      <c r="B3" s="661" t="s">
        <v>622</v>
      </c>
      <c r="C3" s="661" t="s">
        <v>623</v>
      </c>
      <c r="D3" s="661" t="s">
        <v>624</v>
      </c>
      <c r="E3" s="662">
        <v>165122.0</v>
      </c>
      <c r="F3" s="663" t="s">
        <v>0</v>
      </c>
      <c r="G3" s="664">
        <v>66.0</v>
      </c>
      <c r="H3" s="664">
        <v>71.0</v>
      </c>
      <c r="I3" s="490">
        <v>66.0</v>
      </c>
      <c r="J3" s="665"/>
      <c r="K3" s="666">
        <f t="shared" si="1"/>
        <v>67.66666667</v>
      </c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ht="15.75" customHeight="1">
      <c r="A4" s="14">
        <f t="shared" si="2"/>
        <v>3</v>
      </c>
      <c r="B4" s="661" t="s">
        <v>422</v>
      </c>
      <c r="C4" s="661" t="s">
        <v>423</v>
      </c>
      <c r="D4" s="661" t="s">
        <v>597</v>
      </c>
      <c r="E4" s="662">
        <v>128567.0</v>
      </c>
      <c r="F4" s="663" t="s">
        <v>0</v>
      </c>
      <c r="G4" s="664">
        <v>72.0</v>
      </c>
      <c r="H4" s="664">
        <v>58.0</v>
      </c>
      <c r="I4" s="490">
        <v>72.0</v>
      </c>
      <c r="J4" s="665"/>
      <c r="K4" s="666">
        <f t="shared" si="1"/>
        <v>67.33333333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ht="15.75" customHeight="1">
      <c r="A5" s="14">
        <f t="shared" si="2"/>
        <v>4</v>
      </c>
      <c r="B5" s="661" t="s">
        <v>594</v>
      </c>
      <c r="C5" s="661" t="s">
        <v>595</v>
      </c>
      <c r="D5" s="661" t="s">
        <v>596</v>
      </c>
      <c r="E5" s="662">
        <v>128598.0</v>
      </c>
      <c r="F5" s="663" t="s">
        <v>0</v>
      </c>
      <c r="G5" s="664">
        <v>72.0</v>
      </c>
      <c r="H5" s="664">
        <v>70.0</v>
      </c>
      <c r="I5" s="490">
        <v>72.0</v>
      </c>
      <c r="J5" s="665"/>
      <c r="K5" s="666">
        <f t="shared" si="1"/>
        <v>71.33333333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ht="15.75" customHeight="1">
      <c r="A6" s="14">
        <f t="shared" si="2"/>
        <v>5</v>
      </c>
      <c r="B6" s="661" t="s">
        <v>609</v>
      </c>
      <c r="C6" s="661" t="s">
        <v>282</v>
      </c>
      <c r="D6" s="661" t="s">
        <v>610</v>
      </c>
      <c r="E6" s="662">
        <v>165822.0</v>
      </c>
      <c r="F6" s="663" t="s">
        <v>0</v>
      </c>
      <c r="G6" s="664">
        <v>72.0</v>
      </c>
      <c r="H6" s="664">
        <v>62.0</v>
      </c>
      <c r="I6" s="490">
        <v>68.0</v>
      </c>
      <c r="J6" s="665"/>
      <c r="K6" s="666">
        <f t="shared" si="1"/>
        <v>67.33333333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ht="15.75" customHeight="1">
      <c r="A7" s="14">
        <f t="shared" si="2"/>
        <v>6</v>
      </c>
      <c r="B7" s="661" t="s">
        <v>205</v>
      </c>
      <c r="C7" s="661" t="s">
        <v>611</v>
      </c>
      <c r="D7" s="661" t="s">
        <v>63</v>
      </c>
      <c r="E7" s="662">
        <v>165853.0</v>
      </c>
      <c r="F7" s="663" t="s">
        <v>0</v>
      </c>
      <c r="G7" s="664">
        <v>68.0</v>
      </c>
      <c r="H7" s="664">
        <v>79.0</v>
      </c>
      <c r="I7" s="490">
        <v>72.0</v>
      </c>
      <c r="J7" s="665"/>
      <c r="K7" s="666">
        <f t="shared" si="1"/>
        <v>73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ht="15.75" customHeight="1">
      <c r="A8" s="14">
        <f t="shared" si="2"/>
        <v>7</v>
      </c>
      <c r="B8" s="661" t="s">
        <v>613</v>
      </c>
      <c r="C8" s="661" t="s">
        <v>614</v>
      </c>
      <c r="D8" s="661" t="s">
        <v>615</v>
      </c>
      <c r="E8" s="662">
        <v>128933.0</v>
      </c>
      <c r="F8" s="663" t="s">
        <v>0</v>
      </c>
      <c r="G8" s="664">
        <v>58.0</v>
      </c>
      <c r="H8" s="664">
        <v>62.0</v>
      </c>
      <c r="I8" s="490">
        <v>58.0</v>
      </c>
      <c r="J8" s="665"/>
      <c r="K8" s="666">
        <f t="shared" si="1"/>
        <v>59.33333333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ht="15.75" customHeight="1">
      <c r="A9" s="14">
        <f t="shared" si="2"/>
        <v>8</v>
      </c>
      <c r="B9" s="661" t="s">
        <v>171</v>
      </c>
      <c r="C9" s="661" t="s">
        <v>618</v>
      </c>
      <c r="D9" s="661" t="s">
        <v>619</v>
      </c>
      <c r="E9" s="662">
        <v>128964.0</v>
      </c>
      <c r="F9" s="663" t="s">
        <v>0</v>
      </c>
      <c r="G9" s="664">
        <v>69.0</v>
      </c>
      <c r="H9" s="664">
        <v>71.0</v>
      </c>
      <c r="I9" s="490">
        <v>69.0</v>
      </c>
      <c r="J9" s="665"/>
      <c r="K9" s="666">
        <f t="shared" si="1"/>
        <v>69.66666667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ht="15.75" customHeight="1">
      <c r="A10" s="14">
        <f t="shared" si="2"/>
        <v>9</v>
      </c>
      <c r="B10" s="661" t="s">
        <v>620</v>
      </c>
      <c r="C10" s="661" t="s">
        <v>621</v>
      </c>
      <c r="D10" s="661" t="s">
        <v>610</v>
      </c>
      <c r="E10" s="662">
        <v>129298.0</v>
      </c>
      <c r="F10" s="663" t="s">
        <v>0</v>
      </c>
      <c r="G10" s="664">
        <v>65.0</v>
      </c>
      <c r="H10" s="664">
        <v>72.0</v>
      </c>
      <c r="I10" s="490">
        <v>65.0</v>
      </c>
      <c r="J10" s="665"/>
      <c r="K10" s="666">
        <f t="shared" si="1"/>
        <v>67.33333333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ht="15.75" customHeight="1">
      <c r="A11" s="14">
        <f t="shared" si="2"/>
        <v>10</v>
      </c>
      <c r="B11" s="661" t="s">
        <v>616</v>
      </c>
      <c r="C11" s="661" t="s">
        <v>390</v>
      </c>
      <c r="D11" s="661" t="s">
        <v>617</v>
      </c>
      <c r="E11" s="662">
        <v>129329.0</v>
      </c>
      <c r="F11" s="663" t="s">
        <v>0</v>
      </c>
      <c r="G11" s="664">
        <v>57.0</v>
      </c>
      <c r="H11" s="664">
        <v>68.0</v>
      </c>
      <c r="I11" s="490">
        <v>57.0</v>
      </c>
      <c r="J11" s="665"/>
      <c r="K11" s="666">
        <f t="shared" si="1"/>
        <v>60.66666667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ht="15.75" customHeight="1">
      <c r="A12" s="14">
        <f t="shared" si="2"/>
        <v>11</v>
      </c>
      <c r="B12" s="661" t="s">
        <v>603</v>
      </c>
      <c r="C12" s="661" t="s">
        <v>604</v>
      </c>
      <c r="D12" s="661" t="s">
        <v>605</v>
      </c>
      <c r="E12" s="662">
        <v>166187.0</v>
      </c>
      <c r="F12" s="663" t="s">
        <v>0</v>
      </c>
      <c r="G12" s="664">
        <v>68.0</v>
      </c>
      <c r="H12" s="664">
        <v>74.0</v>
      </c>
      <c r="I12" s="490">
        <v>68.0</v>
      </c>
      <c r="J12" s="665"/>
      <c r="K12" s="666">
        <f t="shared" si="1"/>
        <v>70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ht="15.75" customHeight="1">
      <c r="A13" s="14">
        <f t="shared" si="2"/>
        <v>12</v>
      </c>
      <c r="B13" s="661" t="s">
        <v>625</v>
      </c>
      <c r="C13" s="661" t="s">
        <v>626</v>
      </c>
      <c r="D13" s="661" t="s">
        <v>605</v>
      </c>
      <c r="E13" s="662">
        <v>166552.0</v>
      </c>
      <c r="F13" s="663" t="s">
        <v>0</v>
      </c>
      <c r="G13" s="664">
        <v>0.0</v>
      </c>
      <c r="H13" s="664">
        <v>60.0</v>
      </c>
      <c r="I13" s="490">
        <v>0.0</v>
      </c>
      <c r="J13" s="665"/>
      <c r="K13" s="666">
        <f t="shared" si="1"/>
        <v>20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ht="15.75" customHeight="1">
      <c r="A14" s="14">
        <f t="shared" si="2"/>
        <v>13</v>
      </c>
      <c r="B14" s="661" t="s">
        <v>606</v>
      </c>
      <c r="C14" s="661" t="s">
        <v>607</v>
      </c>
      <c r="D14" s="661" t="s">
        <v>608</v>
      </c>
      <c r="E14" s="662">
        <v>166218.0</v>
      </c>
      <c r="F14" s="663" t="s">
        <v>0</v>
      </c>
      <c r="G14" s="664">
        <v>78.0</v>
      </c>
      <c r="H14" s="664">
        <v>78.0</v>
      </c>
      <c r="I14" s="490">
        <v>78.0</v>
      </c>
      <c r="J14" s="665"/>
      <c r="K14" s="666">
        <f t="shared" si="1"/>
        <v>78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ht="15.75" customHeight="1">
      <c r="A15" s="14">
        <f t="shared" si="2"/>
        <v>14</v>
      </c>
      <c r="B15" s="661" t="s">
        <v>1133</v>
      </c>
      <c r="C15" s="661" t="s">
        <v>301</v>
      </c>
      <c r="D15" s="661" t="s">
        <v>596</v>
      </c>
      <c r="E15" s="662">
        <v>166583.0</v>
      </c>
      <c r="F15" s="663" t="s">
        <v>0</v>
      </c>
      <c r="G15" s="664">
        <v>63.0</v>
      </c>
      <c r="H15" s="664">
        <v>55.0</v>
      </c>
      <c r="I15" s="490">
        <v>63.0</v>
      </c>
      <c r="J15" s="665"/>
      <c r="K15" s="666">
        <f t="shared" si="1"/>
        <v>60.33333333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ht="15.75" customHeight="1">
      <c r="A16" s="14">
        <f t="shared" si="2"/>
        <v>15</v>
      </c>
      <c r="B16" s="661" t="s">
        <v>598</v>
      </c>
      <c r="C16" s="661" t="s">
        <v>599</v>
      </c>
      <c r="D16" s="661" t="s">
        <v>98</v>
      </c>
      <c r="E16" s="662">
        <v>129663.0</v>
      </c>
      <c r="F16" s="663" t="s">
        <v>0</v>
      </c>
      <c r="G16" s="664">
        <v>71.0</v>
      </c>
      <c r="H16" s="664">
        <v>71.0</v>
      </c>
      <c r="I16" s="490">
        <v>71.0</v>
      </c>
      <c r="J16" s="665"/>
      <c r="K16" s="666">
        <f t="shared" si="1"/>
        <v>71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ht="15.75" customHeight="1">
      <c r="A17" s="14">
        <f t="shared" si="2"/>
        <v>16</v>
      </c>
      <c r="B17" s="661" t="s">
        <v>601</v>
      </c>
      <c r="C17" s="661" t="s">
        <v>602</v>
      </c>
      <c r="D17" s="661" t="s">
        <v>596</v>
      </c>
      <c r="E17" s="662">
        <v>129694.0</v>
      </c>
      <c r="F17" s="663" t="s">
        <v>0</v>
      </c>
      <c r="G17" s="664">
        <v>70.0</v>
      </c>
      <c r="H17" s="664">
        <v>79.0</v>
      </c>
      <c r="I17" s="490">
        <v>70.0</v>
      </c>
      <c r="J17" s="665"/>
      <c r="K17" s="666">
        <f t="shared" si="1"/>
        <v>73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ht="15.75" customHeight="1">
      <c r="A18" s="14">
        <f t="shared" si="2"/>
        <v>17</v>
      </c>
      <c r="B18" s="661" t="s">
        <v>535</v>
      </c>
      <c r="C18" s="661" t="s">
        <v>536</v>
      </c>
      <c r="D18" s="661" t="s">
        <v>597</v>
      </c>
      <c r="E18" s="662">
        <v>166918.0</v>
      </c>
      <c r="F18" s="663" t="s">
        <v>0</v>
      </c>
      <c r="G18" s="664">
        <v>66.0</v>
      </c>
      <c r="H18" s="664">
        <v>60.0</v>
      </c>
      <c r="I18" s="490">
        <v>66.0</v>
      </c>
      <c r="J18" s="665"/>
      <c r="K18" s="666">
        <f t="shared" si="1"/>
        <v>64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ht="15.75" customHeight="1">
      <c r="A19" s="14">
        <f t="shared" si="2"/>
        <v>18</v>
      </c>
      <c r="B19" s="661" t="s">
        <v>639</v>
      </c>
      <c r="C19" s="661" t="s">
        <v>205</v>
      </c>
      <c r="D19" s="661" t="s">
        <v>624</v>
      </c>
      <c r="E19" s="662">
        <v>166949.0</v>
      </c>
      <c r="F19" s="667" t="s">
        <v>1</v>
      </c>
      <c r="G19" s="664">
        <v>48.0</v>
      </c>
      <c r="H19" s="664">
        <v>79.0</v>
      </c>
      <c r="I19" s="490">
        <v>48.0</v>
      </c>
      <c r="J19" s="665"/>
      <c r="K19" s="666">
        <f t="shared" si="1"/>
        <v>58.33333333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ht="15.75" customHeight="1">
      <c r="A20" s="14">
        <f t="shared" si="2"/>
        <v>19</v>
      </c>
      <c r="B20" s="661" t="s">
        <v>645</v>
      </c>
      <c r="C20" s="661" t="s">
        <v>646</v>
      </c>
      <c r="D20" s="661" t="s">
        <v>596</v>
      </c>
      <c r="E20" s="662">
        <v>167648.0</v>
      </c>
      <c r="F20" s="667" t="s">
        <v>1</v>
      </c>
      <c r="G20" s="664">
        <v>63.0</v>
      </c>
      <c r="H20" s="664">
        <v>0.0</v>
      </c>
      <c r="I20" s="490">
        <v>63.0</v>
      </c>
      <c r="J20" s="665"/>
      <c r="K20" s="666">
        <f t="shared" si="1"/>
        <v>42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ht="15.75" customHeight="1">
      <c r="A21" s="14">
        <f t="shared" si="2"/>
        <v>20</v>
      </c>
      <c r="B21" s="661" t="s">
        <v>594</v>
      </c>
      <c r="C21" s="661" t="s">
        <v>159</v>
      </c>
      <c r="D21" s="661" t="s">
        <v>596</v>
      </c>
      <c r="E21" s="662">
        <v>131489.0</v>
      </c>
      <c r="F21" s="667" t="s">
        <v>1</v>
      </c>
      <c r="G21" s="664">
        <v>76.0</v>
      </c>
      <c r="H21" s="664">
        <v>73.0</v>
      </c>
      <c r="I21" s="490">
        <v>76.0</v>
      </c>
      <c r="J21" s="665"/>
      <c r="K21" s="666">
        <f t="shared" si="1"/>
        <v>75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ht="15.75" customHeight="1">
      <c r="A22" s="14">
        <f t="shared" si="2"/>
        <v>21</v>
      </c>
      <c r="B22" s="661" t="s">
        <v>643</v>
      </c>
      <c r="C22" s="661" t="s">
        <v>644</v>
      </c>
      <c r="D22" s="661" t="s">
        <v>23</v>
      </c>
      <c r="E22" s="662">
        <v>167679.0</v>
      </c>
      <c r="F22" s="667" t="s">
        <v>1</v>
      </c>
      <c r="G22" s="664">
        <v>65.0</v>
      </c>
      <c r="H22" s="664">
        <v>79.0</v>
      </c>
      <c r="I22" s="490">
        <v>65.0</v>
      </c>
      <c r="J22" s="665"/>
      <c r="K22" s="666">
        <f t="shared" si="1"/>
        <v>69.66666667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ht="15.75" customHeight="1">
      <c r="A23" s="14">
        <f t="shared" si="2"/>
        <v>22</v>
      </c>
      <c r="B23" s="661" t="s">
        <v>637</v>
      </c>
      <c r="C23" s="661" t="s">
        <v>642</v>
      </c>
      <c r="D23" s="661" t="s">
        <v>597</v>
      </c>
      <c r="E23" s="662">
        <v>131520.0</v>
      </c>
      <c r="F23" s="667" t="s">
        <v>1</v>
      </c>
      <c r="G23" s="664">
        <v>65.0</v>
      </c>
      <c r="H23" s="664">
        <v>77.0</v>
      </c>
      <c r="I23" s="490">
        <v>65.0</v>
      </c>
      <c r="J23" s="665"/>
      <c r="K23" s="666">
        <f t="shared" si="1"/>
        <v>69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ht="15.75" customHeight="1">
      <c r="A24" s="14">
        <f t="shared" si="2"/>
        <v>23</v>
      </c>
      <c r="B24" s="661" t="s">
        <v>640</v>
      </c>
      <c r="C24" s="661" t="s">
        <v>641</v>
      </c>
      <c r="D24" s="661" t="s">
        <v>605</v>
      </c>
      <c r="E24" s="662">
        <v>132616.0</v>
      </c>
      <c r="F24" s="667" t="s">
        <v>1</v>
      </c>
      <c r="G24" s="664">
        <v>77.0</v>
      </c>
      <c r="H24" s="664">
        <v>78.0</v>
      </c>
      <c r="I24" s="490">
        <v>77.0</v>
      </c>
      <c r="J24" s="665"/>
      <c r="K24" s="666">
        <f t="shared" si="1"/>
        <v>77.33333333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ht="15.75" customHeight="1">
      <c r="A25" s="14">
        <f t="shared" si="2"/>
        <v>24</v>
      </c>
      <c r="B25" s="661" t="s">
        <v>630</v>
      </c>
      <c r="C25" s="661" t="s">
        <v>480</v>
      </c>
      <c r="D25" s="661" t="s">
        <v>610</v>
      </c>
      <c r="E25" s="662">
        <v>132644.0</v>
      </c>
      <c r="F25" s="667" t="s">
        <v>1</v>
      </c>
      <c r="G25" s="664">
        <v>73.0</v>
      </c>
      <c r="H25" s="664">
        <v>70.0</v>
      </c>
      <c r="I25" s="490">
        <v>73.0</v>
      </c>
      <c r="J25" s="665"/>
      <c r="K25" s="666">
        <f t="shared" si="1"/>
        <v>72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ht="15.75" customHeight="1">
      <c r="A26" s="14">
        <f t="shared" si="2"/>
        <v>25</v>
      </c>
      <c r="B26" s="661" t="s">
        <v>485</v>
      </c>
      <c r="C26" s="661" t="s">
        <v>439</v>
      </c>
      <c r="D26" s="661" t="s">
        <v>98</v>
      </c>
      <c r="E26" s="662">
        <v>168044.0</v>
      </c>
      <c r="F26" s="667" t="s">
        <v>1</v>
      </c>
      <c r="G26" s="664">
        <v>77.0</v>
      </c>
      <c r="H26" s="664">
        <v>78.0</v>
      </c>
      <c r="I26" s="490">
        <v>77.0</v>
      </c>
      <c r="J26" s="665"/>
      <c r="K26" s="666">
        <f t="shared" si="1"/>
        <v>77.33333333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ht="15.75" customHeight="1">
      <c r="A27" s="14">
        <f t="shared" si="2"/>
        <v>26</v>
      </c>
      <c r="B27" s="661" t="s">
        <v>489</v>
      </c>
      <c r="C27" s="661" t="s">
        <v>490</v>
      </c>
      <c r="D27" s="661" t="s">
        <v>597</v>
      </c>
      <c r="E27" s="662">
        <v>168379.0</v>
      </c>
      <c r="F27" s="667" t="s">
        <v>1</v>
      </c>
      <c r="G27" s="664">
        <v>77.0</v>
      </c>
      <c r="H27" s="664">
        <v>62.0</v>
      </c>
      <c r="I27" s="490">
        <v>74.0</v>
      </c>
      <c r="J27" s="665"/>
      <c r="K27" s="666">
        <f t="shared" si="1"/>
        <v>71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ht="15.75" customHeight="1">
      <c r="A28" s="14">
        <f t="shared" si="2"/>
        <v>27</v>
      </c>
      <c r="B28" s="661" t="s">
        <v>647</v>
      </c>
      <c r="C28" s="661" t="s">
        <v>648</v>
      </c>
      <c r="D28" s="661" t="s">
        <v>638</v>
      </c>
      <c r="E28" s="662">
        <v>168410.0</v>
      </c>
      <c r="F28" s="667" t="s">
        <v>1</v>
      </c>
      <c r="G28" s="664">
        <v>59.0</v>
      </c>
      <c r="H28" s="664">
        <v>77.0</v>
      </c>
      <c r="I28" s="490">
        <v>59.0</v>
      </c>
      <c r="J28" s="665"/>
      <c r="K28" s="666">
        <f t="shared" si="1"/>
        <v>65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ht="15.75" customHeight="1">
      <c r="A29" s="14">
        <f t="shared" si="2"/>
        <v>28</v>
      </c>
      <c r="B29" s="661" t="s">
        <v>628</v>
      </c>
      <c r="C29" s="661" t="s">
        <v>629</v>
      </c>
      <c r="D29" s="661" t="s">
        <v>624</v>
      </c>
      <c r="E29" s="662">
        <v>168013.0</v>
      </c>
      <c r="F29" s="667" t="s">
        <v>1</v>
      </c>
      <c r="G29" s="664">
        <v>73.0</v>
      </c>
      <c r="H29" s="664">
        <v>63.0</v>
      </c>
      <c r="I29" s="490">
        <v>73.0</v>
      </c>
      <c r="J29" s="665"/>
      <c r="K29" s="666">
        <f t="shared" si="1"/>
        <v>69.66666667</v>
      </c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ht="15.75" customHeight="1">
      <c r="A30" s="14">
        <f t="shared" si="2"/>
        <v>29</v>
      </c>
      <c r="B30" s="661" t="s">
        <v>633</v>
      </c>
      <c r="C30" s="661" t="s">
        <v>634</v>
      </c>
      <c r="D30" s="661" t="s">
        <v>615</v>
      </c>
      <c r="E30" s="662">
        <v>132585.0</v>
      </c>
      <c r="F30" s="667" t="s">
        <v>1</v>
      </c>
      <c r="G30" s="664">
        <v>78.0</v>
      </c>
      <c r="H30" s="664">
        <v>74.0</v>
      </c>
      <c r="I30" s="490">
        <v>78.0</v>
      </c>
      <c r="J30" s="665"/>
      <c r="K30" s="666">
        <f t="shared" si="1"/>
        <v>76.66666667</v>
      </c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ht="15.75" customHeight="1">
      <c r="A31" s="14">
        <f t="shared" si="2"/>
        <v>30</v>
      </c>
      <c r="B31" s="661" t="s">
        <v>636</v>
      </c>
      <c r="C31" s="661" t="s">
        <v>637</v>
      </c>
      <c r="D31" s="661" t="s">
        <v>638</v>
      </c>
      <c r="E31" s="662">
        <v>169109.0</v>
      </c>
      <c r="F31" s="667" t="s">
        <v>1</v>
      </c>
      <c r="G31" s="664">
        <v>71.0</v>
      </c>
      <c r="H31" s="664">
        <v>70.0</v>
      </c>
      <c r="I31" s="490">
        <v>71.0</v>
      </c>
      <c r="J31" s="665"/>
      <c r="K31" s="666">
        <f t="shared" si="1"/>
        <v>70.66666667</v>
      </c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ht="15.75" customHeight="1">
      <c r="A32" s="14">
        <f t="shared" si="2"/>
        <v>31</v>
      </c>
      <c r="B32" s="661" t="s">
        <v>631</v>
      </c>
      <c r="C32" s="661" t="s">
        <v>469</v>
      </c>
      <c r="D32" s="661" t="s">
        <v>596</v>
      </c>
      <c r="E32" s="662">
        <v>169140.0</v>
      </c>
      <c r="F32" s="667" t="s">
        <v>1</v>
      </c>
      <c r="G32" s="664">
        <v>68.0</v>
      </c>
      <c r="H32" s="664">
        <v>80.0</v>
      </c>
      <c r="I32" s="490">
        <v>68.0</v>
      </c>
      <c r="J32" s="665"/>
      <c r="K32" s="666">
        <f t="shared" si="1"/>
        <v>72</v>
      </c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ht="15.75" customHeight="1">
      <c r="A33" s="14">
        <f t="shared" si="2"/>
        <v>32</v>
      </c>
      <c r="B33" s="661" t="s">
        <v>42</v>
      </c>
      <c r="C33" s="661" t="s">
        <v>632</v>
      </c>
      <c r="D33" s="661" t="s">
        <v>98</v>
      </c>
      <c r="E33" s="662">
        <v>133316.0</v>
      </c>
      <c r="F33" s="667" t="s">
        <v>1</v>
      </c>
      <c r="G33" s="664">
        <v>68.0</v>
      </c>
      <c r="H33" s="664">
        <v>0.0</v>
      </c>
      <c r="I33" s="490">
        <v>68.0</v>
      </c>
      <c r="J33" s="665"/>
      <c r="K33" s="666">
        <f t="shared" si="1"/>
        <v>45.33333333</v>
      </c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ht="15.75" customHeight="1">
      <c r="A34" s="14">
        <f t="shared" si="2"/>
        <v>33</v>
      </c>
      <c r="B34" s="661" t="s">
        <v>525</v>
      </c>
      <c r="C34" s="661" t="s">
        <v>526</v>
      </c>
      <c r="D34" s="661" t="s">
        <v>35</v>
      </c>
      <c r="E34" s="662">
        <v>133347.0</v>
      </c>
      <c r="F34" s="667" t="s">
        <v>1</v>
      </c>
      <c r="G34" s="664">
        <v>70.0</v>
      </c>
      <c r="H34" s="664">
        <v>76.0</v>
      </c>
      <c r="I34" s="490">
        <v>70.0</v>
      </c>
      <c r="J34" s="665"/>
      <c r="K34" s="666">
        <f t="shared" si="1"/>
        <v>72</v>
      </c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ht="15.75" customHeight="1">
      <c r="A35" s="14">
        <f t="shared" si="2"/>
        <v>34</v>
      </c>
      <c r="B35" s="661" t="s">
        <v>635</v>
      </c>
      <c r="C35" s="661" t="s">
        <v>506</v>
      </c>
      <c r="D35" s="661" t="s">
        <v>596</v>
      </c>
      <c r="E35" s="662">
        <v>134411.0</v>
      </c>
      <c r="F35" s="667" t="s">
        <v>1</v>
      </c>
      <c r="G35" s="664">
        <v>77.0</v>
      </c>
      <c r="H35" s="664">
        <v>74.0</v>
      </c>
      <c r="I35" s="490">
        <v>77.0</v>
      </c>
      <c r="J35" s="665"/>
      <c r="K35" s="666">
        <f t="shared" si="1"/>
        <v>76</v>
      </c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ht="15.75" customHeight="1">
      <c r="A36" s="14">
        <f t="shared" si="2"/>
        <v>35</v>
      </c>
      <c r="B36" s="661" t="s">
        <v>401</v>
      </c>
      <c r="C36" s="661" t="s">
        <v>402</v>
      </c>
      <c r="D36" s="661" t="s">
        <v>624</v>
      </c>
      <c r="E36" s="662">
        <v>170570.0</v>
      </c>
      <c r="F36" s="668" t="s">
        <v>2</v>
      </c>
      <c r="G36" s="664">
        <v>68.0</v>
      </c>
      <c r="H36" s="664">
        <v>65.0</v>
      </c>
      <c r="I36" s="490">
        <v>68.0</v>
      </c>
      <c r="J36" s="669"/>
      <c r="K36" s="670">
        <f t="shared" si="1"/>
        <v>67</v>
      </c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ht="15.75" customHeight="1">
      <c r="A37" s="14">
        <f t="shared" si="2"/>
        <v>36</v>
      </c>
      <c r="B37" s="661" t="s">
        <v>649</v>
      </c>
      <c r="C37" s="661" t="s">
        <v>213</v>
      </c>
      <c r="D37" s="661" t="s">
        <v>596</v>
      </c>
      <c r="E37" s="662">
        <v>170601.0</v>
      </c>
      <c r="F37" s="668" t="s">
        <v>2</v>
      </c>
      <c r="G37" s="664">
        <v>74.0</v>
      </c>
      <c r="H37" s="664">
        <v>76.0</v>
      </c>
      <c r="I37" s="490">
        <v>74.0</v>
      </c>
      <c r="J37" s="665"/>
      <c r="K37" s="670">
        <f t="shared" si="1"/>
        <v>74.66666667</v>
      </c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ht="15.75" customHeight="1">
      <c r="A38" s="14">
        <f t="shared" si="2"/>
        <v>37</v>
      </c>
      <c r="B38" s="661" t="s">
        <v>298</v>
      </c>
      <c r="C38" s="661" t="s">
        <v>650</v>
      </c>
      <c r="D38" s="661" t="s">
        <v>596</v>
      </c>
      <c r="E38" s="662">
        <v>134777.0</v>
      </c>
      <c r="F38" s="668" t="s">
        <v>2</v>
      </c>
      <c r="G38" s="664">
        <v>76.0</v>
      </c>
      <c r="H38" s="664">
        <v>68.0</v>
      </c>
      <c r="I38" s="490">
        <v>76.0</v>
      </c>
      <c r="J38" s="665"/>
      <c r="K38" s="670">
        <f t="shared" si="1"/>
        <v>73.33333333</v>
      </c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ht="15.75" customHeight="1">
      <c r="A39" s="14">
        <f t="shared" si="2"/>
        <v>38</v>
      </c>
      <c r="B39" s="661" t="s">
        <v>651</v>
      </c>
      <c r="C39" s="661" t="s">
        <v>652</v>
      </c>
      <c r="D39" s="661" t="s">
        <v>610</v>
      </c>
      <c r="E39" s="662">
        <v>134442.0</v>
      </c>
      <c r="F39" s="668" t="s">
        <v>2</v>
      </c>
      <c r="G39" s="664">
        <v>72.0</v>
      </c>
      <c r="H39" s="664">
        <v>67.0</v>
      </c>
      <c r="I39" s="490">
        <v>72.0</v>
      </c>
      <c r="J39" s="665"/>
      <c r="K39" s="670">
        <f t="shared" si="1"/>
        <v>70.33333333</v>
      </c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ht="15.75" customHeight="1">
      <c r="A40" s="14">
        <f t="shared" si="2"/>
        <v>39</v>
      </c>
      <c r="B40" s="661" t="s">
        <v>653</v>
      </c>
      <c r="C40" s="661" t="s">
        <v>66</v>
      </c>
      <c r="D40" s="661" t="s">
        <v>63</v>
      </c>
      <c r="E40" s="662">
        <v>170935.0</v>
      </c>
      <c r="F40" s="668" t="s">
        <v>2</v>
      </c>
      <c r="G40" s="664">
        <v>80.0</v>
      </c>
      <c r="H40" s="664">
        <v>71.0</v>
      </c>
      <c r="I40" s="490">
        <v>80.0</v>
      </c>
      <c r="J40" s="665"/>
      <c r="K40" s="670">
        <f t="shared" si="1"/>
        <v>77</v>
      </c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ht="15.75" customHeight="1">
      <c r="A41" s="14">
        <f t="shared" si="2"/>
        <v>40</v>
      </c>
      <c r="B41" s="661" t="s">
        <v>654</v>
      </c>
      <c r="C41" s="661" t="s">
        <v>655</v>
      </c>
      <c r="D41" s="661" t="s">
        <v>624</v>
      </c>
      <c r="E41" s="662">
        <v>134808.0</v>
      </c>
      <c r="F41" s="668" t="s">
        <v>2</v>
      </c>
      <c r="G41" s="664">
        <v>71.0</v>
      </c>
      <c r="H41" s="664">
        <v>0.0</v>
      </c>
      <c r="I41" s="490">
        <v>71.0</v>
      </c>
      <c r="J41" s="665"/>
      <c r="K41" s="670">
        <f t="shared" si="1"/>
        <v>47.33333333</v>
      </c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ht="15.75" customHeight="1">
      <c r="A42" s="14">
        <f t="shared" si="2"/>
        <v>41</v>
      </c>
      <c r="B42" s="661" t="s">
        <v>435</v>
      </c>
      <c r="C42" s="661" t="s">
        <v>274</v>
      </c>
      <c r="D42" s="661" t="s">
        <v>597</v>
      </c>
      <c r="E42" s="662">
        <v>170966.0</v>
      </c>
      <c r="F42" s="668" t="s">
        <v>2</v>
      </c>
      <c r="G42" s="664">
        <v>0.0</v>
      </c>
      <c r="H42" s="664">
        <v>79.0</v>
      </c>
      <c r="I42" s="490">
        <v>0.0</v>
      </c>
      <c r="J42" s="665"/>
      <c r="K42" s="670">
        <f t="shared" si="1"/>
        <v>26.33333333</v>
      </c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ht="15.75" customHeight="1">
      <c r="A43" s="14">
        <f t="shared" si="2"/>
        <v>42</v>
      </c>
      <c r="B43" s="661" t="s">
        <v>468</v>
      </c>
      <c r="C43" s="661" t="s">
        <v>469</v>
      </c>
      <c r="D43" s="661" t="s">
        <v>23</v>
      </c>
      <c r="E43" s="662">
        <v>171301.0</v>
      </c>
      <c r="F43" s="668" t="s">
        <v>2</v>
      </c>
      <c r="G43" s="664">
        <v>71.0</v>
      </c>
      <c r="H43" s="664">
        <v>0.0</v>
      </c>
      <c r="I43" s="490">
        <v>71.0</v>
      </c>
      <c r="J43" s="665"/>
      <c r="K43" s="670">
        <f t="shared" si="1"/>
        <v>47.33333333</v>
      </c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ht="15.75" customHeight="1">
      <c r="A44" s="14">
        <f t="shared" si="2"/>
        <v>43</v>
      </c>
      <c r="B44" s="661" t="s">
        <v>656</v>
      </c>
      <c r="C44" s="661" t="s">
        <v>657</v>
      </c>
      <c r="D44" s="661" t="s">
        <v>597</v>
      </c>
      <c r="E44" s="662">
        <v>135142.0</v>
      </c>
      <c r="F44" s="668" t="s">
        <v>2</v>
      </c>
      <c r="G44" s="664">
        <v>17.0</v>
      </c>
      <c r="H44" s="664">
        <v>0.0</v>
      </c>
      <c r="I44" s="490">
        <v>17.0</v>
      </c>
      <c r="J44" s="665"/>
      <c r="K44" s="670">
        <f t="shared" si="1"/>
        <v>11.33333333</v>
      </c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ht="15.75" customHeight="1">
      <c r="A45" s="14">
        <f t="shared" si="2"/>
        <v>44</v>
      </c>
      <c r="B45" s="661" t="s">
        <v>159</v>
      </c>
      <c r="C45" s="661" t="s">
        <v>658</v>
      </c>
      <c r="D45" s="661" t="s">
        <v>610</v>
      </c>
      <c r="E45" s="662">
        <v>135173.0</v>
      </c>
      <c r="F45" s="668" t="s">
        <v>2</v>
      </c>
      <c r="G45" s="664">
        <v>0.0</v>
      </c>
      <c r="H45" s="664">
        <v>64.0</v>
      </c>
      <c r="I45" s="490">
        <v>0.0</v>
      </c>
      <c r="J45" s="665"/>
      <c r="K45" s="670">
        <f t="shared" si="1"/>
        <v>21.33333333</v>
      </c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ht="15.75" customHeight="1">
      <c r="A46" s="14">
        <f t="shared" si="2"/>
        <v>45</v>
      </c>
      <c r="B46" s="661" t="s">
        <v>659</v>
      </c>
      <c r="C46" s="661" t="s">
        <v>660</v>
      </c>
      <c r="D46" s="661" t="s">
        <v>617</v>
      </c>
      <c r="E46" s="662">
        <v>135507.0</v>
      </c>
      <c r="F46" s="668" t="s">
        <v>2</v>
      </c>
      <c r="G46" s="664">
        <v>70.0</v>
      </c>
      <c r="H46" s="664">
        <v>74.0</v>
      </c>
      <c r="I46" s="490">
        <v>70.0</v>
      </c>
      <c r="J46" s="665"/>
      <c r="K46" s="670">
        <f t="shared" si="1"/>
        <v>71.33333333</v>
      </c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ht="15.75" customHeight="1">
      <c r="A47" s="14">
        <f t="shared" si="2"/>
        <v>46</v>
      </c>
      <c r="B47" s="661" t="s">
        <v>661</v>
      </c>
      <c r="C47" s="661" t="s">
        <v>662</v>
      </c>
      <c r="D47" s="661" t="s">
        <v>638</v>
      </c>
      <c r="E47" s="662">
        <v>171332.0</v>
      </c>
      <c r="F47" s="668" t="s">
        <v>2</v>
      </c>
      <c r="G47" s="664">
        <v>69.0</v>
      </c>
      <c r="H47" s="664">
        <v>76.0</v>
      </c>
      <c r="I47" s="490">
        <v>69.0</v>
      </c>
      <c r="J47" s="665"/>
      <c r="K47" s="670">
        <f t="shared" si="1"/>
        <v>71.33333333</v>
      </c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ht="15.75" customHeight="1">
      <c r="A48" s="14">
        <f t="shared" si="2"/>
        <v>47</v>
      </c>
      <c r="B48" s="661" t="s">
        <v>663</v>
      </c>
      <c r="C48" s="661" t="s">
        <v>655</v>
      </c>
      <c r="D48" s="661" t="s">
        <v>98</v>
      </c>
      <c r="E48" s="662">
        <v>135538.0</v>
      </c>
      <c r="F48" s="668" t="s">
        <v>2</v>
      </c>
      <c r="G48" s="664">
        <v>66.0</v>
      </c>
      <c r="H48" s="664">
        <v>78.0</v>
      </c>
      <c r="I48" s="490">
        <v>66.0</v>
      </c>
      <c r="J48" s="665"/>
      <c r="K48" s="670">
        <f t="shared" si="1"/>
        <v>70</v>
      </c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ht="15.75" customHeight="1">
      <c r="A49" s="14">
        <f t="shared" si="2"/>
        <v>48</v>
      </c>
      <c r="B49" s="661" t="s">
        <v>664</v>
      </c>
      <c r="C49" s="661" t="s">
        <v>665</v>
      </c>
      <c r="D49" s="661" t="s">
        <v>596</v>
      </c>
      <c r="E49" s="662">
        <v>171666.0</v>
      </c>
      <c r="F49" s="668" t="s">
        <v>2</v>
      </c>
      <c r="G49" s="664">
        <v>75.0</v>
      </c>
      <c r="H49" s="664">
        <v>75.0</v>
      </c>
      <c r="I49" s="490">
        <v>75.0</v>
      </c>
      <c r="J49" s="665"/>
      <c r="K49" s="670">
        <f t="shared" si="1"/>
        <v>75</v>
      </c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ht="15.75" customHeight="1">
      <c r="A50" s="14">
        <f t="shared" si="2"/>
        <v>49</v>
      </c>
      <c r="B50" s="661" t="s">
        <v>666</v>
      </c>
      <c r="C50" s="661" t="s">
        <v>667</v>
      </c>
      <c r="D50" s="661" t="s">
        <v>615</v>
      </c>
      <c r="E50" s="662">
        <v>171697.0</v>
      </c>
      <c r="F50" s="668" t="s">
        <v>2</v>
      </c>
      <c r="G50" s="664">
        <v>67.0</v>
      </c>
      <c r="H50" s="664">
        <v>67.0</v>
      </c>
      <c r="I50" s="490">
        <v>67.0</v>
      </c>
      <c r="J50" s="665"/>
      <c r="K50" s="670">
        <f t="shared" si="1"/>
        <v>67</v>
      </c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ht="15.75" customHeight="1">
      <c r="A51" s="14">
        <f t="shared" si="2"/>
        <v>50</v>
      </c>
      <c r="B51" s="661" t="s">
        <v>668</v>
      </c>
      <c r="C51" s="661" t="s">
        <v>452</v>
      </c>
      <c r="D51" s="661" t="s">
        <v>605</v>
      </c>
      <c r="E51" s="662">
        <v>135872.0</v>
      </c>
      <c r="F51" s="668" t="s">
        <v>2</v>
      </c>
      <c r="G51" s="664">
        <v>67.0</v>
      </c>
      <c r="H51" s="664">
        <v>78.0</v>
      </c>
      <c r="I51" s="490">
        <v>67.0</v>
      </c>
      <c r="J51" s="665"/>
      <c r="K51" s="670">
        <f t="shared" si="1"/>
        <v>70.66666667</v>
      </c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ht="15.75" customHeight="1">
      <c r="A52" s="14">
        <f t="shared" si="2"/>
        <v>51</v>
      </c>
      <c r="B52" s="661" t="s">
        <v>202</v>
      </c>
      <c r="C52" s="661" t="s">
        <v>349</v>
      </c>
      <c r="D52" s="661" t="s">
        <v>596</v>
      </c>
      <c r="E52" s="662">
        <v>135903.0</v>
      </c>
      <c r="F52" s="668" t="s">
        <v>2</v>
      </c>
      <c r="G52" s="664">
        <v>63.0</v>
      </c>
      <c r="H52" s="664">
        <v>61.0</v>
      </c>
      <c r="I52" s="490">
        <v>63.0</v>
      </c>
      <c r="J52" s="665"/>
      <c r="K52" s="670">
        <f t="shared" si="1"/>
        <v>62.33333333</v>
      </c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ht="15.75" customHeight="1">
      <c r="A53" s="14">
        <f t="shared" si="2"/>
        <v>52</v>
      </c>
      <c r="B53" s="661" t="s">
        <v>678</v>
      </c>
      <c r="C53" s="661" t="s">
        <v>679</v>
      </c>
      <c r="D53" s="661" t="s">
        <v>596</v>
      </c>
      <c r="E53" s="662">
        <v>172762.0</v>
      </c>
      <c r="F53" s="671" t="s">
        <v>3</v>
      </c>
      <c r="G53" s="664">
        <v>78.0</v>
      </c>
      <c r="H53" s="664">
        <v>77.0</v>
      </c>
      <c r="I53" s="490">
        <v>78.0</v>
      </c>
      <c r="J53" s="665"/>
      <c r="K53" s="666">
        <f t="shared" si="1"/>
        <v>77.66666667</v>
      </c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5.75" customHeight="1">
      <c r="A54" s="14">
        <f t="shared" si="2"/>
        <v>53</v>
      </c>
      <c r="B54" s="661" t="s">
        <v>671</v>
      </c>
      <c r="C54" s="661" t="s">
        <v>672</v>
      </c>
      <c r="D54" s="661" t="s">
        <v>610</v>
      </c>
      <c r="E54" s="662">
        <v>110670.0</v>
      </c>
      <c r="F54" s="671" t="s">
        <v>3</v>
      </c>
      <c r="G54" s="664">
        <v>70.0</v>
      </c>
      <c r="H54" s="664">
        <v>80.0</v>
      </c>
      <c r="I54" s="490">
        <v>70.0</v>
      </c>
      <c r="J54" s="665"/>
      <c r="K54" s="666">
        <f t="shared" si="1"/>
        <v>73.33333333</v>
      </c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ht="15.75" customHeight="1">
      <c r="A55" s="14">
        <f t="shared" si="2"/>
        <v>54</v>
      </c>
      <c r="B55" s="661" t="s">
        <v>684</v>
      </c>
      <c r="C55" s="661" t="s">
        <v>685</v>
      </c>
      <c r="D55" s="661" t="s">
        <v>597</v>
      </c>
      <c r="E55" s="662">
        <v>173127.0</v>
      </c>
      <c r="F55" s="671" t="s">
        <v>3</v>
      </c>
      <c r="G55" s="664">
        <v>74.0</v>
      </c>
      <c r="H55" s="664">
        <v>74.0</v>
      </c>
      <c r="I55" s="490">
        <v>74.0</v>
      </c>
      <c r="J55" s="665"/>
      <c r="K55" s="666">
        <f t="shared" si="1"/>
        <v>74</v>
      </c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ht="15.75" customHeight="1">
      <c r="A56" s="14">
        <f t="shared" si="2"/>
        <v>55</v>
      </c>
      <c r="B56" s="661" t="s">
        <v>680</v>
      </c>
      <c r="C56" s="661" t="s">
        <v>681</v>
      </c>
      <c r="D56" s="661" t="s">
        <v>624</v>
      </c>
      <c r="E56" s="662">
        <v>110701.0</v>
      </c>
      <c r="F56" s="671" t="s">
        <v>3</v>
      </c>
      <c r="G56" s="664">
        <v>62.0</v>
      </c>
      <c r="H56" s="664">
        <v>60.0</v>
      </c>
      <c r="I56" s="490">
        <v>62.0</v>
      </c>
      <c r="J56" s="665"/>
      <c r="K56" s="666">
        <f t="shared" si="1"/>
        <v>61.33333333</v>
      </c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ht="15.75" customHeight="1">
      <c r="A57" s="14">
        <f t="shared" si="2"/>
        <v>56</v>
      </c>
      <c r="B57" s="661" t="s">
        <v>674</v>
      </c>
      <c r="C57" s="661" t="s">
        <v>675</v>
      </c>
      <c r="D57" s="661" t="s">
        <v>596</v>
      </c>
      <c r="E57" s="662">
        <v>111035.0</v>
      </c>
      <c r="F57" s="671" t="s">
        <v>3</v>
      </c>
      <c r="G57" s="664">
        <v>67.0</v>
      </c>
      <c r="H57" s="664">
        <v>68.0</v>
      </c>
      <c r="I57" s="490">
        <v>67.0</v>
      </c>
      <c r="J57" s="665"/>
      <c r="K57" s="666">
        <f t="shared" si="1"/>
        <v>67.33333333</v>
      </c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ht="15.75" customHeight="1">
      <c r="A58" s="14">
        <f t="shared" si="2"/>
        <v>57</v>
      </c>
      <c r="B58" s="661" t="s">
        <v>475</v>
      </c>
      <c r="C58" s="661" t="s">
        <v>476</v>
      </c>
      <c r="D58" s="661" t="s">
        <v>597</v>
      </c>
      <c r="E58" s="662">
        <v>111066.0</v>
      </c>
      <c r="F58" s="671" t="s">
        <v>3</v>
      </c>
      <c r="G58" s="664">
        <v>65.0</v>
      </c>
      <c r="H58" s="664">
        <v>74.0</v>
      </c>
      <c r="I58" s="490">
        <v>65.0</v>
      </c>
      <c r="J58" s="665"/>
      <c r="K58" s="666">
        <f t="shared" si="1"/>
        <v>68</v>
      </c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ht="15.75" customHeight="1">
      <c r="A59" s="14">
        <f t="shared" si="2"/>
        <v>58</v>
      </c>
      <c r="B59" s="661" t="s">
        <v>686</v>
      </c>
      <c r="C59" s="661" t="s">
        <v>271</v>
      </c>
      <c r="D59" s="661" t="s">
        <v>35</v>
      </c>
      <c r="E59" s="662">
        <v>173158.0</v>
      </c>
      <c r="F59" s="671" t="s">
        <v>3</v>
      </c>
      <c r="G59" s="664">
        <v>74.0</v>
      </c>
      <c r="H59" s="664">
        <v>78.0</v>
      </c>
      <c r="I59" s="490">
        <v>0.0</v>
      </c>
      <c r="J59" s="665"/>
      <c r="K59" s="666">
        <f t="shared" si="1"/>
        <v>50.66666667</v>
      </c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ht="15.75" customHeight="1">
      <c r="A60" s="14">
        <f t="shared" si="2"/>
        <v>59</v>
      </c>
      <c r="B60" s="661" t="s">
        <v>686</v>
      </c>
      <c r="C60" s="661" t="s">
        <v>183</v>
      </c>
      <c r="D60" s="661" t="s">
        <v>35</v>
      </c>
      <c r="E60" s="662">
        <v>111401.0</v>
      </c>
      <c r="F60" s="671" t="s">
        <v>3</v>
      </c>
      <c r="G60" s="664">
        <v>0.0</v>
      </c>
      <c r="H60" s="664">
        <v>73.0</v>
      </c>
      <c r="I60" s="490">
        <v>74.0</v>
      </c>
      <c r="J60" s="665"/>
      <c r="K60" s="666">
        <f t="shared" si="1"/>
        <v>49</v>
      </c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ht="15.75" customHeight="1">
      <c r="A61" s="14">
        <f t="shared" si="2"/>
        <v>60</v>
      </c>
      <c r="B61" s="661" t="s">
        <v>492</v>
      </c>
      <c r="C61" s="661" t="s">
        <v>493</v>
      </c>
      <c r="D61" s="661" t="s">
        <v>605</v>
      </c>
      <c r="E61" s="662">
        <v>146464.0</v>
      </c>
      <c r="F61" s="671" t="s">
        <v>3</v>
      </c>
      <c r="G61" s="664">
        <v>51.0</v>
      </c>
      <c r="H61" s="664">
        <v>80.0</v>
      </c>
      <c r="I61" s="490">
        <v>51.0</v>
      </c>
      <c r="J61" s="665"/>
      <c r="K61" s="666">
        <f t="shared" si="1"/>
        <v>60.66666667</v>
      </c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ht="15.75" customHeight="1">
      <c r="A62" s="14">
        <f t="shared" si="2"/>
        <v>61</v>
      </c>
      <c r="B62" s="661" t="s">
        <v>499</v>
      </c>
      <c r="C62" s="661" t="s">
        <v>500</v>
      </c>
      <c r="D62" s="661" t="s">
        <v>98</v>
      </c>
      <c r="E62" s="662">
        <v>146495.0</v>
      </c>
      <c r="F62" s="671" t="s">
        <v>3</v>
      </c>
      <c r="G62" s="664">
        <v>46.0</v>
      </c>
      <c r="H62" s="664">
        <v>78.0</v>
      </c>
      <c r="I62" s="490">
        <v>46.0</v>
      </c>
      <c r="J62" s="665"/>
      <c r="K62" s="666">
        <f t="shared" si="1"/>
        <v>56.66666667</v>
      </c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ht="15.75" customHeight="1">
      <c r="A63" s="14">
        <f t="shared" si="2"/>
        <v>62</v>
      </c>
      <c r="B63" s="661" t="s">
        <v>501</v>
      </c>
      <c r="C63" s="661" t="s">
        <v>439</v>
      </c>
      <c r="D63" s="661" t="s">
        <v>23</v>
      </c>
      <c r="E63" s="662">
        <v>146829.0</v>
      </c>
      <c r="F63" s="671" t="s">
        <v>3</v>
      </c>
      <c r="G63" s="664">
        <v>71.0</v>
      </c>
      <c r="H63" s="664">
        <v>72.0</v>
      </c>
      <c r="I63" s="490">
        <v>71.0</v>
      </c>
      <c r="J63" s="665"/>
      <c r="K63" s="666">
        <f t="shared" si="1"/>
        <v>71.33333333</v>
      </c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ht="15.75" customHeight="1">
      <c r="A64" s="14">
        <f t="shared" si="2"/>
        <v>63</v>
      </c>
      <c r="B64" s="661" t="s">
        <v>687</v>
      </c>
      <c r="C64" s="661" t="s">
        <v>192</v>
      </c>
      <c r="D64" s="661" t="s">
        <v>638</v>
      </c>
      <c r="E64" s="662">
        <v>111432.0</v>
      </c>
      <c r="F64" s="671" t="s">
        <v>3</v>
      </c>
      <c r="G64" s="664">
        <v>0.0</v>
      </c>
      <c r="H64" s="664">
        <v>69.0</v>
      </c>
      <c r="I64" s="490">
        <v>0.0</v>
      </c>
      <c r="J64" s="665"/>
      <c r="K64" s="666">
        <f t="shared" si="1"/>
        <v>23</v>
      </c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ht="15.75" customHeight="1">
      <c r="A65" s="14">
        <f t="shared" si="2"/>
        <v>64</v>
      </c>
      <c r="B65" s="661" t="s">
        <v>682</v>
      </c>
      <c r="C65" s="661" t="s">
        <v>683</v>
      </c>
      <c r="D65" s="661" t="s">
        <v>610</v>
      </c>
      <c r="E65" s="662">
        <v>111766.0</v>
      </c>
      <c r="F65" s="671" t="s">
        <v>3</v>
      </c>
      <c r="G65" s="664">
        <v>68.0</v>
      </c>
      <c r="H65" s="664">
        <v>76.0</v>
      </c>
      <c r="I65" s="490">
        <v>68.0</v>
      </c>
      <c r="J65" s="665"/>
      <c r="K65" s="666">
        <f t="shared" si="1"/>
        <v>70.66666667</v>
      </c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ht="15.75" customHeight="1">
      <c r="A66" s="14">
        <f t="shared" si="2"/>
        <v>65</v>
      </c>
      <c r="B66" s="661" t="s">
        <v>523</v>
      </c>
      <c r="C66" s="661" t="s">
        <v>524</v>
      </c>
      <c r="D66" s="661" t="s">
        <v>596</v>
      </c>
      <c r="E66" s="662">
        <v>146860.0</v>
      </c>
      <c r="F66" s="671" t="s">
        <v>3</v>
      </c>
      <c r="G66" s="664">
        <v>75.0</v>
      </c>
      <c r="H66" s="664">
        <v>77.0</v>
      </c>
      <c r="I66" s="490">
        <v>75.0</v>
      </c>
      <c r="J66" s="665"/>
      <c r="K66" s="666">
        <f t="shared" si="1"/>
        <v>75.66666667</v>
      </c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ht="15.75" customHeight="1">
      <c r="A67" s="14">
        <f t="shared" si="2"/>
        <v>66</v>
      </c>
      <c r="B67" s="661" t="s">
        <v>669</v>
      </c>
      <c r="C67" s="661" t="s">
        <v>670</v>
      </c>
      <c r="D67" s="661" t="s">
        <v>638</v>
      </c>
      <c r="E67" s="662">
        <v>147194.0</v>
      </c>
      <c r="F67" s="671" t="s">
        <v>3</v>
      </c>
      <c r="G67" s="664">
        <v>74.0</v>
      </c>
      <c r="H67" s="664">
        <v>75.0</v>
      </c>
      <c r="I67" s="490">
        <v>74.0</v>
      </c>
      <c r="J67" s="665"/>
      <c r="K67" s="666">
        <f t="shared" si="1"/>
        <v>74.33333333</v>
      </c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ht="15.75" customHeight="1">
      <c r="A68" s="14">
        <f t="shared" si="2"/>
        <v>67</v>
      </c>
      <c r="B68" s="661" t="s">
        <v>202</v>
      </c>
      <c r="C68" s="661" t="s">
        <v>673</v>
      </c>
      <c r="D68" s="661" t="s">
        <v>63</v>
      </c>
      <c r="E68" s="662">
        <v>172793.0</v>
      </c>
      <c r="F68" s="671" t="s">
        <v>3</v>
      </c>
      <c r="G68" s="664">
        <v>77.0</v>
      </c>
      <c r="H68" s="664">
        <v>71.0</v>
      </c>
      <c r="I68" s="490">
        <v>77.0</v>
      </c>
      <c r="J68" s="665"/>
      <c r="K68" s="666">
        <f t="shared" si="1"/>
        <v>75</v>
      </c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ht="15.75" customHeight="1">
      <c r="A69" s="14">
        <f t="shared" si="2"/>
        <v>68</v>
      </c>
      <c r="B69" s="661" t="s">
        <v>676</v>
      </c>
      <c r="C69" s="661" t="s">
        <v>677</v>
      </c>
      <c r="D69" s="661" t="s">
        <v>617</v>
      </c>
      <c r="E69" s="662">
        <v>111797.0</v>
      </c>
      <c r="F69" s="671" t="s">
        <v>3</v>
      </c>
      <c r="G69" s="664">
        <v>71.0</v>
      </c>
      <c r="H69" s="664">
        <v>76.0</v>
      </c>
      <c r="I69" s="490">
        <v>71.0</v>
      </c>
      <c r="J69" s="665"/>
      <c r="K69" s="666">
        <f t="shared" si="1"/>
        <v>72.66666667</v>
      </c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ht="15.75" customHeight="1">
      <c r="A70" s="14">
        <f t="shared" si="2"/>
        <v>69</v>
      </c>
      <c r="B70" s="661" t="s">
        <v>425</v>
      </c>
      <c r="C70" s="661" t="s">
        <v>426</v>
      </c>
      <c r="D70" s="661" t="s">
        <v>596</v>
      </c>
      <c r="E70" s="662">
        <v>147925.0</v>
      </c>
      <c r="F70" s="672" t="s">
        <v>4</v>
      </c>
      <c r="G70" s="664">
        <v>0.0</v>
      </c>
      <c r="H70" s="664">
        <v>76.0</v>
      </c>
      <c r="I70" s="490">
        <v>0.0</v>
      </c>
      <c r="J70" s="665"/>
      <c r="K70" s="666">
        <f t="shared" si="1"/>
        <v>25.33333333</v>
      </c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ht="15.75" customHeight="1">
      <c r="A71" s="14">
        <f t="shared" si="2"/>
        <v>70</v>
      </c>
      <c r="B71" s="661" t="s">
        <v>703</v>
      </c>
      <c r="C71" s="661" t="s">
        <v>704</v>
      </c>
      <c r="D71" s="661" t="s">
        <v>597</v>
      </c>
      <c r="E71" s="662">
        <v>147956.0</v>
      </c>
      <c r="F71" s="672" t="s">
        <v>4</v>
      </c>
      <c r="G71" s="664">
        <v>0.0</v>
      </c>
      <c r="H71" s="664">
        <v>77.0</v>
      </c>
      <c r="I71" s="490">
        <v>0.0</v>
      </c>
      <c r="J71" s="665"/>
      <c r="K71" s="666">
        <f t="shared" si="1"/>
        <v>25.66666667</v>
      </c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ht="15.75" customHeight="1">
      <c r="A72" s="14">
        <f t="shared" si="2"/>
        <v>71</v>
      </c>
      <c r="B72" s="661" t="s">
        <v>699</v>
      </c>
      <c r="C72" s="661" t="s">
        <v>700</v>
      </c>
      <c r="D72" s="661" t="s">
        <v>624</v>
      </c>
      <c r="E72" s="662">
        <v>148686.0</v>
      </c>
      <c r="F72" s="672" t="s">
        <v>4</v>
      </c>
      <c r="G72" s="664">
        <v>65.0</v>
      </c>
      <c r="H72" s="664">
        <v>69.0</v>
      </c>
      <c r="I72" s="490">
        <v>65.0</v>
      </c>
      <c r="J72" s="665"/>
      <c r="K72" s="666">
        <f t="shared" si="1"/>
        <v>66.33333333</v>
      </c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ht="15.75" customHeight="1">
      <c r="A73" s="14">
        <f t="shared" si="2"/>
        <v>72</v>
      </c>
      <c r="B73" s="661" t="s">
        <v>707</v>
      </c>
      <c r="C73" s="661" t="s">
        <v>657</v>
      </c>
      <c r="D73" s="661" t="s">
        <v>610</v>
      </c>
      <c r="E73" s="662">
        <v>112496.0</v>
      </c>
      <c r="F73" s="672" t="s">
        <v>4</v>
      </c>
      <c r="G73" s="664">
        <v>62.0</v>
      </c>
      <c r="H73" s="664">
        <v>61.0</v>
      </c>
      <c r="I73" s="490">
        <v>62.0</v>
      </c>
      <c r="J73" s="665"/>
      <c r="K73" s="666">
        <f t="shared" si="1"/>
        <v>61.66666667</v>
      </c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ht="15.75" customHeight="1">
      <c r="A74" s="14">
        <f t="shared" si="2"/>
        <v>73</v>
      </c>
      <c r="B74" s="661" t="s">
        <v>680</v>
      </c>
      <c r="C74" s="661" t="s">
        <v>692</v>
      </c>
      <c r="D74" s="661" t="s">
        <v>624</v>
      </c>
      <c r="E74" s="662">
        <v>112527.0</v>
      </c>
      <c r="F74" s="672" t="s">
        <v>4</v>
      </c>
      <c r="G74" s="664">
        <v>66.0</v>
      </c>
      <c r="H74" s="664">
        <v>74.0</v>
      </c>
      <c r="I74" s="490">
        <v>66.0</v>
      </c>
      <c r="J74" s="665"/>
      <c r="K74" s="666">
        <f t="shared" si="1"/>
        <v>68.66666667</v>
      </c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ht="15.75" customHeight="1">
      <c r="A75" s="14">
        <f t="shared" si="2"/>
        <v>74</v>
      </c>
      <c r="B75" s="661" t="s">
        <v>705</v>
      </c>
      <c r="C75" s="661" t="s">
        <v>706</v>
      </c>
      <c r="D75" s="661" t="s">
        <v>345</v>
      </c>
      <c r="E75" s="662">
        <v>148655.0</v>
      </c>
      <c r="F75" s="672" t="s">
        <v>4</v>
      </c>
      <c r="G75" s="664">
        <v>56.0</v>
      </c>
      <c r="H75" s="664">
        <v>68.0</v>
      </c>
      <c r="I75" s="490">
        <v>56.0</v>
      </c>
      <c r="J75" s="665"/>
      <c r="K75" s="666">
        <f t="shared" si="1"/>
        <v>60</v>
      </c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ht="15.75" customHeight="1">
      <c r="A76" s="14">
        <f t="shared" si="2"/>
        <v>75</v>
      </c>
      <c r="B76" s="661" t="s">
        <v>477</v>
      </c>
      <c r="C76" s="661" t="s">
        <v>478</v>
      </c>
      <c r="D76" s="661" t="s">
        <v>605</v>
      </c>
      <c r="E76" s="662">
        <v>114017.0</v>
      </c>
      <c r="F76" s="672" t="s">
        <v>4</v>
      </c>
      <c r="G76" s="664">
        <v>67.0</v>
      </c>
      <c r="H76" s="664">
        <v>72.0</v>
      </c>
      <c r="I76" s="490">
        <v>55.0</v>
      </c>
      <c r="J76" s="665"/>
      <c r="K76" s="666">
        <f t="shared" si="1"/>
        <v>64.66666667</v>
      </c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ht="15.75" customHeight="1">
      <c r="A77" s="14">
        <f t="shared" si="2"/>
        <v>76</v>
      </c>
      <c r="B77" s="673" t="s">
        <v>289</v>
      </c>
      <c r="C77" s="673" t="s">
        <v>290</v>
      </c>
      <c r="D77" s="673" t="s">
        <v>597</v>
      </c>
      <c r="E77" s="674">
        <v>113957.0</v>
      </c>
      <c r="F77" s="675" t="s">
        <v>4</v>
      </c>
      <c r="G77" s="676">
        <v>67.0</v>
      </c>
      <c r="H77" s="676">
        <v>66.0</v>
      </c>
      <c r="I77" s="490">
        <v>67.0</v>
      </c>
      <c r="J77" s="665"/>
      <c r="K77" s="677">
        <f t="shared" si="1"/>
        <v>66.66666667</v>
      </c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5.75" customHeight="1">
      <c r="A78" s="14">
        <f t="shared" si="2"/>
        <v>77</v>
      </c>
      <c r="B78" s="661" t="s">
        <v>690</v>
      </c>
      <c r="C78" s="661" t="s">
        <v>691</v>
      </c>
      <c r="D78" s="661" t="s">
        <v>596</v>
      </c>
      <c r="E78" s="662">
        <v>113227.0</v>
      </c>
      <c r="F78" s="672" t="s">
        <v>4</v>
      </c>
      <c r="G78" s="664">
        <v>71.0</v>
      </c>
      <c r="H78" s="664">
        <v>73.0</v>
      </c>
      <c r="I78" s="490">
        <v>71.0</v>
      </c>
      <c r="J78" s="665"/>
      <c r="K78" s="666">
        <f t="shared" si="1"/>
        <v>71.66666667</v>
      </c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ht="15.75" customHeight="1">
      <c r="A79" s="14">
        <f t="shared" si="2"/>
        <v>78</v>
      </c>
      <c r="B79" s="661" t="s">
        <v>693</v>
      </c>
      <c r="C79" s="661" t="s">
        <v>694</v>
      </c>
      <c r="D79" s="661" t="s">
        <v>695</v>
      </c>
      <c r="E79" s="662">
        <v>113988.0</v>
      </c>
      <c r="F79" s="672" t="s">
        <v>4</v>
      </c>
      <c r="G79" s="664">
        <v>56.0</v>
      </c>
      <c r="H79" s="664">
        <v>71.0</v>
      </c>
      <c r="I79" s="490">
        <v>56.0</v>
      </c>
      <c r="J79" s="665"/>
      <c r="K79" s="666">
        <f t="shared" si="1"/>
        <v>61</v>
      </c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ht="15.75" customHeight="1">
      <c r="A80" s="14">
        <f t="shared" si="2"/>
        <v>79</v>
      </c>
      <c r="B80" s="661" t="s">
        <v>218</v>
      </c>
      <c r="C80" s="661" t="s">
        <v>450</v>
      </c>
      <c r="D80" s="661" t="s">
        <v>98</v>
      </c>
      <c r="E80" s="662">
        <v>149020.0</v>
      </c>
      <c r="F80" s="672" t="s">
        <v>4</v>
      </c>
      <c r="G80" s="664">
        <v>71.0</v>
      </c>
      <c r="H80" s="664">
        <v>71.0</v>
      </c>
      <c r="I80" s="490">
        <v>71.0</v>
      </c>
      <c r="J80" s="665"/>
      <c r="K80" s="666">
        <f t="shared" si="1"/>
        <v>71</v>
      </c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ht="15.75" customHeight="1">
      <c r="A81" s="14">
        <f t="shared" si="2"/>
        <v>80</v>
      </c>
      <c r="B81" s="661" t="s">
        <v>625</v>
      </c>
      <c r="C81" s="661" t="s">
        <v>696</v>
      </c>
      <c r="D81" s="661" t="s">
        <v>619</v>
      </c>
      <c r="E81" s="662">
        <v>113258.0</v>
      </c>
      <c r="F81" s="672" t="s">
        <v>4</v>
      </c>
      <c r="G81" s="664">
        <v>65.0</v>
      </c>
      <c r="H81" s="664">
        <v>65.0</v>
      </c>
      <c r="I81" s="490">
        <v>65.0</v>
      </c>
      <c r="J81" s="665"/>
      <c r="K81" s="666">
        <f t="shared" si="1"/>
        <v>65</v>
      </c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ht="15.75" customHeight="1">
      <c r="A82" s="14">
        <f t="shared" si="2"/>
        <v>81</v>
      </c>
      <c r="B82" s="661" t="s">
        <v>688</v>
      </c>
      <c r="C82" s="661" t="s">
        <v>689</v>
      </c>
      <c r="D82" s="661" t="s">
        <v>23</v>
      </c>
      <c r="E82" s="662">
        <v>147225.0</v>
      </c>
      <c r="F82" s="672" t="s">
        <v>4</v>
      </c>
      <c r="G82" s="664">
        <v>70.0</v>
      </c>
      <c r="H82" s="664">
        <v>62.0</v>
      </c>
      <c r="I82" s="490">
        <v>70.0</v>
      </c>
      <c r="J82" s="665"/>
      <c r="K82" s="666">
        <f t="shared" si="1"/>
        <v>67.33333333</v>
      </c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ht="15.75" customHeight="1">
      <c r="A83" s="14">
        <f t="shared" si="2"/>
        <v>82</v>
      </c>
      <c r="B83" s="661" t="s">
        <v>701</v>
      </c>
      <c r="C83" s="661" t="s">
        <v>702</v>
      </c>
      <c r="D83" s="661" t="s">
        <v>610</v>
      </c>
      <c r="E83" s="662">
        <v>112862.0</v>
      </c>
      <c r="F83" s="672" t="s">
        <v>4</v>
      </c>
      <c r="G83" s="664">
        <v>46.0</v>
      </c>
      <c r="H83" s="664">
        <v>57.0</v>
      </c>
      <c r="I83" s="490">
        <v>46.0</v>
      </c>
      <c r="J83" s="665"/>
      <c r="K83" s="666">
        <f t="shared" si="1"/>
        <v>49.66666667</v>
      </c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ht="15.75" customHeight="1">
      <c r="A84" s="14">
        <f t="shared" si="2"/>
        <v>83</v>
      </c>
      <c r="B84" s="661" t="s">
        <v>530</v>
      </c>
      <c r="C84" s="661" t="s">
        <v>531</v>
      </c>
      <c r="D84" s="661" t="s">
        <v>605</v>
      </c>
      <c r="E84" s="662">
        <v>112893.0</v>
      </c>
      <c r="F84" s="672" t="s">
        <v>4</v>
      </c>
      <c r="G84" s="664">
        <v>51.0</v>
      </c>
      <c r="H84" s="664">
        <v>72.0</v>
      </c>
      <c r="I84" s="490">
        <v>51.0</v>
      </c>
      <c r="J84" s="665"/>
      <c r="K84" s="666">
        <f t="shared" si="1"/>
        <v>58</v>
      </c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ht="15.75" customHeight="1">
      <c r="A85" s="14">
        <f t="shared" si="2"/>
        <v>84</v>
      </c>
      <c r="B85" s="661" t="s">
        <v>697</v>
      </c>
      <c r="C85" s="661" t="s">
        <v>698</v>
      </c>
      <c r="D85" s="661" t="s">
        <v>596</v>
      </c>
      <c r="E85" s="662">
        <v>149051.0</v>
      </c>
      <c r="F85" s="672" t="s">
        <v>4</v>
      </c>
      <c r="G85" s="664">
        <v>67.0</v>
      </c>
      <c r="H85" s="664">
        <v>74.0</v>
      </c>
      <c r="I85" s="490">
        <v>67.0</v>
      </c>
      <c r="J85" s="665"/>
      <c r="K85" s="666">
        <f t="shared" si="1"/>
        <v>69.33333333</v>
      </c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ht="15.75" customHeight="1">
      <c r="A86" s="14">
        <f t="shared" si="2"/>
        <v>85</v>
      </c>
      <c r="B86" s="661" t="s">
        <v>717</v>
      </c>
      <c r="C86" s="661" t="s">
        <v>172</v>
      </c>
      <c r="D86" s="661" t="s">
        <v>35</v>
      </c>
      <c r="E86" s="662">
        <v>150541.0</v>
      </c>
      <c r="F86" s="678" t="s">
        <v>5</v>
      </c>
      <c r="G86" s="664">
        <v>66.0</v>
      </c>
      <c r="H86" s="664">
        <v>60.0</v>
      </c>
      <c r="I86" s="530">
        <v>64.0</v>
      </c>
      <c r="J86" s="665"/>
      <c r="K86" s="666">
        <f t="shared" si="1"/>
        <v>63.33333333</v>
      </c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ht="15.75" customHeight="1">
      <c r="A87" s="14">
        <f t="shared" si="2"/>
        <v>86</v>
      </c>
      <c r="B87" s="661" t="s">
        <v>204</v>
      </c>
      <c r="C87" s="661" t="s">
        <v>121</v>
      </c>
      <c r="D87" s="661" t="s">
        <v>610</v>
      </c>
      <c r="E87" s="662">
        <v>115815.0</v>
      </c>
      <c r="F87" s="678" t="s">
        <v>5</v>
      </c>
      <c r="G87" s="664">
        <v>75.0</v>
      </c>
      <c r="H87" s="664">
        <v>0.0</v>
      </c>
      <c r="I87" s="490">
        <v>71.0</v>
      </c>
      <c r="J87" s="665"/>
      <c r="K87" s="666">
        <f t="shared" si="1"/>
        <v>48.66666667</v>
      </c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ht="15.75" customHeight="1">
      <c r="A88" s="14">
        <f t="shared" si="2"/>
        <v>87</v>
      </c>
      <c r="B88" s="661" t="s">
        <v>718</v>
      </c>
      <c r="C88" s="661" t="s">
        <v>719</v>
      </c>
      <c r="D88" s="661" t="s">
        <v>597</v>
      </c>
      <c r="E88" s="662">
        <v>150481.0</v>
      </c>
      <c r="F88" s="678" t="s">
        <v>5</v>
      </c>
      <c r="G88" s="664">
        <v>54.0</v>
      </c>
      <c r="H88" s="664">
        <v>70.0</v>
      </c>
      <c r="I88" s="490">
        <v>72.0</v>
      </c>
      <c r="J88" s="665"/>
      <c r="K88" s="666">
        <f t="shared" si="1"/>
        <v>65.33333333</v>
      </c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ht="15.75" customHeight="1">
      <c r="A89" s="14">
        <f t="shared" si="2"/>
        <v>88</v>
      </c>
      <c r="B89" s="661" t="s">
        <v>710</v>
      </c>
      <c r="C89" s="661" t="s">
        <v>711</v>
      </c>
      <c r="D89" s="661" t="s">
        <v>98</v>
      </c>
      <c r="E89" s="662">
        <v>115418.0</v>
      </c>
      <c r="F89" s="678" t="s">
        <v>5</v>
      </c>
      <c r="G89" s="664">
        <v>66.0</v>
      </c>
      <c r="H89" s="664">
        <v>74.0</v>
      </c>
      <c r="I89" s="490">
        <v>77.0</v>
      </c>
      <c r="J89" s="665"/>
      <c r="K89" s="666">
        <f t="shared" si="1"/>
        <v>72.33333333</v>
      </c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ht="15.75" customHeight="1">
      <c r="A90" s="14">
        <f t="shared" si="2"/>
        <v>89</v>
      </c>
      <c r="B90" s="661" t="s">
        <v>725</v>
      </c>
      <c r="C90" s="661" t="s">
        <v>694</v>
      </c>
      <c r="D90" s="661" t="s">
        <v>638</v>
      </c>
      <c r="E90" s="662">
        <v>115449.0</v>
      </c>
      <c r="F90" s="678" t="s">
        <v>5</v>
      </c>
      <c r="G90" s="664">
        <v>59.0</v>
      </c>
      <c r="H90" s="664">
        <v>72.0</v>
      </c>
      <c r="I90" s="490">
        <v>75.0</v>
      </c>
      <c r="J90" s="665"/>
      <c r="K90" s="666">
        <f t="shared" si="1"/>
        <v>68.66666667</v>
      </c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ht="15.75" customHeight="1">
      <c r="A91" s="14">
        <f t="shared" si="2"/>
        <v>90</v>
      </c>
      <c r="B91" s="661" t="s">
        <v>118</v>
      </c>
      <c r="C91" s="661" t="s">
        <v>716</v>
      </c>
      <c r="D91" s="661" t="s">
        <v>597</v>
      </c>
      <c r="E91" s="662">
        <v>115784.0</v>
      </c>
      <c r="F91" s="678" t="s">
        <v>5</v>
      </c>
      <c r="G91" s="664">
        <v>65.0</v>
      </c>
      <c r="H91" s="664">
        <v>0.0</v>
      </c>
      <c r="I91" s="490">
        <v>67.0</v>
      </c>
      <c r="J91" s="665"/>
      <c r="K91" s="666">
        <f t="shared" si="1"/>
        <v>44</v>
      </c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ht="15.75" customHeight="1">
      <c r="A92" s="14">
        <f t="shared" si="2"/>
        <v>91</v>
      </c>
      <c r="B92" s="661" t="s">
        <v>208</v>
      </c>
      <c r="C92" s="661" t="s">
        <v>637</v>
      </c>
      <c r="D92" s="661" t="s">
        <v>596</v>
      </c>
      <c r="E92" s="662">
        <v>150512.0</v>
      </c>
      <c r="F92" s="678" t="s">
        <v>5</v>
      </c>
      <c r="G92" s="664">
        <v>75.0</v>
      </c>
      <c r="H92" s="664">
        <v>53.0</v>
      </c>
      <c r="I92" s="490">
        <v>78.0</v>
      </c>
      <c r="J92" s="665"/>
      <c r="K92" s="666">
        <f t="shared" si="1"/>
        <v>68.66666667</v>
      </c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ht="15.75" customHeight="1">
      <c r="A93" s="14">
        <f t="shared" si="2"/>
        <v>92</v>
      </c>
      <c r="B93" s="661" t="s">
        <v>241</v>
      </c>
      <c r="C93" s="661" t="s">
        <v>437</v>
      </c>
      <c r="D93" s="661" t="s">
        <v>624</v>
      </c>
      <c r="E93" s="662">
        <v>116149.0</v>
      </c>
      <c r="F93" s="678" t="s">
        <v>5</v>
      </c>
      <c r="G93" s="664">
        <v>77.0</v>
      </c>
      <c r="H93" s="664">
        <v>69.0</v>
      </c>
      <c r="I93" s="490">
        <v>77.0</v>
      </c>
      <c r="J93" s="665"/>
      <c r="K93" s="666">
        <f t="shared" si="1"/>
        <v>74.33333333</v>
      </c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ht="15.75" customHeight="1">
      <c r="A94" s="14">
        <f t="shared" si="2"/>
        <v>93</v>
      </c>
      <c r="B94" s="661" t="s">
        <v>616</v>
      </c>
      <c r="C94" s="661" t="s">
        <v>172</v>
      </c>
      <c r="D94" s="661" t="s">
        <v>605</v>
      </c>
      <c r="E94" s="662">
        <v>151577.0</v>
      </c>
      <c r="F94" s="678" t="s">
        <v>5</v>
      </c>
      <c r="G94" s="664">
        <v>52.0</v>
      </c>
      <c r="H94" s="664">
        <v>73.0</v>
      </c>
      <c r="I94" s="490">
        <v>67.0</v>
      </c>
      <c r="J94" s="665"/>
      <c r="K94" s="666">
        <f t="shared" si="1"/>
        <v>64</v>
      </c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ht="15.75" customHeight="1">
      <c r="A95" s="14">
        <f t="shared" si="2"/>
        <v>94</v>
      </c>
      <c r="B95" s="661" t="s">
        <v>723</v>
      </c>
      <c r="C95" s="661" t="s">
        <v>724</v>
      </c>
      <c r="D95" s="661" t="s">
        <v>615</v>
      </c>
      <c r="E95" s="662">
        <v>151608.0</v>
      </c>
      <c r="F95" s="678" t="s">
        <v>5</v>
      </c>
      <c r="G95" s="664">
        <v>33.0</v>
      </c>
      <c r="H95" s="664">
        <v>70.0</v>
      </c>
      <c r="I95" s="490">
        <v>59.0</v>
      </c>
      <c r="J95" s="665"/>
      <c r="K95" s="666">
        <f t="shared" si="1"/>
        <v>54</v>
      </c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ht="15.75" customHeight="1">
      <c r="A96" s="14">
        <f t="shared" si="2"/>
        <v>95</v>
      </c>
      <c r="B96" s="661" t="s">
        <v>714</v>
      </c>
      <c r="C96" s="661" t="s">
        <v>715</v>
      </c>
      <c r="D96" s="661" t="s">
        <v>345</v>
      </c>
      <c r="E96" s="662">
        <v>151942.0</v>
      </c>
      <c r="F96" s="678" t="s">
        <v>5</v>
      </c>
      <c r="G96" s="664">
        <v>61.0</v>
      </c>
      <c r="H96" s="664">
        <v>0.0</v>
      </c>
      <c r="I96" s="490">
        <v>77.0</v>
      </c>
      <c r="J96" s="665"/>
      <c r="K96" s="666">
        <f t="shared" si="1"/>
        <v>46</v>
      </c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ht="15.75" customHeight="1">
      <c r="A97" s="14">
        <f t="shared" si="2"/>
        <v>96</v>
      </c>
      <c r="B97" s="661" t="s">
        <v>708</v>
      </c>
      <c r="C97" s="661" t="s">
        <v>390</v>
      </c>
      <c r="D97" s="661" t="s">
        <v>596</v>
      </c>
      <c r="E97" s="662">
        <v>116180.0</v>
      </c>
      <c r="F97" s="678" t="s">
        <v>5</v>
      </c>
      <c r="G97" s="664">
        <v>79.0</v>
      </c>
      <c r="H97" s="664">
        <v>63.0</v>
      </c>
      <c r="I97" s="530">
        <v>76.0</v>
      </c>
      <c r="J97" s="665"/>
      <c r="K97" s="666">
        <f t="shared" si="1"/>
        <v>72.66666667</v>
      </c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ht="15.75" customHeight="1">
      <c r="A98" s="14">
        <f t="shared" si="2"/>
        <v>97</v>
      </c>
      <c r="B98" s="661" t="s">
        <v>709</v>
      </c>
      <c r="C98" s="661" t="s">
        <v>217</v>
      </c>
      <c r="D98" s="661" t="s">
        <v>610</v>
      </c>
      <c r="E98" s="662">
        <v>151973.0</v>
      </c>
      <c r="F98" s="678" t="s">
        <v>5</v>
      </c>
      <c r="G98" s="664">
        <v>66.0</v>
      </c>
      <c r="H98" s="664">
        <v>58.0</v>
      </c>
      <c r="I98" s="490">
        <v>78.0</v>
      </c>
      <c r="J98" s="665"/>
      <c r="K98" s="666">
        <f t="shared" si="1"/>
        <v>67.33333333</v>
      </c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ht="15.75" customHeight="1">
      <c r="A99" s="14">
        <f t="shared" si="2"/>
        <v>98</v>
      </c>
      <c r="B99" s="661" t="s">
        <v>42</v>
      </c>
      <c r="C99" s="661" t="s">
        <v>712</v>
      </c>
      <c r="D99" s="661" t="s">
        <v>619</v>
      </c>
      <c r="E99" s="662">
        <v>116514.0</v>
      </c>
      <c r="F99" s="678" t="s">
        <v>5</v>
      </c>
      <c r="G99" s="664">
        <v>62.0</v>
      </c>
      <c r="H99" s="664">
        <v>57.0</v>
      </c>
      <c r="I99" s="490">
        <v>73.0</v>
      </c>
      <c r="J99" s="665"/>
      <c r="K99" s="666">
        <f t="shared" si="1"/>
        <v>64</v>
      </c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ht="15.75" customHeight="1">
      <c r="A100" s="14">
        <f t="shared" si="2"/>
        <v>99</v>
      </c>
      <c r="B100" s="661" t="s">
        <v>722</v>
      </c>
      <c r="C100" s="661" t="s">
        <v>314</v>
      </c>
      <c r="D100" s="661" t="s">
        <v>619</v>
      </c>
      <c r="E100" s="662">
        <v>152308.0</v>
      </c>
      <c r="F100" s="678" t="s">
        <v>5</v>
      </c>
      <c r="G100" s="664">
        <v>68.0</v>
      </c>
      <c r="H100" s="664">
        <v>61.0</v>
      </c>
      <c r="I100" s="490">
        <v>69.0</v>
      </c>
      <c r="J100" s="665"/>
      <c r="K100" s="666">
        <f t="shared" si="1"/>
        <v>66</v>
      </c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ht="15.75" customHeight="1">
      <c r="A101" s="14">
        <f t="shared" si="2"/>
        <v>100</v>
      </c>
      <c r="B101" s="661" t="s">
        <v>713</v>
      </c>
      <c r="C101" s="661" t="s">
        <v>604</v>
      </c>
      <c r="D101" s="661" t="s">
        <v>596</v>
      </c>
      <c r="E101" s="662">
        <v>152339.0</v>
      </c>
      <c r="F101" s="678" t="s">
        <v>5</v>
      </c>
      <c r="G101" s="664">
        <v>66.0</v>
      </c>
      <c r="H101" s="664">
        <v>0.0</v>
      </c>
      <c r="I101" s="490">
        <v>58.0</v>
      </c>
      <c r="J101" s="665"/>
      <c r="K101" s="666">
        <f t="shared" si="1"/>
        <v>41.33333333</v>
      </c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ht="15.75" customHeight="1">
      <c r="A102" s="14">
        <f t="shared" si="2"/>
        <v>101</v>
      </c>
      <c r="B102" s="661" t="s">
        <v>720</v>
      </c>
      <c r="C102" s="661" t="s">
        <v>721</v>
      </c>
      <c r="D102" s="661" t="s">
        <v>605</v>
      </c>
      <c r="E102" s="662">
        <v>116545.0</v>
      </c>
      <c r="F102" s="678" t="s">
        <v>5</v>
      </c>
      <c r="G102" s="664">
        <v>67.0</v>
      </c>
      <c r="H102" s="664">
        <v>67.0</v>
      </c>
      <c r="I102" s="490">
        <v>79.0</v>
      </c>
      <c r="J102" s="665"/>
      <c r="K102" s="666">
        <f t="shared" si="1"/>
        <v>71</v>
      </c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ht="15.75" customHeight="1">
      <c r="A103" s="14">
        <f t="shared" si="2"/>
        <v>102</v>
      </c>
      <c r="B103" s="661" t="s">
        <v>748</v>
      </c>
      <c r="C103" s="661" t="s">
        <v>749</v>
      </c>
      <c r="D103" s="661" t="s">
        <v>615</v>
      </c>
      <c r="E103" s="662">
        <v>153038.0</v>
      </c>
      <c r="F103" s="679" t="s">
        <v>6</v>
      </c>
      <c r="G103" s="680">
        <v>49.0</v>
      </c>
      <c r="H103" s="664">
        <v>70.0</v>
      </c>
      <c r="I103" s="490">
        <v>64.0</v>
      </c>
      <c r="J103" s="665"/>
      <c r="K103" s="666">
        <f t="shared" si="1"/>
        <v>61</v>
      </c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ht="15.75" customHeight="1">
      <c r="A104" s="14">
        <f t="shared" si="2"/>
        <v>103</v>
      </c>
      <c r="B104" s="661" t="s">
        <v>745</v>
      </c>
      <c r="C104" s="661" t="s">
        <v>746</v>
      </c>
      <c r="D104" s="661" t="s">
        <v>638</v>
      </c>
      <c r="E104" s="662">
        <v>153069.0</v>
      </c>
      <c r="F104" s="679" t="s">
        <v>6</v>
      </c>
      <c r="G104" s="664">
        <v>38.0</v>
      </c>
      <c r="H104" s="664">
        <v>69.0</v>
      </c>
      <c r="I104" s="490">
        <v>68.0</v>
      </c>
      <c r="J104" s="665"/>
      <c r="K104" s="666">
        <f t="shared" si="1"/>
        <v>58.33333333</v>
      </c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ht="15.75" customHeight="1">
      <c r="A105" s="14">
        <f t="shared" si="2"/>
        <v>104</v>
      </c>
      <c r="B105" s="661" t="s">
        <v>726</v>
      </c>
      <c r="C105" s="661" t="s">
        <v>727</v>
      </c>
      <c r="D105" s="661" t="s">
        <v>617</v>
      </c>
      <c r="E105" s="662">
        <v>153403.0</v>
      </c>
      <c r="F105" s="679" t="s">
        <v>6</v>
      </c>
      <c r="G105" s="664">
        <v>66.0</v>
      </c>
      <c r="H105" s="664">
        <v>51.0</v>
      </c>
      <c r="I105" s="490">
        <v>76.0</v>
      </c>
      <c r="J105" s="665"/>
      <c r="K105" s="666">
        <f t="shared" si="1"/>
        <v>64.33333333</v>
      </c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5.75" customHeight="1">
      <c r="A106" s="14">
        <f t="shared" si="2"/>
        <v>105</v>
      </c>
      <c r="B106" s="661" t="s">
        <v>736</v>
      </c>
      <c r="C106" s="661" t="s">
        <v>678</v>
      </c>
      <c r="D106" s="661" t="s">
        <v>597</v>
      </c>
      <c r="E106" s="662">
        <v>153434.0</v>
      </c>
      <c r="F106" s="679" t="s">
        <v>6</v>
      </c>
      <c r="G106" s="664">
        <v>58.0</v>
      </c>
      <c r="H106" s="664">
        <v>73.0</v>
      </c>
      <c r="I106" s="490">
        <v>76.0</v>
      </c>
      <c r="J106" s="665"/>
      <c r="K106" s="666">
        <f t="shared" si="1"/>
        <v>69</v>
      </c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ht="15.75" customHeight="1">
      <c r="A107" s="14">
        <f t="shared" si="2"/>
        <v>106</v>
      </c>
      <c r="B107" s="661" t="s">
        <v>747</v>
      </c>
      <c r="C107" s="661" t="s">
        <v>185</v>
      </c>
      <c r="D107" s="661" t="s">
        <v>98</v>
      </c>
      <c r="E107" s="662">
        <v>118706.0</v>
      </c>
      <c r="F107" s="679" t="s">
        <v>6</v>
      </c>
      <c r="G107" s="664">
        <v>54.0</v>
      </c>
      <c r="H107" s="664">
        <v>71.0</v>
      </c>
      <c r="I107" s="490">
        <v>73.0</v>
      </c>
      <c r="J107" s="665"/>
      <c r="K107" s="666">
        <f t="shared" si="1"/>
        <v>66</v>
      </c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ht="15.75" customHeight="1">
      <c r="A108" s="14">
        <f t="shared" si="2"/>
        <v>107</v>
      </c>
      <c r="B108" s="661" t="s">
        <v>743</v>
      </c>
      <c r="C108" s="661" t="s">
        <v>744</v>
      </c>
      <c r="D108" s="661" t="s">
        <v>146</v>
      </c>
      <c r="E108" s="662">
        <v>118737.0</v>
      </c>
      <c r="F108" s="679" t="s">
        <v>6</v>
      </c>
      <c r="G108" s="664">
        <v>56.0</v>
      </c>
      <c r="H108" s="664">
        <v>71.0</v>
      </c>
      <c r="I108" s="490">
        <v>73.0</v>
      </c>
      <c r="J108" s="665"/>
      <c r="K108" s="666">
        <f t="shared" si="1"/>
        <v>66.66666667</v>
      </c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ht="15.75" customHeight="1">
      <c r="A109" s="14">
        <f t="shared" si="2"/>
        <v>108</v>
      </c>
      <c r="B109" s="661" t="s">
        <v>99</v>
      </c>
      <c r="C109" s="661" t="s">
        <v>742</v>
      </c>
      <c r="D109" s="661" t="s">
        <v>596</v>
      </c>
      <c r="E109" s="662">
        <v>153769.0</v>
      </c>
      <c r="F109" s="679" t="s">
        <v>6</v>
      </c>
      <c r="G109" s="664">
        <v>58.0</v>
      </c>
      <c r="H109" s="664">
        <v>66.0</v>
      </c>
      <c r="I109" s="490">
        <v>68.0</v>
      </c>
      <c r="J109" s="665"/>
      <c r="K109" s="666">
        <f t="shared" si="1"/>
        <v>64</v>
      </c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ht="15.75" customHeight="1">
      <c r="A110" s="14">
        <f t="shared" si="2"/>
        <v>109</v>
      </c>
      <c r="B110" s="661" t="s">
        <v>732</v>
      </c>
      <c r="C110" s="661" t="s">
        <v>733</v>
      </c>
      <c r="D110" s="661" t="s">
        <v>610</v>
      </c>
      <c r="E110" s="662">
        <v>117245.0</v>
      </c>
      <c r="F110" s="679" t="s">
        <v>6</v>
      </c>
      <c r="G110" s="664">
        <v>75.0</v>
      </c>
      <c r="H110" s="664">
        <v>69.0</v>
      </c>
      <c r="I110" s="490">
        <v>74.0</v>
      </c>
      <c r="J110" s="665"/>
      <c r="K110" s="666">
        <f t="shared" si="1"/>
        <v>72.66666667</v>
      </c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ht="15.75" customHeight="1">
      <c r="A111" s="14">
        <f t="shared" si="2"/>
        <v>110</v>
      </c>
      <c r="B111" s="661" t="s">
        <v>442</v>
      </c>
      <c r="C111" s="661" t="s">
        <v>443</v>
      </c>
      <c r="D111" s="661" t="s">
        <v>605</v>
      </c>
      <c r="E111" s="662">
        <v>153800.0</v>
      </c>
      <c r="F111" s="679" t="s">
        <v>6</v>
      </c>
      <c r="G111" s="664">
        <v>63.0</v>
      </c>
      <c r="H111" s="664">
        <v>62.0</v>
      </c>
      <c r="I111" s="490">
        <v>66.0</v>
      </c>
      <c r="J111" s="665"/>
      <c r="K111" s="666">
        <f t="shared" si="1"/>
        <v>63.66666667</v>
      </c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ht="15.75" customHeight="1">
      <c r="A112" s="14">
        <f t="shared" si="2"/>
        <v>111</v>
      </c>
      <c r="B112" s="661" t="s">
        <v>737</v>
      </c>
      <c r="C112" s="661" t="s">
        <v>57</v>
      </c>
      <c r="D112" s="661" t="s">
        <v>610</v>
      </c>
      <c r="E112" s="662">
        <v>154864.0</v>
      </c>
      <c r="F112" s="679" t="s">
        <v>6</v>
      </c>
      <c r="G112" s="664">
        <v>73.0</v>
      </c>
      <c r="H112" s="664">
        <v>57.0</v>
      </c>
      <c r="I112" s="490">
        <v>71.0</v>
      </c>
      <c r="J112" s="665"/>
      <c r="K112" s="666">
        <f t="shared" si="1"/>
        <v>67</v>
      </c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ht="15.75" customHeight="1">
      <c r="A113" s="14">
        <f t="shared" si="2"/>
        <v>112</v>
      </c>
      <c r="B113" s="661" t="s">
        <v>734</v>
      </c>
      <c r="C113" s="661" t="s">
        <v>735</v>
      </c>
      <c r="D113" s="661" t="s">
        <v>63</v>
      </c>
      <c r="E113" s="662">
        <v>117276.0</v>
      </c>
      <c r="F113" s="679" t="s">
        <v>6</v>
      </c>
      <c r="G113" s="664">
        <v>77.0</v>
      </c>
      <c r="H113" s="664">
        <v>72.0</v>
      </c>
      <c r="I113" s="490">
        <v>70.0</v>
      </c>
      <c r="J113" s="665"/>
      <c r="K113" s="666">
        <f t="shared" si="1"/>
        <v>73</v>
      </c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ht="15.75" customHeight="1">
      <c r="A114" s="14">
        <f t="shared" si="2"/>
        <v>113</v>
      </c>
      <c r="B114" s="661" t="s">
        <v>738</v>
      </c>
      <c r="C114" s="661" t="s">
        <v>739</v>
      </c>
      <c r="D114" s="661" t="s">
        <v>624</v>
      </c>
      <c r="E114" s="662">
        <v>117610.0</v>
      </c>
      <c r="F114" s="679" t="s">
        <v>6</v>
      </c>
      <c r="G114" s="664">
        <v>61.0</v>
      </c>
      <c r="H114" s="664">
        <v>59.0</v>
      </c>
      <c r="I114" s="490">
        <v>75.0</v>
      </c>
      <c r="J114" s="665"/>
      <c r="K114" s="666">
        <f t="shared" si="1"/>
        <v>65</v>
      </c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ht="15.75" customHeight="1">
      <c r="A115" s="14">
        <f t="shared" si="2"/>
        <v>114</v>
      </c>
      <c r="B115" s="661" t="s">
        <v>740</v>
      </c>
      <c r="C115" s="661" t="s">
        <v>741</v>
      </c>
      <c r="D115" s="661" t="s">
        <v>624</v>
      </c>
      <c r="E115" s="662">
        <v>154165.0</v>
      </c>
      <c r="F115" s="679" t="s">
        <v>6</v>
      </c>
      <c r="G115" s="664">
        <v>53.0</v>
      </c>
      <c r="H115" s="664">
        <v>48.0</v>
      </c>
      <c r="I115" s="490">
        <v>73.0</v>
      </c>
      <c r="J115" s="665"/>
      <c r="K115" s="666">
        <f t="shared" si="1"/>
        <v>58</v>
      </c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ht="15.75" customHeight="1">
      <c r="A116" s="14">
        <f t="shared" si="2"/>
        <v>115</v>
      </c>
      <c r="B116" s="661" t="s">
        <v>730</v>
      </c>
      <c r="C116" s="661" t="s">
        <v>731</v>
      </c>
      <c r="D116" s="661" t="s">
        <v>596</v>
      </c>
      <c r="E116" s="662">
        <v>117641.0</v>
      </c>
      <c r="F116" s="679" t="s">
        <v>6</v>
      </c>
      <c r="G116" s="664">
        <v>77.0</v>
      </c>
      <c r="H116" s="664">
        <v>74.0</v>
      </c>
      <c r="I116" s="490">
        <v>79.0</v>
      </c>
      <c r="J116" s="665"/>
      <c r="K116" s="666">
        <f t="shared" si="1"/>
        <v>76.66666667</v>
      </c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ht="15.75" customHeight="1">
      <c r="A117" s="14">
        <f t="shared" si="2"/>
        <v>116</v>
      </c>
      <c r="B117" s="661" t="s">
        <v>728</v>
      </c>
      <c r="C117" s="661" t="s">
        <v>729</v>
      </c>
      <c r="D117" s="661" t="s">
        <v>597</v>
      </c>
      <c r="E117" s="662">
        <v>117975.0</v>
      </c>
      <c r="F117" s="679" t="s">
        <v>6</v>
      </c>
      <c r="G117" s="664">
        <v>76.0</v>
      </c>
      <c r="H117" s="664">
        <v>69.0</v>
      </c>
      <c r="I117" s="490">
        <v>78.0</v>
      </c>
      <c r="J117" s="665"/>
      <c r="K117" s="666">
        <f t="shared" si="1"/>
        <v>74.33333333</v>
      </c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ht="15.75" customHeight="1">
      <c r="A118" s="14">
        <f t="shared" si="2"/>
        <v>117</v>
      </c>
      <c r="B118" s="661" t="s">
        <v>669</v>
      </c>
      <c r="C118" s="661" t="s">
        <v>528</v>
      </c>
      <c r="D118" s="661" t="s">
        <v>638</v>
      </c>
      <c r="E118" s="662">
        <v>154134.0</v>
      </c>
      <c r="F118" s="679" t="s">
        <v>6</v>
      </c>
      <c r="G118" s="664">
        <v>43.0</v>
      </c>
      <c r="H118" s="664">
        <v>67.0</v>
      </c>
      <c r="I118" s="490">
        <v>77.0</v>
      </c>
      <c r="J118" s="665"/>
      <c r="K118" s="666">
        <f t="shared" si="1"/>
        <v>62.33333333</v>
      </c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ht="15.75" customHeight="1">
      <c r="A119" s="14">
        <f t="shared" si="2"/>
        <v>118</v>
      </c>
      <c r="B119" s="661" t="s">
        <v>537</v>
      </c>
      <c r="C119" s="661" t="s">
        <v>538</v>
      </c>
      <c r="D119" s="661" t="s">
        <v>605</v>
      </c>
      <c r="E119" s="662">
        <v>118006.0</v>
      </c>
      <c r="F119" s="679" t="s">
        <v>6</v>
      </c>
      <c r="G119" s="664">
        <v>64.0</v>
      </c>
      <c r="H119" s="664">
        <v>77.0</v>
      </c>
      <c r="I119" s="490">
        <v>75.0</v>
      </c>
      <c r="J119" s="665"/>
      <c r="K119" s="666">
        <f t="shared" si="1"/>
        <v>72</v>
      </c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ht="15.75" customHeight="1">
      <c r="A120" s="14">
        <f t="shared" si="2"/>
        <v>119</v>
      </c>
      <c r="B120" s="661" t="s">
        <v>763</v>
      </c>
      <c r="C120" s="661" t="s">
        <v>764</v>
      </c>
      <c r="D120" s="661" t="s">
        <v>615</v>
      </c>
      <c r="E120" s="662">
        <v>154895.0</v>
      </c>
      <c r="F120" s="681" t="s">
        <v>7</v>
      </c>
      <c r="G120" s="664">
        <v>64.0</v>
      </c>
      <c r="H120" s="664">
        <v>70.0</v>
      </c>
      <c r="I120" s="490">
        <v>75.0</v>
      </c>
      <c r="J120" s="665"/>
      <c r="K120" s="666">
        <f t="shared" si="1"/>
        <v>69.66666667</v>
      </c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ht="15.75" customHeight="1">
      <c r="A121" s="14">
        <f t="shared" si="2"/>
        <v>120</v>
      </c>
      <c r="B121" s="661" t="s">
        <v>757</v>
      </c>
      <c r="C121" s="661" t="s">
        <v>758</v>
      </c>
      <c r="D121" s="661" t="s">
        <v>597</v>
      </c>
      <c r="E121" s="662">
        <v>120167.0</v>
      </c>
      <c r="F121" s="681" t="s">
        <v>7</v>
      </c>
      <c r="G121" s="664">
        <v>74.0</v>
      </c>
      <c r="H121" s="664">
        <v>57.0</v>
      </c>
      <c r="I121" s="490">
        <v>72.0</v>
      </c>
      <c r="J121" s="665"/>
      <c r="K121" s="666">
        <f t="shared" si="1"/>
        <v>67.66666667</v>
      </c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ht="15.75" customHeight="1">
      <c r="A122" s="14">
        <f t="shared" si="2"/>
        <v>121</v>
      </c>
      <c r="B122" s="661" t="s">
        <v>431</v>
      </c>
      <c r="C122" s="661" t="s">
        <v>432</v>
      </c>
      <c r="D122" s="661" t="s">
        <v>638</v>
      </c>
      <c r="E122" s="662">
        <v>155289.0</v>
      </c>
      <c r="F122" s="681" t="s">
        <v>7</v>
      </c>
      <c r="G122" s="664">
        <v>67.0</v>
      </c>
      <c r="H122" s="664">
        <v>62.0</v>
      </c>
      <c r="I122" s="490">
        <v>69.0</v>
      </c>
      <c r="J122" s="665"/>
      <c r="K122" s="666">
        <f t="shared" si="1"/>
        <v>66</v>
      </c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ht="15.75" customHeight="1">
      <c r="A123" s="14">
        <f t="shared" si="2"/>
        <v>122</v>
      </c>
      <c r="B123" s="661" t="s">
        <v>753</v>
      </c>
      <c r="C123" s="661" t="s">
        <v>337</v>
      </c>
      <c r="D123" s="661" t="s">
        <v>605</v>
      </c>
      <c r="E123" s="662">
        <v>156325.0</v>
      </c>
      <c r="F123" s="681" t="s">
        <v>7</v>
      </c>
      <c r="G123" s="664">
        <v>59.0</v>
      </c>
      <c r="H123" s="664">
        <v>56.0</v>
      </c>
      <c r="I123" s="490">
        <v>68.0</v>
      </c>
      <c r="J123" s="665"/>
      <c r="K123" s="666">
        <f t="shared" si="1"/>
        <v>61</v>
      </c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ht="15.75" customHeight="1">
      <c r="A124" s="14">
        <f t="shared" si="2"/>
        <v>123</v>
      </c>
      <c r="B124" s="661" t="s">
        <v>761</v>
      </c>
      <c r="C124" s="661" t="s">
        <v>762</v>
      </c>
      <c r="D124" s="661" t="s">
        <v>617</v>
      </c>
      <c r="E124" s="662">
        <v>156356.0</v>
      </c>
      <c r="F124" s="681" t="s">
        <v>7</v>
      </c>
      <c r="G124" s="664">
        <v>72.0</v>
      </c>
      <c r="H124" s="664">
        <v>75.0</v>
      </c>
      <c r="I124" s="490">
        <v>73.0</v>
      </c>
      <c r="J124" s="665"/>
      <c r="K124" s="666">
        <f t="shared" si="1"/>
        <v>73.33333333</v>
      </c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ht="15.75" customHeight="1">
      <c r="A125" s="14">
        <f t="shared" si="2"/>
        <v>124</v>
      </c>
      <c r="B125" s="661" t="s">
        <v>765</v>
      </c>
      <c r="C125" s="661" t="s">
        <v>141</v>
      </c>
      <c r="D125" s="661" t="s">
        <v>596</v>
      </c>
      <c r="E125" s="662">
        <v>156691.0</v>
      </c>
      <c r="F125" s="681" t="s">
        <v>7</v>
      </c>
      <c r="G125" s="664">
        <v>65.0</v>
      </c>
      <c r="H125" s="664">
        <v>71.0</v>
      </c>
      <c r="I125" s="490">
        <v>74.0</v>
      </c>
      <c r="J125" s="665"/>
      <c r="K125" s="666">
        <f t="shared" si="1"/>
        <v>70</v>
      </c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ht="15.75" customHeight="1">
      <c r="A126" s="14">
        <f t="shared" si="2"/>
        <v>125</v>
      </c>
      <c r="B126" s="661" t="s">
        <v>447</v>
      </c>
      <c r="C126" s="661" t="s">
        <v>448</v>
      </c>
      <c r="D126" s="661" t="s">
        <v>35</v>
      </c>
      <c r="E126" s="662">
        <v>120198.0</v>
      </c>
      <c r="F126" s="681" t="s">
        <v>7</v>
      </c>
      <c r="G126" s="664">
        <v>65.0</v>
      </c>
      <c r="H126" s="664">
        <v>70.0</v>
      </c>
      <c r="I126" s="490">
        <v>78.0</v>
      </c>
      <c r="J126" s="665"/>
      <c r="K126" s="666">
        <f t="shared" si="1"/>
        <v>71</v>
      </c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ht="15.75" customHeight="1">
      <c r="A127" s="14">
        <f t="shared" si="2"/>
        <v>126</v>
      </c>
      <c r="B127" s="661" t="s">
        <v>754</v>
      </c>
      <c r="C127" s="661" t="s">
        <v>755</v>
      </c>
      <c r="D127" s="661" t="s">
        <v>610</v>
      </c>
      <c r="E127" s="662">
        <v>120532.0</v>
      </c>
      <c r="F127" s="681" t="s">
        <v>7</v>
      </c>
      <c r="G127" s="664">
        <v>60.0</v>
      </c>
      <c r="H127" s="664">
        <v>72.0</v>
      </c>
      <c r="I127" s="490">
        <v>73.0</v>
      </c>
      <c r="J127" s="665"/>
      <c r="K127" s="666">
        <f t="shared" si="1"/>
        <v>68.33333333</v>
      </c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ht="15.75" customHeight="1">
      <c r="A128" s="14">
        <f t="shared" si="2"/>
        <v>127</v>
      </c>
      <c r="B128" s="661" t="s">
        <v>756</v>
      </c>
      <c r="C128" s="661" t="s">
        <v>28</v>
      </c>
      <c r="D128" s="661" t="s">
        <v>63</v>
      </c>
      <c r="E128" s="662">
        <v>120563.0</v>
      </c>
      <c r="F128" s="681" t="s">
        <v>7</v>
      </c>
      <c r="G128" s="664">
        <v>60.0</v>
      </c>
      <c r="H128" s="664">
        <v>72.0</v>
      </c>
      <c r="I128" s="490">
        <v>78.0</v>
      </c>
      <c r="J128" s="665"/>
      <c r="K128" s="666">
        <f t="shared" si="1"/>
        <v>70</v>
      </c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ht="15.75" customHeight="1">
      <c r="A129" s="14">
        <f t="shared" si="2"/>
        <v>128</v>
      </c>
      <c r="B129" s="661" t="s">
        <v>33</v>
      </c>
      <c r="C129" s="661" t="s">
        <v>405</v>
      </c>
      <c r="D129" s="661" t="s">
        <v>610</v>
      </c>
      <c r="E129" s="662">
        <v>156722.0</v>
      </c>
      <c r="F129" s="681" t="s">
        <v>7</v>
      </c>
      <c r="G129" s="664">
        <v>69.0</v>
      </c>
      <c r="H129" s="664">
        <v>47.0</v>
      </c>
      <c r="I129" s="490">
        <v>72.0</v>
      </c>
      <c r="J129" s="665"/>
      <c r="K129" s="666">
        <f t="shared" si="1"/>
        <v>62.66666667</v>
      </c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ht="15.75" customHeight="1">
      <c r="A130" s="14">
        <f t="shared" si="2"/>
        <v>129</v>
      </c>
      <c r="B130" s="661" t="s">
        <v>766</v>
      </c>
      <c r="C130" s="661" t="s">
        <v>305</v>
      </c>
      <c r="D130" s="661" t="s">
        <v>98</v>
      </c>
      <c r="E130" s="662">
        <v>155230.0</v>
      </c>
      <c r="F130" s="681" t="s">
        <v>7</v>
      </c>
      <c r="G130" s="664">
        <v>57.0</v>
      </c>
      <c r="H130" s="664">
        <v>0.0</v>
      </c>
      <c r="I130" s="490">
        <v>60.0</v>
      </c>
      <c r="J130" s="665"/>
      <c r="K130" s="666">
        <f t="shared" si="1"/>
        <v>39</v>
      </c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ht="15.75" customHeight="1">
      <c r="A131" s="14">
        <f t="shared" si="2"/>
        <v>130</v>
      </c>
      <c r="B131" s="661" t="s">
        <v>759</v>
      </c>
      <c r="C131" s="661" t="s">
        <v>760</v>
      </c>
      <c r="D131" s="661" t="s">
        <v>146</v>
      </c>
      <c r="E131" s="662">
        <v>155261.0</v>
      </c>
      <c r="F131" s="681" t="s">
        <v>7</v>
      </c>
      <c r="G131" s="664">
        <v>68.0</v>
      </c>
      <c r="H131" s="664">
        <v>64.0</v>
      </c>
      <c r="I131" s="682">
        <v>70.0</v>
      </c>
      <c r="J131" s="665"/>
      <c r="K131" s="666">
        <f t="shared" si="1"/>
        <v>67.33333333</v>
      </c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ht="15.75" customHeight="1">
      <c r="A132" s="14">
        <f t="shared" si="2"/>
        <v>131</v>
      </c>
      <c r="B132" s="661" t="s">
        <v>767</v>
      </c>
      <c r="C132" s="661" t="s">
        <v>768</v>
      </c>
      <c r="D132" s="661" t="s">
        <v>146</v>
      </c>
      <c r="E132" s="662">
        <v>120897.0</v>
      </c>
      <c r="F132" s="681" t="s">
        <v>7</v>
      </c>
      <c r="G132" s="664">
        <v>0.0</v>
      </c>
      <c r="H132" s="664">
        <v>54.0</v>
      </c>
      <c r="I132" s="490">
        <v>72.0</v>
      </c>
      <c r="J132" s="665"/>
      <c r="K132" s="666">
        <f t="shared" si="1"/>
        <v>42</v>
      </c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5.75" customHeight="1">
      <c r="A133" s="14">
        <f t="shared" si="2"/>
        <v>132</v>
      </c>
      <c r="B133" s="661" t="s">
        <v>502</v>
      </c>
      <c r="C133" s="661" t="s">
        <v>503</v>
      </c>
      <c r="D133" s="661" t="s">
        <v>596</v>
      </c>
      <c r="E133" s="662">
        <v>120928.0</v>
      </c>
      <c r="F133" s="681" t="s">
        <v>7</v>
      </c>
      <c r="G133" s="664">
        <v>78.0</v>
      </c>
      <c r="H133" s="664">
        <v>69.0</v>
      </c>
      <c r="I133" s="490">
        <v>75.0</v>
      </c>
      <c r="J133" s="665"/>
      <c r="K133" s="666">
        <f t="shared" si="1"/>
        <v>74</v>
      </c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ht="15.75" customHeight="1">
      <c r="A134" s="14">
        <f t="shared" si="2"/>
        <v>133</v>
      </c>
      <c r="B134" s="661" t="s">
        <v>750</v>
      </c>
      <c r="C134" s="661" t="s">
        <v>751</v>
      </c>
      <c r="D134" s="661" t="s">
        <v>44</v>
      </c>
      <c r="E134" s="662">
        <v>121262.0</v>
      </c>
      <c r="F134" s="681" t="s">
        <v>7</v>
      </c>
      <c r="G134" s="664">
        <v>78.0</v>
      </c>
      <c r="H134" s="664">
        <v>61.0</v>
      </c>
      <c r="I134" s="490">
        <v>73.0</v>
      </c>
      <c r="J134" s="665"/>
      <c r="K134" s="666">
        <f t="shared" si="1"/>
        <v>70.66666667</v>
      </c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ht="15.75" customHeight="1">
      <c r="A135" s="14">
        <f t="shared" si="2"/>
        <v>134</v>
      </c>
      <c r="B135" s="661" t="s">
        <v>513</v>
      </c>
      <c r="C135" s="661" t="s">
        <v>514</v>
      </c>
      <c r="D135" s="661" t="s">
        <v>624</v>
      </c>
      <c r="E135" s="662">
        <v>121293.0</v>
      </c>
      <c r="F135" s="681" t="s">
        <v>7</v>
      </c>
      <c r="G135" s="664">
        <v>77.0</v>
      </c>
      <c r="H135" s="664">
        <v>69.0</v>
      </c>
      <c r="I135" s="490">
        <v>77.0</v>
      </c>
      <c r="J135" s="665"/>
      <c r="K135" s="666">
        <f t="shared" si="1"/>
        <v>74.33333333</v>
      </c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ht="15.75" customHeight="1">
      <c r="A136" s="14">
        <f t="shared" si="2"/>
        <v>135</v>
      </c>
      <c r="B136" s="661" t="s">
        <v>752</v>
      </c>
      <c r="C136" s="661" t="s">
        <v>196</v>
      </c>
      <c r="D136" s="661" t="s">
        <v>597</v>
      </c>
      <c r="E136" s="662">
        <v>121628.0</v>
      </c>
      <c r="F136" s="681" t="s">
        <v>7</v>
      </c>
      <c r="G136" s="664">
        <v>76.0</v>
      </c>
      <c r="H136" s="664">
        <v>76.0</v>
      </c>
      <c r="I136" s="490">
        <v>72.0</v>
      </c>
      <c r="J136" s="665"/>
      <c r="K136" s="666">
        <f t="shared" si="1"/>
        <v>74.66666667</v>
      </c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ht="15.75" customHeight="1">
      <c r="A137" s="14">
        <f t="shared" si="2"/>
        <v>136</v>
      </c>
      <c r="B137" s="661" t="s">
        <v>389</v>
      </c>
      <c r="C137" s="661" t="s">
        <v>390</v>
      </c>
      <c r="D137" s="661" t="s">
        <v>596</v>
      </c>
      <c r="E137" s="662">
        <v>121659.0</v>
      </c>
      <c r="F137" s="683" t="s">
        <v>8</v>
      </c>
      <c r="G137" s="664">
        <v>76.0</v>
      </c>
      <c r="H137" s="664">
        <v>77.0</v>
      </c>
      <c r="I137" s="490">
        <v>80.0</v>
      </c>
      <c r="J137" s="665"/>
      <c r="K137" s="666">
        <f t="shared" si="1"/>
        <v>77.66666667</v>
      </c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ht="15.75" customHeight="1">
      <c r="A138" s="14">
        <f t="shared" si="2"/>
        <v>137</v>
      </c>
      <c r="B138" s="661" t="s">
        <v>772</v>
      </c>
      <c r="C138" s="661" t="s">
        <v>172</v>
      </c>
      <c r="D138" s="661" t="s">
        <v>615</v>
      </c>
      <c r="E138" s="662">
        <v>159247.0</v>
      </c>
      <c r="F138" s="683" t="s">
        <v>8</v>
      </c>
      <c r="G138" s="664">
        <v>66.0</v>
      </c>
      <c r="H138" s="664">
        <v>79.0</v>
      </c>
      <c r="I138" s="490">
        <v>76.0</v>
      </c>
      <c r="J138" s="665"/>
      <c r="K138" s="666">
        <f t="shared" si="1"/>
        <v>73.66666667</v>
      </c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ht="15.75" customHeight="1">
      <c r="A139" s="14">
        <f t="shared" si="2"/>
        <v>138</v>
      </c>
      <c r="B139" s="661" t="s">
        <v>778</v>
      </c>
      <c r="C139" s="661" t="s">
        <v>779</v>
      </c>
      <c r="D139" s="661" t="s">
        <v>597</v>
      </c>
      <c r="E139" s="662">
        <v>122358.0</v>
      </c>
      <c r="F139" s="683" t="s">
        <v>8</v>
      </c>
      <c r="G139" s="664">
        <v>53.0</v>
      </c>
      <c r="H139" s="664">
        <v>69.0</v>
      </c>
      <c r="I139" s="490">
        <v>65.0</v>
      </c>
      <c r="J139" s="665"/>
      <c r="K139" s="666">
        <f t="shared" si="1"/>
        <v>62.33333333</v>
      </c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ht="15.75" customHeight="1">
      <c r="A140" s="14">
        <f t="shared" si="2"/>
        <v>139</v>
      </c>
      <c r="B140" s="661" t="s">
        <v>781</v>
      </c>
      <c r="C140" s="661" t="s">
        <v>510</v>
      </c>
      <c r="D140" s="661" t="s">
        <v>617</v>
      </c>
      <c r="E140" s="662">
        <v>122389.0</v>
      </c>
      <c r="F140" s="683" t="s">
        <v>8</v>
      </c>
      <c r="G140" s="684">
        <v>73.0</v>
      </c>
      <c r="H140" s="684">
        <v>0.0</v>
      </c>
      <c r="I140" s="490">
        <v>71.0</v>
      </c>
      <c r="J140" s="665"/>
      <c r="K140" s="666">
        <f t="shared" si="1"/>
        <v>48</v>
      </c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ht="15.75" customHeight="1">
      <c r="A141" s="14">
        <f t="shared" si="2"/>
        <v>140</v>
      </c>
      <c r="B141" s="661" t="s">
        <v>786</v>
      </c>
      <c r="C141" s="661" t="s">
        <v>417</v>
      </c>
      <c r="D141" s="661" t="s">
        <v>605</v>
      </c>
      <c r="E141" s="662">
        <v>157817.0</v>
      </c>
      <c r="F141" s="683" t="s">
        <v>8</v>
      </c>
      <c r="G141" s="664">
        <v>43.0</v>
      </c>
      <c r="H141" s="664">
        <v>68.0</v>
      </c>
      <c r="I141" s="490">
        <v>66.0</v>
      </c>
      <c r="J141" s="665"/>
      <c r="K141" s="666">
        <f t="shared" si="1"/>
        <v>59</v>
      </c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ht="15.75" customHeight="1">
      <c r="A142" s="14">
        <f t="shared" si="2"/>
        <v>141</v>
      </c>
      <c r="B142" s="661" t="s">
        <v>776</v>
      </c>
      <c r="C142" s="661" t="s">
        <v>777</v>
      </c>
      <c r="D142" s="661" t="s">
        <v>35</v>
      </c>
      <c r="E142" s="662">
        <v>122723.0</v>
      </c>
      <c r="F142" s="683" t="s">
        <v>8</v>
      </c>
      <c r="G142" s="664">
        <v>75.0</v>
      </c>
      <c r="H142" s="664">
        <v>77.0</v>
      </c>
      <c r="I142" s="490">
        <v>76.0</v>
      </c>
      <c r="J142" s="665"/>
      <c r="K142" s="666">
        <f t="shared" si="1"/>
        <v>76</v>
      </c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ht="15.75" customHeight="1">
      <c r="A143" s="14">
        <f t="shared" si="2"/>
        <v>142</v>
      </c>
      <c r="B143" s="661" t="s">
        <v>769</v>
      </c>
      <c r="C143" s="661" t="s">
        <v>770</v>
      </c>
      <c r="D143" s="661" t="s">
        <v>610</v>
      </c>
      <c r="E143" s="662">
        <v>122754.0</v>
      </c>
      <c r="F143" s="683" t="s">
        <v>8</v>
      </c>
      <c r="G143" s="664">
        <v>68.0</v>
      </c>
      <c r="H143" s="664">
        <v>66.0</v>
      </c>
      <c r="I143" s="490">
        <v>80.0</v>
      </c>
      <c r="J143" s="665"/>
      <c r="K143" s="666">
        <f t="shared" si="1"/>
        <v>71.33333333</v>
      </c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ht="15.75" customHeight="1">
      <c r="A144" s="14">
        <f t="shared" si="2"/>
        <v>143</v>
      </c>
      <c r="B144" s="661" t="s">
        <v>771</v>
      </c>
      <c r="C144" s="661" t="s">
        <v>97</v>
      </c>
      <c r="D144" s="661" t="s">
        <v>610</v>
      </c>
      <c r="E144" s="662">
        <v>158152.0</v>
      </c>
      <c r="F144" s="683" t="s">
        <v>8</v>
      </c>
      <c r="G144" s="664">
        <v>76.0</v>
      </c>
      <c r="H144" s="664">
        <v>51.0</v>
      </c>
      <c r="I144" s="490">
        <v>76.0</v>
      </c>
      <c r="J144" s="665"/>
      <c r="K144" s="666">
        <f t="shared" si="1"/>
        <v>67.66666667</v>
      </c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ht="15.75" customHeight="1">
      <c r="A145" s="14">
        <f t="shared" si="2"/>
        <v>144</v>
      </c>
      <c r="B145" s="661" t="s">
        <v>466</v>
      </c>
      <c r="C145" s="661" t="s">
        <v>172</v>
      </c>
      <c r="D145" s="661" t="s">
        <v>596</v>
      </c>
      <c r="E145" s="662">
        <v>158183.0</v>
      </c>
      <c r="F145" s="683" t="s">
        <v>8</v>
      </c>
      <c r="G145" s="664">
        <v>76.0</v>
      </c>
      <c r="H145" s="664">
        <v>57.0</v>
      </c>
      <c r="I145" s="490">
        <v>76.0</v>
      </c>
      <c r="J145" s="665"/>
      <c r="K145" s="666">
        <f t="shared" si="1"/>
        <v>69.66666667</v>
      </c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ht="15.75" customHeight="1">
      <c r="A146" s="14">
        <f t="shared" si="2"/>
        <v>145</v>
      </c>
      <c r="B146" s="661" t="s">
        <v>774</v>
      </c>
      <c r="C146" s="661" t="s">
        <v>775</v>
      </c>
      <c r="D146" s="661" t="s">
        <v>617</v>
      </c>
      <c r="E146" s="662">
        <v>158517.0</v>
      </c>
      <c r="F146" s="683" t="s">
        <v>8</v>
      </c>
      <c r="G146" s="664">
        <v>70.0</v>
      </c>
      <c r="H146" s="664">
        <v>58.0</v>
      </c>
      <c r="I146" s="490">
        <v>76.0</v>
      </c>
      <c r="J146" s="665"/>
      <c r="K146" s="666">
        <f t="shared" si="1"/>
        <v>68</v>
      </c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ht="15.75" customHeight="1">
      <c r="A147" s="14">
        <f t="shared" si="2"/>
        <v>146</v>
      </c>
      <c r="B147" s="661" t="s">
        <v>782</v>
      </c>
      <c r="C147" s="661" t="s">
        <v>783</v>
      </c>
      <c r="D147" s="661" t="s">
        <v>98</v>
      </c>
      <c r="E147" s="662">
        <v>123089.0</v>
      </c>
      <c r="F147" s="683" t="s">
        <v>8</v>
      </c>
      <c r="G147" s="664">
        <v>58.0</v>
      </c>
      <c r="H147" s="661"/>
      <c r="I147" s="490">
        <v>46.0</v>
      </c>
      <c r="J147" s="665"/>
      <c r="K147" s="666">
        <f t="shared" si="1"/>
        <v>52</v>
      </c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ht="15.75" customHeight="1">
      <c r="A148" s="14">
        <f t="shared" si="2"/>
        <v>147</v>
      </c>
      <c r="B148" s="661" t="s">
        <v>784</v>
      </c>
      <c r="C148" s="661" t="s">
        <v>785</v>
      </c>
      <c r="D148" s="661" t="s">
        <v>63</v>
      </c>
      <c r="E148" s="662">
        <v>123120.0</v>
      </c>
      <c r="F148" s="683" t="s">
        <v>8</v>
      </c>
      <c r="G148" s="664">
        <v>71.0</v>
      </c>
      <c r="H148" s="664">
        <v>71.0</v>
      </c>
      <c r="I148" s="490">
        <v>68.0</v>
      </c>
      <c r="J148" s="665"/>
      <c r="K148" s="666">
        <f t="shared" si="1"/>
        <v>70</v>
      </c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ht="15.75" customHeight="1">
      <c r="A149" s="14">
        <f t="shared" si="2"/>
        <v>148</v>
      </c>
      <c r="B149" s="661" t="s">
        <v>759</v>
      </c>
      <c r="C149" s="661" t="s">
        <v>780</v>
      </c>
      <c r="D149" s="661" t="s">
        <v>146</v>
      </c>
      <c r="E149" s="662">
        <v>158548.0</v>
      </c>
      <c r="F149" s="683" t="s">
        <v>8</v>
      </c>
      <c r="G149" s="664">
        <v>61.0</v>
      </c>
      <c r="H149" s="664">
        <v>68.0</v>
      </c>
      <c r="I149" s="685"/>
      <c r="J149" s="665"/>
      <c r="K149" s="666">
        <f t="shared" si="1"/>
        <v>64.5</v>
      </c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ht="15.75" customHeight="1">
      <c r="A150" s="14">
        <f t="shared" si="2"/>
        <v>149</v>
      </c>
      <c r="B150" s="661" t="s">
        <v>787</v>
      </c>
      <c r="C150" s="661" t="s">
        <v>788</v>
      </c>
      <c r="D150" s="661" t="s">
        <v>605</v>
      </c>
      <c r="E150" s="662">
        <v>159278.0</v>
      </c>
      <c r="F150" s="683" t="s">
        <v>8</v>
      </c>
      <c r="G150" s="664">
        <v>59.0</v>
      </c>
      <c r="H150" s="664">
        <v>76.0</v>
      </c>
      <c r="I150" s="490">
        <v>76.0</v>
      </c>
      <c r="J150" s="665"/>
      <c r="K150" s="666">
        <f t="shared" si="1"/>
        <v>70.33333333</v>
      </c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ht="15.75" customHeight="1">
      <c r="A151" s="14">
        <f t="shared" si="2"/>
        <v>150</v>
      </c>
      <c r="B151" s="661" t="s">
        <v>773</v>
      </c>
      <c r="C151" s="661" t="s">
        <v>520</v>
      </c>
      <c r="D151" s="661" t="s">
        <v>596</v>
      </c>
      <c r="E151" s="662">
        <v>124915.0</v>
      </c>
      <c r="F151" s="683" t="s">
        <v>8</v>
      </c>
      <c r="G151" s="664">
        <v>78.0</v>
      </c>
      <c r="H151" s="664">
        <v>0.0</v>
      </c>
      <c r="I151" s="490">
        <v>76.0</v>
      </c>
      <c r="J151" s="665"/>
      <c r="K151" s="666">
        <f t="shared" si="1"/>
        <v>51.33333333</v>
      </c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ht="15.75" customHeight="1">
      <c r="A152" s="14">
        <f t="shared" si="2"/>
        <v>151</v>
      </c>
      <c r="B152" s="661" t="s">
        <v>532</v>
      </c>
      <c r="C152" s="661" t="s">
        <v>533</v>
      </c>
      <c r="D152" s="661" t="s">
        <v>624</v>
      </c>
      <c r="E152" s="662">
        <v>157786.0</v>
      </c>
      <c r="F152" s="683" t="s">
        <v>8</v>
      </c>
      <c r="G152" s="664">
        <v>56.0</v>
      </c>
      <c r="H152" s="664">
        <v>72.0</v>
      </c>
      <c r="I152" s="490">
        <v>77.0</v>
      </c>
      <c r="J152" s="665"/>
      <c r="K152" s="666">
        <f t="shared" si="1"/>
        <v>68.33333333</v>
      </c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ht="15.75" customHeight="1">
      <c r="A153" s="14">
        <f t="shared" si="2"/>
        <v>152</v>
      </c>
      <c r="B153" s="661" t="s">
        <v>808</v>
      </c>
      <c r="C153" s="661" t="s">
        <v>809</v>
      </c>
      <c r="D153" s="661" t="s">
        <v>615</v>
      </c>
      <c r="E153" s="662">
        <v>124946.0</v>
      </c>
      <c r="F153" s="686" t="s">
        <v>9</v>
      </c>
      <c r="G153" s="664">
        <v>67.0</v>
      </c>
      <c r="H153" s="664">
        <v>68.0</v>
      </c>
      <c r="I153" s="490">
        <v>73.0</v>
      </c>
      <c r="J153" s="665"/>
      <c r="K153" s="666">
        <f t="shared" si="1"/>
        <v>69.33333333</v>
      </c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5.75" customHeight="1">
      <c r="A154" s="14">
        <f t="shared" si="2"/>
        <v>153</v>
      </c>
      <c r="B154" s="661" t="s">
        <v>399</v>
      </c>
      <c r="C154" s="661" t="s">
        <v>400</v>
      </c>
      <c r="D154" s="661" t="s">
        <v>596</v>
      </c>
      <c r="E154" s="662">
        <v>125280.0</v>
      </c>
      <c r="F154" s="686" t="s">
        <v>9</v>
      </c>
      <c r="G154" s="664">
        <v>62.0</v>
      </c>
      <c r="H154" s="664">
        <v>69.0</v>
      </c>
      <c r="I154" s="490">
        <v>73.0</v>
      </c>
      <c r="J154" s="665"/>
      <c r="K154" s="666">
        <f t="shared" si="1"/>
        <v>68</v>
      </c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ht="15.75" customHeight="1">
      <c r="A155" s="14">
        <f t="shared" si="2"/>
        <v>154</v>
      </c>
      <c r="B155" s="661" t="s">
        <v>404</v>
      </c>
      <c r="C155" s="661" t="s">
        <v>405</v>
      </c>
      <c r="D155" s="661" t="s">
        <v>605</v>
      </c>
      <c r="E155" s="662">
        <v>159978.0</v>
      </c>
      <c r="F155" s="686" t="s">
        <v>9</v>
      </c>
      <c r="G155" s="664">
        <v>46.0</v>
      </c>
      <c r="H155" s="664">
        <v>67.0</v>
      </c>
      <c r="I155" s="490">
        <v>56.0</v>
      </c>
      <c r="J155" s="665"/>
      <c r="K155" s="666">
        <f t="shared" si="1"/>
        <v>56.33333333</v>
      </c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ht="15.75" customHeight="1">
      <c r="A156" s="14">
        <f t="shared" si="2"/>
        <v>155</v>
      </c>
      <c r="B156" s="661" t="s">
        <v>800</v>
      </c>
      <c r="C156" s="661" t="s">
        <v>801</v>
      </c>
      <c r="D156" s="661" t="s">
        <v>615</v>
      </c>
      <c r="E156" s="662">
        <v>160009.0</v>
      </c>
      <c r="F156" s="686" t="s">
        <v>9</v>
      </c>
      <c r="G156" s="664">
        <v>66.0</v>
      </c>
      <c r="H156" s="664">
        <v>65.0</v>
      </c>
      <c r="I156" s="490">
        <v>61.0</v>
      </c>
      <c r="J156" s="665"/>
      <c r="K156" s="666">
        <f t="shared" si="1"/>
        <v>64</v>
      </c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ht="15.75" customHeight="1">
      <c r="A157" s="14">
        <f t="shared" si="2"/>
        <v>156</v>
      </c>
      <c r="B157" s="661" t="s">
        <v>803</v>
      </c>
      <c r="C157" s="661" t="s">
        <v>73</v>
      </c>
      <c r="D157" s="661" t="s">
        <v>597</v>
      </c>
      <c r="E157" s="662">
        <v>125311.0</v>
      </c>
      <c r="F157" s="686" t="s">
        <v>9</v>
      </c>
      <c r="G157" s="664">
        <v>66.0</v>
      </c>
      <c r="H157" s="664">
        <v>74.0</v>
      </c>
      <c r="I157" s="490">
        <v>68.0</v>
      </c>
      <c r="J157" s="665"/>
      <c r="K157" s="666">
        <f t="shared" si="1"/>
        <v>69.33333333</v>
      </c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ht="15.75" customHeight="1">
      <c r="A158" s="14">
        <f t="shared" si="2"/>
        <v>157</v>
      </c>
      <c r="B158" s="661" t="s">
        <v>806</v>
      </c>
      <c r="C158" s="661" t="s">
        <v>807</v>
      </c>
      <c r="D158" s="661" t="s">
        <v>638</v>
      </c>
      <c r="E158" s="662">
        <v>160739.0</v>
      </c>
      <c r="F158" s="686" t="s">
        <v>9</v>
      </c>
      <c r="G158" s="664">
        <v>63.0</v>
      </c>
      <c r="H158" s="664">
        <v>73.0</v>
      </c>
      <c r="I158" s="490">
        <v>76.0</v>
      </c>
      <c r="J158" s="665"/>
      <c r="K158" s="666">
        <f t="shared" si="1"/>
        <v>70.66666667</v>
      </c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ht="15.75" customHeight="1">
      <c r="A159" s="14">
        <f t="shared" si="2"/>
        <v>158</v>
      </c>
      <c r="B159" s="661" t="s">
        <v>794</v>
      </c>
      <c r="C159" s="661" t="s">
        <v>795</v>
      </c>
      <c r="D159" s="661" t="s">
        <v>617</v>
      </c>
      <c r="E159" s="662">
        <v>125645.0</v>
      </c>
      <c r="F159" s="686" t="s">
        <v>9</v>
      </c>
      <c r="G159" s="664">
        <v>72.0</v>
      </c>
      <c r="H159" s="664">
        <v>0.0</v>
      </c>
      <c r="I159" s="490">
        <v>64.0</v>
      </c>
      <c r="J159" s="665"/>
      <c r="K159" s="666">
        <f t="shared" si="1"/>
        <v>45.33333333</v>
      </c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ht="15.75" customHeight="1">
      <c r="A160" s="14">
        <f t="shared" si="2"/>
        <v>159</v>
      </c>
      <c r="B160" s="661" t="s">
        <v>802</v>
      </c>
      <c r="C160" s="661" t="s">
        <v>480</v>
      </c>
      <c r="D160" s="661" t="s">
        <v>23</v>
      </c>
      <c r="E160" s="662">
        <v>125676.0</v>
      </c>
      <c r="F160" s="686" t="s">
        <v>9</v>
      </c>
      <c r="G160" s="664">
        <v>51.0</v>
      </c>
      <c r="H160" s="664">
        <v>76.0</v>
      </c>
      <c r="I160" s="490">
        <v>61.0</v>
      </c>
      <c r="J160" s="665"/>
      <c r="K160" s="666">
        <f t="shared" si="1"/>
        <v>62.66666667</v>
      </c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ht="15.75" customHeight="1">
      <c r="A161" s="14">
        <f t="shared" si="2"/>
        <v>160</v>
      </c>
      <c r="B161" s="661" t="s">
        <v>790</v>
      </c>
      <c r="C161" s="661" t="s">
        <v>92</v>
      </c>
      <c r="D161" s="661" t="s">
        <v>638</v>
      </c>
      <c r="E161" s="662">
        <v>161074.0</v>
      </c>
      <c r="F161" s="686" t="s">
        <v>9</v>
      </c>
      <c r="G161" s="664">
        <v>72.0</v>
      </c>
      <c r="H161" s="664">
        <v>69.0</v>
      </c>
      <c r="I161" s="490">
        <v>73.0</v>
      </c>
      <c r="J161" s="665"/>
      <c r="K161" s="666">
        <f t="shared" si="1"/>
        <v>71.33333333</v>
      </c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ht="15.75" customHeight="1">
      <c r="A162" s="14">
        <f t="shared" si="2"/>
        <v>161</v>
      </c>
      <c r="B162" s="661" t="s">
        <v>798</v>
      </c>
      <c r="C162" s="661" t="s">
        <v>799</v>
      </c>
      <c r="D162" s="661" t="s">
        <v>597</v>
      </c>
      <c r="E162" s="662">
        <v>160708.0</v>
      </c>
      <c r="F162" s="686" t="s">
        <v>9</v>
      </c>
      <c r="G162" s="664">
        <v>60.0</v>
      </c>
      <c r="H162" s="664">
        <v>59.0</v>
      </c>
      <c r="I162" s="490">
        <v>72.0</v>
      </c>
      <c r="J162" s="665"/>
      <c r="K162" s="666">
        <f t="shared" si="1"/>
        <v>63.66666667</v>
      </c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ht="15.75" customHeight="1">
      <c r="A163" s="14">
        <f t="shared" si="2"/>
        <v>162</v>
      </c>
      <c r="B163" s="661" t="s">
        <v>793</v>
      </c>
      <c r="C163" s="661" t="s">
        <v>183</v>
      </c>
      <c r="D163" s="661" t="s">
        <v>610</v>
      </c>
      <c r="E163" s="662">
        <v>126011.0</v>
      </c>
      <c r="F163" s="686" t="s">
        <v>9</v>
      </c>
      <c r="G163" s="664">
        <v>51.0</v>
      </c>
      <c r="H163" s="664">
        <v>58.0</v>
      </c>
      <c r="I163" s="490">
        <v>79.0</v>
      </c>
      <c r="J163" s="665"/>
      <c r="K163" s="666">
        <f t="shared" si="1"/>
        <v>62.66666667</v>
      </c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ht="15.75" customHeight="1">
      <c r="A164" s="14">
        <f t="shared" si="2"/>
        <v>163</v>
      </c>
      <c r="B164" s="661" t="s">
        <v>804</v>
      </c>
      <c r="C164" s="661" t="s">
        <v>805</v>
      </c>
      <c r="D164" s="661" t="s">
        <v>35</v>
      </c>
      <c r="E164" s="662">
        <v>126042.0</v>
      </c>
      <c r="F164" s="686" t="s">
        <v>9</v>
      </c>
      <c r="G164" s="664">
        <v>55.0</v>
      </c>
      <c r="H164" s="664">
        <v>75.0</v>
      </c>
      <c r="I164" s="490">
        <v>74.0</v>
      </c>
      <c r="J164" s="665"/>
      <c r="K164" s="666">
        <f t="shared" si="1"/>
        <v>68</v>
      </c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ht="15.75" customHeight="1">
      <c r="A165" s="14">
        <f t="shared" si="2"/>
        <v>164</v>
      </c>
      <c r="B165" s="661" t="s">
        <v>789</v>
      </c>
      <c r="C165" s="661" t="s">
        <v>667</v>
      </c>
      <c r="D165" s="661" t="s">
        <v>596</v>
      </c>
      <c r="E165" s="662">
        <v>161105.0</v>
      </c>
      <c r="F165" s="686" t="s">
        <v>9</v>
      </c>
      <c r="G165" s="664">
        <v>71.0</v>
      </c>
      <c r="H165" s="664">
        <v>71.0</v>
      </c>
      <c r="I165" s="490">
        <v>77.0</v>
      </c>
      <c r="J165" s="665"/>
      <c r="K165" s="666">
        <f t="shared" si="1"/>
        <v>73</v>
      </c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ht="15.75" customHeight="1">
      <c r="A166" s="14">
        <f t="shared" si="2"/>
        <v>165</v>
      </c>
      <c r="B166" s="661" t="s">
        <v>796</v>
      </c>
      <c r="C166" s="661" t="s">
        <v>797</v>
      </c>
      <c r="D166" s="661" t="s">
        <v>610</v>
      </c>
      <c r="E166" s="662">
        <v>161439.0</v>
      </c>
      <c r="F166" s="686" t="s">
        <v>9</v>
      </c>
      <c r="G166" s="664">
        <v>69.0</v>
      </c>
      <c r="H166" s="664">
        <v>77.0</v>
      </c>
      <c r="I166" s="490">
        <v>72.0</v>
      </c>
      <c r="J166" s="665"/>
      <c r="K166" s="666">
        <f t="shared" si="1"/>
        <v>72.66666667</v>
      </c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ht="15.75" customHeight="1">
      <c r="A167" s="14">
        <f t="shared" si="2"/>
        <v>166</v>
      </c>
      <c r="B167" s="661" t="s">
        <v>791</v>
      </c>
      <c r="C167" s="661" t="s">
        <v>792</v>
      </c>
      <c r="D167" s="661" t="s">
        <v>617</v>
      </c>
      <c r="E167" s="662">
        <v>161470.0</v>
      </c>
      <c r="F167" s="686" t="s">
        <v>9</v>
      </c>
      <c r="G167" s="664">
        <v>68.0</v>
      </c>
      <c r="H167" s="664">
        <v>71.0</v>
      </c>
      <c r="I167" s="490">
        <v>76.0</v>
      </c>
      <c r="J167" s="665"/>
      <c r="K167" s="666">
        <f t="shared" si="1"/>
        <v>71.66666667</v>
      </c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ht="15.75" customHeight="1">
      <c r="A168" s="14">
        <f t="shared" si="2"/>
        <v>167</v>
      </c>
      <c r="B168" s="661" t="s">
        <v>625</v>
      </c>
      <c r="C168" s="661" t="s">
        <v>512</v>
      </c>
      <c r="D168" s="661" t="s">
        <v>98</v>
      </c>
      <c r="E168" s="662">
        <v>126376.0</v>
      </c>
      <c r="F168" s="686" t="s">
        <v>9</v>
      </c>
      <c r="G168" s="664">
        <v>56.0</v>
      </c>
      <c r="H168" s="664">
        <v>70.0</v>
      </c>
      <c r="I168" s="490">
        <v>77.0</v>
      </c>
      <c r="J168" s="665"/>
      <c r="K168" s="666">
        <f t="shared" si="1"/>
        <v>67.66666667</v>
      </c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ht="15.75" customHeight="1">
      <c r="A169" s="14">
        <f t="shared" si="2"/>
        <v>168</v>
      </c>
      <c r="B169" s="661" t="s">
        <v>773</v>
      </c>
      <c r="C169" s="661" t="s">
        <v>522</v>
      </c>
      <c r="D169" s="661" t="s">
        <v>596</v>
      </c>
      <c r="E169" s="662">
        <v>126407.0</v>
      </c>
      <c r="F169" s="686" t="s">
        <v>9</v>
      </c>
      <c r="G169" s="664">
        <v>0.0</v>
      </c>
      <c r="H169" s="664">
        <v>70.0</v>
      </c>
      <c r="I169" s="490">
        <v>80.0</v>
      </c>
      <c r="J169" s="665"/>
      <c r="K169" s="666">
        <f t="shared" si="1"/>
        <v>50</v>
      </c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ht="15.75" customHeight="1">
      <c r="A170" s="14">
        <f t="shared" si="2"/>
        <v>169</v>
      </c>
      <c r="B170" s="29"/>
      <c r="C170" s="29"/>
      <c r="D170" s="175"/>
      <c r="E170" s="24"/>
      <c r="F170" s="21"/>
      <c r="G170" s="21"/>
      <c r="H170" s="21"/>
      <c r="I170" s="14"/>
      <c r="J170" s="192"/>
      <c r="K170" s="193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ht="15.75" customHeight="1">
      <c r="A171" s="14">
        <f t="shared" si="2"/>
        <v>170</v>
      </c>
      <c r="B171" s="29"/>
      <c r="C171" s="29"/>
      <c r="D171" s="175"/>
      <c r="E171" s="24"/>
      <c r="F171" s="21"/>
      <c r="G171" s="21"/>
      <c r="H171" s="21"/>
      <c r="I171" s="14"/>
      <c r="J171" s="192"/>
      <c r="K171" s="193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ht="15.75" customHeight="1">
      <c r="A172" s="14">
        <f t="shared" si="2"/>
        <v>171</v>
      </c>
      <c r="B172" s="29"/>
      <c r="C172" s="29"/>
      <c r="D172" s="175"/>
      <c r="E172" s="24"/>
      <c r="F172" s="21"/>
      <c r="G172" s="21"/>
      <c r="H172" s="21"/>
      <c r="I172" s="14"/>
      <c r="J172" s="192"/>
      <c r="K172" s="193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ht="15.75" customHeight="1">
      <c r="A173" s="14">
        <f t="shared" si="2"/>
        <v>172</v>
      </c>
      <c r="B173" s="29"/>
      <c r="C173" s="29"/>
      <c r="D173" s="175"/>
      <c r="E173" s="24"/>
      <c r="F173" s="21"/>
      <c r="G173" s="21"/>
      <c r="H173" s="21"/>
      <c r="I173" s="14"/>
      <c r="J173" s="192"/>
      <c r="K173" s="193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ht="15.75" customHeight="1">
      <c r="A174" s="14">
        <f t="shared" si="2"/>
        <v>173</v>
      </c>
      <c r="B174" s="29"/>
      <c r="C174" s="29"/>
      <c r="D174" s="175"/>
      <c r="E174" s="24"/>
      <c r="F174" s="21"/>
      <c r="G174" s="21"/>
      <c r="H174" s="21"/>
      <c r="I174" s="14"/>
      <c r="J174" s="192"/>
      <c r="K174" s="193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ht="15.75" customHeight="1">
      <c r="A175" s="14">
        <f t="shared" si="2"/>
        <v>174</v>
      </c>
      <c r="B175" s="29"/>
      <c r="C175" s="29"/>
      <c r="D175" s="175"/>
      <c r="E175" s="24"/>
      <c r="F175" s="21"/>
      <c r="G175" s="21"/>
      <c r="H175" s="21"/>
      <c r="I175" s="14"/>
      <c r="J175" s="192"/>
      <c r="K175" s="193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ht="15.75" customHeight="1">
      <c r="A176" s="14">
        <f t="shared" si="2"/>
        <v>175</v>
      </c>
      <c r="B176" s="29"/>
      <c r="C176" s="29"/>
      <c r="D176" s="175"/>
      <c r="E176" s="24"/>
      <c r="F176" s="21"/>
      <c r="G176" s="21"/>
      <c r="H176" s="21"/>
      <c r="I176" s="14"/>
      <c r="J176" s="192"/>
      <c r="K176" s="193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ht="15.75" customHeight="1">
      <c r="A177" s="14">
        <f t="shared" si="2"/>
        <v>176</v>
      </c>
      <c r="B177" s="32"/>
      <c r="C177" s="32"/>
      <c r="D177" s="15"/>
      <c r="E177" s="21"/>
      <c r="F177" s="687"/>
      <c r="G177" s="21"/>
      <c r="H177" s="21"/>
      <c r="I177" s="14"/>
      <c r="J177" s="192"/>
      <c r="K177" s="193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ht="15.75" customHeight="1">
      <c r="A178" s="14">
        <f t="shared" si="2"/>
        <v>177</v>
      </c>
      <c r="B178" s="29"/>
      <c r="C178" s="29"/>
      <c r="D178" s="175"/>
      <c r="E178" s="24"/>
      <c r="F178" s="21"/>
      <c r="G178" s="21"/>
      <c r="H178" s="21"/>
      <c r="I178" s="14"/>
      <c r="J178" s="192"/>
      <c r="K178" s="193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ht="15.75" customHeight="1">
      <c r="A179" s="14">
        <f t="shared" si="2"/>
        <v>178</v>
      </c>
      <c r="B179" s="29"/>
      <c r="C179" s="29"/>
      <c r="D179" s="175"/>
      <c r="E179" s="24"/>
      <c r="F179" s="21"/>
      <c r="G179" s="21"/>
      <c r="H179" s="21"/>
      <c r="I179" s="14"/>
      <c r="J179" s="192"/>
      <c r="K179" s="193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ht="15.75" customHeight="1">
      <c r="A180" s="14">
        <f t="shared" si="2"/>
        <v>179</v>
      </c>
      <c r="B180" s="29"/>
      <c r="C180" s="29"/>
      <c r="D180" s="175"/>
      <c r="E180" s="24"/>
      <c r="F180" s="21"/>
      <c r="G180" s="21"/>
      <c r="H180" s="21"/>
      <c r="I180" s="14"/>
      <c r="J180" s="192"/>
      <c r="K180" s="193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5.75" customHeight="1">
      <c r="A181" s="14">
        <f t="shared" si="2"/>
        <v>180</v>
      </c>
      <c r="B181" s="29"/>
      <c r="C181" s="29"/>
      <c r="D181" s="175"/>
      <c r="E181" s="24"/>
      <c r="F181" s="21"/>
      <c r="G181" s="21"/>
      <c r="H181" s="21"/>
      <c r="I181" s="14"/>
      <c r="J181" s="192"/>
      <c r="K181" s="193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ht="15.75" customHeight="1">
      <c r="A182" s="14">
        <f t="shared" si="2"/>
        <v>181</v>
      </c>
      <c r="B182" s="29"/>
      <c r="C182" s="29"/>
      <c r="D182" s="175"/>
      <c r="E182" s="24"/>
      <c r="F182" s="21"/>
      <c r="G182" s="21"/>
      <c r="H182" s="21"/>
      <c r="I182" s="14"/>
      <c r="J182" s="192"/>
      <c r="K182" s="193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ht="15.75" customHeight="1">
      <c r="A183" s="14">
        <f t="shared" si="2"/>
        <v>182</v>
      </c>
      <c r="B183" s="32"/>
      <c r="C183" s="32"/>
      <c r="D183" s="15"/>
      <c r="E183" s="21"/>
      <c r="F183" s="687"/>
      <c r="G183" s="21"/>
      <c r="H183" s="21"/>
      <c r="I183" s="14"/>
      <c r="J183" s="192"/>
      <c r="K183" s="193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ht="15.75" customHeight="1">
      <c r="A184" s="14">
        <f t="shared" si="2"/>
        <v>183</v>
      </c>
      <c r="B184" s="29"/>
      <c r="C184" s="29"/>
      <c r="D184" s="175"/>
      <c r="E184" s="24"/>
      <c r="F184" s="21"/>
      <c r="G184" s="21"/>
      <c r="H184" s="21"/>
      <c r="I184" s="14"/>
      <c r="J184" s="192"/>
      <c r="K184" s="193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ht="15.75" customHeight="1">
      <c r="A185" s="14">
        <f t="shared" si="2"/>
        <v>184</v>
      </c>
      <c r="B185" s="29"/>
      <c r="C185" s="29"/>
      <c r="D185" s="175"/>
      <c r="E185" s="24"/>
      <c r="F185" s="21"/>
      <c r="G185" s="21"/>
      <c r="H185" s="21"/>
      <c r="I185" s="14"/>
      <c r="J185" s="192"/>
      <c r="K185" s="193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ht="15.75" customHeight="1">
      <c r="A186" s="14">
        <f t="shared" si="2"/>
        <v>185</v>
      </c>
      <c r="B186" s="29"/>
      <c r="C186" s="29"/>
      <c r="D186" s="175"/>
      <c r="E186" s="24"/>
      <c r="F186" s="21"/>
      <c r="G186" s="21"/>
      <c r="H186" s="21"/>
      <c r="I186" s="14"/>
      <c r="J186" s="192"/>
      <c r="K186" s="193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ht="15.75" customHeight="1">
      <c r="A187" s="14">
        <f t="shared" si="2"/>
        <v>186</v>
      </c>
      <c r="B187" s="29"/>
      <c r="C187" s="29"/>
      <c r="D187" s="175"/>
      <c r="E187" s="24"/>
      <c r="F187" s="21"/>
      <c r="G187" s="21"/>
      <c r="H187" s="21"/>
      <c r="I187" s="14"/>
      <c r="J187" s="192"/>
      <c r="K187" s="193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ht="15.75" customHeight="1">
      <c r="A188" s="14">
        <f t="shared" si="2"/>
        <v>187</v>
      </c>
      <c r="B188" s="29"/>
      <c r="C188" s="29"/>
      <c r="D188" s="175"/>
      <c r="E188" s="24"/>
      <c r="F188" s="21"/>
      <c r="G188" s="21"/>
      <c r="H188" s="21"/>
      <c r="I188" s="14"/>
      <c r="J188" s="192"/>
      <c r="K188" s="193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ht="15.75" customHeight="1">
      <c r="A189" s="14">
        <f t="shared" si="2"/>
        <v>188</v>
      </c>
      <c r="B189" s="29"/>
      <c r="C189" s="29"/>
      <c r="D189" s="175"/>
      <c r="E189" s="24"/>
      <c r="F189" s="21"/>
      <c r="G189" s="21"/>
      <c r="H189" s="21"/>
      <c r="I189" s="14"/>
      <c r="J189" s="192"/>
      <c r="K189" s="193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ht="15.75" customHeight="1">
      <c r="A190" s="14">
        <f t="shared" si="2"/>
        <v>189</v>
      </c>
      <c r="B190" s="29"/>
      <c r="C190" s="29"/>
      <c r="D190" s="175"/>
      <c r="E190" s="24"/>
      <c r="F190" s="21"/>
      <c r="G190" s="21"/>
      <c r="H190" s="21"/>
      <c r="I190" s="14"/>
      <c r="J190" s="192"/>
      <c r="K190" s="193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ht="15.75" customHeight="1">
      <c r="A191" s="14">
        <f t="shared" si="2"/>
        <v>190</v>
      </c>
      <c r="B191" s="29"/>
      <c r="C191" s="29"/>
      <c r="D191" s="175"/>
      <c r="E191" s="24"/>
      <c r="F191" s="21"/>
      <c r="G191" s="21"/>
      <c r="H191" s="21"/>
      <c r="I191" s="14"/>
      <c r="J191" s="192"/>
      <c r="K191" s="193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ht="15.75" customHeight="1">
      <c r="A192" s="14">
        <f t="shared" si="2"/>
        <v>191</v>
      </c>
      <c r="B192" s="29"/>
      <c r="C192" s="29"/>
      <c r="D192" s="175"/>
      <c r="E192" s="24"/>
      <c r="F192" s="21"/>
      <c r="G192" s="21"/>
      <c r="H192" s="21"/>
      <c r="I192" s="14"/>
      <c r="J192" s="192"/>
      <c r="K192" s="193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ht="15.75" customHeight="1">
      <c r="A193" s="14">
        <f t="shared" si="2"/>
        <v>192</v>
      </c>
      <c r="B193" s="29"/>
      <c r="C193" s="29"/>
      <c r="D193" s="175"/>
      <c r="E193" s="24"/>
      <c r="F193" s="21"/>
      <c r="G193" s="21"/>
      <c r="H193" s="21"/>
      <c r="I193" s="14"/>
      <c r="J193" s="192"/>
      <c r="K193" s="193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ht="15.75" customHeight="1">
      <c r="A194" s="14">
        <f t="shared" si="2"/>
        <v>193</v>
      </c>
      <c r="B194" s="29"/>
      <c r="C194" s="29"/>
      <c r="D194" s="175"/>
      <c r="E194" s="24"/>
      <c r="F194" s="21"/>
      <c r="G194" s="21"/>
      <c r="H194" s="21"/>
      <c r="I194" s="14"/>
      <c r="J194" s="192"/>
      <c r="K194" s="193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ht="15.75" customHeight="1">
      <c r="A195" s="14">
        <f t="shared" si="2"/>
        <v>194</v>
      </c>
      <c r="B195" s="29"/>
      <c r="C195" s="29"/>
      <c r="D195" s="175"/>
      <c r="E195" s="24"/>
      <c r="F195" s="21"/>
      <c r="G195" s="21"/>
      <c r="H195" s="21"/>
      <c r="I195" s="14"/>
      <c r="J195" s="192"/>
      <c r="K195" s="193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ht="15.75" customHeight="1">
      <c r="A196" s="14">
        <f t="shared" si="2"/>
        <v>195</v>
      </c>
      <c r="B196" s="29"/>
      <c r="C196" s="29"/>
      <c r="D196" s="175"/>
      <c r="E196" s="24"/>
      <c r="F196" s="21"/>
      <c r="G196" s="21"/>
      <c r="H196" s="21"/>
      <c r="I196" s="14"/>
      <c r="J196" s="192"/>
      <c r="K196" s="193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ht="15.75" customHeight="1">
      <c r="A197" s="14">
        <f t="shared" si="2"/>
        <v>196</v>
      </c>
      <c r="B197" s="29"/>
      <c r="C197" s="29"/>
      <c r="D197" s="175"/>
      <c r="E197" s="24"/>
      <c r="F197" s="21"/>
      <c r="G197" s="21"/>
      <c r="H197" s="21"/>
      <c r="I197" s="14"/>
      <c r="J197" s="192"/>
      <c r="K197" s="193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ht="15.75" customHeight="1">
      <c r="A198" s="14">
        <f t="shared" si="2"/>
        <v>197</v>
      </c>
      <c r="B198" s="29"/>
      <c r="C198" s="29"/>
      <c r="D198" s="175"/>
      <c r="E198" s="24"/>
      <c r="F198" s="21"/>
      <c r="G198" s="21"/>
      <c r="H198" s="21"/>
      <c r="I198" s="14"/>
      <c r="J198" s="192"/>
      <c r="K198" s="193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ht="15.75" customHeight="1">
      <c r="A199" s="14">
        <f t="shared" si="2"/>
        <v>198</v>
      </c>
      <c r="B199" s="29"/>
      <c r="C199" s="29"/>
      <c r="D199" s="175"/>
      <c r="E199" s="24"/>
      <c r="F199" s="21"/>
      <c r="G199" s="21"/>
      <c r="H199" s="21"/>
      <c r="I199" s="14"/>
      <c r="J199" s="192"/>
      <c r="K199" s="193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ht="15.75" customHeight="1">
      <c r="A200" s="14">
        <f t="shared" si="2"/>
        <v>199</v>
      </c>
      <c r="B200" s="29"/>
      <c r="C200" s="29"/>
      <c r="D200" s="175"/>
      <c r="E200" s="24"/>
      <c r="F200" s="21"/>
      <c r="G200" s="21"/>
      <c r="H200" s="21"/>
      <c r="I200" s="14"/>
      <c r="J200" s="192"/>
      <c r="K200" s="193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ht="15.75" customHeight="1">
      <c r="A201" s="14">
        <f t="shared" si="2"/>
        <v>200</v>
      </c>
      <c r="B201" s="29"/>
      <c r="C201" s="29"/>
      <c r="D201" s="175"/>
      <c r="E201" s="24"/>
      <c r="F201" s="21"/>
      <c r="G201" s="21"/>
      <c r="H201" s="21"/>
      <c r="I201" s="14"/>
      <c r="J201" s="192"/>
      <c r="K201" s="193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ht="15.75" customHeight="1">
      <c r="A202" s="14">
        <f t="shared" si="2"/>
        <v>201</v>
      </c>
      <c r="B202" s="32"/>
      <c r="C202" s="32"/>
      <c r="D202" s="15"/>
      <c r="E202" s="21"/>
      <c r="F202" s="687"/>
      <c r="G202" s="21"/>
      <c r="H202" s="21"/>
      <c r="I202" s="14"/>
      <c r="J202" s="192"/>
      <c r="K202" s="193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ht="15.75" customHeight="1">
      <c r="A203" s="14">
        <f t="shared" si="2"/>
        <v>202</v>
      </c>
      <c r="B203" s="29"/>
      <c r="C203" s="29"/>
      <c r="D203" s="175"/>
      <c r="E203" s="24"/>
      <c r="F203" s="21"/>
      <c r="G203" s="21"/>
      <c r="H203" s="21"/>
      <c r="I203" s="14"/>
      <c r="J203" s="192"/>
      <c r="K203" s="193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ht="15.75" customHeight="1">
      <c r="A204" s="14">
        <f t="shared" si="2"/>
        <v>203</v>
      </c>
      <c r="B204" s="29"/>
      <c r="C204" s="29"/>
      <c r="D204" s="175"/>
      <c r="E204" s="24"/>
      <c r="F204" s="21"/>
      <c r="G204" s="21"/>
      <c r="H204" s="21"/>
      <c r="I204" s="14"/>
      <c r="J204" s="192"/>
      <c r="K204" s="193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ht="15.75" customHeight="1">
      <c r="A205" s="14">
        <f t="shared" si="2"/>
        <v>204</v>
      </c>
      <c r="B205" s="29"/>
      <c r="C205" s="29"/>
      <c r="D205" s="175"/>
      <c r="E205" s="24"/>
      <c r="F205" s="21"/>
      <c r="G205" s="21"/>
      <c r="H205" s="21"/>
      <c r="I205" s="14"/>
      <c r="J205" s="192"/>
      <c r="K205" s="193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ht="15.75" customHeight="1">
      <c r="A206" s="14">
        <f t="shared" si="2"/>
        <v>205</v>
      </c>
      <c r="B206" s="29"/>
      <c r="C206" s="29"/>
      <c r="D206" s="175"/>
      <c r="E206" s="24"/>
      <c r="F206" s="21"/>
      <c r="G206" s="21"/>
      <c r="H206" s="21"/>
      <c r="I206" s="14"/>
      <c r="J206" s="192"/>
      <c r="K206" s="193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ht="15.75" customHeight="1">
      <c r="A207" s="14">
        <f t="shared" si="2"/>
        <v>206</v>
      </c>
      <c r="B207" s="29"/>
      <c r="C207" s="29"/>
      <c r="D207" s="175"/>
      <c r="E207" s="24"/>
      <c r="F207" s="21"/>
      <c r="G207" s="21"/>
      <c r="H207" s="21"/>
      <c r="I207" s="14"/>
      <c r="J207" s="192"/>
      <c r="K207" s="193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ht="15.75" customHeight="1">
      <c r="A208" s="14">
        <f t="shared" si="2"/>
        <v>207</v>
      </c>
      <c r="B208" s="29"/>
      <c r="C208" s="29"/>
      <c r="D208" s="175"/>
      <c r="E208" s="24"/>
      <c r="F208" s="21"/>
      <c r="G208" s="21"/>
      <c r="H208" s="21"/>
      <c r="I208" s="14"/>
      <c r="J208" s="192"/>
      <c r="K208" s="193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ht="15.75" customHeight="1">
      <c r="A209" s="14">
        <f t="shared" si="2"/>
        <v>208</v>
      </c>
      <c r="B209" s="29"/>
      <c r="C209" s="29"/>
      <c r="D209" s="175"/>
      <c r="E209" s="24"/>
      <c r="F209" s="21"/>
      <c r="G209" s="21"/>
      <c r="H209" s="21"/>
      <c r="I209" s="14"/>
      <c r="J209" s="192"/>
      <c r="K209" s="193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ht="15.75" customHeight="1">
      <c r="A210" s="14">
        <f t="shared" si="2"/>
        <v>209</v>
      </c>
      <c r="B210" s="29"/>
      <c r="C210" s="29"/>
      <c r="D210" s="175"/>
      <c r="E210" s="24"/>
      <c r="F210" s="21"/>
      <c r="G210" s="21"/>
      <c r="H210" s="21"/>
      <c r="I210" s="14"/>
      <c r="J210" s="192"/>
      <c r="K210" s="193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ht="15.75" customHeight="1">
      <c r="A211" s="14">
        <f t="shared" si="2"/>
        <v>210</v>
      </c>
      <c r="B211" s="29"/>
      <c r="C211" s="29"/>
      <c r="D211" s="175"/>
      <c r="E211" s="24"/>
      <c r="F211" s="21"/>
      <c r="G211" s="21"/>
      <c r="H211" s="21"/>
      <c r="I211" s="14"/>
      <c r="J211" s="192"/>
      <c r="K211" s="193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ht="15.75" customHeight="1">
      <c r="A212" s="14">
        <f t="shared" si="2"/>
        <v>211</v>
      </c>
      <c r="B212" s="29"/>
      <c r="C212" s="29"/>
      <c r="D212" s="175"/>
      <c r="E212" s="24"/>
      <c r="F212" s="21"/>
      <c r="G212" s="21"/>
      <c r="H212" s="21"/>
      <c r="I212" s="14"/>
      <c r="J212" s="192"/>
      <c r="K212" s="193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ht="15.75" customHeight="1">
      <c r="A213" s="14">
        <f t="shared" si="2"/>
        <v>212</v>
      </c>
      <c r="B213" s="29"/>
      <c r="C213" s="29"/>
      <c r="D213" s="175"/>
      <c r="E213" s="24"/>
      <c r="F213" s="21"/>
      <c r="G213" s="21"/>
      <c r="H213" s="21"/>
      <c r="I213" s="14"/>
      <c r="J213" s="192"/>
      <c r="K213" s="193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ht="15.75" customHeight="1">
      <c r="A214" s="14">
        <f t="shared" si="2"/>
        <v>213</v>
      </c>
      <c r="B214" s="29"/>
      <c r="C214" s="29"/>
      <c r="D214" s="175"/>
      <c r="E214" s="24"/>
      <c r="F214" s="21"/>
      <c r="G214" s="21"/>
      <c r="H214" s="21"/>
      <c r="I214" s="14"/>
      <c r="J214" s="192"/>
      <c r="K214" s="193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ht="15.75" customHeight="1">
      <c r="A215" s="14">
        <f t="shared" si="2"/>
        <v>214</v>
      </c>
      <c r="B215" s="29"/>
      <c r="C215" s="29"/>
      <c r="D215" s="175"/>
      <c r="E215" s="24"/>
      <c r="F215" s="21"/>
      <c r="G215" s="21"/>
      <c r="H215" s="21"/>
      <c r="I215" s="14"/>
      <c r="J215" s="192"/>
      <c r="K215" s="193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ht="15.75" customHeight="1">
      <c r="A216" s="14">
        <f t="shared" si="2"/>
        <v>215</v>
      </c>
      <c r="B216" s="29"/>
      <c r="C216" s="29"/>
      <c r="D216" s="175"/>
      <c r="E216" s="24"/>
      <c r="F216" s="21"/>
      <c r="G216" s="21"/>
      <c r="H216" s="21"/>
      <c r="I216" s="14"/>
      <c r="J216" s="192"/>
      <c r="K216" s="193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5.75" customHeight="1">
      <c r="A217" s="14">
        <f t="shared" si="2"/>
        <v>216</v>
      </c>
      <c r="B217" s="29"/>
      <c r="C217" s="29"/>
      <c r="D217" s="175"/>
      <c r="E217" s="24"/>
      <c r="F217" s="21"/>
      <c r="G217" s="21"/>
      <c r="H217" s="21"/>
      <c r="I217" s="14"/>
      <c r="J217" s="192"/>
      <c r="K217" s="193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ht="15.75" customHeight="1">
      <c r="A218" s="14">
        <f t="shared" si="2"/>
        <v>217</v>
      </c>
      <c r="B218" s="29"/>
      <c r="C218" s="29"/>
      <c r="D218" s="175"/>
      <c r="E218" s="24"/>
      <c r="F218" s="21"/>
      <c r="G218" s="21"/>
      <c r="H218" s="21"/>
      <c r="I218" s="14"/>
      <c r="J218" s="192"/>
      <c r="K218" s="193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5.75" customHeight="1">
      <c r="A219" s="14">
        <f t="shared" si="2"/>
        <v>218</v>
      </c>
      <c r="B219" s="29"/>
      <c r="C219" s="29"/>
      <c r="D219" s="175"/>
      <c r="E219" s="24"/>
      <c r="F219" s="21"/>
      <c r="G219" s="21"/>
      <c r="H219" s="21"/>
      <c r="I219" s="14"/>
      <c r="J219" s="192"/>
      <c r="K219" s="193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ht="15.75" customHeight="1">
      <c r="A220" s="14">
        <f t="shared" si="2"/>
        <v>219</v>
      </c>
      <c r="B220" s="29"/>
      <c r="C220" s="29"/>
      <c r="D220" s="175"/>
      <c r="E220" s="24"/>
      <c r="F220" s="21"/>
      <c r="G220" s="21"/>
      <c r="H220" s="21"/>
      <c r="I220" s="14"/>
      <c r="J220" s="192"/>
      <c r="K220" s="193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ht="15.75" customHeight="1">
      <c r="A221" s="14">
        <f t="shared" si="2"/>
        <v>220</v>
      </c>
      <c r="B221" s="29"/>
      <c r="C221" s="29"/>
      <c r="D221" s="175"/>
      <c r="E221" s="24"/>
      <c r="F221" s="21"/>
      <c r="G221" s="21"/>
      <c r="H221" s="21"/>
      <c r="I221" s="14"/>
      <c r="J221" s="192"/>
      <c r="K221" s="193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ht="15.75" customHeight="1">
      <c r="A222" s="14">
        <f t="shared" si="2"/>
        <v>221</v>
      </c>
      <c r="B222" s="29"/>
      <c r="C222" s="29"/>
      <c r="D222" s="175"/>
      <c r="E222" s="24"/>
      <c r="F222" s="21"/>
      <c r="G222" s="21"/>
      <c r="H222" s="21"/>
      <c r="I222" s="14"/>
      <c r="J222" s="192"/>
      <c r="K222" s="193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ht="15.75" customHeight="1">
      <c r="A223" s="14">
        <f t="shared" si="2"/>
        <v>222</v>
      </c>
      <c r="B223" s="29"/>
      <c r="C223" s="29"/>
      <c r="D223" s="175"/>
      <c r="E223" s="24"/>
      <c r="F223" s="21"/>
      <c r="G223" s="21"/>
      <c r="H223" s="21"/>
      <c r="I223" s="14"/>
      <c r="J223" s="192"/>
      <c r="K223" s="193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ht="15.75" customHeight="1">
      <c r="A224" s="14">
        <f t="shared" si="2"/>
        <v>223</v>
      </c>
      <c r="B224" s="29"/>
      <c r="C224" s="29"/>
      <c r="D224" s="175"/>
      <c r="E224" s="24"/>
      <c r="F224" s="21"/>
      <c r="G224" s="21"/>
      <c r="H224" s="21"/>
      <c r="I224" s="14"/>
      <c r="J224" s="192"/>
      <c r="K224" s="193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ht="15.75" customHeight="1">
      <c r="A225" s="14">
        <f t="shared" si="2"/>
        <v>224</v>
      </c>
      <c r="B225" s="29"/>
      <c r="C225" s="29"/>
      <c r="D225" s="175"/>
      <c r="E225" s="24"/>
      <c r="F225" s="21"/>
      <c r="G225" s="21"/>
      <c r="H225" s="21"/>
      <c r="I225" s="14"/>
      <c r="J225" s="192"/>
      <c r="K225" s="193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ht="15.75" customHeight="1">
      <c r="A226" s="14">
        <f t="shared" si="2"/>
        <v>225</v>
      </c>
      <c r="B226" s="29"/>
      <c r="C226" s="29"/>
      <c r="D226" s="175"/>
      <c r="E226" s="24"/>
      <c r="F226" s="21"/>
      <c r="G226" s="21"/>
      <c r="H226" s="21"/>
      <c r="I226" s="14"/>
      <c r="J226" s="192"/>
      <c r="K226" s="193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ht="15.75" customHeight="1">
      <c r="A227" s="14">
        <f t="shared" si="2"/>
        <v>226</v>
      </c>
      <c r="B227" s="32"/>
      <c r="C227" s="32"/>
      <c r="D227" s="15"/>
      <c r="E227" s="21"/>
      <c r="F227" s="687"/>
      <c r="G227" s="21"/>
      <c r="H227" s="21"/>
      <c r="I227" s="14"/>
      <c r="J227" s="192"/>
      <c r="K227" s="193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ht="15.75" customHeight="1">
      <c r="A228" s="14">
        <f t="shared" si="2"/>
        <v>227</v>
      </c>
      <c r="B228" s="29"/>
      <c r="C228" s="29"/>
      <c r="D228" s="175"/>
      <c r="E228" s="24"/>
      <c r="F228" s="21"/>
      <c r="G228" s="21"/>
      <c r="H228" s="21"/>
      <c r="I228" s="14"/>
      <c r="J228" s="192"/>
      <c r="K228" s="193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ht="15.75" customHeight="1">
      <c r="A229" s="14">
        <f t="shared" si="2"/>
        <v>228</v>
      </c>
      <c r="B229" s="29"/>
      <c r="C229" s="29"/>
      <c r="D229" s="175"/>
      <c r="E229" s="24"/>
      <c r="F229" s="21"/>
      <c r="G229" s="21"/>
      <c r="H229" s="21"/>
      <c r="I229" s="14"/>
      <c r="J229" s="192"/>
      <c r="K229" s="193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ht="15.75" customHeight="1">
      <c r="A230" s="14">
        <f t="shared" si="2"/>
        <v>229</v>
      </c>
      <c r="B230" s="29"/>
      <c r="C230" s="29"/>
      <c r="D230" s="175"/>
      <c r="E230" s="24"/>
      <c r="F230" s="21"/>
      <c r="G230" s="21"/>
      <c r="H230" s="21"/>
      <c r="I230" s="14"/>
      <c r="J230" s="192"/>
      <c r="K230" s="193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ht="15.75" customHeight="1">
      <c r="A231" s="14">
        <f t="shared" si="2"/>
        <v>230</v>
      </c>
      <c r="B231" s="29"/>
      <c r="C231" s="29"/>
      <c r="D231" s="175"/>
      <c r="E231" s="24"/>
      <c r="F231" s="21"/>
      <c r="G231" s="21"/>
      <c r="H231" s="21"/>
      <c r="I231" s="14"/>
      <c r="J231" s="192"/>
      <c r="K231" s="193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ht="15.75" customHeight="1">
      <c r="A232" s="14">
        <f t="shared" si="2"/>
        <v>231</v>
      </c>
      <c r="B232" s="29"/>
      <c r="C232" s="29"/>
      <c r="D232" s="175"/>
      <c r="E232" s="24"/>
      <c r="F232" s="21"/>
      <c r="G232" s="21"/>
      <c r="H232" s="21"/>
      <c r="I232" s="14"/>
      <c r="J232" s="192"/>
      <c r="K232" s="193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ht="15.75" customHeight="1">
      <c r="A233" s="14">
        <f t="shared" si="2"/>
        <v>232</v>
      </c>
      <c r="B233" s="29"/>
      <c r="C233" s="29"/>
      <c r="D233" s="175"/>
      <c r="E233" s="24"/>
      <c r="F233" s="21"/>
      <c r="G233" s="21"/>
      <c r="H233" s="21"/>
      <c r="I233" s="14"/>
      <c r="J233" s="192"/>
      <c r="K233" s="193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ht="15.75" customHeight="1">
      <c r="A234" s="14">
        <f t="shared" si="2"/>
        <v>233</v>
      </c>
      <c r="B234" s="29"/>
      <c r="C234" s="29"/>
      <c r="D234" s="175"/>
      <c r="E234" s="24"/>
      <c r="F234" s="21"/>
      <c r="G234" s="21"/>
      <c r="H234" s="21"/>
      <c r="I234" s="14"/>
      <c r="J234" s="192"/>
      <c r="K234" s="193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ht="15.75" customHeight="1">
      <c r="A235" s="14">
        <f t="shared" si="2"/>
        <v>234</v>
      </c>
      <c r="B235" s="32"/>
      <c r="C235" s="32"/>
      <c r="D235" s="15"/>
      <c r="E235" s="21"/>
      <c r="F235" s="687"/>
      <c r="G235" s="21"/>
      <c r="H235" s="21"/>
      <c r="I235" s="14"/>
      <c r="J235" s="192"/>
      <c r="K235" s="193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ht="15.75" customHeight="1">
      <c r="A236" s="14">
        <f t="shared" si="2"/>
        <v>235</v>
      </c>
      <c r="B236" s="29"/>
      <c r="C236" s="29"/>
      <c r="D236" s="175"/>
      <c r="E236" s="24"/>
      <c r="F236" s="21"/>
      <c r="G236" s="21"/>
      <c r="H236" s="21"/>
      <c r="I236" s="14"/>
      <c r="J236" s="192"/>
      <c r="K236" s="193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ht="15.75" customHeight="1">
      <c r="A237" s="14">
        <f t="shared" si="2"/>
        <v>236</v>
      </c>
      <c r="B237" s="29"/>
      <c r="C237" s="29"/>
      <c r="D237" s="175"/>
      <c r="E237" s="24"/>
      <c r="F237" s="21"/>
      <c r="G237" s="21"/>
      <c r="H237" s="21"/>
      <c r="I237" s="14"/>
      <c r="J237" s="192"/>
      <c r="K237" s="193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ht="15.75" customHeight="1">
      <c r="A238" s="14">
        <f t="shared" si="2"/>
        <v>237</v>
      </c>
      <c r="B238" s="29"/>
      <c r="C238" s="29"/>
      <c r="D238" s="175"/>
      <c r="E238" s="24"/>
      <c r="F238" s="21"/>
      <c r="G238" s="21"/>
      <c r="H238" s="21"/>
      <c r="I238" s="14"/>
      <c r="J238" s="192"/>
      <c r="K238" s="193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ht="15.75" customHeight="1">
      <c r="A239" s="14">
        <f t="shared" si="2"/>
        <v>238</v>
      </c>
      <c r="B239" s="29"/>
      <c r="C239" s="29"/>
      <c r="D239" s="175"/>
      <c r="E239" s="24"/>
      <c r="F239" s="21"/>
      <c r="G239" s="21"/>
      <c r="H239" s="21"/>
      <c r="I239" s="14"/>
      <c r="J239" s="192"/>
      <c r="K239" s="193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5.75" customHeight="1">
      <c r="A240" s="14">
        <f t="shared" si="2"/>
        <v>239</v>
      </c>
      <c r="B240" s="29"/>
      <c r="C240" s="29"/>
      <c r="D240" s="175"/>
      <c r="E240" s="24"/>
      <c r="F240" s="21"/>
      <c r="G240" s="21"/>
      <c r="H240" s="21"/>
      <c r="I240" s="14"/>
      <c r="J240" s="192"/>
      <c r="K240" s="193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5.75" customHeight="1">
      <c r="A241" s="14">
        <f t="shared" si="2"/>
        <v>240</v>
      </c>
      <c r="B241" s="32"/>
      <c r="C241" s="32"/>
      <c r="D241" s="15"/>
      <c r="E241" s="21"/>
      <c r="F241" s="687"/>
      <c r="G241" s="21"/>
      <c r="H241" s="21"/>
      <c r="I241" s="14"/>
      <c r="J241" s="192"/>
      <c r="K241" s="193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ht="15.75" customHeight="1">
      <c r="A242" s="14"/>
      <c r="B242" s="32"/>
      <c r="C242" s="53"/>
      <c r="D242" s="15"/>
      <c r="E242" s="409"/>
      <c r="F242" s="409"/>
      <c r="G242" s="622"/>
      <c r="H242" s="622"/>
      <c r="I242" s="622"/>
      <c r="J242" s="622"/>
      <c r="K242" s="622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ht="15.75" customHeight="1">
      <c r="A243" s="21"/>
      <c r="B243" s="32"/>
      <c r="C243" s="71"/>
      <c r="D243" s="15"/>
      <c r="E243" s="21"/>
      <c r="F243" s="21"/>
      <c r="G243" s="21"/>
      <c r="H243" s="222"/>
      <c r="I243" s="21"/>
      <c r="J243" s="120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5.75" customHeight="1">
      <c r="A244" s="21"/>
      <c r="B244" s="32"/>
      <c r="C244" s="71"/>
      <c r="D244" s="15"/>
      <c r="E244" s="21"/>
      <c r="F244" s="21"/>
      <c r="G244" s="21"/>
      <c r="H244" s="222"/>
      <c r="I244" s="21"/>
      <c r="J244" s="120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5.75" customHeight="1">
      <c r="A245" s="21"/>
      <c r="B245" s="32"/>
      <c r="C245" s="71"/>
      <c r="D245" s="15"/>
      <c r="E245" s="21"/>
      <c r="F245" s="21"/>
      <c r="G245" s="21"/>
      <c r="H245" s="222"/>
      <c r="I245" s="21"/>
      <c r="J245" s="120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5.75" customHeight="1">
      <c r="A246" s="21"/>
      <c r="B246" s="32"/>
      <c r="C246" s="71"/>
      <c r="D246" s="15"/>
      <c r="E246" s="21"/>
      <c r="F246" s="21"/>
      <c r="G246" s="21"/>
      <c r="H246" s="222"/>
      <c r="I246" s="21"/>
      <c r="J246" s="120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5.75" customHeight="1">
      <c r="A247" s="21"/>
      <c r="B247" s="32"/>
      <c r="C247" s="71"/>
      <c r="D247" s="15"/>
      <c r="E247" s="21"/>
      <c r="F247" s="21"/>
      <c r="G247" s="21"/>
      <c r="H247" s="222"/>
      <c r="I247" s="21"/>
      <c r="J247" s="120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5.75" customHeight="1">
      <c r="A248" s="21"/>
      <c r="B248" s="32"/>
      <c r="C248" s="71"/>
      <c r="D248" s="15"/>
      <c r="E248" s="21"/>
      <c r="F248" s="21"/>
      <c r="G248" s="21"/>
      <c r="H248" s="222"/>
      <c r="I248" s="21"/>
      <c r="J248" s="120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5.75" customHeight="1">
      <c r="A249" s="21"/>
      <c r="B249" s="32"/>
      <c r="C249" s="71"/>
      <c r="D249" s="15"/>
      <c r="E249" s="21"/>
      <c r="F249" s="21"/>
      <c r="G249" s="21"/>
      <c r="H249" s="222"/>
      <c r="I249" s="21"/>
      <c r="J249" s="120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5.75" customHeight="1">
      <c r="A250" s="21"/>
      <c r="B250" s="32"/>
      <c r="C250" s="71"/>
      <c r="D250" s="15"/>
      <c r="E250" s="21"/>
      <c r="F250" s="21"/>
      <c r="G250" s="21"/>
      <c r="H250" s="222"/>
      <c r="I250" s="21"/>
      <c r="J250" s="120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5.75" customHeight="1">
      <c r="A251" s="21"/>
      <c r="B251" s="32"/>
      <c r="C251" s="71"/>
      <c r="D251" s="15"/>
      <c r="E251" s="21"/>
      <c r="F251" s="21"/>
      <c r="G251" s="21"/>
      <c r="H251" s="222"/>
      <c r="I251" s="21"/>
      <c r="J251" s="120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5.75" customHeight="1">
      <c r="A252" s="21"/>
      <c r="B252" s="32"/>
      <c r="C252" s="71"/>
      <c r="D252" s="15"/>
      <c r="E252" s="21"/>
      <c r="F252" s="21"/>
      <c r="G252" s="21"/>
      <c r="H252" s="222"/>
      <c r="I252" s="21"/>
      <c r="J252" s="120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5.75" customHeight="1">
      <c r="A253" s="21"/>
      <c r="B253" s="32"/>
      <c r="C253" s="71"/>
      <c r="D253" s="15"/>
      <c r="E253" s="21"/>
      <c r="F253" s="21"/>
      <c r="G253" s="21"/>
      <c r="H253" s="222"/>
      <c r="I253" s="21"/>
      <c r="J253" s="120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5.75" customHeight="1">
      <c r="A254" s="21"/>
      <c r="B254" s="32"/>
      <c r="C254" s="71"/>
      <c r="D254" s="15"/>
      <c r="E254" s="21"/>
      <c r="F254" s="21"/>
      <c r="G254" s="21"/>
      <c r="H254" s="222"/>
      <c r="I254" s="21"/>
      <c r="J254" s="120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5.75" customHeight="1">
      <c r="A255" s="21"/>
      <c r="B255" s="32"/>
      <c r="C255" s="71"/>
      <c r="D255" s="15"/>
      <c r="E255" s="21"/>
      <c r="F255" s="21"/>
      <c r="G255" s="21"/>
      <c r="H255" s="222"/>
      <c r="I255" s="21"/>
      <c r="J255" s="120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5.75" customHeight="1">
      <c r="A256" s="21"/>
      <c r="B256" s="32"/>
      <c r="C256" s="71"/>
      <c r="D256" s="15"/>
      <c r="E256" s="21"/>
      <c r="F256" s="21"/>
      <c r="G256" s="21"/>
      <c r="H256" s="222"/>
      <c r="I256" s="21"/>
      <c r="J256" s="120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5.75" customHeight="1">
      <c r="A257" s="21"/>
      <c r="B257" s="32"/>
      <c r="C257" s="71"/>
      <c r="D257" s="15"/>
      <c r="E257" s="21"/>
      <c r="F257" s="21"/>
      <c r="G257" s="21"/>
      <c r="H257" s="222"/>
      <c r="I257" s="21"/>
      <c r="J257" s="120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5.75" customHeight="1">
      <c r="A258" s="21"/>
      <c r="B258" s="32"/>
      <c r="C258" s="71"/>
      <c r="D258" s="15"/>
      <c r="E258" s="21"/>
      <c r="F258" s="21"/>
      <c r="G258" s="21"/>
      <c r="H258" s="222"/>
      <c r="I258" s="21"/>
      <c r="J258" s="120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5.75" customHeight="1">
      <c r="A259" s="21"/>
      <c r="B259" s="32"/>
      <c r="C259" s="71"/>
      <c r="D259" s="15"/>
      <c r="E259" s="21"/>
      <c r="F259" s="21"/>
      <c r="G259" s="21"/>
      <c r="H259" s="222"/>
      <c r="I259" s="21"/>
      <c r="J259" s="120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5.75" customHeight="1">
      <c r="A260" s="21"/>
      <c r="B260" s="32"/>
      <c r="C260" s="71"/>
      <c r="D260" s="15"/>
      <c r="E260" s="21"/>
      <c r="F260" s="21"/>
      <c r="G260" s="21"/>
      <c r="H260" s="222"/>
      <c r="I260" s="21"/>
      <c r="J260" s="120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5.75" customHeight="1">
      <c r="A261" s="21"/>
      <c r="B261" s="32"/>
      <c r="C261" s="71"/>
      <c r="D261" s="15"/>
      <c r="E261" s="21"/>
      <c r="F261" s="21"/>
      <c r="G261" s="21"/>
      <c r="H261" s="222"/>
      <c r="I261" s="21"/>
      <c r="J261" s="120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5.75" customHeight="1">
      <c r="A262" s="21"/>
      <c r="B262" s="32"/>
      <c r="C262" s="71"/>
      <c r="D262" s="15"/>
      <c r="E262" s="21"/>
      <c r="F262" s="21"/>
      <c r="G262" s="21"/>
      <c r="H262" s="222"/>
      <c r="I262" s="21"/>
      <c r="J262" s="120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5.75" customHeight="1">
      <c r="A263" s="21"/>
      <c r="B263" s="32"/>
      <c r="C263" s="71"/>
      <c r="D263" s="15"/>
      <c r="E263" s="21"/>
      <c r="F263" s="21"/>
      <c r="G263" s="21"/>
      <c r="H263" s="222"/>
      <c r="I263" s="21"/>
      <c r="J263" s="120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5.75" customHeight="1">
      <c r="A264" s="21"/>
      <c r="B264" s="32"/>
      <c r="C264" s="71"/>
      <c r="D264" s="15"/>
      <c r="E264" s="21"/>
      <c r="F264" s="21"/>
      <c r="G264" s="21"/>
      <c r="H264" s="222"/>
      <c r="I264" s="21"/>
      <c r="J264" s="120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5.75" customHeight="1">
      <c r="A265" s="21"/>
      <c r="B265" s="32"/>
      <c r="C265" s="71"/>
      <c r="D265" s="15"/>
      <c r="E265" s="21"/>
      <c r="F265" s="21"/>
      <c r="G265" s="21"/>
      <c r="H265" s="222"/>
      <c r="I265" s="21"/>
      <c r="J265" s="120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5.75" customHeight="1">
      <c r="A266" s="21"/>
      <c r="B266" s="32"/>
      <c r="C266" s="71"/>
      <c r="D266" s="15"/>
      <c r="E266" s="21"/>
      <c r="F266" s="21"/>
      <c r="G266" s="21"/>
      <c r="H266" s="222"/>
      <c r="I266" s="21"/>
      <c r="J266" s="120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5.75" customHeight="1">
      <c r="A267" s="21"/>
      <c r="B267" s="32"/>
      <c r="C267" s="71"/>
      <c r="D267" s="15"/>
      <c r="E267" s="21"/>
      <c r="F267" s="21"/>
      <c r="G267" s="21"/>
      <c r="H267" s="222"/>
      <c r="I267" s="21"/>
      <c r="J267" s="120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5.75" customHeight="1">
      <c r="A268" s="21"/>
      <c r="B268" s="32"/>
      <c r="C268" s="71"/>
      <c r="D268" s="15"/>
      <c r="E268" s="21"/>
      <c r="F268" s="21"/>
      <c r="G268" s="21"/>
      <c r="H268" s="222"/>
      <c r="I268" s="21"/>
      <c r="J268" s="120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5.75" customHeight="1">
      <c r="A269" s="21"/>
      <c r="B269" s="32"/>
      <c r="C269" s="71"/>
      <c r="D269" s="15"/>
      <c r="E269" s="21"/>
      <c r="F269" s="21"/>
      <c r="G269" s="21"/>
      <c r="H269" s="222"/>
      <c r="I269" s="21"/>
      <c r="J269" s="120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5.75" customHeight="1">
      <c r="A270" s="21"/>
      <c r="B270" s="32"/>
      <c r="C270" s="71"/>
      <c r="D270" s="15"/>
      <c r="E270" s="21"/>
      <c r="F270" s="21"/>
      <c r="G270" s="21"/>
      <c r="H270" s="222"/>
      <c r="I270" s="21"/>
      <c r="J270" s="120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5.75" customHeight="1">
      <c r="A271" s="21"/>
      <c r="B271" s="32"/>
      <c r="C271" s="71"/>
      <c r="D271" s="15"/>
      <c r="E271" s="21"/>
      <c r="F271" s="21"/>
      <c r="G271" s="21"/>
      <c r="H271" s="222"/>
      <c r="I271" s="21"/>
      <c r="J271" s="120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5.75" customHeight="1">
      <c r="A272" s="21"/>
      <c r="B272" s="32"/>
      <c r="C272" s="71"/>
      <c r="D272" s="15"/>
      <c r="E272" s="21"/>
      <c r="F272" s="21"/>
      <c r="G272" s="21"/>
      <c r="H272" s="222"/>
      <c r="I272" s="21"/>
      <c r="J272" s="120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5.75" customHeight="1">
      <c r="A273" s="21"/>
      <c r="B273" s="32"/>
      <c r="C273" s="71"/>
      <c r="D273" s="15"/>
      <c r="E273" s="21"/>
      <c r="F273" s="21"/>
      <c r="G273" s="21"/>
      <c r="H273" s="222"/>
      <c r="I273" s="21"/>
      <c r="J273" s="120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5.75" customHeight="1">
      <c r="A274" s="21"/>
      <c r="B274" s="32"/>
      <c r="C274" s="71"/>
      <c r="D274" s="15"/>
      <c r="E274" s="21"/>
      <c r="F274" s="21"/>
      <c r="G274" s="21"/>
      <c r="H274" s="222"/>
      <c r="I274" s="21"/>
      <c r="J274" s="120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5.75" customHeight="1">
      <c r="A275" s="21"/>
      <c r="B275" s="32"/>
      <c r="C275" s="71"/>
      <c r="D275" s="15"/>
      <c r="E275" s="21"/>
      <c r="F275" s="21"/>
      <c r="G275" s="21"/>
      <c r="H275" s="222"/>
      <c r="I275" s="21"/>
      <c r="J275" s="120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5.75" customHeight="1">
      <c r="A276" s="21"/>
      <c r="B276" s="32"/>
      <c r="C276" s="71"/>
      <c r="D276" s="15"/>
      <c r="E276" s="21"/>
      <c r="F276" s="21"/>
      <c r="G276" s="21"/>
      <c r="H276" s="222"/>
      <c r="I276" s="21"/>
      <c r="J276" s="120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5.75" customHeight="1">
      <c r="A277" s="21"/>
      <c r="B277" s="32"/>
      <c r="C277" s="71"/>
      <c r="D277" s="15"/>
      <c r="E277" s="21"/>
      <c r="F277" s="21"/>
      <c r="G277" s="21"/>
      <c r="H277" s="222"/>
      <c r="I277" s="21"/>
      <c r="J277" s="120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5.75" customHeight="1">
      <c r="A278" s="21"/>
      <c r="B278" s="32"/>
      <c r="C278" s="71"/>
      <c r="D278" s="15"/>
      <c r="E278" s="21"/>
      <c r="F278" s="21"/>
      <c r="G278" s="21"/>
      <c r="H278" s="222"/>
      <c r="I278" s="21"/>
      <c r="J278" s="120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5.75" customHeight="1">
      <c r="A279" s="21"/>
      <c r="B279" s="32"/>
      <c r="C279" s="71"/>
      <c r="D279" s="15"/>
      <c r="E279" s="21"/>
      <c r="F279" s="21"/>
      <c r="G279" s="21"/>
      <c r="H279" s="222"/>
      <c r="I279" s="21"/>
      <c r="J279" s="120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5.75" customHeight="1">
      <c r="A280" s="21"/>
      <c r="B280" s="32"/>
      <c r="C280" s="71"/>
      <c r="D280" s="15"/>
      <c r="E280" s="21"/>
      <c r="F280" s="21"/>
      <c r="G280" s="21"/>
      <c r="H280" s="222"/>
      <c r="I280" s="21"/>
      <c r="J280" s="120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5.75" customHeight="1">
      <c r="A281" s="21"/>
      <c r="B281" s="32"/>
      <c r="C281" s="71"/>
      <c r="D281" s="15"/>
      <c r="E281" s="21"/>
      <c r="F281" s="21"/>
      <c r="G281" s="21"/>
      <c r="H281" s="222"/>
      <c r="I281" s="21"/>
      <c r="J281" s="120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5.75" customHeight="1">
      <c r="A282" s="21"/>
      <c r="B282" s="32"/>
      <c r="C282" s="71"/>
      <c r="D282" s="15"/>
      <c r="E282" s="21"/>
      <c r="F282" s="21"/>
      <c r="G282" s="21"/>
      <c r="H282" s="222"/>
      <c r="I282" s="21"/>
      <c r="J282" s="120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5.75" customHeight="1">
      <c r="A283" s="21"/>
      <c r="B283" s="32"/>
      <c r="C283" s="71"/>
      <c r="D283" s="15"/>
      <c r="E283" s="21"/>
      <c r="F283" s="21"/>
      <c r="G283" s="21"/>
      <c r="H283" s="222"/>
      <c r="I283" s="21"/>
      <c r="J283" s="120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5.75" customHeight="1">
      <c r="A284" s="21"/>
      <c r="B284" s="32"/>
      <c r="C284" s="71"/>
      <c r="D284" s="15"/>
      <c r="E284" s="21"/>
      <c r="F284" s="21"/>
      <c r="G284" s="21"/>
      <c r="H284" s="222"/>
      <c r="I284" s="21"/>
      <c r="J284" s="120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5.75" customHeight="1">
      <c r="A285" s="21"/>
      <c r="B285" s="32"/>
      <c r="C285" s="71"/>
      <c r="D285" s="15"/>
      <c r="E285" s="21"/>
      <c r="F285" s="21"/>
      <c r="G285" s="21"/>
      <c r="H285" s="222"/>
      <c r="I285" s="21"/>
      <c r="J285" s="120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5.75" customHeight="1">
      <c r="A286" s="21"/>
      <c r="B286" s="32"/>
      <c r="C286" s="71"/>
      <c r="D286" s="15"/>
      <c r="E286" s="21"/>
      <c r="F286" s="21"/>
      <c r="G286" s="21"/>
      <c r="H286" s="222"/>
      <c r="I286" s="21"/>
      <c r="J286" s="120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5.75" customHeight="1">
      <c r="A287" s="21"/>
      <c r="B287" s="32"/>
      <c r="C287" s="71"/>
      <c r="D287" s="15"/>
      <c r="E287" s="21"/>
      <c r="F287" s="21"/>
      <c r="G287" s="21"/>
      <c r="H287" s="222"/>
      <c r="I287" s="21"/>
      <c r="J287" s="120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5.75" customHeight="1">
      <c r="A288" s="21"/>
      <c r="B288" s="32"/>
      <c r="C288" s="71"/>
      <c r="D288" s="15"/>
      <c r="E288" s="21"/>
      <c r="F288" s="21"/>
      <c r="G288" s="21"/>
      <c r="H288" s="222"/>
      <c r="I288" s="21"/>
      <c r="J288" s="120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5.75" customHeight="1">
      <c r="A289" s="21"/>
      <c r="B289" s="32"/>
      <c r="C289" s="71"/>
      <c r="D289" s="15"/>
      <c r="E289" s="21"/>
      <c r="F289" s="21"/>
      <c r="G289" s="21"/>
      <c r="H289" s="222"/>
      <c r="I289" s="21"/>
      <c r="J289" s="120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5.75" customHeight="1">
      <c r="A290" s="21"/>
      <c r="B290" s="32"/>
      <c r="C290" s="71"/>
      <c r="D290" s="15"/>
      <c r="E290" s="21"/>
      <c r="F290" s="21"/>
      <c r="G290" s="21"/>
      <c r="H290" s="222"/>
      <c r="I290" s="21"/>
      <c r="J290" s="120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5.75" customHeight="1">
      <c r="A291" s="21"/>
      <c r="B291" s="32"/>
      <c r="C291" s="71"/>
      <c r="D291" s="15"/>
      <c r="E291" s="21"/>
      <c r="F291" s="21"/>
      <c r="G291" s="21"/>
      <c r="H291" s="222"/>
      <c r="I291" s="21"/>
      <c r="J291" s="120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5.75" customHeight="1">
      <c r="A292" s="21"/>
      <c r="B292" s="32"/>
      <c r="C292" s="71"/>
      <c r="D292" s="15"/>
      <c r="E292" s="21"/>
      <c r="F292" s="21"/>
      <c r="G292" s="21"/>
      <c r="H292" s="222"/>
      <c r="I292" s="21"/>
      <c r="J292" s="120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5.75" customHeight="1">
      <c r="A293" s="21"/>
      <c r="B293" s="32"/>
      <c r="C293" s="71"/>
      <c r="D293" s="15"/>
      <c r="E293" s="21"/>
      <c r="F293" s="21"/>
      <c r="G293" s="21"/>
      <c r="H293" s="222"/>
      <c r="I293" s="21"/>
      <c r="J293" s="120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5.75" customHeight="1">
      <c r="A294" s="21"/>
      <c r="B294" s="32"/>
      <c r="C294" s="71"/>
      <c r="D294" s="15"/>
      <c r="E294" s="21"/>
      <c r="F294" s="21"/>
      <c r="G294" s="21"/>
      <c r="H294" s="222"/>
      <c r="I294" s="21"/>
      <c r="J294" s="120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5.75" customHeight="1">
      <c r="A295" s="21"/>
      <c r="B295" s="32"/>
      <c r="C295" s="71"/>
      <c r="D295" s="15"/>
      <c r="E295" s="21"/>
      <c r="F295" s="21"/>
      <c r="G295" s="21"/>
      <c r="H295" s="222"/>
      <c r="I295" s="21"/>
      <c r="J295" s="120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5.75" customHeight="1">
      <c r="A296" s="21"/>
      <c r="B296" s="32"/>
      <c r="C296" s="71"/>
      <c r="D296" s="15"/>
      <c r="E296" s="21"/>
      <c r="F296" s="21"/>
      <c r="G296" s="21"/>
      <c r="H296" s="222"/>
      <c r="I296" s="21"/>
      <c r="J296" s="120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5.75" customHeight="1">
      <c r="A297" s="21"/>
      <c r="B297" s="32"/>
      <c r="C297" s="71"/>
      <c r="D297" s="15"/>
      <c r="E297" s="21"/>
      <c r="F297" s="21"/>
      <c r="G297" s="21"/>
      <c r="H297" s="222"/>
      <c r="I297" s="21"/>
      <c r="J297" s="120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5.75" customHeight="1">
      <c r="A298" s="21"/>
      <c r="B298" s="32"/>
      <c r="C298" s="71"/>
      <c r="D298" s="15"/>
      <c r="E298" s="21"/>
      <c r="F298" s="21"/>
      <c r="G298" s="21"/>
      <c r="H298" s="222"/>
      <c r="I298" s="21"/>
      <c r="J298" s="120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5.75" customHeight="1">
      <c r="A299" s="21"/>
      <c r="B299" s="32"/>
      <c r="C299" s="71"/>
      <c r="D299" s="15"/>
      <c r="E299" s="21"/>
      <c r="F299" s="21"/>
      <c r="G299" s="21"/>
      <c r="H299" s="222"/>
      <c r="I299" s="21"/>
      <c r="J299" s="120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5.75" customHeight="1">
      <c r="A300" s="21"/>
      <c r="B300" s="32"/>
      <c r="C300" s="71"/>
      <c r="D300" s="15"/>
      <c r="E300" s="21"/>
      <c r="F300" s="21"/>
      <c r="G300" s="21"/>
      <c r="H300" s="222"/>
      <c r="I300" s="21"/>
      <c r="J300" s="120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5.75" customHeight="1">
      <c r="A301" s="21"/>
      <c r="B301" s="32"/>
      <c r="C301" s="71"/>
      <c r="D301" s="15"/>
      <c r="E301" s="21"/>
      <c r="F301" s="21"/>
      <c r="G301" s="21"/>
      <c r="H301" s="222"/>
      <c r="I301" s="21"/>
      <c r="J301" s="120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5.75" customHeight="1">
      <c r="A302" s="21"/>
      <c r="B302" s="32"/>
      <c r="C302" s="71"/>
      <c r="D302" s="15"/>
      <c r="E302" s="21"/>
      <c r="F302" s="21"/>
      <c r="G302" s="21"/>
      <c r="H302" s="222"/>
      <c r="I302" s="21"/>
      <c r="J302" s="120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5.75" customHeight="1">
      <c r="A303" s="21"/>
      <c r="B303" s="32"/>
      <c r="C303" s="71"/>
      <c r="D303" s="15"/>
      <c r="E303" s="21"/>
      <c r="F303" s="21"/>
      <c r="G303" s="21"/>
      <c r="H303" s="222"/>
      <c r="I303" s="21"/>
      <c r="J303" s="120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5.75" customHeight="1">
      <c r="A304" s="21"/>
      <c r="B304" s="32"/>
      <c r="C304" s="71"/>
      <c r="D304" s="15"/>
      <c r="E304" s="21"/>
      <c r="F304" s="21"/>
      <c r="G304" s="21"/>
      <c r="H304" s="222"/>
      <c r="I304" s="21"/>
      <c r="J304" s="120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5.75" customHeight="1">
      <c r="A305" s="21"/>
      <c r="B305" s="32"/>
      <c r="C305" s="71"/>
      <c r="D305" s="15"/>
      <c r="E305" s="21"/>
      <c r="F305" s="21"/>
      <c r="G305" s="21"/>
      <c r="H305" s="222"/>
      <c r="I305" s="21"/>
      <c r="J305" s="120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5.75" customHeight="1">
      <c r="A306" s="21"/>
      <c r="B306" s="32"/>
      <c r="C306" s="71"/>
      <c r="D306" s="15"/>
      <c r="E306" s="21"/>
      <c r="F306" s="21"/>
      <c r="G306" s="21"/>
      <c r="H306" s="222"/>
      <c r="I306" s="21"/>
      <c r="J306" s="120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5.75" customHeight="1">
      <c r="A307" s="21"/>
      <c r="B307" s="32"/>
      <c r="C307" s="71"/>
      <c r="D307" s="15"/>
      <c r="E307" s="21"/>
      <c r="F307" s="21"/>
      <c r="G307" s="21"/>
      <c r="H307" s="222"/>
      <c r="I307" s="21"/>
      <c r="J307" s="120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5.75" customHeight="1">
      <c r="A308" s="21"/>
      <c r="B308" s="32"/>
      <c r="C308" s="71"/>
      <c r="D308" s="15"/>
      <c r="E308" s="21"/>
      <c r="F308" s="21"/>
      <c r="G308" s="21"/>
      <c r="H308" s="222"/>
      <c r="I308" s="21"/>
      <c r="J308" s="120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5.75" customHeight="1">
      <c r="A309" s="21"/>
      <c r="B309" s="32"/>
      <c r="C309" s="71"/>
      <c r="D309" s="15"/>
      <c r="E309" s="21"/>
      <c r="F309" s="21"/>
      <c r="G309" s="21"/>
      <c r="H309" s="222"/>
      <c r="I309" s="21"/>
      <c r="J309" s="120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5.75" customHeight="1">
      <c r="A310" s="21"/>
      <c r="B310" s="32"/>
      <c r="C310" s="71"/>
      <c r="D310" s="15"/>
      <c r="E310" s="21"/>
      <c r="F310" s="21"/>
      <c r="G310" s="21"/>
      <c r="H310" s="222"/>
      <c r="I310" s="21"/>
      <c r="J310" s="120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5.75" customHeight="1">
      <c r="A311" s="21"/>
      <c r="B311" s="32"/>
      <c r="C311" s="71"/>
      <c r="D311" s="15"/>
      <c r="E311" s="21"/>
      <c r="F311" s="21"/>
      <c r="G311" s="21"/>
      <c r="H311" s="222"/>
      <c r="I311" s="21"/>
      <c r="J311" s="120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5.75" customHeight="1">
      <c r="A312" s="21"/>
      <c r="B312" s="32"/>
      <c r="C312" s="71"/>
      <c r="D312" s="15"/>
      <c r="E312" s="21"/>
      <c r="F312" s="21"/>
      <c r="G312" s="21"/>
      <c r="H312" s="222"/>
      <c r="I312" s="21"/>
      <c r="J312" s="120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5.75" customHeight="1">
      <c r="A313" s="21"/>
      <c r="B313" s="32"/>
      <c r="C313" s="71"/>
      <c r="D313" s="15"/>
      <c r="E313" s="21"/>
      <c r="F313" s="21"/>
      <c r="G313" s="21"/>
      <c r="H313" s="222"/>
      <c r="I313" s="21"/>
      <c r="J313" s="120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5.75" customHeight="1">
      <c r="A314" s="21"/>
      <c r="B314" s="32"/>
      <c r="C314" s="71"/>
      <c r="D314" s="15"/>
      <c r="E314" s="21"/>
      <c r="F314" s="21"/>
      <c r="G314" s="21"/>
      <c r="H314" s="222"/>
      <c r="I314" s="21"/>
      <c r="J314" s="120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5.75" customHeight="1">
      <c r="A315" s="21"/>
      <c r="B315" s="32"/>
      <c r="C315" s="71"/>
      <c r="D315" s="15"/>
      <c r="E315" s="21"/>
      <c r="F315" s="21"/>
      <c r="G315" s="21"/>
      <c r="H315" s="222"/>
      <c r="I315" s="21"/>
      <c r="J315" s="120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5.75" customHeight="1">
      <c r="A316" s="21"/>
      <c r="B316" s="32"/>
      <c r="C316" s="71"/>
      <c r="D316" s="15"/>
      <c r="E316" s="21"/>
      <c r="F316" s="21"/>
      <c r="G316" s="21"/>
      <c r="H316" s="222"/>
      <c r="I316" s="21"/>
      <c r="J316" s="120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5.75" customHeight="1">
      <c r="A317" s="21"/>
      <c r="B317" s="32"/>
      <c r="C317" s="71"/>
      <c r="D317" s="15"/>
      <c r="E317" s="21"/>
      <c r="F317" s="21"/>
      <c r="G317" s="21"/>
      <c r="H317" s="222"/>
      <c r="I317" s="21"/>
      <c r="J317" s="120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5.75" customHeight="1">
      <c r="A318" s="21"/>
      <c r="B318" s="32"/>
      <c r="C318" s="71"/>
      <c r="D318" s="15"/>
      <c r="E318" s="21"/>
      <c r="F318" s="21"/>
      <c r="G318" s="21"/>
      <c r="H318" s="222"/>
      <c r="I318" s="21"/>
      <c r="J318" s="120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5.75" customHeight="1">
      <c r="A319" s="21"/>
      <c r="B319" s="32"/>
      <c r="C319" s="71"/>
      <c r="D319" s="15"/>
      <c r="E319" s="21"/>
      <c r="F319" s="21"/>
      <c r="G319" s="21"/>
      <c r="H319" s="222"/>
      <c r="I319" s="21"/>
      <c r="J319" s="120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5.75" customHeight="1">
      <c r="A320" s="21"/>
      <c r="B320" s="32"/>
      <c r="C320" s="71"/>
      <c r="D320" s="15"/>
      <c r="E320" s="21"/>
      <c r="F320" s="21"/>
      <c r="G320" s="21"/>
      <c r="H320" s="222"/>
      <c r="I320" s="21"/>
      <c r="J320" s="120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5.75" customHeight="1">
      <c r="A321" s="21"/>
      <c r="B321" s="32"/>
      <c r="C321" s="71"/>
      <c r="D321" s="15"/>
      <c r="E321" s="21"/>
      <c r="F321" s="21"/>
      <c r="G321" s="21"/>
      <c r="H321" s="222"/>
      <c r="I321" s="21"/>
      <c r="J321" s="120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5.75" customHeight="1">
      <c r="A322" s="21"/>
      <c r="B322" s="32"/>
      <c r="C322" s="71"/>
      <c r="D322" s="15"/>
      <c r="E322" s="21"/>
      <c r="F322" s="21"/>
      <c r="G322" s="21"/>
      <c r="H322" s="222"/>
      <c r="I322" s="21"/>
      <c r="J322" s="120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5.75" customHeight="1">
      <c r="A323" s="21"/>
      <c r="B323" s="32"/>
      <c r="C323" s="71"/>
      <c r="D323" s="15"/>
      <c r="E323" s="21"/>
      <c r="F323" s="21"/>
      <c r="G323" s="21"/>
      <c r="H323" s="222"/>
      <c r="I323" s="21"/>
      <c r="J323" s="120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5.75" customHeight="1">
      <c r="A324" s="21"/>
      <c r="B324" s="32"/>
      <c r="C324" s="71"/>
      <c r="D324" s="15"/>
      <c r="E324" s="21"/>
      <c r="F324" s="21"/>
      <c r="G324" s="21"/>
      <c r="H324" s="222"/>
      <c r="I324" s="21"/>
      <c r="J324" s="120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5.75" customHeight="1">
      <c r="A325" s="21"/>
      <c r="B325" s="32"/>
      <c r="C325" s="71"/>
      <c r="D325" s="15"/>
      <c r="E325" s="21"/>
      <c r="F325" s="21"/>
      <c r="G325" s="21"/>
      <c r="H325" s="222"/>
      <c r="I325" s="21"/>
      <c r="J325" s="120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5.75" customHeight="1">
      <c r="A326" s="21"/>
      <c r="B326" s="32"/>
      <c r="C326" s="71"/>
      <c r="D326" s="15"/>
      <c r="E326" s="21"/>
      <c r="F326" s="21"/>
      <c r="G326" s="21"/>
      <c r="H326" s="222"/>
      <c r="I326" s="21"/>
      <c r="J326" s="120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5.75" customHeight="1">
      <c r="A327" s="21"/>
      <c r="B327" s="32"/>
      <c r="C327" s="71"/>
      <c r="D327" s="15"/>
      <c r="E327" s="21"/>
      <c r="F327" s="21"/>
      <c r="G327" s="21"/>
      <c r="H327" s="222"/>
      <c r="I327" s="21"/>
      <c r="J327" s="120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5.75" customHeight="1">
      <c r="A328" s="21"/>
      <c r="B328" s="32"/>
      <c r="C328" s="71"/>
      <c r="D328" s="15"/>
      <c r="E328" s="21"/>
      <c r="F328" s="21"/>
      <c r="G328" s="21"/>
      <c r="H328" s="222"/>
      <c r="I328" s="21"/>
      <c r="J328" s="120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5.75" customHeight="1">
      <c r="A329" s="21"/>
      <c r="B329" s="32"/>
      <c r="C329" s="71"/>
      <c r="D329" s="15"/>
      <c r="E329" s="21"/>
      <c r="F329" s="21"/>
      <c r="G329" s="21"/>
      <c r="H329" s="222"/>
      <c r="I329" s="21"/>
      <c r="J329" s="120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5.75" customHeight="1">
      <c r="A330" s="21"/>
      <c r="B330" s="32"/>
      <c r="C330" s="71"/>
      <c r="D330" s="15"/>
      <c r="E330" s="21"/>
      <c r="F330" s="21"/>
      <c r="G330" s="21"/>
      <c r="H330" s="222"/>
      <c r="I330" s="21"/>
      <c r="J330" s="120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5.75" customHeight="1">
      <c r="A331" s="21"/>
      <c r="B331" s="32"/>
      <c r="C331" s="71"/>
      <c r="D331" s="15"/>
      <c r="E331" s="21"/>
      <c r="F331" s="21"/>
      <c r="G331" s="21"/>
      <c r="H331" s="222"/>
      <c r="I331" s="21"/>
      <c r="J331" s="120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5.75" customHeight="1">
      <c r="A332" s="21"/>
      <c r="B332" s="32"/>
      <c r="C332" s="71"/>
      <c r="D332" s="15"/>
      <c r="E332" s="21"/>
      <c r="F332" s="21"/>
      <c r="G332" s="21"/>
      <c r="H332" s="222"/>
      <c r="I332" s="21"/>
      <c r="J332" s="120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5.75" customHeight="1">
      <c r="A333" s="21"/>
      <c r="B333" s="32"/>
      <c r="C333" s="71"/>
      <c r="D333" s="15"/>
      <c r="E333" s="21"/>
      <c r="F333" s="21"/>
      <c r="G333" s="21"/>
      <c r="H333" s="222"/>
      <c r="I333" s="21"/>
      <c r="J333" s="120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5.75" customHeight="1">
      <c r="A334" s="21"/>
      <c r="B334" s="32"/>
      <c r="C334" s="71"/>
      <c r="D334" s="15"/>
      <c r="E334" s="21"/>
      <c r="F334" s="21"/>
      <c r="G334" s="21"/>
      <c r="H334" s="222"/>
      <c r="I334" s="21"/>
      <c r="J334" s="120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5.75" customHeight="1">
      <c r="A335" s="21"/>
      <c r="B335" s="32"/>
      <c r="C335" s="71"/>
      <c r="D335" s="15"/>
      <c r="E335" s="21"/>
      <c r="F335" s="21"/>
      <c r="G335" s="21"/>
      <c r="H335" s="222"/>
      <c r="I335" s="21"/>
      <c r="J335" s="120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5.75" customHeight="1">
      <c r="A336" s="21"/>
      <c r="B336" s="32"/>
      <c r="C336" s="71"/>
      <c r="D336" s="15"/>
      <c r="E336" s="21"/>
      <c r="F336" s="21"/>
      <c r="G336" s="21"/>
      <c r="H336" s="222"/>
      <c r="I336" s="21"/>
      <c r="J336" s="120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5.75" customHeight="1">
      <c r="A337" s="21"/>
      <c r="B337" s="32"/>
      <c r="C337" s="71"/>
      <c r="D337" s="15"/>
      <c r="E337" s="21"/>
      <c r="F337" s="21"/>
      <c r="G337" s="21"/>
      <c r="H337" s="222"/>
      <c r="I337" s="21"/>
      <c r="J337" s="120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5.75" customHeight="1">
      <c r="A338" s="21"/>
      <c r="B338" s="32"/>
      <c r="C338" s="71"/>
      <c r="D338" s="15"/>
      <c r="E338" s="21"/>
      <c r="F338" s="21"/>
      <c r="G338" s="21"/>
      <c r="H338" s="222"/>
      <c r="I338" s="21"/>
      <c r="J338" s="120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5.75" customHeight="1">
      <c r="A339" s="21"/>
      <c r="B339" s="32"/>
      <c r="C339" s="71"/>
      <c r="D339" s="15"/>
      <c r="E339" s="21"/>
      <c r="F339" s="21"/>
      <c r="G339" s="21"/>
      <c r="H339" s="222"/>
      <c r="I339" s="21"/>
      <c r="J339" s="120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5.75" customHeight="1">
      <c r="A340" s="21"/>
      <c r="B340" s="32"/>
      <c r="C340" s="71"/>
      <c r="D340" s="15"/>
      <c r="E340" s="21"/>
      <c r="F340" s="21"/>
      <c r="G340" s="21"/>
      <c r="H340" s="222"/>
      <c r="I340" s="21"/>
      <c r="J340" s="120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5.75" customHeight="1">
      <c r="A341" s="21"/>
      <c r="B341" s="32"/>
      <c r="C341" s="71"/>
      <c r="D341" s="15"/>
      <c r="E341" s="21"/>
      <c r="F341" s="21"/>
      <c r="G341" s="21"/>
      <c r="H341" s="222"/>
      <c r="I341" s="21"/>
      <c r="J341" s="120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5.75" customHeight="1">
      <c r="A342" s="21"/>
      <c r="B342" s="32"/>
      <c r="C342" s="71"/>
      <c r="D342" s="15"/>
      <c r="E342" s="21"/>
      <c r="F342" s="21"/>
      <c r="G342" s="21"/>
      <c r="H342" s="222"/>
      <c r="I342" s="21"/>
      <c r="J342" s="120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5.75" customHeight="1">
      <c r="A343" s="21"/>
      <c r="B343" s="32"/>
      <c r="C343" s="71"/>
      <c r="D343" s="15"/>
      <c r="E343" s="21"/>
      <c r="F343" s="21"/>
      <c r="G343" s="21"/>
      <c r="H343" s="222"/>
      <c r="I343" s="21"/>
      <c r="J343" s="120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5.75" customHeight="1">
      <c r="A344" s="21"/>
      <c r="B344" s="32"/>
      <c r="C344" s="71"/>
      <c r="D344" s="15"/>
      <c r="E344" s="21"/>
      <c r="F344" s="21"/>
      <c r="G344" s="21"/>
      <c r="H344" s="222"/>
      <c r="I344" s="21"/>
      <c r="J344" s="120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5.75" customHeight="1">
      <c r="A345" s="21"/>
      <c r="B345" s="32"/>
      <c r="C345" s="71"/>
      <c r="D345" s="15"/>
      <c r="E345" s="21"/>
      <c r="F345" s="21"/>
      <c r="G345" s="21"/>
      <c r="H345" s="222"/>
      <c r="I345" s="21"/>
      <c r="J345" s="120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5.75" customHeight="1">
      <c r="A346" s="21"/>
      <c r="B346" s="32"/>
      <c r="C346" s="71"/>
      <c r="D346" s="15"/>
      <c r="E346" s="21"/>
      <c r="F346" s="21"/>
      <c r="G346" s="21"/>
      <c r="H346" s="222"/>
      <c r="I346" s="21"/>
      <c r="J346" s="120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5.75" customHeight="1">
      <c r="A347" s="21"/>
      <c r="B347" s="32"/>
      <c r="C347" s="71"/>
      <c r="D347" s="15"/>
      <c r="E347" s="21"/>
      <c r="F347" s="21"/>
      <c r="G347" s="21"/>
      <c r="H347" s="222"/>
      <c r="I347" s="21"/>
      <c r="J347" s="120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5.75" customHeight="1">
      <c r="A348" s="21"/>
      <c r="B348" s="32"/>
      <c r="C348" s="71"/>
      <c r="D348" s="15"/>
      <c r="E348" s="21"/>
      <c r="F348" s="21"/>
      <c r="G348" s="21"/>
      <c r="H348" s="222"/>
      <c r="I348" s="21"/>
      <c r="J348" s="120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5.75" customHeight="1">
      <c r="A349" s="21"/>
      <c r="B349" s="32"/>
      <c r="C349" s="71"/>
      <c r="D349" s="15"/>
      <c r="E349" s="21"/>
      <c r="F349" s="21"/>
      <c r="G349" s="21"/>
      <c r="H349" s="222"/>
      <c r="I349" s="21"/>
      <c r="J349" s="120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5.75" customHeight="1">
      <c r="A350" s="21"/>
      <c r="B350" s="32"/>
      <c r="C350" s="71"/>
      <c r="D350" s="15"/>
      <c r="E350" s="21"/>
      <c r="F350" s="21"/>
      <c r="G350" s="21"/>
      <c r="H350" s="222"/>
      <c r="I350" s="21"/>
      <c r="J350" s="120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5.75" customHeight="1">
      <c r="A351" s="21"/>
      <c r="B351" s="32"/>
      <c r="C351" s="71"/>
      <c r="D351" s="15"/>
      <c r="E351" s="21"/>
      <c r="F351" s="21"/>
      <c r="G351" s="21"/>
      <c r="H351" s="222"/>
      <c r="I351" s="21"/>
      <c r="J351" s="120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5.75" customHeight="1">
      <c r="A352" s="21"/>
      <c r="B352" s="32"/>
      <c r="C352" s="71"/>
      <c r="D352" s="15"/>
      <c r="E352" s="21"/>
      <c r="F352" s="21"/>
      <c r="G352" s="21"/>
      <c r="H352" s="222"/>
      <c r="I352" s="21"/>
      <c r="J352" s="120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5.75" customHeight="1">
      <c r="A353" s="21"/>
      <c r="B353" s="32"/>
      <c r="C353" s="71"/>
      <c r="D353" s="15"/>
      <c r="E353" s="21"/>
      <c r="F353" s="21"/>
      <c r="G353" s="21"/>
      <c r="H353" s="222"/>
      <c r="I353" s="21"/>
      <c r="J353" s="120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5.75" customHeight="1">
      <c r="A354" s="21"/>
      <c r="B354" s="32"/>
      <c r="C354" s="71"/>
      <c r="D354" s="15"/>
      <c r="E354" s="21"/>
      <c r="F354" s="21"/>
      <c r="G354" s="21"/>
      <c r="H354" s="222"/>
      <c r="I354" s="21"/>
      <c r="J354" s="120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5.75" customHeight="1">
      <c r="A355" s="21"/>
      <c r="B355" s="32"/>
      <c r="C355" s="71"/>
      <c r="D355" s="15"/>
      <c r="E355" s="21"/>
      <c r="F355" s="21"/>
      <c r="G355" s="21"/>
      <c r="H355" s="222"/>
      <c r="I355" s="21"/>
      <c r="J355" s="120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5.75" customHeight="1">
      <c r="A356" s="21"/>
      <c r="B356" s="32"/>
      <c r="C356" s="71"/>
      <c r="D356" s="15"/>
      <c r="E356" s="21"/>
      <c r="F356" s="21"/>
      <c r="G356" s="21"/>
      <c r="H356" s="222"/>
      <c r="I356" s="21"/>
      <c r="J356" s="120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5.75" customHeight="1">
      <c r="A357" s="21"/>
      <c r="B357" s="32"/>
      <c r="C357" s="71"/>
      <c r="D357" s="15"/>
      <c r="E357" s="21"/>
      <c r="F357" s="21"/>
      <c r="G357" s="21"/>
      <c r="H357" s="222"/>
      <c r="I357" s="21"/>
      <c r="J357" s="120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5.75" customHeight="1">
      <c r="A358" s="21"/>
      <c r="B358" s="32"/>
      <c r="C358" s="71"/>
      <c r="D358" s="15"/>
      <c r="E358" s="21"/>
      <c r="F358" s="21"/>
      <c r="G358" s="21"/>
      <c r="H358" s="222"/>
      <c r="I358" s="21"/>
      <c r="J358" s="120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5.75" customHeight="1">
      <c r="A359" s="21"/>
      <c r="B359" s="32"/>
      <c r="C359" s="71"/>
      <c r="D359" s="15"/>
      <c r="E359" s="21"/>
      <c r="F359" s="21"/>
      <c r="G359" s="21"/>
      <c r="H359" s="222"/>
      <c r="I359" s="21"/>
      <c r="J359" s="120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5.75" customHeight="1">
      <c r="A360" s="21"/>
      <c r="B360" s="32"/>
      <c r="C360" s="71"/>
      <c r="D360" s="15"/>
      <c r="E360" s="21"/>
      <c r="F360" s="21"/>
      <c r="G360" s="21"/>
      <c r="H360" s="222"/>
      <c r="I360" s="21"/>
      <c r="J360" s="120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5.75" customHeight="1">
      <c r="A361" s="21"/>
      <c r="B361" s="32"/>
      <c r="C361" s="71"/>
      <c r="D361" s="15"/>
      <c r="E361" s="21"/>
      <c r="F361" s="21"/>
      <c r="G361" s="21"/>
      <c r="H361" s="222"/>
      <c r="I361" s="21"/>
      <c r="J361" s="120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5.75" customHeight="1">
      <c r="A362" s="21"/>
      <c r="B362" s="32"/>
      <c r="C362" s="71"/>
      <c r="D362" s="15"/>
      <c r="E362" s="21"/>
      <c r="F362" s="21"/>
      <c r="G362" s="21"/>
      <c r="H362" s="222"/>
      <c r="I362" s="21"/>
      <c r="J362" s="120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5.75" customHeight="1">
      <c r="A363" s="21"/>
      <c r="B363" s="32"/>
      <c r="C363" s="71"/>
      <c r="D363" s="15"/>
      <c r="E363" s="21"/>
      <c r="F363" s="21"/>
      <c r="G363" s="21"/>
      <c r="H363" s="222"/>
      <c r="I363" s="21"/>
      <c r="J363" s="120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5.75" customHeight="1">
      <c r="A364" s="21"/>
      <c r="B364" s="32"/>
      <c r="C364" s="71"/>
      <c r="D364" s="15"/>
      <c r="E364" s="21"/>
      <c r="F364" s="21"/>
      <c r="G364" s="21"/>
      <c r="H364" s="222"/>
      <c r="I364" s="21"/>
      <c r="J364" s="120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5.75" customHeight="1">
      <c r="A365" s="21"/>
      <c r="B365" s="32"/>
      <c r="C365" s="71"/>
      <c r="D365" s="15"/>
      <c r="E365" s="21"/>
      <c r="F365" s="21"/>
      <c r="G365" s="21"/>
      <c r="H365" s="222"/>
      <c r="I365" s="21"/>
      <c r="J365" s="120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5.75" customHeight="1">
      <c r="A366" s="21"/>
      <c r="B366" s="32"/>
      <c r="C366" s="71"/>
      <c r="D366" s="15"/>
      <c r="E366" s="21"/>
      <c r="F366" s="21"/>
      <c r="G366" s="21"/>
      <c r="H366" s="222"/>
      <c r="I366" s="21"/>
      <c r="J366" s="120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5.75" customHeight="1">
      <c r="A367" s="21"/>
      <c r="B367" s="32"/>
      <c r="C367" s="71"/>
      <c r="D367" s="15"/>
      <c r="E367" s="21"/>
      <c r="F367" s="21"/>
      <c r="G367" s="21"/>
      <c r="H367" s="222"/>
      <c r="I367" s="21"/>
      <c r="J367" s="120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5.75" customHeight="1">
      <c r="A368" s="21"/>
      <c r="B368" s="32"/>
      <c r="C368" s="71"/>
      <c r="D368" s="15"/>
      <c r="E368" s="21"/>
      <c r="F368" s="21"/>
      <c r="G368" s="21"/>
      <c r="H368" s="222"/>
      <c r="I368" s="21"/>
      <c r="J368" s="120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5.75" customHeight="1">
      <c r="A369" s="21"/>
      <c r="B369" s="32"/>
      <c r="C369" s="71"/>
      <c r="D369" s="15"/>
      <c r="E369" s="21"/>
      <c r="F369" s="21"/>
      <c r="G369" s="21"/>
      <c r="H369" s="222"/>
      <c r="I369" s="21"/>
      <c r="J369" s="120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5.75" customHeight="1">
      <c r="A370" s="21"/>
      <c r="B370" s="32"/>
      <c r="C370" s="71"/>
      <c r="D370" s="15"/>
      <c r="E370" s="21"/>
      <c r="F370" s="21"/>
      <c r="G370" s="21"/>
      <c r="H370" s="222"/>
      <c r="I370" s="21"/>
      <c r="J370" s="120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5.75" customHeight="1">
      <c r="A371" s="21"/>
      <c r="B371" s="32"/>
      <c r="C371" s="71"/>
      <c r="D371" s="15"/>
      <c r="E371" s="21"/>
      <c r="F371" s="21"/>
      <c r="G371" s="21"/>
      <c r="H371" s="222"/>
      <c r="I371" s="21"/>
      <c r="J371" s="120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5.75" customHeight="1">
      <c r="A372" s="21"/>
      <c r="B372" s="32"/>
      <c r="C372" s="71"/>
      <c r="D372" s="15"/>
      <c r="E372" s="21"/>
      <c r="F372" s="21"/>
      <c r="G372" s="21"/>
      <c r="H372" s="222"/>
      <c r="I372" s="21"/>
      <c r="J372" s="120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5.75" customHeight="1">
      <c r="A373" s="21"/>
      <c r="B373" s="32"/>
      <c r="C373" s="71"/>
      <c r="D373" s="15"/>
      <c r="E373" s="21"/>
      <c r="F373" s="21"/>
      <c r="G373" s="21"/>
      <c r="H373" s="222"/>
      <c r="I373" s="21"/>
      <c r="J373" s="120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5.75" customHeight="1">
      <c r="A374" s="21"/>
      <c r="B374" s="32"/>
      <c r="C374" s="71"/>
      <c r="D374" s="15"/>
      <c r="E374" s="21"/>
      <c r="F374" s="21"/>
      <c r="G374" s="21"/>
      <c r="H374" s="222"/>
      <c r="I374" s="21"/>
      <c r="J374" s="120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5.75" customHeight="1">
      <c r="A375" s="21"/>
      <c r="B375" s="32"/>
      <c r="C375" s="71"/>
      <c r="D375" s="15"/>
      <c r="E375" s="21"/>
      <c r="F375" s="21"/>
      <c r="G375" s="21"/>
      <c r="H375" s="222"/>
      <c r="I375" s="21"/>
      <c r="J375" s="120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5.75" customHeight="1">
      <c r="A376" s="21"/>
      <c r="B376" s="32"/>
      <c r="C376" s="71"/>
      <c r="D376" s="15"/>
      <c r="E376" s="21"/>
      <c r="F376" s="21"/>
      <c r="G376" s="21"/>
      <c r="H376" s="222"/>
      <c r="I376" s="21"/>
      <c r="J376" s="120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5.75" customHeight="1">
      <c r="A377" s="21"/>
      <c r="B377" s="32"/>
      <c r="C377" s="71"/>
      <c r="D377" s="15"/>
      <c r="E377" s="21"/>
      <c r="F377" s="21"/>
      <c r="G377" s="21"/>
      <c r="H377" s="222"/>
      <c r="I377" s="21"/>
      <c r="J377" s="120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5.75" customHeight="1">
      <c r="A378" s="21"/>
      <c r="B378" s="32"/>
      <c r="C378" s="71"/>
      <c r="D378" s="15"/>
      <c r="E378" s="21"/>
      <c r="F378" s="21"/>
      <c r="G378" s="21"/>
      <c r="H378" s="222"/>
      <c r="I378" s="21"/>
      <c r="J378" s="120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5.75" customHeight="1">
      <c r="A379" s="21"/>
      <c r="B379" s="32"/>
      <c r="C379" s="71"/>
      <c r="D379" s="15"/>
      <c r="E379" s="21"/>
      <c r="F379" s="21"/>
      <c r="G379" s="21"/>
      <c r="H379" s="222"/>
      <c r="I379" s="21"/>
      <c r="J379" s="120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5.75" customHeight="1">
      <c r="A380" s="21"/>
      <c r="B380" s="32"/>
      <c r="C380" s="71"/>
      <c r="D380" s="15"/>
      <c r="E380" s="21"/>
      <c r="F380" s="21"/>
      <c r="G380" s="21"/>
      <c r="H380" s="222"/>
      <c r="I380" s="21"/>
      <c r="J380" s="120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5.75" customHeight="1">
      <c r="A381" s="21"/>
      <c r="B381" s="32"/>
      <c r="C381" s="71"/>
      <c r="D381" s="15"/>
      <c r="E381" s="21"/>
      <c r="F381" s="21"/>
      <c r="G381" s="21"/>
      <c r="H381" s="222"/>
      <c r="I381" s="21"/>
      <c r="J381" s="120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5.75" customHeight="1">
      <c r="A382" s="21"/>
      <c r="B382" s="32"/>
      <c r="C382" s="71"/>
      <c r="D382" s="15"/>
      <c r="E382" s="21"/>
      <c r="F382" s="21"/>
      <c r="G382" s="21"/>
      <c r="H382" s="222"/>
      <c r="I382" s="21"/>
      <c r="J382" s="120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5.75" customHeight="1">
      <c r="A383" s="21"/>
      <c r="B383" s="32"/>
      <c r="C383" s="71"/>
      <c r="D383" s="15"/>
      <c r="E383" s="21"/>
      <c r="F383" s="21"/>
      <c r="G383" s="21"/>
      <c r="H383" s="222"/>
      <c r="I383" s="21"/>
      <c r="J383" s="120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5.75" customHeight="1">
      <c r="A384" s="21"/>
      <c r="B384" s="32"/>
      <c r="C384" s="71"/>
      <c r="D384" s="15"/>
      <c r="E384" s="21"/>
      <c r="F384" s="21"/>
      <c r="G384" s="21"/>
      <c r="H384" s="222"/>
      <c r="I384" s="21"/>
      <c r="J384" s="120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5.75" customHeight="1">
      <c r="A385" s="21"/>
      <c r="B385" s="32"/>
      <c r="C385" s="71"/>
      <c r="D385" s="15"/>
      <c r="E385" s="21"/>
      <c r="F385" s="21"/>
      <c r="G385" s="21"/>
      <c r="H385" s="222"/>
      <c r="I385" s="21"/>
      <c r="J385" s="120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5.75" customHeight="1">
      <c r="A386" s="21"/>
      <c r="B386" s="32"/>
      <c r="C386" s="71"/>
      <c r="D386" s="15"/>
      <c r="E386" s="21"/>
      <c r="F386" s="21"/>
      <c r="G386" s="21"/>
      <c r="H386" s="222"/>
      <c r="I386" s="21"/>
      <c r="J386" s="120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5.75" customHeight="1">
      <c r="A387" s="21"/>
      <c r="B387" s="32"/>
      <c r="C387" s="71"/>
      <c r="D387" s="15"/>
      <c r="E387" s="21"/>
      <c r="F387" s="21"/>
      <c r="G387" s="21"/>
      <c r="H387" s="222"/>
      <c r="I387" s="21"/>
      <c r="J387" s="120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5.75" customHeight="1">
      <c r="A388" s="21"/>
      <c r="B388" s="32"/>
      <c r="C388" s="71"/>
      <c r="D388" s="15"/>
      <c r="E388" s="21"/>
      <c r="F388" s="21"/>
      <c r="G388" s="21"/>
      <c r="H388" s="222"/>
      <c r="I388" s="21"/>
      <c r="J388" s="120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5.75" customHeight="1">
      <c r="A389" s="21"/>
      <c r="B389" s="32"/>
      <c r="C389" s="71"/>
      <c r="D389" s="15"/>
      <c r="E389" s="21"/>
      <c r="F389" s="21"/>
      <c r="G389" s="21"/>
      <c r="H389" s="222"/>
      <c r="I389" s="21"/>
      <c r="J389" s="120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5.75" customHeight="1">
      <c r="A390" s="21"/>
      <c r="B390" s="32"/>
      <c r="C390" s="71"/>
      <c r="D390" s="15"/>
      <c r="E390" s="21"/>
      <c r="F390" s="21"/>
      <c r="G390" s="21"/>
      <c r="H390" s="222"/>
      <c r="I390" s="21"/>
      <c r="J390" s="120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5.75" customHeight="1">
      <c r="A391" s="21"/>
      <c r="B391" s="32"/>
      <c r="C391" s="71"/>
      <c r="D391" s="15"/>
      <c r="E391" s="21"/>
      <c r="F391" s="21"/>
      <c r="G391" s="21"/>
      <c r="H391" s="222"/>
      <c r="I391" s="21"/>
      <c r="J391" s="120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5.75" customHeight="1">
      <c r="A392" s="21"/>
      <c r="B392" s="32"/>
      <c r="C392" s="71"/>
      <c r="D392" s="15"/>
      <c r="E392" s="21"/>
      <c r="F392" s="21"/>
      <c r="G392" s="21"/>
      <c r="H392" s="222"/>
      <c r="I392" s="21"/>
      <c r="J392" s="120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5.75" customHeight="1">
      <c r="A393" s="21"/>
      <c r="B393" s="32"/>
      <c r="C393" s="71"/>
      <c r="D393" s="15"/>
      <c r="E393" s="21"/>
      <c r="F393" s="21"/>
      <c r="G393" s="21"/>
      <c r="H393" s="222"/>
      <c r="I393" s="21"/>
      <c r="J393" s="120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5.75" customHeight="1">
      <c r="A394" s="21"/>
      <c r="B394" s="32"/>
      <c r="C394" s="71"/>
      <c r="D394" s="15"/>
      <c r="E394" s="21"/>
      <c r="F394" s="21"/>
      <c r="G394" s="21"/>
      <c r="H394" s="222"/>
      <c r="I394" s="21"/>
      <c r="J394" s="120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5.75" customHeight="1">
      <c r="A395" s="21"/>
      <c r="B395" s="32"/>
      <c r="C395" s="71"/>
      <c r="D395" s="15"/>
      <c r="E395" s="21"/>
      <c r="F395" s="21"/>
      <c r="G395" s="21"/>
      <c r="H395" s="222"/>
      <c r="I395" s="21"/>
      <c r="J395" s="120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5.75" customHeight="1">
      <c r="A396" s="21"/>
      <c r="B396" s="32"/>
      <c r="C396" s="71"/>
      <c r="D396" s="15"/>
      <c r="E396" s="21"/>
      <c r="F396" s="21"/>
      <c r="G396" s="21"/>
      <c r="H396" s="222"/>
      <c r="I396" s="21"/>
      <c r="J396" s="120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5.75" customHeight="1">
      <c r="A397" s="21"/>
      <c r="B397" s="32"/>
      <c r="C397" s="71"/>
      <c r="D397" s="15"/>
      <c r="E397" s="21"/>
      <c r="F397" s="21"/>
      <c r="G397" s="21"/>
      <c r="H397" s="222"/>
      <c r="I397" s="21"/>
      <c r="J397" s="120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5.75" customHeight="1">
      <c r="A398" s="21"/>
      <c r="B398" s="32"/>
      <c r="C398" s="71"/>
      <c r="D398" s="15"/>
      <c r="E398" s="21"/>
      <c r="F398" s="21"/>
      <c r="G398" s="21"/>
      <c r="H398" s="222"/>
      <c r="I398" s="21"/>
      <c r="J398" s="120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5.75" customHeight="1">
      <c r="A399" s="21"/>
      <c r="B399" s="32"/>
      <c r="C399" s="71"/>
      <c r="D399" s="15"/>
      <c r="E399" s="21"/>
      <c r="F399" s="21"/>
      <c r="G399" s="21"/>
      <c r="H399" s="222"/>
      <c r="I399" s="21"/>
      <c r="J399" s="120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5.75" customHeight="1">
      <c r="A400" s="21"/>
      <c r="B400" s="32"/>
      <c r="C400" s="71"/>
      <c r="D400" s="15"/>
      <c r="E400" s="21"/>
      <c r="F400" s="21"/>
      <c r="G400" s="21"/>
      <c r="H400" s="222"/>
      <c r="I400" s="21"/>
      <c r="J400" s="120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5.75" customHeight="1">
      <c r="A401" s="21"/>
      <c r="B401" s="32"/>
      <c r="C401" s="71"/>
      <c r="D401" s="15"/>
      <c r="E401" s="21"/>
      <c r="F401" s="21"/>
      <c r="G401" s="21"/>
      <c r="H401" s="222"/>
      <c r="I401" s="21"/>
      <c r="J401" s="120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5.75" customHeight="1">
      <c r="A402" s="21"/>
      <c r="B402" s="32"/>
      <c r="C402" s="71"/>
      <c r="D402" s="15"/>
      <c r="E402" s="21"/>
      <c r="F402" s="21"/>
      <c r="G402" s="21"/>
      <c r="H402" s="222"/>
      <c r="I402" s="21"/>
      <c r="J402" s="120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5.75" customHeight="1">
      <c r="A403" s="21"/>
      <c r="B403" s="32"/>
      <c r="C403" s="71"/>
      <c r="D403" s="15"/>
      <c r="E403" s="21"/>
      <c r="F403" s="21"/>
      <c r="G403" s="21"/>
      <c r="H403" s="222"/>
      <c r="I403" s="21"/>
      <c r="J403" s="120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5.75" customHeight="1">
      <c r="A404" s="21"/>
      <c r="B404" s="32"/>
      <c r="C404" s="71"/>
      <c r="D404" s="15"/>
      <c r="E404" s="21"/>
      <c r="F404" s="21"/>
      <c r="G404" s="21"/>
      <c r="H404" s="222"/>
      <c r="I404" s="21"/>
      <c r="J404" s="120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5.75" customHeight="1">
      <c r="A405" s="21"/>
      <c r="B405" s="32"/>
      <c r="C405" s="71"/>
      <c r="D405" s="15"/>
      <c r="E405" s="21"/>
      <c r="F405" s="21"/>
      <c r="G405" s="21"/>
      <c r="H405" s="222"/>
      <c r="I405" s="21"/>
      <c r="J405" s="120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5.75" customHeight="1">
      <c r="A406" s="21"/>
      <c r="B406" s="32"/>
      <c r="C406" s="71"/>
      <c r="D406" s="15"/>
      <c r="E406" s="21"/>
      <c r="F406" s="21"/>
      <c r="G406" s="21"/>
      <c r="H406" s="222"/>
      <c r="I406" s="21"/>
      <c r="J406" s="120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5.75" customHeight="1">
      <c r="A407" s="21"/>
      <c r="B407" s="32"/>
      <c r="C407" s="71"/>
      <c r="D407" s="15"/>
      <c r="E407" s="21"/>
      <c r="F407" s="21"/>
      <c r="G407" s="21"/>
      <c r="H407" s="222"/>
      <c r="I407" s="21"/>
      <c r="J407" s="120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5.75" customHeight="1">
      <c r="A408" s="21"/>
      <c r="B408" s="32"/>
      <c r="C408" s="71"/>
      <c r="D408" s="15"/>
      <c r="E408" s="21"/>
      <c r="F408" s="21"/>
      <c r="G408" s="21"/>
      <c r="H408" s="222"/>
      <c r="I408" s="21"/>
      <c r="J408" s="120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5.75" customHeight="1">
      <c r="A409" s="21"/>
      <c r="B409" s="32"/>
      <c r="C409" s="71"/>
      <c r="D409" s="15"/>
      <c r="E409" s="21"/>
      <c r="F409" s="21"/>
      <c r="G409" s="21"/>
      <c r="H409" s="222"/>
      <c r="I409" s="21"/>
      <c r="J409" s="120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5.75" customHeight="1">
      <c r="A410" s="21"/>
      <c r="B410" s="32"/>
      <c r="C410" s="71"/>
      <c r="D410" s="15"/>
      <c r="E410" s="21"/>
      <c r="F410" s="21"/>
      <c r="G410" s="21"/>
      <c r="H410" s="222"/>
      <c r="I410" s="21"/>
      <c r="J410" s="120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5.75" customHeight="1">
      <c r="A411" s="21"/>
      <c r="B411" s="32"/>
      <c r="C411" s="71"/>
      <c r="D411" s="15"/>
      <c r="E411" s="21"/>
      <c r="F411" s="21"/>
      <c r="G411" s="21"/>
      <c r="H411" s="222"/>
      <c r="I411" s="21"/>
      <c r="J411" s="120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5.75" customHeight="1">
      <c r="A412" s="21"/>
      <c r="B412" s="32"/>
      <c r="C412" s="71"/>
      <c r="D412" s="15"/>
      <c r="E412" s="21"/>
      <c r="F412" s="21"/>
      <c r="G412" s="21"/>
      <c r="H412" s="222"/>
      <c r="I412" s="21"/>
      <c r="J412" s="120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5.75" customHeight="1">
      <c r="A413" s="21"/>
      <c r="B413" s="32"/>
      <c r="C413" s="71"/>
      <c r="D413" s="15"/>
      <c r="E413" s="21"/>
      <c r="F413" s="21"/>
      <c r="G413" s="21"/>
      <c r="H413" s="222"/>
      <c r="I413" s="21"/>
      <c r="J413" s="120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5.75" customHeight="1">
      <c r="A414" s="21"/>
      <c r="B414" s="32"/>
      <c r="C414" s="71"/>
      <c r="D414" s="15"/>
      <c r="E414" s="21"/>
      <c r="F414" s="21"/>
      <c r="G414" s="21"/>
      <c r="H414" s="222"/>
      <c r="I414" s="21"/>
      <c r="J414" s="120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5.75" customHeight="1">
      <c r="A415" s="21"/>
      <c r="B415" s="32"/>
      <c r="C415" s="71"/>
      <c r="D415" s="15"/>
      <c r="E415" s="21"/>
      <c r="F415" s="21"/>
      <c r="G415" s="21"/>
      <c r="H415" s="222"/>
      <c r="I415" s="21"/>
      <c r="J415" s="120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5.75" customHeight="1">
      <c r="A416" s="21"/>
      <c r="B416" s="32"/>
      <c r="C416" s="71"/>
      <c r="D416" s="15"/>
      <c r="E416" s="21"/>
      <c r="F416" s="21"/>
      <c r="G416" s="21"/>
      <c r="H416" s="222"/>
      <c r="I416" s="21"/>
      <c r="J416" s="120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5.75" customHeight="1">
      <c r="A417" s="21"/>
      <c r="B417" s="32"/>
      <c r="C417" s="71"/>
      <c r="D417" s="15"/>
      <c r="E417" s="21"/>
      <c r="F417" s="21"/>
      <c r="G417" s="21"/>
      <c r="H417" s="222"/>
      <c r="I417" s="21"/>
      <c r="J417" s="120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5.75" customHeight="1">
      <c r="A418" s="21"/>
      <c r="B418" s="32"/>
      <c r="C418" s="71"/>
      <c r="D418" s="15"/>
      <c r="E418" s="21"/>
      <c r="F418" s="21"/>
      <c r="G418" s="21"/>
      <c r="H418" s="222"/>
      <c r="I418" s="21"/>
      <c r="J418" s="120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5.75" customHeight="1">
      <c r="A419" s="21"/>
      <c r="B419" s="32"/>
      <c r="C419" s="71"/>
      <c r="D419" s="15"/>
      <c r="E419" s="21"/>
      <c r="F419" s="21"/>
      <c r="G419" s="21"/>
      <c r="H419" s="222"/>
      <c r="I419" s="21"/>
      <c r="J419" s="120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5.75" customHeight="1">
      <c r="A420" s="21"/>
      <c r="B420" s="32"/>
      <c r="C420" s="71"/>
      <c r="D420" s="15"/>
      <c r="E420" s="21"/>
      <c r="F420" s="21"/>
      <c r="G420" s="21"/>
      <c r="H420" s="222"/>
      <c r="I420" s="21"/>
      <c r="J420" s="120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5.75" customHeight="1">
      <c r="A421" s="21"/>
      <c r="B421" s="32"/>
      <c r="C421" s="71"/>
      <c r="D421" s="15"/>
      <c r="E421" s="21"/>
      <c r="F421" s="21"/>
      <c r="G421" s="21"/>
      <c r="H421" s="222"/>
      <c r="I421" s="21"/>
      <c r="J421" s="120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5.75" customHeight="1">
      <c r="A422" s="21"/>
      <c r="B422" s="32"/>
      <c r="C422" s="71"/>
      <c r="D422" s="15"/>
      <c r="E422" s="21"/>
      <c r="F422" s="21"/>
      <c r="G422" s="21"/>
      <c r="H422" s="222"/>
      <c r="I422" s="21"/>
      <c r="J422" s="120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5.75" customHeight="1">
      <c r="A423" s="21"/>
      <c r="B423" s="32"/>
      <c r="C423" s="71"/>
      <c r="D423" s="15"/>
      <c r="E423" s="21"/>
      <c r="F423" s="21"/>
      <c r="G423" s="21"/>
      <c r="H423" s="222"/>
      <c r="I423" s="21"/>
      <c r="J423" s="120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5.75" customHeight="1">
      <c r="A424" s="21"/>
      <c r="B424" s="32"/>
      <c r="C424" s="71"/>
      <c r="D424" s="15"/>
      <c r="E424" s="21"/>
      <c r="F424" s="21"/>
      <c r="G424" s="21"/>
      <c r="H424" s="222"/>
      <c r="I424" s="21"/>
      <c r="J424" s="120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5.75" customHeight="1">
      <c r="A425" s="21"/>
      <c r="B425" s="32"/>
      <c r="C425" s="71"/>
      <c r="D425" s="15"/>
      <c r="E425" s="21"/>
      <c r="F425" s="21"/>
      <c r="G425" s="21"/>
      <c r="H425" s="222"/>
      <c r="I425" s="21"/>
      <c r="J425" s="120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5.75" customHeight="1">
      <c r="A426" s="21"/>
      <c r="B426" s="32"/>
      <c r="C426" s="71"/>
      <c r="D426" s="15"/>
      <c r="E426" s="21"/>
      <c r="F426" s="21"/>
      <c r="G426" s="21"/>
      <c r="H426" s="222"/>
      <c r="I426" s="21"/>
      <c r="J426" s="120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5.75" customHeight="1">
      <c r="A427" s="21"/>
      <c r="B427" s="32"/>
      <c r="C427" s="71"/>
      <c r="D427" s="15"/>
      <c r="E427" s="21"/>
      <c r="F427" s="21"/>
      <c r="G427" s="21"/>
      <c r="H427" s="222"/>
      <c r="I427" s="21"/>
      <c r="J427" s="120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5.75" customHeight="1">
      <c r="A428" s="21"/>
      <c r="B428" s="32"/>
      <c r="C428" s="71"/>
      <c r="D428" s="15"/>
      <c r="E428" s="21"/>
      <c r="F428" s="21"/>
      <c r="G428" s="21"/>
      <c r="H428" s="222"/>
      <c r="I428" s="21"/>
      <c r="J428" s="120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5.75" customHeight="1">
      <c r="A429" s="21"/>
      <c r="B429" s="32"/>
      <c r="C429" s="71"/>
      <c r="D429" s="15"/>
      <c r="E429" s="21"/>
      <c r="F429" s="21"/>
      <c r="G429" s="21"/>
      <c r="H429" s="222"/>
      <c r="I429" s="21"/>
      <c r="J429" s="120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5.75" customHeight="1">
      <c r="A430" s="21"/>
      <c r="B430" s="32"/>
      <c r="C430" s="71"/>
      <c r="D430" s="15"/>
      <c r="E430" s="21"/>
      <c r="F430" s="21"/>
      <c r="G430" s="21"/>
      <c r="H430" s="222"/>
      <c r="I430" s="21"/>
      <c r="J430" s="120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5.75" customHeight="1">
      <c r="A431" s="21"/>
      <c r="B431" s="32"/>
      <c r="C431" s="71"/>
      <c r="D431" s="15"/>
      <c r="E431" s="21"/>
      <c r="F431" s="21"/>
      <c r="G431" s="21"/>
      <c r="H431" s="222"/>
      <c r="I431" s="21"/>
      <c r="J431" s="120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5.75" customHeight="1">
      <c r="A432" s="21"/>
      <c r="B432" s="32"/>
      <c r="C432" s="71"/>
      <c r="D432" s="15"/>
      <c r="E432" s="21"/>
      <c r="F432" s="21"/>
      <c r="G432" s="21"/>
      <c r="H432" s="222"/>
      <c r="I432" s="21"/>
      <c r="J432" s="120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5.75" customHeight="1">
      <c r="A433" s="21"/>
      <c r="B433" s="32"/>
      <c r="C433" s="71"/>
      <c r="D433" s="15"/>
      <c r="E433" s="21"/>
      <c r="F433" s="21"/>
      <c r="G433" s="21"/>
      <c r="H433" s="222"/>
      <c r="I433" s="21"/>
      <c r="J433" s="120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5.75" customHeight="1">
      <c r="A434" s="21"/>
      <c r="B434" s="32"/>
      <c r="C434" s="71"/>
      <c r="D434" s="15"/>
      <c r="E434" s="21"/>
      <c r="F434" s="21"/>
      <c r="G434" s="21"/>
      <c r="H434" s="222"/>
      <c r="I434" s="21"/>
      <c r="J434" s="120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5.75" customHeight="1">
      <c r="A435" s="21"/>
      <c r="B435" s="32"/>
      <c r="C435" s="71"/>
      <c r="D435" s="15"/>
      <c r="E435" s="21"/>
      <c r="F435" s="21"/>
      <c r="G435" s="21"/>
      <c r="H435" s="222"/>
      <c r="I435" s="21"/>
      <c r="J435" s="120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5.75" customHeight="1">
      <c r="A436" s="21"/>
      <c r="B436" s="32"/>
      <c r="C436" s="71"/>
      <c r="D436" s="15"/>
      <c r="E436" s="21"/>
      <c r="F436" s="21"/>
      <c r="G436" s="21"/>
      <c r="H436" s="222"/>
      <c r="I436" s="21"/>
      <c r="J436" s="120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5.75" customHeight="1">
      <c r="A437" s="21"/>
      <c r="B437" s="32"/>
      <c r="C437" s="71"/>
      <c r="D437" s="15"/>
      <c r="E437" s="21"/>
      <c r="F437" s="21"/>
      <c r="G437" s="21"/>
      <c r="H437" s="222"/>
      <c r="I437" s="21"/>
      <c r="J437" s="120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5.75" customHeight="1">
      <c r="A438" s="21"/>
      <c r="B438" s="32"/>
      <c r="C438" s="71"/>
      <c r="D438" s="15"/>
      <c r="E438" s="21"/>
      <c r="F438" s="21"/>
      <c r="G438" s="21"/>
      <c r="H438" s="222"/>
      <c r="I438" s="21"/>
      <c r="J438" s="120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5.75" customHeight="1">
      <c r="A439" s="21"/>
      <c r="B439" s="32"/>
      <c r="C439" s="71"/>
      <c r="D439" s="15"/>
      <c r="E439" s="21"/>
      <c r="F439" s="21"/>
      <c r="G439" s="21"/>
      <c r="H439" s="222"/>
      <c r="I439" s="21"/>
      <c r="J439" s="120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5.75" customHeight="1">
      <c r="A440" s="21"/>
      <c r="B440" s="32"/>
      <c r="C440" s="71"/>
      <c r="D440" s="15"/>
      <c r="E440" s="21"/>
      <c r="F440" s="21"/>
      <c r="G440" s="21"/>
      <c r="H440" s="222"/>
      <c r="I440" s="21"/>
      <c r="J440" s="120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5.75" customHeight="1">
      <c r="A441" s="21"/>
      <c r="B441" s="32"/>
      <c r="C441" s="71"/>
      <c r="D441" s="15"/>
      <c r="E441" s="21"/>
      <c r="F441" s="21"/>
      <c r="G441" s="21"/>
      <c r="H441" s="222"/>
      <c r="I441" s="21"/>
      <c r="J441" s="120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5.75" customHeight="1">
      <c r="A442" s="21"/>
      <c r="B442" s="32"/>
      <c r="C442" s="71"/>
      <c r="D442" s="15"/>
      <c r="E442" s="21"/>
      <c r="F442" s="21"/>
      <c r="G442" s="21"/>
      <c r="H442" s="222"/>
      <c r="I442" s="21"/>
      <c r="J442" s="120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5.75" customHeight="1">
      <c r="A443" s="21"/>
      <c r="B443" s="32"/>
      <c r="C443" s="71"/>
      <c r="D443" s="15"/>
      <c r="E443" s="21"/>
      <c r="F443" s="21"/>
      <c r="G443" s="21"/>
      <c r="H443" s="222"/>
      <c r="I443" s="21"/>
      <c r="J443" s="120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5.75" customHeight="1">
      <c r="A444" s="21"/>
      <c r="B444" s="32"/>
      <c r="C444" s="71"/>
      <c r="D444" s="15"/>
      <c r="E444" s="21"/>
      <c r="F444" s="21"/>
      <c r="G444" s="21"/>
      <c r="H444" s="222"/>
      <c r="I444" s="21"/>
      <c r="J444" s="120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5.75" customHeight="1">
      <c r="A445" s="21"/>
      <c r="B445" s="32"/>
      <c r="C445" s="71"/>
      <c r="D445" s="15"/>
      <c r="E445" s="21"/>
      <c r="F445" s="21"/>
      <c r="G445" s="21"/>
      <c r="H445" s="222"/>
      <c r="I445" s="21"/>
      <c r="J445" s="120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5.75" customHeight="1">
      <c r="A446" s="21"/>
      <c r="B446" s="32"/>
      <c r="C446" s="71"/>
      <c r="D446" s="15"/>
      <c r="E446" s="21"/>
      <c r="F446" s="21"/>
      <c r="G446" s="21"/>
      <c r="H446" s="222"/>
      <c r="I446" s="21"/>
      <c r="J446" s="120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5.75" customHeight="1">
      <c r="A447" s="21"/>
      <c r="B447" s="32"/>
      <c r="C447" s="71"/>
      <c r="D447" s="15"/>
      <c r="E447" s="21"/>
      <c r="F447" s="21"/>
      <c r="G447" s="21"/>
      <c r="H447" s="222"/>
      <c r="I447" s="21"/>
      <c r="J447" s="120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5.75" customHeight="1">
      <c r="A448" s="21"/>
      <c r="B448" s="32"/>
      <c r="C448" s="71"/>
      <c r="D448" s="15"/>
      <c r="E448" s="21"/>
      <c r="F448" s="21"/>
      <c r="G448" s="21"/>
      <c r="H448" s="222"/>
      <c r="I448" s="21"/>
      <c r="J448" s="120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5.75" customHeight="1">
      <c r="A449" s="21"/>
      <c r="B449" s="32"/>
      <c r="C449" s="71"/>
      <c r="D449" s="15"/>
      <c r="E449" s="21"/>
      <c r="F449" s="21"/>
      <c r="G449" s="21"/>
      <c r="H449" s="222"/>
      <c r="I449" s="21"/>
      <c r="J449" s="120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5.75" customHeight="1">
      <c r="A450" s="21"/>
      <c r="B450" s="32"/>
      <c r="C450" s="71"/>
      <c r="D450" s="15"/>
      <c r="E450" s="21"/>
      <c r="F450" s="21"/>
      <c r="G450" s="21"/>
      <c r="H450" s="222"/>
      <c r="I450" s="21"/>
      <c r="J450" s="120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5.75" customHeight="1">
      <c r="A451" s="21"/>
      <c r="B451" s="32"/>
      <c r="C451" s="71"/>
      <c r="D451" s="15"/>
      <c r="E451" s="21"/>
      <c r="F451" s="21"/>
      <c r="G451" s="21"/>
      <c r="H451" s="222"/>
      <c r="I451" s="21"/>
      <c r="J451" s="120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5.75" customHeight="1">
      <c r="A452" s="21"/>
      <c r="B452" s="32"/>
      <c r="C452" s="71"/>
      <c r="D452" s="15"/>
      <c r="E452" s="21"/>
      <c r="F452" s="21"/>
      <c r="G452" s="21"/>
      <c r="H452" s="222"/>
      <c r="I452" s="21"/>
      <c r="J452" s="120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5.75" customHeight="1">
      <c r="A453" s="21"/>
      <c r="B453" s="32"/>
      <c r="C453" s="71"/>
      <c r="D453" s="15"/>
      <c r="E453" s="21"/>
      <c r="F453" s="21"/>
      <c r="G453" s="21"/>
      <c r="H453" s="222"/>
      <c r="I453" s="21"/>
      <c r="J453" s="120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5.75" customHeight="1">
      <c r="A454" s="21"/>
      <c r="B454" s="32"/>
      <c r="C454" s="71"/>
      <c r="D454" s="15"/>
      <c r="E454" s="21"/>
      <c r="F454" s="21"/>
      <c r="G454" s="21"/>
      <c r="H454" s="222"/>
      <c r="I454" s="21"/>
      <c r="J454" s="120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5.75" customHeight="1">
      <c r="A455" s="21"/>
      <c r="B455" s="32"/>
      <c r="C455" s="71"/>
      <c r="D455" s="15"/>
      <c r="E455" s="21"/>
      <c r="F455" s="21"/>
      <c r="G455" s="21"/>
      <c r="H455" s="222"/>
      <c r="I455" s="21"/>
      <c r="J455" s="120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5.75" customHeight="1">
      <c r="A456" s="21"/>
      <c r="B456" s="32"/>
      <c r="C456" s="71"/>
      <c r="D456" s="15"/>
      <c r="E456" s="21"/>
      <c r="F456" s="21"/>
      <c r="G456" s="21"/>
      <c r="H456" s="222"/>
      <c r="I456" s="21"/>
      <c r="J456" s="120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5.75" customHeight="1">
      <c r="A457" s="21"/>
      <c r="B457" s="32"/>
      <c r="C457" s="71"/>
      <c r="D457" s="15"/>
      <c r="E457" s="21"/>
      <c r="F457" s="21"/>
      <c r="G457" s="21"/>
      <c r="H457" s="222"/>
      <c r="I457" s="21"/>
      <c r="J457" s="120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5.75" customHeight="1">
      <c r="A458" s="21"/>
      <c r="B458" s="32"/>
      <c r="C458" s="71"/>
      <c r="D458" s="15"/>
      <c r="E458" s="21"/>
      <c r="F458" s="21"/>
      <c r="G458" s="21"/>
      <c r="H458" s="222"/>
      <c r="I458" s="21"/>
      <c r="J458" s="120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5.75" customHeight="1">
      <c r="A459" s="21"/>
      <c r="B459" s="32"/>
      <c r="C459" s="71"/>
      <c r="D459" s="15"/>
      <c r="E459" s="21"/>
      <c r="F459" s="21"/>
      <c r="G459" s="21"/>
      <c r="H459" s="222"/>
      <c r="I459" s="21"/>
      <c r="J459" s="120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5.75" customHeight="1">
      <c r="A460" s="21"/>
      <c r="B460" s="32"/>
      <c r="C460" s="71"/>
      <c r="D460" s="15"/>
      <c r="E460" s="21"/>
      <c r="F460" s="21"/>
      <c r="G460" s="21"/>
      <c r="H460" s="222"/>
      <c r="I460" s="21"/>
      <c r="J460" s="120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5.75" customHeight="1">
      <c r="A461" s="21"/>
      <c r="B461" s="32"/>
      <c r="C461" s="71"/>
      <c r="D461" s="15"/>
      <c r="E461" s="21"/>
      <c r="F461" s="21"/>
      <c r="G461" s="21"/>
      <c r="H461" s="222"/>
      <c r="I461" s="21"/>
      <c r="J461" s="120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5.75" customHeight="1">
      <c r="A462" s="21"/>
      <c r="B462" s="32"/>
      <c r="C462" s="71"/>
      <c r="D462" s="15"/>
      <c r="E462" s="21"/>
      <c r="F462" s="21"/>
      <c r="G462" s="21"/>
      <c r="H462" s="222"/>
      <c r="I462" s="21"/>
      <c r="J462" s="120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5.75" customHeight="1">
      <c r="A463" s="21"/>
      <c r="B463" s="32"/>
      <c r="C463" s="71"/>
      <c r="D463" s="15"/>
      <c r="E463" s="21"/>
      <c r="F463" s="21"/>
      <c r="G463" s="21"/>
      <c r="H463" s="222"/>
      <c r="I463" s="21"/>
      <c r="J463" s="120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5.75" customHeight="1">
      <c r="A464" s="21"/>
      <c r="B464" s="32"/>
      <c r="C464" s="71"/>
      <c r="D464" s="15"/>
      <c r="E464" s="21"/>
      <c r="F464" s="21"/>
      <c r="G464" s="21"/>
      <c r="H464" s="222"/>
      <c r="I464" s="21"/>
      <c r="J464" s="120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5.75" customHeight="1">
      <c r="A465" s="21"/>
      <c r="B465" s="32"/>
      <c r="C465" s="71"/>
      <c r="D465" s="15"/>
      <c r="E465" s="21"/>
      <c r="F465" s="21"/>
      <c r="G465" s="21"/>
      <c r="H465" s="222"/>
      <c r="I465" s="21"/>
      <c r="J465" s="120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5.75" customHeight="1">
      <c r="A466" s="21"/>
      <c r="B466" s="32"/>
      <c r="C466" s="71"/>
      <c r="D466" s="15"/>
      <c r="E466" s="21"/>
      <c r="F466" s="21"/>
      <c r="G466" s="21"/>
      <c r="H466" s="222"/>
      <c r="I466" s="21"/>
      <c r="J466" s="120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5.75" customHeight="1">
      <c r="A467" s="21"/>
      <c r="B467" s="32"/>
      <c r="C467" s="71"/>
      <c r="D467" s="15"/>
      <c r="E467" s="21"/>
      <c r="F467" s="21"/>
      <c r="G467" s="21"/>
      <c r="H467" s="222"/>
      <c r="I467" s="21"/>
      <c r="J467" s="120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5.75" customHeight="1">
      <c r="A468" s="21"/>
      <c r="B468" s="32"/>
      <c r="C468" s="71"/>
      <c r="D468" s="15"/>
      <c r="E468" s="21"/>
      <c r="F468" s="21"/>
      <c r="G468" s="21"/>
      <c r="H468" s="222"/>
      <c r="I468" s="21"/>
      <c r="J468" s="120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5.75" customHeight="1">
      <c r="A469" s="21"/>
      <c r="B469" s="32"/>
      <c r="C469" s="71"/>
      <c r="D469" s="15"/>
      <c r="E469" s="21"/>
      <c r="F469" s="21"/>
      <c r="G469" s="21"/>
      <c r="H469" s="222"/>
      <c r="I469" s="21"/>
      <c r="J469" s="120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5.75" customHeight="1">
      <c r="A470" s="21"/>
      <c r="B470" s="32"/>
      <c r="C470" s="71"/>
      <c r="D470" s="15"/>
      <c r="E470" s="21"/>
      <c r="F470" s="21"/>
      <c r="G470" s="21"/>
      <c r="H470" s="222"/>
      <c r="I470" s="21"/>
      <c r="J470" s="120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5.75" customHeight="1">
      <c r="A471" s="21"/>
      <c r="B471" s="32"/>
      <c r="C471" s="71"/>
      <c r="D471" s="15"/>
      <c r="E471" s="21"/>
      <c r="F471" s="21"/>
      <c r="G471" s="21"/>
      <c r="H471" s="222"/>
      <c r="I471" s="21"/>
      <c r="J471" s="120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5.75" customHeight="1">
      <c r="A472" s="21"/>
      <c r="B472" s="32"/>
      <c r="C472" s="71"/>
      <c r="D472" s="15"/>
      <c r="E472" s="21"/>
      <c r="F472" s="21"/>
      <c r="G472" s="21"/>
      <c r="H472" s="222"/>
      <c r="I472" s="21"/>
      <c r="J472" s="120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5.75" customHeight="1">
      <c r="A473" s="21"/>
      <c r="B473" s="32"/>
      <c r="C473" s="71"/>
      <c r="D473" s="15"/>
      <c r="E473" s="21"/>
      <c r="F473" s="21"/>
      <c r="G473" s="21"/>
      <c r="H473" s="222"/>
      <c r="I473" s="21"/>
      <c r="J473" s="120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5.75" customHeight="1">
      <c r="A474" s="21"/>
      <c r="B474" s="32"/>
      <c r="C474" s="71"/>
      <c r="D474" s="15"/>
      <c r="E474" s="21"/>
      <c r="F474" s="21"/>
      <c r="G474" s="21"/>
      <c r="H474" s="222"/>
      <c r="I474" s="21"/>
      <c r="J474" s="120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5.75" customHeight="1">
      <c r="A475" s="21"/>
      <c r="B475" s="32"/>
      <c r="C475" s="71"/>
      <c r="D475" s="15"/>
      <c r="E475" s="21"/>
      <c r="F475" s="21"/>
      <c r="G475" s="21"/>
      <c r="H475" s="222"/>
      <c r="I475" s="21"/>
      <c r="J475" s="120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5.75" customHeight="1">
      <c r="A476" s="21"/>
      <c r="B476" s="32"/>
      <c r="C476" s="71"/>
      <c r="D476" s="15"/>
      <c r="E476" s="21"/>
      <c r="F476" s="21"/>
      <c r="G476" s="21"/>
      <c r="H476" s="222"/>
      <c r="I476" s="21"/>
      <c r="J476" s="120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5.75" customHeight="1">
      <c r="A477" s="21"/>
      <c r="B477" s="32"/>
      <c r="C477" s="71"/>
      <c r="D477" s="15"/>
      <c r="E477" s="21"/>
      <c r="F477" s="21"/>
      <c r="G477" s="21"/>
      <c r="H477" s="222"/>
      <c r="I477" s="21"/>
      <c r="J477" s="120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5.75" customHeight="1">
      <c r="A478" s="21"/>
      <c r="B478" s="32"/>
      <c r="C478" s="71"/>
      <c r="D478" s="15"/>
      <c r="E478" s="21"/>
      <c r="F478" s="21"/>
      <c r="G478" s="21"/>
      <c r="H478" s="222"/>
      <c r="I478" s="21"/>
      <c r="J478" s="120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5.75" customHeight="1">
      <c r="A479" s="21"/>
      <c r="B479" s="32"/>
      <c r="C479" s="71"/>
      <c r="D479" s="15"/>
      <c r="E479" s="21"/>
      <c r="F479" s="21"/>
      <c r="G479" s="21"/>
      <c r="H479" s="222"/>
      <c r="I479" s="21"/>
      <c r="J479" s="120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5.75" customHeight="1">
      <c r="A480" s="21"/>
      <c r="B480" s="32"/>
      <c r="C480" s="71"/>
      <c r="D480" s="15"/>
      <c r="E480" s="21"/>
      <c r="F480" s="21"/>
      <c r="G480" s="21"/>
      <c r="H480" s="222"/>
      <c r="I480" s="21"/>
      <c r="J480" s="120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5.75" customHeight="1">
      <c r="A481" s="21"/>
      <c r="B481" s="32"/>
      <c r="C481" s="71"/>
      <c r="D481" s="15"/>
      <c r="E481" s="21"/>
      <c r="F481" s="21"/>
      <c r="G481" s="21"/>
      <c r="H481" s="222"/>
      <c r="I481" s="21"/>
      <c r="J481" s="120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5.75" customHeight="1">
      <c r="A482" s="21"/>
      <c r="B482" s="32"/>
      <c r="C482" s="71"/>
      <c r="D482" s="15"/>
      <c r="E482" s="21"/>
      <c r="F482" s="21"/>
      <c r="G482" s="21"/>
      <c r="H482" s="222"/>
      <c r="I482" s="21"/>
      <c r="J482" s="120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5.75" customHeight="1">
      <c r="A483" s="21"/>
      <c r="B483" s="32"/>
      <c r="C483" s="71"/>
      <c r="D483" s="15"/>
      <c r="E483" s="21"/>
      <c r="F483" s="21"/>
      <c r="G483" s="21"/>
      <c r="H483" s="222"/>
      <c r="I483" s="21"/>
      <c r="J483" s="120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5.75" customHeight="1">
      <c r="A484" s="21"/>
      <c r="B484" s="32"/>
      <c r="C484" s="71"/>
      <c r="D484" s="15"/>
      <c r="E484" s="21"/>
      <c r="F484" s="21"/>
      <c r="G484" s="21"/>
      <c r="H484" s="222"/>
      <c r="I484" s="21"/>
      <c r="J484" s="120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5.75" customHeight="1">
      <c r="A485" s="21"/>
      <c r="B485" s="32"/>
      <c r="C485" s="71"/>
      <c r="D485" s="15"/>
      <c r="E485" s="21"/>
      <c r="F485" s="21"/>
      <c r="G485" s="21"/>
      <c r="H485" s="222"/>
      <c r="I485" s="21"/>
      <c r="J485" s="120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5.75" customHeight="1">
      <c r="A486" s="21"/>
      <c r="B486" s="32"/>
      <c r="C486" s="71"/>
      <c r="D486" s="15"/>
      <c r="E486" s="21"/>
      <c r="F486" s="21"/>
      <c r="G486" s="21"/>
      <c r="H486" s="222"/>
      <c r="I486" s="21"/>
      <c r="J486" s="120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5.75" customHeight="1">
      <c r="A487" s="21"/>
      <c r="B487" s="32"/>
      <c r="C487" s="71"/>
      <c r="D487" s="15"/>
      <c r="E487" s="21"/>
      <c r="F487" s="21"/>
      <c r="G487" s="21"/>
      <c r="H487" s="222"/>
      <c r="I487" s="21"/>
      <c r="J487" s="120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5.75" customHeight="1">
      <c r="A488" s="21"/>
      <c r="B488" s="32"/>
      <c r="C488" s="71"/>
      <c r="D488" s="15"/>
      <c r="E488" s="21"/>
      <c r="F488" s="21"/>
      <c r="G488" s="21"/>
      <c r="H488" s="222"/>
      <c r="I488" s="21"/>
      <c r="J488" s="120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5.75" customHeight="1">
      <c r="A489" s="21"/>
      <c r="B489" s="32"/>
      <c r="C489" s="71"/>
      <c r="D489" s="15"/>
      <c r="E489" s="21"/>
      <c r="F489" s="21"/>
      <c r="G489" s="21"/>
      <c r="H489" s="222"/>
      <c r="I489" s="21"/>
      <c r="J489" s="120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5.75" customHeight="1">
      <c r="A490" s="21"/>
      <c r="B490" s="32"/>
      <c r="C490" s="71"/>
      <c r="D490" s="15"/>
      <c r="E490" s="21"/>
      <c r="F490" s="21"/>
      <c r="G490" s="21"/>
      <c r="H490" s="222"/>
      <c r="I490" s="21"/>
      <c r="J490" s="120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5.75" customHeight="1">
      <c r="A491" s="21"/>
      <c r="B491" s="32"/>
      <c r="C491" s="71"/>
      <c r="D491" s="15"/>
      <c r="E491" s="21"/>
      <c r="F491" s="21"/>
      <c r="G491" s="21"/>
      <c r="H491" s="222"/>
      <c r="I491" s="21"/>
      <c r="J491" s="120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5.75" customHeight="1">
      <c r="A492" s="21"/>
      <c r="B492" s="32"/>
      <c r="C492" s="71"/>
      <c r="D492" s="15"/>
      <c r="E492" s="21"/>
      <c r="F492" s="21"/>
      <c r="G492" s="21"/>
      <c r="H492" s="222"/>
      <c r="I492" s="21"/>
      <c r="J492" s="120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5.75" customHeight="1">
      <c r="A493" s="21"/>
      <c r="B493" s="32"/>
      <c r="C493" s="71"/>
      <c r="D493" s="15"/>
      <c r="E493" s="21"/>
      <c r="F493" s="21"/>
      <c r="G493" s="21"/>
      <c r="H493" s="222"/>
      <c r="I493" s="21"/>
      <c r="J493" s="120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5.75" customHeight="1">
      <c r="A494" s="21"/>
      <c r="B494" s="32"/>
      <c r="C494" s="71"/>
      <c r="D494" s="15"/>
      <c r="E494" s="21"/>
      <c r="F494" s="21"/>
      <c r="G494" s="21"/>
      <c r="H494" s="222"/>
      <c r="I494" s="21"/>
      <c r="J494" s="120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5.75" customHeight="1">
      <c r="A495" s="21"/>
      <c r="B495" s="32"/>
      <c r="C495" s="71"/>
      <c r="D495" s="15"/>
      <c r="E495" s="21"/>
      <c r="F495" s="21"/>
      <c r="G495" s="21"/>
      <c r="H495" s="222"/>
      <c r="I495" s="21"/>
      <c r="J495" s="120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5.75" customHeight="1">
      <c r="A496" s="21"/>
      <c r="B496" s="32"/>
      <c r="C496" s="71"/>
      <c r="D496" s="15"/>
      <c r="E496" s="21"/>
      <c r="F496" s="21"/>
      <c r="G496" s="21"/>
      <c r="H496" s="222"/>
      <c r="I496" s="21"/>
      <c r="J496" s="120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5.75" customHeight="1">
      <c r="A497" s="21"/>
      <c r="B497" s="32"/>
      <c r="C497" s="71"/>
      <c r="D497" s="15"/>
      <c r="E497" s="21"/>
      <c r="F497" s="21"/>
      <c r="G497" s="21"/>
      <c r="H497" s="222"/>
      <c r="I497" s="21"/>
      <c r="J497" s="120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5.75" customHeight="1">
      <c r="A498" s="21"/>
      <c r="B498" s="32"/>
      <c r="C498" s="71"/>
      <c r="D498" s="15"/>
      <c r="E498" s="21"/>
      <c r="F498" s="21"/>
      <c r="G498" s="21"/>
      <c r="H498" s="222"/>
      <c r="I498" s="21"/>
      <c r="J498" s="120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5.75" customHeight="1">
      <c r="A499" s="21"/>
      <c r="B499" s="32"/>
      <c r="C499" s="71"/>
      <c r="D499" s="15"/>
      <c r="E499" s="21"/>
      <c r="F499" s="21"/>
      <c r="G499" s="21"/>
      <c r="H499" s="222"/>
      <c r="I499" s="21"/>
      <c r="J499" s="120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5.75" customHeight="1">
      <c r="A500" s="21"/>
      <c r="B500" s="32"/>
      <c r="C500" s="71"/>
      <c r="D500" s="15"/>
      <c r="E500" s="21"/>
      <c r="F500" s="21"/>
      <c r="G500" s="21"/>
      <c r="H500" s="222"/>
      <c r="I500" s="21"/>
      <c r="J500" s="120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5.75" customHeight="1">
      <c r="A501" s="21"/>
      <c r="B501" s="32"/>
      <c r="C501" s="71"/>
      <c r="D501" s="15"/>
      <c r="E501" s="21"/>
      <c r="F501" s="21"/>
      <c r="G501" s="21"/>
      <c r="H501" s="222"/>
      <c r="I501" s="21"/>
      <c r="J501" s="120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5.75" customHeight="1">
      <c r="A502" s="21"/>
      <c r="B502" s="32"/>
      <c r="C502" s="71"/>
      <c r="D502" s="15"/>
      <c r="E502" s="21"/>
      <c r="F502" s="21"/>
      <c r="G502" s="21"/>
      <c r="H502" s="222"/>
      <c r="I502" s="21"/>
      <c r="J502" s="120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5.75" customHeight="1">
      <c r="A503" s="21"/>
      <c r="B503" s="32"/>
      <c r="C503" s="71"/>
      <c r="D503" s="15"/>
      <c r="E503" s="21"/>
      <c r="F503" s="21"/>
      <c r="G503" s="21"/>
      <c r="H503" s="222"/>
      <c r="I503" s="21"/>
      <c r="J503" s="120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5.75" customHeight="1">
      <c r="A504" s="21"/>
      <c r="B504" s="32"/>
      <c r="C504" s="71"/>
      <c r="D504" s="15"/>
      <c r="E504" s="21"/>
      <c r="F504" s="21"/>
      <c r="G504" s="21"/>
      <c r="H504" s="222"/>
      <c r="I504" s="21"/>
      <c r="J504" s="120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5.75" customHeight="1">
      <c r="A505" s="21"/>
      <c r="B505" s="32"/>
      <c r="C505" s="71"/>
      <c r="D505" s="15"/>
      <c r="E505" s="21"/>
      <c r="F505" s="21"/>
      <c r="G505" s="21"/>
      <c r="H505" s="222"/>
      <c r="I505" s="21"/>
      <c r="J505" s="120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5.75" customHeight="1">
      <c r="A506" s="21"/>
      <c r="B506" s="32"/>
      <c r="C506" s="71"/>
      <c r="D506" s="15"/>
      <c r="E506" s="21"/>
      <c r="F506" s="21"/>
      <c r="G506" s="21"/>
      <c r="H506" s="222"/>
      <c r="I506" s="21"/>
      <c r="J506" s="120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5.75" customHeight="1">
      <c r="A507" s="21"/>
      <c r="B507" s="32"/>
      <c r="C507" s="71"/>
      <c r="D507" s="15"/>
      <c r="E507" s="21"/>
      <c r="F507" s="21"/>
      <c r="G507" s="21"/>
      <c r="H507" s="222"/>
      <c r="I507" s="21"/>
      <c r="J507" s="120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5.75" customHeight="1">
      <c r="A508" s="21"/>
      <c r="B508" s="32"/>
      <c r="C508" s="71"/>
      <c r="D508" s="15"/>
      <c r="E508" s="21"/>
      <c r="F508" s="21"/>
      <c r="G508" s="21"/>
      <c r="H508" s="222"/>
      <c r="I508" s="21"/>
      <c r="J508" s="120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5.75" customHeight="1">
      <c r="A509" s="21"/>
      <c r="B509" s="32"/>
      <c r="C509" s="71"/>
      <c r="D509" s="15"/>
      <c r="E509" s="21"/>
      <c r="F509" s="21"/>
      <c r="G509" s="21"/>
      <c r="H509" s="222"/>
      <c r="I509" s="21"/>
      <c r="J509" s="120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5.75" customHeight="1">
      <c r="A510" s="21"/>
      <c r="B510" s="32"/>
      <c r="C510" s="71"/>
      <c r="D510" s="15"/>
      <c r="E510" s="21"/>
      <c r="F510" s="21"/>
      <c r="G510" s="21"/>
      <c r="H510" s="222"/>
      <c r="I510" s="21"/>
      <c r="J510" s="120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5.75" customHeight="1">
      <c r="A511" s="21"/>
      <c r="B511" s="32"/>
      <c r="C511" s="71"/>
      <c r="D511" s="15"/>
      <c r="E511" s="21"/>
      <c r="F511" s="21"/>
      <c r="G511" s="21"/>
      <c r="H511" s="222"/>
      <c r="I511" s="21"/>
      <c r="J511" s="120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5.75" customHeight="1">
      <c r="A512" s="21"/>
      <c r="B512" s="32"/>
      <c r="C512" s="71"/>
      <c r="D512" s="15"/>
      <c r="E512" s="21"/>
      <c r="F512" s="21"/>
      <c r="G512" s="21"/>
      <c r="H512" s="222"/>
      <c r="I512" s="21"/>
      <c r="J512" s="120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5.75" customHeight="1">
      <c r="A513" s="21"/>
      <c r="B513" s="32"/>
      <c r="C513" s="71"/>
      <c r="D513" s="15"/>
      <c r="E513" s="21"/>
      <c r="F513" s="21"/>
      <c r="G513" s="21"/>
      <c r="H513" s="222"/>
      <c r="I513" s="21"/>
      <c r="J513" s="120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5.75" customHeight="1">
      <c r="A514" s="21"/>
      <c r="B514" s="32"/>
      <c r="C514" s="71"/>
      <c r="D514" s="15"/>
      <c r="E514" s="21"/>
      <c r="F514" s="21"/>
      <c r="G514" s="21"/>
      <c r="H514" s="222"/>
      <c r="I514" s="21"/>
      <c r="J514" s="120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5.75" customHeight="1">
      <c r="A515" s="21"/>
      <c r="B515" s="32"/>
      <c r="C515" s="71"/>
      <c r="D515" s="15"/>
      <c r="E515" s="21"/>
      <c r="F515" s="21"/>
      <c r="G515" s="21"/>
      <c r="H515" s="222"/>
      <c r="I515" s="21"/>
      <c r="J515" s="120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5.75" customHeight="1">
      <c r="A516" s="21"/>
      <c r="B516" s="32"/>
      <c r="C516" s="71"/>
      <c r="D516" s="15"/>
      <c r="E516" s="21"/>
      <c r="F516" s="21"/>
      <c r="G516" s="21"/>
      <c r="H516" s="222"/>
      <c r="I516" s="21"/>
      <c r="J516" s="120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5.75" customHeight="1">
      <c r="A517" s="21"/>
      <c r="B517" s="32"/>
      <c r="C517" s="71"/>
      <c r="D517" s="15"/>
      <c r="E517" s="21"/>
      <c r="F517" s="21"/>
      <c r="G517" s="21"/>
      <c r="H517" s="222"/>
      <c r="I517" s="21"/>
      <c r="J517" s="120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5.75" customHeight="1">
      <c r="A518" s="21"/>
      <c r="B518" s="32"/>
      <c r="C518" s="71"/>
      <c r="D518" s="15"/>
      <c r="E518" s="21"/>
      <c r="F518" s="21"/>
      <c r="G518" s="21"/>
      <c r="H518" s="222"/>
      <c r="I518" s="21"/>
      <c r="J518" s="120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5.75" customHeight="1">
      <c r="A519" s="21"/>
      <c r="B519" s="32"/>
      <c r="C519" s="71"/>
      <c r="D519" s="15"/>
      <c r="E519" s="21"/>
      <c r="F519" s="21"/>
      <c r="G519" s="21"/>
      <c r="H519" s="222"/>
      <c r="I519" s="21"/>
      <c r="J519" s="120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5.75" customHeight="1">
      <c r="A520" s="21"/>
      <c r="B520" s="32"/>
      <c r="C520" s="71"/>
      <c r="D520" s="15"/>
      <c r="E520" s="21"/>
      <c r="F520" s="21"/>
      <c r="G520" s="21"/>
      <c r="H520" s="222"/>
      <c r="I520" s="21"/>
      <c r="J520" s="120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5.75" customHeight="1">
      <c r="A521" s="21"/>
      <c r="B521" s="32"/>
      <c r="C521" s="71"/>
      <c r="D521" s="15"/>
      <c r="E521" s="21"/>
      <c r="F521" s="21"/>
      <c r="G521" s="21"/>
      <c r="H521" s="222"/>
      <c r="I521" s="21"/>
      <c r="J521" s="120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5.75" customHeight="1">
      <c r="A522" s="21"/>
      <c r="B522" s="32"/>
      <c r="C522" s="71"/>
      <c r="D522" s="15"/>
      <c r="E522" s="21"/>
      <c r="F522" s="21"/>
      <c r="G522" s="21"/>
      <c r="H522" s="222"/>
      <c r="I522" s="21"/>
      <c r="J522" s="120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5.75" customHeight="1">
      <c r="A523" s="21"/>
      <c r="B523" s="32"/>
      <c r="C523" s="71"/>
      <c r="D523" s="15"/>
      <c r="E523" s="21"/>
      <c r="F523" s="21"/>
      <c r="G523" s="21"/>
      <c r="H523" s="222"/>
      <c r="I523" s="21"/>
      <c r="J523" s="120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5.75" customHeight="1">
      <c r="A524" s="21"/>
      <c r="B524" s="32"/>
      <c r="C524" s="71"/>
      <c r="D524" s="15"/>
      <c r="E524" s="21"/>
      <c r="F524" s="21"/>
      <c r="G524" s="21"/>
      <c r="H524" s="222"/>
      <c r="I524" s="21"/>
      <c r="J524" s="120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5.75" customHeight="1">
      <c r="A525" s="21"/>
      <c r="B525" s="32"/>
      <c r="C525" s="71"/>
      <c r="D525" s="15"/>
      <c r="E525" s="21"/>
      <c r="F525" s="21"/>
      <c r="G525" s="21"/>
      <c r="H525" s="222"/>
      <c r="I525" s="21"/>
      <c r="J525" s="120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5.75" customHeight="1">
      <c r="A526" s="21"/>
      <c r="B526" s="32"/>
      <c r="C526" s="71"/>
      <c r="D526" s="15"/>
      <c r="E526" s="21"/>
      <c r="F526" s="21"/>
      <c r="G526" s="21"/>
      <c r="H526" s="222"/>
      <c r="I526" s="21"/>
      <c r="J526" s="120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5.75" customHeight="1">
      <c r="A527" s="21"/>
      <c r="B527" s="32"/>
      <c r="C527" s="71"/>
      <c r="D527" s="15"/>
      <c r="E527" s="21"/>
      <c r="F527" s="21"/>
      <c r="G527" s="21"/>
      <c r="H527" s="222"/>
      <c r="I527" s="21"/>
      <c r="J527" s="120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5.75" customHeight="1">
      <c r="A528" s="21"/>
      <c r="B528" s="32"/>
      <c r="C528" s="71"/>
      <c r="D528" s="15"/>
      <c r="E528" s="21"/>
      <c r="F528" s="21"/>
      <c r="G528" s="21"/>
      <c r="H528" s="222"/>
      <c r="I528" s="21"/>
      <c r="J528" s="120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5.75" customHeight="1">
      <c r="A529" s="21"/>
      <c r="B529" s="32"/>
      <c r="C529" s="71"/>
      <c r="D529" s="15"/>
      <c r="E529" s="21"/>
      <c r="F529" s="21"/>
      <c r="G529" s="21"/>
      <c r="H529" s="222"/>
      <c r="I529" s="21"/>
      <c r="J529" s="120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5.75" customHeight="1">
      <c r="A530" s="21"/>
      <c r="B530" s="32"/>
      <c r="C530" s="71"/>
      <c r="D530" s="15"/>
      <c r="E530" s="21"/>
      <c r="F530" s="21"/>
      <c r="G530" s="21"/>
      <c r="H530" s="222"/>
      <c r="I530" s="21"/>
      <c r="J530" s="120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5.75" customHeight="1">
      <c r="A531" s="21"/>
      <c r="B531" s="32"/>
      <c r="C531" s="71"/>
      <c r="D531" s="15"/>
      <c r="E531" s="21"/>
      <c r="F531" s="21"/>
      <c r="G531" s="21"/>
      <c r="H531" s="222"/>
      <c r="I531" s="21"/>
      <c r="J531" s="120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5.75" customHeight="1">
      <c r="A532" s="21"/>
      <c r="B532" s="32"/>
      <c r="C532" s="71"/>
      <c r="D532" s="15"/>
      <c r="E532" s="21"/>
      <c r="F532" s="21"/>
      <c r="G532" s="21"/>
      <c r="H532" s="222"/>
      <c r="I532" s="21"/>
      <c r="J532" s="120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5.75" customHeight="1">
      <c r="A533" s="21"/>
      <c r="B533" s="32"/>
      <c r="C533" s="71"/>
      <c r="D533" s="15"/>
      <c r="E533" s="21"/>
      <c r="F533" s="21"/>
      <c r="G533" s="21"/>
      <c r="H533" s="222"/>
      <c r="I533" s="21"/>
      <c r="J533" s="120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5.75" customHeight="1">
      <c r="A534" s="21"/>
      <c r="B534" s="32"/>
      <c r="C534" s="71"/>
      <c r="D534" s="15"/>
      <c r="E534" s="21"/>
      <c r="F534" s="21"/>
      <c r="G534" s="21"/>
      <c r="H534" s="222"/>
      <c r="I534" s="21"/>
      <c r="J534" s="120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5.75" customHeight="1">
      <c r="A535" s="21"/>
      <c r="B535" s="32"/>
      <c r="C535" s="71"/>
      <c r="D535" s="15"/>
      <c r="E535" s="21"/>
      <c r="F535" s="21"/>
      <c r="G535" s="21"/>
      <c r="H535" s="222"/>
      <c r="I535" s="21"/>
      <c r="J535" s="120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5.75" customHeight="1">
      <c r="A536" s="21"/>
      <c r="B536" s="32"/>
      <c r="C536" s="71"/>
      <c r="D536" s="15"/>
      <c r="E536" s="21"/>
      <c r="F536" s="21"/>
      <c r="G536" s="21"/>
      <c r="H536" s="222"/>
      <c r="I536" s="21"/>
      <c r="J536" s="120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5.75" customHeight="1">
      <c r="A537" s="21"/>
      <c r="B537" s="32"/>
      <c r="C537" s="71"/>
      <c r="D537" s="15"/>
      <c r="E537" s="21"/>
      <c r="F537" s="21"/>
      <c r="G537" s="21"/>
      <c r="H537" s="222"/>
      <c r="I537" s="21"/>
      <c r="J537" s="120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5.75" customHeight="1">
      <c r="A538" s="21"/>
      <c r="B538" s="32"/>
      <c r="C538" s="71"/>
      <c r="D538" s="15"/>
      <c r="E538" s="21"/>
      <c r="F538" s="21"/>
      <c r="G538" s="21"/>
      <c r="H538" s="222"/>
      <c r="I538" s="21"/>
      <c r="J538" s="120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5.75" customHeight="1">
      <c r="A539" s="21"/>
      <c r="B539" s="32"/>
      <c r="C539" s="71"/>
      <c r="D539" s="15"/>
      <c r="E539" s="21"/>
      <c r="F539" s="21"/>
      <c r="G539" s="21"/>
      <c r="H539" s="222"/>
      <c r="I539" s="21"/>
      <c r="J539" s="120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5.75" customHeight="1">
      <c r="A540" s="21"/>
      <c r="B540" s="32"/>
      <c r="C540" s="71"/>
      <c r="D540" s="15"/>
      <c r="E540" s="21"/>
      <c r="F540" s="21"/>
      <c r="G540" s="21"/>
      <c r="H540" s="222"/>
      <c r="I540" s="21"/>
      <c r="J540" s="120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5.75" customHeight="1">
      <c r="A541" s="21"/>
      <c r="B541" s="32"/>
      <c r="C541" s="71"/>
      <c r="D541" s="15"/>
      <c r="E541" s="21"/>
      <c r="F541" s="21"/>
      <c r="G541" s="21"/>
      <c r="H541" s="222"/>
      <c r="I541" s="21"/>
      <c r="J541" s="120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5.75" customHeight="1">
      <c r="A542" s="21"/>
      <c r="B542" s="32"/>
      <c r="C542" s="71"/>
      <c r="D542" s="15"/>
      <c r="E542" s="21"/>
      <c r="F542" s="21"/>
      <c r="G542" s="21"/>
      <c r="H542" s="222"/>
      <c r="I542" s="21"/>
      <c r="J542" s="120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5.75" customHeight="1">
      <c r="A543" s="21"/>
      <c r="B543" s="32"/>
      <c r="C543" s="71"/>
      <c r="D543" s="15"/>
      <c r="E543" s="21"/>
      <c r="F543" s="21"/>
      <c r="G543" s="21"/>
      <c r="H543" s="222"/>
      <c r="I543" s="21"/>
      <c r="J543" s="120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5.75" customHeight="1">
      <c r="A544" s="21"/>
      <c r="B544" s="32"/>
      <c r="C544" s="71"/>
      <c r="D544" s="15"/>
      <c r="E544" s="21"/>
      <c r="F544" s="21"/>
      <c r="G544" s="21"/>
      <c r="H544" s="222"/>
      <c r="I544" s="21"/>
      <c r="J544" s="120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5.75" customHeight="1">
      <c r="A545" s="21"/>
      <c r="B545" s="32"/>
      <c r="C545" s="71"/>
      <c r="D545" s="15"/>
      <c r="E545" s="21"/>
      <c r="F545" s="21"/>
      <c r="G545" s="21"/>
      <c r="H545" s="222"/>
      <c r="I545" s="21"/>
      <c r="J545" s="120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5.75" customHeight="1">
      <c r="A546" s="21"/>
      <c r="B546" s="32"/>
      <c r="C546" s="71"/>
      <c r="D546" s="15"/>
      <c r="E546" s="21"/>
      <c r="F546" s="21"/>
      <c r="G546" s="21"/>
      <c r="H546" s="222"/>
      <c r="I546" s="21"/>
      <c r="J546" s="120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5.75" customHeight="1">
      <c r="A547" s="21"/>
      <c r="B547" s="32"/>
      <c r="C547" s="71"/>
      <c r="D547" s="15"/>
      <c r="E547" s="21"/>
      <c r="F547" s="21"/>
      <c r="G547" s="21"/>
      <c r="H547" s="222"/>
      <c r="I547" s="21"/>
      <c r="J547" s="120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5.75" customHeight="1">
      <c r="A548" s="21"/>
      <c r="B548" s="32"/>
      <c r="C548" s="71"/>
      <c r="D548" s="15"/>
      <c r="E548" s="21"/>
      <c r="F548" s="21"/>
      <c r="G548" s="21"/>
      <c r="H548" s="222"/>
      <c r="I548" s="21"/>
      <c r="J548" s="120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5.75" customHeight="1">
      <c r="A549" s="21"/>
      <c r="B549" s="32"/>
      <c r="C549" s="71"/>
      <c r="D549" s="15"/>
      <c r="E549" s="21"/>
      <c r="F549" s="21"/>
      <c r="G549" s="21"/>
      <c r="H549" s="222"/>
      <c r="I549" s="21"/>
      <c r="J549" s="120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5.75" customHeight="1">
      <c r="A550" s="21"/>
      <c r="B550" s="32"/>
      <c r="C550" s="71"/>
      <c r="D550" s="15"/>
      <c r="E550" s="21"/>
      <c r="F550" s="21"/>
      <c r="G550" s="21"/>
      <c r="H550" s="222"/>
      <c r="I550" s="21"/>
      <c r="J550" s="120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5.75" customHeight="1">
      <c r="A551" s="21"/>
      <c r="B551" s="32"/>
      <c r="C551" s="71"/>
      <c r="D551" s="15"/>
      <c r="E551" s="21"/>
      <c r="F551" s="21"/>
      <c r="G551" s="21"/>
      <c r="H551" s="222"/>
      <c r="I551" s="21"/>
      <c r="J551" s="120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5.75" customHeight="1">
      <c r="A552" s="21"/>
      <c r="B552" s="32"/>
      <c r="C552" s="71"/>
      <c r="D552" s="15"/>
      <c r="E552" s="21"/>
      <c r="F552" s="21"/>
      <c r="G552" s="21"/>
      <c r="H552" s="222"/>
      <c r="I552" s="21"/>
      <c r="J552" s="120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5.75" customHeight="1">
      <c r="A553" s="21"/>
      <c r="B553" s="32"/>
      <c r="C553" s="71"/>
      <c r="D553" s="15"/>
      <c r="E553" s="21"/>
      <c r="F553" s="21"/>
      <c r="G553" s="21"/>
      <c r="H553" s="222"/>
      <c r="I553" s="21"/>
      <c r="J553" s="120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5.75" customHeight="1">
      <c r="A554" s="21"/>
      <c r="B554" s="32"/>
      <c r="C554" s="71"/>
      <c r="D554" s="15"/>
      <c r="E554" s="21"/>
      <c r="F554" s="21"/>
      <c r="G554" s="21"/>
      <c r="H554" s="222"/>
      <c r="I554" s="21"/>
      <c r="J554" s="120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5.75" customHeight="1">
      <c r="A555" s="21"/>
      <c r="B555" s="32"/>
      <c r="C555" s="71"/>
      <c r="D555" s="15"/>
      <c r="E555" s="21"/>
      <c r="F555" s="21"/>
      <c r="G555" s="21"/>
      <c r="H555" s="222"/>
      <c r="I555" s="21"/>
      <c r="J555" s="120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5.75" customHeight="1">
      <c r="A556" s="21"/>
      <c r="B556" s="32"/>
      <c r="C556" s="71"/>
      <c r="D556" s="15"/>
      <c r="E556" s="21"/>
      <c r="F556" s="21"/>
      <c r="G556" s="21"/>
      <c r="H556" s="222"/>
      <c r="I556" s="21"/>
      <c r="J556" s="120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5.75" customHeight="1">
      <c r="A557" s="21"/>
      <c r="B557" s="32"/>
      <c r="C557" s="71"/>
      <c r="D557" s="15"/>
      <c r="E557" s="21"/>
      <c r="F557" s="21"/>
      <c r="G557" s="21"/>
      <c r="H557" s="222"/>
      <c r="I557" s="21"/>
      <c r="J557" s="120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5.75" customHeight="1">
      <c r="A558" s="21"/>
      <c r="B558" s="32"/>
      <c r="C558" s="71"/>
      <c r="D558" s="15"/>
      <c r="E558" s="21"/>
      <c r="F558" s="21"/>
      <c r="G558" s="21"/>
      <c r="H558" s="222"/>
      <c r="I558" s="21"/>
      <c r="J558" s="120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5.75" customHeight="1">
      <c r="A559" s="21"/>
      <c r="B559" s="32"/>
      <c r="C559" s="71"/>
      <c r="D559" s="15"/>
      <c r="E559" s="21"/>
      <c r="F559" s="21"/>
      <c r="G559" s="21"/>
      <c r="H559" s="222"/>
      <c r="I559" s="21"/>
      <c r="J559" s="120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5.75" customHeight="1">
      <c r="A560" s="21"/>
      <c r="B560" s="32"/>
      <c r="C560" s="71"/>
      <c r="D560" s="15"/>
      <c r="E560" s="21"/>
      <c r="F560" s="21"/>
      <c r="G560" s="21"/>
      <c r="H560" s="222"/>
      <c r="I560" s="21"/>
      <c r="J560" s="120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5.75" customHeight="1">
      <c r="A561" s="21"/>
      <c r="B561" s="32"/>
      <c r="C561" s="71"/>
      <c r="D561" s="15"/>
      <c r="E561" s="21"/>
      <c r="F561" s="21"/>
      <c r="G561" s="21"/>
      <c r="H561" s="222"/>
      <c r="I561" s="21"/>
      <c r="J561" s="120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5.75" customHeight="1">
      <c r="A562" s="21"/>
      <c r="B562" s="32"/>
      <c r="C562" s="71"/>
      <c r="D562" s="15"/>
      <c r="E562" s="21"/>
      <c r="F562" s="21"/>
      <c r="G562" s="21"/>
      <c r="H562" s="222"/>
      <c r="I562" s="21"/>
      <c r="J562" s="120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5.75" customHeight="1">
      <c r="A563" s="21"/>
      <c r="B563" s="32"/>
      <c r="C563" s="71"/>
      <c r="D563" s="15"/>
      <c r="E563" s="21"/>
      <c r="F563" s="21"/>
      <c r="G563" s="21"/>
      <c r="H563" s="222"/>
      <c r="I563" s="21"/>
      <c r="J563" s="120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5.75" customHeight="1">
      <c r="A564" s="21"/>
      <c r="B564" s="32"/>
      <c r="C564" s="71"/>
      <c r="D564" s="15"/>
      <c r="E564" s="21"/>
      <c r="F564" s="21"/>
      <c r="G564" s="21"/>
      <c r="H564" s="222"/>
      <c r="I564" s="21"/>
      <c r="J564" s="120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5.75" customHeight="1">
      <c r="A565" s="21"/>
      <c r="B565" s="32"/>
      <c r="C565" s="71"/>
      <c r="D565" s="15"/>
      <c r="E565" s="21"/>
      <c r="F565" s="21"/>
      <c r="G565" s="21"/>
      <c r="H565" s="222"/>
      <c r="I565" s="21"/>
      <c r="J565" s="120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5.75" customHeight="1">
      <c r="A566" s="21"/>
      <c r="B566" s="32"/>
      <c r="C566" s="71"/>
      <c r="D566" s="15"/>
      <c r="E566" s="21"/>
      <c r="F566" s="21"/>
      <c r="G566" s="21"/>
      <c r="H566" s="222"/>
      <c r="I566" s="21"/>
      <c r="J566" s="120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5.75" customHeight="1">
      <c r="A567" s="21"/>
      <c r="B567" s="32"/>
      <c r="C567" s="71"/>
      <c r="D567" s="15"/>
      <c r="E567" s="21"/>
      <c r="F567" s="21"/>
      <c r="G567" s="21"/>
      <c r="H567" s="222"/>
      <c r="I567" s="21"/>
      <c r="J567" s="120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5.75" customHeight="1">
      <c r="A568" s="21"/>
      <c r="B568" s="32"/>
      <c r="C568" s="71"/>
      <c r="D568" s="15"/>
      <c r="E568" s="21"/>
      <c r="F568" s="21"/>
      <c r="G568" s="21"/>
      <c r="H568" s="222"/>
      <c r="I568" s="21"/>
      <c r="J568" s="120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5.75" customHeight="1">
      <c r="A569" s="21"/>
      <c r="B569" s="32"/>
      <c r="C569" s="71"/>
      <c r="D569" s="15"/>
      <c r="E569" s="21"/>
      <c r="F569" s="21"/>
      <c r="G569" s="21"/>
      <c r="H569" s="222"/>
      <c r="I569" s="21"/>
      <c r="J569" s="120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5.75" customHeight="1">
      <c r="A570" s="21"/>
      <c r="B570" s="32"/>
      <c r="C570" s="71"/>
      <c r="D570" s="15"/>
      <c r="E570" s="21"/>
      <c r="F570" s="21"/>
      <c r="G570" s="21"/>
      <c r="H570" s="222"/>
      <c r="I570" s="21"/>
      <c r="J570" s="120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5.75" customHeight="1">
      <c r="A571" s="21"/>
      <c r="B571" s="32"/>
      <c r="C571" s="71"/>
      <c r="D571" s="15"/>
      <c r="E571" s="21"/>
      <c r="F571" s="21"/>
      <c r="G571" s="21"/>
      <c r="H571" s="222"/>
      <c r="I571" s="21"/>
      <c r="J571" s="120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5.75" customHeight="1">
      <c r="A572" s="21"/>
      <c r="B572" s="32"/>
      <c r="C572" s="71"/>
      <c r="D572" s="15"/>
      <c r="E572" s="21"/>
      <c r="F572" s="21"/>
      <c r="G572" s="21"/>
      <c r="H572" s="222"/>
      <c r="I572" s="21"/>
      <c r="J572" s="120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5.75" customHeight="1">
      <c r="A573" s="21"/>
      <c r="B573" s="32"/>
      <c r="C573" s="71"/>
      <c r="D573" s="15"/>
      <c r="E573" s="21"/>
      <c r="F573" s="21"/>
      <c r="G573" s="21"/>
      <c r="H573" s="222"/>
      <c r="I573" s="21"/>
      <c r="J573" s="120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5.75" customHeight="1">
      <c r="A574" s="21"/>
      <c r="B574" s="32"/>
      <c r="C574" s="71"/>
      <c r="D574" s="15"/>
      <c r="E574" s="21"/>
      <c r="F574" s="21"/>
      <c r="G574" s="21"/>
      <c r="H574" s="222"/>
      <c r="I574" s="21"/>
      <c r="J574" s="120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5.75" customHeight="1">
      <c r="A575" s="21"/>
      <c r="B575" s="32"/>
      <c r="C575" s="71"/>
      <c r="D575" s="15"/>
      <c r="E575" s="21"/>
      <c r="F575" s="21"/>
      <c r="G575" s="21"/>
      <c r="H575" s="222"/>
      <c r="I575" s="21"/>
      <c r="J575" s="120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5.75" customHeight="1">
      <c r="A576" s="21"/>
      <c r="B576" s="32"/>
      <c r="C576" s="71"/>
      <c r="D576" s="15"/>
      <c r="E576" s="21"/>
      <c r="F576" s="21"/>
      <c r="G576" s="21"/>
      <c r="H576" s="222"/>
      <c r="I576" s="21"/>
      <c r="J576" s="120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5.75" customHeight="1">
      <c r="A577" s="21"/>
      <c r="B577" s="32"/>
      <c r="C577" s="71"/>
      <c r="D577" s="15"/>
      <c r="E577" s="21"/>
      <c r="F577" s="21"/>
      <c r="G577" s="21"/>
      <c r="H577" s="222"/>
      <c r="I577" s="21"/>
      <c r="J577" s="120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5.75" customHeight="1">
      <c r="A578" s="21"/>
      <c r="B578" s="32"/>
      <c r="C578" s="71"/>
      <c r="D578" s="15"/>
      <c r="E578" s="21"/>
      <c r="F578" s="21"/>
      <c r="G578" s="21"/>
      <c r="H578" s="222"/>
      <c r="I578" s="21"/>
      <c r="J578" s="120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5.75" customHeight="1">
      <c r="A579" s="21"/>
      <c r="B579" s="32"/>
      <c r="C579" s="71"/>
      <c r="D579" s="15"/>
      <c r="E579" s="21"/>
      <c r="F579" s="21"/>
      <c r="G579" s="21"/>
      <c r="H579" s="222"/>
      <c r="I579" s="21"/>
      <c r="J579" s="120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5.75" customHeight="1">
      <c r="A580" s="21"/>
      <c r="B580" s="32"/>
      <c r="C580" s="71"/>
      <c r="D580" s="15"/>
      <c r="E580" s="21"/>
      <c r="F580" s="21"/>
      <c r="G580" s="21"/>
      <c r="H580" s="222"/>
      <c r="I580" s="21"/>
      <c r="J580" s="120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5.75" customHeight="1">
      <c r="A581" s="21"/>
      <c r="B581" s="32"/>
      <c r="C581" s="71"/>
      <c r="D581" s="15"/>
      <c r="E581" s="21"/>
      <c r="F581" s="21"/>
      <c r="G581" s="21"/>
      <c r="H581" s="222"/>
      <c r="I581" s="21"/>
      <c r="J581" s="120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5.75" customHeight="1">
      <c r="A582" s="21"/>
      <c r="B582" s="32"/>
      <c r="C582" s="71"/>
      <c r="D582" s="15"/>
      <c r="E582" s="21"/>
      <c r="F582" s="21"/>
      <c r="G582" s="21"/>
      <c r="H582" s="222"/>
      <c r="I582" s="21"/>
      <c r="J582" s="120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5.75" customHeight="1">
      <c r="A583" s="21"/>
      <c r="B583" s="32"/>
      <c r="C583" s="71"/>
      <c r="D583" s="15"/>
      <c r="E583" s="21"/>
      <c r="F583" s="21"/>
      <c r="G583" s="21"/>
      <c r="H583" s="222"/>
      <c r="I583" s="21"/>
      <c r="J583" s="120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5.75" customHeight="1">
      <c r="A584" s="21"/>
      <c r="B584" s="32"/>
      <c r="C584" s="71"/>
      <c r="D584" s="15"/>
      <c r="E584" s="21"/>
      <c r="F584" s="21"/>
      <c r="G584" s="21"/>
      <c r="H584" s="222"/>
      <c r="I584" s="21"/>
      <c r="J584" s="120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5.75" customHeight="1">
      <c r="A585" s="21"/>
      <c r="B585" s="32"/>
      <c r="C585" s="71"/>
      <c r="D585" s="15"/>
      <c r="E585" s="21"/>
      <c r="F585" s="21"/>
      <c r="G585" s="21"/>
      <c r="H585" s="222"/>
      <c r="I585" s="21"/>
      <c r="J585" s="120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5.75" customHeight="1">
      <c r="A586" s="21"/>
      <c r="B586" s="32"/>
      <c r="C586" s="71"/>
      <c r="D586" s="15"/>
      <c r="E586" s="21"/>
      <c r="F586" s="21"/>
      <c r="G586" s="21"/>
      <c r="H586" s="222"/>
      <c r="I586" s="21"/>
      <c r="J586" s="120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5.75" customHeight="1">
      <c r="A587" s="21"/>
      <c r="B587" s="32"/>
      <c r="C587" s="71"/>
      <c r="D587" s="15"/>
      <c r="E587" s="21"/>
      <c r="F587" s="21"/>
      <c r="G587" s="21"/>
      <c r="H587" s="222"/>
      <c r="I587" s="21"/>
      <c r="J587" s="120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5.75" customHeight="1">
      <c r="A588" s="21"/>
      <c r="B588" s="32"/>
      <c r="C588" s="71"/>
      <c r="D588" s="15"/>
      <c r="E588" s="21"/>
      <c r="F588" s="21"/>
      <c r="G588" s="21"/>
      <c r="H588" s="222"/>
      <c r="I588" s="21"/>
      <c r="J588" s="120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5.75" customHeight="1">
      <c r="A589" s="21"/>
      <c r="B589" s="32"/>
      <c r="C589" s="71"/>
      <c r="D589" s="15"/>
      <c r="E589" s="21"/>
      <c r="F589" s="21"/>
      <c r="G589" s="21"/>
      <c r="H589" s="222"/>
      <c r="I589" s="21"/>
      <c r="J589" s="120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5.75" customHeight="1">
      <c r="A590" s="21"/>
      <c r="B590" s="32"/>
      <c r="C590" s="71"/>
      <c r="D590" s="15"/>
      <c r="E590" s="21"/>
      <c r="F590" s="21"/>
      <c r="G590" s="21"/>
      <c r="H590" s="222"/>
      <c r="I590" s="21"/>
      <c r="J590" s="120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5.75" customHeight="1">
      <c r="A591" s="21"/>
      <c r="B591" s="32"/>
      <c r="C591" s="71"/>
      <c r="D591" s="15"/>
      <c r="E591" s="21"/>
      <c r="F591" s="21"/>
      <c r="G591" s="21"/>
      <c r="H591" s="222"/>
      <c r="I591" s="21"/>
      <c r="J591" s="120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5.75" customHeight="1">
      <c r="A592" s="21"/>
      <c r="B592" s="32"/>
      <c r="C592" s="71"/>
      <c r="D592" s="15"/>
      <c r="E592" s="21"/>
      <c r="F592" s="21"/>
      <c r="G592" s="21"/>
      <c r="H592" s="222"/>
      <c r="I592" s="21"/>
      <c r="J592" s="120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5.75" customHeight="1">
      <c r="A593" s="21"/>
      <c r="B593" s="32"/>
      <c r="C593" s="71"/>
      <c r="D593" s="15"/>
      <c r="E593" s="21"/>
      <c r="F593" s="21"/>
      <c r="G593" s="21"/>
      <c r="H593" s="222"/>
      <c r="I593" s="21"/>
      <c r="J593" s="120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5.75" customHeight="1">
      <c r="A594" s="21"/>
      <c r="B594" s="32"/>
      <c r="C594" s="71"/>
      <c r="D594" s="15"/>
      <c r="E594" s="21"/>
      <c r="F594" s="21"/>
      <c r="G594" s="21"/>
      <c r="H594" s="222"/>
      <c r="I594" s="21"/>
      <c r="J594" s="120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5.75" customHeight="1">
      <c r="A595" s="21"/>
      <c r="B595" s="32"/>
      <c r="C595" s="71"/>
      <c r="D595" s="15"/>
      <c r="E595" s="21"/>
      <c r="F595" s="21"/>
      <c r="G595" s="21"/>
      <c r="H595" s="222"/>
      <c r="I595" s="21"/>
      <c r="J595" s="120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5.75" customHeight="1">
      <c r="A596" s="21"/>
      <c r="B596" s="32"/>
      <c r="C596" s="71"/>
      <c r="D596" s="15"/>
      <c r="E596" s="21"/>
      <c r="F596" s="21"/>
      <c r="G596" s="21"/>
      <c r="H596" s="222"/>
      <c r="I596" s="21"/>
      <c r="J596" s="120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5.75" customHeight="1">
      <c r="A597" s="21"/>
      <c r="B597" s="32"/>
      <c r="C597" s="71"/>
      <c r="D597" s="15"/>
      <c r="E597" s="21"/>
      <c r="F597" s="21"/>
      <c r="G597" s="21"/>
      <c r="H597" s="222"/>
      <c r="I597" s="21"/>
      <c r="J597" s="120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5.75" customHeight="1">
      <c r="A598" s="21"/>
      <c r="B598" s="32"/>
      <c r="C598" s="71"/>
      <c r="D598" s="15"/>
      <c r="E598" s="21"/>
      <c r="F598" s="21"/>
      <c r="G598" s="21"/>
      <c r="H598" s="222"/>
      <c r="I598" s="21"/>
      <c r="J598" s="120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5.75" customHeight="1">
      <c r="A599" s="21"/>
      <c r="B599" s="32"/>
      <c r="C599" s="71"/>
      <c r="D599" s="15"/>
      <c r="E599" s="21"/>
      <c r="F599" s="21"/>
      <c r="G599" s="21"/>
      <c r="H599" s="222"/>
      <c r="I599" s="21"/>
      <c r="J599" s="120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5.75" customHeight="1">
      <c r="A600" s="21"/>
      <c r="B600" s="32"/>
      <c r="C600" s="71"/>
      <c r="D600" s="15"/>
      <c r="E600" s="21"/>
      <c r="F600" s="21"/>
      <c r="G600" s="21"/>
      <c r="H600" s="222"/>
      <c r="I600" s="21"/>
      <c r="J600" s="120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5.75" customHeight="1">
      <c r="A601" s="21"/>
      <c r="B601" s="32"/>
      <c r="C601" s="71"/>
      <c r="D601" s="15"/>
      <c r="E601" s="21"/>
      <c r="F601" s="21"/>
      <c r="G601" s="21"/>
      <c r="H601" s="222"/>
      <c r="I601" s="21"/>
      <c r="J601" s="120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5.75" customHeight="1">
      <c r="A602" s="21"/>
      <c r="B602" s="32"/>
      <c r="C602" s="71"/>
      <c r="D602" s="15"/>
      <c r="E602" s="21"/>
      <c r="F602" s="21"/>
      <c r="G602" s="21"/>
      <c r="H602" s="222"/>
      <c r="I602" s="21"/>
      <c r="J602" s="120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5.75" customHeight="1">
      <c r="A603" s="21"/>
      <c r="B603" s="32"/>
      <c r="C603" s="71"/>
      <c r="D603" s="15"/>
      <c r="E603" s="21"/>
      <c r="F603" s="21"/>
      <c r="G603" s="21"/>
      <c r="H603" s="222"/>
      <c r="I603" s="21"/>
      <c r="J603" s="120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5.75" customHeight="1">
      <c r="A604" s="21"/>
      <c r="B604" s="32"/>
      <c r="C604" s="71"/>
      <c r="D604" s="15"/>
      <c r="E604" s="21"/>
      <c r="F604" s="21"/>
      <c r="G604" s="21"/>
      <c r="H604" s="222"/>
      <c r="I604" s="21"/>
      <c r="J604" s="120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5.75" customHeight="1">
      <c r="A605" s="21"/>
      <c r="B605" s="32"/>
      <c r="C605" s="71"/>
      <c r="D605" s="15"/>
      <c r="E605" s="21"/>
      <c r="F605" s="21"/>
      <c r="G605" s="21"/>
      <c r="H605" s="222"/>
      <c r="I605" s="21"/>
      <c r="J605" s="120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5.75" customHeight="1">
      <c r="A606" s="21"/>
      <c r="B606" s="32"/>
      <c r="C606" s="71"/>
      <c r="D606" s="15"/>
      <c r="E606" s="21"/>
      <c r="F606" s="21"/>
      <c r="G606" s="21"/>
      <c r="H606" s="222"/>
      <c r="I606" s="21"/>
      <c r="J606" s="120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5.75" customHeight="1">
      <c r="A607" s="21"/>
      <c r="B607" s="32"/>
      <c r="C607" s="71"/>
      <c r="D607" s="15"/>
      <c r="E607" s="21"/>
      <c r="F607" s="21"/>
      <c r="G607" s="21"/>
      <c r="H607" s="222"/>
      <c r="I607" s="21"/>
      <c r="J607" s="120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5.75" customHeight="1">
      <c r="A608" s="21"/>
      <c r="B608" s="32"/>
      <c r="C608" s="71"/>
      <c r="D608" s="15"/>
      <c r="E608" s="21"/>
      <c r="F608" s="21"/>
      <c r="G608" s="21"/>
      <c r="H608" s="222"/>
      <c r="I608" s="21"/>
      <c r="J608" s="120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5.75" customHeight="1">
      <c r="A609" s="21"/>
      <c r="B609" s="32"/>
      <c r="C609" s="71"/>
      <c r="D609" s="15"/>
      <c r="E609" s="21"/>
      <c r="F609" s="21"/>
      <c r="G609" s="21"/>
      <c r="H609" s="222"/>
      <c r="I609" s="21"/>
      <c r="J609" s="120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5.75" customHeight="1">
      <c r="A610" s="21"/>
      <c r="B610" s="32"/>
      <c r="C610" s="71"/>
      <c r="D610" s="15"/>
      <c r="E610" s="21"/>
      <c r="F610" s="21"/>
      <c r="G610" s="21"/>
      <c r="H610" s="222"/>
      <c r="I610" s="21"/>
      <c r="J610" s="120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5.75" customHeight="1">
      <c r="A611" s="21"/>
      <c r="B611" s="32"/>
      <c r="C611" s="71"/>
      <c r="D611" s="15"/>
      <c r="E611" s="21"/>
      <c r="F611" s="21"/>
      <c r="G611" s="21"/>
      <c r="H611" s="222"/>
      <c r="I611" s="21"/>
      <c r="J611" s="120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5.75" customHeight="1">
      <c r="A612" s="21"/>
      <c r="B612" s="32"/>
      <c r="C612" s="71"/>
      <c r="D612" s="15"/>
      <c r="E612" s="21"/>
      <c r="F612" s="21"/>
      <c r="G612" s="21"/>
      <c r="H612" s="222"/>
      <c r="I612" s="21"/>
      <c r="J612" s="120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5.75" customHeight="1">
      <c r="A613" s="21"/>
      <c r="B613" s="32"/>
      <c r="C613" s="71"/>
      <c r="D613" s="15"/>
      <c r="E613" s="21"/>
      <c r="F613" s="21"/>
      <c r="G613" s="21"/>
      <c r="H613" s="222"/>
      <c r="I613" s="21"/>
      <c r="J613" s="120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5.75" customHeight="1">
      <c r="A614" s="21"/>
      <c r="B614" s="32"/>
      <c r="C614" s="71"/>
      <c r="D614" s="15"/>
      <c r="E614" s="21"/>
      <c r="F614" s="21"/>
      <c r="G614" s="21"/>
      <c r="H614" s="222"/>
      <c r="I614" s="21"/>
      <c r="J614" s="120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5.75" customHeight="1">
      <c r="A615" s="21"/>
      <c r="B615" s="32"/>
      <c r="C615" s="71"/>
      <c r="D615" s="15"/>
      <c r="E615" s="21"/>
      <c r="F615" s="21"/>
      <c r="G615" s="21"/>
      <c r="H615" s="222"/>
      <c r="I615" s="21"/>
      <c r="J615" s="120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5.75" customHeight="1">
      <c r="A616" s="21"/>
      <c r="B616" s="32"/>
      <c r="C616" s="71"/>
      <c r="D616" s="15"/>
      <c r="E616" s="21"/>
      <c r="F616" s="21"/>
      <c r="G616" s="21"/>
      <c r="H616" s="222"/>
      <c r="I616" s="21"/>
      <c r="J616" s="120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5.75" customHeight="1">
      <c r="A617" s="21"/>
      <c r="B617" s="32"/>
      <c r="C617" s="71"/>
      <c r="D617" s="15"/>
      <c r="E617" s="21"/>
      <c r="F617" s="21"/>
      <c r="G617" s="21"/>
      <c r="H617" s="222"/>
      <c r="I617" s="21"/>
      <c r="J617" s="120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5.75" customHeight="1">
      <c r="A618" s="21"/>
      <c r="B618" s="32"/>
      <c r="C618" s="71"/>
      <c r="D618" s="15"/>
      <c r="E618" s="21"/>
      <c r="F618" s="21"/>
      <c r="G618" s="21"/>
      <c r="H618" s="222"/>
      <c r="I618" s="21"/>
      <c r="J618" s="120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5.75" customHeight="1">
      <c r="A619" s="21"/>
      <c r="B619" s="32"/>
      <c r="C619" s="71"/>
      <c r="D619" s="15"/>
      <c r="E619" s="21"/>
      <c r="F619" s="21"/>
      <c r="G619" s="21"/>
      <c r="H619" s="222"/>
      <c r="I619" s="21"/>
      <c r="J619" s="120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5.75" customHeight="1">
      <c r="A620" s="21"/>
      <c r="B620" s="32"/>
      <c r="C620" s="71"/>
      <c r="D620" s="15"/>
      <c r="E620" s="21"/>
      <c r="F620" s="21"/>
      <c r="G620" s="21"/>
      <c r="H620" s="222"/>
      <c r="I620" s="21"/>
      <c r="J620" s="120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5.75" customHeight="1">
      <c r="A621" s="21"/>
      <c r="B621" s="32"/>
      <c r="C621" s="71"/>
      <c r="D621" s="15"/>
      <c r="E621" s="21"/>
      <c r="F621" s="21"/>
      <c r="G621" s="21"/>
      <c r="H621" s="222"/>
      <c r="I621" s="21"/>
      <c r="J621" s="120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5.75" customHeight="1">
      <c r="A622" s="21"/>
      <c r="B622" s="32"/>
      <c r="C622" s="71"/>
      <c r="D622" s="15"/>
      <c r="E622" s="21"/>
      <c r="F622" s="21"/>
      <c r="G622" s="21"/>
      <c r="H622" s="222"/>
      <c r="I622" s="21"/>
      <c r="J622" s="120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5.75" customHeight="1">
      <c r="A623" s="21"/>
      <c r="B623" s="32"/>
      <c r="C623" s="71"/>
      <c r="D623" s="15"/>
      <c r="E623" s="21"/>
      <c r="F623" s="21"/>
      <c r="G623" s="21"/>
      <c r="H623" s="222"/>
      <c r="I623" s="21"/>
      <c r="J623" s="120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5.75" customHeight="1">
      <c r="A624" s="21"/>
      <c r="B624" s="32"/>
      <c r="C624" s="71"/>
      <c r="D624" s="15"/>
      <c r="E624" s="21"/>
      <c r="F624" s="21"/>
      <c r="G624" s="21"/>
      <c r="H624" s="222"/>
      <c r="I624" s="21"/>
      <c r="J624" s="120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5.75" customHeight="1">
      <c r="A625" s="21"/>
      <c r="B625" s="32"/>
      <c r="C625" s="71"/>
      <c r="D625" s="15"/>
      <c r="E625" s="21"/>
      <c r="F625" s="21"/>
      <c r="G625" s="21"/>
      <c r="H625" s="222"/>
      <c r="I625" s="21"/>
      <c r="J625" s="120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5.75" customHeight="1">
      <c r="A626" s="21"/>
      <c r="B626" s="32"/>
      <c r="C626" s="71"/>
      <c r="D626" s="15"/>
      <c r="E626" s="21"/>
      <c r="F626" s="21"/>
      <c r="G626" s="21"/>
      <c r="H626" s="222"/>
      <c r="I626" s="21"/>
      <c r="J626" s="120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5.75" customHeight="1">
      <c r="A627" s="21"/>
      <c r="B627" s="32"/>
      <c r="C627" s="71"/>
      <c r="D627" s="15"/>
      <c r="E627" s="21"/>
      <c r="F627" s="21"/>
      <c r="G627" s="21"/>
      <c r="H627" s="222"/>
      <c r="I627" s="21"/>
      <c r="J627" s="120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5.75" customHeight="1">
      <c r="A628" s="21"/>
      <c r="B628" s="32"/>
      <c r="C628" s="71"/>
      <c r="D628" s="15"/>
      <c r="E628" s="21"/>
      <c r="F628" s="21"/>
      <c r="G628" s="21"/>
      <c r="H628" s="222"/>
      <c r="I628" s="21"/>
      <c r="J628" s="120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5.75" customHeight="1">
      <c r="A629" s="21"/>
      <c r="B629" s="32"/>
      <c r="C629" s="71"/>
      <c r="D629" s="15"/>
      <c r="E629" s="21"/>
      <c r="F629" s="21"/>
      <c r="G629" s="21"/>
      <c r="H629" s="222"/>
      <c r="I629" s="21"/>
      <c r="J629" s="120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5.75" customHeight="1">
      <c r="A630" s="21"/>
      <c r="B630" s="32"/>
      <c r="C630" s="71"/>
      <c r="D630" s="15"/>
      <c r="E630" s="21"/>
      <c r="F630" s="21"/>
      <c r="G630" s="21"/>
      <c r="H630" s="222"/>
      <c r="I630" s="21"/>
      <c r="J630" s="120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5.75" customHeight="1">
      <c r="A631" s="21"/>
      <c r="B631" s="32"/>
      <c r="C631" s="71"/>
      <c r="D631" s="15"/>
      <c r="E631" s="21"/>
      <c r="F631" s="21"/>
      <c r="G631" s="21"/>
      <c r="H631" s="222"/>
      <c r="I631" s="21"/>
      <c r="J631" s="120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5.75" customHeight="1">
      <c r="A632" s="21"/>
      <c r="B632" s="32"/>
      <c r="C632" s="71"/>
      <c r="D632" s="15"/>
      <c r="E632" s="21"/>
      <c r="F632" s="21"/>
      <c r="G632" s="21"/>
      <c r="H632" s="222"/>
      <c r="I632" s="21"/>
      <c r="J632" s="120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5.75" customHeight="1">
      <c r="A633" s="21"/>
      <c r="B633" s="32"/>
      <c r="C633" s="71"/>
      <c r="D633" s="15"/>
      <c r="E633" s="21"/>
      <c r="F633" s="21"/>
      <c r="G633" s="21"/>
      <c r="H633" s="222"/>
      <c r="I633" s="21"/>
      <c r="J633" s="120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5.75" customHeight="1">
      <c r="A634" s="21"/>
      <c r="B634" s="32"/>
      <c r="C634" s="71"/>
      <c r="D634" s="15"/>
      <c r="E634" s="21"/>
      <c r="F634" s="21"/>
      <c r="G634" s="21"/>
      <c r="H634" s="222"/>
      <c r="I634" s="21"/>
      <c r="J634" s="120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5.75" customHeight="1">
      <c r="A635" s="21"/>
      <c r="B635" s="32"/>
      <c r="C635" s="71"/>
      <c r="D635" s="15"/>
      <c r="E635" s="21"/>
      <c r="F635" s="21"/>
      <c r="G635" s="21"/>
      <c r="H635" s="222"/>
      <c r="I635" s="21"/>
      <c r="J635" s="120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5.75" customHeight="1">
      <c r="A636" s="21"/>
      <c r="B636" s="32"/>
      <c r="C636" s="71"/>
      <c r="D636" s="15"/>
      <c r="E636" s="21"/>
      <c r="F636" s="21"/>
      <c r="G636" s="21"/>
      <c r="H636" s="222"/>
      <c r="I636" s="21"/>
      <c r="J636" s="120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5.75" customHeight="1">
      <c r="A637" s="21"/>
      <c r="B637" s="32"/>
      <c r="C637" s="71"/>
      <c r="D637" s="15"/>
      <c r="E637" s="21"/>
      <c r="F637" s="21"/>
      <c r="G637" s="21"/>
      <c r="H637" s="222"/>
      <c r="I637" s="21"/>
      <c r="J637" s="120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5.75" customHeight="1">
      <c r="A638" s="21"/>
      <c r="B638" s="32"/>
      <c r="C638" s="71"/>
      <c r="D638" s="15"/>
      <c r="E638" s="21"/>
      <c r="F638" s="21"/>
      <c r="G638" s="21"/>
      <c r="H638" s="222"/>
      <c r="I638" s="21"/>
      <c r="J638" s="120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5.75" customHeight="1">
      <c r="A639" s="21"/>
      <c r="B639" s="32"/>
      <c r="C639" s="71"/>
      <c r="D639" s="15"/>
      <c r="E639" s="21"/>
      <c r="F639" s="21"/>
      <c r="G639" s="21"/>
      <c r="H639" s="222"/>
      <c r="I639" s="21"/>
      <c r="J639" s="120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5.75" customHeight="1">
      <c r="A640" s="21"/>
      <c r="B640" s="32"/>
      <c r="C640" s="71"/>
      <c r="D640" s="15"/>
      <c r="E640" s="21"/>
      <c r="F640" s="21"/>
      <c r="G640" s="21"/>
      <c r="H640" s="222"/>
      <c r="I640" s="21"/>
      <c r="J640" s="120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5.75" customHeight="1">
      <c r="A641" s="21"/>
      <c r="B641" s="32"/>
      <c r="C641" s="71"/>
      <c r="D641" s="15"/>
      <c r="E641" s="21"/>
      <c r="F641" s="21"/>
      <c r="G641" s="21"/>
      <c r="H641" s="222"/>
      <c r="I641" s="21"/>
      <c r="J641" s="120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5.75" customHeight="1">
      <c r="A642" s="21"/>
      <c r="B642" s="32"/>
      <c r="C642" s="71"/>
      <c r="D642" s="15"/>
      <c r="E642" s="21"/>
      <c r="F642" s="21"/>
      <c r="G642" s="21"/>
      <c r="H642" s="222"/>
      <c r="I642" s="21"/>
      <c r="J642" s="120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5.75" customHeight="1">
      <c r="A643" s="21"/>
      <c r="B643" s="32"/>
      <c r="C643" s="71"/>
      <c r="D643" s="15"/>
      <c r="E643" s="21"/>
      <c r="F643" s="21"/>
      <c r="G643" s="21"/>
      <c r="H643" s="222"/>
      <c r="I643" s="21"/>
      <c r="J643" s="120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5.75" customHeight="1">
      <c r="A644" s="21"/>
      <c r="B644" s="32"/>
      <c r="C644" s="71"/>
      <c r="D644" s="15"/>
      <c r="E644" s="21"/>
      <c r="F644" s="21"/>
      <c r="G644" s="21"/>
      <c r="H644" s="222"/>
      <c r="I644" s="21"/>
      <c r="J644" s="120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5.75" customHeight="1">
      <c r="A645" s="21"/>
      <c r="B645" s="32"/>
      <c r="C645" s="71"/>
      <c r="D645" s="15"/>
      <c r="E645" s="21"/>
      <c r="F645" s="21"/>
      <c r="G645" s="21"/>
      <c r="H645" s="222"/>
      <c r="I645" s="21"/>
      <c r="J645" s="120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5.75" customHeight="1">
      <c r="A646" s="21"/>
      <c r="B646" s="32"/>
      <c r="C646" s="71"/>
      <c r="D646" s="15"/>
      <c r="E646" s="21"/>
      <c r="F646" s="21"/>
      <c r="G646" s="21"/>
      <c r="H646" s="222"/>
      <c r="I646" s="21"/>
      <c r="J646" s="120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5.75" customHeight="1">
      <c r="A647" s="21"/>
      <c r="B647" s="32"/>
      <c r="C647" s="71"/>
      <c r="D647" s="15"/>
      <c r="E647" s="21"/>
      <c r="F647" s="21"/>
      <c r="G647" s="21"/>
      <c r="H647" s="222"/>
      <c r="I647" s="21"/>
      <c r="J647" s="120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5.75" customHeight="1">
      <c r="A648" s="21"/>
      <c r="B648" s="32"/>
      <c r="C648" s="71"/>
      <c r="D648" s="15"/>
      <c r="E648" s="21"/>
      <c r="F648" s="21"/>
      <c r="G648" s="21"/>
      <c r="H648" s="222"/>
      <c r="I648" s="21"/>
      <c r="J648" s="120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5.75" customHeight="1">
      <c r="A649" s="21"/>
      <c r="B649" s="32"/>
      <c r="C649" s="71"/>
      <c r="D649" s="15"/>
      <c r="E649" s="21"/>
      <c r="F649" s="21"/>
      <c r="G649" s="21"/>
      <c r="H649" s="222"/>
      <c r="I649" s="21"/>
      <c r="J649" s="120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5.75" customHeight="1">
      <c r="A650" s="21"/>
      <c r="B650" s="32"/>
      <c r="C650" s="71"/>
      <c r="D650" s="15"/>
      <c r="E650" s="21"/>
      <c r="F650" s="21"/>
      <c r="G650" s="21"/>
      <c r="H650" s="222"/>
      <c r="I650" s="21"/>
      <c r="J650" s="120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5.75" customHeight="1">
      <c r="A651" s="21"/>
      <c r="B651" s="32"/>
      <c r="C651" s="71"/>
      <c r="D651" s="15"/>
      <c r="E651" s="21"/>
      <c r="F651" s="21"/>
      <c r="G651" s="21"/>
      <c r="H651" s="222"/>
      <c r="I651" s="21"/>
      <c r="J651" s="120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5.75" customHeight="1">
      <c r="A652" s="21"/>
      <c r="B652" s="32"/>
      <c r="C652" s="71"/>
      <c r="D652" s="15"/>
      <c r="E652" s="21"/>
      <c r="F652" s="21"/>
      <c r="G652" s="21"/>
      <c r="H652" s="222"/>
      <c r="I652" s="21"/>
      <c r="J652" s="120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5.75" customHeight="1">
      <c r="A653" s="21"/>
      <c r="B653" s="32"/>
      <c r="C653" s="71"/>
      <c r="D653" s="15"/>
      <c r="E653" s="21"/>
      <c r="F653" s="21"/>
      <c r="G653" s="21"/>
      <c r="H653" s="222"/>
      <c r="I653" s="21"/>
      <c r="J653" s="120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5.75" customHeight="1">
      <c r="A654" s="21"/>
      <c r="B654" s="32"/>
      <c r="C654" s="71"/>
      <c r="D654" s="15"/>
      <c r="E654" s="21"/>
      <c r="F654" s="21"/>
      <c r="G654" s="21"/>
      <c r="H654" s="222"/>
      <c r="I654" s="21"/>
      <c r="J654" s="120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5.75" customHeight="1">
      <c r="A655" s="21"/>
      <c r="B655" s="32"/>
      <c r="C655" s="71"/>
      <c r="D655" s="15"/>
      <c r="E655" s="21"/>
      <c r="F655" s="21"/>
      <c r="G655" s="21"/>
      <c r="H655" s="222"/>
      <c r="I655" s="21"/>
      <c r="J655" s="120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5.75" customHeight="1">
      <c r="A656" s="21"/>
      <c r="B656" s="32"/>
      <c r="C656" s="71"/>
      <c r="D656" s="15"/>
      <c r="E656" s="21"/>
      <c r="F656" s="21"/>
      <c r="G656" s="21"/>
      <c r="H656" s="222"/>
      <c r="I656" s="21"/>
      <c r="J656" s="120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5.75" customHeight="1">
      <c r="A657" s="21"/>
      <c r="B657" s="32"/>
      <c r="C657" s="71"/>
      <c r="D657" s="15"/>
      <c r="E657" s="21"/>
      <c r="F657" s="21"/>
      <c r="G657" s="21"/>
      <c r="H657" s="222"/>
      <c r="I657" s="21"/>
      <c r="J657" s="120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5.75" customHeight="1">
      <c r="A658" s="21"/>
      <c r="B658" s="32"/>
      <c r="C658" s="71"/>
      <c r="D658" s="15"/>
      <c r="E658" s="21"/>
      <c r="F658" s="21"/>
      <c r="G658" s="21"/>
      <c r="H658" s="222"/>
      <c r="I658" s="21"/>
      <c r="J658" s="120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5.75" customHeight="1">
      <c r="A659" s="21"/>
      <c r="B659" s="32"/>
      <c r="C659" s="71"/>
      <c r="D659" s="15"/>
      <c r="E659" s="21"/>
      <c r="F659" s="21"/>
      <c r="G659" s="21"/>
      <c r="H659" s="222"/>
      <c r="I659" s="21"/>
      <c r="J659" s="120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5.75" customHeight="1">
      <c r="A660" s="21"/>
      <c r="B660" s="32"/>
      <c r="C660" s="71"/>
      <c r="D660" s="15"/>
      <c r="E660" s="21"/>
      <c r="F660" s="21"/>
      <c r="G660" s="21"/>
      <c r="H660" s="222"/>
      <c r="I660" s="21"/>
      <c r="J660" s="120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5.75" customHeight="1">
      <c r="A661" s="21"/>
      <c r="B661" s="32"/>
      <c r="C661" s="71"/>
      <c r="D661" s="15"/>
      <c r="E661" s="21"/>
      <c r="F661" s="21"/>
      <c r="G661" s="21"/>
      <c r="H661" s="222"/>
      <c r="I661" s="21"/>
      <c r="J661" s="120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5.75" customHeight="1">
      <c r="A662" s="21"/>
      <c r="B662" s="32"/>
      <c r="C662" s="71"/>
      <c r="D662" s="15"/>
      <c r="E662" s="21"/>
      <c r="F662" s="21"/>
      <c r="G662" s="21"/>
      <c r="H662" s="222"/>
      <c r="I662" s="21"/>
      <c r="J662" s="120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5.75" customHeight="1">
      <c r="A663" s="21"/>
      <c r="B663" s="32"/>
      <c r="C663" s="71"/>
      <c r="D663" s="15"/>
      <c r="E663" s="21"/>
      <c r="F663" s="21"/>
      <c r="G663" s="21"/>
      <c r="H663" s="222"/>
      <c r="I663" s="21"/>
      <c r="J663" s="120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5.75" customHeight="1">
      <c r="A664" s="21"/>
      <c r="B664" s="32"/>
      <c r="C664" s="71"/>
      <c r="D664" s="15"/>
      <c r="E664" s="21"/>
      <c r="F664" s="21"/>
      <c r="G664" s="21"/>
      <c r="H664" s="222"/>
      <c r="I664" s="21"/>
      <c r="J664" s="120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5.75" customHeight="1">
      <c r="A665" s="21"/>
      <c r="B665" s="32"/>
      <c r="C665" s="71"/>
      <c r="D665" s="15"/>
      <c r="E665" s="21"/>
      <c r="F665" s="21"/>
      <c r="G665" s="21"/>
      <c r="H665" s="222"/>
      <c r="I665" s="21"/>
      <c r="J665" s="120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5.75" customHeight="1">
      <c r="A666" s="21"/>
      <c r="B666" s="32"/>
      <c r="C666" s="71"/>
      <c r="D666" s="15"/>
      <c r="E666" s="21"/>
      <c r="F666" s="21"/>
      <c r="G666" s="21"/>
      <c r="H666" s="222"/>
      <c r="I666" s="21"/>
      <c r="J666" s="120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5.75" customHeight="1">
      <c r="A667" s="21"/>
      <c r="B667" s="32"/>
      <c r="C667" s="71"/>
      <c r="D667" s="15"/>
      <c r="E667" s="21"/>
      <c r="F667" s="21"/>
      <c r="G667" s="21"/>
      <c r="H667" s="222"/>
      <c r="I667" s="21"/>
      <c r="J667" s="120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5.75" customHeight="1">
      <c r="A668" s="21"/>
      <c r="B668" s="32"/>
      <c r="C668" s="71"/>
      <c r="D668" s="15"/>
      <c r="E668" s="21"/>
      <c r="F668" s="21"/>
      <c r="G668" s="21"/>
      <c r="H668" s="222"/>
      <c r="I668" s="21"/>
      <c r="J668" s="120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5.75" customHeight="1">
      <c r="A669" s="21"/>
      <c r="B669" s="32"/>
      <c r="C669" s="71"/>
      <c r="D669" s="15"/>
      <c r="E669" s="21"/>
      <c r="F669" s="21"/>
      <c r="G669" s="21"/>
      <c r="H669" s="222"/>
      <c r="I669" s="21"/>
      <c r="J669" s="120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5.75" customHeight="1">
      <c r="A670" s="21"/>
      <c r="B670" s="32"/>
      <c r="C670" s="71"/>
      <c r="D670" s="15"/>
      <c r="E670" s="21"/>
      <c r="F670" s="21"/>
      <c r="G670" s="21"/>
      <c r="H670" s="222"/>
      <c r="I670" s="21"/>
      <c r="J670" s="120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5.75" customHeight="1">
      <c r="A671" s="21"/>
      <c r="B671" s="32"/>
      <c r="C671" s="71"/>
      <c r="D671" s="15"/>
      <c r="E671" s="21"/>
      <c r="F671" s="21"/>
      <c r="G671" s="21"/>
      <c r="H671" s="222"/>
      <c r="I671" s="21"/>
      <c r="J671" s="120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5.75" customHeight="1">
      <c r="A672" s="21"/>
      <c r="B672" s="32"/>
      <c r="C672" s="71"/>
      <c r="D672" s="15"/>
      <c r="E672" s="21"/>
      <c r="F672" s="21"/>
      <c r="G672" s="21"/>
      <c r="H672" s="222"/>
      <c r="I672" s="21"/>
      <c r="J672" s="120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5.75" customHeight="1">
      <c r="A673" s="21"/>
      <c r="B673" s="32"/>
      <c r="C673" s="71"/>
      <c r="D673" s="15"/>
      <c r="E673" s="21"/>
      <c r="F673" s="21"/>
      <c r="G673" s="21"/>
      <c r="H673" s="222"/>
      <c r="I673" s="21"/>
      <c r="J673" s="120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5.75" customHeight="1">
      <c r="A674" s="21"/>
      <c r="B674" s="32"/>
      <c r="C674" s="71"/>
      <c r="D674" s="15"/>
      <c r="E674" s="21"/>
      <c r="F674" s="21"/>
      <c r="G674" s="21"/>
      <c r="H674" s="222"/>
      <c r="I674" s="21"/>
      <c r="J674" s="120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5.75" customHeight="1">
      <c r="A675" s="21"/>
      <c r="B675" s="32"/>
      <c r="C675" s="71"/>
      <c r="D675" s="15"/>
      <c r="E675" s="21"/>
      <c r="F675" s="21"/>
      <c r="G675" s="21"/>
      <c r="H675" s="222"/>
      <c r="I675" s="21"/>
      <c r="J675" s="120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5.75" customHeight="1">
      <c r="A676" s="21"/>
      <c r="B676" s="32"/>
      <c r="C676" s="71"/>
      <c r="D676" s="15"/>
      <c r="E676" s="21"/>
      <c r="F676" s="21"/>
      <c r="G676" s="21"/>
      <c r="H676" s="222"/>
      <c r="I676" s="21"/>
      <c r="J676" s="120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5.75" customHeight="1">
      <c r="A677" s="21"/>
      <c r="B677" s="32"/>
      <c r="C677" s="71"/>
      <c r="D677" s="15"/>
      <c r="E677" s="21"/>
      <c r="F677" s="21"/>
      <c r="G677" s="21"/>
      <c r="H677" s="222"/>
      <c r="I677" s="21"/>
      <c r="J677" s="120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5.75" customHeight="1">
      <c r="A678" s="21"/>
      <c r="B678" s="32"/>
      <c r="C678" s="71"/>
      <c r="D678" s="15"/>
      <c r="E678" s="21"/>
      <c r="F678" s="21"/>
      <c r="G678" s="21"/>
      <c r="H678" s="222"/>
      <c r="I678" s="21"/>
      <c r="J678" s="120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5.75" customHeight="1">
      <c r="A679" s="21"/>
      <c r="B679" s="32"/>
      <c r="C679" s="71"/>
      <c r="D679" s="15"/>
      <c r="E679" s="21"/>
      <c r="F679" s="21"/>
      <c r="G679" s="21"/>
      <c r="H679" s="222"/>
      <c r="I679" s="21"/>
      <c r="J679" s="120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5.75" customHeight="1">
      <c r="A680" s="21"/>
      <c r="B680" s="32"/>
      <c r="C680" s="71"/>
      <c r="D680" s="15"/>
      <c r="E680" s="21"/>
      <c r="F680" s="21"/>
      <c r="G680" s="21"/>
      <c r="H680" s="222"/>
      <c r="I680" s="21"/>
      <c r="J680" s="120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5.75" customHeight="1">
      <c r="A681" s="21"/>
      <c r="B681" s="32"/>
      <c r="C681" s="71"/>
      <c r="D681" s="15"/>
      <c r="E681" s="21"/>
      <c r="F681" s="21"/>
      <c r="G681" s="21"/>
      <c r="H681" s="222"/>
      <c r="I681" s="21"/>
      <c r="J681" s="120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5.75" customHeight="1">
      <c r="A682" s="21"/>
      <c r="B682" s="32"/>
      <c r="C682" s="71"/>
      <c r="D682" s="15"/>
      <c r="E682" s="21"/>
      <c r="F682" s="21"/>
      <c r="G682" s="21"/>
      <c r="H682" s="222"/>
      <c r="I682" s="21"/>
      <c r="J682" s="120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5.75" customHeight="1">
      <c r="A683" s="21"/>
      <c r="B683" s="32"/>
      <c r="C683" s="71"/>
      <c r="D683" s="15"/>
      <c r="E683" s="21"/>
      <c r="F683" s="21"/>
      <c r="G683" s="21"/>
      <c r="H683" s="222"/>
      <c r="I683" s="21"/>
      <c r="J683" s="120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5.75" customHeight="1">
      <c r="A684" s="21"/>
      <c r="B684" s="32"/>
      <c r="C684" s="71"/>
      <c r="D684" s="15"/>
      <c r="E684" s="21"/>
      <c r="F684" s="21"/>
      <c r="G684" s="21"/>
      <c r="H684" s="222"/>
      <c r="I684" s="21"/>
      <c r="J684" s="120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5.75" customHeight="1">
      <c r="A685" s="21"/>
      <c r="B685" s="32"/>
      <c r="C685" s="71"/>
      <c r="D685" s="15"/>
      <c r="E685" s="21"/>
      <c r="F685" s="21"/>
      <c r="G685" s="21"/>
      <c r="H685" s="222"/>
      <c r="I685" s="21"/>
      <c r="J685" s="120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5.75" customHeight="1">
      <c r="A686" s="21"/>
      <c r="B686" s="32"/>
      <c r="C686" s="71"/>
      <c r="D686" s="15"/>
      <c r="E686" s="21"/>
      <c r="F686" s="21"/>
      <c r="G686" s="21"/>
      <c r="H686" s="222"/>
      <c r="I686" s="21"/>
      <c r="J686" s="120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5.75" customHeight="1">
      <c r="A687" s="21"/>
      <c r="B687" s="32"/>
      <c r="C687" s="71"/>
      <c r="D687" s="15"/>
      <c r="E687" s="21"/>
      <c r="F687" s="21"/>
      <c r="G687" s="21"/>
      <c r="H687" s="222"/>
      <c r="I687" s="21"/>
      <c r="J687" s="120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5.75" customHeight="1">
      <c r="A688" s="21"/>
      <c r="B688" s="32"/>
      <c r="C688" s="71"/>
      <c r="D688" s="15"/>
      <c r="E688" s="21"/>
      <c r="F688" s="21"/>
      <c r="G688" s="21"/>
      <c r="H688" s="222"/>
      <c r="I688" s="21"/>
      <c r="J688" s="120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5.75" customHeight="1">
      <c r="A689" s="21"/>
      <c r="B689" s="32"/>
      <c r="C689" s="71"/>
      <c r="D689" s="15"/>
      <c r="E689" s="21"/>
      <c r="F689" s="21"/>
      <c r="G689" s="21"/>
      <c r="H689" s="222"/>
      <c r="I689" s="21"/>
      <c r="J689" s="120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5.75" customHeight="1">
      <c r="A690" s="21"/>
      <c r="B690" s="32"/>
      <c r="C690" s="71"/>
      <c r="D690" s="15"/>
      <c r="E690" s="21"/>
      <c r="F690" s="21"/>
      <c r="G690" s="21"/>
      <c r="H690" s="222"/>
      <c r="I690" s="21"/>
      <c r="J690" s="120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5.75" customHeight="1">
      <c r="A691" s="21"/>
      <c r="B691" s="32"/>
      <c r="C691" s="71"/>
      <c r="D691" s="15"/>
      <c r="E691" s="21"/>
      <c r="F691" s="21"/>
      <c r="G691" s="21"/>
      <c r="H691" s="222"/>
      <c r="I691" s="21"/>
      <c r="J691" s="120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5.75" customHeight="1">
      <c r="A692" s="21"/>
      <c r="B692" s="32"/>
      <c r="C692" s="71"/>
      <c r="D692" s="15"/>
      <c r="E692" s="21"/>
      <c r="F692" s="21"/>
      <c r="G692" s="21"/>
      <c r="H692" s="222"/>
      <c r="I692" s="21"/>
      <c r="J692" s="120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5.75" customHeight="1">
      <c r="A693" s="21"/>
      <c r="B693" s="32"/>
      <c r="C693" s="71"/>
      <c r="D693" s="15"/>
      <c r="E693" s="21"/>
      <c r="F693" s="21"/>
      <c r="G693" s="21"/>
      <c r="H693" s="222"/>
      <c r="I693" s="21"/>
      <c r="J693" s="120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5.75" customHeight="1">
      <c r="A694" s="21"/>
      <c r="B694" s="32"/>
      <c r="C694" s="71"/>
      <c r="D694" s="15"/>
      <c r="E694" s="21"/>
      <c r="F694" s="21"/>
      <c r="G694" s="21"/>
      <c r="H694" s="222"/>
      <c r="I694" s="21"/>
      <c r="J694" s="120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5.75" customHeight="1">
      <c r="A695" s="21"/>
      <c r="B695" s="32"/>
      <c r="C695" s="71"/>
      <c r="D695" s="15"/>
      <c r="E695" s="21"/>
      <c r="F695" s="21"/>
      <c r="G695" s="21"/>
      <c r="H695" s="222"/>
      <c r="I695" s="21"/>
      <c r="J695" s="120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5.75" customHeight="1">
      <c r="A696" s="21"/>
      <c r="B696" s="32"/>
      <c r="C696" s="71"/>
      <c r="D696" s="15"/>
      <c r="E696" s="21"/>
      <c r="F696" s="21"/>
      <c r="G696" s="21"/>
      <c r="H696" s="222"/>
      <c r="I696" s="21"/>
      <c r="J696" s="120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5.75" customHeight="1">
      <c r="A697" s="21"/>
      <c r="B697" s="32"/>
      <c r="C697" s="71"/>
      <c r="D697" s="15"/>
      <c r="E697" s="21"/>
      <c r="F697" s="21"/>
      <c r="G697" s="21"/>
      <c r="H697" s="222"/>
      <c r="I697" s="21"/>
      <c r="J697" s="120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5.75" customHeight="1">
      <c r="A698" s="21"/>
      <c r="B698" s="32"/>
      <c r="C698" s="71"/>
      <c r="D698" s="15"/>
      <c r="E698" s="21"/>
      <c r="F698" s="21"/>
      <c r="G698" s="21"/>
      <c r="H698" s="222"/>
      <c r="I698" s="21"/>
      <c r="J698" s="120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5.75" customHeight="1">
      <c r="A699" s="21"/>
      <c r="B699" s="32"/>
      <c r="C699" s="71"/>
      <c r="D699" s="15"/>
      <c r="E699" s="21"/>
      <c r="F699" s="21"/>
      <c r="G699" s="21"/>
      <c r="H699" s="222"/>
      <c r="I699" s="21"/>
      <c r="J699" s="120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5.75" customHeight="1">
      <c r="A700" s="21"/>
      <c r="B700" s="32"/>
      <c r="C700" s="71"/>
      <c r="D700" s="15"/>
      <c r="E700" s="21"/>
      <c r="F700" s="21"/>
      <c r="G700" s="21"/>
      <c r="H700" s="222"/>
      <c r="I700" s="21"/>
      <c r="J700" s="120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5.75" customHeight="1">
      <c r="A701" s="21"/>
      <c r="B701" s="32"/>
      <c r="C701" s="71"/>
      <c r="D701" s="15"/>
      <c r="E701" s="21"/>
      <c r="F701" s="21"/>
      <c r="G701" s="21"/>
      <c r="H701" s="222"/>
      <c r="I701" s="21"/>
      <c r="J701" s="120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5.75" customHeight="1">
      <c r="A702" s="21"/>
      <c r="B702" s="32"/>
      <c r="C702" s="71"/>
      <c r="D702" s="15"/>
      <c r="E702" s="21"/>
      <c r="F702" s="21"/>
      <c r="G702" s="21"/>
      <c r="H702" s="222"/>
      <c r="I702" s="21"/>
      <c r="J702" s="120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5.75" customHeight="1">
      <c r="A703" s="21"/>
      <c r="B703" s="32"/>
      <c r="C703" s="71"/>
      <c r="D703" s="15"/>
      <c r="E703" s="21"/>
      <c r="F703" s="21"/>
      <c r="G703" s="21"/>
      <c r="H703" s="222"/>
      <c r="I703" s="21"/>
      <c r="J703" s="120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5.75" customHeight="1">
      <c r="A704" s="21"/>
      <c r="B704" s="32"/>
      <c r="C704" s="71"/>
      <c r="D704" s="15"/>
      <c r="E704" s="21"/>
      <c r="F704" s="21"/>
      <c r="G704" s="21"/>
      <c r="H704" s="222"/>
      <c r="I704" s="21"/>
      <c r="J704" s="120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5.75" customHeight="1">
      <c r="A705" s="21"/>
      <c r="B705" s="32"/>
      <c r="C705" s="71"/>
      <c r="D705" s="15"/>
      <c r="E705" s="21"/>
      <c r="F705" s="21"/>
      <c r="G705" s="21"/>
      <c r="H705" s="222"/>
      <c r="I705" s="21"/>
      <c r="J705" s="120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5.75" customHeight="1">
      <c r="A706" s="21"/>
      <c r="B706" s="32"/>
      <c r="C706" s="71"/>
      <c r="D706" s="15"/>
      <c r="E706" s="21"/>
      <c r="F706" s="21"/>
      <c r="G706" s="21"/>
      <c r="H706" s="222"/>
      <c r="I706" s="21"/>
      <c r="J706" s="120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5.75" customHeight="1">
      <c r="A707" s="21"/>
      <c r="B707" s="32"/>
      <c r="C707" s="71"/>
      <c r="D707" s="15"/>
      <c r="E707" s="21"/>
      <c r="F707" s="21"/>
      <c r="G707" s="21"/>
      <c r="H707" s="222"/>
      <c r="I707" s="21"/>
      <c r="J707" s="120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5.75" customHeight="1">
      <c r="A708" s="21"/>
      <c r="B708" s="32"/>
      <c r="C708" s="71"/>
      <c r="D708" s="15"/>
      <c r="E708" s="21"/>
      <c r="F708" s="21"/>
      <c r="G708" s="21"/>
      <c r="H708" s="222"/>
      <c r="I708" s="21"/>
      <c r="J708" s="120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5.75" customHeight="1">
      <c r="A709" s="21"/>
      <c r="B709" s="32"/>
      <c r="C709" s="71"/>
      <c r="D709" s="15"/>
      <c r="E709" s="21"/>
      <c r="F709" s="21"/>
      <c r="G709" s="21"/>
      <c r="H709" s="222"/>
      <c r="I709" s="21"/>
      <c r="J709" s="120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5.75" customHeight="1">
      <c r="A710" s="21"/>
      <c r="B710" s="32"/>
      <c r="C710" s="71"/>
      <c r="D710" s="15"/>
      <c r="E710" s="21"/>
      <c r="F710" s="21"/>
      <c r="G710" s="21"/>
      <c r="H710" s="222"/>
      <c r="I710" s="21"/>
      <c r="J710" s="120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5.75" customHeight="1">
      <c r="A711" s="21"/>
      <c r="B711" s="32"/>
      <c r="C711" s="71"/>
      <c r="D711" s="15"/>
      <c r="E711" s="21"/>
      <c r="F711" s="21"/>
      <c r="G711" s="21"/>
      <c r="H711" s="222"/>
      <c r="I711" s="21"/>
      <c r="J711" s="120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5.75" customHeight="1">
      <c r="A712" s="21"/>
      <c r="B712" s="32"/>
      <c r="C712" s="71"/>
      <c r="D712" s="15"/>
      <c r="E712" s="21"/>
      <c r="F712" s="21"/>
      <c r="G712" s="21"/>
      <c r="H712" s="222"/>
      <c r="I712" s="21"/>
      <c r="J712" s="120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5.75" customHeight="1">
      <c r="A713" s="21"/>
      <c r="B713" s="32"/>
      <c r="C713" s="71"/>
      <c r="D713" s="15"/>
      <c r="E713" s="21"/>
      <c r="F713" s="21"/>
      <c r="G713" s="21"/>
      <c r="H713" s="222"/>
      <c r="I713" s="21"/>
      <c r="J713" s="120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5.75" customHeight="1">
      <c r="A714" s="21"/>
      <c r="B714" s="32"/>
      <c r="C714" s="71"/>
      <c r="D714" s="15"/>
      <c r="E714" s="21"/>
      <c r="F714" s="21"/>
      <c r="G714" s="21"/>
      <c r="H714" s="222"/>
      <c r="I714" s="21"/>
      <c r="J714" s="120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5.75" customHeight="1">
      <c r="A715" s="21"/>
      <c r="B715" s="32"/>
      <c r="C715" s="71"/>
      <c r="D715" s="15"/>
      <c r="E715" s="21"/>
      <c r="F715" s="21"/>
      <c r="G715" s="21"/>
      <c r="H715" s="222"/>
      <c r="I715" s="21"/>
      <c r="J715" s="120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5.75" customHeight="1">
      <c r="A716" s="21"/>
      <c r="B716" s="32"/>
      <c r="C716" s="71"/>
      <c r="D716" s="15"/>
      <c r="E716" s="21"/>
      <c r="F716" s="21"/>
      <c r="G716" s="21"/>
      <c r="H716" s="222"/>
      <c r="I716" s="21"/>
      <c r="J716" s="120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5.75" customHeight="1">
      <c r="A717" s="21"/>
      <c r="B717" s="32"/>
      <c r="C717" s="71"/>
      <c r="D717" s="15"/>
      <c r="E717" s="21"/>
      <c r="F717" s="21"/>
      <c r="G717" s="21"/>
      <c r="H717" s="222"/>
      <c r="I717" s="21"/>
      <c r="J717" s="120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5.75" customHeight="1">
      <c r="A718" s="21"/>
      <c r="B718" s="32"/>
      <c r="C718" s="71"/>
      <c r="D718" s="15"/>
      <c r="E718" s="21"/>
      <c r="F718" s="21"/>
      <c r="G718" s="21"/>
      <c r="H718" s="222"/>
      <c r="I718" s="21"/>
      <c r="J718" s="120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5.75" customHeight="1">
      <c r="A719" s="21"/>
      <c r="B719" s="32"/>
      <c r="C719" s="71"/>
      <c r="D719" s="15"/>
      <c r="E719" s="21"/>
      <c r="F719" s="21"/>
      <c r="G719" s="21"/>
      <c r="H719" s="222"/>
      <c r="I719" s="21"/>
      <c r="J719" s="120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5.75" customHeight="1">
      <c r="A720" s="21"/>
      <c r="B720" s="32"/>
      <c r="C720" s="71"/>
      <c r="D720" s="15"/>
      <c r="E720" s="21"/>
      <c r="F720" s="21"/>
      <c r="G720" s="21"/>
      <c r="H720" s="222"/>
      <c r="I720" s="21"/>
      <c r="J720" s="120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5.75" customHeight="1">
      <c r="A721" s="21"/>
      <c r="B721" s="32"/>
      <c r="C721" s="71"/>
      <c r="D721" s="15"/>
      <c r="E721" s="21"/>
      <c r="F721" s="21"/>
      <c r="G721" s="21"/>
      <c r="H721" s="222"/>
      <c r="I721" s="21"/>
      <c r="J721" s="120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5.75" customHeight="1">
      <c r="A722" s="21"/>
      <c r="B722" s="32"/>
      <c r="C722" s="71"/>
      <c r="D722" s="15"/>
      <c r="E722" s="21"/>
      <c r="F722" s="21"/>
      <c r="G722" s="21"/>
      <c r="H722" s="222"/>
      <c r="I722" s="21"/>
      <c r="J722" s="120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5.75" customHeight="1">
      <c r="A723" s="21"/>
      <c r="B723" s="32"/>
      <c r="C723" s="71"/>
      <c r="D723" s="15"/>
      <c r="E723" s="21"/>
      <c r="F723" s="21"/>
      <c r="G723" s="21"/>
      <c r="H723" s="222"/>
      <c r="I723" s="21"/>
      <c r="J723" s="120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5.75" customHeight="1">
      <c r="A724" s="21"/>
      <c r="B724" s="32"/>
      <c r="C724" s="71"/>
      <c r="D724" s="15"/>
      <c r="E724" s="21"/>
      <c r="F724" s="21"/>
      <c r="G724" s="21"/>
      <c r="H724" s="222"/>
      <c r="I724" s="21"/>
      <c r="J724" s="120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5.75" customHeight="1">
      <c r="A725" s="21"/>
      <c r="B725" s="32"/>
      <c r="C725" s="71"/>
      <c r="D725" s="15"/>
      <c r="E725" s="21"/>
      <c r="F725" s="21"/>
      <c r="G725" s="21"/>
      <c r="H725" s="222"/>
      <c r="I725" s="21"/>
      <c r="J725" s="120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5.75" customHeight="1">
      <c r="A726" s="21"/>
      <c r="B726" s="32"/>
      <c r="C726" s="71"/>
      <c r="D726" s="15"/>
      <c r="E726" s="21"/>
      <c r="F726" s="21"/>
      <c r="G726" s="21"/>
      <c r="H726" s="222"/>
      <c r="I726" s="21"/>
      <c r="J726" s="120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5.75" customHeight="1">
      <c r="A727" s="21"/>
      <c r="B727" s="32"/>
      <c r="C727" s="71"/>
      <c r="D727" s="15"/>
      <c r="E727" s="21"/>
      <c r="F727" s="21"/>
      <c r="G727" s="21"/>
      <c r="H727" s="222"/>
      <c r="I727" s="21"/>
      <c r="J727" s="120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5.75" customHeight="1">
      <c r="A728" s="21"/>
      <c r="B728" s="32"/>
      <c r="C728" s="71"/>
      <c r="D728" s="15"/>
      <c r="E728" s="21"/>
      <c r="F728" s="21"/>
      <c r="G728" s="21"/>
      <c r="H728" s="222"/>
      <c r="I728" s="21"/>
      <c r="J728" s="120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5.75" customHeight="1">
      <c r="A729" s="21"/>
      <c r="B729" s="32"/>
      <c r="C729" s="71"/>
      <c r="D729" s="15"/>
      <c r="E729" s="21"/>
      <c r="F729" s="21"/>
      <c r="G729" s="21"/>
      <c r="H729" s="222"/>
      <c r="I729" s="21"/>
      <c r="J729" s="120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5.75" customHeight="1">
      <c r="A730" s="21"/>
      <c r="B730" s="32"/>
      <c r="C730" s="71"/>
      <c r="D730" s="15"/>
      <c r="E730" s="21"/>
      <c r="F730" s="21"/>
      <c r="G730" s="21"/>
      <c r="H730" s="222"/>
      <c r="I730" s="21"/>
      <c r="J730" s="120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5.75" customHeight="1">
      <c r="A731" s="21"/>
      <c r="B731" s="32"/>
      <c r="C731" s="71"/>
      <c r="D731" s="15"/>
      <c r="E731" s="21"/>
      <c r="F731" s="21"/>
      <c r="G731" s="21"/>
      <c r="H731" s="222"/>
      <c r="I731" s="21"/>
      <c r="J731" s="120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5.75" customHeight="1">
      <c r="A732" s="21"/>
      <c r="B732" s="32"/>
      <c r="C732" s="71"/>
      <c r="D732" s="15"/>
      <c r="E732" s="21"/>
      <c r="F732" s="21"/>
      <c r="G732" s="21"/>
      <c r="H732" s="222"/>
      <c r="I732" s="21"/>
      <c r="J732" s="120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5.75" customHeight="1">
      <c r="A733" s="21"/>
      <c r="B733" s="32"/>
      <c r="C733" s="71"/>
      <c r="D733" s="15"/>
      <c r="E733" s="21"/>
      <c r="F733" s="21"/>
      <c r="G733" s="21"/>
      <c r="H733" s="222"/>
      <c r="I733" s="21"/>
      <c r="J733" s="120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5.75" customHeight="1">
      <c r="A734" s="21"/>
      <c r="B734" s="32"/>
      <c r="C734" s="71"/>
      <c r="D734" s="15"/>
      <c r="E734" s="21"/>
      <c r="F734" s="21"/>
      <c r="G734" s="21"/>
      <c r="H734" s="222"/>
      <c r="I734" s="21"/>
      <c r="J734" s="120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5.75" customHeight="1">
      <c r="A735" s="21"/>
      <c r="B735" s="32"/>
      <c r="C735" s="71"/>
      <c r="D735" s="15"/>
      <c r="E735" s="21"/>
      <c r="F735" s="21"/>
      <c r="G735" s="21"/>
      <c r="H735" s="222"/>
      <c r="I735" s="21"/>
      <c r="J735" s="120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5.75" customHeight="1">
      <c r="A736" s="21"/>
      <c r="B736" s="32"/>
      <c r="C736" s="71"/>
      <c r="D736" s="15"/>
      <c r="E736" s="21"/>
      <c r="F736" s="21"/>
      <c r="G736" s="21"/>
      <c r="H736" s="222"/>
      <c r="I736" s="21"/>
      <c r="J736" s="120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5.75" customHeight="1">
      <c r="A737" s="21"/>
      <c r="B737" s="32"/>
      <c r="C737" s="71"/>
      <c r="D737" s="15"/>
      <c r="E737" s="21"/>
      <c r="F737" s="21"/>
      <c r="G737" s="21"/>
      <c r="H737" s="222"/>
      <c r="I737" s="21"/>
      <c r="J737" s="120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5.75" customHeight="1">
      <c r="A738" s="21"/>
      <c r="B738" s="32"/>
      <c r="C738" s="71"/>
      <c r="D738" s="15"/>
      <c r="E738" s="21"/>
      <c r="F738" s="21"/>
      <c r="G738" s="21"/>
      <c r="H738" s="222"/>
      <c r="I738" s="21"/>
      <c r="J738" s="120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5.75" customHeight="1">
      <c r="A739" s="21"/>
      <c r="B739" s="32"/>
      <c r="C739" s="71"/>
      <c r="D739" s="15"/>
      <c r="E739" s="21"/>
      <c r="F739" s="21"/>
      <c r="G739" s="21"/>
      <c r="H739" s="222"/>
      <c r="I739" s="21"/>
      <c r="J739" s="120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5.75" customHeight="1">
      <c r="A740" s="21"/>
      <c r="B740" s="32"/>
      <c r="C740" s="71"/>
      <c r="D740" s="15"/>
      <c r="E740" s="21"/>
      <c r="F740" s="21"/>
      <c r="G740" s="21"/>
      <c r="H740" s="222"/>
      <c r="I740" s="21"/>
      <c r="J740" s="120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5.75" customHeight="1">
      <c r="A741" s="21"/>
      <c r="B741" s="32"/>
      <c r="C741" s="71"/>
      <c r="D741" s="15"/>
      <c r="E741" s="21"/>
      <c r="F741" s="21"/>
      <c r="G741" s="21"/>
      <c r="H741" s="222"/>
      <c r="I741" s="21"/>
      <c r="J741" s="120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5.75" customHeight="1">
      <c r="A742" s="21"/>
      <c r="B742" s="32"/>
      <c r="C742" s="71"/>
      <c r="D742" s="15"/>
      <c r="E742" s="21"/>
      <c r="F742" s="21"/>
      <c r="G742" s="21"/>
      <c r="H742" s="222"/>
      <c r="I742" s="21"/>
      <c r="J742" s="120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5.75" customHeight="1">
      <c r="A743" s="21"/>
      <c r="B743" s="32"/>
      <c r="C743" s="71"/>
      <c r="D743" s="15"/>
      <c r="E743" s="21"/>
      <c r="F743" s="21"/>
      <c r="G743" s="21"/>
      <c r="H743" s="222"/>
      <c r="I743" s="21"/>
      <c r="J743" s="120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5.75" customHeight="1">
      <c r="A744" s="21"/>
      <c r="B744" s="32"/>
      <c r="C744" s="71"/>
      <c r="D744" s="15"/>
      <c r="E744" s="21"/>
      <c r="F744" s="21"/>
      <c r="G744" s="21"/>
      <c r="H744" s="222"/>
      <c r="I744" s="21"/>
      <c r="J744" s="120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5.75" customHeight="1">
      <c r="A745" s="21"/>
      <c r="B745" s="32"/>
      <c r="C745" s="71"/>
      <c r="D745" s="15"/>
      <c r="E745" s="21"/>
      <c r="F745" s="21"/>
      <c r="G745" s="21"/>
      <c r="H745" s="222"/>
      <c r="I745" s="21"/>
      <c r="J745" s="120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5.75" customHeight="1">
      <c r="A746" s="21"/>
      <c r="B746" s="32"/>
      <c r="C746" s="71"/>
      <c r="D746" s="15"/>
      <c r="E746" s="21"/>
      <c r="F746" s="21"/>
      <c r="G746" s="21"/>
      <c r="H746" s="222"/>
      <c r="I746" s="21"/>
      <c r="J746" s="120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5.75" customHeight="1">
      <c r="A747" s="21"/>
      <c r="B747" s="32"/>
      <c r="C747" s="71"/>
      <c r="D747" s="15"/>
      <c r="E747" s="21"/>
      <c r="F747" s="21"/>
      <c r="G747" s="21"/>
      <c r="H747" s="222"/>
      <c r="I747" s="21"/>
      <c r="J747" s="120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5.75" customHeight="1">
      <c r="A748" s="21"/>
      <c r="B748" s="32"/>
      <c r="C748" s="71"/>
      <c r="D748" s="15"/>
      <c r="E748" s="21"/>
      <c r="F748" s="21"/>
      <c r="G748" s="21"/>
      <c r="H748" s="222"/>
      <c r="I748" s="21"/>
      <c r="J748" s="120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5.75" customHeight="1">
      <c r="A749" s="21"/>
      <c r="B749" s="32"/>
      <c r="C749" s="71"/>
      <c r="D749" s="15"/>
      <c r="E749" s="21"/>
      <c r="F749" s="21"/>
      <c r="G749" s="21"/>
      <c r="H749" s="222"/>
      <c r="I749" s="21"/>
      <c r="J749" s="120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5.75" customHeight="1">
      <c r="A750" s="21"/>
      <c r="B750" s="32"/>
      <c r="C750" s="71"/>
      <c r="D750" s="15"/>
      <c r="E750" s="21"/>
      <c r="F750" s="21"/>
      <c r="G750" s="21"/>
      <c r="H750" s="222"/>
      <c r="I750" s="21"/>
      <c r="J750" s="120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5.75" customHeight="1">
      <c r="A751" s="21"/>
      <c r="B751" s="32"/>
      <c r="C751" s="71"/>
      <c r="D751" s="15"/>
      <c r="E751" s="21"/>
      <c r="F751" s="21"/>
      <c r="G751" s="21"/>
      <c r="H751" s="222"/>
      <c r="I751" s="21"/>
      <c r="J751" s="120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5.75" customHeight="1">
      <c r="A752" s="21"/>
      <c r="B752" s="32"/>
      <c r="C752" s="71"/>
      <c r="D752" s="15"/>
      <c r="E752" s="21"/>
      <c r="F752" s="21"/>
      <c r="G752" s="21"/>
      <c r="H752" s="222"/>
      <c r="I752" s="21"/>
      <c r="J752" s="120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5.75" customHeight="1">
      <c r="A753" s="21"/>
      <c r="B753" s="32"/>
      <c r="C753" s="71"/>
      <c r="D753" s="15"/>
      <c r="E753" s="21"/>
      <c r="F753" s="21"/>
      <c r="G753" s="21"/>
      <c r="H753" s="222"/>
      <c r="I753" s="21"/>
      <c r="J753" s="120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5.75" customHeight="1">
      <c r="A754" s="21"/>
      <c r="B754" s="32"/>
      <c r="C754" s="71"/>
      <c r="D754" s="15"/>
      <c r="E754" s="21"/>
      <c r="F754" s="21"/>
      <c r="G754" s="21"/>
      <c r="H754" s="222"/>
      <c r="I754" s="21"/>
      <c r="J754" s="120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5.75" customHeight="1">
      <c r="A755" s="21"/>
      <c r="B755" s="32"/>
      <c r="C755" s="71"/>
      <c r="D755" s="15"/>
      <c r="E755" s="21"/>
      <c r="F755" s="21"/>
      <c r="G755" s="21"/>
      <c r="H755" s="222"/>
      <c r="I755" s="21"/>
      <c r="J755" s="120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5.75" customHeight="1">
      <c r="A756" s="21"/>
      <c r="B756" s="32"/>
      <c r="C756" s="71"/>
      <c r="D756" s="15"/>
      <c r="E756" s="21"/>
      <c r="F756" s="21"/>
      <c r="G756" s="21"/>
      <c r="H756" s="222"/>
      <c r="I756" s="21"/>
      <c r="J756" s="120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5.75" customHeight="1">
      <c r="A757" s="21"/>
      <c r="B757" s="32"/>
      <c r="C757" s="71"/>
      <c r="D757" s="15"/>
      <c r="E757" s="21"/>
      <c r="F757" s="21"/>
      <c r="G757" s="21"/>
      <c r="H757" s="222"/>
      <c r="I757" s="21"/>
      <c r="J757" s="120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5.75" customHeight="1">
      <c r="A758" s="21"/>
      <c r="B758" s="32"/>
      <c r="C758" s="71"/>
      <c r="D758" s="15"/>
      <c r="E758" s="21"/>
      <c r="F758" s="21"/>
      <c r="G758" s="21"/>
      <c r="H758" s="222"/>
      <c r="I758" s="21"/>
      <c r="J758" s="120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5.75" customHeight="1">
      <c r="A759" s="21"/>
      <c r="B759" s="32"/>
      <c r="C759" s="71"/>
      <c r="D759" s="15"/>
      <c r="E759" s="21"/>
      <c r="F759" s="21"/>
      <c r="G759" s="21"/>
      <c r="H759" s="222"/>
      <c r="I759" s="21"/>
      <c r="J759" s="120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5.75" customHeight="1">
      <c r="A760" s="21"/>
      <c r="B760" s="32"/>
      <c r="C760" s="71"/>
      <c r="D760" s="15"/>
      <c r="E760" s="21"/>
      <c r="F760" s="21"/>
      <c r="G760" s="21"/>
      <c r="H760" s="222"/>
      <c r="I760" s="21"/>
      <c r="J760" s="120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5.75" customHeight="1">
      <c r="A761" s="21"/>
      <c r="B761" s="32"/>
      <c r="C761" s="71"/>
      <c r="D761" s="15"/>
      <c r="E761" s="21"/>
      <c r="F761" s="21"/>
      <c r="G761" s="21"/>
      <c r="H761" s="222"/>
      <c r="I761" s="21"/>
      <c r="J761" s="120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5.75" customHeight="1">
      <c r="A762" s="21"/>
      <c r="B762" s="32"/>
      <c r="C762" s="71"/>
      <c r="D762" s="15"/>
      <c r="E762" s="21"/>
      <c r="F762" s="21"/>
      <c r="G762" s="21"/>
      <c r="H762" s="222"/>
      <c r="I762" s="21"/>
      <c r="J762" s="120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5.75" customHeight="1">
      <c r="A763" s="21"/>
      <c r="B763" s="32"/>
      <c r="C763" s="71"/>
      <c r="D763" s="15"/>
      <c r="E763" s="21"/>
      <c r="F763" s="21"/>
      <c r="G763" s="21"/>
      <c r="H763" s="222"/>
      <c r="I763" s="21"/>
      <c r="J763" s="120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5.75" customHeight="1">
      <c r="A764" s="21"/>
      <c r="B764" s="32"/>
      <c r="C764" s="71"/>
      <c r="D764" s="15"/>
      <c r="E764" s="21"/>
      <c r="F764" s="21"/>
      <c r="G764" s="21"/>
      <c r="H764" s="222"/>
      <c r="I764" s="21"/>
      <c r="J764" s="120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5.75" customHeight="1">
      <c r="A765" s="21"/>
      <c r="B765" s="32"/>
      <c r="C765" s="71"/>
      <c r="D765" s="15"/>
      <c r="E765" s="21"/>
      <c r="F765" s="21"/>
      <c r="G765" s="21"/>
      <c r="H765" s="222"/>
      <c r="I765" s="21"/>
      <c r="J765" s="120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5.75" customHeight="1">
      <c r="A766" s="21"/>
      <c r="B766" s="32"/>
      <c r="C766" s="71"/>
      <c r="D766" s="15"/>
      <c r="E766" s="21"/>
      <c r="F766" s="21"/>
      <c r="G766" s="21"/>
      <c r="H766" s="222"/>
      <c r="I766" s="21"/>
      <c r="J766" s="120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5.75" customHeight="1">
      <c r="A767" s="21"/>
      <c r="B767" s="32"/>
      <c r="C767" s="71"/>
      <c r="D767" s="15"/>
      <c r="E767" s="21"/>
      <c r="F767" s="21"/>
      <c r="G767" s="21"/>
      <c r="H767" s="222"/>
      <c r="I767" s="21"/>
      <c r="J767" s="120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5.75" customHeight="1">
      <c r="A768" s="21"/>
      <c r="B768" s="32"/>
      <c r="C768" s="71"/>
      <c r="D768" s="15"/>
      <c r="E768" s="21"/>
      <c r="F768" s="21"/>
      <c r="G768" s="21"/>
      <c r="H768" s="222"/>
      <c r="I768" s="21"/>
      <c r="J768" s="120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5.75" customHeight="1">
      <c r="A769" s="21"/>
      <c r="B769" s="32"/>
      <c r="C769" s="71"/>
      <c r="D769" s="15"/>
      <c r="E769" s="21"/>
      <c r="F769" s="21"/>
      <c r="G769" s="21"/>
      <c r="H769" s="222"/>
      <c r="I769" s="21"/>
      <c r="J769" s="120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5.75" customHeight="1">
      <c r="A770" s="21"/>
      <c r="B770" s="32"/>
      <c r="C770" s="71"/>
      <c r="D770" s="15"/>
      <c r="E770" s="21"/>
      <c r="F770" s="21"/>
      <c r="G770" s="21"/>
      <c r="H770" s="222"/>
      <c r="I770" s="21"/>
      <c r="J770" s="120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5.75" customHeight="1">
      <c r="A771" s="21"/>
      <c r="B771" s="32"/>
      <c r="C771" s="71"/>
      <c r="D771" s="15"/>
      <c r="E771" s="21"/>
      <c r="F771" s="21"/>
      <c r="G771" s="21"/>
      <c r="H771" s="222"/>
      <c r="I771" s="21"/>
      <c r="J771" s="120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5.75" customHeight="1">
      <c r="A772" s="21"/>
      <c r="B772" s="32"/>
      <c r="C772" s="71"/>
      <c r="D772" s="15"/>
      <c r="E772" s="21"/>
      <c r="F772" s="21"/>
      <c r="G772" s="21"/>
      <c r="H772" s="222"/>
      <c r="I772" s="21"/>
      <c r="J772" s="120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5.75" customHeight="1">
      <c r="A773" s="21"/>
      <c r="B773" s="32"/>
      <c r="C773" s="71"/>
      <c r="D773" s="15"/>
      <c r="E773" s="21"/>
      <c r="F773" s="21"/>
      <c r="G773" s="21"/>
      <c r="H773" s="222"/>
      <c r="I773" s="21"/>
      <c r="J773" s="120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5.75" customHeight="1">
      <c r="A774" s="21"/>
      <c r="B774" s="32"/>
      <c r="C774" s="71"/>
      <c r="D774" s="15"/>
      <c r="E774" s="21"/>
      <c r="F774" s="21"/>
      <c r="G774" s="21"/>
      <c r="H774" s="222"/>
      <c r="I774" s="21"/>
      <c r="J774" s="120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5.75" customHeight="1">
      <c r="A775" s="21"/>
      <c r="B775" s="32"/>
      <c r="C775" s="71"/>
      <c r="D775" s="15"/>
      <c r="E775" s="21"/>
      <c r="F775" s="21"/>
      <c r="G775" s="21"/>
      <c r="H775" s="222"/>
      <c r="I775" s="21"/>
      <c r="J775" s="120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5.75" customHeight="1">
      <c r="A776" s="21"/>
      <c r="B776" s="32"/>
      <c r="C776" s="71"/>
      <c r="D776" s="15"/>
      <c r="E776" s="21"/>
      <c r="F776" s="21"/>
      <c r="G776" s="21"/>
      <c r="H776" s="222"/>
      <c r="I776" s="21"/>
      <c r="J776" s="120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5.75" customHeight="1">
      <c r="A777" s="21"/>
      <c r="B777" s="32"/>
      <c r="C777" s="71"/>
      <c r="D777" s="15"/>
      <c r="E777" s="21"/>
      <c r="F777" s="21"/>
      <c r="G777" s="21"/>
      <c r="H777" s="222"/>
      <c r="I777" s="21"/>
      <c r="J777" s="120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5.75" customHeight="1">
      <c r="A778" s="21"/>
      <c r="B778" s="32"/>
      <c r="C778" s="71"/>
      <c r="D778" s="15"/>
      <c r="E778" s="21"/>
      <c r="F778" s="21"/>
      <c r="G778" s="21"/>
      <c r="H778" s="222"/>
      <c r="I778" s="21"/>
      <c r="J778" s="120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5.75" customHeight="1">
      <c r="A779" s="21"/>
      <c r="B779" s="32"/>
      <c r="C779" s="71"/>
      <c r="D779" s="15"/>
      <c r="E779" s="21"/>
      <c r="F779" s="21"/>
      <c r="G779" s="21"/>
      <c r="H779" s="222"/>
      <c r="I779" s="21"/>
      <c r="J779" s="120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5.75" customHeight="1">
      <c r="A780" s="21"/>
      <c r="B780" s="32"/>
      <c r="C780" s="71"/>
      <c r="D780" s="15"/>
      <c r="E780" s="21"/>
      <c r="F780" s="21"/>
      <c r="G780" s="21"/>
      <c r="H780" s="222"/>
      <c r="I780" s="21"/>
      <c r="J780" s="120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5.75" customHeight="1">
      <c r="A781" s="21"/>
      <c r="B781" s="32"/>
      <c r="C781" s="71"/>
      <c r="D781" s="15"/>
      <c r="E781" s="21"/>
      <c r="F781" s="21"/>
      <c r="G781" s="21"/>
      <c r="H781" s="222"/>
      <c r="I781" s="21"/>
      <c r="J781" s="120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5.75" customHeight="1">
      <c r="A782" s="21"/>
      <c r="B782" s="32"/>
      <c r="C782" s="71"/>
      <c r="D782" s="15"/>
      <c r="E782" s="21"/>
      <c r="F782" s="21"/>
      <c r="G782" s="21"/>
      <c r="H782" s="222"/>
      <c r="I782" s="21"/>
      <c r="J782" s="120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5.75" customHeight="1">
      <c r="A783" s="21"/>
      <c r="B783" s="32"/>
      <c r="C783" s="71"/>
      <c r="D783" s="15"/>
      <c r="E783" s="21"/>
      <c r="F783" s="21"/>
      <c r="G783" s="21"/>
      <c r="H783" s="222"/>
      <c r="I783" s="21"/>
      <c r="J783" s="120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5.75" customHeight="1">
      <c r="A784" s="21"/>
      <c r="B784" s="32"/>
      <c r="C784" s="71"/>
      <c r="D784" s="15"/>
      <c r="E784" s="21"/>
      <c r="F784" s="21"/>
      <c r="G784" s="21"/>
      <c r="H784" s="222"/>
      <c r="I784" s="21"/>
      <c r="J784" s="120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5.75" customHeight="1">
      <c r="A785" s="21"/>
      <c r="B785" s="32"/>
      <c r="C785" s="71"/>
      <c r="D785" s="15"/>
      <c r="E785" s="21"/>
      <c r="F785" s="21"/>
      <c r="G785" s="21"/>
      <c r="H785" s="222"/>
      <c r="I785" s="21"/>
      <c r="J785" s="120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5.75" customHeight="1">
      <c r="A786" s="21"/>
      <c r="B786" s="32"/>
      <c r="C786" s="71"/>
      <c r="D786" s="15"/>
      <c r="E786" s="21"/>
      <c r="F786" s="21"/>
      <c r="G786" s="21"/>
      <c r="H786" s="222"/>
      <c r="I786" s="21"/>
      <c r="J786" s="120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5.75" customHeight="1">
      <c r="A787" s="21"/>
      <c r="B787" s="32"/>
      <c r="C787" s="71"/>
      <c r="D787" s="15"/>
      <c r="E787" s="21"/>
      <c r="F787" s="21"/>
      <c r="G787" s="21"/>
      <c r="H787" s="222"/>
      <c r="I787" s="21"/>
      <c r="J787" s="120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5.75" customHeight="1">
      <c r="A788" s="21"/>
      <c r="B788" s="32"/>
      <c r="C788" s="71"/>
      <c r="D788" s="15"/>
      <c r="E788" s="21"/>
      <c r="F788" s="21"/>
      <c r="G788" s="21"/>
      <c r="H788" s="222"/>
      <c r="I788" s="21"/>
      <c r="J788" s="120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5.75" customHeight="1">
      <c r="A789" s="21"/>
      <c r="B789" s="32"/>
      <c r="C789" s="71"/>
      <c r="D789" s="15"/>
      <c r="E789" s="21"/>
      <c r="F789" s="21"/>
      <c r="G789" s="21"/>
      <c r="H789" s="222"/>
      <c r="I789" s="21"/>
      <c r="J789" s="120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5.75" customHeight="1">
      <c r="A790" s="21"/>
      <c r="B790" s="32"/>
      <c r="C790" s="71"/>
      <c r="D790" s="15"/>
      <c r="E790" s="21"/>
      <c r="F790" s="21"/>
      <c r="G790" s="21"/>
      <c r="H790" s="222"/>
      <c r="I790" s="21"/>
      <c r="J790" s="120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5.75" customHeight="1">
      <c r="A791" s="21"/>
      <c r="B791" s="32"/>
      <c r="C791" s="71"/>
      <c r="D791" s="15"/>
      <c r="E791" s="21"/>
      <c r="F791" s="21"/>
      <c r="G791" s="21"/>
      <c r="H791" s="222"/>
      <c r="I791" s="21"/>
      <c r="J791" s="120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5.75" customHeight="1">
      <c r="A792" s="21"/>
      <c r="B792" s="32"/>
      <c r="C792" s="71"/>
      <c r="D792" s="15"/>
      <c r="E792" s="21"/>
      <c r="F792" s="21"/>
      <c r="G792" s="21"/>
      <c r="H792" s="222"/>
      <c r="I792" s="21"/>
      <c r="J792" s="120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5.75" customHeight="1">
      <c r="A793" s="21"/>
      <c r="B793" s="32"/>
      <c r="C793" s="71"/>
      <c r="D793" s="15"/>
      <c r="E793" s="21"/>
      <c r="F793" s="21"/>
      <c r="G793" s="21"/>
      <c r="H793" s="222"/>
      <c r="I793" s="21"/>
      <c r="J793" s="120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5.75" customHeight="1">
      <c r="A794" s="21"/>
      <c r="B794" s="32"/>
      <c r="C794" s="71"/>
      <c r="D794" s="15"/>
      <c r="E794" s="21"/>
      <c r="F794" s="21"/>
      <c r="G794" s="21"/>
      <c r="H794" s="222"/>
      <c r="I794" s="21"/>
      <c r="J794" s="120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5.75" customHeight="1">
      <c r="A795" s="21"/>
      <c r="B795" s="32"/>
      <c r="C795" s="71"/>
      <c r="D795" s="15"/>
      <c r="E795" s="21"/>
      <c r="F795" s="21"/>
      <c r="G795" s="21"/>
      <c r="H795" s="222"/>
      <c r="I795" s="21"/>
      <c r="J795" s="120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5.75" customHeight="1">
      <c r="A796" s="21"/>
      <c r="B796" s="32"/>
      <c r="C796" s="71"/>
      <c r="D796" s="15"/>
      <c r="E796" s="21"/>
      <c r="F796" s="21"/>
      <c r="G796" s="21"/>
      <c r="H796" s="222"/>
      <c r="I796" s="21"/>
      <c r="J796" s="120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5.75" customHeight="1">
      <c r="A797" s="21"/>
      <c r="B797" s="32"/>
      <c r="C797" s="71"/>
      <c r="D797" s="15"/>
      <c r="E797" s="21"/>
      <c r="F797" s="21"/>
      <c r="G797" s="21"/>
      <c r="H797" s="222"/>
      <c r="I797" s="21"/>
      <c r="J797" s="120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5.75" customHeight="1">
      <c r="A798" s="21"/>
      <c r="B798" s="32"/>
      <c r="C798" s="71"/>
      <c r="D798" s="15"/>
      <c r="E798" s="21"/>
      <c r="F798" s="21"/>
      <c r="G798" s="21"/>
      <c r="H798" s="222"/>
      <c r="I798" s="21"/>
      <c r="J798" s="120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5.75" customHeight="1">
      <c r="A799" s="21"/>
      <c r="B799" s="32"/>
      <c r="C799" s="71"/>
      <c r="D799" s="15"/>
      <c r="E799" s="21"/>
      <c r="F799" s="21"/>
      <c r="G799" s="21"/>
      <c r="H799" s="222"/>
      <c r="I799" s="21"/>
      <c r="J799" s="120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5.75" customHeight="1">
      <c r="A800" s="21"/>
      <c r="B800" s="32"/>
      <c r="C800" s="71"/>
      <c r="D800" s="15"/>
      <c r="E800" s="21"/>
      <c r="F800" s="21"/>
      <c r="G800" s="21"/>
      <c r="H800" s="222"/>
      <c r="I800" s="21"/>
      <c r="J800" s="120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5.75" customHeight="1">
      <c r="A801" s="21"/>
      <c r="B801" s="32"/>
      <c r="C801" s="71"/>
      <c r="D801" s="15"/>
      <c r="E801" s="21"/>
      <c r="F801" s="21"/>
      <c r="G801" s="21"/>
      <c r="H801" s="222"/>
      <c r="I801" s="21"/>
      <c r="J801" s="120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5.75" customHeight="1">
      <c r="A802" s="21"/>
      <c r="B802" s="32"/>
      <c r="C802" s="71"/>
      <c r="D802" s="15"/>
      <c r="E802" s="21"/>
      <c r="F802" s="21"/>
      <c r="G802" s="21"/>
      <c r="H802" s="222"/>
      <c r="I802" s="21"/>
      <c r="J802" s="120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5.75" customHeight="1">
      <c r="A803" s="21"/>
      <c r="B803" s="32"/>
      <c r="C803" s="71"/>
      <c r="D803" s="15"/>
      <c r="E803" s="21"/>
      <c r="F803" s="21"/>
      <c r="G803" s="21"/>
      <c r="H803" s="222"/>
      <c r="I803" s="21"/>
      <c r="J803" s="120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5.75" customHeight="1">
      <c r="A804" s="21"/>
      <c r="B804" s="32"/>
      <c r="C804" s="71"/>
      <c r="D804" s="15"/>
      <c r="E804" s="21"/>
      <c r="F804" s="21"/>
      <c r="G804" s="21"/>
      <c r="H804" s="222"/>
      <c r="I804" s="21"/>
      <c r="J804" s="120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5.75" customHeight="1">
      <c r="A805" s="21"/>
      <c r="B805" s="32"/>
      <c r="C805" s="71"/>
      <c r="D805" s="15"/>
      <c r="E805" s="21"/>
      <c r="F805" s="21"/>
      <c r="G805" s="21"/>
      <c r="H805" s="222"/>
      <c r="I805" s="21"/>
      <c r="J805" s="120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5.75" customHeight="1">
      <c r="A806" s="21"/>
      <c r="B806" s="32"/>
      <c r="C806" s="71"/>
      <c r="D806" s="15"/>
      <c r="E806" s="21"/>
      <c r="F806" s="21"/>
      <c r="G806" s="21"/>
      <c r="H806" s="222"/>
      <c r="I806" s="21"/>
      <c r="J806" s="120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5.75" customHeight="1">
      <c r="A807" s="21"/>
      <c r="B807" s="32"/>
      <c r="C807" s="71"/>
      <c r="D807" s="15"/>
      <c r="E807" s="21"/>
      <c r="F807" s="21"/>
      <c r="G807" s="21"/>
      <c r="H807" s="222"/>
      <c r="I807" s="21"/>
      <c r="J807" s="120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5.75" customHeight="1">
      <c r="A808" s="21"/>
      <c r="B808" s="32"/>
      <c r="C808" s="71"/>
      <c r="D808" s="15"/>
      <c r="E808" s="21"/>
      <c r="F808" s="21"/>
      <c r="G808" s="21"/>
      <c r="H808" s="222"/>
      <c r="I808" s="21"/>
      <c r="J808" s="120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5.75" customHeight="1">
      <c r="A809" s="21"/>
      <c r="B809" s="32"/>
      <c r="C809" s="71"/>
      <c r="D809" s="15"/>
      <c r="E809" s="21"/>
      <c r="F809" s="21"/>
      <c r="G809" s="21"/>
      <c r="H809" s="222"/>
      <c r="I809" s="21"/>
      <c r="J809" s="120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5.75" customHeight="1">
      <c r="A810" s="21"/>
      <c r="B810" s="32"/>
      <c r="C810" s="71"/>
      <c r="D810" s="15"/>
      <c r="E810" s="21"/>
      <c r="F810" s="21"/>
      <c r="G810" s="21"/>
      <c r="H810" s="222"/>
      <c r="I810" s="21"/>
      <c r="J810" s="120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5.75" customHeight="1">
      <c r="A811" s="21"/>
      <c r="B811" s="32"/>
      <c r="C811" s="71"/>
      <c r="D811" s="15"/>
      <c r="E811" s="21"/>
      <c r="F811" s="21"/>
      <c r="G811" s="21"/>
      <c r="H811" s="222"/>
      <c r="I811" s="21"/>
      <c r="J811" s="120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5.75" customHeight="1">
      <c r="A812" s="21"/>
      <c r="B812" s="32"/>
      <c r="C812" s="71"/>
      <c r="D812" s="15"/>
      <c r="E812" s="21"/>
      <c r="F812" s="21"/>
      <c r="G812" s="21"/>
      <c r="H812" s="222"/>
      <c r="I812" s="21"/>
      <c r="J812" s="120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5.75" customHeight="1">
      <c r="A813" s="21"/>
      <c r="B813" s="32"/>
      <c r="C813" s="71"/>
      <c r="D813" s="15"/>
      <c r="E813" s="21"/>
      <c r="F813" s="21"/>
      <c r="G813" s="21"/>
      <c r="H813" s="222"/>
      <c r="I813" s="21"/>
      <c r="J813" s="120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5.75" customHeight="1">
      <c r="A814" s="21"/>
      <c r="B814" s="32"/>
      <c r="C814" s="71"/>
      <c r="D814" s="15"/>
      <c r="E814" s="21"/>
      <c r="F814" s="21"/>
      <c r="G814" s="21"/>
      <c r="H814" s="222"/>
      <c r="I814" s="21"/>
      <c r="J814" s="120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5.75" customHeight="1">
      <c r="A815" s="21"/>
      <c r="B815" s="32"/>
      <c r="C815" s="71"/>
      <c r="D815" s="15"/>
      <c r="E815" s="21"/>
      <c r="F815" s="21"/>
      <c r="G815" s="21"/>
      <c r="H815" s="222"/>
      <c r="I815" s="21"/>
      <c r="J815" s="120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5.75" customHeight="1">
      <c r="A816" s="21"/>
      <c r="B816" s="32"/>
      <c r="C816" s="71"/>
      <c r="D816" s="15"/>
      <c r="E816" s="21"/>
      <c r="F816" s="21"/>
      <c r="G816" s="21"/>
      <c r="H816" s="222"/>
      <c r="I816" s="21"/>
      <c r="J816" s="120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5.75" customHeight="1">
      <c r="A817" s="21"/>
      <c r="B817" s="32"/>
      <c r="C817" s="71"/>
      <c r="D817" s="15"/>
      <c r="E817" s="21"/>
      <c r="F817" s="21"/>
      <c r="G817" s="21"/>
      <c r="H817" s="222"/>
      <c r="I817" s="21"/>
      <c r="J817" s="120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5.75" customHeight="1">
      <c r="A818" s="21"/>
      <c r="B818" s="32"/>
      <c r="C818" s="71"/>
      <c r="D818" s="15"/>
      <c r="E818" s="21"/>
      <c r="F818" s="21"/>
      <c r="G818" s="21"/>
      <c r="H818" s="222"/>
      <c r="I818" s="21"/>
      <c r="J818" s="120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5.75" customHeight="1">
      <c r="A819" s="21"/>
      <c r="B819" s="32"/>
      <c r="C819" s="71"/>
      <c r="D819" s="15"/>
      <c r="E819" s="21"/>
      <c r="F819" s="21"/>
      <c r="G819" s="21"/>
      <c r="H819" s="222"/>
      <c r="I819" s="21"/>
      <c r="J819" s="120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5.75" customHeight="1">
      <c r="A820" s="21"/>
      <c r="B820" s="32"/>
      <c r="C820" s="71"/>
      <c r="D820" s="15"/>
      <c r="E820" s="21"/>
      <c r="F820" s="21"/>
      <c r="G820" s="21"/>
      <c r="H820" s="222"/>
      <c r="I820" s="21"/>
      <c r="J820" s="120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5.75" customHeight="1">
      <c r="A821" s="21"/>
      <c r="B821" s="32"/>
      <c r="C821" s="71"/>
      <c r="D821" s="15"/>
      <c r="E821" s="21"/>
      <c r="F821" s="21"/>
      <c r="G821" s="21"/>
      <c r="H821" s="222"/>
      <c r="I821" s="21"/>
      <c r="J821" s="120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5.75" customHeight="1">
      <c r="A822" s="21"/>
      <c r="B822" s="32"/>
      <c r="C822" s="71"/>
      <c r="D822" s="15"/>
      <c r="E822" s="21"/>
      <c r="F822" s="21"/>
      <c r="G822" s="21"/>
      <c r="H822" s="222"/>
      <c r="I822" s="21"/>
      <c r="J822" s="120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5.75" customHeight="1">
      <c r="A823" s="21"/>
      <c r="B823" s="32"/>
      <c r="C823" s="71"/>
      <c r="D823" s="15"/>
      <c r="E823" s="21"/>
      <c r="F823" s="21"/>
      <c r="G823" s="21"/>
      <c r="H823" s="222"/>
      <c r="I823" s="21"/>
      <c r="J823" s="120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5.75" customHeight="1">
      <c r="A824" s="21"/>
      <c r="B824" s="32"/>
      <c r="C824" s="71"/>
      <c r="D824" s="15"/>
      <c r="E824" s="21"/>
      <c r="F824" s="21"/>
      <c r="G824" s="21"/>
      <c r="H824" s="222"/>
      <c r="I824" s="21"/>
      <c r="J824" s="120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5.75" customHeight="1">
      <c r="A825" s="21"/>
      <c r="B825" s="32"/>
      <c r="C825" s="71"/>
      <c r="D825" s="15"/>
      <c r="E825" s="21"/>
      <c r="F825" s="21"/>
      <c r="G825" s="21"/>
      <c r="H825" s="222"/>
      <c r="I825" s="21"/>
      <c r="J825" s="120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5.75" customHeight="1">
      <c r="A826" s="21"/>
      <c r="B826" s="32"/>
      <c r="C826" s="71"/>
      <c r="D826" s="15"/>
      <c r="E826" s="21"/>
      <c r="F826" s="21"/>
      <c r="G826" s="21"/>
      <c r="H826" s="222"/>
      <c r="I826" s="21"/>
      <c r="J826" s="120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5.75" customHeight="1">
      <c r="A827" s="21"/>
      <c r="B827" s="32"/>
      <c r="C827" s="71"/>
      <c r="D827" s="15"/>
      <c r="E827" s="21"/>
      <c r="F827" s="21"/>
      <c r="G827" s="21"/>
      <c r="H827" s="222"/>
      <c r="I827" s="21"/>
      <c r="J827" s="120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5.75" customHeight="1">
      <c r="A828" s="21"/>
      <c r="B828" s="32"/>
      <c r="C828" s="71"/>
      <c r="D828" s="15"/>
      <c r="E828" s="21"/>
      <c r="F828" s="21"/>
      <c r="G828" s="21"/>
      <c r="H828" s="222"/>
      <c r="I828" s="21"/>
      <c r="J828" s="120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5.75" customHeight="1">
      <c r="A829" s="21"/>
      <c r="B829" s="32"/>
      <c r="C829" s="71"/>
      <c r="D829" s="15"/>
      <c r="E829" s="21"/>
      <c r="F829" s="21"/>
      <c r="G829" s="21"/>
      <c r="H829" s="222"/>
      <c r="I829" s="21"/>
      <c r="J829" s="120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5.75" customHeight="1">
      <c r="A830" s="21"/>
      <c r="B830" s="32"/>
      <c r="C830" s="71"/>
      <c r="D830" s="15"/>
      <c r="E830" s="21"/>
      <c r="F830" s="21"/>
      <c r="G830" s="21"/>
      <c r="H830" s="222"/>
      <c r="I830" s="21"/>
      <c r="J830" s="120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5.75" customHeight="1">
      <c r="A831" s="21"/>
      <c r="B831" s="32"/>
      <c r="C831" s="71"/>
      <c r="D831" s="15"/>
      <c r="E831" s="21"/>
      <c r="F831" s="21"/>
      <c r="G831" s="21"/>
      <c r="H831" s="222"/>
      <c r="I831" s="21"/>
      <c r="J831" s="120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5.75" customHeight="1">
      <c r="A832" s="21"/>
      <c r="B832" s="32"/>
      <c r="C832" s="71"/>
      <c r="D832" s="15"/>
      <c r="E832" s="21"/>
      <c r="F832" s="21"/>
      <c r="G832" s="21"/>
      <c r="H832" s="222"/>
      <c r="I832" s="21"/>
      <c r="J832" s="120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5.75" customHeight="1">
      <c r="A833" s="21"/>
      <c r="B833" s="32"/>
      <c r="C833" s="71"/>
      <c r="D833" s="15"/>
      <c r="E833" s="21"/>
      <c r="F833" s="21"/>
      <c r="G833" s="21"/>
      <c r="H833" s="222"/>
      <c r="I833" s="21"/>
      <c r="J833" s="120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5.75" customHeight="1">
      <c r="A834" s="21"/>
      <c r="B834" s="32"/>
      <c r="C834" s="71"/>
      <c r="D834" s="15"/>
      <c r="E834" s="21"/>
      <c r="F834" s="21"/>
      <c r="G834" s="21"/>
      <c r="H834" s="222"/>
      <c r="I834" s="21"/>
      <c r="J834" s="120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5.75" customHeight="1">
      <c r="A835" s="21"/>
      <c r="B835" s="32"/>
      <c r="C835" s="71"/>
      <c r="D835" s="15"/>
      <c r="E835" s="21"/>
      <c r="F835" s="21"/>
      <c r="G835" s="21"/>
      <c r="H835" s="222"/>
      <c r="I835" s="21"/>
      <c r="J835" s="120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5.75" customHeight="1">
      <c r="A836" s="21"/>
      <c r="B836" s="32"/>
      <c r="C836" s="71"/>
      <c r="D836" s="15"/>
      <c r="E836" s="21"/>
      <c r="F836" s="21"/>
      <c r="G836" s="21"/>
      <c r="H836" s="222"/>
      <c r="I836" s="21"/>
      <c r="J836" s="120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5.75" customHeight="1">
      <c r="A837" s="21"/>
      <c r="B837" s="32"/>
      <c r="C837" s="71"/>
      <c r="D837" s="15"/>
      <c r="E837" s="21"/>
      <c r="F837" s="21"/>
      <c r="G837" s="21"/>
      <c r="H837" s="222"/>
      <c r="I837" s="21"/>
      <c r="J837" s="120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5.75" customHeight="1">
      <c r="A838" s="21"/>
      <c r="B838" s="32"/>
      <c r="C838" s="71"/>
      <c r="D838" s="15"/>
      <c r="E838" s="21"/>
      <c r="F838" s="21"/>
      <c r="G838" s="21"/>
      <c r="H838" s="222"/>
      <c r="I838" s="21"/>
      <c r="J838" s="120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5.75" customHeight="1">
      <c r="A839" s="21"/>
      <c r="B839" s="32"/>
      <c r="C839" s="71"/>
      <c r="D839" s="15"/>
      <c r="E839" s="21"/>
      <c r="F839" s="21"/>
      <c r="G839" s="21"/>
      <c r="H839" s="222"/>
      <c r="I839" s="21"/>
      <c r="J839" s="120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5.75" customHeight="1">
      <c r="A840" s="21"/>
      <c r="B840" s="32"/>
      <c r="C840" s="71"/>
      <c r="D840" s="15"/>
      <c r="E840" s="21"/>
      <c r="F840" s="21"/>
      <c r="G840" s="21"/>
      <c r="H840" s="222"/>
      <c r="I840" s="21"/>
      <c r="J840" s="120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5.75" customHeight="1">
      <c r="A841" s="21"/>
      <c r="B841" s="32"/>
      <c r="C841" s="71"/>
      <c r="D841" s="15"/>
      <c r="E841" s="21"/>
      <c r="F841" s="21"/>
      <c r="G841" s="21"/>
      <c r="H841" s="222"/>
      <c r="I841" s="21"/>
      <c r="J841" s="120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5.75" customHeight="1">
      <c r="A842" s="21"/>
      <c r="B842" s="32"/>
      <c r="C842" s="71"/>
      <c r="D842" s="15"/>
      <c r="E842" s="21"/>
      <c r="F842" s="21"/>
      <c r="G842" s="21"/>
      <c r="H842" s="222"/>
      <c r="I842" s="21"/>
      <c r="J842" s="120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5.75" customHeight="1">
      <c r="A843" s="21"/>
      <c r="B843" s="32"/>
      <c r="C843" s="71"/>
      <c r="D843" s="15"/>
      <c r="E843" s="21"/>
      <c r="F843" s="21"/>
      <c r="G843" s="21"/>
      <c r="H843" s="222"/>
      <c r="I843" s="21"/>
      <c r="J843" s="120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5.75" customHeight="1">
      <c r="A844" s="21"/>
      <c r="B844" s="32"/>
      <c r="C844" s="71"/>
      <c r="D844" s="15"/>
      <c r="E844" s="21"/>
      <c r="F844" s="21"/>
      <c r="G844" s="21"/>
      <c r="H844" s="222"/>
      <c r="I844" s="21"/>
      <c r="J844" s="120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5.75" customHeight="1">
      <c r="A845" s="21"/>
      <c r="B845" s="32"/>
      <c r="C845" s="71"/>
      <c r="D845" s="15"/>
      <c r="E845" s="21"/>
      <c r="F845" s="21"/>
      <c r="G845" s="21"/>
      <c r="H845" s="222"/>
      <c r="I845" s="21"/>
      <c r="J845" s="120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5.75" customHeight="1">
      <c r="A846" s="21"/>
      <c r="B846" s="32"/>
      <c r="C846" s="71"/>
      <c r="D846" s="15"/>
      <c r="E846" s="21"/>
      <c r="F846" s="21"/>
      <c r="G846" s="21"/>
      <c r="H846" s="222"/>
      <c r="I846" s="21"/>
      <c r="J846" s="120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5.75" customHeight="1">
      <c r="A847" s="21"/>
      <c r="B847" s="32"/>
      <c r="C847" s="71"/>
      <c r="D847" s="15"/>
      <c r="E847" s="21"/>
      <c r="F847" s="21"/>
      <c r="G847" s="21"/>
      <c r="H847" s="222"/>
      <c r="I847" s="21"/>
      <c r="J847" s="120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5.75" customHeight="1">
      <c r="A848" s="21"/>
      <c r="B848" s="32"/>
      <c r="C848" s="71"/>
      <c r="D848" s="15"/>
      <c r="E848" s="21"/>
      <c r="F848" s="21"/>
      <c r="G848" s="21"/>
      <c r="H848" s="222"/>
      <c r="I848" s="21"/>
      <c r="J848" s="120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5.75" customHeight="1">
      <c r="A849" s="21"/>
      <c r="B849" s="32"/>
      <c r="C849" s="71"/>
      <c r="D849" s="15"/>
      <c r="E849" s="21"/>
      <c r="F849" s="21"/>
      <c r="G849" s="21"/>
      <c r="H849" s="222"/>
      <c r="I849" s="21"/>
      <c r="J849" s="120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5.75" customHeight="1">
      <c r="A850" s="21"/>
      <c r="B850" s="32"/>
      <c r="C850" s="71"/>
      <c r="D850" s="15"/>
      <c r="E850" s="21"/>
      <c r="F850" s="21"/>
      <c r="G850" s="21"/>
      <c r="H850" s="222"/>
      <c r="I850" s="21"/>
      <c r="J850" s="120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5.75" customHeight="1">
      <c r="A851" s="21"/>
      <c r="B851" s="32"/>
      <c r="C851" s="71"/>
      <c r="D851" s="15"/>
      <c r="E851" s="21"/>
      <c r="F851" s="21"/>
      <c r="G851" s="21"/>
      <c r="H851" s="222"/>
      <c r="I851" s="21"/>
      <c r="J851" s="120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5.75" customHeight="1">
      <c r="A852" s="21"/>
      <c r="B852" s="32"/>
      <c r="C852" s="71"/>
      <c r="D852" s="15"/>
      <c r="E852" s="21"/>
      <c r="F852" s="21"/>
      <c r="G852" s="21"/>
      <c r="H852" s="222"/>
      <c r="I852" s="21"/>
      <c r="J852" s="120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5.75" customHeight="1">
      <c r="A853" s="21"/>
      <c r="B853" s="32"/>
      <c r="C853" s="71"/>
      <c r="D853" s="15"/>
      <c r="E853" s="21"/>
      <c r="F853" s="21"/>
      <c r="G853" s="21"/>
      <c r="H853" s="222"/>
      <c r="I853" s="21"/>
      <c r="J853" s="120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5.75" customHeight="1">
      <c r="A854" s="21"/>
      <c r="B854" s="32"/>
      <c r="C854" s="71"/>
      <c r="D854" s="15"/>
      <c r="E854" s="21"/>
      <c r="F854" s="21"/>
      <c r="G854" s="21"/>
      <c r="H854" s="222"/>
      <c r="I854" s="21"/>
      <c r="J854" s="120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5.75" customHeight="1">
      <c r="A855" s="21"/>
      <c r="B855" s="32"/>
      <c r="C855" s="71"/>
      <c r="D855" s="15"/>
      <c r="E855" s="21"/>
      <c r="F855" s="21"/>
      <c r="G855" s="21"/>
      <c r="H855" s="222"/>
      <c r="I855" s="21"/>
      <c r="J855" s="120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5.75" customHeight="1">
      <c r="A856" s="21"/>
      <c r="B856" s="32"/>
      <c r="C856" s="71"/>
      <c r="D856" s="15"/>
      <c r="E856" s="21"/>
      <c r="F856" s="21"/>
      <c r="G856" s="21"/>
      <c r="H856" s="222"/>
      <c r="I856" s="21"/>
      <c r="J856" s="120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5.75" customHeight="1">
      <c r="A857" s="21"/>
      <c r="B857" s="32"/>
      <c r="C857" s="71"/>
      <c r="D857" s="15"/>
      <c r="E857" s="21"/>
      <c r="F857" s="21"/>
      <c r="G857" s="21"/>
      <c r="H857" s="222"/>
      <c r="I857" s="21"/>
      <c r="J857" s="120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5.75" customHeight="1">
      <c r="A858" s="21"/>
      <c r="B858" s="32"/>
      <c r="C858" s="71"/>
      <c r="D858" s="15"/>
      <c r="E858" s="21"/>
      <c r="F858" s="21"/>
      <c r="G858" s="21"/>
      <c r="H858" s="222"/>
      <c r="I858" s="21"/>
      <c r="J858" s="120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5.75" customHeight="1">
      <c r="A859" s="21"/>
      <c r="B859" s="32"/>
      <c r="C859" s="71"/>
      <c r="D859" s="15"/>
      <c r="E859" s="21"/>
      <c r="F859" s="21"/>
      <c r="G859" s="21"/>
      <c r="H859" s="222"/>
      <c r="I859" s="21"/>
      <c r="J859" s="120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5.75" customHeight="1">
      <c r="A860" s="21"/>
      <c r="B860" s="32"/>
      <c r="C860" s="71"/>
      <c r="D860" s="15"/>
      <c r="E860" s="21"/>
      <c r="F860" s="21"/>
      <c r="G860" s="21"/>
      <c r="H860" s="222"/>
      <c r="I860" s="21"/>
      <c r="J860" s="120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5.75" customHeight="1">
      <c r="A861" s="21"/>
      <c r="B861" s="32"/>
      <c r="C861" s="71"/>
      <c r="D861" s="15"/>
      <c r="E861" s="21"/>
      <c r="F861" s="21"/>
      <c r="G861" s="21"/>
      <c r="H861" s="222"/>
      <c r="I861" s="21"/>
      <c r="J861" s="120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5.75" customHeight="1">
      <c r="A862" s="21"/>
      <c r="B862" s="32"/>
      <c r="C862" s="71"/>
      <c r="D862" s="15"/>
      <c r="E862" s="21"/>
      <c r="F862" s="21"/>
      <c r="G862" s="21"/>
      <c r="H862" s="222"/>
      <c r="I862" s="21"/>
      <c r="J862" s="120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5.75" customHeight="1">
      <c r="A863" s="21"/>
      <c r="B863" s="32"/>
      <c r="C863" s="71"/>
      <c r="D863" s="15"/>
      <c r="E863" s="21"/>
      <c r="F863" s="21"/>
      <c r="G863" s="21"/>
      <c r="H863" s="222"/>
      <c r="I863" s="21"/>
      <c r="J863" s="120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5.75" customHeight="1">
      <c r="A864" s="21"/>
      <c r="B864" s="32"/>
      <c r="C864" s="71"/>
      <c r="D864" s="15"/>
      <c r="E864" s="21"/>
      <c r="F864" s="21"/>
      <c r="G864" s="21"/>
      <c r="H864" s="222"/>
      <c r="I864" s="21"/>
      <c r="J864" s="120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5.75" customHeight="1">
      <c r="A865" s="21"/>
      <c r="B865" s="32"/>
      <c r="C865" s="71"/>
      <c r="D865" s="15"/>
      <c r="E865" s="21"/>
      <c r="F865" s="21"/>
      <c r="G865" s="21"/>
      <c r="H865" s="222"/>
      <c r="I865" s="21"/>
      <c r="J865" s="120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5.75" customHeight="1">
      <c r="A866" s="21"/>
      <c r="B866" s="32"/>
      <c r="C866" s="71"/>
      <c r="D866" s="15"/>
      <c r="E866" s="21"/>
      <c r="F866" s="21"/>
      <c r="G866" s="21"/>
      <c r="H866" s="222"/>
      <c r="I866" s="21"/>
      <c r="J866" s="120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5.75" customHeight="1">
      <c r="A867" s="21"/>
      <c r="B867" s="32"/>
      <c r="C867" s="71"/>
      <c r="D867" s="15"/>
      <c r="E867" s="21"/>
      <c r="F867" s="21"/>
      <c r="G867" s="21"/>
      <c r="H867" s="222"/>
      <c r="I867" s="21"/>
      <c r="J867" s="120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5.75" customHeight="1">
      <c r="A868" s="21"/>
      <c r="B868" s="32"/>
      <c r="C868" s="71"/>
      <c r="D868" s="15"/>
      <c r="E868" s="21"/>
      <c r="F868" s="21"/>
      <c r="G868" s="21"/>
      <c r="H868" s="222"/>
      <c r="I868" s="21"/>
      <c r="J868" s="120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5.75" customHeight="1">
      <c r="A869" s="21"/>
      <c r="B869" s="32"/>
      <c r="C869" s="71"/>
      <c r="D869" s="15"/>
      <c r="E869" s="21"/>
      <c r="F869" s="21"/>
      <c r="G869" s="21"/>
      <c r="H869" s="222"/>
      <c r="I869" s="21"/>
      <c r="J869" s="120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5.75" customHeight="1">
      <c r="A870" s="21"/>
      <c r="B870" s="32"/>
      <c r="C870" s="71"/>
      <c r="D870" s="15"/>
      <c r="E870" s="21"/>
      <c r="F870" s="21"/>
      <c r="G870" s="21"/>
      <c r="H870" s="222"/>
      <c r="I870" s="21"/>
      <c r="J870" s="120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5.75" customHeight="1">
      <c r="A871" s="21"/>
      <c r="B871" s="32"/>
      <c r="C871" s="71"/>
      <c r="D871" s="15"/>
      <c r="E871" s="21"/>
      <c r="F871" s="21"/>
      <c r="G871" s="21"/>
      <c r="H871" s="222"/>
      <c r="I871" s="21"/>
      <c r="J871" s="120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5.75" customHeight="1">
      <c r="A872" s="21"/>
      <c r="B872" s="32"/>
      <c r="C872" s="71"/>
      <c r="D872" s="15"/>
      <c r="E872" s="21"/>
      <c r="F872" s="21"/>
      <c r="G872" s="21"/>
      <c r="H872" s="222"/>
      <c r="I872" s="21"/>
      <c r="J872" s="120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5.75" customHeight="1">
      <c r="A873" s="21"/>
      <c r="B873" s="32"/>
      <c r="C873" s="71"/>
      <c r="D873" s="15"/>
      <c r="E873" s="21"/>
      <c r="F873" s="21"/>
      <c r="G873" s="21"/>
      <c r="H873" s="222"/>
      <c r="I873" s="21"/>
      <c r="J873" s="120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5.75" customHeight="1">
      <c r="A874" s="21"/>
      <c r="B874" s="32"/>
      <c r="C874" s="71"/>
      <c r="D874" s="15"/>
      <c r="E874" s="21"/>
      <c r="F874" s="21"/>
      <c r="G874" s="21"/>
      <c r="H874" s="222"/>
      <c r="I874" s="21"/>
      <c r="J874" s="120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5.75" customHeight="1">
      <c r="A875" s="21"/>
      <c r="B875" s="32"/>
      <c r="C875" s="71"/>
      <c r="D875" s="15"/>
      <c r="E875" s="21"/>
      <c r="F875" s="21"/>
      <c r="G875" s="21"/>
      <c r="H875" s="222"/>
      <c r="I875" s="21"/>
      <c r="J875" s="120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5.75" customHeight="1">
      <c r="A876" s="21"/>
      <c r="B876" s="32"/>
      <c r="C876" s="71"/>
      <c r="D876" s="15"/>
      <c r="E876" s="21"/>
      <c r="F876" s="21"/>
      <c r="G876" s="21"/>
      <c r="H876" s="222"/>
      <c r="I876" s="21"/>
      <c r="J876" s="120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5.75" customHeight="1">
      <c r="A877" s="21"/>
      <c r="B877" s="32"/>
      <c r="C877" s="71"/>
      <c r="D877" s="15"/>
      <c r="E877" s="21"/>
      <c r="F877" s="21"/>
      <c r="G877" s="21"/>
      <c r="H877" s="222"/>
      <c r="I877" s="21"/>
      <c r="J877" s="120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5.75" customHeight="1">
      <c r="A878" s="21"/>
      <c r="B878" s="32"/>
      <c r="C878" s="71"/>
      <c r="D878" s="15"/>
      <c r="E878" s="21"/>
      <c r="F878" s="21"/>
      <c r="G878" s="21"/>
      <c r="H878" s="222"/>
      <c r="I878" s="21"/>
      <c r="J878" s="120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5.75" customHeight="1">
      <c r="A879" s="21"/>
      <c r="B879" s="32"/>
      <c r="C879" s="71"/>
      <c r="D879" s="15"/>
      <c r="E879" s="21"/>
      <c r="F879" s="21"/>
      <c r="G879" s="21"/>
      <c r="H879" s="222"/>
      <c r="I879" s="21"/>
      <c r="J879" s="120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5.75" customHeight="1">
      <c r="A880" s="21"/>
      <c r="B880" s="32"/>
      <c r="C880" s="71"/>
      <c r="D880" s="15"/>
      <c r="E880" s="21"/>
      <c r="F880" s="21"/>
      <c r="G880" s="21"/>
      <c r="H880" s="222"/>
      <c r="I880" s="21"/>
      <c r="J880" s="120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5.75" customHeight="1">
      <c r="A881" s="21"/>
      <c r="B881" s="32"/>
      <c r="C881" s="71"/>
      <c r="D881" s="15"/>
      <c r="E881" s="21"/>
      <c r="F881" s="21"/>
      <c r="G881" s="21"/>
      <c r="H881" s="222"/>
      <c r="I881" s="21"/>
      <c r="J881" s="120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5.75" customHeight="1">
      <c r="A882" s="21"/>
      <c r="B882" s="32"/>
      <c r="C882" s="71"/>
      <c r="D882" s="15"/>
      <c r="E882" s="21"/>
      <c r="F882" s="21"/>
      <c r="G882" s="21"/>
      <c r="H882" s="222"/>
      <c r="I882" s="21"/>
      <c r="J882" s="120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5.75" customHeight="1">
      <c r="A883" s="21"/>
      <c r="B883" s="32"/>
      <c r="C883" s="71"/>
      <c r="D883" s="15"/>
      <c r="E883" s="21"/>
      <c r="F883" s="21"/>
      <c r="G883" s="21"/>
      <c r="H883" s="222"/>
      <c r="I883" s="21"/>
      <c r="J883" s="120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5.75" customHeight="1">
      <c r="A884" s="21"/>
      <c r="B884" s="32"/>
      <c r="C884" s="71"/>
      <c r="D884" s="15"/>
      <c r="E884" s="21"/>
      <c r="F884" s="21"/>
      <c r="G884" s="21"/>
      <c r="H884" s="222"/>
      <c r="I884" s="21"/>
      <c r="J884" s="120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5.75" customHeight="1">
      <c r="A885" s="21"/>
      <c r="B885" s="32"/>
      <c r="C885" s="71"/>
      <c r="D885" s="15"/>
      <c r="E885" s="21"/>
      <c r="F885" s="21"/>
      <c r="G885" s="21"/>
      <c r="H885" s="222"/>
      <c r="I885" s="21"/>
      <c r="J885" s="120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5.75" customHeight="1">
      <c r="A886" s="21"/>
      <c r="B886" s="32"/>
      <c r="C886" s="71"/>
      <c r="D886" s="15"/>
      <c r="E886" s="21"/>
      <c r="F886" s="21"/>
      <c r="G886" s="21"/>
      <c r="H886" s="222"/>
      <c r="I886" s="21"/>
      <c r="J886" s="120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5.75" customHeight="1">
      <c r="A887" s="21"/>
      <c r="B887" s="32"/>
      <c r="C887" s="71"/>
      <c r="D887" s="15"/>
      <c r="E887" s="21"/>
      <c r="F887" s="21"/>
      <c r="G887" s="21"/>
      <c r="H887" s="222"/>
      <c r="I887" s="21"/>
      <c r="J887" s="120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5.75" customHeight="1">
      <c r="A888" s="21"/>
      <c r="B888" s="32"/>
      <c r="C888" s="71"/>
      <c r="D888" s="15"/>
      <c r="E888" s="21"/>
      <c r="F888" s="21"/>
      <c r="G888" s="21"/>
      <c r="H888" s="222"/>
      <c r="I888" s="21"/>
      <c r="J888" s="120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5.75" customHeight="1">
      <c r="A889" s="21"/>
      <c r="B889" s="32"/>
      <c r="C889" s="71"/>
      <c r="D889" s="15"/>
      <c r="E889" s="21"/>
      <c r="F889" s="21"/>
      <c r="G889" s="21"/>
      <c r="H889" s="222"/>
      <c r="I889" s="21"/>
      <c r="J889" s="120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5.75" customHeight="1">
      <c r="A890" s="21"/>
      <c r="B890" s="32"/>
      <c r="C890" s="71"/>
      <c r="D890" s="15"/>
      <c r="E890" s="21"/>
      <c r="F890" s="21"/>
      <c r="G890" s="21"/>
      <c r="H890" s="222"/>
      <c r="I890" s="21"/>
      <c r="J890" s="120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5.75" customHeight="1">
      <c r="A891" s="21"/>
      <c r="B891" s="32"/>
      <c r="C891" s="71"/>
      <c r="D891" s="15"/>
      <c r="E891" s="21"/>
      <c r="F891" s="21"/>
      <c r="G891" s="21"/>
      <c r="H891" s="222"/>
      <c r="I891" s="21"/>
      <c r="J891" s="120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5.75" customHeight="1">
      <c r="A892" s="21"/>
      <c r="B892" s="32"/>
      <c r="C892" s="71"/>
      <c r="D892" s="15"/>
      <c r="E892" s="21"/>
      <c r="F892" s="21"/>
      <c r="G892" s="21"/>
      <c r="H892" s="222"/>
      <c r="I892" s="21"/>
      <c r="J892" s="120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5.75" customHeight="1">
      <c r="A893" s="21"/>
      <c r="B893" s="32"/>
      <c r="C893" s="71"/>
      <c r="D893" s="15"/>
      <c r="E893" s="21"/>
      <c r="F893" s="21"/>
      <c r="G893" s="21"/>
      <c r="H893" s="222"/>
      <c r="I893" s="21"/>
      <c r="J893" s="120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5.75" customHeight="1">
      <c r="A894" s="21"/>
      <c r="B894" s="32"/>
      <c r="C894" s="71"/>
      <c r="D894" s="15"/>
      <c r="E894" s="21"/>
      <c r="F894" s="21"/>
      <c r="G894" s="21"/>
      <c r="H894" s="222"/>
      <c r="I894" s="21"/>
      <c r="J894" s="120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5.75" customHeight="1">
      <c r="A895" s="21"/>
      <c r="B895" s="32"/>
      <c r="C895" s="71"/>
      <c r="D895" s="15"/>
      <c r="E895" s="21"/>
      <c r="F895" s="21"/>
      <c r="G895" s="21"/>
      <c r="H895" s="222"/>
      <c r="I895" s="21"/>
      <c r="J895" s="120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5.75" customHeight="1">
      <c r="A896" s="21"/>
      <c r="B896" s="32"/>
      <c r="C896" s="71"/>
      <c r="D896" s="15"/>
      <c r="E896" s="21"/>
      <c r="F896" s="21"/>
      <c r="G896" s="21"/>
      <c r="H896" s="222"/>
      <c r="I896" s="21"/>
      <c r="J896" s="120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5.75" customHeight="1">
      <c r="A897" s="21"/>
      <c r="B897" s="32"/>
      <c r="C897" s="71"/>
      <c r="D897" s="15"/>
      <c r="E897" s="21"/>
      <c r="F897" s="21"/>
      <c r="G897" s="21"/>
      <c r="H897" s="222"/>
      <c r="I897" s="21"/>
      <c r="J897" s="120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5.75" customHeight="1">
      <c r="A898" s="21"/>
      <c r="B898" s="32"/>
      <c r="C898" s="71"/>
      <c r="D898" s="15"/>
      <c r="E898" s="21"/>
      <c r="F898" s="21"/>
      <c r="G898" s="21"/>
      <c r="H898" s="222"/>
      <c r="I898" s="21"/>
      <c r="J898" s="120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5.75" customHeight="1">
      <c r="A899" s="21"/>
      <c r="B899" s="32"/>
      <c r="C899" s="71"/>
      <c r="D899" s="15"/>
      <c r="E899" s="21"/>
      <c r="F899" s="21"/>
      <c r="G899" s="21"/>
      <c r="H899" s="222"/>
      <c r="I899" s="21"/>
      <c r="J899" s="120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5.75" customHeight="1">
      <c r="A900" s="21"/>
      <c r="B900" s="32"/>
      <c r="C900" s="71"/>
      <c r="D900" s="15"/>
      <c r="E900" s="21"/>
      <c r="F900" s="21"/>
      <c r="G900" s="21"/>
      <c r="H900" s="222"/>
      <c r="I900" s="21"/>
      <c r="J900" s="120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5.75" customHeight="1">
      <c r="A901" s="21"/>
      <c r="B901" s="32"/>
      <c r="C901" s="71"/>
      <c r="D901" s="15"/>
      <c r="E901" s="21"/>
      <c r="F901" s="21"/>
      <c r="G901" s="21"/>
      <c r="H901" s="222"/>
      <c r="I901" s="21"/>
      <c r="J901" s="120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5.75" customHeight="1">
      <c r="A902" s="21"/>
      <c r="B902" s="32"/>
      <c r="C902" s="71"/>
      <c r="D902" s="15"/>
      <c r="E902" s="21"/>
      <c r="F902" s="21"/>
      <c r="G902" s="21"/>
      <c r="H902" s="222"/>
      <c r="I902" s="21"/>
      <c r="J902" s="120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5.75" customHeight="1">
      <c r="A903" s="21"/>
      <c r="B903" s="32"/>
      <c r="C903" s="71"/>
      <c r="D903" s="15"/>
      <c r="E903" s="21"/>
      <c r="F903" s="21"/>
      <c r="G903" s="21"/>
      <c r="H903" s="222"/>
      <c r="I903" s="21"/>
      <c r="J903" s="120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5.75" customHeight="1">
      <c r="A904" s="21"/>
      <c r="B904" s="32"/>
      <c r="C904" s="71"/>
      <c r="D904" s="15"/>
      <c r="E904" s="21"/>
      <c r="F904" s="21"/>
      <c r="G904" s="21"/>
      <c r="H904" s="222"/>
      <c r="I904" s="21"/>
      <c r="J904" s="120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5.75" customHeight="1">
      <c r="A905" s="21"/>
      <c r="B905" s="32"/>
      <c r="C905" s="71"/>
      <c r="D905" s="15"/>
      <c r="E905" s="21"/>
      <c r="F905" s="21"/>
      <c r="G905" s="21"/>
      <c r="H905" s="222"/>
      <c r="I905" s="21"/>
      <c r="J905" s="120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5.75" customHeight="1">
      <c r="A906" s="21"/>
      <c r="B906" s="32"/>
      <c r="C906" s="71"/>
      <c r="D906" s="15"/>
      <c r="E906" s="21"/>
      <c r="F906" s="21"/>
      <c r="G906" s="21"/>
      <c r="H906" s="222"/>
      <c r="I906" s="21"/>
      <c r="J906" s="120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5.75" customHeight="1">
      <c r="A907" s="21"/>
      <c r="B907" s="32"/>
      <c r="C907" s="71"/>
      <c r="D907" s="15"/>
      <c r="E907" s="21"/>
      <c r="F907" s="21"/>
      <c r="G907" s="21"/>
      <c r="H907" s="222"/>
      <c r="I907" s="21"/>
      <c r="J907" s="120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5.75" customHeight="1">
      <c r="A908" s="21"/>
      <c r="B908" s="32"/>
      <c r="C908" s="71"/>
      <c r="D908" s="15"/>
      <c r="E908" s="21"/>
      <c r="F908" s="21"/>
      <c r="G908" s="21"/>
      <c r="H908" s="222"/>
      <c r="I908" s="21"/>
      <c r="J908" s="120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5.75" customHeight="1">
      <c r="A909" s="21"/>
      <c r="B909" s="32"/>
      <c r="C909" s="71"/>
      <c r="D909" s="15"/>
      <c r="E909" s="21"/>
      <c r="F909" s="21"/>
      <c r="G909" s="21"/>
      <c r="H909" s="222"/>
      <c r="I909" s="21"/>
      <c r="J909" s="120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5.75" customHeight="1">
      <c r="A910" s="21"/>
      <c r="B910" s="32"/>
      <c r="C910" s="71"/>
      <c r="D910" s="15"/>
      <c r="E910" s="21"/>
      <c r="F910" s="21"/>
      <c r="G910" s="21"/>
      <c r="H910" s="222"/>
      <c r="I910" s="21"/>
      <c r="J910" s="120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5.75" customHeight="1">
      <c r="A911" s="21"/>
      <c r="B911" s="32"/>
      <c r="C911" s="71"/>
      <c r="D911" s="15"/>
      <c r="E911" s="21"/>
      <c r="F911" s="21"/>
      <c r="G911" s="21"/>
      <c r="H911" s="222"/>
      <c r="I911" s="21"/>
      <c r="J911" s="120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5.75" customHeight="1">
      <c r="A912" s="21"/>
      <c r="B912" s="32"/>
      <c r="C912" s="71"/>
      <c r="D912" s="15"/>
      <c r="E912" s="21"/>
      <c r="F912" s="21"/>
      <c r="G912" s="21"/>
      <c r="H912" s="222"/>
      <c r="I912" s="21"/>
      <c r="J912" s="120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5.75" customHeight="1">
      <c r="A913" s="21"/>
      <c r="B913" s="32"/>
      <c r="C913" s="71"/>
      <c r="D913" s="15"/>
      <c r="E913" s="21"/>
      <c r="F913" s="21"/>
      <c r="G913" s="21"/>
      <c r="H913" s="222"/>
      <c r="I913" s="21"/>
      <c r="J913" s="120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5.75" customHeight="1">
      <c r="A914" s="21"/>
      <c r="B914" s="32"/>
      <c r="C914" s="71"/>
      <c r="D914" s="15"/>
      <c r="E914" s="21"/>
      <c r="F914" s="21"/>
      <c r="G914" s="21"/>
      <c r="H914" s="222"/>
      <c r="I914" s="21"/>
      <c r="J914" s="120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5.75" customHeight="1">
      <c r="A915" s="21"/>
      <c r="B915" s="32"/>
      <c r="C915" s="71"/>
      <c r="D915" s="15"/>
      <c r="E915" s="21"/>
      <c r="F915" s="21"/>
      <c r="G915" s="21"/>
      <c r="H915" s="222"/>
      <c r="I915" s="21"/>
      <c r="J915" s="120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5.75" customHeight="1">
      <c r="A916" s="21"/>
      <c r="B916" s="32"/>
      <c r="C916" s="71"/>
      <c r="D916" s="15"/>
      <c r="E916" s="21"/>
      <c r="F916" s="21"/>
      <c r="G916" s="21"/>
      <c r="H916" s="222"/>
      <c r="I916" s="21"/>
      <c r="J916" s="120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5.75" customHeight="1">
      <c r="A917" s="21"/>
      <c r="B917" s="32"/>
      <c r="C917" s="71"/>
      <c r="D917" s="15"/>
      <c r="E917" s="21"/>
      <c r="F917" s="21"/>
      <c r="G917" s="21"/>
      <c r="H917" s="222"/>
      <c r="I917" s="21"/>
      <c r="J917" s="120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5.75" customHeight="1">
      <c r="A918" s="21"/>
      <c r="B918" s="32"/>
      <c r="C918" s="71"/>
      <c r="D918" s="15"/>
      <c r="E918" s="21"/>
      <c r="F918" s="21"/>
      <c r="G918" s="21"/>
      <c r="H918" s="222"/>
      <c r="I918" s="21"/>
      <c r="J918" s="120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5.75" customHeight="1">
      <c r="A919" s="21"/>
      <c r="B919" s="32"/>
      <c r="C919" s="71"/>
      <c r="D919" s="15"/>
      <c r="E919" s="21"/>
      <c r="F919" s="21"/>
      <c r="G919" s="21"/>
      <c r="H919" s="222"/>
      <c r="I919" s="21"/>
      <c r="J919" s="120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5.75" customHeight="1">
      <c r="A920" s="21"/>
      <c r="B920" s="32"/>
      <c r="C920" s="71"/>
      <c r="D920" s="15"/>
      <c r="E920" s="21"/>
      <c r="F920" s="21"/>
      <c r="G920" s="21"/>
      <c r="H920" s="222"/>
      <c r="I920" s="21"/>
      <c r="J920" s="120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5.75" customHeight="1">
      <c r="A921" s="21"/>
      <c r="B921" s="32"/>
      <c r="C921" s="71"/>
      <c r="D921" s="15"/>
      <c r="E921" s="21"/>
      <c r="F921" s="21"/>
      <c r="G921" s="21"/>
      <c r="H921" s="222"/>
      <c r="I921" s="21"/>
      <c r="J921" s="120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5.75" customHeight="1">
      <c r="A922" s="21"/>
      <c r="B922" s="32"/>
      <c r="C922" s="71"/>
      <c r="D922" s="15"/>
      <c r="E922" s="21"/>
      <c r="F922" s="21"/>
      <c r="G922" s="21"/>
      <c r="H922" s="222"/>
      <c r="I922" s="21"/>
      <c r="J922" s="120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5.75" customHeight="1">
      <c r="A923" s="21"/>
      <c r="B923" s="32"/>
      <c r="C923" s="71"/>
      <c r="D923" s="15"/>
      <c r="E923" s="21"/>
      <c r="F923" s="21"/>
      <c r="G923" s="21"/>
      <c r="H923" s="222"/>
      <c r="I923" s="21"/>
      <c r="J923" s="120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5.75" customHeight="1">
      <c r="A924" s="21"/>
      <c r="B924" s="32"/>
      <c r="C924" s="71"/>
      <c r="D924" s="15"/>
      <c r="E924" s="21"/>
      <c r="F924" s="21"/>
      <c r="G924" s="21"/>
      <c r="H924" s="222"/>
      <c r="I924" s="21"/>
      <c r="J924" s="120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5.75" customHeight="1">
      <c r="A925" s="21"/>
      <c r="B925" s="32"/>
      <c r="C925" s="71"/>
      <c r="D925" s="15"/>
      <c r="E925" s="21"/>
      <c r="F925" s="21"/>
      <c r="G925" s="21"/>
      <c r="H925" s="222"/>
      <c r="I925" s="21"/>
      <c r="J925" s="120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5.75" customHeight="1">
      <c r="A926" s="21"/>
      <c r="B926" s="32"/>
      <c r="C926" s="71"/>
      <c r="D926" s="15"/>
      <c r="E926" s="21"/>
      <c r="F926" s="21"/>
      <c r="G926" s="21"/>
      <c r="H926" s="222"/>
      <c r="I926" s="21"/>
      <c r="J926" s="120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5.75" customHeight="1">
      <c r="A927" s="21"/>
      <c r="B927" s="32"/>
      <c r="C927" s="71"/>
      <c r="D927" s="15"/>
      <c r="E927" s="21"/>
      <c r="F927" s="21"/>
      <c r="G927" s="21"/>
      <c r="H927" s="222"/>
      <c r="I927" s="21"/>
      <c r="J927" s="120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5.75" customHeight="1">
      <c r="A928" s="21"/>
      <c r="B928" s="32"/>
      <c r="C928" s="71"/>
      <c r="D928" s="15"/>
      <c r="E928" s="21"/>
      <c r="F928" s="21"/>
      <c r="G928" s="21"/>
      <c r="H928" s="222"/>
      <c r="I928" s="21"/>
      <c r="J928" s="120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5.75" customHeight="1">
      <c r="A929" s="21"/>
      <c r="B929" s="32"/>
      <c r="C929" s="71"/>
      <c r="D929" s="15"/>
      <c r="E929" s="21"/>
      <c r="F929" s="21"/>
      <c r="G929" s="21"/>
      <c r="H929" s="222"/>
      <c r="I929" s="21"/>
      <c r="J929" s="120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5.75" customHeight="1">
      <c r="A930" s="21"/>
      <c r="B930" s="32"/>
      <c r="C930" s="71"/>
      <c r="D930" s="15"/>
      <c r="E930" s="21"/>
      <c r="F930" s="21"/>
      <c r="G930" s="21"/>
      <c r="H930" s="222"/>
      <c r="I930" s="21"/>
      <c r="J930" s="120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5.75" customHeight="1">
      <c r="A931" s="21"/>
      <c r="B931" s="32"/>
      <c r="C931" s="71"/>
      <c r="D931" s="15"/>
      <c r="E931" s="21"/>
      <c r="F931" s="21"/>
      <c r="G931" s="21"/>
      <c r="H931" s="222"/>
      <c r="I931" s="21"/>
      <c r="J931" s="120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5.75" customHeight="1">
      <c r="A932" s="21"/>
      <c r="B932" s="32"/>
      <c r="C932" s="71"/>
      <c r="D932" s="15"/>
      <c r="E932" s="21"/>
      <c r="F932" s="21"/>
      <c r="G932" s="21"/>
      <c r="H932" s="222"/>
      <c r="I932" s="21"/>
      <c r="J932" s="120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5.75" customHeight="1">
      <c r="A933" s="21"/>
      <c r="B933" s="32"/>
      <c r="C933" s="71"/>
      <c r="D933" s="15"/>
      <c r="E933" s="21"/>
      <c r="F933" s="21"/>
      <c r="G933" s="21"/>
      <c r="H933" s="222"/>
      <c r="I933" s="21"/>
      <c r="J933" s="120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5.75" customHeight="1">
      <c r="A934" s="21"/>
      <c r="B934" s="32"/>
      <c r="C934" s="71"/>
      <c r="D934" s="15"/>
      <c r="E934" s="21"/>
      <c r="F934" s="21"/>
      <c r="G934" s="21"/>
      <c r="H934" s="222"/>
      <c r="I934" s="21"/>
      <c r="J934" s="120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5.75" customHeight="1">
      <c r="A935" s="21"/>
      <c r="B935" s="32"/>
      <c r="C935" s="71"/>
      <c r="D935" s="15"/>
      <c r="E935" s="21"/>
      <c r="F935" s="21"/>
      <c r="G935" s="21"/>
      <c r="H935" s="222"/>
      <c r="I935" s="21"/>
      <c r="J935" s="120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5.75" customHeight="1">
      <c r="A936" s="21"/>
      <c r="B936" s="32"/>
      <c r="C936" s="71"/>
      <c r="D936" s="15"/>
      <c r="E936" s="21"/>
      <c r="F936" s="21"/>
      <c r="G936" s="21"/>
      <c r="H936" s="222"/>
      <c r="I936" s="21"/>
      <c r="J936" s="120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5.75" customHeight="1">
      <c r="A937" s="21"/>
      <c r="B937" s="32"/>
      <c r="C937" s="71"/>
      <c r="D937" s="15"/>
      <c r="E937" s="21"/>
      <c r="F937" s="21"/>
      <c r="G937" s="21"/>
      <c r="H937" s="222"/>
      <c r="I937" s="21"/>
      <c r="J937" s="120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5.75" customHeight="1">
      <c r="A938" s="21"/>
      <c r="B938" s="32"/>
      <c r="C938" s="71"/>
      <c r="D938" s="15"/>
      <c r="E938" s="21"/>
      <c r="F938" s="21"/>
      <c r="G938" s="21"/>
      <c r="H938" s="222"/>
      <c r="I938" s="21"/>
      <c r="J938" s="120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5.75" customHeight="1">
      <c r="A939" s="21"/>
      <c r="B939" s="32"/>
      <c r="C939" s="71"/>
      <c r="D939" s="15"/>
      <c r="E939" s="21"/>
      <c r="F939" s="21"/>
      <c r="G939" s="21"/>
      <c r="H939" s="222"/>
      <c r="I939" s="21"/>
      <c r="J939" s="120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5.75" customHeight="1">
      <c r="A940" s="21"/>
      <c r="B940" s="32"/>
      <c r="C940" s="71"/>
      <c r="D940" s="15"/>
      <c r="E940" s="21"/>
      <c r="F940" s="21"/>
      <c r="G940" s="21"/>
      <c r="H940" s="222"/>
      <c r="I940" s="21"/>
      <c r="J940" s="120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5.75" customHeight="1">
      <c r="A941" s="21"/>
      <c r="B941" s="32"/>
      <c r="C941" s="71"/>
      <c r="D941" s="15"/>
      <c r="E941" s="21"/>
      <c r="F941" s="21"/>
      <c r="G941" s="21"/>
      <c r="H941" s="222"/>
      <c r="I941" s="21"/>
      <c r="J941" s="120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5.75" customHeight="1">
      <c r="A942" s="21"/>
      <c r="B942" s="32"/>
      <c r="C942" s="71"/>
      <c r="D942" s="15"/>
      <c r="E942" s="21"/>
      <c r="F942" s="21"/>
      <c r="G942" s="21"/>
      <c r="H942" s="222"/>
      <c r="I942" s="21"/>
      <c r="J942" s="120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5.75" customHeight="1">
      <c r="A943" s="21"/>
      <c r="B943" s="32"/>
      <c r="C943" s="71"/>
      <c r="D943" s="15"/>
      <c r="E943" s="21"/>
      <c r="F943" s="21"/>
      <c r="G943" s="21"/>
      <c r="H943" s="222"/>
      <c r="I943" s="21"/>
      <c r="J943" s="120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5.75" customHeight="1">
      <c r="A944" s="21"/>
      <c r="B944" s="32"/>
      <c r="C944" s="71"/>
      <c r="D944" s="15"/>
      <c r="E944" s="21"/>
      <c r="F944" s="21"/>
      <c r="G944" s="21"/>
      <c r="H944" s="222"/>
      <c r="I944" s="21"/>
      <c r="J944" s="120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5.75" customHeight="1">
      <c r="A945" s="21"/>
      <c r="B945" s="32"/>
      <c r="C945" s="71"/>
      <c r="D945" s="15"/>
      <c r="E945" s="21"/>
      <c r="F945" s="21"/>
      <c r="G945" s="21"/>
      <c r="H945" s="222"/>
      <c r="I945" s="21"/>
      <c r="J945" s="120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5.75" customHeight="1">
      <c r="A946" s="21"/>
      <c r="B946" s="32"/>
      <c r="C946" s="71"/>
      <c r="D946" s="15"/>
      <c r="E946" s="21"/>
      <c r="F946" s="21"/>
      <c r="G946" s="21"/>
      <c r="H946" s="222"/>
      <c r="I946" s="21"/>
      <c r="J946" s="120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5.75" customHeight="1">
      <c r="A947" s="21"/>
      <c r="B947" s="32"/>
      <c r="C947" s="71"/>
      <c r="D947" s="15"/>
      <c r="E947" s="21"/>
      <c r="F947" s="21"/>
      <c r="G947" s="21"/>
      <c r="H947" s="222"/>
      <c r="I947" s="21"/>
      <c r="J947" s="120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5.75" customHeight="1">
      <c r="A948" s="21"/>
      <c r="B948" s="32"/>
      <c r="C948" s="71"/>
      <c r="D948" s="15"/>
      <c r="E948" s="21"/>
      <c r="F948" s="21"/>
      <c r="G948" s="21"/>
      <c r="H948" s="222"/>
      <c r="I948" s="21"/>
      <c r="J948" s="120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5.75" customHeight="1">
      <c r="A949" s="21"/>
      <c r="B949" s="32"/>
      <c r="C949" s="71"/>
      <c r="D949" s="15"/>
      <c r="E949" s="21"/>
      <c r="F949" s="21"/>
      <c r="G949" s="21"/>
      <c r="H949" s="222"/>
      <c r="I949" s="21"/>
      <c r="J949" s="120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5.75" customHeight="1">
      <c r="A950" s="21"/>
      <c r="B950" s="32"/>
      <c r="C950" s="71"/>
      <c r="D950" s="15"/>
      <c r="E950" s="21"/>
      <c r="F950" s="21"/>
      <c r="G950" s="21"/>
      <c r="H950" s="222"/>
      <c r="I950" s="21"/>
      <c r="J950" s="120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5.75" customHeight="1">
      <c r="A951" s="21"/>
      <c r="B951" s="32"/>
      <c r="C951" s="71"/>
      <c r="D951" s="15"/>
      <c r="E951" s="21"/>
      <c r="F951" s="21"/>
      <c r="G951" s="21"/>
      <c r="H951" s="222"/>
      <c r="I951" s="21"/>
      <c r="J951" s="120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5.75" customHeight="1">
      <c r="A952" s="21"/>
      <c r="B952" s="32"/>
      <c r="C952" s="71"/>
      <c r="D952" s="15"/>
      <c r="E952" s="21"/>
      <c r="F952" s="21"/>
      <c r="G952" s="21"/>
      <c r="H952" s="222"/>
      <c r="I952" s="21"/>
      <c r="J952" s="120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5.75" customHeight="1">
      <c r="A953" s="21"/>
      <c r="B953" s="32"/>
      <c r="C953" s="71"/>
      <c r="D953" s="15"/>
      <c r="E953" s="21"/>
      <c r="F953" s="21"/>
      <c r="G953" s="21"/>
      <c r="H953" s="222"/>
      <c r="I953" s="21"/>
      <c r="J953" s="120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5.75" customHeight="1">
      <c r="A954" s="21"/>
      <c r="B954" s="32"/>
      <c r="C954" s="71"/>
      <c r="D954" s="15"/>
      <c r="E954" s="21"/>
      <c r="F954" s="21"/>
      <c r="G954" s="21"/>
      <c r="H954" s="222"/>
      <c r="I954" s="21"/>
      <c r="J954" s="120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5.75" customHeight="1">
      <c r="A955" s="21"/>
      <c r="B955" s="32"/>
      <c r="C955" s="71"/>
      <c r="D955" s="15"/>
      <c r="E955" s="21"/>
      <c r="F955" s="21"/>
      <c r="G955" s="21"/>
      <c r="H955" s="222"/>
      <c r="I955" s="21"/>
      <c r="J955" s="120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5.75" customHeight="1">
      <c r="A956" s="21"/>
      <c r="B956" s="32"/>
      <c r="C956" s="71"/>
      <c r="D956" s="15"/>
      <c r="E956" s="21"/>
      <c r="F956" s="21"/>
      <c r="G956" s="21"/>
      <c r="H956" s="222"/>
      <c r="I956" s="21"/>
      <c r="J956" s="120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5.75" customHeight="1">
      <c r="A957" s="21"/>
      <c r="B957" s="32"/>
      <c r="C957" s="71"/>
      <c r="D957" s="15"/>
      <c r="E957" s="21"/>
      <c r="F957" s="21"/>
      <c r="G957" s="21"/>
      <c r="H957" s="222"/>
      <c r="I957" s="21"/>
      <c r="J957" s="120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5.75" customHeight="1">
      <c r="A958" s="21"/>
      <c r="B958" s="32"/>
      <c r="C958" s="71"/>
      <c r="D958" s="15"/>
      <c r="E958" s="21"/>
      <c r="F958" s="21"/>
      <c r="G958" s="21"/>
      <c r="H958" s="222"/>
      <c r="I958" s="21"/>
      <c r="J958" s="120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5.75" customHeight="1">
      <c r="A959" s="21"/>
      <c r="B959" s="32"/>
      <c r="C959" s="71"/>
      <c r="D959" s="15"/>
      <c r="E959" s="21"/>
      <c r="F959" s="21"/>
      <c r="G959" s="21"/>
      <c r="H959" s="222"/>
      <c r="I959" s="21"/>
      <c r="J959" s="120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5.75" customHeight="1">
      <c r="A960" s="21"/>
      <c r="B960" s="32"/>
      <c r="C960" s="71"/>
      <c r="D960" s="15"/>
      <c r="E960" s="21"/>
      <c r="F960" s="21"/>
      <c r="G960" s="21"/>
      <c r="H960" s="222"/>
      <c r="I960" s="21"/>
      <c r="J960" s="120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5.75" customHeight="1">
      <c r="A961" s="21"/>
      <c r="B961" s="32"/>
      <c r="C961" s="71"/>
      <c r="D961" s="15"/>
      <c r="E961" s="21"/>
      <c r="F961" s="21"/>
      <c r="G961" s="21"/>
      <c r="H961" s="222"/>
      <c r="I961" s="21"/>
      <c r="J961" s="120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5.75" customHeight="1">
      <c r="A962" s="21"/>
      <c r="B962" s="32"/>
      <c r="C962" s="71"/>
      <c r="D962" s="15"/>
      <c r="E962" s="21"/>
      <c r="F962" s="21"/>
      <c r="G962" s="21"/>
      <c r="H962" s="222"/>
      <c r="I962" s="21"/>
      <c r="J962" s="120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5.75" customHeight="1">
      <c r="A963" s="21"/>
      <c r="B963" s="32"/>
      <c r="C963" s="71"/>
      <c r="D963" s="15"/>
      <c r="E963" s="21"/>
      <c r="F963" s="21"/>
      <c r="G963" s="21"/>
      <c r="H963" s="222"/>
      <c r="I963" s="21"/>
      <c r="J963" s="120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5.75" customHeight="1">
      <c r="A964" s="21"/>
      <c r="B964" s="32"/>
      <c r="C964" s="71"/>
      <c r="D964" s="15"/>
      <c r="E964" s="21"/>
      <c r="F964" s="21"/>
      <c r="G964" s="21"/>
      <c r="H964" s="222"/>
      <c r="I964" s="21"/>
      <c r="J964" s="120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5.75" customHeight="1">
      <c r="A965" s="21"/>
      <c r="B965" s="32"/>
      <c r="C965" s="71"/>
      <c r="D965" s="15"/>
      <c r="E965" s="21"/>
      <c r="F965" s="21"/>
      <c r="G965" s="21"/>
      <c r="H965" s="222"/>
      <c r="I965" s="21"/>
      <c r="J965" s="120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5.75" customHeight="1">
      <c r="A966" s="21"/>
      <c r="B966" s="32"/>
      <c r="C966" s="71"/>
      <c r="D966" s="15"/>
      <c r="E966" s="21"/>
      <c r="F966" s="21"/>
      <c r="G966" s="21"/>
      <c r="H966" s="222"/>
      <c r="I966" s="21"/>
      <c r="J966" s="120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5.75" customHeight="1">
      <c r="A967" s="21"/>
      <c r="B967" s="32"/>
      <c r="C967" s="71"/>
      <c r="D967" s="15"/>
      <c r="E967" s="21"/>
      <c r="F967" s="21"/>
      <c r="G967" s="21"/>
      <c r="H967" s="222"/>
      <c r="I967" s="21"/>
      <c r="J967" s="120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5.75" customHeight="1">
      <c r="A968" s="21"/>
      <c r="B968" s="32"/>
      <c r="C968" s="71"/>
      <c r="D968" s="15"/>
      <c r="E968" s="21"/>
      <c r="F968" s="21"/>
      <c r="G968" s="21"/>
      <c r="H968" s="222"/>
      <c r="I968" s="21"/>
      <c r="J968" s="120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5.75" customHeight="1">
      <c r="A969" s="21"/>
      <c r="B969" s="32"/>
      <c r="C969" s="71"/>
      <c r="D969" s="15"/>
      <c r="E969" s="21"/>
      <c r="F969" s="21"/>
      <c r="G969" s="21"/>
      <c r="H969" s="222"/>
      <c r="I969" s="21"/>
      <c r="J969" s="120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5.75" customHeight="1">
      <c r="A970" s="21"/>
      <c r="B970" s="32"/>
      <c r="C970" s="71"/>
      <c r="D970" s="15"/>
      <c r="E970" s="21"/>
      <c r="F970" s="21"/>
      <c r="G970" s="21"/>
      <c r="H970" s="222"/>
      <c r="I970" s="21"/>
      <c r="J970" s="120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5.75" customHeight="1">
      <c r="A971" s="21"/>
      <c r="B971" s="32"/>
      <c r="C971" s="71"/>
      <c r="D971" s="15"/>
      <c r="E971" s="21"/>
      <c r="F971" s="21"/>
      <c r="G971" s="21"/>
      <c r="H971" s="222"/>
      <c r="I971" s="21"/>
      <c r="J971" s="120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5.75" customHeight="1">
      <c r="A972" s="21"/>
      <c r="B972" s="32"/>
      <c r="C972" s="71"/>
      <c r="D972" s="15"/>
      <c r="E972" s="21"/>
      <c r="F972" s="21"/>
      <c r="G972" s="21"/>
      <c r="H972" s="222"/>
      <c r="I972" s="21"/>
      <c r="J972" s="120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5.75" customHeight="1">
      <c r="A973" s="21"/>
      <c r="B973" s="32"/>
      <c r="C973" s="71"/>
      <c r="D973" s="15"/>
      <c r="E973" s="21"/>
      <c r="F973" s="21"/>
      <c r="G973" s="21"/>
      <c r="H973" s="222"/>
      <c r="I973" s="21"/>
      <c r="J973" s="120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5.75" customHeight="1">
      <c r="A974" s="21"/>
      <c r="B974" s="32"/>
      <c r="C974" s="71"/>
      <c r="D974" s="15"/>
      <c r="E974" s="21"/>
      <c r="F974" s="21"/>
      <c r="G974" s="21"/>
      <c r="H974" s="222"/>
      <c r="I974" s="21"/>
      <c r="J974" s="120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5.75" customHeight="1">
      <c r="A975" s="21"/>
      <c r="B975" s="32"/>
      <c r="C975" s="71"/>
      <c r="D975" s="15"/>
      <c r="E975" s="21"/>
      <c r="F975" s="21"/>
      <c r="G975" s="21"/>
      <c r="H975" s="222"/>
      <c r="I975" s="21"/>
      <c r="J975" s="120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5.75" customHeight="1">
      <c r="A976" s="21"/>
      <c r="B976" s="32"/>
      <c r="C976" s="71"/>
      <c r="D976" s="15"/>
      <c r="E976" s="21"/>
      <c r="F976" s="21"/>
      <c r="G976" s="21"/>
      <c r="H976" s="222"/>
      <c r="I976" s="21"/>
      <c r="J976" s="120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5.75" customHeight="1">
      <c r="A977" s="21"/>
      <c r="B977" s="32"/>
      <c r="C977" s="71"/>
      <c r="D977" s="15"/>
      <c r="E977" s="21"/>
      <c r="F977" s="21"/>
      <c r="G977" s="21"/>
      <c r="H977" s="222"/>
      <c r="I977" s="21"/>
      <c r="J977" s="120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5.75" customHeight="1">
      <c r="A978" s="21"/>
      <c r="B978" s="32"/>
      <c r="C978" s="71"/>
      <c r="D978" s="15"/>
      <c r="E978" s="21"/>
      <c r="F978" s="21"/>
      <c r="G978" s="21"/>
      <c r="H978" s="222"/>
      <c r="I978" s="21"/>
      <c r="J978" s="120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5.75" customHeight="1">
      <c r="A979" s="21"/>
      <c r="B979" s="32"/>
      <c r="C979" s="71"/>
      <c r="D979" s="15"/>
      <c r="E979" s="21"/>
      <c r="F979" s="21"/>
      <c r="G979" s="21"/>
      <c r="H979" s="222"/>
      <c r="I979" s="21"/>
      <c r="J979" s="120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5.75" customHeight="1">
      <c r="A980" s="21"/>
      <c r="B980" s="32"/>
      <c r="C980" s="71"/>
      <c r="D980" s="15"/>
      <c r="E980" s="21"/>
      <c r="F980" s="21"/>
      <c r="G980" s="21"/>
      <c r="H980" s="222"/>
      <c r="I980" s="21"/>
      <c r="J980" s="120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5.75" customHeight="1">
      <c r="A981" s="21"/>
      <c r="B981" s="32"/>
      <c r="C981" s="71"/>
      <c r="D981" s="15"/>
      <c r="E981" s="21"/>
      <c r="F981" s="21"/>
      <c r="G981" s="21"/>
      <c r="H981" s="222"/>
      <c r="I981" s="21"/>
      <c r="J981" s="120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5.75" customHeight="1">
      <c r="A982" s="21"/>
      <c r="B982" s="32"/>
      <c r="C982" s="71"/>
      <c r="D982" s="15"/>
      <c r="E982" s="21"/>
      <c r="F982" s="21"/>
      <c r="G982" s="21"/>
      <c r="H982" s="222"/>
      <c r="I982" s="21"/>
      <c r="J982" s="120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5.75" customHeight="1">
      <c r="A983" s="21"/>
      <c r="B983" s="32"/>
      <c r="C983" s="71"/>
      <c r="D983" s="15"/>
      <c r="E983" s="21"/>
      <c r="F983" s="21"/>
      <c r="G983" s="21"/>
      <c r="H983" s="222"/>
      <c r="I983" s="21"/>
      <c r="J983" s="120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5.75" customHeight="1">
      <c r="A984" s="21"/>
      <c r="B984" s="32"/>
      <c r="C984" s="71"/>
      <c r="D984" s="15"/>
      <c r="E984" s="21"/>
      <c r="F984" s="21"/>
      <c r="G984" s="21"/>
      <c r="H984" s="222"/>
      <c r="I984" s="21"/>
      <c r="J984" s="120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5.75" customHeight="1">
      <c r="A985" s="21"/>
      <c r="B985" s="32"/>
      <c r="C985" s="71"/>
      <c r="D985" s="15"/>
      <c r="E985" s="21"/>
      <c r="F985" s="21"/>
      <c r="G985" s="21"/>
      <c r="H985" s="222"/>
      <c r="I985" s="21"/>
      <c r="J985" s="120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5.75" customHeight="1">
      <c r="A986" s="21"/>
      <c r="B986" s="32"/>
      <c r="C986" s="71"/>
      <c r="D986" s="15"/>
      <c r="E986" s="21"/>
      <c r="F986" s="21"/>
      <c r="G986" s="21"/>
      <c r="H986" s="222"/>
      <c r="I986" s="21"/>
      <c r="J986" s="120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5.75" customHeight="1">
      <c r="A987" s="21"/>
      <c r="B987" s="32"/>
      <c r="C987" s="71"/>
      <c r="D987" s="15"/>
      <c r="E987" s="21"/>
      <c r="F987" s="21"/>
      <c r="G987" s="21"/>
      <c r="H987" s="222"/>
      <c r="I987" s="21"/>
      <c r="J987" s="120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5.75" customHeight="1">
      <c r="A988" s="21"/>
      <c r="B988" s="32"/>
      <c r="C988" s="71"/>
      <c r="D988" s="15"/>
      <c r="E988" s="21"/>
      <c r="F988" s="21"/>
      <c r="G988" s="21"/>
      <c r="H988" s="222"/>
      <c r="I988" s="21"/>
      <c r="J988" s="120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5.75" customHeight="1">
      <c r="A989" s="21"/>
      <c r="B989" s="32"/>
      <c r="C989" s="71"/>
      <c r="D989" s="15"/>
      <c r="E989" s="21"/>
      <c r="F989" s="21"/>
      <c r="G989" s="21"/>
      <c r="H989" s="222"/>
      <c r="I989" s="21"/>
      <c r="J989" s="120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5.75" customHeight="1">
      <c r="A990" s="21"/>
      <c r="B990" s="32"/>
      <c r="C990" s="71"/>
      <c r="D990" s="15"/>
      <c r="E990" s="21"/>
      <c r="F990" s="21"/>
      <c r="G990" s="21"/>
      <c r="H990" s="222"/>
      <c r="I990" s="21"/>
      <c r="J990" s="120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5.75" customHeight="1">
      <c r="A991" s="21"/>
      <c r="B991" s="32"/>
      <c r="C991" s="71"/>
      <c r="D991" s="15"/>
      <c r="E991" s="21"/>
      <c r="F991" s="21"/>
      <c r="G991" s="21"/>
      <c r="H991" s="222"/>
      <c r="I991" s="21"/>
      <c r="J991" s="120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5.75" customHeight="1">
      <c r="A992" s="21"/>
      <c r="B992" s="32"/>
      <c r="C992" s="71"/>
      <c r="D992" s="15"/>
      <c r="E992" s="21"/>
      <c r="F992" s="21"/>
      <c r="G992" s="21"/>
      <c r="H992" s="222"/>
      <c r="I992" s="21"/>
      <c r="J992" s="120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5.75" customHeight="1">
      <c r="A993" s="21"/>
      <c r="B993" s="32"/>
      <c r="C993" s="71"/>
      <c r="D993" s="15"/>
      <c r="E993" s="21"/>
      <c r="F993" s="21"/>
      <c r="G993" s="21"/>
      <c r="H993" s="222"/>
      <c r="I993" s="21"/>
      <c r="J993" s="120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5.75" customHeight="1">
      <c r="A994" s="21"/>
      <c r="B994" s="32"/>
      <c r="C994" s="71"/>
      <c r="D994" s="15"/>
      <c r="E994" s="21"/>
      <c r="F994" s="21"/>
      <c r="G994" s="21"/>
      <c r="H994" s="222"/>
      <c r="I994" s="21"/>
      <c r="J994" s="120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5.75" customHeight="1">
      <c r="A995" s="21"/>
      <c r="B995" s="32"/>
      <c r="C995" s="71"/>
      <c r="D995" s="15"/>
      <c r="E995" s="21"/>
      <c r="F995" s="21"/>
      <c r="G995" s="21"/>
      <c r="H995" s="222"/>
      <c r="I995" s="21"/>
      <c r="J995" s="120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5.75" customHeight="1">
      <c r="A996" s="21"/>
      <c r="B996" s="32"/>
      <c r="C996" s="71"/>
      <c r="D996" s="15"/>
      <c r="E996" s="21"/>
      <c r="F996" s="21"/>
      <c r="G996" s="21"/>
      <c r="H996" s="222"/>
      <c r="I996" s="21"/>
      <c r="J996" s="120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5.75" customHeight="1">
      <c r="A997" s="21"/>
      <c r="B997" s="32"/>
      <c r="C997" s="71"/>
      <c r="D997" s="15"/>
      <c r="E997" s="21"/>
      <c r="F997" s="21"/>
      <c r="G997" s="21"/>
      <c r="H997" s="222"/>
      <c r="I997" s="21"/>
      <c r="J997" s="120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5.75" customHeight="1">
      <c r="A998" s="21"/>
      <c r="B998" s="32"/>
      <c r="C998" s="71"/>
      <c r="D998" s="15"/>
      <c r="E998" s="21"/>
      <c r="F998" s="21"/>
      <c r="G998" s="21"/>
      <c r="H998" s="222"/>
      <c r="I998" s="21"/>
      <c r="J998" s="120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5.75" customHeight="1">
      <c r="A999" s="21"/>
      <c r="B999" s="32"/>
      <c r="C999" s="71"/>
      <c r="D999" s="15"/>
      <c r="E999" s="21"/>
      <c r="F999" s="21"/>
      <c r="G999" s="21"/>
      <c r="H999" s="222"/>
      <c r="I999" s="21"/>
      <c r="J999" s="120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5.75" customHeight="1">
      <c r="A1000" s="21"/>
      <c r="B1000" s="32"/>
      <c r="C1000" s="71"/>
      <c r="D1000" s="15"/>
      <c r="E1000" s="21"/>
      <c r="F1000" s="21"/>
      <c r="G1000" s="21"/>
      <c r="H1000" s="222"/>
      <c r="I1000" s="21"/>
      <c r="J1000" s="120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conditionalFormatting sqref="B11 D11:E11">
    <cfRule type="cellIs" dxfId="2" priority="1" stopIfTrue="1" operator="lessThan">
      <formula>0</formula>
    </cfRule>
  </conditionalFormatting>
  <printOptions/>
  <pageMargins bottom="0.5" footer="0.0" header="0.0" left="0.34" right="0.34" top="0.75"/>
  <pageSetup orientation="landscape"/>
  <drawing r:id="rId2"/>
  <legacyDrawing r:id="rId3"/>
  <tableParts count="1">
    <tablePart r:id="rId5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75"/>
    <col customWidth="1" min="2" max="2" width="18.75"/>
    <col customWidth="1" min="3" max="3" width="12.88"/>
    <col customWidth="1" min="4" max="4" width="7.63"/>
    <col customWidth="1" min="5" max="5" width="17.75"/>
    <col customWidth="1" min="6" max="6" width="7.25"/>
    <col customWidth="1" min="7" max="7" width="13.38"/>
    <col customWidth="1" min="8" max="8" width="8.88"/>
    <col customWidth="1" min="9" max="9" width="10.88"/>
    <col customWidth="1" min="10" max="10" width="11.13"/>
    <col customWidth="1" min="11" max="26" width="8.88"/>
  </cols>
  <sheetData>
    <row r="1" ht="21.0" customHeight="1">
      <c r="A1" s="688" t="s">
        <v>1127</v>
      </c>
      <c r="B1" s="391" t="s">
        <v>380</v>
      </c>
      <c r="C1" s="391" t="s">
        <v>14</v>
      </c>
      <c r="D1" s="390" t="s">
        <v>1114</v>
      </c>
      <c r="E1" s="142" t="s">
        <v>1134</v>
      </c>
      <c r="F1" s="689" t="s">
        <v>1135</v>
      </c>
      <c r="G1" s="690" t="s">
        <v>1136</v>
      </c>
      <c r="H1" s="690" t="s">
        <v>1137</v>
      </c>
      <c r="I1" s="689" t="s">
        <v>1138</v>
      </c>
      <c r="J1" s="691" t="s">
        <v>1139</v>
      </c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</row>
    <row r="2" ht="21.0" customHeight="1">
      <c r="A2" s="162">
        <v>1.0</v>
      </c>
      <c r="B2" s="160" t="s">
        <v>1140</v>
      </c>
      <c r="C2" s="160" t="s">
        <v>1141</v>
      </c>
      <c r="D2" s="162" t="s">
        <v>1142</v>
      </c>
      <c r="E2" s="162" t="s">
        <v>1143</v>
      </c>
      <c r="F2" s="162" t="s">
        <v>1144</v>
      </c>
      <c r="G2" s="693">
        <v>0.461805555555556</v>
      </c>
      <c r="H2" s="693">
        <v>0.479861111111111</v>
      </c>
      <c r="I2" s="693">
        <f t="shared" ref="I2:I250" si="1">SUM(H2-G2)</f>
        <v>0.01805555556</v>
      </c>
      <c r="J2" s="694" t="s">
        <v>1145</v>
      </c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Y2" s="695"/>
      <c r="Z2" s="695"/>
    </row>
    <row r="3" ht="21.0" customHeight="1">
      <c r="A3" s="21">
        <f t="shared" ref="A3:A250" si="2">A2+1</f>
        <v>2</v>
      </c>
      <c r="B3" s="32" t="s">
        <v>1146</v>
      </c>
      <c r="C3" s="32" t="s">
        <v>121</v>
      </c>
      <c r="D3" s="21" t="s">
        <v>4</v>
      </c>
      <c r="E3" s="21" t="s">
        <v>1147</v>
      </c>
      <c r="F3" s="21" t="s">
        <v>1148</v>
      </c>
      <c r="G3" s="696">
        <v>0.633333333333333</v>
      </c>
      <c r="H3" s="696">
        <v>0.651388888888889</v>
      </c>
      <c r="I3" s="696">
        <f t="shared" si="1"/>
        <v>0.01805555556</v>
      </c>
      <c r="J3" s="111" t="s">
        <v>1145</v>
      </c>
      <c r="K3" s="695"/>
      <c r="L3" s="695"/>
      <c r="M3" s="695"/>
      <c r="N3" s="695"/>
      <c r="O3" s="695"/>
      <c r="P3" s="695"/>
      <c r="Q3" s="695"/>
      <c r="R3" s="695"/>
      <c r="S3" s="695"/>
      <c r="T3" s="695"/>
      <c r="U3" s="695"/>
      <c r="V3" s="695"/>
      <c r="W3" s="695"/>
      <c r="X3" s="695"/>
      <c r="Y3" s="695"/>
      <c r="Z3" s="695"/>
    </row>
    <row r="4" ht="21.0" customHeight="1">
      <c r="A4" s="21">
        <f t="shared" si="2"/>
        <v>3</v>
      </c>
      <c r="B4" s="32" t="s">
        <v>1149</v>
      </c>
      <c r="C4" s="32" t="s">
        <v>678</v>
      </c>
      <c r="D4" s="21" t="s">
        <v>1</v>
      </c>
      <c r="E4" s="21" t="s">
        <v>1147</v>
      </c>
      <c r="F4" s="21" t="s">
        <v>1150</v>
      </c>
      <c r="G4" s="696">
        <v>0.420138888888889</v>
      </c>
      <c r="H4" s="696">
        <v>0.435416666666667</v>
      </c>
      <c r="I4" s="696">
        <f t="shared" si="1"/>
        <v>0.01527777778</v>
      </c>
      <c r="J4" s="111" t="s">
        <v>1145</v>
      </c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</row>
    <row r="5" ht="21.0" customHeight="1">
      <c r="A5" s="21">
        <f t="shared" si="2"/>
        <v>4</v>
      </c>
      <c r="B5" s="32" t="s">
        <v>1151</v>
      </c>
      <c r="C5" s="32" t="s">
        <v>1152</v>
      </c>
      <c r="D5" s="21" t="s">
        <v>4</v>
      </c>
      <c r="E5" s="21" t="s">
        <v>1147</v>
      </c>
      <c r="F5" s="21" t="s">
        <v>1153</v>
      </c>
      <c r="G5" s="696">
        <v>0.636111111111111</v>
      </c>
      <c r="H5" s="696">
        <v>0.650694444444444</v>
      </c>
      <c r="I5" s="696">
        <f t="shared" si="1"/>
        <v>0.01458333333</v>
      </c>
      <c r="J5" s="111" t="s">
        <v>1145</v>
      </c>
      <c r="K5" s="695"/>
      <c r="L5" s="695"/>
      <c r="M5" s="695"/>
      <c r="N5" s="695"/>
      <c r="O5" s="695"/>
      <c r="P5" s="695"/>
      <c r="Q5" s="695"/>
      <c r="R5" s="695"/>
      <c r="S5" s="695"/>
      <c r="T5" s="695"/>
      <c r="U5" s="695"/>
      <c r="V5" s="695"/>
      <c r="W5" s="695"/>
      <c r="X5" s="695"/>
      <c r="Y5" s="695"/>
      <c r="Z5" s="695"/>
    </row>
    <row r="6" ht="21.0" customHeight="1">
      <c r="A6" s="21">
        <f t="shared" si="2"/>
        <v>5</v>
      </c>
      <c r="B6" s="32" t="s">
        <v>269</v>
      </c>
      <c r="C6" s="32" t="s">
        <v>756</v>
      </c>
      <c r="D6" s="21" t="s">
        <v>1</v>
      </c>
      <c r="E6" s="21" t="s">
        <v>1147</v>
      </c>
      <c r="F6" s="21" t="s">
        <v>1154</v>
      </c>
      <c r="G6" s="696">
        <v>0.413194444444444</v>
      </c>
      <c r="H6" s="696">
        <v>0.427777777777778</v>
      </c>
      <c r="I6" s="696">
        <f t="shared" si="1"/>
        <v>0.01458333333</v>
      </c>
      <c r="J6" s="111" t="s">
        <v>1145</v>
      </c>
      <c r="K6" s="695"/>
      <c r="L6" s="695"/>
      <c r="M6" s="695"/>
      <c r="N6" s="695"/>
      <c r="O6" s="695"/>
      <c r="P6" s="695"/>
      <c r="Q6" s="695"/>
      <c r="R6" s="695"/>
      <c r="S6" s="695"/>
      <c r="T6" s="695"/>
      <c r="U6" s="695"/>
      <c r="V6" s="695"/>
      <c r="W6" s="695"/>
      <c r="X6" s="695"/>
      <c r="Y6" s="695"/>
      <c r="Z6" s="695"/>
    </row>
    <row r="7" ht="21.0" customHeight="1">
      <c r="A7" s="21">
        <f t="shared" si="2"/>
        <v>6</v>
      </c>
      <c r="B7" s="32" t="s">
        <v>1155</v>
      </c>
      <c r="C7" s="32" t="s">
        <v>524</v>
      </c>
      <c r="D7" s="21" t="s">
        <v>2</v>
      </c>
      <c r="E7" s="21" t="s">
        <v>1147</v>
      </c>
      <c r="F7" s="21" t="s">
        <v>1156</v>
      </c>
      <c r="G7" s="696">
        <v>0.693055555555556</v>
      </c>
      <c r="H7" s="696">
        <v>0.702777777777778</v>
      </c>
      <c r="I7" s="696">
        <f t="shared" si="1"/>
        <v>0.009722222222</v>
      </c>
      <c r="J7" s="111" t="s">
        <v>1145</v>
      </c>
      <c r="K7" s="695"/>
      <c r="L7" s="695"/>
      <c r="M7" s="695"/>
      <c r="N7" s="695"/>
      <c r="O7" s="695"/>
      <c r="P7" s="695"/>
      <c r="Q7" s="695"/>
      <c r="R7" s="695"/>
      <c r="S7" s="695"/>
      <c r="T7" s="695"/>
      <c r="U7" s="695"/>
      <c r="V7" s="695"/>
      <c r="W7" s="695"/>
      <c r="X7" s="695"/>
      <c r="Y7" s="695"/>
      <c r="Z7" s="695"/>
    </row>
    <row r="8" ht="21.0" customHeight="1">
      <c r="A8" s="21">
        <f t="shared" si="2"/>
        <v>7</v>
      </c>
      <c r="B8" s="32" t="s">
        <v>1157</v>
      </c>
      <c r="C8" s="32" t="s">
        <v>1158</v>
      </c>
      <c r="D8" s="21" t="s">
        <v>7</v>
      </c>
      <c r="E8" s="21" t="s">
        <v>1147</v>
      </c>
      <c r="F8" s="21" t="s">
        <v>1144</v>
      </c>
      <c r="G8" s="696">
        <v>0.461805555555556</v>
      </c>
      <c r="H8" s="696">
        <v>0.479861111111111</v>
      </c>
      <c r="I8" s="696">
        <f t="shared" si="1"/>
        <v>0.01805555556</v>
      </c>
      <c r="J8" s="111" t="s">
        <v>1145</v>
      </c>
      <c r="K8" s="695"/>
      <c r="L8" s="695"/>
      <c r="M8" s="695"/>
      <c r="N8" s="695"/>
      <c r="O8" s="695"/>
      <c r="P8" s="695"/>
      <c r="Q8" s="695"/>
      <c r="R8" s="695"/>
      <c r="S8" s="695"/>
      <c r="T8" s="695"/>
      <c r="U8" s="695"/>
      <c r="V8" s="695"/>
      <c r="W8" s="695"/>
      <c r="X8" s="695"/>
      <c r="Y8" s="695"/>
      <c r="Z8" s="695"/>
    </row>
    <row r="9" ht="21.0" customHeight="1">
      <c r="A9" s="21">
        <f t="shared" si="2"/>
        <v>8</v>
      </c>
      <c r="B9" s="32" t="s">
        <v>1159</v>
      </c>
      <c r="C9" s="32" t="s">
        <v>969</v>
      </c>
      <c r="D9" s="21" t="s">
        <v>1</v>
      </c>
      <c r="E9" s="21" t="s">
        <v>1147</v>
      </c>
      <c r="F9" s="21" t="s">
        <v>1160</v>
      </c>
      <c r="G9" s="696">
        <v>0.416666666666667</v>
      </c>
      <c r="H9" s="696">
        <v>0.429861111111111</v>
      </c>
      <c r="I9" s="696">
        <f t="shared" si="1"/>
        <v>0.01319444444</v>
      </c>
      <c r="J9" s="111" t="s">
        <v>1145</v>
      </c>
      <c r="K9" s="695"/>
      <c r="L9" s="695"/>
      <c r="M9" s="695"/>
      <c r="N9" s="695"/>
      <c r="O9" s="695"/>
      <c r="P9" s="695"/>
      <c r="Q9" s="695"/>
      <c r="R9" s="695"/>
      <c r="S9" s="695"/>
      <c r="T9" s="695"/>
      <c r="U9" s="695"/>
      <c r="V9" s="695"/>
      <c r="W9" s="695"/>
      <c r="X9" s="695"/>
      <c r="Y9" s="695"/>
      <c r="Z9" s="695"/>
    </row>
    <row r="10" ht="21.0" customHeight="1">
      <c r="A10" s="21">
        <f t="shared" si="2"/>
        <v>9</v>
      </c>
      <c r="B10" s="32" t="s">
        <v>1161</v>
      </c>
      <c r="C10" s="32" t="s">
        <v>673</v>
      </c>
      <c r="D10" s="21" t="s">
        <v>7</v>
      </c>
      <c r="E10" s="21" t="s">
        <v>1147</v>
      </c>
      <c r="F10" s="21" t="s">
        <v>1144</v>
      </c>
      <c r="G10" s="696">
        <v>0.461805555555556</v>
      </c>
      <c r="H10" s="696">
        <v>0.479861111111111</v>
      </c>
      <c r="I10" s="696">
        <f t="shared" si="1"/>
        <v>0.01805555556</v>
      </c>
      <c r="J10" s="111" t="s">
        <v>1145</v>
      </c>
      <c r="K10" s="695"/>
      <c r="L10" s="695"/>
      <c r="M10" s="695"/>
      <c r="N10" s="695"/>
      <c r="O10" s="695"/>
      <c r="P10" s="695"/>
      <c r="Q10" s="695"/>
      <c r="R10" s="695"/>
      <c r="S10" s="695"/>
      <c r="T10" s="695"/>
      <c r="U10" s="695"/>
      <c r="V10" s="695"/>
      <c r="W10" s="695"/>
      <c r="X10" s="695"/>
      <c r="Y10" s="695"/>
      <c r="Z10" s="695"/>
    </row>
    <row r="11" ht="21.0" customHeight="1">
      <c r="A11" s="21">
        <f t="shared" si="2"/>
        <v>10</v>
      </c>
      <c r="B11" s="32" t="s">
        <v>1162</v>
      </c>
      <c r="C11" s="32" t="s">
        <v>133</v>
      </c>
      <c r="D11" s="21" t="s">
        <v>8</v>
      </c>
      <c r="E11" s="21" t="s">
        <v>1147</v>
      </c>
      <c r="F11" s="21" t="s">
        <v>1163</v>
      </c>
      <c r="G11" s="696">
        <v>0.586805555555556</v>
      </c>
      <c r="H11" s="696">
        <v>0.602083333333333</v>
      </c>
      <c r="I11" s="696">
        <f t="shared" si="1"/>
        <v>0.01527777778</v>
      </c>
      <c r="J11" s="111" t="s">
        <v>1145</v>
      </c>
      <c r="K11" s="695"/>
      <c r="L11" s="695"/>
      <c r="M11" s="695"/>
      <c r="N11" s="695"/>
      <c r="O11" s="695"/>
      <c r="P11" s="695"/>
      <c r="Q11" s="695"/>
      <c r="R11" s="695"/>
      <c r="S11" s="695"/>
      <c r="T11" s="695"/>
      <c r="U11" s="695"/>
      <c r="V11" s="695"/>
      <c r="W11" s="695"/>
      <c r="X11" s="695"/>
      <c r="Y11" s="695"/>
      <c r="Z11" s="695"/>
    </row>
    <row r="12" ht="21.0" customHeight="1">
      <c r="A12" s="21">
        <f t="shared" si="2"/>
        <v>11</v>
      </c>
      <c r="B12" s="32" t="s">
        <v>1164</v>
      </c>
      <c r="C12" s="32" t="s">
        <v>297</v>
      </c>
      <c r="D12" s="21" t="s">
        <v>0</v>
      </c>
      <c r="E12" s="21" t="s">
        <v>1147</v>
      </c>
      <c r="F12" s="21" t="s">
        <v>1165</v>
      </c>
      <c r="G12" s="696">
        <v>0.430555555555556</v>
      </c>
      <c r="H12" s="696">
        <v>0.445138888888889</v>
      </c>
      <c r="I12" s="696">
        <f t="shared" si="1"/>
        <v>0.01458333333</v>
      </c>
      <c r="J12" s="111" t="s">
        <v>1145</v>
      </c>
      <c r="K12" s="695"/>
      <c r="L12" s="695"/>
      <c r="M12" s="695"/>
      <c r="N12" s="695"/>
      <c r="O12" s="695"/>
      <c r="P12" s="695"/>
      <c r="Q12" s="695"/>
      <c r="R12" s="695"/>
      <c r="S12" s="695"/>
      <c r="T12" s="695"/>
      <c r="U12" s="695"/>
      <c r="V12" s="695"/>
      <c r="W12" s="695"/>
      <c r="X12" s="695"/>
      <c r="Y12" s="695"/>
      <c r="Z12" s="695"/>
    </row>
    <row r="13" ht="21.0" customHeight="1">
      <c r="A13" s="21">
        <f t="shared" si="2"/>
        <v>12</v>
      </c>
      <c r="B13" s="32" t="s">
        <v>1166</v>
      </c>
      <c r="C13" s="32" t="s">
        <v>1167</v>
      </c>
      <c r="D13" s="21" t="s">
        <v>0</v>
      </c>
      <c r="E13" s="21" t="s">
        <v>1147</v>
      </c>
      <c r="F13" s="21" t="s">
        <v>1168</v>
      </c>
      <c r="G13" s="696">
        <v>0.427083333333333</v>
      </c>
      <c r="H13" s="696">
        <v>0.445833333333333</v>
      </c>
      <c r="I13" s="696">
        <f t="shared" si="1"/>
        <v>0.01875</v>
      </c>
      <c r="J13" s="111" t="s">
        <v>1145</v>
      </c>
      <c r="K13" s="695"/>
      <c r="L13" s="695"/>
      <c r="M13" s="695"/>
      <c r="N13" s="695"/>
      <c r="O13" s="695"/>
      <c r="P13" s="695"/>
      <c r="Q13" s="695"/>
      <c r="R13" s="695"/>
      <c r="S13" s="695"/>
      <c r="T13" s="695"/>
      <c r="U13" s="695"/>
      <c r="V13" s="695"/>
      <c r="W13" s="695"/>
      <c r="X13" s="695"/>
      <c r="Y13" s="695"/>
      <c r="Z13" s="695"/>
    </row>
    <row r="14" ht="21.0" customHeight="1">
      <c r="A14" s="21">
        <f t="shared" si="2"/>
        <v>13</v>
      </c>
      <c r="B14" s="32" t="s">
        <v>202</v>
      </c>
      <c r="C14" s="32" t="s">
        <v>1169</v>
      </c>
      <c r="D14" s="21" t="s">
        <v>2</v>
      </c>
      <c r="E14" s="21" t="s">
        <v>1147</v>
      </c>
      <c r="F14" s="21" t="s">
        <v>1170</v>
      </c>
      <c r="G14" s="696">
        <v>0.698611111111111</v>
      </c>
      <c r="H14" s="696">
        <v>0.713888888888889</v>
      </c>
      <c r="I14" s="696">
        <f t="shared" si="1"/>
        <v>0.01527777778</v>
      </c>
      <c r="J14" s="111" t="s">
        <v>1145</v>
      </c>
      <c r="K14" s="69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5"/>
      <c r="X14" s="695"/>
      <c r="Y14" s="695"/>
      <c r="Z14" s="695"/>
    </row>
    <row r="15" ht="21.0" customHeight="1">
      <c r="A15" s="21">
        <f t="shared" si="2"/>
        <v>14</v>
      </c>
      <c r="B15" s="32" t="s">
        <v>1171</v>
      </c>
      <c r="C15" s="32" t="s">
        <v>1172</v>
      </c>
      <c r="D15" s="21" t="s">
        <v>3</v>
      </c>
      <c r="E15" s="21" t="s">
        <v>1147</v>
      </c>
      <c r="F15" s="21" t="s">
        <v>1173</v>
      </c>
      <c r="G15" s="696">
        <v>0.693055555555556</v>
      </c>
      <c r="H15" s="696">
        <v>0.706944444444444</v>
      </c>
      <c r="I15" s="696">
        <f t="shared" si="1"/>
        <v>0.01388888889</v>
      </c>
      <c r="J15" s="111" t="s">
        <v>1145</v>
      </c>
      <c r="K15" s="695"/>
      <c r="L15" s="695"/>
      <c r="M15" s="695"/>
      <c r="N15" s="695"/>
      <c r="O15" s="695"/>
      <c r="P15" s="695"/>
      <c r="Q15" s="695"/>
      <c r="R15" s="695"/>
      <c r="S15" s="695"/>
      <c r="T15" s="695"/>
      <c r="U15" s="695"/>
      <c r="V15" s="695"/>
      <c r="W15" s="695"/>
      <c r="X15" s="695"/>
      <c r="Y15" s="695"/>
      <c r="Z15" s="695"/>
    </row>
    <row r="16" ht="21.0" customHeight="1">
      <c r="A16" s="21">
        <f t="shared" si="2"/>
        <v>15</v>
      </c>
      <c r="B16" s="32" t="s">
        <v>1174</v>
      </c>
      <c r="C16" s="32" t="s">
        <v>689</v>
      </c>
      <c r="D16" s="21" t="s">
        <v>1</v>
      </c>
      <c r="E16" s="21" t="s">
        <v>932</v>
      </c>
      <c r="F16" s="21" t="s">
        <v>1160</v>
      </c>
      <c r="G16" s="696">
        <v>0.416666666666667</v>
      </c>
      <c r="H16" s="696">
        <v>0.429861111111111</v>
      </c>
      <c r="I16" s="696">
        <f t="shared" si="1"/>
        <v>0.01319444444</v>
      </c>
      <c r="J16" s="111" t="s">
        <v>1145</v>
      </c>
      <c r="K16" s="695"/>
      <c r="L16" s="695"/>
      <c r="M16" s="695"/>
      <c r="N16" s="695"/>
      <c r="O16" s="695"/>
      <c r="P16" s="695"/>
      <c r="Q16" s="695"/>
      <c r="R16" s="695"/>
      <c r="S16" s="695"/>
      <c r="T16" s="695"/>
      <c r="U16" s="695"/>
      <c r="V16" s="695"/>
      <c r="W16" s="695"/>
      <c r="X16" s="695"/>
      <c r="Y16" s="695"/>
      <c r="Z16" s="695"/>
    </row>
    <row r="17" ht="21.0" customHeight="1">
      <c r="A17" s="21">
        <f t="shared" si="2"/>
        <v>16</v>
      </c>
      <c r="B17" s="32" t="s">
        <v>1175</v>
      </c>
      <c r="C17" s="32" t="s">
        <v>497</v>
      </c>
      <c r="D17" s="21" t="s">
        <v>2</v>
      </c>
      <c r="E17" s="21" t="s">
        <v>932</v>
      </c>
      <c r="F17" s="21" t="s">
        <v>1176</v>
      </c>
      <c r="G17" s="696">
        <v>0.696527777777778</v>
      </c>
      <c r="H17" s="696">
        <v>0.710416666666667</v>
      </c>
      <c r="I17" s="696">
        <f t="shared" si="1"/>
        <v>0.01388888889</v>
      </c>
      <c r="J17" s="111" t="s">
        <v>1145</v>
      </c>
      <c r="K17" s="695"/>
      <c r="L17" s="695"/>
      <c r="M17" s="695"/>
      <c r="N17" s="695"/>
      <c r="O17" s="695"/>
      <c r="P17" s="695"/>
      <c r="Q17" s="695"/>
      <c r="R17" s="695"/>
      <c r="S17" s="695"/>
      <c r="T17" s="695"/>
      <c r="U17" s="695"/>
      <c r="V17" s="695"/>
      <c r="W17" s="695"/>
      <c r="X17" s="695"/>
      <c r="Y17" s="695"/>
      <c r="Z17" s="695"/>
    </row>
    <row r="18" ht="21.0" customHeight="1">
      <c r="A18" s="21">
        <f t="shared" si="2"/>
        <v>17</v>
      </c>
      <c r="B18" s="32" t="s">
        <v>1177</v>
      </c>
      <c r="C18" s="32" t="s">
        <v>217</v>
      </c>
      <c r="D18" s="21" t="s">
        <v>3</v>
      </c>
      <c r="E18" s="21" t="s">
        <v>932</v>
      </c>
      <c r="F18" s="21" t="s">
        <v>1178</v>
      </c>
      <c r="G18" s="696">
        <v>0.689583333333333</v>
      </c>
      <c r="H18" s="696">
        <v>0.704166666666667</v>
      </c>
      <c r="I18" s="696">
        <f t="shared" si="1"/>
        <v>0.01458333333</v>
      </c>
      <c r="J18" s="111" t="s">
        <v>1145</v>
      </c>
      <c r="K18" s="695"/>
      <c r="L18" s="695"/>
      <c r="M18" s="695"/>
      <c r="N18" s="695"/>
      <c r="O18" s="695"/>
      <c r="P18" s="695"/>
      <c r="Q18" s="695"/>
      <c r="R18" s="695"/>
      <c r="S18" s="695"/>
      <c r="T18" s="695"/>
      <c r="U18" s="695"/>
      <c r="V18" s="695"/>
      <c r="W18" s="695"/>
      <c r="X18" s="695"/>
      <c r="Y18" s="695"/>
      <c r="Z18" s="695"/>
    </row>
    <row r="19" ht="21.0" customHeight="1">
      <c r="A19" s="21">
        <f t="shared" si="2"/>
        <v>18</v>
      </c>
      <c r="B19" s="32" t="s">
        <v>1179</v>
      </c>
      <c r="C19" s="32" t="s">
        <v>1180</v>
      </c>
      <c r="D19" s="21" t="s">
        <v>0</v>
      </c>
      <c r="E19" s="21" t="s">
        <v>932</v>
      </c>
      <c r="F19" s="21" t="s">
        <v>1181</v>
      </c>
      <c r="G19" s="696">
        <v>0.416666666666667</v>
      </c>
      <c r="H19" s="696">
        <v>0.435416666666667</v>
      </c>
      <c r="I19" s="696">
        <f t="shared" si="1"/>
        <v>0.01875</v>
      </c>
      <c r="J19" s="111" t="s">
        <v>1145</v>
      </c>
      <c r="K19" s="695"/>
      <c r="L19" s="695"/>
      <c r="M19" s="695"/>
      <c r="N19" s="695"/>
      <c r="O19" s="695"/>
      <c r="P19" s="695"/>
      <c r="Q19" s="695"/>
      <c r="R19" s="695"/>
      <c r="S19" s="695"/>
      <c r="T19" s="695"/>
      <c r="U19" s="695"/>
      <c r="V19" s="695"/>
      <c r="W19" s="695"/>
      <c r="X19" s="695"/>
      <c r="Y19" s="695"/>
      <c r="Z19" s="695"/>
    </row>
    <row r="20" ht="21.0" customHeight="1">
      <c r="A20" s="21">
        <f t="shared" si="2"/>
        <v>19</v>
      </c>
      <c r="B20" s="32" t="s">
        <v>1182</v>
      </c>
      <c r="C20" s="32" t="s">
        <v>1183</v>
      </c>
      <c r="D20" s="21" t="s">
        <v>4</v>
      </c>
      <c r="E20" s="21" t="s">
        <v>932</v>
      </c>
      <c r="F20" s="21" t="s">
        <v>1184</v>
      </c>
      <c r="G20" s="696">
        <v>0.638888888888889</v>
      </c>
      <c r="H20" s="696">
        <v>0.653472222222222</v>
      </c>
      <c r="I20" s="696">
        <f t="shared" si="1"/>
        <v>0.01458333333</v>
      </c>
      <c r="J20" s="111" t="s">
        <v>1145</v>
      </c>
      <c r="K20" s="695"/>
      <c r="L20" s="695"/>
      <c r="M20" s="695"/>
      <c r="N20" s="695"/>
      <c r="O20" s="695"/>
      <c r="P20" s="695"/>
      <c r="Q20" s="695"/>
      <c r="R20" s="695"/>
      <c r="S20" s="695"/>
      <c r="T20" s="695"/>
      <c r="U20" s="695"/>
      <c r="V20" s="695"/>
      <c r="W20" s="695"/>
      <c r="X20" s="695"/>
      <c r="Y20" s="695"/>
      <c r="Z20" s="695"/>
    </row>
    <row r="21" ht="21.0" customHeight="1">
      <c r="A21" s="21">
        <f t="shared" si="2"/>
        <v>20</v>
      </c>
      <c r="B21" s="32" t="s">
        <v>1185</v>
      </c>
      <c r="C21" s="32" t="s">
        <v>73</v>
      </c>
      <c r="D21" s="21" t="s">
        <v>6</v>
      </c>
      <c r="E21" s="21" t="s">
        <v>932</v>
      </c>
      <c r="F21" s="21" t="s">
        <v>1186</v>
      </c>
      <c r="G21" s="696">
        <v>0.461805555555556</v>
      </c>
      <c r="H21" s="696">
        <v>0.475</v>
      </c>
      <c r="I21" s="696">
        <f t="shared" si="1"/>
        <v>0.01319444444</v>
      </c>
      <c r="J21" s="111" t="s">
        <v>1145</v>
      </c>
      <c r="K21" s="695"/>
      <c r="L21" s="695"/>
      <c r="M21" s="695"/>
      <c r="N21" s="695"/>
      <c r="O21" s="695"/>
      <c r="P21" s="695"/>
      <c r="Q21" s="695"/>
      <c r="R21" s="695"/>
      <c r="S21" s="695"/>
      <c r="T21" s="695"/>
      <c r="U21" s="695"/>
      <c r="V21" s="695"/>
      <c r="W21" s="695"/>
      <c r="X21" s="695"/>
      <c r="Y21" s="695"/>
      <c r="Z21" s="695"/>
    </row>
    <row r="22" ht="21.0" customHeight="1">
      <c r="A22" s="21">
        <f t="shared" si="2"/>
        <v>21</v>
      </c>
      <c r="B22" s="32" t="s">
        <v>1187</v>
      </c>
      <c r="C22" s="32" t="s">
        <v>62</v>
      </c>
      <c r="D22" s="21" t="s">
        <v>2</v>
      </c>
      <c r="E22" s="21" t="s">
        <v>932</v>
      </c>
      <c r="F22" s="21" t="s">
        <v>1170</v>
      </c>
      <c r="G22" s="696">
        <v>0.698611111111111</v>
      </c>
      <c r="H22" s="696">
        <v>0.713888888888889</v>
      </c>
      <c r="I22" s="696">
        <f t="shared" si="1"/>
        <v>0.01527777778</v>
      </c>
      <c r="J22" s="111" t="s">
        <v>1145</v>
      </c>
      <c r="K22" s="695"/>
      <c r="L22" s="695"/>
      <c r="M22" s="695"/>
      <c r="N22" s="695"/>
      <c r="O22" s="695"/>
      <c r="P22" s="695"/>
      <c r="Q22" s="695"/>
      <c r="R22" s="695"/>
      <c r="S22" s="695"/>
      <c r="T22" s="695"/>
      <c r="U22" s="695"/>
      <c r="V22" s="695"/>
      <c r="W22" s="695"/>
      <c r="X22" s="695"/>
      <c r="Y22" s="695"/>
      <c r="Z22" s="695"/>
    </row>
    <row r="23" ht="21.0" customHeight="1">
      <c r="A23" s="21">
        <f t="shared" si="2"/>
        <v>22</v>
      </c>
      <c r="B23" s="32" t="s">
        <v>1188</v>
      </c>
      <c r="C23" s="32" t="s">
        <v>1189</v>
      </c>
      <c r="D23" s="21" t="s">
        <v>7</v>
      </c>
      <c r="E23" s="21" t="s">
        <v>932</v>
      </c>
      <c r="F23" s="21" t="s">
        <v>1190</v>
      </c>
      <c r="G23" s="696">
        <v>0.465277777777778</v>
      </c>
      <c r="H23" s="696">
        <v>0.48125</v>
      </c>
      <c r="I23" s="696">
        <f t="shared" si="1"/>
        <v>0.01597222222</v>
      </c>
      <c r="J23" s="111" t="s">
        <v>1145</v>
      </c>
      <c r="K23" s="695"/>
      <c r="L23" s="695"/>
      <c r="M23" s="695"/>
      <c r="N23" s="695"/>
      <c r="O23" s="695"/>
      <c r="P23" s="695"/>
      <c r="Q23" s="695"/>
      <c r="R23" s="695"/>
      <c r="S23" s="695"/>
      <c r="T23" s="695"/>
      <c r="U23" s="695"/>
      <c r="V23" s="695"/>
      <c r="W23" s="695"/>
      <c r="X23" s="695"/>
      <c r="Y23" s="695"/>
      <c r="Z23" s="695"/>
    </row>
    <row r="24" ht="21.0" customHeight="1">
      <c r="A24" s="21">
        <f t="shared" si="2"/>
        <v>23</v>
      </c>
      <c r="B24" s="32" t="s">
        <v>221</v>
      </c>
      <c r="C24" s="32" t="s">
        <v>1191</v>
      </c>
      <c r="D24" s="21" t="s">
        <v>8</v>
      </c>
      <c r="E24" s="21" t="s">
        <v>932</v>
      </c>
      <c r="F24" s="21" t="s">
        <v>1192</v>
      </c>
      <c r="G24" s="696">
        <v>0.579861111111111</v>
      </c>
      <c r="H24" s="696">
        <v>0.598611111111111</v>
      </c>
      <c r="I24" s="696">
        <f t="shared" si="1"/>
        <v>0.01875</v>
      </c>
      <c r="J24" s="111" t="s">
        <v>1145</v>
      </c>
      <c r="K24" s="695"/>
      <c r="L24" s="695"/>
      <c r="M24" s="695"/>
      <c r="N24" s="695"/>
      <c r="O24" s="695"/>
      <c r="P24" s="695"/>
      <c r="Q24" s="695"/>
      <c r="R24" s="695"/>
      <c r="S24" s="695"/>
      <c r="T24" s="695"/>
      <c r="U24" s="695"/>
      <c r="V24" s="695"/>
      <c r="W24" s="695"/>
      <c r="X24" s="695"/>
      <c r="Y24" s="695"/>
      <c r="Z24" s="695"/>
    </row>
    <row r="25" ht="21.0" customHeight="1">
      <c r="A25" s="21">
        <f t="shared" si="2"/>
        <v>24</v>
      </c>
      <c r="B25" s="32" t="s">
        <v>1193</v>
      </c>
      <c r="C25" s="32" t="s">
        <v>1194</v>
      </c>
      <c r="D25" s="21" t="s">
        <v>9</v>
      </c>
      <c r="E25" s="21" t="s">
        <v>26</v>
      </c>
      <c r="F25" s="21" t="s">
        <v>1195</v>
      </c>
      <c r="G25" s="696">
        <v>0.590277777777778</v>
      </c>
      <c r="H25" s="696">
        <v>0.609027777777778</v>
      </c>
      <c r="I25" s="696">
        <f t="shared" si="1"/>
        <v>0.01875</v>
      </c>
      <c r="J25" s="111" t="s">
        <v>1145</v>
      </c>
      <c r="K25" s="695"/>
      <c r="L25" s="695"/>
      <c r="M25" s="695"/>
      <c r="N25" s="695"/>
      <c r="O25" s="695"/>
      <c r="P25" s="695"/>
      <c r="Q25" s="695"/>
      <c r="R25" s="695"/>
      <c r="S25" s="695"/>
      <c r="T25" s="695"/>
      <c r="U25" s="695"/>
      <c r="V25" s="695"/>
      <c r="W25" s="695"/>
      <c r="X25" s="695"/>
      <c r="Y25" s="695"/>
      <c r="Z25" s="695"/>
    </row>
    <row r="26" ht="21.0" customHeight="1">
      <c r="A26" s="21">
        <f t="shared" si="2"/>
        <v>25</v>
      </c>
      <c r="B26" s="32" t="s">
        <v>1196</v>
      </c>
      <c r="C26" s="32" t="s">
        <v>1197</v>
      </c>
      <c r="D26" s="21" t="s">
        <v>0</v>
      </c>
      <c r="E26" s="21" t="s">
        <v>26</v>
      </c>
      <c r="F26" s="21" t="s">
        <v>1181</v>
      </c>
      <c r="G26" s="696">
        <v>0.416666666666667</v>
      </c>
      <c r="H26" s="696">
        <v>0.435416666666667</v>
      </c>
      <c r="I26" s="696">
        <f t="shared" si="1"/>
        <v>0.01875</v>
      </c>
      <c r="J26" s="111" t="s">
        <v>1145</v>
      </c>
      <c r="K26" s="695"/>
      <c r="L26" s="695"/>
      <c r="M26" s="695"/>
      <c r="N26" s="695"/>
      <c r="O26" s="695"/>
      <c r="P26" s="695"/>
      <c r="Q26" s="695"/>
      <c r="R26" s="695"/>
      <c r="S26" s="695"/>
      <c r="T26" s="695"/>
      <c r="U26" s="695"/>
      <c r="V26" s="695"/>
      <c r="W26" s="695"/>
      <c r="X26" s="695"/>
      <c r="Y26" s="695"/>
      <c r="Z26" s="695"/>
    </row>
    <row r="27" ht="21.0" customHeight="1">
      <c r="A27" s="21">
        <f t="shared" si="2"/>
        <v>26</v>
      </c>
      <c r="B27" s="32" t="s">
        <v>1198</v>
      </c>
      <c r="C27" s="32" t="s">
        <v>1199</v>
      </c>
      <c r="D27" s="21" t="s">
        <v>9</v>
      </c>
      <c r="E27" s="21" t="s">
        <v>26</v>
      </c>
      <c r="F27" s="21" t="s">
        <v>1200</v>
      </c>
      <c r="G27" s="696">
        <v>0.583333333333333</v>
      </c>
      <c r="H27" s="696">
        <v>0.600694444444444</v>
      </c>
      <c r="I27" s="696">
        <f t="shared" si="1"/>
        <v>0.01736111111</v>
      </c>
      <c r="J27" s="111" t="s">
        <v>1145</v>
      </c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695"/>
      <c r="W27" s="695"/>
      <c r="X27" s="695"/>
      <c r="Y27" s="695"/>
      <c r="Z27" s="695"/>
    </row>
    <row r="28" ht="21.0" customHeight="1">
      <c r="A28" s="21">
        <f t="shared" si="2"/>
        <v>27</v>
      </c>
      <c r="B28" s="32" t="s">
        <v>1201</v>
      </c>
      <c r="C28" s="32" t="s">
        <v>667</v>
      </c>
      <c r="D28" s="21" t="s">
        <v>4</v>
      </c>
      <c r="E28" s="21" t="s">
        <v>26</v>
      </c>
      <c r="F28" s="21" t="s">
        <v>1184</v>
      </c>
      <c r="G28" s="696">
        <v>0.638888888888889</v>
      </c>
      <c r="H28" s="696">
        <v>0.653472222222222</v>
      </c>
      <c r="I28" s="696">
        <f t="shared" si="1"/>
        <v>0.01458333333</v>
      </c>
      <c r="J28" s="111" t="s">
        <v>1145</v>
      </c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  <c r="V28" s="695"/>
      <c r="W28" s="695"/>
      <c r="X28" s="695"/>
      <c r="Y28" s="695"/>
      <c r="Z28" s="695"/>
    </row>
    <row r="29" ht="21.0" customHeight="1">
      <c r="A29" s="21">
        <f t="shared" si="2"/>
        <v>28</v>
      </c>
      <c r="B29" s="32" t="s">
        <v>1202</v>
      </c>
      <c r="C29" s="32" t="s">
        <v>1203</v>
      </c>
      <c r="D29" s="21" t="s">
        <v>5</v>
      </c>
      <c r="E29" s="21" t="s">
        <v>26</v>
      </c>
      <c r="F29" s="21" t="s">
        <v>1204</v>
      </c>
      <c r="G29" s="696">
        <v>0.636111111111111</v>
      </c>
      <c r="H29" s="696">
        <v>0.651388888888889</v>
      </c>
      <c r="I29" s="696">
        <f t="shared" si="1"/>
        <v>0.01527777778</v>
      </c>
      <c r="J29" s="111" t="s">
        <v>1145</v>
      </c>
      <c r="K29" s="695"/>
      <c r="L29" s="695"/>
      <c r="M29" s="695"/>
      <c r="N29" s="695"/>
      <c r="O29" s="695"/>
      <c r="P29" s="695"/>
      <c r="Q29" s="695"/>
      <c r="R29" s="695"/>
      <c r="S29" s="695"/>
      <c r="T29" s="695"/>
      <c r="U29" s="695"/>
      <c r="V29" s="695"/>
      <c r="W29" s="695"/>
      <c r="X29" s="695"/>
      <c r="Y29" s="695"/>
      <c r="Z29" s="695"/>
    </row>
    <row r="30" ht="21.0" customHeight="1">
      <c r="A30" s="21">
        <f t="shared" si="2"/>
        <v>29</v>
      </c>
      <c r="B30" s="32" t="s">
        <v>629</v>
      </c>
      <c r="C30" s="32" t="s">
        <v>57</v>
      </c>
      <c r="D30" s="21" t="s">
        <v>6</v>
      </c>
      <c r="E30" s="21" t="s">
        <v>26</v>
      </c>
      <c r="F30" s="21" t="s">
        <v>1205</v>
      </c>
      <c r="G30" s="696">
        <v>0.465277777777778</v>
      </c>
      <c r="H30" s="696">
        <v>0.480555555555556</v>
      </c>
      <c r="I30" s="696">
        <f t="shared" si="1"/>
        <v>0.01527777778</v>
      </c>
      <c r="J30" s="111" t="s">
        <v>1145</v>
      </c>
      <c r="K30" s="695"/>
      <c r="L30" s="695"/>
      <c r="M30" s="695"/>
      <c r="N30" s="695"/>
      <c r="O30" s="695"/>
      <c r="P30" s="695"/>
      <c r="Q30" s="695"/>
      <c r="R30" s="695"/>
      <c r="S30" s="695"/>
      <c r="T30" s="695"/>
      <c r="U30" s="695"/>
      <c r="V30" s="695"/>
      <c r="W30" s="695"/>
      <c r="X30" s="695"/>
      <c r="Y30" s="695"/>
      <c r="Z30" s="695"/>
    </row>
    <row r="31" ht="21.0" customHeight="1">
      <c r="A31" s="21">
        <f t="shared" si="2"/>
        <v>30</v>
      </c>
      <c r="B31" s="32" t="s">
        <v>1206</v>
      </c>
      <c r="C31" s="32" t="s">
        <v>1207</v>
      </c>
      <c r="D31" s="21" t="s">
        <v>7</v>
      </c>
      <c r="E31" s="21" t="s">
        <v>26</v>
      </c>
      <c r="F31" s="21" t="s">
        <v>1208</v>
      </c>
      <c r="G31" s="696">
        <v>0.46875</v>
      </c>
      <c r="H31" s="696">
        <v>0.479166666666667</v>
      </c>
      <c r="I31" s="696">
        <f t="shared" si="1"/>
        <v>0.01041666667</v>
      </c>
      <c r="J31" s="111" t="s">
        <v>1145</v>
      </c>
      <c r="K31" s="695"/>
      <c r="L31" s="695"/>
      <c r="M31" s="695"/>
      <c r="N31" s="695"/>
      <c r="O31" s="695"/>
      <c r="P31" s="695"/>
      <c r="Q31" s="695"/>
      <c r="R31" s="695"/>
      <c r="S31" s="695"/>
      <c r="T31" s="695"/>
      <c r="U31" s="695"/>
      <c r="V31" s="695"/>
      <c r="W31" s="695"/>
      <c r="X31" s="695"/>
      <c r="Y31" s="695"/>
      <c r="Z31" s="695"/>
    </row>
    <row r="32" ht="21.0" customHeight="1">
      <c r="A32" s="21">
        <f t="shared" si="2"/>
        <v>31</v>
      </c>
      <c r="B32" s="32" t="s">
        <v>1209</v>
      </c>
      <c r="C32" s="32" t="s">
        <v>1210</v>
      </c>
      <c r="D32" s="21" t="s">
        <v>8</v>
      </c>
      <c r="E32" s="21" t="s">
        <v>26</v>
      </c>
      <c r="F32" s="21" t="s">
        <v>1163</v>
      </c>
      <c r="G32" s="696">
        <v>0.586805555555556</v>
      </c>
      <c r="H32" s="696">
        <v>0.602083333333333</v>
      </c>
      <c r="I32" s="696">
        <f t="shared" si="1"/>
        <v>0.01527777778</v>
      </c>
      <c r="J32" s="111" t="s">
        <v>1145</v>
      </c>
      <c r="K32" s="695"/>
      <c r="L32" s="695"/>
      <c r="M32" s="695"/>
      <c r="N32" s="695"/>
      <c r="O32" s="695"/>
      <c r="P32" s="695"/>
      <c r="Q32" s="695"/>
      <c r="R32" s="695"/>
      <c r="S32" s="695"/>
      <c r="T32" s="695"/>
      <c r="U32" s="695"/>
      <c r="V32" s="695"/>
      <c r="W32" s="695"/>
      <c r="X32" s="695"/>
      <c r="Y32" s="695"/>
      <c r="Z32" s="695"/>
    </row>
    <row r="33" ht="21.0" customHeight="1">
      <c r="A33" s="21">
        <f t="shared" si="2"/>
        <v>32</v>
      </c>
      <c r="B33" s="32" t="s">
        <v>625</v>
      </c>
      <c r="C33" s="32" t="s">
        <v>92</v>
      </c>
      <c r="D33" s="21" t="s">
        <v>5</v>
      </c>
      <c r="E33" s="21" t="s">
        <v>26</v>
      </c>
      <c r="F33" s="21" t="s">
        <v>1211</v>
      </c>
      <c r="G33" s="696">
        <v>0.644444444444444</v>
      </c>
      <c r="H33" s="696">
        <v>0.664583333333333</v>
      </c>
      <c r="I33" s="696">
        <f t="shared" si="1"/>
        <v>0.02013888889</v>
      </c>
      <c r="J33" s="111" t="s">
        <v>1145</v>
      </c>
      <c r="K33" s="695"/>
      <c r="L33" s="695"/>
      <c r="M33" s="695"/>
      <c r="N33" s="695"/>
      <c r="O33" s="695"/>
      <c r="P33" s="695"/>
      <c r="Q33" s="695"/>
      <c r="R33" s="695"/>
      <c r="S33" s="695"/>
      <c r="T33" s="695"/>
      <c r="U33" s="695"/>
      <c r="V33" s="695"/>
      <c r="W33" s="695"/>
      <c r="X33" s="695"/>
      <c r="Y33" s="695"/>
      <c r="Z33" s="695"/>
    </row>
    <row r="34" ht="21.0" customHeight="1">
      <c r="A34" s="21">
        <f t="shared" si="2"/>
        <v>33</v>
      </c>
      <c r="B34" s="32" t="s">
        <v>1212</v>
      </c>
      <c r="C34" s="32" t="s">
        <v>211</v>
      </c>
      <c r="D34" s="21" t="s">
        <v>8</v>
      </c>
      <c r="E34" s="21" t="s">
        <v>26</v>
      </c>
      <c r="F34" s="21" t="s">
        <v>1192</v>
      </c>
      <c r="G34" s="696">
        <v>0.579861111111111</v>
      </c>
      <c r="H34" s="696">
        <v>0.598611111111111</v>
      </c>
      <c r="I34" s="696">
        <f t="shared" si="1"/>
        <v>0.01875</v>
      </c>
      <c r="J34" s="111" t="s">
        <v>1145</v>
      </c>
      <c r="K34" s="695"/>
      <c r="L34" s="695"/>
      <c r="M34" s="695"/>
      <c r="N34" s="695"/>
      <c r="O34" s="695"/>
      <c r="P34" s="695"/>
      <c r="Q34" s="695"/>
      <c r="R34" s="695"/>
      <c r="S34" s="695"/>
      <c r="T34" s="695"/>
      <c r="U34" s="695"/>
      <c r="V34" s="695"/>
      <c r="W34" s="695"/>
      <c r="X34" s="695"/>
      <c r="Y34" s="695"/>
      <c r="Z34" s="695"/>
    </row>
    <row r="35" ht="21.0" customHeight="1">
      <c r="A35" s="21">
        <f t="shared" si="2"/>
        <v>34</v>
      </c>
      <c r="B35" s="32" t="s">
        <v>42</v>
      </c>
      <c r="C35" s="32" t="s">
        <v>1213</v>
      </c>
      <c r="D35" s="21" t="s">
        <v>1</v>
      </c>
      <c r="E35" s="21" t="s">
        <v>26</v>
      </c>
      <c r="F35" s="21" t="s">
        <v>1154</v>
      </c>
      <c r="G35" s="696">
        <v>0.413194444444444</v>
      </c>
      <c r="H35" s="696">
        <v>0.427777777777778</v>
      </c>
      <c r="I35" s="696">
        <f t="shared" si="1"/>
        <v>0.01458333333</v>
      </c>
      <c r="J35" s="111" t="s">
        <v>1145</v>
      </c>
      <c r="K35" s="695"/>
      <c r="L35" s="695"/>
      <c r="M35" s="695"/>
      <c r="N35" s="695"/>
      <c r="O35" s="695"/>
      <c r="P35" s="695"/>
      <c r="Q35" s="695"/>
      <c r="R35" s="695"/>
      <c r="S35" s="695"/>
      <c r="T35" s="695"/>
      <c r="U35" s="695"/>
      <c r="V35" s="695"/>
      <c r="W35" s="695"/>
      <c r="X35" s="695"/>
      <c r="Y35" s="695"/>
      <c r="Z35" s="695"/>
    </row>
    <row r="36" ht="21.0" customHeight="1">
      <c r="A36" s="21">
        <f t="shared" si="2"/>
        <v>35</v>
      </c>
      <c r="B36" s="32" t="s">
        <v>1214</v>
      </c>
      <c r="C36" s="32" t="s">
        <v>1215</v>
      </c>
      <c r="D36" s="21" t="s">
        <v>0</v>
      </c>
      <c r="E36" s="21" t="s">
        <v>26</v>
      </c>
      <c r="F36" s="21" t="s">
        <v>1216</v>
      </c>
      <c r="G36" s="696">
        <v>0.413194444444444</v>
      </c>
      <c r="H36" s="696">
        <v>0.429166666666667</v>
      </c>
      <c r="I36" s="696">
        <f t="shared" si="1"/>
        <v>0.01597222222</v>
      </c>
      <c r="J36" s="111" t="s">
        <v>1145</v>
      </c>
      <c r="K36" s="695"/>
      <c r="L36" s="695"/>
      <c r="M36" s="695"/>
      <c r="N36" s="695"/>
      <c r="O36" s="695"/>
      <c r="P36" s="695"/>
      <c r="Q36" s="695"/>
      <c r="R36" s="695"/>
      <c r="S36" s="695"/>
      <c r="T36" s="695"/>
      <c r="U36" s="695"/>
      <c r="V36" s="695"/>
      <c r="W36" s="695"/>
      <c r="X36" s="695"/>
      <c r="Y36" s="695"/>
      <c r="Z36" s="695"/>
    </row>
    <row r="37" ht="21.0" customHeight="1">
      <c r="A37" s="21">
        <f t="shared" si="2"/>
        <v>36</v>
      </c>
      <c r="B37" s="32" t="s">
        <v>1217</v>
      </c>
      <c r="C37" s="32" t="s">
        <v>1218</v>
      </c>
      <c r="D37" s="21" t="s">
        <v>2</v>
      </c>
      <c r="E37" s="21" t="s">
        <v>26</v>
      </c>
      <c r="F37" s="21" t="s">
        <v>1219</v>
      </c>
      <c r="G37" s="696">
        <v>0.686805555555556</v>
      </c>
      <c r="H37" s="696">
        <v>0.697916666666667</v>
      </c>
      <c r="I37" s="696">
        <f t="shared" si="1"/>
        <v>0.01111111111</v>
      </c>
      <c r="J37" s="111" t="s">
        <v>1145</v>
      </c>
      <c r="K37" s="695"/>
      <c r="L37" s="695"/>
      <c r="M37" s="695"/>
      <c r="N37" s="695"/>
      <c r="O37" s="695"/>
      <c r="P37" s="695"/>
      <c r="Q37" s="695"/>
      <c r="R37" s="695"/>
      <c r="S37" s="695"/>
      <c r="T37" s="695"/>
      <c r="U37" s="695"/>
      <c r="V37" s="695"/>
      <c r="W37" s="695"/>
      <c r="X37" s="695"/>
      <c r="Y37" s="695"/>
      <c r="Z37" s="695"/>
    </row>
    <row r="38" ht="21.0" customHeight="1">
      <c r="A38" s="21">
        <f t="shared" si="2"/>
        <v>37</v>
      </c>
      <c r="B38" s="32" t="s">
        <v>1220</v>
      </c>
      <c r="C38" s="32" t="s">
        <v>1221</v>
      </c>
      <c r="D38" s="21" t="s">
        <v>9</v>
      </c>
      <c r="E38" s="21" t="s">
        <v>1222</v>
      </c>
      <c r="F38" s="21" t="s">
        <v>1200</v>
      </c>
      <c r="G38" s="696">
        <v>0.583333333333333</v>
      </c>
      <c r="H38" s="696">
        <v>0.600694444444444</v>
      </c>
      <c r="I38" s="696">
        <f t="shared" si="1"/>
        <v>0.01736111111</v>
      </c>
      <c r="J38" s="111" t="s">
        <v>1145</v>
      </c>
      <c r="K38" s="695"/>
      <c r="L38" s="695"/>
      <c r="M38" s="695"/>
      <c r="N38" s="695"/>
      <c r="O38" s="695"/>
      <c r="P38" s="695"/>
      <c r="Q38" s="695"/>
      <c r="R38" s="695"/>
      <c r="S38" s="695"/>
      <c r="T38" s="695"/>
      <c r="U38" s="695"/>
      <c r="V38" s="695"/>
      <c r="W38" s="695"/>
      <c r="X38" s="695"/>
      <c r="Y38" s="695"/>
      <c r="Z38" s="695"/>
    </row>
    <row r="39" ht="21.0" customHeight="1">
      <c r="A39" s="21">
        <f t="shared" si="2"/>
        <v>38</v>
      </c>
      <c r="B39" s="32" t="s">
        <v>399</v>
      </c>
      <c r="C39" s="32" t="s">
        <v>185</v>
      </c>
      <c r="D39" s="21" t="s">
        <v>3</v>
      </c>
      <c r="E39" s="21" t="s">
        <v>1222</v>
      </c>
      <c r="F39" s="21" t="s">
        <v>1223</v>
      </c>
      <c r="G39" s="696">
        <v>0.695833333333333</v>
      </c>
      <c r="H39" s="696">
        <v>0.70625</v>
      </c>
      <c r="I39" s="696">
        <f t="shared" si="1"/>
        <v>0.01041666667</v>
      </c>
      <c r="J39" s="111" t="s">
        <v>1145</v>
      </c>
      <c r="K39" s="695"/>
      <c r="L39" s="695"/>
      <c r="M39" s="695"/>
      <c r="N39" s="695"/>
      <c r="O39" s="695"/>
      <c r="P39" s="695"/>
      <c r="Q39" s="695"/>
      <c r="R39" s="695"/>
      <c r="S39" s="695"/>
      <c r="T39" s="695"/>
      <c r="U39" s="695"/>
      <c r="V39" s="695"/>
      <c r="W39" s="695"/>
      <c r="X39" s="695"/>
      <c r="Y39" s="695"/>
      <c r="Z39" s="695"/>
    </row>
    <row r="40" ht="21.0" customHeight="1">
      <c r="A40" s="21">
        <f t="shared" si="2"/>
        <v>39</v>
      </c>
      <c r="B40" s="32" t="s">
        <v>1224</v>
      </c>
      <c r="C40" s="32" t="s">
        <v>139</v>
      </c>
      <c r="D40" s="21" t="s">
        <v>8</v>
      </c>
      <c r="E40" s="21" t="s">
        <v>1222</v>
      </c>
      <c r="F40" s="21" t="s">
        <v>1225</v>
      </c>
      <c r="G40" s="696">
        <v>0.590277777777778</v>
      </c>
      <c r="H40" s="696">
        <v>0.605555555555556</v>
      </c>
      <c r="I40" s="696">
        <f t="shared" si="1"/>
        <v>0.01527777778</v>
      </c>
      <c r="J40" s="111" t="s">
        <v>1145</v>
      </c>
      <c r="K40" s="695"/>
      <c r="L40" s="695"/>
      <c r="M40" s="695"/>
      <c r="N40" s="695"/>
      <c r="O40" s="695"/>
      <c r="P40" s="695"/>
      <c r="Q40" s="695"/>
      <c r="R40" s="695"/>
      <c r="S40" s="695"/>
      <c r="T40" s="695"/>
      <c r="U40" s="695"/>
      <c r="V40" s="695"/>
      <c r="W40" s="695"/>
      <c r="X40" s="695"/>
      <c r="Y40" s="695"/>
      <c r="Z40" s="695"/>
    </row>
    <row r="41" ht="21.0" customHeight="1">
      <c r="A41" s="21">
        <f t="shared" si="2"/>
        <v>40</v>
      </c>
      <c r="B41" s="32" t="s">
        <v>1226</v>
      </c>
      <c r="C41" s="32" t="s">
        <v>240</v>
      </c>
      <c r="D41" s="21" t="s">
        <v>3</v>
      </c>
      <c r="E41" s="21" t="s">
        <v>1222</v>
      </c>
      <c r="F41" s="21" t="s">
        <v>1178</v>
      </c>
      <c r="G41" s="696">
        <v>0.689583333333333</v>
      </c>
      <c r="H41" s="696">
        <v>0.704166666666667</v>
      </c>
      <c r="I41" s="696">
        <f t="shared" si="1"/>
        <v>0.01458333333</v>
      </c>
      <c r="J41" s="111" t="s">
        <v>1145</v>
      </c>
      <c r="K41" s="695"/>
      <c r="L41" s="695"/>
      <c r="M41" s="695"/>
      <c r="N41" s="695"/>
      <c r="O41" s="695"/>
      <c r="P41" s="695"/>
      <c r="Q41" s="695"/>
      <c r="R41" s="695"/>
      <c r="S41" s="695"/>
      <c r="T41" s="695"/>
      <c r="U41" s="695"/>
      <c r="V41" s="695"/>
      <c r="W41" s="695"/>
      <c r="X41" s="695"/>
      <c r="Y41" s="695"/>
      <c r="Z41" s="695"/>
    </row>
    <row r="42" ht="21.0" customHeight="1">
      <c r="A42" s="21">
        <f t="shared" si="2"/>
        <v>41</v>
      </c>
      <c r="B42" s="32" t="s">
        <v>1227</v>
      </c>
      <c r="C42" s="32" t="s">
        <v>405</v>
      </c>
      <c r="D42" s="21" t="s">
        <v>7</v>
      </c>
      <c r="E42" s="21" t="s">
        <v>1222</v>
      </c>
      <c r="F42" s="21" t="s">
        <v>1208</v>
      </c>
      <c r="G42" s="696">
        <v>0.46875</v>
      </c>
      <c r="H42" s="696">
        <v>0.479166666666667</v>
      </c>
      <c r="I42" s="696">
        <f t="shared" si="1"/>
        <v>0.01041666667</v>
      </c>
      <c r="J42" s="111" t="s">
        <v>1145</v>
      </c>
      <c r="K42" s="695"/>
      <c r="L42" s="695"/>
      <c r="M42" s="695"/>
      <c r="N42" s="695"/>
      <c r="O42" s="695"/>
      <c r="P42" s="695"/>
      <c r="Q42" s="695"/>
      <c r="R42" s="695"/>
      <c r="S42" s="695"/>
      <c r="T42" s="695"/>
      <c r="U42" s="695"/>
      <c r="V42" s="695"/>
      <c r="W42" s="695"/>
      <c r="X42" s="695"/>
      <c r="Y42" s="695"/>
      <c r="Z42" s="695"/>
    </row>
    <row r="43" ht="21.0" customHeight="1">
      <c r="A43" s="21">
        <f t="shared" si="2"/>
        <v>42</v>
      </c>
      <c r="B43" s="32" t="s">
        <v>1228</v>
      </c>
      <c r="C43" s="32" t="s">
        <v>1229</v>
      </c>
      <c r="D43" s="21" t="s">
        <v>1</v>
      </c>
      <c r="E43" s="21" t="s">
        <v>1222</v>
      </c>
      <c r="F43" s="21" t="s">
        <v>1154</v>
      </c>
      <c r="G43" s="696">
        <v>0.413194444444444</v>
      </c>
      <c r="H43" s="696">
        <v>0.427777777777778</v>
      </c>
      <c r="I43" s="696">
        <f t="shared" si="1"/>
        <v>0.01458333333</v>
      </c>
      <c r="J43" s="111" t="s">
        <v>1145</v>
      </c>
      <c r="K43" s="695"/>
      <c r="L43" s="695"/>
      <c r="M43" s="695"/>
      <c r="N43" s="695"/>
      <c r="O43" s="695"/>
      <c r="P43" s="695"/>
      <c r="Q43" s="695"/>
      <c r="R43" s="695"/>
      <c r="S43" s="695"/>
      <c r="T43" s="695"/>
      <c r="U43" s="695"/>
      <c r="V43" s="695"/>
      <c r="W43" s="695"/>
      <c r="X43" s="695"/>
      <c r="Y43" s="695"/>
      <c r="Z43" s="695"/>
    </row>
    <row r="44" ht="21.0" customHeight="1">
      <c r="A44" s="21">
        <f t="shared" si="2"/>
        <v>43</v>
      </c>
      <c r="B44" s="32" t="s">
        <v>1230</v>
      </c>
      <c r="C44" s="32" t="s">
        <v>221</v>
      </c>
      <c r="D44" s="21" t="s">
        <v>4</v>
      </c>
      <c r="E44" s="21" t="s">
        <v>1222</v>
      </c>
      <c r="F44" s="21" t="s">
        <v>1184</v>
      </c>
      <c r="G44" s="696">
        <v>0.638888888888889</v>
      </c>
      <c r="H44" s="696">
        <v>0.653472222222222</v>
      </c>
      <c r="I44" s="696">
        <f t="shared" si="1"/>
        <v>0.01458333333</v>
      </c>
      <c r="J44" s="111" t="s">
        <v>1145</v>
      </c>
      <c r="K44" s="695"/>
      <c r="L44" s="695"/>
      <c r="M44" s="695"/>
      <c r="N44" s="695"/>
      <c r="O44" s="695"/>
      <c r="P44" s="695"/>
      <c r="Q44" s="695"/>
      <c r="R44" s="695"/>
      <c r="S44" s="695"/>
      <c r="T44" s="695"/>
      <c r="U44" s="695"/>
      <c r="V44" s="695"/>
      <c r="W44" s="695"/>
      <c r="X44" s="695"/>
      <c r="Y44" s="695"/>
      <c r="Z44" s="695"/>
    </row>
    <row r="45" ht="21.0" customHeight="1">
      <c r="A45" s="21">
        <f t="shared" si="2"/>
        <v>44</v>
      </c>
      <c r="B45" s="32" t="s">
        <v>1230</v>
      </c>
      <c r="C45" s="32" t="s">
        <v>235</v>
      </c>
      <c r="D45" s="21" t="s">
        <v>5</v>
      </c>
      <c r="E45" s="21" t="s">
        <v>1222</v>
      </c>
      <c r="F45" s="21" t="s">
        <v>1231</v>
      </c>
      <c r="G45" s="696">
        <v>0.633333333333333</v>
      </c>
      <c r="H45" s="696">
        <v>0.65</v>
      </c>
      <c r="I45" s="696">
        <f t="shared" si="1"/>
        <v>0.01666666667</v>
      </c>
      <c r="J45" s="111" t="s">
        <v>1145</v>
      </c>
      <c r="K45" s="695"/>
      <c r="L45" s="695"/>
      <c r="M45" s="695"/>
      <c r="N45" s="695"/>
      <c r="O45" s="695"/>
      <c r="P45" s="695"/>
      <c r="Q45" s="695"/>
      <c r="R45" s="695"/>
      <c r="S45" s="695"/>
      <c r="T45" s="695"/>
      <c r="U45" s="695"/>
      <c r="V45" s="695"/>
      <c r="W45" s="695"/>
      <c r="X45" s="695"/>
      <c r="Y45" s="695"/>
      <c r="Z45" s="695"/>
    </row>
    <row r="46" ht="21.0" customHeight="1">
      <c r="A46" s="21">
        <f t="shared" si="2"/>
        <v>45</v>
      </c>
      <c r="B46" s="32" t="s">
        <v>1232</v>
      </c>
      <c r="C46" s="32" t="s">
        <v>524</v>
      </c>
      <c r="D46" s="21" t="s">
        <v>6</v>
      </c>
      <c r="E46" s="21" t="s">
        <v>1222</v>
      </c>
      <c r="F46" s="21" t="s">
        <v>1233</v>
      </c>
      <c r="G46" s="696">
        <v>0.475694444444444</v>
      </c>
      <c r="H46" s="696">
        <v>0.488194444444444</v>
      </c>
      <c r="I46" s="696">
        <f t="shared" si="1"/>
        <v>0.0125</v>
      </c>
      <c r="J46" s="111" t="s">
        <v>1145</v>
      </c>
      <c r="K46" s="695"/>
      <c r="L46" s="695"/>
      <c r="M46" s="695"/>
      <c r="N46" s="695"/>
      <c r="O46" s="695"/>
      <c r="P46" s="695"/>
      <c r="Q46" s="695"/>
      <c r="R46" s="695"/>
      <c r="S46" s="695"/>
      <c r="T46" s="695"/>
      <c r="U46" s="695"/>
      <c r="V46" s="695"/>
      <c r="W46" s="695"/>
      <c r="X46" s="695"/>
      <c r="Y46" s="695"/>
      <c r="Z46" s="695"/>
    </row>
    <row r="47" ht="21.0" customHeight="1">
      <c r="A47" s="21">
        <f t="shared" si="2"/>
        <v>46</v>
      </c>
      <c r="B47" s="32" t="s">
        <v>1234</v>
      </c>
      <c r="C47" s="32" t="s">
        <v>1235</v>
      </c>
      <c r="D47" s="21" t="s">
        <v>6</v>
      </c>
      <c r="E47" s="21" t="s">
        <v>1222</v>
      </c>
      <c r="F47" s="21" t="s">
        <v>1205</v>
      </c>
      <c r="G47" s="696">
        <v>0.465277777777778</v>
      </c>
      <c r="H47" s="696">
        <v>0.480555555555556</v>
      </c>
      <c r="I47" s="696">
        <f t="shared" si="1"/>
        <v>0.01527777778</v>
      </c>
      <c r="J47" s="111" t="s">
        <v>1145</v>
      </c>
      <c r="K47" s="695"/>
      <c r="L47" s="695"/>
      <c r="M47" s="695"/>
      <c r="N47" s="695"/>
      <c r="O47" s="695"/>
      <c r="P47" s="695"/>
      <c r="Q47" s="695"/>
      <c r="R47" s="695"/>
      <c r="S47" s="695"/>
      <c r="T47" s="695"/>
      <c r="U47" s="695"/>
      <c r="V47" s="695"/>
      <c r="W47" s="695"/>
      <c r="X47" s="695"/>
      <c r="Y47" s="695"/>
      <c r="Z47" s="695"/>
    </row>
    <row r="48" ht="21.0" customHeight="1">
      <c r="A48" s="21">
        <f t="shared" si="2"/>
        <v>47</v>
      </c>
      <c r="B48" s="32" t="s">
        <v>1236</v>
      </c>
      <c r="C48" s="32" t="s">
        <v>342</v>
      </c>
      <c r="D48" s="21" t="s">
        <v>2</v>
      </c>
      <c r="E48" s="21" t="s">
        <v>1222</v>
      </c>
      <c r="F48" s="21" t="s">
        <v>1219</v>
      </c>
      <c r="G48" s="696">
        <v>0.686805555555556</v>
      </c>
      <c r="H48" s="696">
        <v>0.697916666666667</v>
      </c>
      <c r="I48" s="696">
        <f t="shared" si="1"/>
        <v>0.01111111111</v>
      </c>
      <c r="J48" s="111" t="s">
        <v>1145</v>
      </c>
      <c r="K48" s="695"/>
      <c r="L48" s="695"/>
      <c r="M48" s="695"/>
      <c r="N48" s="695"/>
      <c r="O48" s="695"/>
      <c r="P48" s="695"/>
      <c r="Q48" s="695"/>
      <c r="R48" s="695"/>
      <c r="S48" s="695"/>
      <c r="T48" s="695"/>
      <c r="U48" s="695"/>
      <c r="V48" s="695"/>
      <c r="W48" s="695"/>
      <c r="X48" s="695"/>
      <c r="Y48" s="695"/>
      <c r="Z48" s="695"/>
    </row>
    <row r="49" ht="21.0" customHeight="1">
      <c r="A49" s="21">
        <f t="shared" si="2"/>
        <v>48</v>
      </c>
      <c r="B49" s="32" t="s">
        <v>1237</v>
      </c>
      <c r="C49" s="32" t="s">
        <v>788</v>
      </c>
      <c r="D49" s="21" t="s">
        <v>4</v>
      </c>
      <c r="E49" s="21" t="s">
        <v>1222</v>
      </c>
      <c r="F49" s="21" t="s">
        <v>1148</v>
      </c>
      <c r="G49" s="696">
        <v>0.633333333333333</v>
      </c>
      <c r="H49" s="696">
        <v>0.651388888888889</v>
      </c>
      <c r="I49" s="696">
        <f t="shared" si="1"/>
        <v>0.01805555556</v>
      </c>
      <c r="J49" s="111" t="s">
        <v>1145</v>
      </c>
      <c r="K49" s="695"/>
      <c r="L49" s="695"/>
      <c r="M49" s="695"/>
      <c r="N49" s="695"/>
      <c r="O49" s="695"/>
      <c r="P49" s="695"/>
      <c r="Q49" s="695"/>
      <c r="R49" s="695"/>
      <c r="S49" s="695"/>
      <c r="T49" s="695"/>
      <c r="U49" s="695"/>
      <c r="V49" s="695"/>
      <c r="W49" s="695"/>
      <c r="X49" s="695"/>
      <c r="Y49" s="695"/>
      <c r="Z49" s="695"/>
    </row>
    <row r="50" ht="21.0" customHeight="1">
      <c r="A50" s="21">
        <f t="shared" si="2"/>
        <v>49</v>
      </c>
      <c r="B50" s="32" t="s">
        <v>1238</v>
      </c>
      <c r="C50" s="32" t="s">
        <v>1239</v>
      </c>
      <c r="D50" s="21" t="s">
        <v>3</v>
      </c>
      <c r="E50" s="21" t="s">
        <v>1222</v>
      </c>
      <c r="F50" s="21" t="s">
        <v>1173</v>
      </c>
      <c r="G50" s="696">
        <v>0.693055555555556</v>
      </c>
      <c r="H50" s="696">
        <v>0.706944444444444</v>
      </c>
      <c r="I50" s="696">
        <f t="shared" si="1"/>
        <v>0.01388888889</v>
      </c>
      <c r="J50" s="111" t="s">
        <v>1145</v>
      </c>
      <c r="K50" s="695"/>
      <c r="L50" s="695"/>
      <c r="M50" s="695"/>
      <c r="N50" s="695"/>
      <c r="O50" s="695"/>
      <c r="P50" s="695"/>
      <c r="Q50" s="695"/>
      <c r="R50" s="695"/>
      <c r="S50" s="695"/>
      <c r="T50" s="695"/>
      <c r="U50" s="695"/>
      <c r="V50" s="695"/>
      <c r="W50" s="695"/>
      <c r="X50" s="695"/>
      <c r="Y50" s="695"/>
      <c r="Z50" s="695"/>
    </row>
    <row r="51" ht="21.0" customHeight="1">
      <c r="A51" s="21">
        <f t="shared" si="2"/>
        <v>50</v>
      </c>
      <c r="B51" s="32" t="s">
        <v>1240</v>
      </c>
      <c r="C51" s="32" t="s">
        <v>1241</v>
      </c>
      <c r="D51" s="21" t="s">
        <v>7</v>
      </c>
      <c r="E51" s="21" t="s">
        <v>1222</v>
      </c>
      <c r="F51" s="21" t="s">
        <v>1208</v>
      </c>
      <c r="G51" s="696">
        <v>0.46875</v>
      </c>
      <c r="H51" s="696">
        <v>0.479166666666667</v>
      </c>
      <c r="I51" s="696">
        <f t="shared" si="1"/>
        <v>0.01041666667</v>
      </c>
      <c r="J51" s="111" t="s">
        <v>1145</v>
      </c>
      <c r="K51" s="695"/>
      <c r="L51" s="695"/>
      <c r="M51" s="695"/>
      <c r="N51" s="695"/>
      <c r="O51" s="695"/>
      <c r="P51" s="695"/>
      <c r="Q51" s="695"/>
      <c r="R51" s="695"/>
      <c r="S51" s="695"/>
      <c r="T51" s="695"/>
      <c r="U51" s="695"/>
      <c r="V51" s="695"/>
      <c r="W51" s="695"/>
      <c r="X51" s="695"/>
      <c r="Y51" s="695"/>
      <c r="Z51" s="695"/>
    </row>
    <row r="52" ht="21.0" customHeight="1">
      <c r="A52" s="21">
        <f t="shared" si="2"/>
        <v>51</v>
      </c>
      <c r="B52" s="32" t="s">
        <v>171</v>
      </c>
      <c r="C52" s="32" t="s">
        <v>1242</v>
      </c>
      <c r="D52" s="21" t="s">
        <v>5</v>
      </c>
      <c r="E52" s="21" t="s">
        <v>1222</v>
      </c>
      <c r="F52" s="21" t="s">
        <v>1211</v>
      </c>
      <c r="G52" s="696">
        <v>0.644444444444444</v>
      </c>
      <c r="H52" s="696">
        <v>0.664583333333333</v>
      </c>
      <c r="I52" s="696">
        <f t="shared" si="1"/>
        <v>0.02013888889</v>
      </c>
      <c r="J52" s="111" t="s">
        <v>1145</v>
      </c>
      <c r="K52" s="695"/>
      <c r="L52" s="695"/>
      <c r="M52" s="695"/>
      <c r="N52" s="695"/>
      <c r="O52" s="695"/>
      <c r="P52" s="695"/>
      <c r="Q52" s="695"/>
      <c r="R52" s="695"/>
      <c r="S52" s="695"/>
      <c r="T52" s="695"/>
      <c r="U52" s="695"/>
      <c r="V52" s="695"/>
      <c r="W52" s="695"/>
      <c r="X52" s="695"/>
      <c r="Y52" s="695"/>
      <c r="Z52" s="695"/>
    </row>
    <row r="53" ht="21.0" customHeight="1">
      <c r="A53" s="21">
        <f t="shared" si="2"/>
        <v>52</v>
      </c>
      <c r="B53" s="32" t="s">
        <v>171</v>
      </c>
      <c r="C53" s="32" t="s">
        <v>121</v>
      </c>
      <c r="D53" s="21" t="s">
        <v>4</v>
      </c>
      <c r="E53" s="21" t="s">
        <v>1222</v>
      </c>
      <c r="F53" s="21" t="s">
        <v>1153</v>
      </c>
      <c r="G53" s="696">
        <v>0.636111111111111</v>
      </c>
      <c r="H53" s="696">
        <v>0.650694444444444</v>
      </c>
      <c r="I53" s="696">
        <f t="shared" si="1"/>
        <v>0.01458333333</v>
      </c>
      <c r="J53" s="111" t="s">
        <v>1145</v>
      </c>
      <c r="K53" s="695"/>
      <c r="L53" s="695"/>
      <c r="M53" s="695"/>
      <c r="N53" s="695"/>
      <c r="O53" s="695"/>
      <c r="P53" s="695"/>
      <c r="Q53" s="695"/>
      <c r="R53" s="695"/>
      <c r="S53" s="695"/>
      <c r="T53" s="695"/>
      <c r="U53" s="695"/>
      <c r="V53" s="695"/>
      <c r="W53" s="695"/>
      <c r="X53" s="695"/>
      <c r="Y53" s="695"/>
      <c r="Z53" s="695"/>
    </row>
    <row r="54" ht="21.0" customHeight="1">
      <c r="A54" s="21">
        <f t="shared" si="2"/>
        <v>53</v>
      </c>
      <c r="B54" s="32" t="s">
        <v>228</v>
      </c>
      <c r="C54" s="32" t="s">
        <v>1243</v>
      </c>
      <c r="D54" s="21" t="s">
        <v>7</v>
      </c>
      <c r="E54" s="21" t="s">
        <v>1222</v>
      </c>
      <c r="F54" s="21" t="s">
        <v>1208</v>
      </c>
      <c r="G54" s="696">
        <v>0.46875</v>
      </c>
      <c r="H54" s="696">
        <v>0.479166666666667</v>
      </c>
      <c r="I54" s="696">
        <f t="shared" si="1"/>
        <v>0.01041666667</v>
      </c>
      <c r="J54" s="111" t="s">
        <v>1145</v>
      </c>
      <c r="K54" s="695"/>
      <c r="L54" s="695"/>
      <c r="M54" s="695"/>
      <c r="N54" s="695"/>
      <c r="O54" s="695"/>
      <c r="P54" s="695"/>
      <c r="Q54" s="695"/>
      <c r="R54" s="695"/>
      <c r="S54" s="695"/>
      <c r="T54" s="695"/>
      <c r="U54" s="695"/>
      <c r="V54" s="695"/>
      <c r="W54" s="695"/>
      <c r="X54" s="695"/>
      <c r="Y54" s="695"/>
      <c r="Z54" s="695"/>
    </row>
    <row r="55" ht="21.0" customHeight="1">
      <c r="A55" s="21">
        <f t="shared" si="2"/>
        <v>54</v>
      </c>
      <c r="B55" s="32" t="s">
        <v>1244</v>
      </c>
      <c r="C55" s="32" t="s">
        <v>1245</v>
      </c>
      <c r="D55" s="21" t="s">
        <v>8</v>
      </c>
      <c r="E55" s="21" t="s">
        <v>1222</v>
      </c>
      <c r="F55" s="21" t="s">
        <v>1246</v>
      </c>
      <c r="G55" s="696">
        <v>0.576388888888889</v>
      </c>
      <c r="H55" s="696">
        <v>0.589583333333333</v>
      </c>
      <c r="I55" s="696">
        <f t="shared" si="1"/>
        <v>0.01319444444</v>
      </c>
      <c r="J55" s="111" t="s">
        <v>1145</v>
      </c>
      <c r="K55" s="695"/>
      <c r="L55" s="695"/>
      <c r="M55" s="695"/>
      <c r="N55" s="695"/>
      <c r="O55" s="695"/>
      <c r="P55" s="695"/>
      <c r="Q55" s="695"/>
      <c r="R55" s="695"/>
      <c r="S55" s="695"/>
      <c r="T55" s="695"/>
      <c r="U55" s="695"/>
      <c r="V55" s="695"/>
      <c r="W55" s="695"/>
      <c r="X55" s="695"/>
      <c r="Y55" s="695"/>
      <c r="Z55" s="695"/>
    </row>
    <row r="56" ht="21.0" customHeight="1">
      <c r="A56" s="21">
        <f t="shared" si="2"/>
        <v>55</v>
      </c>
      <c r="B56" s="32" t="s">
        <v>1247</v>
      </c>
      <c r="C56" s="32" t="s">
        <v>655</v>
      </c>
      <c r="D56" s="21" t="s">
        <v>9</v>
      </c>
      <c r="E56" s="21" t="s">
        <v>1222</v>
      </c>
      <c r="F56" s="21" t="s">
        <v>1200</v>
      </c>
      <c r="G56" s="696">
        <v>0.583333333333333</v>
      </c>
      <c r="H56" s="696">
        <v>0.600694444444444</v>
      </c>
      <c r="I56" s="696">
        <f t="shared" si="1"/>
        <v>0.01736111111</v>
      </c>
      <c r="J56" s="111" t="s">
        <v>1145</v>
      </c>
      <c r="K56" s="695"/>
      <c r="L56" s="695"/>
      <c r="M56" s="695"/>
      <c r="N56" s="695"/>
      <c r="O56" s="695"/>
      <c r="P56" s="695"/>
      <c r="Q56" s="695"/>
      <c r="R56" s="695"/>
      <c r="S56" s="695"/>
      <c r="T56" s="695"/>
      <c r="U56" s="695"/>
      <c r="V56" s="695"/>
      <c r="W56" s="695"/>
      <c r="X56" s="695"/>
      <c r="Y56" s="695"/>
      <c r="Z56" s="695"/>
    </row>
    <row r="57" ht="21.0" customHeight="1">
      <c r="A57" s="21">
        <f t="shared" si="2"/>
        <v>56</v>
      </c>
      <c r="B57" s="32" t="s">
        <v>1248</v>
      </c>
      <c r="C57" s="32" t="s">
        <v>474</v>
      </c>
      <c r="D57" s="21" t="s">
        <v>8</v>
      </c>
      <c r="E57" s="21" t="s">
        <v>1222</v>
      </c>
      <c r="F57" s="21" t="s">
        <v>1246</v>
      </c>
      <c r="G57" s="696">
        <v>0.576388888888889</v>
      </c>
      <c r="H57" s="696">
        <v>0.589583333333333</v>
      </c>
      <c r="I57" s="696">
        <f t="shared" si="1"/>
        <v>0.01319444444</v>
      </c>
      <c r="J57" s="111" t="s">
        <v>1145</v>
      </c>
      <c r="K57" s="695"/>
      <c r="L57" s="695"/>
      <c r="M57" s="695"/>
      <c r="N57" s="695"/>
      <c r="O57" s="695"/>
      <c r="P57" s="695"/>
      <c r="Q57" s="695"/>
      <c r="R57" s="695"/>
      <c r="S57" s="695"/>
      <c r="T57" s="695"/>
      <c r="U57" s="695"/>
      <c r="V57" s="695"/>
      <c r="W57" s="695"/>
      <c r="X57" s="695"/>
      <c r="Y57" s="695"/>
      <c r="Z57" s="695"/>
    </row>
    <row r="58" ht="21.0" customHeight="1">
      <c r="A58" s="21">
        <f t="shared" si="2"/>
        <v>57</v>
      </c>
      <c r="B58" s="32" t="s">
        <v>39</v>
      </c>
      <c r="C58" s="32" t="s">
        <v>73</v>
      </c>
      <c r="D58" s="21" t="s">
        <v>0</v>
      </c>
      <c r="E58" s="21" t="s">
        <v>1222</v>
      </c>
      <c r="F58" s="21" t="s">
        <v>1216</v>
      </c>
      <c r="G58" s="696">
        <v>0.413194444444444</v>
      </c>
      <c r="H58" s="696">
        <v>0.429166666666667</v>
      </c>
      <c r="I58" s="696">
        <f t="shared" si="1"/>
        <v>0.01597222222</v>
      </c>
      <c r="J58" s="111" t="s">
        <v>1145</v>
      </c>
      <c r="K58" s="695"/>
      <c r="L58" s="695"/>
      <c r="M58" s="695"/>
      <c r="N58" s="695"/>
      <c r="O58" s="695"/>
      <c r="P58" s="695"/>
      <c r="Q58" s="695"/>
      <c r="R58" s="695"/>
      <c r="S58" s="695"/>
      <c r="T58" s="695"/>
      <c r="U58" s="695"/>
      <c r="V58" s="695"/>
      <c r="W58" s="695"/>
      <c r="X58" s="695"/>
      <c r="Y58" s="695"/>
      <c r="Z58" s="695"/>
    </row>
    <row r="59" ht="21.0" customHeight="1">
      <c r="A59" s="21">
        <f t="shared" si="2"/>
        <v>58</v>
      </c>
      <c r="B59" s="32" t="s">
        <v>1249</v>
      </c>
      <c r="C59" s="32" t="s">
        <v>1250</v>
      </c>
      <c r="D59" s="21" t="s">
        <v>8</v>
      </c>
      <c r="E59" s="21" t="s">
        <v>1222</v>
      </c>
      <c r="F59" s="21" t="s">
        <v>1163</v>
      </c>
      <c r="G59" s="696">
        <v>0.586805555555556</v>
      </c>
      <c r="H59" s="696">
        <v>0.602083333333333</v>
      </c>
      <c r="I59" s="696">
        <f t="shared" si="1"/>
        <v>0.01527777778</v>
      </c>
      <c r="J59" s="111" t="s">
        <v>1145</v>
      </c>
      <c r="K59" s="695"/>
      <c r="L59" s="695"/>
      <c r="M59" s="695"/>
      <c r="N59" s="695"/>
      <c r="O59" s="695"/>
      <c r="P59" s="695"/>
      <c r="Q59" s="695"/>
      <c r="R59" s="695"/>
      <c r="S59" s="695"/>
      <c r="T59" s="695"/>
      <c r="U59" s="695"/>
      <c r="V59" s="695"/>
      <c r="W59" s="695"/>
      <c r="X59" s="695"/>
      <c r="Y59" s="695"/>
      <c r="Z59" s="695"/>
    </row>
    <row r="60" ht="21.0" customHeight="1">
      <c r="A60" s="21">
        <f t="shared" si="2"/>
        <v>59</v>
      </c>
      <c r="B60" s="32" t="s">
        <v>1251</v>
      </c>
      <c r="C60" s="32" t="s">
        <v>274</v>
      </c>
      <c r="D60" s="21" t="s">
        <v>1</v>
      </c>
      <c r="E60" s="21" t="s">
        <v>1222</v>
      </c>
      <c r="F60" s="21" t="s">
        <v>1252</v>
      </c>
      <c r="G60" s="696">
        <v>0.423611111111111</v>
      </c>
      <c r="H60" s="696">
        <v>0.440972222222222</v>
      </c>
      <c r="I60" s="696">
        <f t="shared" si="1"/>
        <v>0.01736111111</v>
      </c>
      <c r="J60" s="111" t="s">
        <v>1145</v>
      </c>
      <c r="K60" s="695"/>
      <c r="L60" s="695"/>
      <c r="M60" s="695"/>
      <c r="N60" s="695"/>
      <c r="O60" s="695"/>
      <c r="P60" s="695"/>
      <c r="Q60" s="695"/>
      <c r="R60" s="695"/>
      <c r="S60" s="695"/>
      <c r="T60" s="695"/>
      <c r="U60" s="695"/>
      <c r="V60" s="695"/>
      <c r="W60" s="695"/>
      <c r="X60" s="695"/>
      <c r="Y60" s="695"/>
      <c r="Z60" s="695"/>
    </row>
    <row r="61" ht="21.0" customHeight="1">
      <c r="A61" s="21">
        <f t="shared" si="2"/>
        <v>60</v>
      </c>
      <c r="B61" s="32" t="s">
        <v>1253</v>
      </c>
      <c r="C61" s="32" t="s">
        <v>1254</v>
      </c>
      <c r="D61" s="21" t="s">
        <v>0</v>
      </c>
      <c r="E61" s="21" t="s">
        <v>1222</v>
      </c>
      <c r="F61" s="21" t="s">
        <v>1216</v>
      </c>
      <c r="G61" s="696">
        <v>0.413194444444444</v>
      </c>
      <c r="H61" s="696">
        <v>0.429166666666667</v>
      </c>
      <c r="I61" s="696">
        <f t="shared" si="1"/>
        <v>0.01597222222</v>
      </c>
      <c r="J61" s="111" t="s">
        <v>1145</v>
      </c>
      <c r="K61" s="695"/>
      <c r="L61" s="695"/>
      <c r="M61" s="695"/>
      <c r="N61" s="695"/>
      <c r="O61" s="695"/>
      <c r="P61" s="695"/>
      <c r="Q61" s="695"/>
      <c r="R61" s="695"/>
      <c r="S61" s="695"/>
      <c r="T61" s="695"/>
      <c r="U61" s="695"/>
      <c r="V61" s="695"/>
      <c r="W61" s="695"/>
      <c r="X61" s="695"/>
      <c r="Y61" s="695"/>
      <c r="Z61" s="695"/>
    </row>
    <row r="62" ht="21.0" customHeight="1">
      <c r="A62" s="21">
        <f t="shared" si="2"/>
        <v>61</v>
      </c>
      <c r="B62" s="32" t="s">
        <v>1255</v>
      </c>
      <c r="C62" s="32" t="s">
        <v>1191</v>
      </c>
      <c r="D62" s="21" t="s">
        <v>2</v>
      </c>
      <c r="E62" s="21" t="s">
        <v>1222</v>
      </c>
      <c r="F62" s="21" t="s">
        <v>1256</v>
      </c>
      <c r="G62" s="696">
        <v>0.689583333333333</v>
      </c>
      <c r="H62" s="696">
        <v>0.700694444444444</v>
      </c>
      <c r="I62" s="696">
        <f t="shared" si="1"/>
        <v>0.01111111111</v>
      </c>
      <c r="J62" s="111" t="s">
        <v>1145</v>
      </c>
      <c r="K62" s="695"/>
      <c r="L62" s="695"/>
      <c r="M62" s="695"/>
      <c r="N62" s="695"/>
      <c r="O62" s="695"/>
      <c r="P62" s="695"/>
      <c r="Q62" s="695"/>
      <c r="R62" s="695"/>
      <c r="S62" s="695"/>
      <c r="T62" s="695"/>
      <c r="U62" s="695"/>
      <c r="V62" s="695"/>
      <c r="W62" s="695"/>
      <c r="X62" s="695"/>
      <c r="Y62" s="695"/>
      <c r="Z62" s="695"/>
    </row>
    <row r="63" ht="21.0" customHeight="1">
      <c r="A63" s="21">
        <f t="shared" si="2"/>
        <v>62</v>
      </c>
      <c r="B63" s="32" t="s">
        <v>1257</v>
      </c>
      <c r="C63" s="32" t="s">
        <v>1258</v>
      </c>
      <c r="D63" s="21" t="s">
        <v>0</v>
      </c>
      <c r="E63" s="21" t="s">
        <v>1222</v>
      </c>
      <c r="F63" s="21" t="s">
        <v>1216</v>
      </c>
      <c r="G63" s="696">
        <v>0.413194444444444</v>
      </c>
      <c r="H63" s="696">
        <v>0.429166666666667</v>
      </c>
      <c r="I63" s="696">
        <f t="shared" si="1"/>
        <v>0.01597222222</v>
      </c>
      <c r="J63" s="111" t="s">
        <v>1145</v>
      </c>
      <c r="K63" s="695"/>
      <c r="L63" s="695"/>
      <c r="M63" s="695"/>
      <c r="N63" s="695"/>
      <c r="O63" s="695"/>
      <c r="P63" s="695"/>
      <c r="Q63" s="695"/>
      <c r="R63" s="695"/>
      <c r="S63" s="695"/>
      <c r="T63" s="695"/>
      <c r="U63" s="695"/>
      <c r="V63" s="695"/>
      <c r="W63" s="695"/>
      <c r="X63" s="695"/>
      <c r="Y63" s="695"/>
      <c r="Z63" s="695"/>
    </row>
    <row r="64" ht="21.0" customHeight="1">
      <c r="A64" s="21">
        <f t="shared" si="2"/>
        <v>63</v>
      </c>
      <c r="B64" s="32" t="s">
        <v>1259</v>
      </c>
      <c r="C64" s="32" t="s">
        <v>305</v>
      </c>
      <c r="D64" s="21" t="s">
        <v>0</v>
      </c>
      <c r="E64" s="21" t="s">
        <v>1222</v>
      </c>
      <c r="F64" s="21" t="s">
        <v>1216</v>
      </c>
      <c r="G64" s="696">
        <v>0.413194444444444</v>
      </c>
      <c r="H64" s="696">
        <v>0.429166666666667</v>
      </c>
      <c r="I64" s="696">
        <f t="shared" si="1"/>
        <v>0.01597222222</v>
      </c>
      <c r="J64" s="111" t="s">
        <v>1145</v>
      </c>
      <c r="K64" s="695"/>
      <c r="L64" s="695"/>
      <c r="M64" s="695"/>
      <c r="N64" s="695"/>
      <c r="O64" s="695"/>
      <c r="P64" s="695"/>
      <c r="Q64" s="695"/>
      <c r="R64" s="695"/>
      <c r="S64" s="695"/>
      <c r="T64" s="695"/>
      <c r="U64" s="695"/>
      <c r="V64" s="695"/>
      <c r="W64" s="695"/>
      <c r="X64" s="695"/>
      <c r="Y64" s="695"/>
      <c r="Z64" s="695"/>
    </row>
    <row r="65" ht="21.0" customHeight="1">
      <c r="A65" s="21">
        <f t="shared" si="2"/>
        <v>64</v>
      </c>
      <c r="B65" s="32" t="s">
        <v>65</v>
      </c>
      <c r="C65" s="32" t="s">
        <v>59</v>
      </c>
      <c r="D65" s="21" t="s">
        <v>2</v>
      </c>
      <c r="E65" s="21" t="s">
        <v>1222</v>
      </c>
      <c r="F65" s="21" t="s">
        <v>1156</v>
      </c>
      <c r="G65" s="696">
        <v>0.693055555555556</v>
      </c>
      <c r="H65" s="696">
        <v>0.702777777777778</v>
      </c>
      <c r="I65" s="696">
        <f t="shared" si="1"/>
        <v>0.009722222222</v>
      </c>
      <c r="J65" s="111" t="s">
        <v>1145</v>
      </c>
      <c r="K65" s="695"/>
      <c r="L65" s="695"/>
      <c r="M65" s="695"/>
      <c r="N65" s="695"/>
      <c r="O65" s="695"/>
      <c r="P65" s="695"/>
      <c r="Q65" s="695"/>
      <c r="R65" s="695"/>
      <c r="S65" s="695"/>
      <c r="T65" s="695"/>
      <c r="U65" s="695"/>
      <c r="V65" s="695"/>
      <c r="W65" s="695"/>
      <c r="X65" s="695"/>
      <c r="Y65" s="695"/>
      <c r="Z65" s="695"/>
    </row>
    <row r="66" ht="21.0" customHeight="1">
      <c r="A66" s="21">
        <f t="shared" si="2"/>
        <v>65</v>
      </c>
      <c r="B66" s="32" t="s">
        <v>1260</v>
      </c>
      <c r="C66" s="32" t="s">
        <v>1261</v>
      </c>
      <c r="D66" s="21" t="s">
        <v>4</v>
      </c>
      <c r="E66" s="21" t="s">
        <v>1222</v>
      </c>
      <c r="F66" s="21" t="s">
        <v>1148</v>
      </c>
      <c r="G66" s="696">
        <v>0.633333333333333</v>
      </c>
      <c r="H66" s="696">
        <v>0.651388888888889</v>
      </c>
      <c r="I66" s="696">
        <f t="shared" si="1"/>
        <v>0.01805555556</v>
      </c>
      <c r="J66" s="111" t="s">
        <v>1145</v>
      </c>
      <c r="K66" s="695"/>
      <c r="L66" s="695"/>
      <c r="M66" s="695"/>
      <c r="N66" s="695"/>
      <c r="O66" s="695"/>
      <c r="P66" s="695"/>
      <c r="Q66" s="695"/>
      <c r="R66" s="695"/>
      <c r="S66" s="695"/>
      <c r="T66" s="695"/>
      <c r="U66" s="695"/>
      <c r="V66" s="695"/>
      <c r="W66" s="695"/>
      <c r="X66" s="695"/>
      <c r="Y66" s="695"/>
      <c r="Z66" s="695"/>
    </row>
    <row r="67" ht="21.0" customHeight="1">
      <c r="A67" s="21">
        <f t="shared" si="2"/>
        <v>66</v>
      </c>
      <c r="B67" s="32" t="s">
        <v>1262</v>
      </c>
      <c r="C67" s="32" t="s">
        <v>894</v>
      </c>
      <c r="D67" s="21" t="s">
        <v>1</v>
      </c>
      <c r="E67" s="21" t="s">
        <v>1222</v>
      </c>
      <c r="F67" s="21" t="s">
        <v>1160</v>
      </c>
      <c r="G67" s="696">
        <v>0.416666666666667</v>
      </c>
      <c r="H67" s="696">
        <v>0.429861111111111</v>
      </c>
      <c r="I67" s="696">
        <f t="shared" si="1"/>
        <v>0.01319444444</v>
      </c>
      <c r="J67" s="111" t="s">
        <v>1145</v>
      </c>
      <c r="K67" s="695"/>
      <c r="L67" s="695"/>
      <c r="M67" s="695"/>
      <c r="N67" s="695"/>
      <c r="O67" s="695"/>
      <c r="P67" s="695"/>
      <c r="Q67" s="695"/>
      <c r="R67" s="695"/>
      <c r="S67" s="695"/>
      <c r="T67" s="695"/>
      <c r="U67" s="695"/>
      <c r="V67" s="695"/>
      <c r="W67" s="695"/>
      <c r="X67" s="695"/>
      <c r="Y67" s="695"/>
      <c r="Z67" s="695"/>
    </row>
    <row r="68" ht="21.0" customHeight="1">
      <c r="A68" s="21">
        <f t="shared" si="2"/>
        <v>67</v>
      </c>
      <c r="B68" s="32" t="s">
        <v>1263</v>
      </c>
      <c r="C68" s="32" t="s">
        <v>1264</v>
      </c>
      <c r="D68" s="21" t="s">
        <v>6</v>
      </c>
      <c r="E68" s="21" t="s">
        <v>1222</v>
      </c>
      <c r="F68" s="21" t="s">
        <v>1233</v>
      </c>
      <c r="G68" s="696">
        <v>0.475694444444444</v>
      </c>
      <c r="H68" s="696">
        <v>0.488194444444444</v>
      </c>
      <c r="I68" s="696">
        <f t="shared" si="1"/>
        <v>0.0125</v>
      </c>
      <c r="J68" s="111" t="s">
        <v>1145</v>
      </c>
      <c r="K68" s="695"/>
      <c r="L68" s="695"/>
      <c r="M68" s="695"/>
      <c r="N68" s="695"/>
      <c r="O68" s="695"/>
      <c r="P68" s="695"/>
      <c r="Q68" s="695"/>
      <c r="R68" s="695"/>
      <c r="S68" s="695"/>
      <c r="T68" s="695"/>
      <c r="U68" s="695"/>
      <c r="V68" s="695"/>
      <c r="W68" s="695"/>
      <c r="X68" s="695"/>
      <c r="Y68" s="695"/>
      <c r="Z68" s="695"/>
    </row>
    <row r="69" ht="21.0" customHeight="1">
      <c r="A69" s="21">
        <f t="shared" si="2"/>
        <v>68</v>
      </c>
      <c r="B69" s="32" t="s">
        <v>109</v>
      </c>
      <c r="C69" s="32" t="s">
        <v>1265</v>
      </c>
      <c r="D69" s="21" t="s">
        <v>4</v>
      </c>
      <c r="E69" s="21" t="s">
        <v>44</v>
      </c>
      <c r="F69" s="21" t="s">
        <v>1148</v>
      </c>
      <c r="G69" s="696">
        <v>0.633333333333333</v>
      </c>
      <c r="H69" s="696">
        <v>0.651388888888889</v>
      </c>
      <c r="I69" s="696">
        <f t="shared" si="1"/>
        <v>0.01805555556</v>
      </c>
      <c r="J69" s="111" t="s">
        <v>1145</v>
      </c>
      <c r="K69" s="695"/>
      <c r="L69" s="695"/>
      <c r="M69" s="695"/>
      <c r="N69" s="695"/>
      <c r="O69" s="695"/>
      <c r="P69" s="695"/>
      <c r="Q69" s="695"/>
      <c r="R69" s="695"/>
      <c r="S69" s="695"/>
      <c r="T69" s="695"/>
      <c r="U69" s="695"/>
      <c r="V69" s="695"/>
      <c r="W69" s="695"/>
      <c r="X69" s="695"/>
      <c r="Y69" s="695"/>
      <c r="Z69" s="695"/>
    </row>
    <row r="70" ht="21.0" customHeight="1">
      <c r="A70" s="21">
        <f t="shared" si="2"/>
        <v>69</v>
      </c>
      <c r="B70" s="32" t="s">
        <v>1266</v>
      </c>
      <c r="C70" s="32" t="s">
        <v>1267</v>
      </c>
      <c r="D70" s="21" t="s">
        <v>7</v>
      </c>
      <c r="E70" s="21" t="s">
        <v>44</v>
      </c>
      <c r="F70" s="21" t="s">
        <v>1268</v>
      </c>
      <c r="G70" s="696">
        <v>0.472222222222222</v>
      </c>
      <c r="H70" s="696">
        <v>0.483333333333333</v>
      </c>
      <c r="I70" s="696">
        <f t="shared" si="1"/>
        <v>0.01111111111</v>
      </c>
      <c r="J70" s="111" t="s">
        <v>1145</v>
      </c>
      <c r="K70" s="695"/>
      <c r="L70" s="695"/>
      <c r="M70" s="695"/>
      <c r="N70" s="695"/>
      <c r="O70" s="695"/>
      <c r="P70" s="695"/>
      <c r="Q70" s="695"/>
      <c r="R70" s="695"/>
      <c r="S70" s="695"/>
      <c r="T70" s="695"/>
      <c r="U70" s="695"/>
      <c r="V70" s="695"/>
      <c r="W70" s="695"/>
      <c r="X70" s="695"/>
      <c r="Y70" s="695"/>
      <c r="Z70" s="695"/>
    </row>
    <row r="71" ht="21.0" customHeight="1">
      <c r="A71" s="21">
        <f t="shared" si="2"/>
        <v>70</v>
      </c>
      <c r="B71" s="32" t="s">
        <v>75</v>
      </c>
      <c r="C71" s="32" t="s">
        <v>768</v>
      </c>
      <c r="D71" s="21" t="s">
        <v>7</v>
      </c>
      <c r="E71" s="21" t="s">
        <v>44</v>
      </c>
      <c r="F71" s="21" t="s">
        <v>1268</v>
      </c>
      <c r="G71" s="696">
        <v>0.472222222222222</v>
      </c>
      <c r="H71" s="696">
        <v>0.483333333333333</v>
      </c>
      <c r="I71" s="696">
        <f t="shared" si="1"/>
        <v>0.01111111111</v>
      </c>
      <c r="J71" s="111" t="s">
        <v>1145</v>
      </c>
      <c r="K71" s="695"/>
      <c r="L71" s="695"/>
      <c r="M71" s="695"/>
      <c r="N71" s="695"/>
      <c r="O71" s="695"/>
      <c r="P71" s="695"/>
      <c r="Q71" s="695"/>
      <c r="R71" s="695"/>
      <c r="S71" s="695"/>
      <c r="T71" s="695"/>
      <c r="U71" s="695"/>
      <c r="V71" s="695"/>
      <c r="W71" s="695"/>
      <c r="X71" s="695"/>
      <c r="Y71" s="695"/>
      <c r="Z71" s="695"/>
    </row>
    <row r="72" ht="21.0" customHeight="1">
      <c r="A72" s="21">
        <f t="shared" si="2"/>
        <v>71</v>
      </c>
      <c r="B72" s="32" t="s">
        <v>1269</v>
      </c>
      <c r="C72" s="32" t="s">
        <v>1270</v>
      </c>
      <c r="D72" s="21" t="s">
        <v>2</v>
      </c>
      <c r="E72" s="21" t="s">
        <v>44</v>
      </c>
      <c r="F72" s="21" t="s">
        <v>1219</v>
      </c>
      <c r="G72" s="696">
        <v>0.686805555555556</v>
      </c>
      <c r="H72" s="696">
        <v>0.697916666666667</v>
      </c>
      <c r="I72" s="696">
        <f t="shared" si="1"/>
        <v>0.01111111111</v>
      </c>
      <c r="J72" s="111" t="s">
        <v>1145</v>
      </c>
      <c r="K72" s="695"/>
      <c r="L72" s="695"/>
      <c r="M72" s="695"/>
      <c r="N72" s="695"/>
      <c r="O72" s="695"/>
      <c r="P72" s="695"/>
      <c r="Q72" s="695"/>
      <c r="R72" s="695"/>
      <c r="S72" s="695"/>
      <c r="T72" s="695"/>
      <c r="U72" s="695"/>
      <c r="V72" s="695"/>
      <c r="W72" s="695"/>
      <c r="X72" s="695"/>
      <c r="Y72" s="695"/>
      <c r="Z72" s="695"/>
    </row>
    <row r="73" ht="21.0" customHeight="1">
      <c r="A73" s="21">
        <f t="shared" si="2"/>
        <v>72</v>
      </c>
      <c r="B73" s="32" t="s">
        <v>1271</v>
      </c>
      <c r="C73" s="32" t="s">
        <v>1272</v>
      </c>
      <c r="D73" s="21" t="s">
        <v>8</v>
      </c>
      <c r="E73" s="21" t="s">
        <v>44</v>
      </c>
      <c r="F73" s="21" t="s">
        <v>1225</v>
      </c>
      <c r="G73" s="696">
        <v>0.590277777777778</v>
      </c>
      <c r="H73" s="696">
        <v>0.605555555555556</v>
      </c>
      <c r="I73" s="696">
        <f t="shared" si="1"/>
        <v>0.01527777778</v>
      </c>
      <c r="J73" s="111" t="s">
        <v>1145</v>
      </c>
      <c r="K73" s="695"/>
      <c r="L73" s="695"/>
      <c r="M73" s="695"/>
      <c r="N73" s="695"/>
      <c r="O73" s="695"/>
      <c r="P73" s="695"/>
      <c r="Q73" s="695"/>
      <c r="R73" s="695"/>
      <c r="S73" s="695"/>
      <c r="T73" s="695"/>
      <c r="U73" s="695"/>
      <c r="V73" s="695"/>
      <c r="W73" s="695"/>
      <c r="X73" s="695"/>
      <c r="Y73" s="695"/>
      <c r="Z73" s="695"/>
    </row>
    <row r="74" ht="21.0" customHeight="1">
      <c r="A74" s="21">
        <f t="shared" si="2"/>
        <v>73</v>
      </c>
      <c r="B74" s="32" t="s">
        <v>1273</v>
      </c>
      <c r="C74" s="32" t="s">
        <v>192</v>
      </c>
      <c r="D74" s="21" t="s">
        <v>6</v>
      </c>
      <c r="E74" s="21" t="s">
        <v>44</v>
      </c>
      <c r="F74" s="21" t="s">
        <v>1205</v>
      </c>
      <c r="G74" s="696">
        <v>0.465277777777778</v>
      </c>
      <c r="H74" s="696">
        <v>0.480555555555556</v>
      </c>
      <c r="I74" s="696">
        <f t="shared" si="1"/>
        <v>0.01527777778</v>
      </c>
      <c r="J74" s="111" t="s">
        <v>1145</v>
      </c>
      <c r="K74" s="695"/>
      <c r="L74" s="695"/>
      <c r="M74" s="695"/>
      <c r="N74" s="695"/>
      <c r="O74" s="695"/>
      <c r="P74" s="695"/>
      <c r="Q74" s="695"/>
      <c r="R74" s="695"/>
      <c r="S74" s="695"/>
      <c r="T74" s="695"/>
      <c r="U74" s="695"/>
      <c r="V74" s="695"/>
      <c r="W74" s="695"/>
      <c r="X74" s="695"/>
      <c r="Y74" s="695"/>
      <c r="Z74" s="695"/>
    </row>
    <row r="75" ht="21.0" customHeight="1">
      <c r="A75" s="21">
        <f t="shared" si="2"/>
        <v>74</v>
      </c>
      <c r="B75" s="32" t="s">
        <v>1274</v>
      </c>
      <c r="C75" s="32" t="s">
        <v>324</v>
      </c>
      <c r="D75" s="21" t="s">
        <v>1142</v>
      </c>
      <c r="E75" s="21" t="s">
        <v>44</v>
      </c>
      <c r="F75" s="21" t="s">
        <v>1268</v>
      </c>
      <c r="G75" s="696">
        <v>0.472222222222222</v>
      </c>
      <c r="H75" s="696">
        <v>0.483333333333333</v>
      </c>
      <c r="I75" s="696">
        <f t="shared" si="1"/>
        <v>0.01111111111</v>
      </c>
      <c r="J75" s="111" t="s">
        <v>1145</v>
      </c>
      <c r="K75" s="695"/>
      <c r="L75" s="695"/>
      <c r="M75" s="695"/>
      <c r="N75" s="695"/>
      <c r="O75" s="695"/>
      <c r="P75" s="695"/>
      <c r="Q75" s="695"/>
      <c r="R75" s="695"/>
      <c r="S75" s="695"/>
      <c r="T75" s="695"/>
      <c r="U75" s="695"/>
      <c r="V75" s="695"/>
      <c r="W75" s="695"/>
      <c r="X75" s="695"/>
      <c r="Y75" s="695"/>
      <c r="Z75" s="695"/>
    </row>
    <row r="76" ht="21.0" customHeight="1">
      <c r="A76" s="21">
        <f t="shared" si="2"/>
        <v>75</v>
      </c>
      <c r="B76" s="32" t="s">
        <v>625</v>
      </c>
      <c r="C76" s="32" t="s">
        <v>932</v>
      </c>
      <c r="D76" s="21" t="s">
        <v>9</v>
      </c>
      <c r="E76" s="21" t="s">
        <v>44</v>
      </c>
      <c r="F76" s="21" t="s">
        <v>1275</v>
      </c>
      <c r="G76" s="696">
        <v>0.579861111111111</v>
      </c>
      <c r="H76" s="696">
        <v>0.596527777777778</v>
      </c>
      <c r="I76" s="696">
        <f t="shared" si="1"/>
        <v>0.01666666667</v>
      </c>
      <c r="J76" s="111" t="s">
        <v>1145</v>
      </c>
      <c r="K76" s="695"/>
      <c r="L76" s="695"/>
      <c r="M76" s="695"/>
      <c r="N76" s="695"/>
      <c r="O76" s="695"/>
      <c r="P76" s="695"/>
      <c r="Q76" s="695"/>
      <c r="R76" s="695"/>
      <c r="S76" s="695"/>
      <c r="T76" s="695"/>
      <c r="U76" s="695"/>
      <c r="V76" s="695"/>
      <c r="W76" s="695"/>
      <c r="X76" s="695"/>
      <c r="Y76" s="695"/>
      <c r="Z76" s="695"/>
    </row>
    <row r="77" ht="21.0" customHeight="1">
      <c r="A77" s="21">
        <f t="shared" si="2"/>
        <v>76</v>
      </c>
      <c r="B77" s="32" t="s">
        <v>625</v>
      </c>
      <c r="C77" s="32" t="s">
        <v>274</v>
      </c>
      <c r="D77" s="21" t="s">
        <v>7</v>
      </c>
      <c r="E77" s="21" t="s">
        <v>44</v>
      </c>
      <c r="F77" s="21" t="s">
        <v>1268</v>
      </c>
      <c r="G77" s="696">
        <v>0.472222222222222</v>
      </c>
      <c r="H77" s="696">
        <v>0.483333333333333</v>
      </c>
      <c r="I77" s="696">
        <f t="shared" si="1"/>
        <v>0.01111111111</v>
      </c>
      <c r="J77" s="111" t="s">
        <v>1145</v>
      </c>
      <c r="K77" s="695"/>
      <c r="L77" s="695"/>
      <c r="M77" s="695"/>
      <c r="N77" s="695"/>
      <c r="O77" s="695"/>
      <c r="P77" s="695"/>
      <c r="Q77" s="695"/>
      <c r="R77" s="695"/>
      <c r="S77" s="695"/>
      <c r="T77" s="695"/>
      <c r="U77" s="695"/>
      <c r="V77" s="695"/>
      <c r="W77" s="695"/>
      <c r="X77" s="695"/>
      <c r="Y77" s="695"/>
      <c r="Z77" s="695"/>
    </row>
    <row r="78" ht="21.0" customHeight="1">
      <c r="A78" s="21">
        <f t="shared" si="2"/>
        <v>77</v>
      </c>
      <c r="B78" s="32" t="s">
        <v>1276</v>
      </c>
      <c r="C78" s="32" t="s">
        <v>205</v>
      </c>
      <c r="D78" s="21" t="s">
        <v>8</v>
      </c>
      <c r="E78" s="21" t="s">
        <v>1277</v>
      </c>
      <c r="F78" s="21" t="s">
        <v>1192</v>
      </c>
      <c r="G78" s="696">
        <v>0.579861111111111</v>
      </c>
      <c r="H78" s="696">
        <v>0.598611111111111</v>
      </c>
      <c r="I78" s="696">
        <f t="shared" si="1"/>
        <v>0.01875</v>
      </c>
      <c r="J78" s="111" t="s">
        <v>1145</v>
      </c>
      <c r="K78" s="695"/>
      <c r="L78" s="695"/>
      <c r="M78" s="695"/>
      <c r="N78" s="695"/>
      <c r="O78" s="695"/>
      <c r="P78" s="695"/>
      <c r="Q78" s="695"/>
      <c r="R78" s="695"/>
      <c r="S78" s="695"/>
      <c r="T78" s="695"/>
      <c r="U78" s="695"/>
      <c r="V78" s="695"/>
      <c r="W78" s="695"/>
      <c r="X78" s="695"/>
      <c r="Y78" s="695"/>
      <c r="Z78" s="695"/>
    </row>
    <row r="79" ht="21.0" customHeight="1">
      <c r="A79" s="21">
        <f t="shared" si="2"/>
        <v>78</v>
      </c>
      <c r="B79" s="32" t="s">
        <v>109</v>
      </c>
      <c r="C79" s="32" t="s">
        <v>1278</v>
      </c>
      <c r="D79" s="21" t="s">
        <v>3</v>
      </c>
      <c r="E79" s="21" t="s">
        <v>1277</v>
      </c>
      <c r="F79" s="21" t="s">
        <v>1223</v>
      </c>
      <c r="G79" s="696">
        <v>0.695833333333333</v>
      </c>
      <c r="H79" s="696">
        <v>0.70625</v>
      </c>
      <c r="I79" s="696">
        <f t="shared" si="1"/>
        <v>0.01041666667</v>
      </c>
      <c r="J79" s="111" t="s">
        <v>1145</v>
      </c>
      <c r="K79" s="695"/>
      <c r="L79" s="695"/>
      <c r="M79" s="695"/>
      <c r="N79" s="695"/>
      <c r="O79" s="695"/>
      <c r="P79" s="695"/>
      <c r="Q79" s="695"/>
      <c r="R79" s="695"/>
      <c r="S79" s="695"/>
      <c r="T79" s="695"/>
      <c r="U79" s="695"/>
      <c r="V79" s="695"/>
      <c r="W79" s="695"/>
      <c r="X79" s="695"/>
      <c r="Y79" s="695"/>
      <c r="Z79" s="695"/>
    </row>
    <row r="80" ht="21.0" customHeight="1">
      <c r="A80" s="21">
        <f t="shared" si="2"/>
        <v>79</v>
      </c>
      <c r="B80" s="32" t="s">
        <v>1279</v>
      </c>
      <c r="C80" s="32" t="s">
        <v>1152</v>
      </c>
      <c r="D80" s="21" t="s">
        <v>2</v>
      </c>
      <c r="E80" s="21" t="s">
        <v>1277</v>
      </c>
      <c r="F80" s="21" t="s">
        <v>1176</v>
      </c>
      <c r="G80" s="696">
        <v>0.696527777777778</v>
      </c>
      <c r="H80" s="696">
        <v>0.710416666666667</v>
      </c>
      <c r="I80" s="696">
        <f t="shared" si="1"/>
        <v>0.01388888889</v>
      </c>
      <c r="J80" s="111" t="s">
        <v>1145</v>
      </c>
      <c r="K80" s="695"/>
      <c r="L80" s="695"/>
      <c r="M80" s="695"/>
      <c r="N80" s="695"/>
      <c r="O80" s="695"/>
      <c r="P80" s="695"/>
      <c r="Q80" s="695"/>
      <c r="R80" s="695"/>
      <c r="S80" s="695"/>
      <c r="T80" s="695"/>
      <c r="U80" s="695"/>
      <c r="V80" s="695"/>
      <c r="W80" s="695"/>
      <c r="X80" s="695"/>
      <c r="Y80" s="695"/>
      <c r="Z80" s="695"/>
    </row>
    <row r="81" ht="21.0" customHeight="1">
      <c r="A81" s="21">
        <f t="shared" si="2"/>
        <v>80</v>
      </c>
      <c r="B81" s="32" t="s">
        <v>118</v>
      </c>
      <c r="C81" s="32" t="s">
        <v>1280</v>
      </c>
      <c r="D81" s="21" t="s">
        <v>9</v>
      </c>
      <c r="E81" s="21" t="s">
        <v>1277</v>
      </c>
      <c r="F81" s="21" t="s">
        <v>1195</v>
      </c>
      <c r="G81" s="696">
        <v>0.590277777777778</v>
      </c>
      <c r="H81" s="696">
        <v>0.609027777777778</v>
      </c>
      <c r="I81" s="696">
        <f t="shared" si="1"/>
        <v>0.01875</v>
      </c>
      <c r="J81" s="111" t="s">
        <v>1145</v>
      </c>
      <c r="K81" s="695"/>
      <c r="L81" s="695"/>
      <c r="M81" s="695"/>
      <c r="N81" s="695"/>
      <c r="O81" s="695"/>
      <c r="P81" s="695"/>
      <c r="Q81" s="695"/>
      <c r="R81" s="695"/>
      <c r="S81" s="695"/>
      <c r="T81" s="695"/>
      <c r="U81" s="695"/>
      <c r="V81" s="695"/>
      <c r="W81" s="695"/>
      <c r="X81" s="695"/>
      <c r="Y81" s="695"/>
      <c r="Z81" s="695"/>
    </row>
    <row r="82" ht="21.0" customHeight="1">
      <c r="A82" s="21">
        <f t="shared" si="2"/>
        <v>81</v>
      </c>
      <c r="B82" s="32" t="s">
        <v>1281</v>
      </c>
      <c r="C82" s="32" t="s">
        <v>1282</v>
      </c>
      <c r="D82" s="21" t="s">
        <v>4</v>
      </c>
      <c r="E82" s="21" t="s">
        <v>1277</v>
      </c>
      <c r="F82" s="21" t="s">
        <v>1283</v>
      </c>
      <c r="G82" s="696">
        <v>0.644444444444444</v>
      </c>
      <c r="H82" s="696">
        <v>0.659027777777778</v>
      </c>
      <c r="I82" s="696">
        <f t="shared" si="1"/>
        <v>0.01458333333</v>
      </c>
      <c r="J82" s="111" t="s">
        <v>1145</v>
      </c>
      <c r="K82" s="695"/>
      <c r="L82" s="695"/>
      <c r="M82" s="695"/>
      <c r="N82" s="695"/>
      <c r="O82" s="695"/>
      <c r="P82" s="695"/>
      <c r="Q82" s="695"/>
      <c r="R82" s="695"/>
      <c r="S82" s="695"/>
      <c r="T82" s="695"/>
      <c r="U82" s="695"/>
      <c r="V82" s="695"/>
      <c r="W82" s="695"/>
      <c r="X82" s="695"/>
      <c r="Y82" s="695"/>
      <c r="Z82" s="695"/>
    </row>
    <row r="83" ht="21.0" customHeight="1">
      <c r="A83" s="21">
        <f t="shared" si="2"/>
        <v>82</v>
      </c>
      <c r="B83" s="32" t="s">
        <v>1284</v>
      </c>
      <c r="C83" s="32" t="s">
        <v>1285</v>
      </c>
      <c r="D83" s="21" t="s">
        <v>5</v>
      </c>
      <c r="E83" s="21" t="s">
        <v>1277</v>
      </c>
      <c r="F83" s="21" t="s">
        <v>1231</v>
      </c>
      <c r="G83" s="696">
        <v>0.633333333333333</v>
      </c>
      <c r="H83" s="696">
        <v>0.65</v>
      </c>
      <c r="I83" s="696">
        <f t="shared" si="1"/>
        <v>0.01666666667</v>
      </c>
      <c r="J83" s="111" t="s">
        <v>1145</v>
      </c>
      <c r="K83" s="695"/>
      <c r="L83" s="695"/>
      <c r="M83" s="695"/>
      <c r="N83" s="695"/>
      <c r="O83" s="695"/>
      <c r="P83" s="695"/>
      <c r="Q83" s="695"/>
      <c r="R83" s="695"/>
      <c r="S83" s="695"/>
      <c r="T83" s="695"/>
      <c r="U83" s="695"/>
      <c r="V83" s="695"/>
      <c r="W83" s="695"/>
      <c r="X83" s="695"/>
      <c r="Y83" s="695"/>
      <c r="Z83" s="695"/>
    </row>
    <row r="84" ht="21.0" customHeight="1">
      <c r="A84" s="21">
        <f t="shared" si="2"/>
        <v>83</v>
      </c>
      <c r="B84" s="32" t="s">
        <v>1286</v>
      </c>
      <c r="C84" s="32" t="s">
        <v>1287</v>
      </c>
      <c r="D84" s="21" t="s">
        <v>0</v>
      </c>
      <c r="E84" s="21" t="s">
        <v>1277</v>
      </c>
      <c r="F84" s="21" t="s">
        <v>1165</v>
      </c>
      <c r="G84" s="696">
        <v>0.430555555555556</v>
      </c>
      <c r="H84" s="696">
        <v>0.445138888888889</v>
      </c>
      <c r="I84" s="696">
        <f t="shared" si="1"/>
        <v>0.01458333333</v>
      </c>
      <c r="J84" s="111" t="s">
        <v>1145</v>
      </c>
      <c r="K84" s="695"/>
      <c r="L84" s="695"/>
      <c r="M84" s="695"/>
      <c r="N84" s="695"/>
      <c r="O84" s="695"/>
      <c r="P84" s="695"/>
      <c r="Q84" s="695"/>
      <c r="R84" s="695"/>
      <c r="S84" s="695"/>
      <c r="T84" s="695"/>
      <c r="U84" s="695"/>
      <c r="V84" s="695"/>
      <c r="W84" s="695"/>
      <c r="X84" s="695"/>
      <c r="Y84" s="695"/>
      <c r="Z84" s="695"/>
    </row>
    <row r="85" ht="21.0" customHeight="1">
      <c r="A85" s="21">
        <f t="shared" si="2"/>
        <v>84</v>
      </c>
      <c r="B85" s="32" t="s">
        <v>756</v>
      </c>
      <c r="C85" s="32" t="s">
        <v>762</v>
      </c>
      <c r="D85" s="21" t="s">
        <v>8</v>
      </c>
      <c r="E85" s="21" t="s">
        <v>1277</v>
      </c>
      <c r="F85" s="21" t="s">
        <v>1246</v>
      </c>
      <c r="G85" s="696">
        <v>0.576388888888889</v>
      </c>
      <c r="H85" s="696">
        <v>0.589583333333333</v>
      </c>
      <c r="I85" s="696">
        <f t="shared" si="1"/>
        <v>0.01319444444</v>
      </c>
      <c r="J85" s="111" t="s">
        <v>1145</v>
      </c>
      <c r="K85" s="695"/>
      <c r="L85" s="695"/>
      <c r="M85" s="695"/>
      <c r="N85" s="695"/>
      <c r="O85" s="695"/>
      <c r="P85" s="695"/>
      <c r="Q85" s="695"/>
      <c r="R85" s="695"/>
      <c r="S85" s="695"/>
      <c r="T85" s="695"/>
      <c r="U85" s="695"/>
      <c r="V85" s="695"/>
      <c r="W85" s="695"/>
      <c r="X85" s="695"/>
      <c r="Y85" s="695"/>
      <c r="Z85" s="695"/>
    </row>
    <row r="86" ht="21.0" customHeight="1">
      <c r="A86" s="21">
        <f t="shared" si="2"/>
        <v>85</v>
      </c>
      <c r="B86" s="32" t="s">
        <v>334</v>
      </c>
      <c r="C86" s="32" t="s">
        <v>972</v>
      </c>
      <c r="D86" s="21" t="s">
        <v>0</v>
      </c>
      <c r="E86" s="21" t="s">
        <v>1277</v>
      </c>
      <c r="F86" s="21" t="s">
        <v>1181</v>
      </c>
      <c r="G86" s="696">
        <v>0.416666666666667</v>
      </c>
      <c r="H86" s="696">
        <v>0.435416666666667</v>
      </c>
      <c r="I86" s="696">
        <f t="shared" si="1"/>
        <v>0.01875</v>
      </c>
      <c r="J86" s="111" t="s">
        <v>1145</v>
      </c>
      <c r="K86" s="695"/>
      <c r="L86" s="695"/>
      <c r="M86" s="695"/>
      <c r="N86" s="695"/>
      <c r="O86" s="695"/>
      <c r="P86" s="695"/>
      <c r="Q86" s="695"/>
      <c r="R86" s="695"/>
      <c r="S86" s="695"/>
      <c r="T86" s="695"/>
      <c r="U86" s="695"/>
      <c r="V86" s="695"/>
      <c r="W86" s="695"/>
      <c r="X86" s="695"/>
      <c r="Y86" s="695"/>
      <c r="Z86" s="695"/>
    </row>
    <row r="87" ht="21.0" customHeight="1">
      <c r="A87" s="21">
        <f t="shared" si="2"/>
        <v>86</v>
      </c>
      <c r="B87" s="32" t="s">
        <v>1288</v>
      </c>
      <c r="C87" s="32" t="s">
        <v>1289</v>
      </c>
      <c r="D87" s="21" t="s">
        <v>7</v>
      </c>
      <c r="E87" s="21" t="s">
        <v>1277</v>
      </c>
      <c r="F87" s="21" t="s">
        <v>1190</v>
      </c>
      <c r="G87" s="696">
        <v>0.465277777777778</v>
      </c>
      <c r="H87" s="696">
        <v>0.48125</v>
      </c>
      <c r="I87" s="696">
        <f t="shared" si="1"/>
        <v>0.01597222222</v>
      </c>
      <c r="J87" s="111" t="s">
        <v>1145</v>
      </c>
      <c r="K87" s="695"/>
      <c r="L87" s="695"/>
      <c r="M87" s="695"/>
      <c r="N87" s="695"/>
      <c r="O87" s="695"/>
      <c r="P87" s="695"/>
      <c r="Q87" s="695"/>
      <c r="R87" s="695"/>
      <c r="S87" s="695"/>
      <c r="T87" s="695"/>
      <c r="U87" s="695"/>
      <c r="V87" s="695"/>
      <c r="W87" s="695"/>
      <c r="X87" s="695"/>
      <c r="Y87" s="695"/>
      <c r="Z87" s="695"/>
    </row>
    <row r="88" ht="21.0" customHeight="1">
      <c r="A88" s="21">
        <f t="shared" si="2"/>
        <v>87</v>
      </c>
      <c r="B88" s="32" t="s">
        <v>369</v>
      </c>
      <c r="C88" s="32" t="s">
        <v>788</v>
      </c>
      <c r="D88" s="21" t="s">
        <v>1</v>
      </c>
      <c r="E88" s="21" t="s">
        <v>1277</v>
      </c>
      <c r="F88" s="21" t="s">
        <v>1154</v>
      </c>
      <c r="G88" s="696">
        <v>0.413194444444444</v>
      </c>
      <c r="H88" s="696">
        <v>0.427777777777778</v>
      </c>
      <c r="I88" s="696">
        <f t="shared" si="1"/>
        <v>0.01458333333</v>
      </c>
      <c r="J88" s="111" t="s">
        <v>1145</v>
      </c>
      <c r="K88" s="695"/>
      <c r="L88" s="695"/>
      <c r="M88" s="695"/>
      <c r="N88" s="695"/>
      <c r="O88" s="695"/>
      <c r="P88" s="695"/>
      <c r="Q88" s="695"/>
      <c r="R88" s="695"/>
      <c r="S88" s="695"/>
      <c r="T88" s="695"/>
      <c r="U88" s="695"/>
      <c r="V88" s="695"/>
      <c r="W88" s="695"/>
      <c r="X88" s="695"/>
      <c r="Y88" s="695"/>
      <c r="Z88" s="695"/>
    </row>
    <row r="89" ht="21.0" customHeight="1">
      <c r="A89" s="21">
        <f t="shared" si="2"/>
        <v>88</v>
      </c>
      <c r="B89" s="32" t="s">
        <v>1290</v>
      </c>
      <c r="C89" s="32" t="s">
        <v>697</v>
      </c>
      <c r="D89" s="21" t="s">
        <v>9</v>
      </c>
      <c r="E89" s="21" t="s">
        <v>1277</v>
      </c>
      <c r="F89" s="21" t="s">
        <v>1195</v>
      </c>
      <c r="G89" s="696">
        <v>0.590277777777778</v>
      </c>
      <c r="H89" s="696">
        <v>0.609027777777778</v>
      </c>
      <c r="I89" s="696">
        <f t="shared" si="1"/>
        <v>0.01875</v>
      </c>
      <c r="J89" s="111" t="s">
        <v>1145</v>
      </c>
      <c r="K89" s="695"/>
      <c r="L89" s="695"/>
      <c r="M89" s="695"/>
      <c r="N89" s="695"/>
      <c r="O89" s="695"/>
      <c r="P89" s="695"/>
      <c r="Q89" s="695"/>
      <c r="R89" s="695"/>
      <c r="S89" s="695"/>
      <c r="T89" s="695"/>
      <c r="U89" s="695"/>
      <c r="V89" s="695"/>
      <c r="W89" s="695"/>
      <c r="X89" s="695"/>
      <c r="Y89" s="695"/>
      <c r="Z89" s="695"/>
    </row>
    <row r="90" ht="21.0" customHeight="1">
      <c r="A90" s="21">
        <f t="shared" si="2"/>
        <v>89</v>
      </c>
      <c r="B90" s="32" t="s">
        <v>1291</v>
      </c>
      <c r="C90" s="32" t="s">
        <v>1292</v>
      </c>
      <c r="D90" s="21" t="s">
        <v>1</v>
      </c>
      <c r="E90" s="21" t="s">
        <v>1277</v>
      </c>
      <c r="F90" s="21" t="s">
        <v>1252</v>
      </c>
      <c r="G90" s="696">
        <v>0.423611111111111</v>
      </c>
      <c r="H90" s="696">
        <v>0.440972222222222</v>
      </c>
      <c r="I90" s="696">
        <f t="shared" si="1"/>
        <v>0.01736111111</v>
      </c>
      <c r="J90" s="111" t="s">
        <v>1145</v>
      </c>
      <c r="K90" s="695"/>
      <c r="L90" s="695"/>
      <c r="M90" s="695"/>
      <c r="N90" s="695"/>
      <c r="O90" s="695"/>
      <c r="P90" s="695"/>
      <c r="Q90" s="695"/>
      <c r="R90" s="695"/>
      <c r="S90" s="695"/>
      <c r="T90" s="695"/>
      <c r="U90" s="695"/>
      <c r="V90" s="695"/>
      <c r="W90" s="695"/>
      <c r="X90" s="695"/>
      <c r="Y90" s="695"/>
      <c r="Z90" s="695"/>
    </row>
    <row r="91" ht="21.0" customHeight="1">
      <c r="A91" s="21">
        <f t="shared" si="2"/>
        <v>90</v>
      </c>
      <c r="B91" s="32" t="s">
        <v>1293</v>
      </c>
      <c r="C91" s="32" t="s">
        <v>667</v>
      </c>
      <c r="D91" s="21" t="s">
        <v>3</v>
      </c>
      <c r="E91" s="21" t="s">
        <v>1277</v>
      </c>
      <c r="F91" s="21" t="s">
        <v>1294</v>
      </c>
      <c r="G91" s="696">
        <v>0.698611111111111</v>
      </c>
      <c r="H91" s="696">
        <v>0.710416666666667</v>
      </c>
      <c r="I91" s="696">
        <f t="shared" si="1"/>
        <v>0.01180555556</v>
      </c>
      <c r="J91" s="111" t="s">
        <v>1145</v>
      </c>
      <c r="K91" s="695"/>
      <c r="L91" s="695"/>
      <c r="M91" s="695"/>
      <c r="N91" s="695"/>
      <c r="O91" s="695"/>
      <c r="P91" s="695"/>
      <c r="Q91" s="695"/>
      <c r="R91" s="695"/>
      <c r="S91" s="695"/>
      <c r="T91" s="695"/>
      <c r="U91" s="695"/>
      <c r="V91" s="695"/>
      <c r="W91" s="695"/>
      <c r="X91" s="695"/>
      <c r="Y91" s="695"/>
      <c r="Z91" s="695"/>
    </row>
    <row r="92" ht="21.0" customHeight="1">
      <c r="A92" s="21">
        <f t="shared" si="2"/>
        <v>91</v>
      </c>
      <c r="B92" s="32" t="s">
        <v>523</v>
      </c>
      <c r="C92" s="32" t="s">
        <v>1295</v>
      </c>
      <c r="D92" s="21" t="s">
        <v>6</v>
      </c>
      <c r="E92" s="21" t="s">
        <v>1277</v>
      </c>
      <c r="F92" s="21" t="s">
        <v>1205</v>
      </c>
      <c r="G92" s="696">
        <v>0.465277777777778</v>
      </c>
      <c r="H92" s="696">
        <v>0.480555555555556</v>
      </c>
      <c r="I92" s="696">
        <f t="shared" si="1"/>
        <v>0.01527777778</v>
      </c>
      <c r="J92" s="111" t="s">
        <v>1145</v>
      </c>
      <c r="K92" s="695"/>
      <c r="L92" s="695"/>
      <c r="M92" s="695"/>
      <c r="N92" s="695"/>
      <c r="O92" s="695"/>
      <c r="P92" s="695"/>
      <c r="Q92" s="695"/>
      <c r="R92" s="695"/>
      <c r="S92" s="695"/>
      <c r="T92" s="695"/>
      <c r="U92" s="695"/>
      <c r="V92" s="695"/>
      <c r="W92" s="695"/>
      <c r="X92" s="695"/>
      <c r="Y92" s="695"/>
      <c r="Z92" s="695"/>
    </row>
    <row r="93" ht="21.0" customHeight="1">
      <c r="A93" s="21">
        <f t="shared" si="2"/>
        <v>92</v>
      </c>
      <c r="B93" s="32" t="s">
        <v>1296</v>
      </c>
      <c r="C93" s="32" t="s">
        <v>788</v>
      </c>
      <c r="D93" s="21" t="s">
        <v>4</v>
      </c>
      <c r="E93" s="21" t="s">
        <v>1277</v>
      </c>
      <c r="F93" s="21" t="s">
        <v>1283</v>
      </c>
      <c r="G93" s="696">
        <v>0.644444444444444</v>
      </c>
      <c r="H93" s="696">
        <v>0.659027777777778</v>
      </c>
      <c r="I93" s="696">
        <f t="shared" si="1"/>
        <v>0.01458333333</v>
      </c>
      <c r="J93" s="111" t="s">
        <v>1145</v>
      </c>
      <c r="K93" s="695"/>
      <c r="L93" s="695"/>
      <c r="M93" s="695"/>
      <c r="N93" s="695"/>
      <c r="O93" s="695"/>
      <c r="P93" s="695"/>
      <c r="Q93" s="695"/>
      <c r="R93" s="695"/>
      <c r="S93" s="695"/>
      <c r="T93" s="695"/>
      <c r="U93" s="695"/>
      <c r="V93" s="695"/>
      <c r="W93" s="695"/>
      <c r="X93" s="695"/>
      <c r="Y93" s="695"/>
      <c r="Z93" s="695"/>
    </row>
    <row r="94" ht="21.0" customHeight="1">
      <c r="A94" s="21">
        <f t="shared" si="2"/>
        <v>93</v>
      </c>
      <c r="B94" s="32" t="s">
        <v>892</v>
      </c>
      <c r="C94" s="32" t="s">
        <v>1076</v>
      </c>
      <c r="D94" s="21" t="s">
        <v>6</v>
      </c>
      <c r="E94" s="21" t="s">
        <v>1277</v>
      </c>
      <c r="F94" s="21" t="s">
        <v>1186</v>
      </c>
      <c r="G94" s="696">
        <v>0.461805555555556</v>
      </c>
      <c r="H94" s="696">
        <v>0.475</v>
      </c>
      <c r="I94" s="696">
        <f t="shared" si="1"/>
        <v>0.01319444444</v>
      </c>
      <c r="J94" s="111" t="s">
        <v>1145</v>
      </c>
      <c r="K94" s="695"/>
      <c r="L94" s="695"/>
      <c r="M94" s="695"/>
      <c r="N94" s="695"/>
      <c r="O94" s="695"/>
      <c r="P94" s="695"/>
      <c r="Q94" s="695"/>
      <c r="R94" s="695"/>
      <c r="S94" s="695"/>
      <c r="T94" s="695"/>
      <c r="U94" s="695"/>
      <c r="V94" s="695"/>
      <c r="W94" s="695"/>
      <c r="X94" s="695"/>
      <c r="Y94" s="695"/>
      <c r="Z94" s="695"/>
    </row>
    <row r="95" ht="21.0" customHeight="1">
      <c r="A95" s="21">
        <f t="shared" si="2"/>
        <v>94</v>
      </c>
      <c r="B95" s="32" t="s">
        <v>892</v>
      </c>
      <c r="C95" s="32" t="s">
        <v>1297</v>
      </c>
      <c r="D95" s="21" t="s">
        <v>2</v>
      </c>
      <c r="E95" s="21" t="s">
        <v>1277</v>
      </c>
      <c r="F95" s="21" t="s">
        <v>1176</v>
      </c>
      <c r="G95" s="696">
        <v>0.696527777777778</v>
      </c>
      <c r="H95" s="696">
        <v>0.710416666666667</v>
      </c>
      <c r="I95" s="696">
        <f t="shared" si="1"/>
        <v>0.01388888889</v>
      </c>
      <c r="J95" s="111" t="s">
        <v>1145</v>
      </c>
      <c r="K95" s="695"/>
      <c r="L95" s="695"/>
      <c r="M95" s="695"/>
      <c r="N95" s="695"/>
      <c r="O95" s="695"/>
      <c r="P95" s="695"/>
      <c r="Q95" s="695"/>
      <c r="R95" s="695"/>
      <c r="S95" s="695"/>
      <c r="T95" s="695"/>
      <c r="U95" s="695"/>
      <c r="V95" s="695"/>
      <c r="W95" s="695"/>
      <c r="X95" s="695"/>
      <c r="Y95" s="695"/>
      <c r="Z95" s="695"/>
    </row>
    <row r="96" ht="21.0" customHeight="1">
      <c r="A96" s="21">
        <f t="shared" si="2"/>
        <v>95</v>
      </c>
      <c r="B96" s="32" t="s">
        <v>99</v>
      </c>
      <c r="C96" s="32" t="s">
        <v>1298</v>
      </c>
      <c r="D96" s="21" t="s">
        <v>2</v>
      </c>
      <c r="E96" s="21" t="s">
        <v>1299</v>
      </c>
      <c r="F96" s="21" t="s">
        <v>1219</v>
      </c>
      <c r="G96" s="696">
        <v>0.686805555555556</v>
      </c>
      <c r="H96" s="696">
        <v>0.697916666666667</v>
      </c>
      <c r="I96" s="696">
        <f t="shared" si="1"/>
        <v>0.01111111111</v>
      </c>
      <c r="J96" s="111" t="s">
        <v>1145</v>
      </c>
      <c r="K96" s="695"/>
      <c r="L96" s="695"/>
      <c r="M96" s="695"/>
      <c r="N96" s="695"/>
      <c r="O96" s="695"/>
      <c r="P96" s="695"/>
      <c r="Q96" s="695"/>
      <c r="R96" s="695"/>
      <c r="S96" s="695"/>
      <c r="T96" s="695"/>
      <c r="U96" s="695"/>
      <c r="V96" s="695"/>
      <c r="W96" s="695"/>
      <c r="X96" s="695"/>
      <c r="Y96" s="695"/>
      <c r="Z96" s="695"/>
    </row>
    <row r="97" ht="21.0" customHeight="1">
      <c r="A97" s="21">
        <f t="shared" si="2"/>
        <v>96</v>
      </c>
      <c r="B97" s="32" t="s">
        <v>1300</v>
      </c>
      <c r="C97" s="32" t="s">
        <v>179</v>
      </c>
      <c r="D97" s="21" t="s">
        <v>4</v>
      </c>
      <c r="E97" s="21" t="s">
        <v>1299</v>
      </c>
      <c r="F97" s="21" t="s">
        <v>1153</v>
      </c>
      <c r="G97" s="696">
        <v>0.636111111111111</v>
      </c>
      <c r="H97" s="696">
        <v>0.650694444444444</v>
      </c>
      <c r="I97" s="696">
        <f t="shared" si="1"/>
        <v>0.01458333333</v>
      </c>
      <c r="J97" s="111" t="s">
        <v>1145</v>
      </c>
      <c r="K97" s="695"/>
      <c r="L97" s="695"/>
      <c r="M97" s="695"/>
      <c r="N97" s="695"/>
      <c r="O97" s="695"/>
      <c r="P97" s="695"/>
      <c r="Q97" s="695"/>
      <c r="R97" s="695"/>
      <c r="S97" s="695"/>
      <c r="T97" s="695"/>
      <c r="U97" s="695"/>
      <c r="V97" s="695"/>
      <c r="W97" s="695"/>
      <c r="X97" s="695"/>
      <c r="Y97" s="695"/>
      <c r="Z97" s="695"/>
    </row>
    <row r="98" ht="21.0" customHeight="1">
      <c r="A98" s="21">
        <f t="shared" si="2"/>
        <v>97</v>
      </c>
      <c r="B98" s="32" t="s">
        <v>1301</v>
      </c>
      <c r="C98" s="32" t="s">
        <v>675</v>
      </c>
      <c r="D98" s="21" t="s">
        <v>5</v>
      </c>
      <c r="E98" s="21" t="s">
        <v>1299</v>
      </c>
      <c r="F98" s="21" t="s">
        <v>1211</v>
      </c>
      <c r="G98" s="696">
        <v>0.644444444444444</v>
      </c>
      <c r="H98" s="696">
        <v>0.664583333333333</v>
      </c>
      <c r="I98" s="696">
        <f t="shared" si="1"/>
        <v>0.02013888889</v>
      </c>
      <c r="J98" s="111" t="s">
        <v>1145</v>
      </c>
      <c r="K98" s="695"/>
      <c r="L98" s="695"/>
      <c r="M98" s="695"/>
      <c r="N98" s="695"/>
      <c r="O98" s="695"/>
      <c r="P98" s="695"/>
      <c r="Q98" s="695"/>
      <c r="R98" s="695"/>
      <c r="S98" s="695"/>
      <c r="T98" s="695"/>
      <c r="U98" s="695"/>
      <c r="V98" s="695"/>
      <c r="W98" s="695"/>
      <c r="X98" s="695"/>
      <c r="Y98" s="695"/>
      <c r="Z98" s="695"/>
    </row>
    <row r="99" ht="21.0" customHeight="1">
      <c r="A99" s="21">
        <f t="shared" si="2"/>
        <v>98</v>
      </c>
      <c r="B99" s="32" t="s">
        <v>61</v>
      </c>
      <c r="C99" s="32" t="s">
        <v>123</v>
      </c>
      <c r="D99" s="21" t="s">
        <v>1</v>
      </c>
      <c r="E99" s="21" t="s">
        <v>1299</v>
      </c>
      <c r="F99" s="21" t="s">
        <v>1150</v>
      </c>
      <c r="G99" s="696">
        <v>0.420138888888889</v>
      </c>
      <c r="H99" s="696">
        <v>0.435416666666667</v>
      </c>
      <c r="I99" s="696">
        <f t="shared" si="1"/>
        <v>0.01527777778</v>
      </c>
      <c r="J99" s="111" t="s">
        <v>1145</v>
      </c>
      <c r="K99" s="695"/>
      <c r="L99" s="695"/>
      <c r="M99" s="695"/>
      <c r="N99" s="695"/>
      <c r="O99" s="695"/>
      <c r="P99" s="695"/>
      <c r="Q99" s="695"/>
      <c r="R99" s="695"/>
      <c r="S99" s="695"/>
      <c r="T99" s="695"/>
      <c r="U99" s="695"/>
      <c r="V99" s="695"/>
      <c r="W99" s="695"/>
      <c r="X99" s="695"/>
      <c r="Y99" s="695"/>
      <c r="Z99" s="695"/>
    </row>
    <row r="100" ht="21.0" customHeight="1">
      <c r="A100" s="21">
        <f t="shared" si="2"/>
        <v>99</v>
      </c>
      <c r="B100" s="32" t="s">
        <v>1302</v>
      </c>
      <c r="C100" s="32" t="s">
        <v>595</v>
      </c>
      <c r="D100" s="21" t="s">
        <v>0</v>
      </c>
      <c r="E100" s="21" t="s">
        <v>1303</v>
      </c>
      <c r="F100" s="21" t="s">
        <v>1181</v>
      </c>
      <c r="G100" s="696">
        <v>0.416666666666667</v>
      </c>
      <c r="H100" s="696">
        <v>0.435416666666667</v>
      </c>
      <c r="I100" s="696">
        <f t="shared" si="1"/>
        <v>0.01875</v>
      </c>
      <c r="J100" s="111" t="s">
        <v>1145</v>
      </c>
      <c r="K100" s="695"/>
      <c r="L100" s="695"/>
      <c r="M100" s="695"/>
      <c r="N100" s="695"/>
      <c r="O100" s="695"/>
      <c r="P100" s="695"/>
      <c r="Q100" s="695"/>
      <c r="R100" s="695"/>
      <c r="S100" s="695"/>
      <c r="T100" s="695"/>
      <c r="U100" s="695"/>
      <c r="V100" s="695"/>
      <c r="W100" s="695"/>
      <c r="X100" s="695"/>
      <c r="Y100" s="695"/>
      <c r="Z100" s="695"/>
    </row>
    <row r="101" ht="21.0" customHeight="1">
      <c r="A101" s="21">
        <f t="shared" si="2"/>
        <v>100</v>
      </c>
      <c r="B101" s="32" t="s">
        <v>444</v>
      </c>
      <c r="C101" s="32" t="s">
        <v>156</v>
      </c>
      <c r="D101" s="21" t="s">
        <v>1</v>
      </c>
      <c r="E101" s="21" t="s">
        <v>1303</v>
      </c>
      <c r="F101" s="21" t="s">
        <v>1304</v>
      </c>
      <c r="G101" s="696">
        <v>0.427083333333333</v>
      </c>
      <c r="H101" s="696">
        <v>0.445138888888889</v>
      </c>
      <c r="I101" s="696">
        <f t="shared" si="1"/>
        <v>0.01805555556</v>
      </c>
      <c r="J101" s="111" t="s">
        <v>1145</v>
      </c>
      <c r="K101" s="695"/>
      <c r="L101" s="695"/>
      <c r="M101" s="695"/>
      <c r="N101" s="695"/>
      <c r="O101" s="695"/>
      <c r="P101" s="695"/>
      <c r="Q101" s="695"/>
      <c r="R101" s="695"/>
      <c r="S101" s="695"/>
      <c r="T101" s="695"/>
      <c r="U101" s="695"/>
      <c r="V101" s="695"/>
      <c r="W101" s="695"/>
      <c r="X101" s="695"/>
      <c r="Y101" s="695"/>
      <c r="Z101" s="695"/>
    </row>
    <row r="102" ht="21.0" customHeight="1">
      <c r="A102" s="21">
        <f t="shared" si="2"/>
        <v>101</v>
      </c>
      <c r="B102" s="32" t="s">
        <v>1305</v>
      </c>
      <c r="C102" s="32" t="s">
        <v>915</v>
      </c>
      <c r="D102" s="21" t="s">
        <v>3</v>
      </c>
      <c r="E102" s="21" t="s">
        <v>1303</v>
      </c>
      <c r="F102" s="21" t="s">
        <v>1173</v>
      </c>
      <c r="G102" s="696">
        <v>0.693055555555556</v>
      </c>
      <c r="H102" s="696">
        <v>0.706944444444444</v>
      </c>
      <c r="I102" s="696">
        <f t="shared" si="1"/>
        <v>0.01388888889</v>
      </c>
      <c r="J102" s="111" t="s">
        <v>1145</v>
      </c>
      <c r="K102" s="695"/>
      <c r="L102" s="695"/>
      <c r="M102" s="695"/>
      <c r="N102" s="695"/>
      <c r="O102" s="695"/>
      <c r="P102" s="695"/>
      <c r="Q102" s="695"/>
      <c r="R102" s="695"/>
      <c r="S102" s="695"/>
      <c r="T102" s="695"/>
      <c r="U102" s="695"/>
      <c r="V102" s="695"/>
      <c r="W102" s="695"/>
      <c r="X102" s="695"/>
      <c r="Y102" s="695"/>
      <c r="Z102" s="695"/>
    </row>
    <row r="103" ht="21.0" customHeight="1">
      <c r="A103" s="21">
        <f t="shared" si="2"/>
        <v>102</v>
      </c>
      <c r="B103" s="32" t="s">
        <v>1306</v>
      </c>
      <c r="C103" s="32" t="s">
        <v>301</v>
      </c>
      <c r="D103" s="21" t="s">
        <v>7</v>
      </c>
      <c r="E103" s="21" t="s">
        <v>1303</v>
      </c>
      <c r="F103" s="21" t="s">
        <v>1307</v>
      </c>
      <c r="G103" s="696">
        <v>0.475694444444444</v>
      </c>
      <c r="H103" s="696">
        <v>0.49375</v>
      </c>
      <c r="I103" s="696">
        <f t="shared" si="1"/>
        <v>0.01805555556</v>
      </c>
      <c r="J103" s="111" t="s">
        <v>1145</v>
      </c>
      <c r="K103" s="695"/>
      <c r="L103" s="695"/>
      <c r="M103" s="695"/>
      <c r="N103" s="695"/>
      <c r="O103" s="695"/>
      <c r="P103" s="695"/>
      <c r="Q103" s="695"/>
      <c r="R103" s="695"/>
      <c r="S103" s="695"/>
      <c r="T103" s="695"/>
      <c r="U103" s="695"/>
      <c r="V103" s="695"/>
      <c r="W103" s="695"/>
      <c r="X103" s="695"/>
      <c r="Y103" s="695"/>
      <c r="Z103" s="695"/>
    </row>
    <row r="104" ht="21.0" customHeight="1">
      <c r="A104" s="21">
        <f t="shared" si="2"/>
        <v>103</v>
      </c>
      <c r="B104" s="32" t="s">
        <v>1308</v>
      </c>
      <c r="C104" s="32" t="s">
        <v>86</v>
      </c>
      <c r="D104" s="21" t="s">
        <v>2</v>
      </c>
      <c r="E104" s="21" t="s">
        <v>29</v>
      </c>
      <c r="F104" s="21" t="s">
        <v>1256</v>
      </c>
      <c r="G104" s="696">
        <v>0.689583333333333</v>
      </c>
      <c r="H104" s="696">
        <v>0.700694444444444</v>
      </c>
      <c r="I104" s="696">
        <f t="shared" si="1"/>
        <v>0.01111111111</v>
      </c>
      <c r="J104" s="111" t="s">
        <v>1145</v>
      </c>
      <c r="K104" s="695"/>
      <c r="L104" s="695"/>
      <c r="M104" s="695"/>
      <c r="N104" s="695"/>
      <c r="O104" s="695"/>
      <c r="P104" s="695"/>
      <c r="Q104" s="695"/>
      <c r="R104" s="695"/>
      <c r="S104" s="695"/>
      <c r="T104" s="695"/>
      <c r="U104" s="695"/>
      <c r="V104" s="695"/>
      <c r="W104" s="695"/>
      <c r="X104" s="695"/>
      <c r="Y104" s="695"/>
      <c r="Z104" s="695"/>
    </row>
    <row r="105" ht="21.0" customHeight="1">
      <c r="A105" s="21">
        <f t="shared" si="2"/>
        <v>104</v>
      </c>
      <c r="B105" s="32" t="s">
        <v>1309</v>
      </c>
      <c r="C105" s="32" t="s">
        <v>1310</v>
      </c>
      <c r="D105" s="21" t="s">
        <v>3</v>
      </c>
      <c r="E105" s="21" t="s">
        <v>29</v>
      </c>
      <c r="F105" s="21" t="s">
        <v>1178</v>
      </c>
      <c r="G105" s="696">
        <v>0.689583333333333</v>
      </c>
      <c r="H105" s="696">
        <v>0.704166666666667</v>
      </c>
      <c r="I105" s="696">
        <f t="shared" si="1"/>
        <v>0.01458333333</v>
      </c>
      <c r="J105" s="111" t="s">
        <v>1145</v>
      </c>
      <c r="K105" s="695"/>
      <c r="L105" s="695"/>
      <c r="M105" s="695"/>
      <c r="N105" s="695"/>
      <c r="O105" s="695"/>
      <c r="P105" s="695"/>
      <c r="Q105" s="695"/>
      <c r="R105" s="695"/>
      <c r="S105" s="695"/>
      <c r="T105" s="695"/>
      <c r="U105" s="695"/>
      <c r="V105" s="695"/>
      <c r="W105" s="695"/>
      <c r="X105" s="695"/>
      <c r="Y105" s="695"/>
      <c r="Z105" s="695"/>
    </row>
    <row r="106" ht="21.0" customHeight="1">
      <c r="A106" s="21">
        <f t="shared" si="2"/>
        <v>105</v>
      </c>
      <c r="B106" s="32" t="s">
        <v>1311</v>
      </c>
      <c r="C106" s="32" t="s">
        <v>1152</v>
      </c>
      <c r="D106" s="21" t="s">
        <v>1</v>
      </c>
      <c r="E106" s="21" t="s">
        <v>29</v>
      </c>
      <c r="F106" s="21" t="s">
        <v>1304</v>
      </c>
      <c r="G106" s="696">
        <v>0.427083333333333</v>
      </c>
      <c r="H106" s="696">
        <v>0.445138888888889</v>
      </c>
      <c r="I106" s="696">
        <f t="shared" si="1"/>
        <v>0.01805555556</v>
      </c>
      <c r="J106" s="111" t="s">
        <v>1145</v>
      </c>
      <c r="K106" s="695"/>
      <c r="L106" s="695"/>
      <c r="M106" s="695"/>
      <c r="N106" s="695"/>
      <c r="O106" s="695"/>
      <c r="P106" s="695"/>
      <c r="Q106" s="695"/>
      <c r="R106" s="695"/>
      <c r="S106" s="695"/>
      <c r="T106" s="695"/>
      <c r="U106" s="695"/>
      <c r="V106" s="695"/>
      <c r="W106" s="695"/>
      <c r="X106" s="695"/>
      <c r="Y106" s="695"/>
      <c r="Z106" s="695"/>
    </row>
    <row r="107" ht="21.0" customHeight="1">
      <c r="A107" s="21">
        <f t="shared" si="2"/>
        <v>106</v>
      </c>
      <c r="B107" s="32" t="s">
        <v>1312</v>
      </c>
      <c r="C107" s="32" t="s">
        <v>305</v>
      </c>
      <c r="D107" s="21" t="s">
        <v>0</v>
      </c>
      <c r="E107" s="21" t="s">
        <v>29</v>
      </c>
      <c r="F107" s="21" t="s">
        <v>1165</v>
      </c>
      <c r="G107" s="696">
        <v>0.430555555555556</v>
      </c>
      <c r="H107" s="696">
        <v>0.445138888888889</v>
      </c>
      <c r="I107" s="696">
        <f t="shared" si="1"/>
        <v>0.01458333333</v>
      </c>
      <c r="J107" s="111" t="s">
        <v>1145</v>
      </c>
      <c r="K107" s="695"/>
      <c r="L107" s="695"/>
      <c r="M107" s="695"/>
      <c r="N107" s="695"/>
      <c r="O107" s="695"/>
      <c r="P107" s="695"/>
      <c r="Q107" s="695"/>
      <c r="R107" s="695"/>
      <c r="S107" s="695"/>
      <c r="T107" s="695"/>
      <c r="U107" s="695"/>
      <c r="V107" s="695"/>
      <c r="W107" s="695"/>
      <c r="X107" s="695"/>
      <c r="Y107" s="695"/>
      <c r="Z107" s="695"/>
    </row>
    <row r="108" ht="21.0" customHeight="1">
      <c r="A108" s="21">
        <f t="shared" si="2"/>
        <v>107</v>
      </c>
      <c r="B108" s="32" t="s">
        <v>1313</v>
      </c>
      <c r="C108" s="32" t="s">
        <v>59</v>
      </c>
      <c r="D108" s="21" t="s">
        <v>2</v>
      </c>
      <c r="E108" s="21" t="s">
        <v>98</v>
      </c>
      <c r="F108" s="21" t="s">
        <v>1219</v>
      </c>
      <c r="G108" s="696">
        <v>0.686805555555556</v>
      </c>
      <c r="H108" s="696">
        <v>0.697916666666667</v>
      </c>
      <c r="I108" s="696">
        <f t="shared" si="1"/>
        <v>0.01111111111</v>
      </c>
      <c r="J108" s="111" t="s">
        <v>1145</v>
      </c>
      <c r="K108" s="695"/>
      <c r="L108" s="695"/>
      <c r="M108" s="695"/>
      <c r="N108" s="695"/>
      <c r="O108" s="695"/>
      <c r="P108" s="695"/>
      <c r="Q108" s="695"/>
      <c r="R108" s="695"/>
      <c r="S108" s="695"/>
      <c r="T108" s="695"/>
      <c r="U108" s="695"/>
      <c r="V108" s="695"/>
      <c r="W108" s="695"/>
      <c r="X108" s="695"/>
      <c r="Y108" s="695"/>
      <c r="Z108" s="695"/>
    </row>
    <row r="109" ht="21.0" customHeight="1">
      <c r="A109" s="21">
        <f t="shared" si="2"/>
        <v>108</v>
      </c>
      <c r="B109" s="32" t="s">
        <v>1314</v>
      </c>
      <c r="C109" s="32" t="s">
        <v>458</v>
      </c>
      <c r="D109" s="21" t="s">
        <v>4</v>
      </c>
      <c r="E109" s="21" t="s">
        <v>98</v>
      </c>
      <c r="F109" s="21" t="s">
        <v>1184</v>
      </c>
      <c r="G109" s="696">
        <v>0.638888888888889</v>
      </c>
      <c r="H109" s="696">
        <v>0.653472222222222</v>
      </c>
      <c r="I109" s="696">
        <f t="shared" si="1"/>
        <v>0.01458333333</v>
      </c>
      <c r="J109" s="111" t="s">
        <v>1145</v>
      </c>
      <c r="K109" s="695"/>
      <c r="L109" s="695"/>
      <c r="M109" s="695"/>
      <c r="N109" s="695"/>
      <c r="O109" s="695"/>
      <c r="P109" s="695"/>
      <c r="Q109" s="695"/>
      <c r="R109" s="695"/>
      <c r="S109" s="695"/>
      <c r="T109" s="695"/>
      <c r="U109" s="695"/>
      <c r="V109" s="695"/>
      <c r="W109" s="695"/>
      <c r="X109" s="695"/>
      <c r="Y109" s="695"/>
      <c r="Z109" s="695"/>
    </row>
    <row r="110" ht="21.0" customHeight="1">
      <c r="A110" s="21">
        <f t="shared" si="2"/>
        <v>109</v>
      </c>
      <c r="B110" s="32" t="s">
        <v>1315</v>
      </c>
      <c r="C110" s="32" t="s">
        <v>1046</v>
      </c>
      <c r="D110" s="21" t="s">
        <v>5</v>
      </c>
      <c r="E110" s="21" t="s">
        <v>98</v>
      </c>
      <c r="F110" s="21" t="s">
        <v>1231</v>
      </c>
      <c r="G110" s="696">
        <v>0.633333333333333</v>
      </c>
      <c r="H110" s="696">
        <v>0.65</v>
      </c>
      <c r="I110" s="696">
        <f t="shared" si="1"/>
        <v>0.01666666667</v>
      </c>
      <c r="J110" s="111" t="s">
        <v>1145</v>
      </c>
      <c r="K110" s="695"/>
      <c r="L110" s="695"/>
      <c r="M110" s="695"/>
      <c r="N110" s="695"/>
      <c r="O110" s="695"/>
      <c r="P110" s="695"/>
      <c r="Q110" s="695"/>
      <c r="R110" s="695"/>
      <c r="S110" s="695"/>
      <c r="T110" s="695"/>
      <c r="U110" s="695"/>
      <c r="V110" s="695"/>
      <c r="W110" s="695"/>
      <c r="X110" s="695"/>
      <c r="Y110" s="695"/>
      <c r="Z110" s="695"/>
    </row>
    <row r="111" ht="21.0" customHeight="1">
      <c r="A111" s="21">
        <f t="shared" si="2"/>
        <v>110</v>
      </c>
      <c r="B111" s="32" t="s">
        <v>1316</v>
      </c>
      <c r="C111" s="32" t="s">
        <v>1317</v>
      </c>
      <c r="D111" s="21" t="s">
        <v>6</v>
      </c>
      <c r="E111" s="21" t="s">
        <v>98</v>
      </c>
      <c r="F111" s="21" t="s">
        <v>1233</v>
      </c>
      <c r="G111" s="696">
        <v>0.475694444444444</v>
      </c>
      <c r="H111" s="696">
        <v>0.488194444444444</v>
      </c>
      <c r="I111" s="696">
        <f t="shared" si="1"/>
        <v>0.0125</v>
      </c>
      <c r="J111" s="111" t="s">
        <v>1145</v>
      </c>
      <c r="K111" s="695"/>
      <c r="L111" s="695"/>
      <c r="M111" s="695"/>
      <c r="N111" s="695"/>
      <c r="O111" s="695"/>
      <c r="P111" s="695"/>
      <c r="Q111" s="695"/>
      <c r="R111" s="695"/>
      <c r="S111" s="695"/>
      <c r="T111" s="695"/>
      <c r="U111" s="695"/>
      <c r="V111" s="695"/>
      <c r="W111" s="695"/>
      <c r="X111" s="695"/>
      <c r="Y111" s="695"/>
      <c r="Z111" s="695"/>
    </row>
    <row r="112" ht="21.0" customHeight="1">
      <c r="A112" s="21">
        <f t="shared" si="2"/>
        <v>111</v>
      </c>
      <c r="B112" s="32" t="s">
        <v>1318</v>
      </c>
      <c r="C112" s="32" t="s">
        <v>309</v>
      </c>
      <c r="D112" s="21" t="s">
        <v>8</v>
      </c>
      <c r="E112" s="21" t="s">
        <v>98</v>
      </c>
      <c r="F112" s="21" t="s">
        <v>1163</v>
      </c>
      <c r="G112" s="696">
        <v>0.586805555555556</v>
      </c>
      <c r="H112" s="696">
        <v>0.602083333333333</v>
      </c>
      <c r="I112" s="696">
        <f t="shared" si="1"/>
        <v>0.01527777778</v>
      </c>
      <c r="J112" s="111" t="s">
        <v>1145</v>
      </c>
      <c r="K112" s="695"/>
      <c r="L112" s="695"/>
      <c r="M112" s="695"/>
      <c r="N112" s="695"/>
      <c r="O112" s="695"/>
      <c r="P112" s="695"/>
      <c r="Q112" s="695"/>
      <c r="R112" s="695"/>
      <c r="S112" s="695"/>
      <c r="T112" s="695"/>
      <c r="U112" s="695"/>
      <c r="V112" s="695"/>
      <c r="W112" s="695"/>
      <c r="X112" s="695"/>
      <c r="Y112" s="695"/>
      <c r="Z112" s="695"/>
    </row>
    <row r="113" ht="21.0" customHeight="1">
      <c r="A113" s="21">
        <f t="shared" si="2"/>
        <v>112</v>
      </c>
      <c r="B113" s="32" t="s">
        <v>1319</v>
      </c>
      <c r="C113" s="32" t="s">
        <v>1320</v>
      </c>
      <c r="D113" s="21" t="s">
        <v>1</v>
      </c>
      <c r="E113" s="21" t="s">
        <v>98</v>
      </c>
      <c r="F113" s="21" t="s">
        <v>1304</v>
      </c>
      <c r="G113" s="696">
        <v>0.427083333333333</v>
      </c>
      <c r="H113" s="696">
        <v>0.445138888888889</v>
      </c>
      <c r="I113" s="696">
        <f t="shared" si="1"/>
        <v>0.01805555556</v>
      </c>
      <c r="J113" s="111" t="s">
        <v>1145</v>
      </c>
      <c r="K113" s="695"/>
      <c r="L113" s="695"/>
      <c r="M113" s="695"/>
      <c r="N113" s="695"/>
      <c r="O113" s="695"/>
      <c r="P113" s="695"/>
      <c r="Q113" s="695"/>
      <c r="R113" s="695"/>
      <c r="S113" s="695"/>
      <c r="T113" s="695"/>
      <c r="U113" s="695"/>
      <c r="V113" s="695"/>
      <c r="W113" s="695"/>
      <c r="X113" s="695"/>
      <c r="Y113" s="695"/>
      <c r="Z113" s="695"/>
    </row>
    <row r="114" ht="21.0" customHeight="1">
      <c r="A114" s="21">
        <f t="shared" si="2"/>
        <v>113</v>
      </c>
      <c r="B114" s="32" t="s">
        <v>1321</v>
      </c>
      <c r="C114" s="32" t="s">
        <v>1322</v>
      </c>
      <c r="D114" s="21" t="s">
        <v>7</v>
      </c>
      <c r="E114" s="21" t="s">
        <v>98</v>
      </c>
      <c r="F114" s="21" t="s">
        <v>1144</v>
      </c>
      <c r="G114" s="696">
        <v>0.461805555555556</v>
      </c>
      <c r="H114" s="696">
        <v>0.479861111111111</v>
      </c>
      <c r="I114" s="696">
        <f t="shared" si="1"/>
        <v>0.01805555556</v>
      </c>
      <c r="J114" s="111" t="s">
        <v>1145</v>
      </c>
      <c r="K114" s="695"/>
      <c r="L114" s="695"/>
      <c r="M114" s="695"/>
      <c r="N114" s="695"/>
      <c r="O114" s="695"/>
      <c r="P114" s="695"/>
      <c r="Q114" s="695"/>
      <c r="R114" s="695"/>
      <c r="S114" s="695"/>
      <c r="T114" s="695"/>
      <c r="U114" s="695"/>
      <c r="V114" s="695"/>
      <c r="W114" s="695"/>
      <c r="X114" s="695"/>
      <c r="Y114" s="695"/>
      <c r="Z114" s="695"/>
    </row>
    <row r="115" ht="21.0" customHeight="1">
      <c r="A115" s="21">
        <f t="shared" si="2"/>
        <v>114</v>
      </c>
      <c r="B115" s="32" t="s">
        <v>1323</v>
      </c>
      <c r="C115" s="32" t="s">
        <v>335</v>
      </c>
      <c r="D115" s="21" t="s">
        <v>0</v>
      </c>
      <c r="E115" s="21" t="s">
        <v>35</v>
      </c>
      <c r="F115" s="21" t="s">
        <v>1168</v>
      </c>
      <c r="G115" s="696">
        <v>0.427083333333333</v>
      </c>
      <c r="H115" s="696">
        <v>0.445833333333333</v>
      </c>
      <c r="I115" s="696">
        <f t="shared" si="1"/>
        <v>0.01875</v>
      </c>
      <c r="J115" s="111" t="s">
        <v>1145</v>
      </c>
      <c r="K115" s="695"/>
      <c r="L115" s="695"/>
      <c r="M115" s="695"/>
      <c r="N115" s="695"/>
      <c r="O115" s="695"/>
      <c r="P115" s="695"/>
      <c r="Q115" s="695"/>
      <c r="R115" s="695"/>
      <c r="S115" s="695"/>
      <c r="T115" s="695"/>
      <c r="U115" s="695"/>
      <c r="V115" s="695"/>
      <c r="W115" s="695"/>
      <c r="X115" s="695"/>
      <c r="Y115" s="695"/>
      <c r="Z115" s="695"/>
    </row>
    <row r="116" ht="21.0" customHeight="1">
      <c r="A116" s="21">
        <f t="shared" si="2"/>
        <v>115</v>
      </c>
      <c r="B116" s="32" t="s">
        <v>1324</v>
      </c>
      <c r="C116" s="32" t="s">
        <v>265</v>
      </c>
      <c r="D116" s="21" t="s">
        <v>3</v>
      </c>
      <c r="E116" s="21" t="s">
        <v>35</v>
      </c>
      <c r="F116" s="21" t="s">
        <v>1294</v>
      </c>
      <c r="G116" s="696">
        <v>0.698611111111111</v>
      </c>
      <c r="H116" s="696">
        <v>0.710416666666667</v>
      </c>
      <c r="I116" s="696">
        <f t="shared" si="1"/>
        <v>0.01180555556</v>
      </c>
      <c r="J116" s="111" t="s">
        <v>1145</v>
      </c>
      <c r="K116" s="695"/>
      <c r="L116" s="695"/>
      <c r="M116" s="695"/>
      <c r="N116" s="695"/>
      <c r="O116" s="695"/>
      <c r="P116" s="695"/>
      <c r="Q116" s="695"/>
      <c r="R116" s="695"/>
      <c r="S116" s="695"/>
      <c r="T116" s="695"/>
      <c r="U116" s="695"/>
      <c r="V116" s="695"/>
      <c r="W116" s="695"/>
      <c r="X116" s="695"/>
      <c r="Y116" s="695"/>
      <c r="Z116" s="695"/>
    </row>
    <row r="117" ht="21.0" customHeight="1">
      <c r="A117" s="21">
        <f t="shared" si="2"/>
        <v>116</v>
      </c>
      <c r="B117" s="32" t="s">
        <v>171</v>
      </c>
      <c r="C117" s="32" t="s">
        <v>1325</v>
      </c>
      <c r="D117" s="21" t="s">
        <v>4</v>
      </c>
      <c r="E117" s="21" t="s">
        <v>35</v>
      </c>
      <c r="F117" s="21" t="s">
        <v>1326</v>
      </c>
      <c r="G117" s="696">
        <v>0.641666666666667</v>
      </c>
      <c r="H117" s="696">
        <v>0.657638888888889</v>
      </c>
      <c r="I117" s="696">
        <f t="shared" si="1"/>
        <v>0.01597222222</v>
      </c>
      <c r="J117" s="111" t="s">
        <v>1145</v>
      </c>
      <c r="K117" s="695"/>
      <c r="L117" s="695"/>
      <c r="M117" s="695"/>
      <c r="N117" s="695"/>
      <c r="O117" s="695"/>
      <c r="P117" s="695"/>
      <c r="Q117" s="695"/>
      <c r="R117" s="695"/>
      <c r="S117" s="695"/>
      <c r="T117" s="695"/>
      <c r="U117" s="695"/>
      <c r="V117" s="695"/>
      <c r="W117" s="695"/>
      <c r="X117" s="695"/>
      <c r="Y117" s="695"/>
      <c r="Z117" s="695"/>
    </row>
    <row r="118" ht="21.0" customHeight="1">
      <c r="A118" s="21">
        <f t="shared" si="2"/>
        <v>117</v>
      </c>
      <c r="B118" s="32" t="s">
        <v>1327</v>
      </c>
      <c r="C118" s="32" t="s">
        <v>1328</v>
      </c>
      <c r="D118" s="21" t="s">
        <v>1</v>
      </c>
      <c r="E118" s="21" t="s">
        <v>35</v>
      </c>
      <c r="F118" s="21" t="s">
        <v>1160</v>
      </c>
      <c r="G118" s="696">
        <v>0.416666666666667</v>
      </c>
      <c r="H118" s="696">
        <v>0.429861111111111</v>
      </c>
      <c r="I118" s="696">
        <f t="shared" si="1"/>
        <v>0.01319444444</v>
      </c>
      <c r="J118" s="111" t="s">
        <v>1145</v>
      </c>
      <c r="K118" s="695"/>
      <c r="L118" s="695"/>
      <c r="M118" s="695"/>
      <c r="N118" s="695"/>
      <c r="O118" s="695"/>
      <c r="P118" s="695"/>
      <c r="Q118" s="695"/>
      <c r="R118" s="695"/>
      <c r="S118" s="695"/>
      <c r="T118" s="695"/>
      <c r="U118" s="695"/>
      <c r="V118" s="695"/>
      <c r="W118" s="695"/>
      <c r="X118" s="695"/>
      <c r="Y118" s="695"/>
      <c r="Z118" s="695"/>
    </row>
    <row r="119" ht="21.0" customHeight="1">
      <c r="A119" s="21">
        <f t="shared" si="2"/>
        <v>118</v>
      </c>
      <c r="B119" s="32" t="s">
        <v>1329</v>
      </c>
      <c r="C119" s="32" t="s">
        <v>219</v>
      </c>
      <c r="D119" s="21" t="s">
        <v>1</v>
      </c>
      <c r="E119" s="21" t="s">
        <v>1330</v>
      </c>
      <c r="F119" s="21" t="s">
        <v>1252</v>
      </c>
      <c r="G119" s="696">
        <v>0.423611111111111</v>
      </c>
      <c r="H119" s="696">
        <v>0.440972222222222</v>
      </c>
      <c r="I119" s="696">
        <f t="shared" si="1"/>
        <v>0.01736111111</v>
      </c>
      <c r="J119" s="111" t="s">
        <v>1145</v>
      </c>
      <c r="K119" s="695"/>
      <c r="L119" s="695"/>
      <c r="M119" s="695"/>
      <c r="N119" s="695"/>
      <c r="O119" s="695"/>
      <c r="P119" s="695"/>
      <c r="Q119" s="695"/>
      <c r="R119" s="695"/>
      <c r="S119" s="695"/>
      <c r="T119" s="695"/>
      <c r="U119" s="695"/>
      <c r="V119" s="695"/>
      <c r="W119" s="695"/>
      <c r="X119" s="695"/>
      <c r="Y119" s="695"/>
      <c r="Z119" s="695"/>
    </row>
    <row r="120" ht="21.0" customHeight="1">
      <c r="A120" s="21">
        <f t="shared" si="2"/>
        <v>119</v>
      </c>
      <c r="B120" s="32" t="s">
        <v>1331</v>
      </c>
      <c r="C120" s="32" t="s">
        <v>658</v>
      </c>
      <c r="D120" s="21" t="s">
        <v>6</v>
      </c>
      <c r="E120" s="21" t="s">
        <v>1330</v>
      </c>
      <c r="F120" s="21" t="s">
        <v>1186</v>
      </c>
      <c r="G120" s="696">
        <v>0.461805555555556</v>
      </c>
      <c r="H120" s="696">
        <v>0.475</v>
      </c>
      <c r="I120" s="696">
        <f t="shared" si="1"/>
        <v>0.01319444444</v>
      </c>
      <c r="J120" s="111" t="s">
        <v>1145</v>
      </c>
      <c r="K120" s="695"/>
      <c r="L120" s="695"/>
      <c r="M120" s="695"/>
      <c r="N120" s="695"/>
      <c r="O120" s="695"/>
      <c r="P120" s="695"/>
      <c r="Q120" s="695"/>
      <c r="R120" s="695"/>
      <c r="S120" s="695"/>
      <c r="T120" s="695"/>
      <c r="U120" s="695"/>
      <c r="V120" s="695"/>
      <c r="W120" s="695"/>
      <c r="X120" s="695"/>
      <c r="Y120" s="695"/>
      <c r="Z120" s="695"/>
    </row>
    <row r="121" ht="21.0" customHeight="1">
      <c r="A121" s="21">
        <f t="shared" si="2"/>
        <v>120</v>
      </c>
      <c r="B121" s="32" t="s">
        <v>1332</v>
      </c>
      <c r="C121" s="32" t="s">
        <v>992</v>
      </c>
      <c r="D121" s="21" t="s">
        <v>2</v>
      </c>
      <c r="E121" s="21" t="s">
        <v>1330</v>
      </c>
      <c r="F121" s="21" t="s">
        <v>1170</v>
      </c>
      <c r="G121" s="696">
        <v>0.698611111111111</v>
      </c>
      <c r="H121" s="696">
        <v>0.713888888888889</v>
      </c>
      <c r="I121" s="696">
        <f t="shared" si="1"/>
        <v>0.01527777778</v>
      </c>
      <c r="J121" s="111" t="s">
        <v>1145</v>
      </c>
      <c r="K121" s="695"/>
      <c r="L121" s="695"/>
      <c r="M121" s="695"/>
      <c r="N121" s="695"/>
      <c r="O121" s="695"/>
      <c r="P121" s="695"/>
      <c r="Q121" s="695"/>
      <c r="R121" s="695"/>
      <c r="S121" s="695"/>
      <c r="T121" s="695"/>
      <c r="U121" s="695"/>
      <c r="V121" s="695"/>
      <c r="W121" s="695"/>
      <c r="X121" s="695"/>
      <c r="Y121" s="695"/>
      <c r="Z121" s="695"/>
    </row>
    <row r="122" ht="21.0" customHeight="1">
      <c r="A122" s="21">
        <f t="shared" si="2"/>
        <v>121</v>
      </c>
      <c r="B122" s="32" t="s">
        <v>1333</v>
      </c>
      <c r="C122" s="32" t="s">
        <v>1334</v>
      </c>
      <c r="D122" s="21" t="s">
        <v>7</v>
      </c>
      <c r="E122" s="21" t="s">
        <v>1330</v>
      </c>
      <c r="F122" s="21" t="s">
        <v>1190</v>
      </c>
      <c r="G122" s="696">
        <v>0.465277777777778</v>
      </c>
      <c r="H122" s="696">
        <v>0.48125</v>
      </c>
      <c r="I122" s="696">
        <f t="shared" si="1"/>
        <v>0.01597222222</v>
      </c>
      <c r="J122" s="111" t="s">
        <v>1145</v>
      </c>
      <c r="K122" s="695"/>
      <c r="L122" s="695"/>
      <c r="M122" s="695"/>
      <c r="N122" s="695"/>
      <c r="O122" s="695"/>
      <c r="P122" s="695"/>
      <c r="Q122" s="695"/>
      <c r="R122" s="695"/>
      <c r="S122" s="695"/>
      <c r="T122" s="695"/>
      <c r="U122" s="695"/>
      <c r="V122" s="695"/>
      <c r="W122" s="695"/>
      <c r="X122" s="695"/>
      <c r="Y122" s="695"/>
      <c r="Z122" s="695"/>
    </row>
    <row r="123" ht="21.0" customHeight="1">
      <c r="A123" s="21">
        <f t="shared" si="2"/>
        <v>122</v>
      </c>
      <c r="B123" s="32" t="s">
        <v>1335</v>
      </c>
      <c r="C123" s="32" t="s">
        <v>1336</v>
      </c>
      <c r="D123" s="21" t="s">
        <v>5</v>
      </c>
      <c r="E123" s="21" t="s">
        <v>1330</v>
      </c>
      <c r="F123" s="21" t="s">
        <v>1204</v>
      </c>
      <c r="G123" s="696">
        <v>0.636111111111111</v>
      </c>
      <c r="H123" s="696">
        <v>0.651388888888889</v>
      </c>
      <c r="I123" s="696">
        <f t="shared" si="1"/>
        <v>0.01527777778</v>
      </c>
      <c r="J123" s="111" t="s">
        <v>1145</v>
      </c>
      <c r="K123" s="695"/>
      <c r="L123" s="695"/>
      <c r="M123" s="695"/>
      <c r="N123" s="695"/>
      <c r="O123" s="695"/>
      <c r="P123" s="695"/>
      <c r="Q123" s="695"/>
      <c r="R123" s="695"/>
      <c r="S123" s="695"/>
      <c r="T123" s="695"/>
      <c r="U123" s="695"/>
      <c r="V123" s="695"/>
      <c r="W123" s="695"/>
      <c r="X123" s="695"/>
      <c r="Y123" s="695"/>
      <c r="Z123" s="695"/>
    </row>
    <row r="124" ht="21.0" customHeight="1">
      <c r="A124" s="21">
        <f t="shared" si="2"/>
        <v>123</v>
      </c>
      <c r="B124" s="32" t="s">
        <v>218</v>
      </c>
      <c r="C124" s="32" t="s">
        <v>1337</v>
      </c>
      <c r="D124" s="21" t="s">
        <v>8</v>
      </c>
      <c r="E124" s="21" t="s">
        <v>1330</v>
      </c>
      <c r="F124" s="21" t="s">
        <v>1246</v>
      </c>
      <c r="G124" s="696">
        <v>0.576388888888889</v>
      </c>
      <c r="H124" s="696">
        <v>0.589583333333333</v>
      </c>
      <c r="I124" s="696">
        <f t="shared" si="1"/>
        <v>0.01319444444</v>
      </c>
      <c r="J124" s="111" t="s">
        <v>1145</v>
      </c>
      <c r="K124" s="695"/>
      <c r="L124" s="695"/>
      <c r="M124" s="695"/>
      <c r="N124" s="695"/>
      <c r="O124" s="695"/>
      <c r="P124" s="695"/>
      <c r="Q124" s="695"/>
      <c r="R124" s="695"/>
      <c r="S124" s="695"/>
      <c r="T124" s="695"/>
      <c r="U124" s="695"/>
      <c r="V124" s="695"/>
      <c r="W124" s="695"/>
      <c r="X124" s="695"/>
      <c r="Y124" s="695"/>
      <c r="Z124" s="695"/>
    </row>
    <row r="125" ht="21.0" customHeight="1">
      <c r="A125" s="21">
        <f t="shared" si="2"/>
        <v>124</v>
      </c>
      <c r="B125" s="32" t="s">
        <v>1338</v>
      </c>
      <c r="C125" s="32" t="s">
        <v>1339</v>
      </c>
      <c r="D125" s="21" t="s">
        <v>1</v>
      </c>
      <c r="E125" s="21" t="s">
        <v>887</v>
      </c>
      <c r="F125" s="21" t="s">
        <v>1304</v>
      </c>
      <c r="G125" s="696">
        <v>0.427083333333333</v>
      </c>
      <c r="H125" s="696">
        <v>0.445138888888889</v>
      </c>
      <c r="I125" s="696">
        <f t="shared" si="1"/>
        <v>0.01805555556</v>
      </c>
      <c r="J125" s="111" t="s">
        <v>1145</v>
      </c>
      <c r="K125" s="695"/>
      <c r="L125" s="695"/>
      <c r="M125" s="695"/>
      <c r="N125" s="695"/>
      <c r="O125" s="695"/>
      <c r="P125" s="695"/>
      <c r="Q125" s="695"/>
      <c r="R125" s="695"/>
      <c r="S125" s="695"/>
      <c r="T125" s="695"/>
      <c r="U125" s="695"/>
      <c r="V125" s="695"/>
      <c r="W125" s="695"/>
      <c r="X125" s="695"/>
      <c r="Y125" s="695"/>
      <c r="Z125" s="695"/>
    </row>
    <row r="126" ht="21.0" customHeight="1">
      <c r="A126" s="21">
        <f t="shared" si="2"/>
        <v>125</v>
      </c>
      <c r="B126" s="32" t="s">
        <v>350</v>
      </c>
      <c r="C126" s="32" t="s">
        <v>1340</v>
      </c>
      <c r="D126" s="21" t="s">
        <v>7</v>
      </c>
      <c r="E126" s="21" t="s">
        <v>887</v>
      </c>
      <c r="F126" s="21" t="s">
        <v>1341</v>
      </c>
      <c r="G126" s="696">
        <v>0.479166666666667</v>
      </c>
      <c r="H126" s="696">
        <v>0.490277777777778</v>
      </c>
      <c r="I126" s="696">
        <f t="shared" si="1"/>
        <v>0.01111111111</v>
      </c>
      <c r="J126" s="111" t="s">
        <v>1145</v>
      </c>
      <c r="K126" s="695"/>
      <c r="L126" s="695"/>
      <c r="M126" s="695"/>
      <c r="N126" s="695"/>
      <c r="O126" s="695"/>
      <c r="P126" s="695"/>
      <c r="Q126" s="695"/>
      <c r="R126" s="695"/>
      <c r="S126" s="695"/>
      <c r="T126" s="695"/>
      <c r="U126" s="695"/>
      <c r="V126" s="695"/>
      <c r="W126" s="695"/>
      <c r="X126" s="695"/>
      <c r="Y126" s="695"/>
      <c r="Z126" s="695"/>
    </row>
    <row r="127" ht="21.0" customHeight="1">
      <c r="A127" s="21">
        <f t="shared" si="2"/>
        <v>126</v>
      </c>
      <c r="B127" s="32" t="s">
        <v>1342</v>
      </c>
      <c r="C127" s="32" t="s">
        <v>524</v>
      </c>
      <c r="D127" s="21" t="s">
        <v>9</v>
      </c>
      <c r="E127" s="21" t="s">
        <v>887</v>
      </c>
      <c r="F127" s="21" t="s">
        <v>1275</v>
      </c>
      <c r="G127" s="696">
        <v>0.579861111111111</v>
      </c>
      <c r="H127" s="696">
        <v>0.596527777777778</v>
      </c>
      <c r="I127" s="696">
        <f t="shared" si="1"/>
        <v>0.01666666667</v>
      </c>
      <c r="J127" s="111" t="s">
        <v>1145</v>
      </c>
      <c r="K127" s="695"/>
      <c r="L127" s="695"/>
      <c r="M127" s="695"/>
      <c r="N127" s="695"/>
      <c r="O127" s="695"/>
      <c r="P127" s="695"/>
      <c r="Q127" s="695"/>
      <c r="R127" s="695"/>
      <c r="S127" s="695"/>
      <c r="T127" s="695"/>
      <c r="U127" s="695"/>
      <c r="V127" s="695"/>
      <c r="W127" s="695"/>
      <c r="X127" s="695"/>
      <c r="Y127" s="695"/>
      <c r="Z127" s="695"/>
    </row>
    <row r="128" ht="21.0" customHeight="1">
      <c r="A128" s="21">
        <f t="shared" si="2"/>
        <v>127</v>
      </c>
      <c r="B128" s="32" t="s">
        <v>1343</v>
      </c>
      <c r="C128" s="32" t="s">
        <v>1344</v>
      </c>
      <c r="D128" s="21" t="s">
        <v>6</v>
      </c>
      <c r="E128" s="21" t="s">
        <v>60</v>
      </c>
      <c r="F128" s="21" t="s">
        <v>1205</v>
      </c>
      <c r="G128" s="696">
        <v>0.465277777777778</v>
      </c>
      <c r="H128" s="696">
        <v>0.480555555555556</v>
      </c>
      <c r="I128" s="696">
        <f t="shared" si="1"/>
        <v>0.01527777778</v>
      </c>
      <c r="J128" s="111" t="s">
        <v>1145</v>
      </c>
      <c r="K128" s="695"/>
      <c r="L128" s="695"/>
      <c r="M128" s="695"/>
      <c r="N128" s="695"/>
      <c r="O128" s="695"/>
      <c r="P128" s="695"/>
      <c r="Q128" s="695"/>
      <c r="R128" s="695"/>
      <c r="S128" s="695"/>
      <c r="T128" s="695"/>
      <c r="U128" s="695"/>
      <c r="V128" s="695"/>
      <c r="W128" s="695"/>
      <c r="X128" s="695"/>
      <c r="Y128" s="695"/>
      <c r="Z128" s="695"/>
    </row>
    <row r="129" ht="21.0" customHeight="1">
      <c r="A129" s="21">
        <f t="shared" si="2"/>
        <v>128</v>
      </c>
      <c r="B129" s="32" t="s">
        <v>1345</v>
      </c>
      <c r="C129" s="32" t="s">
        <v>349</v>
      </c>
      <c r="D129" s="21" t="s">
        <v>6</v>
      </c>
      <c r="E129" s="21" t="s">
        <v>60</v>
      </c>
      <c r="F129" s="21" t="s">
        <v>1186</v>
      </c>
      <c r="G129" s="696">
        <v>0.461805555555556</v>
      </c>
      <c r="H129" s="696">
        <v>0.475</v>
      </c>
      <c r="I129" s="696">
        <f t="shared" si="1"/>
        <v>0.01319444444</v>
      </c>
      <c r="J129" s="111" t="s">
        <v>1145</v>
      </c>
      <c r="K129" s="695"/>
      <c r="L129" s="695"/>
      <c r="M129" s="695"/>
      <c r="N129" s="695"/>
      <c r="O129" s="695"/>
      <c r="P129" s="695"/>
      <c r="Q129" s="695"/>
      <c r="R129" s="695"/>
      <c r="S129" s="695"/>
      <c r="T129" s="695"/>
      <c r="U129" s="695"/>
      <c r="V129" s="695"/>
      <c r="W129" s="695"/>
      <c r="X129" s="695"/>
      <c r="Y129" s="695"/>
      <c r="Z129" s="695"/>
    </row>
    <row r="130" ht="21.0" customHeight="1">
      <c r="A130" s="21">
        <f t="shared" si="2"/>
        <v>129</v>
      </c>
      <c r="B130" s="32" t="s">
        <v>1346</v>
      </c>
      <c r="C130" s="32" t="s">
        <v>967</v>
      </c>
      <c r="D130" s="21" t="s">
        <v>2</v>
      </c>
      <c r="E130" s="21" t="s">
        <v>60</v>
      </c>
      <c r="F130" s="21" t="s">
        <v>1256</v>
      </c>
      <c r="G130" s="696">
        <v>0.689583333333333</v>
      </c>
      <c r="H130" s="696">
        <v>0.700694444444444</v>
      </c>
      <c r="I130" s="696">
        <f t="shared" si="1"/>
        <v>0.01111111111</v>
      </c>
      <c r="J130" s="111" t="s">
        <v>1145</v>
      </c>
      <c r="K130" s="695"/>
      <c r="L130" s="695"/>
      <c r="M130" s="695"/>
      <c r="N130" s="695"/>
      <c r="O130" s="695"/>
      <c r="P130" s="695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</row>
    <row r="131" ht="21.0" customHeight="1">
      <c r="A131" s="21">
        <f t="shared" si="2"/>
        <v>130</v>
      </c>
      <c r="B131" s="32" t="s">
        <v>978</v>
      </c>
      <c r="C131" s="32" t="s">
        <v>1347</v>
      </c>
      <c r="D131" s="21" t="s">
        <v>9</v>
      </c>
      <c r="E131" s="21" t="s">
        <v>60</v>
      </c>
      <c r="F131" s="21" t="s">
        <v>1195</v>
      </c>
      <c r="G131" s="696">
        <v>0.590277777777778</v>
      </c>
      <c r="H131" s="696">
        <v>0.609027777777778</v>
      </c>
      <c r="I131" s="696">
        <f t="shared" si="1"/>
        <v>0.01875</v>
      </c>
      <c r="J131" s="111" t="s">
        <v>1145</v>
      </c>
      <c r="K131" s="695"/>
      <c r="L131" s="695"/>
      <c r="M131" s="695"/>
      <c r="N131" s="695"/>
      <c r="O131" s="695"/>
      <c r="P131" s="695"/>
      <c r="Q131" s="695"/>
      <c r="R131" s="695"/>
      <c r="S131" s="695"/>
      <c r="T131" s="695"/>
      <c r="U131" s="695"/>
      <c r="V131" s="695"/>
      <c r="W131" s="695"/>
      <c r="X131" s="695"/>
      <c r="Y131" s="695"/>
      <c r="Z131" s="695"/>
    </row>
    <row r="132" ht="21.0" customHeight="1">
      <c r="A132" s="21">
        <f t="shared" si="2"/>
        <v>131</v>
      </c>
      <c r="B132" s="32" t="s">
        <v>1348</v>
      </c>
      <c r="C132" s="32" t="s">
        <v>1349</v>
      </c>
      <c r="D132" s="21" t="s">
        <v>3</v>
      </c>
      <c r="E132" s="21" t="s">
        <v>60</v>
      </c>
      <c r="F132" s="21" t="s">
        <v>1223</v>
      </c>
      <c r="G132" s="696">
        <v>0.695833333333333</v>
      </c>
      <c r="H132" s="696">
        <v>0.70625</v>
      </c>
      <c r="I132" s="696">
        <f t="shared" si="1"/>
        <v>0.01041666667</v>
      </c>
      <c r="J132" s="111" t="s">
        <v>1145</v>
      </c>
      <c r="K132" s="695"/>
      <c r="L132" s="695"/>
      <c r="M132" s="695"/>
      <c r="N132" s="695"/>
      <c r="O132" s="695"/>
      <c r="P132" s="695"/>
      <c r="Q132" s="695"/>
      <c r="R132" s="695"/>
      <c r="S132" s="695"/>
      <c r="T132" s="695"/>
      <c r="U132" s="695"/>
      <c r="V132" s="695"/>
      <c r="W132" s="695"/>
      <c r="X132" s="695"/>
      <c r="Y132" s="695"/>
      <c r="Z132" s="695"/>
    </row>
    <row r="133" ht="21.0" customHeight="1">
      <c r="A133" s="21">
        <f t="shared" si="2"/>
        <v>132</v>
      </c>
      <c r="B133" s="32" t="s">
        <v>1350</v>
      </c>
      <c r="C133" s="32" t="s">
        <v>1351</v>
      </c>
      <c r="D133" s="21" t="s">
        <v>4</v>
      </c>
      <c r="E133" s="21" t="s">
        <v>60</v>
      </c>
      <c r="F133" s="21" t="s">
        <v>1283</v>
      </c>
      <c r="G133" s="696">
        <v>0.644444444444444</v>
      </c>
      <c r="H133" s="696">
        <v>0.659027777777778</v>
      </c>
      <c r="I133" s="696">
        <f t="shared" si="1"/>
        <v>0.01458333333</v>
      </c>
      <c r="J133" s="111" t="s">
        <v>1145</v>
      </c>
      <c r="K133" s="695"/>
      <c r="L133" s="695"/>
      <c r="M133" s="695"/>
      <c r="N133" s="695"/>
      <c r="O133" s="695"/>
      <c r="P133" s="695"/>
      <c r="Q133" s="695"/>
      <c r="R133" s="695"/>
      <c r="S133" s="695"/>
      <c r="T133" s="695"/>
      <c r="U133" s="695"/>
      <c r="V133" s="695"/>
      <c r="W133" s="695"/>
      <c r="X133" s="695"/>
      <c r="Y133" s="695"/>
      <c r="Z133" s="695"/>
    </row>
    <row r="134" ht="21.0" customHeight="1">
      <c r="A134" s="21">
        <f t="shared" si="2"/>
        <v>133</v>
      </c>
      <c r="B134" s="32" t="s">
        <v>1352</v>
      </c>
      <c r="C134" s="32" t="s">
        <v>1353</v>
      </c>
      <c r="D134" s="21" t="s">
        <v>0</v>
      </c>
      <c r="E134" s="21" t="s">
        <v>60</v>
      </c>
      <c r="F134" s="21" t="s">
        <v>1168</v>
      </c>
      <c r="G134" s="696">
        <v>0.427083333333333</v>
      </c>
      <c r="H134" s="696">
        <v>0.445833333333333</v>
      </c>
      <c r="I134" s="696">
        <f t="shared" si="1"/>
        <v>0.01875</v>
      </c>
      <c r="J134" s="111" t="s">
        <v>1145</v>
      </c>
      <c r="K134" s="695"/>
      <c r="L134" s="695"/>
      <c r="M134" s="695"/>
      <c r="N134" s="695"/>
      <c r="O134" s="695"/>
      <c r="P134" s="695"/>
      <c r="Q134" s="695"/>
      <c r="R134" s="695"/>
      <c r="S134" s="695"/>
      <c r="T134" s="695"/>
      <c r="U134" s="695"/>
      <c r="V134" s="695"/>
      <c r="W134" s="695"/>
      <c r="X134" s="695"/>
      <c r="Y134" s="695"/>
      <c r="Z134" s="695"/>
    </row>
    <row r="135" ht="21.0" customHeight="1">
      <c r="A135" s="21">
        <f t="shared" si="2"/>
        <v>134</v>
      </c>
      <c r="B135" s="32" t="s">
        <v>1354</v>
      </c>
      <c r="C135" s="32" t="s">
        <v>1355</v>
      </c>
      <c r="D135" s="21" t="s">
        <v>1</v>
      </c>
      <c r="E135" s="21" t="s">
        <v>60</v>
      </c>
      <c r="F135" s="21" t="s">
        <v>1150</v>
      </c>
      <c r="G135" s="696">
        <v>0.420138888888889</v>
      </c>
      <c r="H135" s="696">
        <v>0.435416666666667</v>
      </c>
      <c r="I135" s="696">
        <f t="shared" si="1"/>
        <v>0.01527777778</v>
      </c>
      <c r="J135" s="111" t="s">
        <v>1145</v>
      </c>
      <c r="K135" s="695"/>
      <c r="L135" s="695"/>
      <c r="M135" s="695"/>
      <c r="N135" s="695"/>
      <c r="O135" s="695"/>
      <c r="P135" s="695"/>
      <c r="Q135" s="695"/>
      <c r="R135" s="695"/>
      <c r="S135" s="695"/>
      <c r="T135" s="695"/>
      <c r="U135" s="695"/>
      <c r="V135" s="695"/>
      <c r="W135" s="695"/>
      <c r="X135" s="695"/>
      <c r="Y135" s="695"/>
      <c r="Z135" s="695"/>
    </row>
    <row r="136" ht="21.0" customHeight="1">
      <c r="A136" s="21">
        <f t="shared" si="2"/>
        <v>135</v>
      </c>
      <c r="B136" s="32" t="s">
        <v>1356</v>
      </c>
      <c r="C136" s="32" t="s">
        <v>948</v>
      </c>
      <c r="D136" s="21" t="s">
        <v>2</v>
      </c>
      <c r="E136" s="21" t="s">
        <v>60</v>
      </c>
      <c r="F136" s="21" t="s">
        <v>1170</v>
      </c>
      <c r="G136" s="696">
        <v>0.698611111111111</v>
      </c>
      <c r="H136" s="696">
        <v>0.713888888888889</v>
      </c>
      <c r="I136" s="696">
        <f t="shared" si="1"/>
        <v>0.01527777778</v>
      </c>
      <c r="J136" s="111" t="s">
        <v>1145</v>
      </c>
      <c r="K136" s="695"/>
      <c r="L136" s="695"/>
      <c r="M136" s="695"/>
      <c r="N136" s="695"/>
      <c r="O136" s="695"/>
      <c r="P136" s="695"/>
      <c r="Q136" s="695"/>
      <c r="R136" s="695"/>
      <c r="S136" s="695"/>
      <c r="T136" s="695"/>
      <c r="U136" s="695"/>
      <c r="V136" s="695"/>
      <c r="W136" s="695"/>
      <c r="X136" s="695"/>
      <c r="Y136" s="695"/>
      <c r="Z136" s="695"/>
    </row>
    <row r="137" ht="21.0" customHeight="1">
      <c r="A137" s="21">
        <f t="shared" si="2"/>
        <v>136</v>
      </c>
      <c r="B137" s="32" t="s">
        <v>661</v>
      </c>
      <c r="C137" s="32" t="s">
        <v>1357</v>
      </c>
      <c r="D137" s="21" t="s">
        <v>5</v>
      </c>
      <c r="E137" s="21" t="s">
        <v>60</v>
      </c>
      <c r="F137" s="21" t="s">
        <v>1231</v>
      </c>
      <c r="G137" s="696">
        <v>0.633333333333333</v>
      </c>
      <c r="H137" s="696">
        <v>0.65</v>
      </c>
      <c r="I137" s="696">
        <f t="shared" si="1"/>
        <v>0.01666666667</v>
      </c>
      <c r="J137" s="111" t="s">
        <v>1145</v>
      </c>
      <c r="K137" s="695"/>
      <c r="L137" s="695"/>
      <c r="M137" s="695"/>
      <c r="N137" s="695"/>
      <c r="O137" s="695"/>
      <c r="P137" s="695"/>
      <c r="Q137" s="695"/>
      <c r="R137" s="695"/>
      <c r="S137" s="695"/>
      <c r="T137" s="695"/>
      <c r="U137" s="695"/>
      <c r="V137" s="695"/>
      <c r="W137" s="695"/>
      <c r="X137" s="695"/>
      <c r="Y137" s="695"/>
      <c r="Z137" s="695"/>
    </row>
    <row r="138" ht="21.0" customHeight="1">
      <c r="A138" s="21">
        <f t="shared" si="2"/>
        <v>137</v>
      </c>
      <c r="B138" s="32" t="s">
        <v>332</v>
      </c>
      <c r="C138" s="32" t="s">
        <v>405</v>
      </c>
      <c r="D138" s="21" t="s">
        <v>3</v>
      </c>
      <c r="E138" s="21" t="s">
        <v>60</v>
      </c>
      <c r="F138" s="21" t="s">
        <v>1294</v>
      </c>
      <c r="G138" s="696">
        <v>0.698611111111111</v>
      </c>
      <c r="H138" s="696">
        <v>0.710416666666667</v>
      </c>
      <c r="I138" s="696">
        <f t="shared" si="1"/>
        <v>0.01180555556</v>
      </c>
      <c r="J138" s="111" t="s">
        <v>1145</v>
      </c>
      <c r="K138" s="695"/>
      <c r="L138" s="695"/>
      <c r="M138" s="695"/>
      <c r="N138" s="695"/>
      <c r="O138" s="695"/>
      <c r="P138" s="695"/>
      <c r="Q138" s="695"/>
      <c r="R138" s="695"/>
      <c r="S138" s="695"/>
      <c r="T138" s="695"/>
      <c r="U138" s="695"/>
      <c r="V138" s="695"/>
      <c r="W138" s="695"/>
      <c r="X138" s="695"/>
      <c r="Y138" s="695"/>
      <c r="Z138" s="695"/>
    </row>
    <row r="139" ht="21.0" customHeight="1">
      <c r="A139" s="21">
        <f t="shared" si="2"/>
        <v>138</v>
      </c>
      <c r="B139" s="32" t="s">
        <v>1358</v>
      </c>
      <c r="C139" s="32" t="s">
        <v>1359</v>
      </c>
      <c r="D139" s="21" t="s">
        <v>4</v>
      </c>
      <c r="E139" s="21" t="s">
        <v>60</v>
      </c>
      <c r="F139" s="21" t="s">
        <v>1184</v>
      </c>
      <c r="G139" s="696">
        <v>0.638888888888889</v>
      </c>
      <c r="H139" s="696">
        <v>0.653472222222222</v>
      </c>
      <c r="I139" s="696">
        <f t="shared" si="1"/>
        <v>0.01458333333</v>
      </c>
      <c r="J139" s="111" t="s">
        <v>1145</v>
      </c>
      <c r="K139" s="695"/>
      <c r="L139" s="695"/>
      <c r="M139" s="695"/>
      <c r="N139" s="695"/>
      <c r="O139" s="695"/>
      <c r="P139" s="695"/>
      <c r="Q139" s="695"/>
      <c r="R139" s="695"/>
      <c r="S139" s="695"/>
      <c r="T139" s="695"/>
      <c r="U139" s="695"/>
      <c r="V139" s="695"/>
      <c r="W139" s="695"/>
      <c r="X139" s="695"/>
      <c r="Y139" s="695"/>
      <c r="Z139" s="695"/>
    </row>
    <row r="140" ht="21.0" customHeight="1">
      <c r="A140" s="21">
        <f t="shared" si="2"/>
        <v>139</v>
      </c>
      <c r="B140" s="32" t="s">
        <v>1360</v>
      </c>
      <c r="C140" s="32" t="s">
        <v>46</v>
      </c>
      <c r="D140" s="21" t="s">
        <v>4</v>
      </c>
      <c r="E140" s="21" t="s">
        <v>1361</v>
      </c>
      <c r="F140" s="21" t="s">
        <v>1153</v>
      </c>
      <c r="G140" s="696">
        <v>0.636111111111111</v>
      </c>
      <c r="H140" s="696">
        <v>0.650694444444444</v>
      </c>
      <c r="I140" s="696">
        <f t="shared" si="1"/>
        <v>0.01458333333</v>
      </c>
      <c r="J140" s="111" t="s">
        <v>1145</v>
      </c>
      <c r="K140" s="695"/>
      <c r="L140" s="695"/>
      <c r="M140" s="695"/>
      <c r="N140" s="695"/>
      <c r="O140" s="695"/>
      <c r="P140" s="695"/>
      <c r="Q140" s="695"/>
      <c r="R140" s="695"/>
      <c r="S140" s="695"/>
      <c r="T140" s="695"/>
      <c r="U140" s="695"/>
      <c r="V140" s="695"/>
      <c r="W140" s="695"/>
      <c r="X140" s="695"/>
      <c r="Y140" s="695"/>
      <c r="Z140" s="695"/>
    </row>
    <row r="141" ht="21.0" customHeight="1">
      <c r="A141" s="21">
        <f t="shared" si="2"/>
        <v>140</v>
      </c>
      <c r="B141" s="32" t="s">
        <v>1362</v>
      </c>
      <c r="C141" s="32" t="s">
        <v>46</v>
      </c>
      <c r="D141" s="21" t="s">
        <v>2</v>
      </c>
      <c r="E141" s="21" t="s">
        <v>1361</v>
      </c>
      <c r="F141" s="21" t="s">
        <v>1156</v>
      </c>
      <c r="G141" s="696">
        <v>0.693055555555556</v>
      </c>
      <c r="H141" s="696">
        <v>0.702777777777778</v>
      </c>
      <c r="I141" s="696">
        <f t="shared" si="1"/>
        <v>0.009722222222</v>
      </c>
      <c r="J141" s="111" t="s">
        <v>1145</v>
      </c>
      <c r="K141" s="695"/>
      <c r="L141" s="695"/>
      <c r="M141" s="695"/>
      <c r="N141" s="695"/>
      <c r="O141" s="695"/>
      <c r="P141" s="695"/>
      <c r="Q141" s="695"/>
      <c r="R141" s="695"/>
      <c r="S141" s="695"/>
      <c r="T141" s="695"/>
      <c r="U141" s="695"/>
      <c r="V141" s="695"/>
      <c r="W141" s="695"/>
      <c r="X141" s="695"/>
      <c r="Y141" s="695"/>
      <c r="Z141" s="695"/>
    </row>
    <row r="142" ht="21.0" customHeight="1">
      <c r="A142" s="21">
        <f t="shared" si="2"/>
        <v>141</v>
      </c>
      <c r="B142" s="32" t="s">
        <v>109</v>
      </c>
      <c r="C142" s="32" t="s">
        <v>1363</v>
      </c>
      <c r="D142" s="21" t="s">
        <v>3</v>
      </c>
      <c r="E142" s="21" t="s">
        <v>1361</v>
      </c>
      <c r="F142" s="21" t="s">
        <v>1294</v>
      </c>
      <c r="G142" s="696">
        <v>0.698611111111111</v>
      </c>
      <c r="H142" s="696">
        <v>0.710416666666667</v>
      </c>
      <c r="I142" s="696">
        <f t="shared" si="1"/>
        <v>0.01180555556</v>
      </c>
      <c r="J142" s="111" t="s">
        <v>1145</v>
      </c>
      <c r="K142" s="695"/>
      <c r="L142" s="695"/>
      <c r="M142" s="695"/>
      <c r="N142" s="695"/>
      <c r="O142" s="695"/>
      <c r="P142" s="695"/>
      <c r="Q142" s="695"/>
      <c r="R142" s="695"/>
      <c r="S142" s="695"/>
      <c r="T142" s="695"/>
      <c r="U142" s="695"/>
      <c r="V142" s="695"/>
      <c r="W142" s="695"/>
      <c r="X142" s="695"/>
      <c r="Y142" s="695"/>
      <c r="Z142" s="695"/>
    </row>
    <row r="143" ht="21.0" customHeight="1">
      <c r="A143" s="21">
        <f t="shared" si="2"/>
        <v>142</v>
      </c>
      <c r="B143" s="32" t="s">
        <v>109</v>
      </c>
      <c r="C143" s="32" t="s">
        <v>1364</v>
      </c>
      <c r="D143" s="21" t="s">
        <v>7</v>
      </c>
      <c r="E143" s="21" t="s">
        <v>1361</v>
      </c>
      <c r="F143" s="21" t="s">
        <v>1341</v>
      </c>
      <c r="G143" s="696">
        <v>0.479166666666667</v>
      </c>
      <c r="H143" s="696">
        <v>0.490277777777778</v>
      </c>
      <c r="I143" s="696">
        <f t="shared" si="1"/>
        <v>0.01111111111</v>
      </c>
      <c r="J143" s="111" t="s">
        <v>1145</v>
      </c>
      <c r="K143" s="695"/>
      <c r="L143" s="695"/>
      <c r="M143" s="695"/>
      <c r="N143" s="695"/>
      <c r="O143" s="695"/>
      <c r="P143" s="695"/>
      <c r="Q143" s="695"/>
      <c r="R143" s="695"/>
      <c r="S143" s="695"/>
      <c r="T143" s="695"/>
      <c r="U143" s="695"/>
      <c r="V143" s="695"/>
      <c r="W143" s="695"/>
      <c r="X143" s="695"/>
      <c r="Y143" s="695"/>
      <c r="Z143" s="695"/>
    </row>
    <row r="144" ht="21.0" customHeight="1">
      <c r="A144" s="21">
        <f t="shared" si="2"/>
        <v>143</v>
      </c>
      <c r="B144" s="32" t="s">
        <v>1365</v>
      </c>
      <c r="C144" s="32" t="s">
        <v>634</v>
      </c>
      <c r="D144" s="21" t="s">
        <v>5</v>
      </c>
      <c r="E144" s="21" t="s">
        <v>1361</v>
      </c>
      <c r="F144" s="21" t="s">
        <v>1211</v>
      </c>
      <c r="G144" s="696">
        <v>0.644444444444444</v>
      </c>
      <c r="H144" s="696">
        <v>0.664583333333333</v>
      </c>
      <c r="I144" s="696">
        <f t="shared" si="1"/>
        <v>0.02013888889</v>
      </c>
      <c r="J144" s="111" t="s">
        <v>1145</v>
      </c>
      <c r="K144" s="695"/>
      <c r="L144" s="695"/>
      <c r="M144" s="695"/>
      <c r="N144" s="695"/>
      <c r="O144" s="695"/>
      <c r="P144" s="695"/>
      <c r="Q144" s="695"/>
      <c r="R144" s="695"/>
      <c r="S144" s="695"/>
      <c r="T144" s="695"/>
      <c r="U144" s="695"/>
      <c r="V144" s="695"/>
      <c r="W144" s="695"/>
      <c r="X144" s="695"/>
      <c r="Y144" s="695"/>
      <c r="Z144" s="695"/>
    </row>
    <row r="145" ht="21.0" customHeight="1">
      <c r="A145" s="21">
        <f t="shared" si="2"/>
        <v>144</v>
      </c>
      <c r="B145" s="32" t="s">
        <v>1366</v>
      </c>
      <c r="C145" s="32" t="s">
        <v>700</v>
      </c>
      <c r="D145" s="21" t="s">
        <v>3</v>
      </c>
      <c r="E145" s="21" t="s">
        <v>1361</v>
      </c>
      <c r="F145" s="21" t="s">
        <v>1223</v>
      </c>
      <c r="G145" s="696">
        <v>0.695833333333333</v>
      </c>
      <c r="H145" s="696">
        <v>0.70625</v>
      </c>
      <c r="I145" s="696">
        <f t="shared" si="1"/>
        <v>0.01041666667</v>
      </c>
      <c r="J145" s="111" t="s">
        <v>1145</v>
      </c>
      <c r="K145" s="695"/>
      <c r="L145" s="695"/>
      <c r="M145" s="695"/>
      <c r="N145" s="695"/>
      <c r="O145" s="695"/>
      <c r="P145" s="695"/>
      <c r="Q145" s="695"/>
      <c r="R145" s="695"/>
      <c r="S145" s="695"/>
      <c r="T145" s="695"/>
      <c r="U145" s="695"/>
      <c r="V145" s="695"/>
      <c r="W145" s="695"/>
      <c r="X145" s="695"/>
      <c r="Y145" s="695"/>
      <c r="Z145" s="695"/>
    </row>
    <row r="146" ht="21.0" customHeight="1">
      <c r="A146" s="21">
        <f t="shared" si="2"/>
        <v>145</v>
      </c>
      <c r="B146" s="32" t="s">
        <v>862</v>
      </c>
      <c r="C146" s="32" t="s">
        <v>770</v>
      </c>
      <c r="D146" s="21" t="s">
        <v>8</v>
      </c>
      <c r="E146" s="21" t="s">
        <v>1361</v>
      </c>
      <c r="F146" s="21" t="s">
        <v>1192</v>
      </c>
      <c r="G146" s="696">
        <v>0.579861111111111</v>
      </c>
      <c r="H146" s="696">
        <v>0.598611111111111</v>
      </c>
      <c r="I146" s="696">
        <f t="shared" si="1"/>
        <v>0.01875</v>
      </c>
      <c r="J146" s="111" t="s">
        <v>1145</v>
      </c>
      <c r="K146" s="695"/>
      <c r="L146" s="695"/>
      <c r="M146" s="695"/>
      <c r="N146" s="695"/>
      <c r="O146" s="695"/>
      <c r="P146" s="695"/>
      <c r="Q146" s="695"/>
      <c r="R146" s="695"/>
      <c r="S146" s="695"/>
      <c r="T146" s="695"/>
      <c r="U146" s="695"/>
      <c r="V146" s="695"/>
      <c r="W146" s="695"/>
      <c r="X146" s="695"/>
      <c r="Y146" s="695"/>
      <c r="Z146" s="695"/>
    </row>
    <row r="147" ht="21.0" customHeight="1">
      <c r="A147" s="21">
        <f t="shared" si="2"/>
        <v>146</v>
      </c>
      <c r="B147" s="32" t="s">
        <v>974</v>
      </c>
      <c r="C147" s="32" t="s">
        <v>1325</v>
      </c>
      <c r="D147" s="21" t="s">
        <v>4</v>
      </c>
      <c r="E147" s="21" t="s">
        <v>1361</v>
      </c>
      <c r="F147" s="21" t="s">
        <v>1326</v>
      </c>
      <c r="G147" s="696">
        <v>0.641666666666667</v>
      </c>
      <c r="H147" s="696">
        <v>0.657638888888889</v>
      </c>
      <c r="I147" s="696">
        <f t="shared" si="1"/>
        <v>0.01597222222</v>
      </c>
      <c r="J147" s="111" t="s">
        <v>1145</v>
      </c>
      <c r="K147" s="695"/>
      <c r="L147" s="695"/>
      <c r="M147" s="695"/>
      <c r="N147" s="695"/>
      <c r="O147" s="695"/>
      <c r="P147" s="695"/>
      <c r="Q147" s="695"/>
      <c r="R147" s="695"/>
      <c r="S147" s="695"/>
      <c r="T147" s="695"/>
      <c r="U147" s="695"/>
      <c r="V147" s="695"/>
      <c r="W147" s="695"/>
      <c r="X147" s="695"/>
      <c r="Y147" s="695"/>
      <c r="Z147" s="695"/>
    </row>
    <row r="148" ht="21.0" customHeight="1">
      <c r="A148" s="21">
        <f t="shared" si="2"/>
        <v>147</v>
      </c>
      <c r="B148" s="32" t="s">
        <v>978</v>
      </c>
      <c r="C148" s="32" t="s">
        <v>253</v>
      </c>
      <c r="D148" s="21" t="s">
        <v>7</v>
      </c>
      <c r="E148" s="21" t="s">
        <v>1361</v>
      </c>
      <c r="F148" s="21" t="s">
        <v>1341</v>
      </c>
      <c r="G148" s="696">
        <v>0.479166666666667</v>
      </c>
      <c r="H148" s="696">
        <v>0.490277777777778</v>
      </c>
      <c r="I148" s="696">
        <f t="shared" si="1"/>
        <v>0.01111111111</v>
      </c>
      <c r="J148" s="111" t="s">
        <v>1145</v>
      </c>
      <c r="K148" s="695"/>
      <c r="L148" s="695"/>
      <c r="M148" s="695"/>
      <c r="N148" s="695"/>
      <c r="O148" s="695"/>
      <c r="P148" s="695"/>
      <c r="Q148" s="695"/>
      <c r="R148" s="695"/>
      <c r="S148" s="695"/>
      <c r="T148" s="695"/>
      <c r="U148" s="695"/>
      <c r="V148" s="695"/>
      <c r="W148" s="695"/>
      <c r="X148" s="695"/>
      <c r="Y148" s="695"/>
      <c r="Z148" s="695"/>
    </row>
    <row r="149" ht="21.0" customHeight="1">
      <c r="A149" s="21">
        <f t="shared" si="2"/>
        <v>148</v>
      </c>
      <c r="B149" s="32" t="s">
        <v>441</v>
      </c>
      <c r="C149" s="32" t="s">
        <v>1367</v>
      </c>
      <c r="D149" s="21" t="s">
        <v>3</v>
      </c>
      <c r="E149" s="21" t="s">
        <v>1361</v>
      </c>
      <c r="F149" s="21" t="s">
        <v>1178</v>
      </c>
      <c r="G149" s="696">
        <v>0.689583333333333</v>
      </c>
      <c r="H149" s="696">
        <v>0.704166666666667</v>
      </c>
      <c r="I149" s="696">
        <f t="shared" si="1"/>
        <v>0.01458333333</v>
      </c>
      <c r="J149" s="111" t="s">
        <v>1145</v>
      </c>
      <c r="K149" s="695"/>
      <c r="L149" s="695"/>
      <c r="M149" s="695"/>
      <c r="N149" s="695"/>
      <c r="O149" s="695"/>
      <c r="P149" s="695"/>
      <c r="Q149" s="695"/>
      <c r="R149" s="695"/>
      <c r="S149" s="695"/>
      <c r="T149" s="695"/>
      <c r="U149" s="695"/>
      <c r="V149" s="695"/>
      <c r="W149" s="695"/>
      <c r="X149" s="695"/>
      <c r="Y149" s="695"/>
      <c r="Z149" s="695"/>
    </row>
    <row r="150" ht="21.0" customHeight="1">
      <c r="A150" s="21">
        <f t="shared" si="2"/>
        <v>149</v>
      </c>
      <c r="B150" s="32" t="s">
        <v>317</v>
      </c>
      <c r="C150" s="32" t="s">
        <v>1368</v>
      </c>
      <c r="D150" s="21" t="s">
        <v>8</v>
      </c>
      <c r="E150" s="21" t="s">
        <v>1361</v>
      </c>
      <c r="F150" s="21" t="s">
        <v>1225</v>
      </c>
      <c r="G150" s="696">
        <v>0.590277777777778</v>
      </c>
      <c r="H150" s="696">
        <v>0.605555555555556</v>
      </c>
      <c r="I150" s="696">
        <f t="shared" si="1"/>
        <v>0.01527777778</v>
      </c>
      <c r="J150" s="111" t="s">
        <v>1145</v>
      </c>
      <c r="K150" s="695"/>
      <c r="L150" s="695"/>
      <c r="M150" s="695"/>
      <c r="N150" s="695"/>
      <c r="O150" s="695"/>
      <c r="P150" s="695"/>
      <c r="Q150" s="695"/>
      <c r="R150" s="695"/>
      <c r="S150" s="695"/>
      <c r="T150" s="695"/>
      <c r="U150" s="695"/>
      <c r="V150" s="695"/>
      <c r="W150" s="695"/>
      <c r="X150" s="695"/>
      <c r="Y150" s="695"/>
      <c r="Z150" s="695"/>
    </row>
    <row r="151" ht="21.0" customHeight="1">
      <c r="A151" s="21">
        <f t="shared" si="2"/>
        <v>150</v>
      </c>
      <c r="B151" s="32" t="s">
        <v>1369</v>
      </c>
      <c r="C151" s="32" t="s">
        <v>1370</v>
      </c>
      <c r="D151" s="21" t="s">
        <v>4</v>
      </c>
      <c r="E151" s="21" t="s">
        <v>1361</v>
      </c>
      <c r="F151" s="21" t="s">
        <v>1283</v>
      </c>
      <c r="G151" s="696">
        <v>0.644444444444444</v>
      </c>
      <c r="H151" s="696">
        <v>0.659027777777778</v>
      </c>
      <c r="I151" s="696">
        <f t="shared" si="1"/>
        <v>0.01458333333</v>
      </c>
      <c r="J151" s="111" t="s">
        <v>1145</v>
      </c>
      <c r="K151" s="695"/>
      <c r="L151" s="695"/>
      <c r="M151" s="695"/>
      <c r="N151" s="695"/>
      <c r="O151" s="695"/>
      <c r="P151" s="695"/>
      <c r="Q151" s="695"/>
      <c r="R151" s="695"/>
      <c r="S151" s="695"/>
      <c r="T151" s="695"/>
      <c r="U151" s="695"/>
      <c r="V151" s="695"/>
      <c r="W151" s="695"/>
      <c r="X151" s="695"/>
      <c r="Y151" s="695"/>
      <c r="Z151" s="695"/>
    </row>
    <row r="152" ht="21.0" customHeight="1">
      <c r="A152" s="21">
        <f t="shared" si="2"/>
        <v>151</v>
      </c>
      <c r="B152" s="32" t="s">
        <v>1371</v>
      </c>
      <c r="C152" s="32" t="s">
        <v>1372</v>
      </c>
      <c r="D152" s="21" t="s">
        <v>7</v>
      </c>
      <c r="E152" s="21" t="s">
        <v>1361</v>
      </c>
      <c r="F152" s="21" t="s">
        <v>1144</v>
      </c>
      <c r="G152" s="696">
        <v>0.461805555555556</v>
      </c>
      <c r="H152" s="696">
        <v>0.479861111111111</v>
      </c>
      <c r="I152" s="696">
        <f t="shared" si="1"/>
        <v>0.01805555556</v>
      </c>
      <c r="J152" s="111" t="s">
        <v>1145</v>
      </c>
      <c r="K152" s="695"/>
      <c r="L152" s="695"/>
      <c r="M152" s="695"/>
      <c r="N152" s="695"/>
      <c r="O152" s="695"/>
      <c r="P152" s="695"/>
      <c r="Q152" s="695"/>
      <c r="R152" s="695"/>
      <c r="S152" s="695"/>
      <c r="T152" s="695"/>
      <c r="U152" s="695"/>
      <c r="V152" s="695"/>
      <c r="W152" s="695"/>
      <c r="X152" s="695"/>
      <c r="Y152" s="695"/>
      <c r="Z152" s="695"/>
    </row>
    <row r="153" ht="21.0" customHeight="1">
      <c r="A153" s="21">
        <f t="shared" si="2"/>
        <v>152</v>
      </c>
      <c r="B153" s="32" t="s">
        <v>1371</v>
      </c>
      <c r="C153" s="32" t="s">
        <v>1373</v>
      </c>
      <c r="D153" s="21" t="s">
        <v>9</v>
      </c>
      <c r="E153" s="21" t="s">
        <v>1361</v>
      </c>
      <c r="F153" s="21" t="s">
        <v>1275</v>
      </c>
      <c r="G153" s="696">
        <v>0.579861111111111</v>
      </c>
      <c r="H153" s="696">
        <v>0.596527777777778</v>
      </c>
      <c r="I153" s="696">
        <f t="shared" si="1"/>
        <v>0.01666666667</v>
      </c>
      <c r="J153" s="111" t="s">
        <v>1145</v>
      </c>
      <c r="K153" s="695"/>
      <c r="L153" s="695"/>
      <c r="M153" s="695"/>
      <c r="N153" s="695"/>
      <c r="O153" s="695"/>
      <c r="P153" s="695"/>
      <c r="Q153" s="695"/>
      <c r="R153" s="695"/>
      <c r="S153" s="695"/>
      <c r="T153" s="695"/>
      <c r="U153" s="695"/>
      <c r="V153" s="695"/>
      <c r="W153" s="695"/>
      <c r="X153" s="695"/>
      <c r="Y153" s="695"/>
      <c r="Z153" s="695"/>
    </row>
    <row r="154" ht="21.0" customHeight="1">
      <c r="A154" s="21">
        <f t="shared" si="2"/>
        <v>153</v>
      </c>
      <c r="B154" s="32" t="s">
        <v>230</v>
      </c>
      <c r="C154" s="32" t="s">
        <v>66</v>
      </c>
      <c r="D154" s="21" t="s">
        <v>8</v>
      </c>
      <c r="E154" s="21" t="s">
        <v>1361</v>
      </c>
      <c r="F154" s="21" t="s">
        <v>1163</v>
      </c>
      <c r="G154" s="696">
        <v>0.586805555555556</v>
      </c>
      <c r="H154" s="696">
        <v>0.602083333333333</v>
      </c>
      <c r="I154" s="696">
        <f t="shared" si="1"/>
        <v>0.01527777778</v>
      </c>
      <c r="J154" s="111" t="s">
        <v>1145</v>
      </c>
      <c r="K154" s="695"/>
      <c r="L154" s="695"/>
      <c r="M154" s="695"/>
      <c r="N154" s="695"/>
      <c r="O154" s="695"/>
      <c r="P154" s="695"/>
      <c r="Q154" s="695"/>
      <c r="R154" s="695"/>
      <c r="S154" s="695"/>
      <c r="T154" s="695"/>
      <c r="U154" s="695"/>
      <c r="V154" s="695"/>
      <c r="W154" s="695"/>
      <c r="X154" s="695"/>
      <c r="Y154" s="695"/>
      <c r="Z154" s="695"/>
    </row>
    <row r="155" ht="21.0" customHeight="1">
      <c r="A155" s="21">
        <f t="shared" si="2"/>
        <v>154</v>
      </c>
      <c r="B155" s="32" t="s">
        <v>1374</v>
      </c>
      <c r="C155" s="32" t="s">
        <v>1375</v>
      </c>
      <c r="D155" s="21" t="s">
        <v>4</v>
      </c>
      <c r="E155" s="21" t="s">
        <v>1361</v>
      </c>
      <c r="F155" s="21" t="s">
        <v>1148</v>
      </c>
      <c r="G155" s="696">
        <v>0.633333333333333</v>
      </c>
      <c r="H155" s="696">
        <v>0.651388888888889</v>
      </c>
      <c r="I155" s="696">
        <f t="shared" si="1"/>
        <v>0.01805555556</v>
      </c>
      <c r="J155" s="111" t="s">
        <v>1145</v>
      </c>
      <c r="K155" s="695"/>
      <c r="L155" s="695"/>
      <c r="M155" s="695"/>
      <c r="N155" s="695"/>
      <c r="O155" s="695"/>
      <c r="P155" s="695"/>
      <c r="Q155" s="695"/>
      <c r="R155" s="695"/>
      <c r="S155" s="695"/>
      <c r="T155" s="695"/>
      <c r="U155" s="695"/>
      <c r="V155" s="695"/>
      <c r="W155" s="695"/>
      <c r="X155" s="695"/>
      <c r="Y155" s="695"/>
      <c r="Z155" s="695"/>
    </row>
    <row r="156" ht="21.0" customHeight="1">
      <c r="A156" s="21">
        <f t="shared" si="2"/>
        <v>155</v>
      </c>
      <c r="B156" s="32" t="s">
        <v>892</v>
      </c>
      <c r="C156" s="32" t="s">
        <v>1376</v>
      </c>
      <c r="D156" s="21" t="s">
        <v>0</v>
      </c>
      <c r="E156" s="21" t="s">
        <v>1361</v>
      </c>
      <c r="F156" s="21" t="s">
        <v>1168</v>
      </c>
      <c r="G156" s="696">
        <v>0.427083333333333</v>
      </c>
      <c r="H156" s="696">
        <v>0.445833333333333</v>
      </c>
      <c r="I156" s="696">
        <f t="shared" si="1"/>
        <v>0.01875</v>
      </c>
      <c r="J156" s="111" t="s">
        <v>1145</v>
      </c>
      <c r="K156" s="695"/>
      <c r="L156" s="695"/>
      <c r="M156" s="695"/>
      <c r="N156" s="695"/>
      <c r="O156" s="695"/>
      <c r="P156" s="695"/>
      <c r="Q156" s="695"/>
      <c r="R156" s="695"/>
      <c r="S156" s="695"/>
      <c r="T156" s="695"/>
      <c r="U156" s="695"/>
      <c r="V156" s="695"/>
      <c r="W156" s="695"/>
      <c r="X156" s="695"/>
      <c r="Y156" s="695"/>
      <c r="Z156" s="695"/>
    </row>
    <row r="157" ht="21.0" customHeight="1">
      <c r="A157" s="21">
        <f t="shared" si="2"/>
        <v>156</v>
      </c>
      <c r="B157" s="32" t="s">
        <v>1377</v>
      </c>
      <c r="C157" s="32" t="s">
        <v>1378</v>
      </c>
      <c r="D157" s="21" t="s">
        <v>7</v>
      </c>
      <c r="E157" s="21" t="s">
        <v>1379</v>
      </c>
      <c r="F157" s="21" t="s">
        <v>1307</v>
      </c>
      <c r="G157" s="696">
        <v>0.475694444444444</v>
      </c>
      <c r="H157" s="696">
        <v>0.49375</v>
      </c>
      <c r="I157" s="696">
        <f t="shared" si="1"/>
        <v>0.01805555556</v>
      </c>
      <c r="J157" s="111" t="s">
        <v>1145</v>
      </c>
      <c r="K157" s="695"/>
      <c r="L157" s="695"/>
      <c r="M157" s="695"/>
      <c r="N157" s="695"/>
      <c r="O157" s="695"/>
      <c r="P157" s="695"/>
      <c r="Q157" s="695"/>
      <c r="R157" s="695"/>
      <c r="S157" s="695"/>
      <c r="T157" s="695"/>
      <c r="U157" s="695"/>
      <c r="V157" s="695"/>
      <c r="W157" s="695"/>
      <c r="X157" s="695"/>
      <c r="Y157" s="695"/>
      <c r="Z157" s="695"/>
    </row>
    <row r="158" ht="21.0" customHeight="1">
      <c r="A158" s="21">
        <f t="shared" si="2"/>
        <v>157</v>
      </c>
      <c r="B158" s="32" t="s">
        <v>1380</v>
      </c>
      <c r="C158" s="32" t="s">
        <v>405</v>
      </c>
      <c r="D158" s="21" t="s">
        <v>9</v>
      </c>
      <c r="E158" s="21" t="s">
        <v>1379</v>
      </c>
      <c r="F158" s="21" t="s">
        <v>1275</v>
      </c>
      <c r="G158" s="696">
        <v>0.579861111111111</v>
      </c>
      <c r="H158" s="696">
        <v>0.596527777777778</v>
      </c>
      <c r="I158" s="696">
        <f t="shared" si="1"/>
        <v>0.01666666667</v>
      </c>
      <c r="J158" s="111" t="s">
        <v>1145</v>
      </c>
      <c r="K158" s="695"/>
      <c r="L158" s="695"/>
      <c r="M158" s="695"/>
      <c r="N158" s="695"/>
      <c r="O158" s="695"/>
      <c r="P158" s="695"/>
      <c r="Q158" s="695"/>
      <c r="R158" s="695"/>
      <c r="S158" s="695"/>
      <c r="T158" s="695"/>
      <c r="U158" s="695"/>
      <c r="V158" s="695"/>
      <c r="W158" s="695"/>
      <c r="X158" s="695"/>
      <c r="Y158" s="695"/>
      <c r="Z158" s="695"/>
    </row>
    <row r="159" ht="21.0" customHeight="1">
      <c r="A159" s="21">
        <f t="shared" si="2"/>
        <v>158</v>
      </c>
      <c r="B159" s="32" t="s">
        <v>1381</v>
      </c>
      <c r="C159" s="32" t="s">
        <v>213</v>
      </c>
      <c r="D159" s="21" t="s">
        <v>1</v>
      </c>
      <c r="E159" s="21" t="s">
        <v>1379</v>
      </c>
      <c r="F159" s="21" t="s">
        <v>1252</v>
      </c>
      <c r="G159" s="696">
        <v>0.423611111111111</v>
      </c>
      <c r="H159" s="696">
        <v>0.440972222222222</v>
      </c>
      <c r="I159" s="696">
        <f t="shared" si="1"/>
        <v>0.01736111111</v>
      </c>
      <c r="J159" s="111" t="s">
        <v>1145</v>
      </c>
      <c r="K159" s="695"/>
      <c r="L159" s="695"/>
      <c r="M159" s="695"/>
      <c r="N159" s="695"/>
      <c r="O159" s="695"/>
      <c r="P159" s="695"/>
      <c r="Q159" s="695"/>
      <c r="R159" s="695"/>
      <c r="S159" s="695"/>
      <c r="T159" s="695"/>
      <c r="U159" s="695"/>
      <c r="V159" s="695"/>
      <c r="W159" s="695"/>
      <c r="X159" s="695"/>
      <c r="Y159" s="695"/>
      <c r="Z159" s="695"/>
    </row>
    <row r="160" ht="21.0" customHeight="1">
      <c r="A160" s="21">
        <f t="shared" si="2"/>
        <v>159</v>
      </c>
      <c r="B160" s="32" t="s">
        <v>1382</v>
      </c>
      <c r="C160" s="32" t="s">
        <v>159</v>
      </c>
      <c r="D160" s="21" t="s">
        <v>1</v>
      </c>
      <c r="E160" s="21" t="s">
        <v>1379</v>
      </c>
      <c r="F160" s="21" t="s">
        <v>1154</v>
      </c>
      <c r="G160" s="696">
        <v>0.413194444444444</v>
      </c>
      <c r="H160" s="696">
        <v>0.427777777777778</v>
      </c>
      <c r="I160" s="696">
        <f t="shared" si="1"/>
        <v>0.01458333333</v>
      </c>
      <c r="J160" s="111" t="s">
        <v>1145</v>
      </c>
      <c r="K160" s="695"/>
      <c r="L160" s="695"/>
      <c r="M160" s="695"/>
      <c r="N160" s="695"/>
      <c r="O160" s="695"/>
      <c r="P160" s="695"/>
      <c r="Q160" s="695"/>
      <c r="R160" s="695"/>
      <c r="S160" s="695"/>
      <c r="T160" s="695"/>
      <c r="U160" s="695"/>
      <c r="V160" s="695"/>
      <c r="W160" s="695"/>
      <c r="X160" s="695"/>
      <c r="Y160" s="695"/>
      <c r="Z160" s="695"/>
    </row>
    <row r="161" ht="21.0" customHeight="1">
      <c r="A161" s="21">
        <f t="shared" si="2"/>
        <v>160</v>
      </c>
      <c r="B161" s="32" t="s">
        <v>1383</v>
      </c>
      <c r="C161" s="32" t="s">
        <v>1384</v>
      </c>
      <c r="D161" s="21" t="s">
        <v>3</v>
      </c>
      <c r="E161" s="21" t="s">
        <v>1379</v>
      </c>
      <c r="F161" s="21" t="s">
        <v>1294</v>
      </c>
      <c r="G161" s="696">
        <v>0.698611111111111</v>
      </c>
      <c r="H161" s="696">
        <v>0.710416666666667</v>
      </c>
      <c r="I161" s="696">
        <f t="shared" si="1"/>
        <v>0.01180555556</v>
      </c>
      <c r="J161" s="111" t="s">
        <v>1145</v>
      </c>
      <c r="K161" s="695"/>
      <c r="L161" s="695"/>
      <c r="M161" s="695"/>
      <c r="N161" s="695"/>
      <c r="O161" s="695"/>
      <c r="P161" s="695"/>
      <c r="Q161" s="695"/>
      <c r="R161" s="695"/>
      <c r="S161" s="695"/>
      <c r="T161" s="695"/>
      <c r="U161" s="695"/>
      <c r="V161" s="695"/>
      <c r="W161" s="695"/>
      <c r="X161" s="695"/>
      <c r="Y161" s="695"/>
      <c r="Z161" s="695"/>
    </row>
    <row r="162" ht="21.0" customHeight="1">
      <c r="A162" s="21">
        <f t="shared" si="2"/>
        <v>161</v>
      </c>
      <c r="B162" s="32" t="s">
        <v>171</v>
      </c>
      <c r="C162" s="32" t="s">
        <v>131</v>
      </c>
      <c r="D162" s="21" t="s">
        <v>5</v>
      </c>
      <c r="E162" s="21" t="s">
        <v>1379</v>
      </c>
      <c r="F162" s="21" t="s">
        <v>1231</v>
      </c>
      <c r="G162" s="696">
        <v>0.633333333333333</v>
      </c>
      <c r="H162" s="696">
        <v>0.65</v>
      </c>
      <c r="I162" s="696">
        <f t="shared" si="1"/>
        <v>0.01666666667</v>
      </c>
      <c r="J162" s="111" t="s">
        <v>1145</v>
      </c>
      <c r="K162" s="695"/>
      <c r="L162" s="695"/>
      <c r="M162" s="695"/>
      <c r="N162" s="695"/>
      <c r="O162" s="695"/>
      <c r="P162" s="695"/>
      <c r="Q162" s="695"/>
      <c r="R162" s="695"/>
      <c r="S162" s="695"/>
      <c r="T162" s="695"/>
      <c r="U162" s="695"/>
      <c r="V162" s="695"/>
      <c r="W162" s="695"/>
      <c r="X162" s="695"/>
      <c r="Y162" s="695"/>
      <c r="Z162" s="695"/>
    </row>
    <row r="163" ht="21.0" customHeight="1">
      <c r="A163" s="21">
        <f t="shared" si="2"/>
        <v>162</v>
      </c>
      <c r="B163" s="32" t="s">
        <v>101</v>
      </c>
      <c r="C163" s="32" t="s">
        <v>490</v>
      </c>
      <c r="D163" s="21" t="s">
        <v>4</v>
      </c>
      <c r="E163" s="21" t="s">
        <v>1379</v>
      </c>
      <c r="F163" s="21" t="s">
        <v>1326</v>
      </c>
      <c r="G163" s="696">
        <v>0.641666666666667</v>
      </c>
      <c r="H163" s="696">
        <v>0.657638888888889</v>
      </c>
      <c r="I163" s="696">
        <f t="shared" si="1"/>
        <v>0.01597222222</v>
      </c>
      <c r="J163" s="111" t="s">
        <v>1145</v>
      </c>
      <c r="K163" s="695"/>
      <c r="L163" s="695"/>
      <c r="M163" s="695"/>
      <c r="N163" s="695"/>
      <c r="O163" s="695"/>
      <c r="P163" s="695"/>
      <c r="Q163" s="695"/>
      <c r="R163" s="695"/>
      <c r="S163" s="695"/>
      <c r="T163" s="695"/>
      <c r="U163" s="695"/>
      <c r="V163" s="695"/>
      <c r="W163" s="695"/>
      <c r="X163" s="695"/>
      <c r="Y163" s="695"/>
      <c r="Z163" s="695"/>
    </row>
    <row r="164" ht="21.0" customHeight="1">
      <c r="A164" s="21">
        <f t="shared" si="2"/>
        <v>163</v>
      </c>
      <c r="B164" s="32" t="s">
        <v>1385</v>
      </c>
      <c r="C164" s="32" t="s">
        <v>762</v>
      </c>
      <c r="D164" s="21" t="s">
        <v>8</v>
      </c>
      <c r="E164" s="21" t="s">
        <v>1379</v>
      </c>
      <c r="F164" s="21" t="s">
        <v>1246</v>
      </c>
      <c r="G164" s="696">
        <v>0.576388888888889</v>
      </c>
      <c r="H164" s="696">
        <v>0.589583333333333</v>
      </c>
      <c r="I164" s="696">
        <f t="shared" si="1"/>
        <v>0.01319444444</v>
      </c>
      <c r="J164" s="111" t="s">
        <v>1145</v>
      </c>
      <c r="K164" s="695"/>
      <c r="L164" s="695"/>
      <c r="M164" s="695"/>
      <c r="N164" s="695"/>
      <c r="O164" s="695"/>
      <c r="P164" s="695"/>
      <c r="Q164" s="695"/>
      <c r="R164" s="695"/>
      <c r="S164" s="695"/>
      <c r="T164" s="695"/>
      <c r="U164" s="695"/>
      <c r="V164" s="695"/>
      <c r="W164" s="695"/>
      <c r="X164" s="695"/>
      <c r="Y164" s="695"/>
      <c r="Z164" s="695"/>
    </row>
    <row r="165" ht="21.0" customHeight="1">
      <c r="A165" s="21">
        <f t="shared" si="2"/>
        <v>164</v>
      </c>
      <c r="B165" s="32" t="s">
        <v>625</v>
      </c>
      <c r="C165" s="32" t="s">
        <v>1386</v>
      </c>
      <c r="D165" s="21" t="s">
        <v>2</v>
      </c>
      <c r="E165" s="21" t="s">
        <v>1379</v>
      </c>
      <c r="F165" s="21" t="s">
        <v>1156</v>
      </c>
      <c r="G165" s="696">
        <v>0.693055555555556</v>
      </c>
      <c r="H165" s="696">
        <v>0.702777777777778</v>
      </c>
      <c r="I165" s="696">
        <f t="shared" si="1"/>
        <v>0.009722222222</v>
      </c>
      <c r="J165" s="111" t="s">
        <v>1145</v>
      </c>
      <c r="K165" s="695"/>
      <c r="L165" s="695"/>
      <c r="M165" s="695"/>
      <c r="N165" s="695"/>
      <c r="O165" s="695"/>
      <c r="P165" s="695"/>
      <c r="Q165" s="695"/>
      <c r="R165" s="695"/>
      <c r="S165" s="695"/>
      <c r="T165" s="695"/>
      <c r="U165" s="695"/>
      <c r="V165" s="695"/>
      <c r="W165" s="695"/>
      <c r="X165" s="695"/>
      <c r="Y165" s="695"/>
      <c r="Z165" s="695"/>
    </row>
    <row r="166" ht="21.0" customHeight="1">
      <c r="A166" s="21">
        <f t="shared" si="2"/>
        <v>165</v>
      </c>
      <c r="B166" s="32" t="s">
        <v>1387</v>
      </c>
      <c r="C166" s="32" t="s">
        <v>342</v>
      </c>
      <c r="D166" s="21" t="s">
        <v>3</v>
      </c>
      <c r="E166" s="21" t="s">
        <v>1379</v>
      </c>
      <c r="F166" s="21" t="s">
        <v>1173</v>
      </c>
      <c r="G166" s="696">
        <v>0.693055555555556</v>
      </c>
      <c r="H166" s="696">
        <v>0.706944444444444</v>
      </c>
      <c r="I166" s="696">
        <f t="shared" si="1"/>
        <v>0.01388888889</v>
      </c>
      <c r="J166" s="111" t="s">
        <v>1145</v>
      </c>
      <c r="K166" s="695"/>
      <c r="L166" s="695"/>
      <c r="M166" s="695"/>
      <c r="N166" s="695"/>
      <c r="O166" s="695"/>
      <c r="P166" s="695"/>
      <c r="Q166" s="695"/>
      <c r="R166" s="695"/>
      <c r="S166" s="695"/>
      <c r="T166" s="695"/>
      <c r="U166" s="695"/>
      <c r="V166" s="695"/>
      <c r="W166" s="695"/>
      <c r="X166" s="695"/>
      <c r="Y166" s="695"/>
      <c r="Z166" s="695"/>
    </row>
    <row r="167" ht="21.0" customHeight="1">
      <c r="A167" s="21">
        <f t="shared" si="2"/>
        <v>166</v>
      </c>
      <c r="B167" s="32" t="s">
        <v>1388</v>
      </c>
      <c r="C167" s="32" t="s">
        <v>66</v>
      </c>
      <c r="D167" s="21" t="s">
        <v>7</v>
      </c>
      <c r="E167" s="21" t="s">
        <v>1379</v>
      </c>
      <c r="F167" s="21" t="s">
        <v>1307</v>
      </c>
      <c r="G167" s="696">
        <v>0.475694444444444</v>
      </c>
      <c r="H167" s="696">
        <v>0.49375</v>
      </c>
      <c r="I167" s="696">
        <f t="shared" si="1"/>
        <v>0.01805555556</v>
      </c>
      <c r="J167" s="111" t="s">
        <v>1145</v>
      </c>
      <c r="K167" s="695"/>
      <c r="L167" s="695"/>
      <c r="M167" s="695"/>
      <c r="N167" s="695"/>
      <c r="O167" s="695"/>
      <c r="P167" s="695"/>
      <c r="Q167" s="695"/>
      <c r="R167" s="695"/>
      <c r="S167" s="695"/>
      <c r="T167" s="695"/>
      <c r="U167" s="695"/>
      <c r="V167" s="695"/>
      <c r="W167" s="695"/>
      <c r="X167" s="695"/>
      <c r="Y167" s="695"/>
      <c r="Z167" s="695"/>
    </row>
    <row r="168" ht="21.0" customHeight="1">
      <c r="A168" s="21">
        <f t="shared" si="2"/>
        <v>167</v>
      </c>
      <c r="B168" s="32" t="s">
        <v>968</v>
      </c>
      <c r="C168" s="32" t="s">
        <v>1389</v>
      </c>
      <c r="D168" s="21" t="s">
        <v>8</v>
      </c>
      <c r="E168" s="21" t="s">
        <v>1379</v>
      </c>
      <c r="F168" s="21" t="s">
        <v>1163</v>
      </c>
      <c r="G168" s="696">
        <v>0.586805555555556</v>
      </c>
      <c r="H168" s="696">
        <v>0.602083333333333</v>
      </c>
      <c r="I168" s="696">
        <f t="shared" si="1"/>
        <v>0.01527777778</v>
      </c>
      <c r="J168" s="111" t="s">
        <v>1145</v>
      </c>
      <c r="K168" s="695"/>
      <c r="L168" s="695"/>
      <c r="M168" s="695"/>
      <c r="N168" s="695"/>
      <c r="O168" s="695"/>
      <c r="P168" s="695"/>
      <c r="Q168" s="695"/>
      <c r="R168" s="695"/>
      <c r="S168" s="695"/>
      <c r="T168" s="695"/>
      <c r="U168" s="695"/>
      <c r="V168" s="695"/>
      <c r="W168" s="695"/>
      <c r="X168" s="695"/>
      <c r="Y168" s="695"/>
      <c r="Z168" s="695"/>
    </row>
    <row r="169" ht="21.0" customHeight="1">
      <c r="A169" s="21">
        <f t="shared" si="2"/>
        <v>168</v>
      </c>
      <c r="B169" s="32" t="s">
        <v>332</v>
      </c>
      <c r="C169" s="32" t="s">
        <v>441</v>
      </c>
      <c r="D169" s="21" t="s">
        <v>4</v>
      </c>
      <c r="E169" s="21" t="s">
        <v>1379</v>
      </c>
      <c r="F169" s="21" t="s">
        <v>1153</v>
      </c>
      <c r="G169" s="696">
        <v>0.636111111111111</v>
      </c>
      <c r="H169" s="696">
        <v>0.650694444444444</v>
      </c>
      <c r="I169" s="696">
        <f t="shared" si="1"/>
        <v>0.01458333333</v>
      </c>
      <c r="J169" s="111" t="s">
        <v>1145</v>
      </c>
      <c r="K169" s="695"/>
      <c r="L169" s="695"/>
      <c r="M169" s="695"/>
      <c r="N169" s="695"/>
      <c r="O169" s="695"/>
      <c r="P169" s="695"/>
      <c r="Q169" s="695"/>
      <c r="R169" s="695"/>
      <c r="S169" s="695"/>
      <c r="T169" s="695"/>
      <c r="U169" s="695"/>
      <c r="V169" s="695"/>
      <c r="W169" s="695"/>
      <c r="X169" s="695"/>
      <c r="Y169" s="695"/>
      <c r="Z169" s="695"/>
    </row>
    <row r="170" ht="21.0" customHeight="1">
      <c r="A170" s="21">
        <f t="shared" si="2"/>
        <v>169</v>
      </c>
      <c r="B170" s="32" t="s">
        <v>458</v>
      </c>
      <c r="C170" s="32" t="s">
        <v>1390</v>
      </c>
      <c r="D170" s="21" t="s">
        <v>2</v>
      </c>
      <c r="E170" s="21" t="s">
        <v>610</v>
      </c>
      <c r="F170" s="21" t="s">
        <v>1256</v>
      </c>
      <c r="G170" s="696">
        <v>0.689583333333333</v>
      </c>
      <c r="H170" s="696">
        <v>0.700694444444444</v>
      </c>
      <c r="I170" s="696">
        <f t="shared" si="1"/>
        <v>0.01111111111</v>
      </c>
      <c r="J170" s="111" t="s">
        <v>1145</v>
      </c>
      <c r="K170" s="695"/>
      <c r="L170" s="695"/>
      <c r="M170" s="695"/>
      <c r="N170" s="695"/>
      <c r="O170" s="695"/>
      <c r="P170" s="695"/>
      <c r="Q170" s="695"/>
      <c r="R170" s="695"/>
      <c r="S170" s="695"/>
      <c r="T170" s="695"/>
      <c r="U170" s="695"/>
      <c r="V170" s="695"/>
      <c r="W170" s="695"/>
      <c r="X170" s="695"/>
      <c r="Y170" s="695"/>
      <c r="Z170" s="695"/>
    </row>
    <row r="171" ht="21.0" customHeight="1">
      <c r="A171" s="21">
        <f t="shared" si="2"/>
        <v>170</v>
      </c>
      <c r="B171" s="32" t="s">
        <v>921</v>
      </c>
      <c r="C171" s="32" t="s">
        <v>1391</v>
      </c>
      <c r="D171" s="21" t="s">
        <v>3</v>
      </c>
      <c r="E171" s="21" t="s">
        <v>610</v>
      </c>
      <c r="F171" s="21" t="s">
        <v>1178</v>
      </c>
      <c r="G171" s="696">
        <v>0.689583333333333</v>
      </c>
      <c r="H171" s="696">
        <v>0.704166666666667</v>
      </c>
      <c r="I171" s="696">
        <f t="shared" si="1"/>
        <v>0.01458333333</v>
      </c>
      <c r="J171" s="111" t="s">
        <v>1145</v>
      </c>
      <c r="K171" s="695"/>
      <c r="L171" s="695"/>
      <c r="M171" s="695"/>
      <c r="N171" s="695"/>
      <c r="O171" s="695"/>
      <c r="P171" s="695"/>
      <c r="Q171" s="695"/>
      <c r="R171" s="695"/>
      <c r="S171" s="695"/>
      <c r="T171" s="695"/>
      <c r="U171" s="695"/>
      <c r="V171" s="695"/>
      <c r="W171" s="695"/>
      <c r="X171" s="695"/>
      <c r="Y171" s="695"/>
      <c r="Z171" s="695"/>
    </row>
    <row r="172" ht="21.0" customHeight="1">
      <c r="A172" s="21">
        <f t="shared" si="2"/>
        <v>171</v>
      </c>
      <c r="B172" s="32" t="s">
        <v>1392</v>
      </c>
      <c r="C172" s="32" t="s">
        <v>137</v>
      </c>
      <c r="D172" s="21" t="s">
        <v>7</v>
      </c>
      <c r="E172" s="21" t="s">
        <v>610</v>
      </c>
      <c r="F172" s="21" t="s">
        <v>1190</v>
      </c>
      <c r="G172" s="696">
        <v>0.465277777777778</v>
      </c>
      <c r="H172" s="696">
        <v>0.48125</v>
      </c>
      <c r="I172" s="696">
        <f t="shared" si="1"/>
        <v>0.01597222222</v>
      </c>
      <c r="J172" s="111" t="s">
        <v>1145</v>
      </c>
      <c r="K172" s="695"/>
      <c r="L172" s="695"/>
      <c r="M172" s="695"/>
      <c r="N172" s="695"/>
      <c r="O172" s="695"/>
      <c r="P172" s="695"/>
      <c r="Q172" s="695"/>
      <c r="R172" s="695"/>
      <c r="S172" s="695"/>
      <c r="T172" s="695"/>
      <c r="U172" s="695"/>
      <c r="V172" s="695"/>
      <c r="W172" s="695"/>
      <c r="X172" s="695"/>
      <c r="Y172" s="695"/>
      <c r="Z172" s="695"/>
    </row>
    <row r="173" ht="21.0" customHeight="1">
      <c r="A173" s="21">
        <f t="shared" si="2"/>
        <v>172</v>
      </c>
      <c r="B173" s="32" t="s">
        <v>732</v>
      </c>
      <c r="C173" s="32" t="s">
        <v>1393</v>
      </c>
      <c r="D173" s="21" t="s">
        <v>4</v>
      </c>
      <c r="E173" s="21" t="s">
        <v>610</v>
      </c>
      <c r="F173" s="21" t="s">
        <v>1283</v>
      </c>
      <c r="G173" s="696">
        <v>0.644444444444444</v>
      </c>
      <c r="H173" s="696">
        <v>0.659027777777778</v>
      </c>
      <c r="I173" s="696">
        <f t="shared" si="1"/>
        <v>0.01458333333</v>
      </c>
      <c r="J173" s="111" t="s">
        <v>1145</v>
      </c>
      <c r="K173" s="695"/>
      <c r="L173" s="695"/>
      <c r="M173" s="695"/>
      <c r="N173" s="695"/>
      <c r="O173" s="695"/>
      <c r="P173" s="695"/>
      <c r="Q173" s="695"/>
      <c r="R173" s="695"/>
      <c r="S173" s="695"/>
      <c r="T173" s="695"/>
      <c r="U173" s="695"/>
      <c r="V173" s="695"/>
      <c r="W173" s="695"/>
      <c r="X173" s="695"/>
      <c r="Y173" s="695"/>
      <c r="Z173" s="695"/>
    </row>
    <row r="174" ht="21.0" customHeight="1">
      <c r="A174" s="21">
        <f t="shared" si="2"/>
        <v>173</v>
      </c>
      <c r="B174" s="32" t="s">
        <v>844</v>
      </c>
      <c r="C174" s="32" t="s">
        <v>1394</v>
      </c>
      <c r="D174" s="21" t="s">
        <v>8</v>
      </c>
      <c r="E174" s="21" t="s">
        <v>610</v>
      </c>
      <c r="F174" s="21" t="s">
        <v>1192</v>
      </c>
      <c r="G174" s="696">
        <v>0.579861111111111</v>
      </c>
      <c r="H174" s="696">
        <v>0.598611111111111</v>
      </c>
      <c r="I174" s="696">
        <f t="shared" si="1"/>
        <v>0.01875</v>
      </c>
      <c r="J174" s="111" t="s">
        <v>1145</v>
      </c>
      <c r="K174" s="695"/>
      <c r="L174" s="695"/>
      <c r="M174" s="695"/>
      <c r="N174" s="695"/>
      <c r="O174" s="695"/>
      <c r="P174" s="695"/>
      <c r="Q174" s="695"/>
      <c r="R174" s="695"/>
      <c r="S174" s="695"/>
      <c r="T174" s="695"/>
      <c r="U174" s="695"/>
      <c r="V174" s="695"/>
      <c r="W174" s="695"/>
      <c r="X174" s="695"/>
      <c r="Y174" s="695"/>
      <c r="Z174" s="695"/>
    </row>
    <row r="175" ht="21.0" customHeight="1">
      <c r="A175" s="21">
        <f t="shared" si="2"/>
        <v>174</v>
      </c>
      <c r="B175" s="32" t="s">
        <v>171</v>
      </c>
      <c r="C175" s="32" t="s">
        <v>120</v>
      </c>
      <c r="D175" s="21" t="s">
        <v>5</v>
      </c>
      <c r="E175" s="21" t="s">
        <v>610</v>
      </c>
      <c r="F175" s="21" t="s">
        <v>1204</v>
      </c>
      <c r="G175" s="696">
        <v>0.636111111111111</v>
      </c>
      <c r="H175" s="696">
        <v>0.651388888888889</v>
      </c>
      <c r="I175" s="696">
        <f t="shared" si="1"/>
        <v>0.01527777778</v>
      </c>
      <c r="J175" s="111" t="s">
        <v>1145</v>
      </c>
      <c r="K175" s="695"/>
      <c r="L175" s="695"/>
      <c r="M175" s="695"/>
      <c r="N175" s="695"/>
      <c r="O175" s="695"/>
      <c r="P175" s="695"/>
      <c r="Q175" s="695"/>
      <c r="R175" s="695"/>
      <c r="S175" s="695"/>
      <c r="T175" s="695"/>
      <c r="U175" s="695"/>
      <c r="V175" s="695"/>
      <c r="W175" s="695"/>
      <c r="X175" s="695"/>
      <c r="Y175" s="695"/>
      <c r="Z175" s="695"/>
    </row>
    <row r="176" ht="21.0" customHeight="1">
      <c r="A176" s="21">
        <f t="shared" si="2"/>
        <v>175</v>
      </c>
      <c r="B176" s="32" t="s">
        <v>228</v>
      </c>
      <c r="C176" s="32" t="s">
        <v>1395</v>
      </c>
      <c r="D176" s="21" t="s">
        <v>0</v>
      </c>
      <c r="E176" s="21" t="s">
        <v>610</v>
      </c>
      <c r="F176" s="21" t="s">
        <v>1165</v>
      </c>
      <c r="G176" s="696">
        <v>0.430555555555556</v>
      </c>
      <c r="H176" s="696">
        <v>0.445138888888889</v>
      </c>
      <c r="I176" s="696">
        <f t="shared" si="1"/>
        <v>0.01458333333</v>
      </c>
      <c r="J176" s="111" t="s">
        <v>1145</v>
      </c>
      <c r="K176" s="695"/>
      <c r="L176" s="695"/>
      <c r="M176" s="695"/>
      <c r="N176" s="695"/>
      <c r="O176" s="695"/>
      <c r="P176" s="695"/>
      <c r="Q176" s="695"/>
      <c r="R176" s="695"/>
      <c r="S176" s="695"/>
      <c r="T176" s="695"/>
      <c r="U176" s="695"/>
      <c r="V176" s="695"/>
      <c r="W176" s="695"/>
      <c r="X176" s="695"/>
      <c r="Y176" s="695"/>
      <c r="Z176" s="695"/>
    </row>
    <row r="177" ht="21.0" customHeight="1">
      <c r="A177" s="21">
        <f t="shared" si="2"/>
        <v>176</v>
      </c>
      <c r="B177" s="32" t="s">
        <v>1396</v>
      </c>
      <c r="C177" s="32" t="s">
        <v>788</v>
      </c>
      <c r="D177" s="21" t="s">
        <v>5</v>
      </c>
      <c r="E177" s="21" t="s">
        <v>610</v>
      </c>
      <c r="F177" s="21" t="s">
        <v>1204</v>
      </c>
      <c r="G177" s="696">
        <v>0.636111111111111</v>
      </c>
      <c r="H177" s="696">
        <v>0.651388888888889</v>
      </c>
      <c r="I177" s="696">
        <f t="shared" si="1"/>
        <v>0.01527777778</v>
      </c>
      <c r="J177" s="111" t="s">
        <v>1145</v>
      </c>
      <c r="K177" s="695"/>
      <c r="L177" s="695"/>
      <c r="M177" s="695"/>
      <c r="N177" s="695"/>
      <c r="O177" s="695"/>
      <c r="P177" s="695"/>
      <c r="Q177" s="695"/>
      <c r="R177" s="695"/>
      <c r="S177" s="695"/>
      <c r="T177" s="695"/>
      <c r="U177" s="695"/>
      <c r="V177" s="695"/>
      <c r="W177" s="695"/>
      <c r="X177" s="695"/>
      <c r="Y177" s="695"/>
      <c r="Z177" s="695"/>
    </row>
    <row r="178" ht="21.0" customHeight="1">
      <c r="A178" s="21">
        <f t="shared" si="2"/>
        <v>177</v>
      </c>
      <c r="B178" s="32" t="s">
        <v>1397</v>
      </c>
      <c r="C178" s="32" t="s">
        <v>992</v>
      </c>
      <c r="D178" s="21" t="s">
        <v>9</v>
      </c>
      <c r="E178" s="21" t="s">
        <v>610</v>
      </c>
      <c r="F178" s="21" t="s">
        <v>1200</v>
      </c>
      <c r="G178" s="696">
        <v>0.583333333333333</v>
      </c>
      <c r="H178" s="696">
        <v>0.600694444444444</v>
      </c>
      <c r="I178" s="696">
        <f t="shared" si="1"/>
        <v>0.01736111111</v>
      </c>
      <c r="J178" s="111" t="s">
        <v>1145</v>
      </c>
      <c r="K178" s="695"/>
      <c r="L178" s="695"/>
      <c r="M178" s="695"/>
      <c r="N178" s="695"/>
      <c r="O178" s="695"/>
      <c r="P178" s="695"/>
      <c r="Q178" s="695"/>
      <c r="R178" s="695"/>
      <c r="S178" s="695"/>
      <c r="T178" s="695"/>
      <c r="U178" s="695"/>
      <c r="V178" s="695"/>
      <c r="W178" s="695"/>
      <c r="X178" s="695"/>
      <c r="Y178" s="695"/>
      <c r="Z178" s="695"/>
    </row>
    <row r="179" ht="21.0" customHeight="1">
      <c r="A179" s="21">
        <f t="shared" si="2"/>
        <v>178</v>
      </c>
      <c r="B179" s="32" t="s">
        <v>306</v>
      </c>
      <c r="C179" s="32" t="s">
        <v>1398</v>
      </c>
      <c r="D179" s="21" t="s">
        <v>7</v>
      </c>
      <c r="E179" s="21" t="s">
        <v>610</v>
      </c>
      <c r="F179" s="21" t="s">
        <v>1341</v>
      </c>
      <c r="G179" s="696">
        <v>0.479166666666667</v>
      </c>
      <c r="H179" s="696">
        <v>0.490277777777778</v>
      </c>
      <c r="I179" s="696">
        <f t="shared" si="1"/>
        <v>0.01111111111</v>
      </c>
      <c r="J179" s="111" t="s">
        <v>1145</v>
      </c>
      <c r="K179" s="695"/>
      <c r="L179" s="695"/>
      <c r="M179" s="695"/>
      <c r="N179" s="695"/>
      <c r="O179" s="695"/>
      <c r="P179" s="695"/>
      <c r="Q179" s="695"/>
      <c r="R179" s="695"/>
      <c r="S179" s="695"/>
      <c r="T179" s="695"/>
      <c r="U179" s="695"/>
      <c r="V179" s="695"/>
      <c r="W179" s="695"/>
      <c r="X179" s="695"/>
      <c r="Y179" s="695"/>
      <c r="Z179" s="695"/>
    </row>
    <row r="180" ht="21.0" customHeight="1">
      <c r="A180" s="21">
        <f t="shared" si="2"/>
        <v>179</v>
      </c>
      <c r="B180" s="32" t="s">
        <v>1399</v>
      </c>
      <c r="C180" s="32" t="s">
        <v>1313</v>
      </c>
      <c r="D180" s="21" t="s">
        <v>6</v>
      </c>
      <c r="E180" s="21" t="s">
        <v>610</v>
      </c>
      <c r="F180" s="21" t="s">
        <v>1233</v>
      </c>
      <c r="G180" s="696">
        <v>0.475694444444444</v>
      </c>
      <c r="H180" s="696">
        <v>0.488194444444444</v>
      </c>
      <c r="I180" s="696">
        <f t="shared" si="1"/>
        <v>0.0125</v>
      </c>
      <c r="J180" s="111" t="s">
        <v>1145</v>
      </c>
      <c r="K180" s="695"/>
      <c r="L180" s="695"/>
      <c r="M180" s="695"/>
      <c r="N180" s="695"/>
      <c r="O180" s="695"/>
      <c r="P180" s="695"/>
      <c r="Q180" s="695"/>
      <c r="R180" s="695"/>
      <c r="S180" s="695"/>
      <c r="T180" s="695"/>
      <c r="U180" s="695"/>
      <c r="V180" s="695"/>
      <c r="W180" s="695"/>
      <c r="X180" s="695"/>
      <c r="Y180" s="695"/>
      <c r="Z180" s="695"/>
    </row>
    <row r="181" ht="21.0" customHeight="1">
      <c r="A181" s="21">
        <f t="shared" si="2"/>
        <v>180</v>
      </c>
      <c r="B181" s="32" t="s">
        <v>1400</v>
      </c>
      <c r="C181" s="32" t="s">
        <v>1401</v>
      </c>
      <c r="D181" s="21" t="s">
        <v>9</v>
      </c>
      <c r="E181" s="21" t="s">
        <v>610</v>
      </c>
      <c r="F181" s="21" t="s">
        <v>1195</v>
      </c>
      <c r="G181" s="696">
        <v>0.590277777777778</v>
      </c>
      <c r="H181" s="696">
        <v>0.609027777777778</v>
      </c>
      <c r="I181" s="696">
        <f t="shared" si="1"/>
        <v>0.01875</v>
      </c>
      <c r="J181" s="111" t="s">
        <v>1145</v>
      </c>
      <c r="K181" s="695"/>
      <c r="L181" s="695"/>
      <c r="M181" s="695"/>
      <c r="N181" s="695"/>
      <c r="O181" s="695"/>
      <c r="P181" s="695"/>
      <c r="Q181" s="695"/>
      <c r="R181" s="695"/>
      <c r="S181" s="695"/>
      <c r="T181" s="695"/>
      <c r="U181" s="695"/>
      <c r="V181" s="695"/>
      <c r="W181" s="695"/>
      <c r="X181" s="695"/>
      <c r="Y181" s="695"/>
      <c r="Z181" s="695"/>
    </row>
    <row r="182" ht="21.0" customHeight="1">
      <c r="A182" s="21">
        <f t="shared" si="2"/>
        <v>181</v>
      </c>
      <c r="B182" s="32" t="s">
        <v>840</v>
      </c>
      <c r="C182" s="32" t="s">
        <v>78</v>
      </c>
      <c r="D182" s="21" t="s">
        <v>1</v>
      </c>
      <c r="E182" s="21" t="s">
        <v>610</v>
      </c>
      <c r="F182" s="21" t="s">
        <v>1150</v>
      </c>
      <c r="G182" s="696">
        <v>0.420138888888889</v>
      </c>
      <c r="H182" s="696">
        <v>0.435416666666667</v>
      </c>
      <c r="I182" s="696">
        <f t="shared" si="1"/>
        <v>0.01527777778</v>
      </c>
      <c r="J182" s="111" t="s">
        <v>1145</v>
      </c>
      <c r="K182" s="695"/>
      <c r="L182" s="695"/>
      <c r="M182" s="695"/>
      <c r="N182" s="695"/>
      <c r="O182" s="695"/>
      <c r="P182" s="695"/>
      <c r="Q182" s="695"/>
      <c r="R182" s="695"/>
      <c r="S182" s="695"/>
      <c r="T182" s="695"/>
      <c r="U182" s="695"/>
      <c r="V182" s="695"/>
      <c r="W182" s="695"/>
      <c r="X182" s="695"/>
      <c r="Y182" s="695"/>
      <c r="Z182" s="695"/>
    </row>
    <row r="183" ht="21.0" customHeight="1">
      <c r="A183" s="21">
        <f t="shared" si="2"/>
        <v>182</v>
      </c>
      <c r="B183" s="32" t="s">
        <v>1402</v>
      </c>
      <c r="C183" s="32" t="s">
        <v>818</v>
      </c>
      <c r="D183" s="21" t="s">
        <v>3</v>
      </c>
      <c r="E183" s="21" t="s">
        <v>610</v>
      </c>
      <c r="F183" s="21" t="s">
        <v>1173</v>
      </c>
      <c r="G183" s="696">
        <v>0.693055555555556</v>
      </c>
      <c r="H183" s="696">
        <v>0.706944444444444</v>
      </c>
      <c r="I183" s="696">
        <f t="shared" si="1"/>
        <v>0.01388888889</v>
      </c>
      <c r="J183" s="111" t="s">
        <v>1145</v>
      </c>
      <c r="K183" s="695"/>
      <c r="L183" s="695"/>
      <c r="M183" s="695"/>
      <c r="N183" s="695"/>
      <c r="O183" s="695"/>
      <c r="P183" s="695"/>
      <c r="Q183" s="695"/>
      <c r="R183" s="695"/>
      <c r="S183" s="695"/>
      <c r="T183" s="695"/>
      <c r="U183" s="695"/>
      <c r="V183" s="695"/>
      <c r="W183" s="695"/>
      <c r="X183" s="695"/>
      <c r="Y183" s="695"/>
      <c r="Z183" s="695"/>
    </row>
    <row r="184" ht="21.0" customHeight="1">
      <c r="A184" s="21">
        <f t="shared" si="2"/>
        <v>183</v>
      </c>
      <c r="B184" s="32" t="s">
        <v>1403</v>
      </c>
      <c r="C184" s="32" t="s">
        <v>62</v>
      </c>
      <c r="D184" s="21" t="s">
        <v>1</v>
      </c>
      <c r="E184" s="21" t="s">
        <v>610</v>
      </c>
      <c r="F184" s="21" t="s">
        <v>1252</v>
      </c>
      <c r="G184" s="696">
        <v>0.423611111111111</v>
      </c>
      <c r="H184" s="696">
        <v>0.440972222222222</v>
      </c>
      <c r="I184" s="696">
        <f t="shared" si="1"/>
        <v>0.01736111111</v>
      </c>
      <c r="J184" s="111" t="s">
        <v>1145</v>
      </c>
      <c r="K184" s="695"/>
      <c r="L184" s="695"/>
      <c r="M184" s="695"/>
      <c r="N184" s="695"/>
      <c r="O184" s="695"/>
      <c r="P184" s="695"/>
      <c r="Q184" s="695"/>
      <c r="R184" s="695"/>
      <c r="S184" s="695"/>
      <c r="T184" s="695"/>
      <c r="U184" s="695"/>
      <c r="V184" s="695"/>
      <c r="W184" s="695"/>
      <c r="X184" s="695"/>
      <c r="Y184" s="695"/>
      <c r="Z184" s="695"/>
    </row>
    <row r="185" ht="21.0" customHeight="1">
      <c r="A185" s="21">
        <f t="shared" si="2"/>
        <v>184</v>
      </c>
      <c r="B185" s="32" t="s">
        <v>1404</v>
      </c>
      <c r="C185" s="32" t="s">
        <v>106</v>
      </c>
      <c r="D185" s="21" t="s">
        <v>4</v>
      </c>
      <c r="E185" s="21" t="s">
        <v>610</v>
      </c>
      <c r="F185" s="21" t="s">
        <v>1326</v>
      </c>
      <c r="G185" s="696">
        <v>0.641666666666667</v>
      </c>
      <c r="H185" s="696">
        <v>0.657638888888889</v>
      </c>
      <c r="I185" s="696">
        <f t="shared" si="1"/>
        <v>0.01597222222</v>
      </c>
      <c r="J185" s="111" t="s">
        <v>1145</v>
      </c>
      <c r="K185" s="695"/>
      <c r="L185" s="695"/>
      <c r="M185" s="695"/>
      <c r="N185" s="695"/>
      <c r="O185" s="695"/>
      <c r="P185" s="695"/>
      <c r="Q185" s="695"/>
      <c r="R185" s="695"/>
      <c r="S185" s="695"/>
      <c r="T185" s="695"/>
      <c r="U185" s="695"/>
      <c r="V185" s="695"/>
      <c r="W185" s="695"/>
      <c r="X185" s="695"/>
      <c r="Y185" s="695"/>
      <c r="Z185" s="695"/>
    </row>
    <row r="186" ht="21.0" customHeight="1">
      <c r="A186" s="21">
        <f t="shared" si="2"/>
        <v>185</v>
      </c>
      <c r="B186" s="32" t="s">
        <v>697</v>
      </c>
      <c r="C186" s="32" t="s">
        <v>253</v>
      </c>
      <c r="D186" s="21" t="s">
        <v>2</v>
      </c>
      <c r="E186" s="21" t="s">
        <v>610</v>
      </c>
      <c r="F186" s="21" t="s">
        <v>1176</v>
      </c>
      <c r="G186" s="696">
        <v>0.696527777777778</v>
      </c>
      <c r="H186" s="696">
        <v>0.710416666666667</v>
      </c>
      <c r="I186" s="696">
        <f t="shared" si="1"/>
        <v>0.01388888889</v>
      </c>
      <c r="J186" s="111" t="s">
        <v>1145</v>
      </c>
      <c r="K186" s="695"/>
      <c r="L186" s="695"/>
      <c r="M186" s="695"/>
      <c r="N186" s="695"/>
      <c r="O186" s="695"/>
      <c r="P186" s="695"/>
      <c r="Q186" s="695"/>
      <c r="R186" s="695"/>
      <c r="S186" s="695"/>
      <c r="T186" s="695"/>
      <c r="U186" s="695"/>
      <c r="V186" s="695"/>
      <c r="W186" s="695"/>
      <c r="X186" s="695"/>
      <c r="Y186" s="695"/>
      <c r="Z186" s="695"/>
    </row>
    <row r="187" ht="21.0" customHeight="1">
      <c r="A187" s="21">
        <f t="shared" si="2"/>
        <v>186</v>
      </c>
      <c r="B187" s="32" t="s">
        <v>1405</v>
      </c>
      <c r="C187" s="32" t="s">
        <v>1360</v>
      </c>
      <c r="D187" s="21" t="s">
        <v>7</v>
      </c>
      <c r="E187" s="21" t="s">
        <v>610</v>
      </c>
      <c r="F187" s="21" t="s">
        <v>1307</v>
      </c>
      <c r="G187" s="696">
        <v>0.475694444444444</v>
      </c>
      <c r="H187" s="696">
        <v>0.49375</v>
      </c>
      <c r="I187" s="696">
        <f t="shared" si="1"/>
        <v>0.01805555556</v>
      </c>
      <c r="J187" s="111" t="s">
        <v>1145</v>
      </c>
      <c r="K187" s="695"/>
      <c r="L187" s="695"/>
      <c r="M187" s="695"/>
      <c r="N187" s="695"/>
      <c r="O187" s="695"/>
      <c r="P187" s="695"/>
      <c r="Q187" s="695"/>
      <c r="R187" s="695"/>
      <c r="S187" s="695"/>
      <c r="T187" s="695"/>
      <c r="U187" s="695"/>
      <c r="V187" s="695"/>
      <c r="W187" s="695"/>
      <c r="X187" s="695"/>
      <c r="Y187" s="695"/>
      <c r="Z187" s="695"/>
    </row>
    <row r="188" ht="21.0" customHeight="1">
      <c r="A188" s="21">
        <f t="shared" si="2"/>
        <v>187</v>
      </c>
      <c r="B188" s="32" t="s">
        <v>1406</v>
      </c>
      <c r="C188" s="32" t="s">
        <v>1407</v>
      </c>
      <c r="D188" s="21" t="s">
        <v>3</v>
      </c>
      <c r="E188" s="21" t="s">
        <v>610</v>
      </c>
      <c r="F188" s="21" t="s">
        <v>1223</v>
      </c>
      <c r="G188" s="696">
        <v>0.695833333333333</v>
      </c>
      <c r="H188" s="696">
        <v>0.70625</v>
      </c>
      <c r="I188" s="696">
        <f t="shared" si="1"/>
        <v>0.01041666667</v>
      </c>
      <c r="J188" s="111" t="s">
        <v>1145</v>
      </c>
      <c r="K188" s="695"/>
      <c r="L188" s="695"/>
      <c r="M188" s="695"/>
      <c r="N188" s="695"/>
      <c r="O188" s="695"/>
      <c r="P188" s="695"/>
      <c r="Q188" s="695"/>
      <c r="R188" s="695"/>
      <c r="S188" s="695"/>
      <c r="T188" s="695"/>
      <c r="U188" s="695"/>
      <c r="V188" s="695"/>
      <c r="W188" s="695"/>
      <c r="X188" s="695"/>
      <c r="Y188" s="695"/>
      <c r="Z188" s="695"/>
    </row>
    <row r="189" ht="21.0" customHeight="1">
      <c r="A189" s="21">
        <f t="shared" si="2"/>
        <v>188</v>
      </c>
      <c r="B189" s="32" t="s">
        <v>1408</v>
      </c>
      <c r="C189" s="32" t="s">
        <v>764</v>
      </c>
      <c r="D189" s="21" t="s">
        <v>3</v>
      </c>
      <c r="E189" s="21" t="s">
        <v>1147</v>
      </c>
      <c r="F189" s="21" t="s">
        <v>1409</v>
      </c>
      <c r="G189" s="696">
        <v>0.686805555555556</v>
      </c>
      <c r="H189" s="696">
        <v>0.702777777777778</v>
      </c>
      <c r="I189" s="696">
        <f t="shared" si="1"/>
        <v>0.01597222222</v>
      </c>
      <c r="J189" s="21" t="s">
        <v>1410</v>
      </c>
      <c r="K189" s="695"/>
      <c r="L189" s="695"/>
      <c r="M189" s="695"/>
      <c r="N189" s="695"/>
      <c r="O189" s="695"/>
      <c r="P189" s="695"/>
      <c r="Q189" s="695"/>
      <c r="R189" s="695"/>
      <c r="S189" s="695"/>
      <c r="T189" s="695"/>
      <c r="U189" s="695"/>
      <c r="V189" s="695"/>
      <c r="W189" s="695"/>
      <c r="X189" s="695"/>
      <c r="Y189" s="695"/>
      <c r="Z189" s="695"/>
    </row>
    <row r="190" ht="21.0" customHeight="1">
      <c r="A190" s="21">
        <f t="shared" si="2"/>
        <v>189</v>
      </c>
      <c r="B190" s="32" t="s">
        <v>1355</v>
      </c>
      <c r="C190" s="32" t="s">
        <v>657</v>
      </c>
      <c r="D190" s="21" t="s">
        <v>5</v>
      </c>
      <c r="E190" s="21" t="s">
        <v>1147</v>
      </c>
      <c r="F190" s="21" t="s">
        <v>1411</v>
      </c>
      <c r="G190" s="696">
        <v>0.638888888888889</v>
      </c>
      <c r="H190" s="696">
        <v>0.661805555555556</v>
      </c>
      <c r="I190" s="696">
        <f t="shared" si="1"/>
        <v>0.02291666667</v>
      </c>
      <c r="J190" s="21" t="s">
        <v>1410</v>
      </c>
      <c r="K190" s="695"/>
      <c r="L190" s="695"/>
      <c r="M190" s="695"/>
      <c r="N190" s="695"/>
      <c r="O190" s="695"/>
      <c r="P190" s="695"/>
      <c r="Q190" s="695"/>
      <c r="R190" s="695"/>
      <c r="S190" s="695"/>
      <c r="T190" s="695"/>
      <c r="U190" s="695"/>
      <c r="V190" s="695"/>
      <c r="W190" s="695"/>
      <c r="X190" s="695"/>
      <c r="Y190" s="695"/>
      <c r="Z190" s="695"/>
    </row>
    <row r="191" ht="21.0" customHeight="1">
      <c r="A191" s="21">
        <f t="shared" si="2"/>
        <v>190</v>
      </c>
      <c r="B191" s="32" t="s">
        <v>1412</v>
      </c>
      <c r="C191" s="32" t="s">
        <v>644</v>
      </c>
      <c r="D191" s="21" t="s">
        <v>6</v>
      </c>
      <c r="E191" s="21" t="s">
        <v>1147</v>
      </c>
      <c r="F191" s="21" t="s">
        <v>1413</v>
      </c>
      <c r="G191" s="696"/>
      <c r="H191" s="696"/>
      <c r="I191" s="696">
        <f t="shared" si="1"/>
        <v>0</v>
      </c>
      <c r="J191" s="21" t="s">
        <v>1410</v>
      </c>
      <c r="K191" s="695"/>
      <c r="L191" s="695"/>
      <c r="M191" s="695"/>
      <c r="N191" s="695"/>
      <c r="O191" s="695"/>
      <c r="P191" s="695"/>
      <c r="Q191" s="695"/>
      <c r="R191" s="695"/>
      <c r="S191" s="695"/>
      <c r="T191" s="695"/>
      <c r="U191" s="695"/>
      <c r="V191" s="695"/>
      <c r="W191" s="695"/>
      <c r="X191" s="695"/>
      <c r="Y191" s="695"/>
      <c r="Z191" s="695"/>
    </row>
    <row r="192" ht="21.0" customHeight="1">
      <c r="A192" s="21">
        <f t="shared" si="2"/>
        <v>191</v>
      </c>
      <c r="B192" s="32" t="s">
        <v>1414</v>
      </c>
      <c r="C192" s="32" t="s">
        <v>1415</v>
      </c>
      <c r="D192" s="21" t="s">
        <v>5</v>
      </c>
      <c r="E192" s="21" t="s">
        <v>932</v>
      </c>
      <c r="F192" s="21" t="s">
        <v>1416</v>
      </c>
      <c r="G192" s="696">
        <v>0.641666666666667</v>
      </c>
      <c r="H192" s="696">
        <v>0.663888888888889</v>
      </c>
      <c r="I192" s="696">
        <f t="shared" si="1"/>
        <v>0.02222222222</v>
      </c>
      <c r="J192" s="21" t="s">
        <v>1410</v>
      </c>
      <c r="K192" s="695"/>
      <c r="L192" s="695"/>
      <c r="M192" s="695"/>
      <c r="N192" s="695"/>
      <c r="O192" s="695"/>
      <c r="P192" s="695"/>
      <c r="Q192" s="695"/>
      <c r="R192" s="695"/>
      <c r="S192" s="695"/>
      <c r="T192" s="695"/>
      <c r="U192" s="695"/>
      <c r="V192" s="695"/>
      <c r="W192" s="695"/>
      <c r="X192" s="695"/>
      <c r="Y192" s="695"/>
      <c r="Z192" s="695"/>
    </row>
    <row r="193" ht="21.0" customHeight="1">
      <c r="A193" s="21">
        <f t="shared" si="2"/>
        <v>192</v>
      </c>
      <c r="B193" s="32" t="s">
        <v>1188</v>
      </c>
      <c r="C193" s="32" t="s">
        <v>762</v>
      </c>
      <c r="D193" s="21" t="s">
        <v>3</v>
      </c>
      <c r="E193" s="21" t="s">
        <v>932</v>
      </c>
      <c r="F193" s="21" t="s">
        <v>1409</v>
      </c>
      <c r="G193" s="696">
        <v>0.686805555555556</v>
      </c>
      <c r="H193" s="696">
        <v>0.702777777777778</v>
      </c>
      <c r="I193" s="696">
        <f t="shared" si="1"/>
        <v>0.01597222222</v>
      </c>
      <c r="J193" s="21" t="s">
        <v>1410</v>
      </c>
      <c r="K193" s="695"/>
      <c r="L193" s="695"/>
      <c r="M193" s="695"/>
      <c r="N193" s="695"/>
      <c r="O193" s="695"/>
      <c r="P193" s="695"/>
      <c r="Q193" s="695"/>
      <c r="R193" s="695"/>
      <c r="S193" s="695"/>
      <c r="T193" s="695"/>
      <c r="U193" s="695"/>
      <c r="V193" s="695"/>
      <c r="W193" s="695"/>
      <c r="X193" s="695"/>
      <c r="Y193" s="695"/>
      <c r="Z193" s="695"/>
    </row>
    <row r="194" ht="21.0" customHeight="1">
      <c r="A194" s="21">
        <f t="shared" si="2"/>
        <v>193</v>
      </c>
      <c r="B194" s="32" t="s">
        <v>1417</v>
      </c>
      <c r="C194" s="32" t="s">
        <v>106</v>
      </c>
      <c r="D194" s="21" t="s">
        <v>3</v>
      </c>
      <c r="E194" s="21" t="s">
        <v>26</v>
      </c>
      <c r="F194" s="21" t="s">
        <v>1409</v>
      </c>
      <c r="G194" s="696">
        <v>0.686805555555556</v>
      </c>
      <c r="H194" s="696">
        <v>0.702777777777778</v>
      </c>
      <c r="I194" s="696">
        <f t="shared" si="1"/>
        <v>0.01597222222</v>
      </c>
      <c r="J194" s="21" t="s">
        <v>1410</v>
      </c>
      <c r="K194" s="695"/>
      <c r="L194" s="695"/>
      <c r="M194" s="695"/>
      <c r="N194" s="695"/>
      <c r="O194" s="695"/>
      <c r="P194" s="695"/>
      <c r="Q194" s="695"/>
      <c r="R194" s="695"/>
      <c r="S194" s="695"/>
      <c r="T194" s="695"/>
      <c r="U194" s="695"/>
      <c r="V194" s="695"/>
      <c r="W194" s="695"/>
      <c r="X194" s="695"/>
      <c r="Y194" s="695"/>
      <c r="Z194" s="695"/>
    </row>
    <row r="195" ht="21.0" customHeight="1">
      <c r="A195" s="21">
        <f t="shared" si="2"/>
        <v>194</v>
      </c>
      <c r="B195" s="32" t="s">
        <v>1418</v>
      </c>
      <c r="C195" s="32" t="s">
        <v>614</v>
      </c>
      <c r="D195" s="21" t="s">
        <v>0</v>
      </c>
      <c r="E195" s="21" t="s">
        <v>26</v>
      </c>
      <c r="F195" s="21" t="s">
        <v>1419</v>
      </c>
      <c r="G195" s="696">
        <v>0.420138888888889</v>
      </c>
      <c r="H195" s="696">
        <v>0.445138888888889</v>
      </c>
      <c r="I195" s="696">
        <f t="shared" si="1"/>
        <v>0.025</v>
      </c>
      <c r="J195" s="21" t="s">
        <v>1410</v>
      </c>
      <c r="K195" s="695"/>
      <c r="L195" s="695"/>
      <c r="M195" s="695"/>
      <c r="N195" s="695"/>
      <c r="O195" s="695"/>
      <c r="P195" s="695"/>
      <c r="Q195" s="695"/>
      <c r="R195" s="695"/>
      <c r="S195" s="695"/>
      <c r="T195" s="695"/>
      <c r="U195" s="695"/>
      <c r="V195" s="695"/>
      <c r="W195" s="695"/>
      <c r="X195" s="695"/>
      <c r="Y195" s="695"/>
      <c r="Z195" s="695"/>
    </row>
    <row r="196" ht="21.0" customHeight="1">
      <c r="A196" s="21">
        <f t="shared" si="2"/>
        <v>195</v>
      </c>
      <c r="B196" s="32" t="s">
        <v>1420</v>
      </c>
      <c r="C196" s="32" t="s">
        <v>1421</v>
      </c>
      <c r="D196" s="21" t="s">
        <v>9</v>
      </c>
      <c r="E196" s="21" t="s">
        <v>26</v>
      </c>
      <c r="F196" s="21" t="s">
        <v>1422</v>
      </c>
      <c r="G196" s="696">
        <v>0.586805555555556</v>
      </c>
      <c r="H196" s="696">
        <v>0.608333333333333</v>
      </c>
      <c r="I196" s="696">
        <f t="shared" si="1"/>
        <v>0.02152777778</v>
      </c>
      <c r="J196" s="21" t="s">
        <v>1410</v>
      </c>
      <c r="K196" s="695"/>
      <c r="L196" s="695"/>
      <c r="M196" s="695"/>
      <c r="N196" s="695"/>
      <c r="O196" s="695"/>
      <c r="P196" s="695"/>
      <c r="Q196" s="695"/>
      <c r="R196" s="695"/>
      <c r="S196" s="695"/>
      <c r="T196" s="695"/>
      <c r="U196" s="695"/>
      <c r="V196" s="695"/>
      <c r="W196" s="695"/>
      <c r="X196" s="695"/>
      <c r="Y196" s="695"/>
      <c r="Z196" s="695"/>
    </row>
    <row r="197" ht="21.0" customHeight="1">
      <c r="A197" s="21">
        <f t="shared" si="2"/>
        <v>196</v>
      </c>
      <c r="B197" s="32" t="s">
        <v>524</v>
      </c>
      <c r="C197" s="32" t="s">
        <v>700</v>
      </c>
      <c r="D197" s="21" t="s">
        <v>8</v>
      </c>
      <c r="E197" s="21" t="s">
        <v>1222</v>
      </c>
      <c r="F197" s="21" t="s">
        <v>1423</v>
      </c>
      <c r="G197" s="696">
        <v>0.583333333333333</v>
      </c>
      <c r="H197" s="696">
        <v>0.605555555555556</v>
      </c>
      <c r="I197" s="696">
        <f t="shared" si="1"/>
        <v>0.02222222222</v>
      </c>
      <c r="J197" s="21" t="s">
        <v>1410</v>
      </c>
      <c r="K197" s="695"/>
      <c r="L197" s="695"/>
      <c r="M197" s="695"/>
      <c r="N197" s="695"/>
      <c r="O197" s="695"/>
      <c r="P197" s="695"/>
      <c r="Q197" s="695"/>
      <c r="R197" s="695"/>
      <c r="S197" s="695"/>
      <c r="T197" s="695"/>
      <c r="U197" s="695"/>
      <c r="V197" s="695"/>
      <c r="W197" s="695"/>
      <c r="X197" s="695"/>
      <c r="Y197" s="695"/>
      <c r="Z197" s="695"/>
    </row>
    <row r="198" ht="21.0" customHeight="1">
      <c r="A198" s="21">
        <f t="shared" si="2"/>
        <v>197</v>
      </c>
      <c r="B198" s="32" t="s">
        <v>1424</v>
      </c>
      <c r="C198" s="32" t="s">
        <v>439</v>
      </c>
      <c r="D198" s="21" t="s">
        <v>9</v>
      </c>
      <c r="E198" s="21" t="s">
        <v>1222</v>
      </c>
      <c r="F198" s="21" t="s">
        <v>1422</v>
      </c>
      <c r="G198" s="696">
        <v>0.586805555555556</v>
      </c>
      <c r="H198" s="696">
        <v>0.608333333333333</v>
      </c>
      <c r="I198" s="696">
        <f t="shared" si="1"/>
        <v>0.02152777778</v>
      </c>
      <c r="J198" s="21" t="s">
        <v>1410</v>
      </c>
      <c r="K198" s="695"/>
      <c r="L198" s="695"/>
      <c r="M198" s="695"/>
      <c r="N198" s="695"/>
      <c r="O198" s="695"/>
      <c r="P198" s="695"/>
      <c r="Q198" s="695"/>
      <c r="R198" s="695"/>
      <c r="S198" s="695"/>
      <c r="T198" s="695"/>
      <c r="U198" s="695"/>
      <c r="V198" s="695"/>
      <c r="W198" s="695"/>
      <c r="X198" s="695"/>
      <c r="Y198" s="695"/>
      <c r="Z198" s="695"/>
    </row>
    <row r="199" ht="21.0" customHeight="1">
      <c r="A199" s="21">
        <f t="shared" si="2"/>
        <v>198</v>
      </c>
      <c r="B199" s="32" t="s">
        <v>1425</v>
      </c>
      <c r="C199" s="32" t="s">
        <v>1426</v>
      </c>
      <c r="D199" s="21" t="s">
        <v>9</v>
      </c>
      <c r="E199" s="21" t="s">
        <v>1222</v>
      </c>
      <c r="F199" s="21" t="s">
        <v>1422</v>
      </c>
      <c r="G199" s="696">
        <v>0.586805555555556</v>
      </c>
      <c r="H199" s="696">
        <v>0.608333333333333</v>
      </c>
      <c r="I199" s="696">
        <f t="shared" si="1"/>
        <v>0.02152777778</v>
      </c>
      <c r="J199" s="21" t="s">
        <v>1410</v>
      </c>
      <c r="K199" s="695"/>
      <c r="L199" s="695"/>
      <c r="M199" s="695"/>
      <c r="N199" s="695"/>
      <c r="O199" s="695"/>
      <c r="P199" s="695"/>
      <c r="Q199" s="695"/>
      <c r="R199" s="695"/>
      <c r="S199" s="695"/>
      <c r="T199" s="695"/>
      <c r="U199" s="695"/>
      <c r="V199" s="695"/>
      <c r="W199" s="695"/>
      <c r="X199" s="695"/>
      <c r="Y199" s="695"/>
      <c r="Z199" s="695"/>
    </row>
    <row r="200" ht="21.0" customHeight="1">
      <c r="A200" s="21">
        <f t="shared" si="2"/>
        <v>199</v>
      </c>
      <c r="B200" s="32" t="s">
        <v>1427</v>
      </c>
      <c r="C200" s="32" t="s">
        <v>1428</v>
      </c>
      <c r="D200" s="21" t="s">
        <v>3</v>
      </c>
      <c r="E200" s="21" t="s">
        <v>1222</v>
      </c>
      <c r="F200" s="21" t="s">
        <v>1409</v>
      </c>
      <c r="G200" s="696">
        <v>0.686805555555556</v>
      </c>
      <c r="H200" s="696">
        <v>0.702777777777778</v>
      </c>
      <c r="I200" s="696">
        <f t="shared" si="1"/>
        <v>0.01597222222</v>
      </c>
      <c r="J200" s="21" t="s">
        <v>1410</v>
      </c>
      <c r="K200" s="695"/>
      <c r="L200" s="695"/>
      <c r="M200" s="695"/>
      <c r="N200" s="695"/>
      <c r="O200" s="695"/>
      <c r="P200" s="695"/>
      <c r="Q200" s="695"/>
      <c r="R200" s="695"/>
      <c r="S200" s="695"/>
      <c r="T200" s="695"/>
      <c r="U200" s="695"/>
      <c r="V200" s="695"/>
      <c r="W200" s="695"/>
      <c r="X200" s="695"/>
      <c r="Y200" s="695"/>
      <c r="Z200" s="695"/>
    </row>
    <row r="201" ht="21.0" customHeight="1">
      <c r="A201" s="21">
        <f t="shared" si="2"/>
        <v>200</v>
      </c>
      <c r="B201" s="32" t="s">
        <v>1429</v>
      </c>
      <c r="C201" s="32" t="s">
        <v>1044</v>
      </c>
      <c r="D201" s="21" t="s">
        <v>5</v>
      </c>
      <c r="E201" s="21" t="s">
        <v>44</v>
      </c>
      <c r="F201" s="21" t="s">
        <v>1416</v>
      </c>
      <c r="G201" s="696">
        <v>0.641666666666667</v>
      </c>
      <c r="H201" s="696">
        <v>0.663888888888889</v>
      </c>
      <c r="I201" s="696">
        <f t="shared" si="1"/>
        <v>0.02222222222</v>
      </c>
      <c r="J201" s="21" t="s">
        <v>1410</v>
      </c>
      <c r="K201" s="695"/>
      <c r="L201" s="695"/>
      <c r="M201" s="695"/>
      <c r="N201" s="695"/>
      <c r="O201" s="695"/>
      <c r="P201" s="695"/>
      <c r="Q201" s="695"/>
      <c r="R201" s="695"/>
      <c r="S201" s="695"/>
      <c r="T201" s="695"/>
      <c r="U201" s="695"/>
      <c r="V201" s="695"/>
      <c r="W201" s="695"/>
      <c r="X201" s="695"/>
      <c r="Y201" s="695"/>
      <c r="Z201" s="695"/>
    </row>
    <row r="202" ht="21.0" customHeight="1">
      <c r="A202" s="21">
        <f t="shared" si="2"/>
        <v>201</v>
      </c>
      <c r="B202" s="32" t="s">
        <v>968</v>
      </c>
      <c r="C202" s="32" t="s">
        <v>1060</v>
      </c>
      <c r="D202" s="21" t="s">
        <v>9</v>
      </c>
      <c r="E202" s="21" t="s">
        <v>44</v>
      </c>
      <c r="F202" s="21" t="s">
        <v>1422</v>
      </c>
      <c r="G202" s="696">
        <v>0.586805555555556</v>
      </c>
      <c r="H202" s="696">
        <v>0.608333333333333</v>
      </c>
      <c r="I202" s="696">
        <f t="shared" si="1"/>
        <v>0.02152777778</v>
      </c>
      <c r="J202" s="21" t="s">
        <v>1410</v>
      </c>
      <c r="K202" s="695"/>
      <c r="L202" s="695"/>
      <c r="M202" s="695"/>
      <c r="N202" s="695"/>
      <c r="O202" s="695"/>
      <c r="P202" s="695"/>
      <c r="Q202" s="695"/>
      <c r="R202" s="695"/>
      <c r="S202" s="695"/>
      <c r="T202" s="695"/>
      <c r="U202" s="695"/>
      <c r="V202" s="695"/>
      <c r="W202" s="695"/>
      <c r="X202" s="695"/>
      <c r="Y202" s="695"/>
      <c r="Z202" s="695"/>
    </row>
    <row r="203" ht="21.0" customHeight="1">
      <c r="A203" s="21">
        <f t="shared" si="2"/>
        <v>202</v>
      </c>
      <c r="B203" s="32" t="s">
        <v>1430</v>
      </c>
      <c r="C203" s="32" t="s">
        <v>1431</v>
      </c>
      <c r="D203" s="21" t="s">
        <v>0</v>
      </c>
      <c r="E203" s="21" t="s">
        <v>44</v>
      </c>
      <c r="F203" s="21" t="s">
        <v>1419</v>
      </c>
      <c r="G203" s="696">
        <v>0.420138888888889</v>
      </c>
      <c r="H203" s="696">
        <v>0.445138888888889</v>
      </c>
      <c r="I203" s="696">
        <f t="shared" si="1"/>
        <v>0.025</v>
      </c>
      <c r="J203" s="21" t="s">
        <v>1410</v>
      </c>
      <c r="K203" s="695"/>
      <c r="L203" s="695"/>
      <c r="M203" s="695"/>
      <c r="N203" s="695"/>
      <c r="O203" s="695"/>
      <c r="P203" s="695"/>
      <c r="Q203" s="695"/>
      <c r="R203" s="695"/>
      <c r="S203" s="695"/>
      <c r="T203" s="695"/>
      <c r="U203" s="695"/>
      <c r="V203" s="695"/>
      <c r="W203" s="695"/>
      <c r="X203" s="695"/>
      <c r="Y203" s="695"/>
      <c r="Z203" s="695"/>
    </row>
    <row r="204" ht="21.0" customHeight="1">
      <c r="A204" s="21">
        <f t="shared" si="2"/>
        <v>203</v>
      </c>
      <c r="B204" s="32" t="s">
        <v>1432</v>
      </c>
      <c r="C204" s="32" t="s">
        <v>46</v>
      </c>
      <c r="D204" s="21" t="s">
        <v>8</v>
      </c>
      <c r="E204" s="21" t="s">
        <v>1277</v>
      </c>
      <c r="F204" s="21" t="s">
        <v>1423</v>
      </c>
      <c r="G204" s="696">
        <v>0.583333333333333</v>
      </c>
      <c r="H204" s="696">
        <v>0.605555555555556</v>
      </c>
      <c r="I204" s="696">
        <f t="shared" si="1"/>
        <v>0.02222222222</v>
      </c>
      <c r="J204" s="21" t="s">
        <v>1410</v>
      </c>
      <c r="K204" s="695"/>
      <c r="L204" s="695"/>
      <c r="M204" s="695"/>
      <c r="N204" s="695"/>
      <c r="O204" s="695"/>
      <c r="P204" s="695"/>
      <c r="Q204" s="695"/>
      <c r="R204" s="695"/>
      <c r="S204" s="695"/>
      <c r="T204" s="695"/>
      <c r="U204" s="695"/>
      <c r="V204" s="695"/>
      <c r="W204" s="695"/>
      <c r="X204" s="695"/>
      <c r="Y204" s="695"/>
      <c r="Z204" s="695"/>
    </row>
    <row r="205" ht="21.0" customHeight="1">
      <c r="A205" s="21">
        <f t="shared" si="2"/>
        <v>204</v>
      </c>
      <c r="B205" s="32" t="s">
        <v>666</v>
      </c>
      <c r="C205" s="32" t="s">
        <v>265</v>
      </c>
      <c r="D205" s="21" t="s">
        <v>5</v>
      </c>
      <c r="E205" s="21" t="s">
        <v>1277</v>
      </c>
      <c r="F205" s="21" t="s">
        <v>1416</v>
      </c>
      <c r="G205" s="696">
        <v>0.641666666666667</v>
      </c>
      <c r="H205" s="696">
        <v>0.663888888888889</v>
      </c>
      <c r="I205" s="696">
        <f t="shared" si="1"/>
        <v>0.02222222222</v>
      </c>
      <c r="J205" s="21" t="s">
        <v>1410</v>
      </c>
      <c r="K205" s="695"/>
      <c r="L205" s="695"/>
      <c r="M205" s="695"/>
      <c r="N205" s="695"/>
      <c r="O205" s="695"/>
      <c r="P205" s="695"/>
      <c r="Q205" s="695"/>
      <c r="R205" s="695"/>
      <c r="S205" s="695"/>
      <c r="T205" s="695"/>
      <c r="U205" s="695"/>
      <c r="V205" s="695"/>
      <c r="W205" s="695"/>
      <c r="X205" s="695"/>
      <c r="Y205" s="695"/>
      <c r="Z205" s="695"/>
    </row>
    <row r="206" ht="21.0" customHeight="1">
      <c r="A206" s="21">
        <f t="shared" si="2"/>
        <v>205</v>
      </c>
      <c r="B206" s="32" t="s">
        <v>1433</v>
      </c>
      <c r="C206" s="32" t="s">
        <v>685</v>
      </c>
      <c r="D206" s="21" t="s">
        <v>8</v>
      </c>
      <c r="E206" s="21" t="s">
        <v>1299</v>
      </c>
      <c r="F206" s="21" t="s">
        <v>1423</v>
      </c>
      <c r="G206" s="696">
        <v>0.583333333333333</v>
      </c>
      <c r="H206" s="696">
        <v>0.605555555555556</v>
      </c>
      <c r="I206" s="696">
        <f t="shared" si="1"/>
        <v>0.02222222222</v>
      </c>
      <c r="J206" s="21" t="s">
        <v>1410</v>
      </c>
      <c r="K206" s="695"/>
      <c r="L206" s="695"/>
      <c r="M206" s="695"/>
      <c r="N206" s="695"/>
      <c r="O206" s="695"/>
      <c r="P206" s="695"/>
      <c r="Q206" s="695"/>
      <c r="R206" s="695"/>
      <c r="S206" s="695"/>
      <c r="T206" s="695"/>
      <c r="U206" s="695"/>
      <c r="V206" s="695"/>
      <c r="W206" s="695"/>
      <c r="X206" s="695"/>
      <c r="Y206" s="695"/>
      <c r="Z206" s="695"/>
    </row>
    <row r="207" ht="21.0" customHeight="1">
      <c r="A207" s="21">
        <f t="shared" si="2"/>
        <v>206</v>
      </c>
      <c r="B207" s="32" t="s">
        <v>1434</v>
      </c>
      <c r="C207" s="32" t="s">
        <v>1360</v>
      </c>
      <c r="D207" s="21" t="s">
        <v>9</v>
      </c>
      <c r="E207" s="21" t="s">
        <v>1299</v>
      </c>
      <c r="F207" s="21" t="s">
        <v>1435</v>
      </c>
      <c r="G207" s="696">
        <v>0.576388888888889</v>
      </c>
      <c r="H207" s="696">
        <v>0.597916666666667</v>
      </c>
      <c r="I207" s="696">
        <f t="shared" si="1"/>
        <v>0.02152777778</v>
      </c>
      <c r="J207" s="21" t="s">
        <v>1410</v>
      </c>
      <c r="K207" s="695"/>
      <c r="L207" s="695"/>
      <c r="M207" s="695"/>
      <c r="N207" s="695"/>
      <c r="O207" s="695"/>
      <c r="P207" s="695"/>
      <c r="Q207" s="695"/>
      <c r="R207" s="695"/>
      <c r="S207" s="695"/>
      <c r="T207" s="695"/>
      <c r="U207" s="695"/>
      <c r="V207" s="695"/>
      <c r="W207" s="695"/>
      <c r="X207" s="695"/>
      <c r="Y207" s="695"/>
      <c r="Z207" s="695"/>
    </row>
    <row r="208" ht="21.0" customHeight="1">
      <c r="A208" s="21">
        <f t="shared" si="2"/>
        <v>207</v>
      </c>
      <c r="B208" s="32" t="s">
        <v>1436</v>
      </c>
      <c r="C208" s="32" t="s">
        <v>1152</v>
      </c>
      <c r="D208" s="21" t="s">
        <v>9</v>
      </c>
      <c r="E208" s="21" t="s">
        <v>1303</v>
      </c>
      <c r="F208" s="21" t="s">
        <v>1422</v>
      </c>
      <c r="G208" s="696">
        <v>0.586805555555556</v>
      </c>
      <c r="H208" s="696">
        <v>0.608333333333333</v>
      </c>
      <c r="I208" s="696">
        <f t="shared" si="1"/>
        <v>0.02152777778</v>
      </c>
      <c r="J208" s="21" t="s">
        <v>1410</v>
      </c>
      <c r="K208" s="695"/>
      <c r="L208" s="695"/>
      <c r="M208" s="695"/>
      <c r="N208" s="695"/>
      <c r="O208" s="695"/>
      <c r="P208" s="695"/>
      <c r="Q208" s="695"/>
      <c r="R208" s="695"/>
      <c r="S208" s="695"/>
      <c r="T208" s="695"/>
      <c r="U208" s="695"/>
      <c r="V208" s="695"/>
      <c r="W208" s="695"/>
      <c r="X208" s="695"/>
      <c r="Y208" s="695"/>
      <c r="Z208" s="695"/>
    </row>
    <row r="209" ht="21.0" customHeight="1">
      <c r="A209" s="21">
        <f t="shared" si="2"/>
        <v>208</v>
      </c>
      <c r="B209" s="32" t="s">
        <v>1437</v>
      </c>
      <c r="C209" s="32" t="s">
        <v>1438</v>
      </c>
      <c r="D209" s="21" t="s">
        <v>9</v>
      </c>
      <c r="E209" s="21" t="s">
        <v>29</v>
      </c>
      <c r="F209" s="21" t="s">
        <v>1435</v>
      </c>
      <c r="G209" s="696">
        <v>0.576388888888889</v>
      </c>
      <c r="H209" s="696">
        <v>0.597916666666667</v>
      </c>
      <c r="I209" s="696">
        <f t="shared" si="1"/>
        <v>0.02152777778</v>
      </c>
      <c r="J209" s="21" t="s">
        <v>1410</v>
      </c>
      <c r="K209" s="695"/>
      <c r="L209" s="695"/>
      <c r="M209" s="695"/>
      <c r="N209" s="695"/>
      <c r="O209" s="695"/>
      <c r="P209" s="695"/>
      <c r="Q209" s="695"/>
      <c r="R209" s="695"/>
      <c r="S209" s="695"/>
      <c r="T209" s="695"/>
      <c r="U209" s="695"/>
      <c r="V209" s="695"/>
      <c r="W209" s="695"/>
      <c r="X209" s="695"/>
      <c r="Y209" s="695"/>
      <c r="Z209" s="695"/>
    </row>
    <row r="210" ht="21.0" customHeight="1">
      <c r="A210" s="21">
        <f t="shared" si="2"/>
        <v>209</v>
      </c>
      <c r="B210" s="32" t="s">
        <v>1439</v>
      </c>
      <c r="C210" s="32" t="s">
        <v>1440</v>
      </c>
      <c r="D210" s="21" t="s">
        <v>5</v>
      </c>
      <c r="E210" s="21" t="s">
        <v>1330</v>
      </c>
      <c r="F210" s="21" t="s">
        <v>1411</v>
      </c>
      <c r="G210" s="696">
        <v>0.638888888888889</v>
      </c>
      <c r="H210" s="696">
        <v>0.661805555555556</v>
      </c>
      <c r="I210" s="696">
        <f t="shared" si="1"/>
        <v>0.02291666667</v>
      </c>
      <c r="J210" s="21" t="s">
        <v>1410</v>
      </c>
      <c r="K210" s="695"/>
      <c r="L210" s="695"/>
      <c r="M210" s="695"/>
      <c r="N210" s="695"/>
      <c r="O210" s="695"/>
      <c r="P210" s="695"/>
      <c r="Q210" s="695"/>
      <c r="R210" s="695"/>
      <c r="S210" s="695"/>
      <c r="T210" s="695"/>
      <c r="U210" s="695"/>
      <c r="V210" s="695"/>
      <c r="W210" s="695"/>
      <c r="X210" s="695"/>
      <c r="Y210" s="695"/>
      <c r="Z210" s="695"/>
    </row>
    <row r="211" ht="21.0" customHeight="1">
      <c r="A211" s="21">
        <f t="shared" si="2"/>
        <v>210</v>
      </c>
      <c r="B211" s="32" t="s">
        <v>350</v>
      </c>
      <c r="C211" s="32" t="s">
        <v>1441</v>
      </c>
      <c r="D211" s="21" t="s">
        <v>3</v>
      </c>
      <c r="E211" s="21" t="s">
        <v>887</v>
      </c>
      <c r="F211" s="21" t="s">
        <v>1409</v>
      </c>
      <c r="G211" s="696">
        <v>0.686805555555556</v>
      </c>
      <c r="H211" s="696">
        <v>0.702777777777778</v>
      </c>
      <c r="I211" s="696">
        <f t="shared" si="1"/>
        <v>0.01597222222</v>
      </c>
      <c r="J211" s="21" t="s">
        <v>1410</v>
      </c>
      <c r="K211" s="695"/>
      <c r="L211" s="695"/>
      <c r="M211" s="695"/>
      <c r="N211" s="695"/>
      <c r="O211" s="695"/>
      <c r="P211" s="695"/>
      <c r="Q211" s="695"/>
      <c r="R211" s="695"/>
      <c r="S211" s="695"/>
      <c r="T211" s="695"/>
      <c r="U211" s="695"/>
      <c r="V211" s="695"/>
      <c r="W211" s="695"/>
      <c r="X211" s="695"/>
      <c r="Y211" s="695"/>
      <c r="Z211" s="695"/>
    </row>
    <row r="212" ht="21.0" customHeight="1">
      <c r="A212" s="21">
        <f t="shared" si="2"/>
        <v>211</v>
      </c>
      <c r="B212" s="32" t="s">
        <v>1442</v>
      </c>
      <c r="C212" s="32" t="s">
        <v>1443</v>
      </c>
      <c r="D212" s="21" t="s">
        <v>8</v>
      </c>
      <c r="E212" s="21" t="s">
        <v>887</v>
      </c>
      <c r="F212" s="21" t="s">
        <v>1423</v>
      </c>
      <c r="G212" s="696">
        <v>0.583333333333333</v>
      </c>
      <c r="H212" s="696">
        <v>0.605555555555556</v>
      </c>
      <c r="I212" s="696">
        <f t="shared" si="1"/>
        <v>0.02222222222</v>
      </c>
      <c r="J212" s="21" t="s">
        <v>1410</v>
      </c>
      <c r="K212" s="695"/>
      <c r="L212" s="695"/>
      <c r="M212" s="695"/>
      <c r="N212" s="695"/>
      <c r="O212" s="695"/>
      <c r="P212" s="695"/>
      <c r="Q212" s="695"/>
      <c r="R212" s="695"/>
      <c r="S212" s="695"/>
      <c r="T212" s="695"/>
      <c r="U212" s="695"/>
      <c r="V212" s="695"/>
      <c r="W212" s="695"/>
      <c r="X212" s="695"/>
      <c r="Y212" s="695"/>
      <c r="Z212" s="695"/>
    </row>
    <row r="213" ht="21.0" customHeight="1">
      <c r="A213" s="21">
        <f t="shared" si="2"/>
        <v>212</v>
      </c>
      <c r="B213" s="32" t="s">
        <v>406</v>
      </c>
      <c r="C213" s="32" t="s">
        <v>939</v>
      </c>
      <c r="D213" s="21" t="s">
        <v>5</v>
      </c>
      <c r="E213" s="21" t="s">
        <v>60</v>
      </c>
      <c r="F213" s="21" t="s">
        <v>1411</v>
      </c>
      <c r="G213" s="696">
        <v>0.638888888888889</v>
      </c>
      <c r="H213" s="696">
        <v>0.661805555555556</v>
      </c>
      <c r="I213" s="696">
        <f t="shared" si="1"/>
        <v>0.02291666667</v>
      </c>
      <c r="J213" s="21" t="s">
        <v>1410</v>
      </c>
      <c r="K213" s="695"/>
      <c r="L213" s="695"/>
      <c r="M213" s="695"/>
      <c r="N213" s="695"/>
      <c r="O213" s="695"/>
      <c r="P213" s="695"/>
      <c r="Q213" s="695"/>
      <c r="R213" s="695"/>
      <c r="S213" s="695"/>
      <c r="T213" s="695"/>
      <c r="U213" s="695"/>
      <c r="V213" s="695"/>
      <c r="W213" s="695"/>
      <c r="X213" s="695"/>
      <c r="Y213" s="695"/>
      <c r="Z213" s="695"/>
    </row>
    <row r="214" ht="21.0" customHeight="1">
      <c r="A214" s="21">
        <f t="shared" si="2"/>
        <v>213</v>
      </c>
      <c r="B214" s="32" t="s">
        <v>1444</v>
      </c>
      <c r="C214" s="32" t="s">
        <v>1445</v>
      </c>
      <c r="D214" s="21" t="s">
        <v>5</v>
      </c>
      <c r="E214" s="21" t="s">
        <v>1361</v>
      </c>
      <c r="F214" s="21" t="s">
        <v>1416</v>
      </c>
      <c r="G214" s="696">
        <v>0.641666666666667</v>
      </c>
      <c r="H214" s="696">
        <v>0.663888888888889</v>
      </c>
      <c r="I214" s="696">
        <f t="shared" si="1"/>
        <v>0.02222222222</v>
      </c>
      <c r="J214" s="21" t="s">
        <v>1410</v>
      </c>
      <c r="K214" s="695"/>
      <c r="L214" s="695"/>
      <c r="M214" s="695"/>
      <c r="N214" s="695"/>
      <c r="O214" s="695"/>
      <c r="P214" s="695"/>
      <c r="Q214" s="695"/>
      <c r="R214" s="695"/>
      <c r="S214" s="695"/>
      <c r="T214" s="695"/>
      <c r="U214" s="695"/>
      <c r="V214" s="695"/>
      <c r="W214" s="695"/>
      <c r="X214" s="695"/>
      <c r="Y214" s="695"/>
      <c r="Z214" s="695"/>
    </row>
    <row r="215" ht="21.0" customHeight="1">
      <c r="A215" s="21">
        <f t="shared" si="2"/>
        <v>214</v>
      </c>
      <c r="B215" s="32" t="s">
        <v>1446</v>
      </c>
      <c r="C215" s="32" t="s">
        <v>775</v>
      </c>
      <c r="D215" s="21" t="s">
        <v>5</v>
      </c>
      <c r="E215" s="21" t="s">
        <v>1361</v>
      </c>
      <c r="F215" s="21" t="s">
        <v>1411</v>
      </c>
      <c r="G215" s="696">
        <v>0.638888888888889</v>
      </c>
      <c r="H215" s="696">
        <v>0.661805555555556</v>
      </c>
      <c r="I215" s="696">
        <f t="shared" si="1"/>
        <v>0.02291666667</v>
      </c>
      <c r="J215" s="21" t="s">
        <v>1410</v>
      </c>
      <c r="K215" s="695"/>
      <c r="L215" s="695"/>
      <c r="M215" s="695"/>
      <c r="N215" s="695"/>
      <c r="O215" s="695"/>
      <c r="P215" s="695"/>
      <c r="Q215" s="695"/>
      <c r="R215" s="695"/>
      <c r="S215" s="695"/>
      <c r="T215" s="695"/>
      <c r="U215" s="695"/>
      <c r="V215" s="695"/>
      <c r="W215" s="695"/>
      <c r="X215" s="695"/>
      <c r="Y215" s="695"/>
      <c r="Z215" s="695"/>
    </row>
    <row r="216" ht="21.0" customHeight="1">
      <c r="A216" s="21">
        <f t="shared" si="2"/>
        <v>215</v>
      </c>
      <c r="B216" s="32" t="s">
        <v>1447</v>
      </c>
      <c r="C216" s="32" t="s">
        <v>640</v>
      </c>
      <c r="D216" s="21" t="s">
        <v>0</v>
      </c>
      <c r="E216" s="21" t="s">
        <v>1379</v>
      </c>
      <c r="F216" s="21" t="s">
        <v>1419</v>
      </c>
      <c r="G216" s="696">
        <v>0.420138888888889</v>
      </c>
      <c r="H216" s="696">
        <v>0.445138888888889</v>
      </c>
      <c r="I216" s="696">
        <f t="shared" si="1"/>
        <v>0.025</v>
      </c>
      <c r="J216" s="21" t="s">
        <v>1410</v>
      </c>
      <c r="K216" s="695"/>
      <c r="L216" s="695"/>
      <c r="M216" s="695"/>
      <c r="N216" s="695"/>
      <c r="O216" s="695"/>
      <c r="P216" s="695"/>
      <c r="Q216" s="695"/>
      <c r="R216" s="695"/>
      <c r="S216" s="695"/>
      <c r="T216" s="695"/>
      <c r="U216" s="695"/>
      <c r="V216" s="695"/>
      <c r="W216" s="695"/>
      <c r="X216" s="695"/>
      <c r="Y216" s="695"/>
      <c r="Z216" s="695"/>
    </row>
    <row r="217" ht="21.0" customHeight="1">
      <c r="A217" s="21">
        <f t="shared" si="2"/>
        <v>216</v>
      </c>
      <c r="B217" s="32" t="s">
        <v>1448</v>
      </c>
      <c r="C217" s="32" t="s">
        <v>131</v>
      </c>
      <c r="D217" s="21" t="s">
        <v>9</v>
      </c>
      <c r="E217" s="21" t="s">
        <v>1379</v>
      </c>
      <c r="F217" s="21" t="s">
        <v>1435</v>
      </c>
      <c r="G217" s="696">
        <v>0.576388888888889</v>
      </c>
      <c r="H217" s="696">
        <v>0.597916666666667</v>
      </c>
      <c r="I217" s="696">
        <f t="shared" si="1"/>
        <v>0.02152777778</v>
      </c>
      <c r="J217" s="21" t="s">
        <v>1410</v>
      </c>
      <c r="K217" s="695"/>
      <c r="L217" s="695"/>
      <c r="M217" s="695"/>
      <c r="N217" s="695"/>
      <c r="O217" s="695"/>
      <c r="P217" s="695"/>
      <c r="Q217" s="695"/>
      <c r="R217" s="695"/>
      <c r="S217" s="695"/>
      <c r="T217" s="695"/>
      <c r="U217" s="695"/>
      <c r="V217" s="695"/>
      <c r="W217" s="695"/>
      <c r="X217" s="695"/>
      <c r="Y217" s="695"/>
      <c r="Z217" s="695"/>
    </row>
    <row r="218" ht="21.0" customHeight="1">
      <c r="A218" s="21">
        <f t="shared" si="2"/>
        <v>217</v>
      </c>
      <c r="B218" s="32" t="s">
        <v>1449</v>
      </c>
      <c r="C218" s="32" t="s">
        <v>1450</v>
      </c>
      <c r="D218" s="21" t="s">
        <v>9</v>
      </c>
      <c r="E218" s="21" t="s">
        <v>1379</v>
      </c>
      <c r="F218" s="21" t="s">
        <v>1435</v>
      </c>
      <c r="G218" s="696">
        <v>0.576388888888889</v>
      </c>
      <c r="H218" s="696">
        <v>0.597916666666667</v>
      </c>
      <c r="I218" s="696">
        <f t="shared" si="1"/>
        <v>0.02152777778</v>
      </c>
      <c r="J218" s="21" t="s">
        <v>1410</v>
      </c>
      <c r="K218" s="695"/>
      <c r="L218" s="695"/>
      <c r="M218" s="695"/>
      <c r="N218" s="695"/>
      <c r="O218" s="695"/>
      <c r="P218" s="695"/>
      <c r="Q218" s="695"/>
      <c r="R218" s="695"/>
      <c r="S218" s="695"/>
      <c r="T218" s="695"/>
      <c r="U218" s="695"/>
      <c r="V218" s="695"/>
      <c r="W218" s="695"/>
      <c r="X218" s="695"/>
      <c r="Y218" s="695"/>
      <c r="Z218" s="695"/>
    </row>
    <row r="219" ht="21.0" customHeight="1">
      <c r="A219" s="21">
        <f t="shared" si="2"/>
        <v>218</v>
      </c>
      <c r="B219" s="32" t="s">
        <v>306</v>
      </c>
      <c r="C219" s="32" t="s">
        <v>490</v>
      </c>
      <c r="D219" s="21" t="s">
        <v>5</v>
      </c>
      <c r="E219" s="21" t="s">
        <v>1379</v>
      </c>
      <c r="F219" s="21" t="s">
        <v>1416</v>
      </c>
      <c r="G219" s="696">
        <v>0.641666666666667</v>
      </c>
      <c r="H219" s="696">
        <v>0.663888888888889</v>
      </c>
      <c r="I219" s="696">
        <f t="shared" si="1"/>
        <v>0.02222222222</v>
      </c>
      <c r="J219" s="21" t="s">
        <v>1410</v>
      </c>
      <c r="K219" s="695"/>
      <c r="L219" s="695"/>
      <c r="M219" s="695"/>
      <c r="N219" s="695"/>
      <c r="O219" s="695"/>
      <c r="P219" s="695"/>
      <c r="Q219" s="695"/>
      <c r="R219" s="695"/>
      <c r="S219" s="695"/>
      <c r="T219" s="695"/>
      <c r="U219" s="695"/>
      <c r="V219" s="695"/>
      <c r="W219" s="695"/>
      <c r="X219" s="695"/>
      <c r="Y219" s="695"/>
      <c r="Z219" s="695"/>
    </row>
    <row r="220" ht="21.0" customHeight="1">
      <c r="A220" s="21">
        <f t="shared" si="2"/>
        <v>219</v>
      </c>
      <c r="B220" s="32" t="s">
        <v>306</v>
      </c>
      <c r="C220" s="32" t="s">
        <v>1451</v>
      </c>
      <c r="D220" s="21" t="s">
        <v>8</v>
      </c>
      <c r="E220" s="21" t="s">
        <v>610</v>
      </c>
      <c r="F220" s="21" t="s">
        <v>1423</v>
      </c>
      <c r="G220" s="696">
        <v>0.583333333333333</v>
      </c>
      <c r="H220" s="696">
        <v>0.605555555555556</v>
      </c>
      <c r="I220" s="696">
        <f t="shared" si="1"/>
        <v>0.02222222222</v>
      </c>
      <c r="J220" s="21" t="s">
        <v>1410</v>
      </c>
      <c r="K220" s="695"/>
      <c r="L220" s="695"/>
      <c r="M220" s="695"/>
      <c r="N220" s="695"/>
      <c r="O220" s="695"/>
      <c r="P220" s="695"/>
      <c r="Q220" s="695"/>
      <c r="R220" s="695"/>
      <c r="S220" s="695"/>
      <c r="T220" s="695"/>
      <c r="U220" s="695"/>
      <c r="V220" s="695"/>
      <c r="W220" s="695"/>
      <c r="X220" s="695"/>
      <c r="Y220" s="695"/>
      <c r="Z220" s="695"/>
    </row>
    <row r="221" ht="21.0" customHeight="1">
      <c r="A221" s="21">
        <f t="shared" si="2"/>
        <v>220</v>
      </c>
      <c r="B221" s="32" t="s">
        <v>1452</v>
      </c>
      <c r="C221" s="32" t="s">
        <v>231</v>
      </c>
      <c r="D221" s="21" t="s">
        <v>0</v>
      </c>
      <c r="E221" s="21" t="s">
        <v>610</v>
      </c>
      <c r="F221" s="21" t="s">
        <v>1419</v>
      </c>
      <c r="G221" s="696">
        <v>0.420138888888889</v>
      </c>
      <c r="H221" s="696">
        <v>0.445138888888889</v>
      </c>
      <c r="I221" s="696">
        <f t="shared" si="1"/>
        <v>0.025</v>
      </c>
      <c r="J221" s="21" t="s">
        <v>1410</v>
      </c>
      <c r="K221" s="695"/>
      <c r="L221" s="695"/>
      <c r="M221" s="695"/>
      <c r="N221" s="695"/>
      <c r="O221" s="695"/>
      <c r="P221" s="695"/>
      <c r="Q221" s="695"/>
      <c r="R221" s="695"/>
      <c r="S221" s="695"/>
      <c r="T221" s="695"/>
      <c r="U221" s="695"/>
      <c r="V221" s="695"/>
      <c r="W221" s="695"/>
      <c r="X221" s="695"/>
      <c r="Y221" s="695"/>
      <c r="Z221" s="695"/>
    </row>
    <row r="222" ht="21.0" customHeight="1">
      <c r="A222" s="21">
        <f t="shared" si="2"/>
        <v>221</v>
      </c>
      <c r="B222" s="32" t="s">
        <v>1453</v>
      </c>
      <c r="C222" s="32" t="s">
        <v>1454</v>
      </c>
      <c r="D222" s="21" t="s">
        <v>3</v>
      </c>
      <c r="E222" s="21" t="s">
        <v>610</v>
      </c>
      <c r="F222" s="21" t="s">
        <v>1409</v>
      </c>
      <c r="G222" s="696">
        <v>0.686805555555556</v>
      </c>
      <c r="H222" s="696">
        <v>0.702777777777778</v>
      </c>
      <c r="I222" s="696">
        <f t="shared" si="1"/>
        <v>0.01597222222</v>
      </c>
      <c r="J222" s="21" t="s">
        <v>1410</v>
      </c>
      <c r="K222" s="695"/>
      <c r="L222" s="695"/>
      <c r="M222" s="695"/>
      <c r="N222" s="695"/>
      <c r="O222" s="695"/>
      <c r="P222" s="695"/>
      <c r="Q222" s="695"/>
      <c r="R222" s="695"/>
      <c r="S222" s="695"/>
      <c r="T222" s="695"/>
      <c r="U222" s="695"/>
      <c r="V222" s="695"/>
      <c r="W222" s="695"/>
      <c r="X222" s="695"/>
      <c r="Y222" s="695"/>
      <c r="Z222" s="695"/>
    </row>
    <row r="223" ht="21.0" customHeight="1">
      <c r="A223" s="21">
        <f t="shared" si="2"/>
        <v>222</v>
      </c>
      <c r="B223" s="32" t="s">
        <v>440</v>
      </c>
      <c r="C223" s="32" t="s">
        <v>1455</v>
      </c>
      <c r="D223" s="21" t="s">
        <v>6</v>
      </c>
      <c r="E223" s="21" t="s">
        <v>26</v>
      </c>
      <c r="F223" s="21" t="s">
        <v>1456</v>
      </c>
      <c r="G223" s="696">
        <v>0.472222222222222</v>
      </c>
      <c r="H223" s="696">
        <v>0.484027777777778</v>
      </c>
      <c r="I223" s="696">
        <f t="shared" si="1"/>
        <v>0.01180555556</v>
      </c>
      <c r="J223" s="21" t="s">
        <v>1457</v>
      </c>
      <c r="K223" s="695"/>
      <c r="L223" s="695"/>
      <c r="M223" s="695"/>
      <c r="N223" s="695"/>
      <c r="O223" s="695"/>
      <c r="P223" s="695"/>
      <c r="Q223" s="695"/>
      <c r="R223" s="695"/>
      <c r="S223" s="695"/>
      <c r="T223" s="695"/>
      <c r="U223" s="695"/>
      <c r="V223" s="695"/>
      <c r="W223" s="695"/>
      <c r="X223" s="695"/>
      <c r="Y223" s="695"/>
      <c r="Z223" s="695"/>
    </row>
    <row r="224" ht="21.0" customHeight="1">
      <c r="A224" s="21">
        <f t="shared" si="2"/>
        <v>223</v>
      </c>
      <c r="B224" s="32" t="s">
        <v>1458</v>
      </c>
      <c r="C224" s="32" t="s">
        <v>66</v>
      </c>
      <c r="D224" s="21" t="s">
        <v>6</v>
      </c>
      <c r="E224" s="21" t="s">
        <v>1222</v>
      </c>
      <c r="F224" s="21" t="s">
        <v>1456</v>
      </c>
      <c r="G224" s="696">
        <v>0.46875</v>
      </c>
      <c r="H224" s="696">
        <v>0.484722222222222</v>
      </c>
      <c r="I224" s="696">
        <f t="shared" si="1"/>
        <v>0.01597222222</v>
      </c>
      <c r="J224" s="21" t="s">
        <v>1457</v>
      </c>
      <c r="K224" s="695"/>
      <c r="L224" s="695"/>
      <c r="M224" s="695"/>
      <c r="N224" s="695"/>
      <c r="O224" s="695"/>
      <c r="P224" s="695"/>
      <c r="Q224" s="695"/>
      <c r="R224" s="695"/>
      <c r="S224" s="695"/>
      <c r="T224" s="695"/>
      <c r="U224" s="695"/>
      <c r="V224" s="695"/>
      <c r="W224" s="695"/>
      <c r="X224" s="695"/>
      <c r="Y224" s="695"/>
      <c r="Z224" s="695"/>
    </row>
    <row r="225" ht="21.0" customHeight="1">
      <c r="A225" s="21">
        <f t="shared" si="2"/>
        <v>224</v>
      </c>
      <c r="B225" s="32" t="s">
        <v>1459</v>
      </c>
      <c r="C225" s="32" t="s">
        <v>62</v>
      </c>
      <c r="D225" s="21" t="s">
        <v>6</v>
      </c>
      <c r="E225" s="21" t="s">
        <v>1303</v>
      </c>
      <c r="F225" s="21" t="s">
        <v>1460</v>
      </c>
      <c r="G225" s="696">
        <v>0.46875</v>
      </c>
      <c r="H225" s="696">
        <v>0.484722222222222</v>
      </c>
      <c r="I225" s="696">
        <f t="shared" si="1"/>
        <v>0.01597222222</v>
      </c>
      <c r="J225" s="21" t="s">
        <v>1457</v>
      </c>
      <c r="K225" s="695"/>
      <c r="L225" s="695"/>
      <c r="M225" s="695"/>
      <c r="N225" s="695"/>
      <c r="O225" s="695"/>
      <c r="P225" s="695"/>
      <c r="Q225" s="695"/>
      <c r="R225" s="695"/>
      <c r="S225" s="695"/>
      <c r="T225" s="695"/>
      <c r="U225" s="695"/>
      <c r="V225" s="695"/>
      <c r="W225" s="695"/>
      <c r="X225" s="695"/>
      <c r="Y225" s="695"/>
      <c r="Z225" s="695"/>
    </row>
    <row r="226" ht="21.0" customHeight="1">
      <c r="A226" s="21">
        <f t="shared" si="2"/>
        <v>225</v>
      </c>
      <c r="B226" s="32" t="s">
        <v>1461</v>
      </c>
      <c r="C226" s="32" t="s">
        <v>1462</v>
      </c>
      <c r="D226" s="21" t="s">
        <v>0</v>
      </c>
      <c r="E226" s="21" t="s">
        <v>1463</v>
      </c>
      <c r="F226" s="21" t="s">
        <v>1464</v>
      </c>
      <c r="G226" s="696">
        <v>0.423611111111111</v>
      </c>
      <c r="H226" s="696">
        <v>0.439583333333333</v>
      </c>
      <c r="I226" s="696">
        <f t="shared" si="1"/>
        <v>0.01597222222</v>
      </c>
      <c r="J226" s="21" t="s">
        <v>1457</v>
      </c>
      <c r="K226" s="695"/>
      <c r="L226" s="695"/>
      <c r="M226" s="695"/>
      <c r="N226" s="695"/>
      <c r="O226" s="695"/>
      <c r="P226" s="695"/>
      <c r="Q226" s="695"/>
      <c r="R226" s="695"/>
      <c r="S226" s="695"/>
      <c r="T226" s="695"/>
      <c r="U226" s="695"/>
      <c r="V226" s="695"/>
      <c r="W226" s="695"/>
      <c r="X226" s="695"/>
      <c r="Y226" s="695"/>
      <c r="Z226" s="695"/>
    </row>
    <row r="227" ht="21.0" customHeight="1">
      <c r="A227" s="21">
        <f t="shared" si="2"/>
        <v>226</v>
      </c>
      <c r="B227" s="32" t="s">
        <v>1465</v>
      </c>
      <c r="C227" s="32" t="s">
        <v>1466</v>
      </c>
      <c r="D227" s="21" t="s">
        <v>6</v>
      </c>
      <c r="E227" s="21" t="s">
        <v>1330</v>
      </c>
      <c r="F227" s="21" t="s">
        <v>1460</v>
      </c>
      <c r="G227" s="696">
        <v>0.46875</v>
      </c>
      <c r="H227" s="696">
        <v>0.484722222222222</v>
      </c>
      <c r="I227" s="696">
        <f t="shared" si="1"/>
        <v>0.01597222222</v>
      </c>
      <c r="J227" s="21" t="s">
        <v>1457</v>
      </c>
      <c r="K227" s="695"/>
      <c r="L227" s="695"/>
      <c r="M227" s="695"/>
      <c r="N227" s="695"/>
      <c r="O227" s="695"/>
      <c r="P227" s="695"/>
      <c r="Q227" s="695"/>
      <c r="R227" s="695"/>
      <c r="S227" s="695"/>
      <c r="T227" s="695"/>
      <c r="U227" s="695"/>
      <c r="V227" s="695"/>
      <c r="W227" s="695"/>
      <c r="X227" s="695"/>
      <c r="Y227" s="695"/>
      <c r="Z227" s="695"/>
    </row>
    <row r="228" ht="21.0" customHeight="1">
      <c r="A228" s="21">
        <f t="shared" si="2"/>
        <v>227</v>
      </c>
      <c r="B228" s="32" t="s">
        <v>133</v>
      </c>
      <c r="C228" s="32" t="s">
        <v>235</v>
      </c>
      <c r="D228" s="21" t="s">
        <v>0</v>
      </c>
      <c r="E228" s="21" t="s">
        <v>60</v>
      </c>
      <c r="F228" s="21" t="s">
        <v>1464</v>
      </c>
      <c r="G228" s="696">
        <v>0.423611111111111</v>
      </c>
      <c r="H228" s="696">
        <v>0.439583333333333</v>
      </c>
      <c r="I228" s="696">
        <f t="shared" si="1"/>
        <v>0.01597222222</v>
      </c>
      <c r="J228" s="21" t="s">
        <v>1457</v>
      </c>
      <c r="K228" s="695"/>
      <c r="L228" s="695"/>
      <c r="M228" s="695"/>
      <c r="N228" s="695"/>
      <c r="O228" s="695"/>
      <c r="P228" s="695"/>
      <c r="Q228" s="695"/>
      <c r="R228" s="695"/>
      <c r="S228" s="695"/>
      <c r="T228" s="695"/>
      <c r="U228" s="695"/>
      <c r="V228" s="695"/>
      <c r="W228" s="695"/>
      <c r="X228" s="695"/>
      <c r="Y228" s="695"/>
      <c r="Z228" s="695"/>
    </row>
    <row r="229" ht="21.0" customHeight="1">
      <c r="A229" s="21">
        <f t="shared" si="2"/>
        <v>228</v>
      </c>
      <c r="B229" s="32" t="s">
        <v>1467</v>
      </c>
      <c r="C229" s="32" t="s">
        <v>1468</v>
      </c>
      <c r="D229" s="21" t="s">
        <v>0</v>
      </c>
      <c r="E229" s="21" t="s">
        <v>60</v>
      </c>
      <c r="F229" s="21" t="s">
        <v>1464</v>
      </c>
      <c r="G229" s="696">
        <v>0.423611111111111</v>
      </c>
      <c r="H229" s="696">
        <v>0.439583333333333</v>
      </c>
      <c r="I229" s="696">
        <f t="shared" si="1"/>
        <v>0.01597222222</v>
      </c>
      <c r="J229" s="21" t="s">
        <v>1457</v>
      </c>
      <c r="K229" s="695"/>
      <c r="L229" s="695"/>
      <c r="M229" s="695"/>
      <c r="N229" s="695"/>
      <c r="O229" s="695"/>
      <c r="P229" s="695"/>
      <c r="Q229" s="695"/>
      <c r="R229" s="695"/>
      <c r="S229" s="695"/>
      <c r="T229" s="695"/>
      <c r="U229" s="695"/>
      <c r="V229" s="695"/>
      <c r="W229" s="695"/>
      <c r="X229" s="695"/>
      <c r="Y229" s="695"/>
      <c r="Z229" s="695"/>
    </row>
    <row r="230" ht="21.0" customHeight="1">
      <c r="A230" s="21">
        <f t="shared" si="2"/>
        <v>229</v>
      </c>
      <c r="B230" s="32" t="s">
        <v>109</v>
      </c>
      <c r="C230" s="32" t="s">
        <v>1469</v>
      </c>
      <c r="D230" s="21" t="s">
        <v>6</v>
      </c>
      <c r="E230" s="21" t="s">
        <v>1361</v>
      </c>
      <c r="F230" s="21" t="s">
        <v>1460</v>
      </c>
      <c r="G230" s="696">
        <v>0.46875</v>
      </c>
      <c r="H230" s="696">
        <v>0.484722222222222</v>
      </c>
      <c r="I230" s="696">
        <f t="shared" si="1"/>
        <v>0.01597222222</v>
      </c>
      <c r="J230" s="21" t="s">
        <v>1457</v>
      </c>
      <c r="K230" s="695"/>
      <c r="L230" s="695"/>
      <c r="M230" s="695"/>
      <c r="N230" s="695"/>
      <c r="O230" s="695"/>
      <c r="P230" s="695"/>
      <c r="Q230" s="695"/>
      <c r="R230" s="695"/>
      <c r="S230" s="695"/>
      <c r="T230" s="695"/>
      <c r="U230" s="695"/>
      <c r="V230" s="695"/>
      <c r="W230" s="695"/>
      <c r="X230" s="695"/>
      <c r="Y230" s="695"/>
      <c r="Z230" s="695"/>
    </row>
    <row r="231" ht="21.0" customHeight="1">
      <c r="A231" s="21">
        <f t="shared" si="2"/>
        <v>230</v>
      </c>
      <c r="B231" s="32" t="s">
        <v>33</v>
      </c>
      <c r="C231" s="32" t="s">
        <v>1470</v>
      </c>
      <c r="D231" s="21" t="s">
        <v>6</v>
      </c>
      <c r="E231" s="21" t="s">
        <v>1361</v>
      </c>
      <c r="F231" s="21" t="s">
        <v>1456</v>
      </c>
      <c r="G231" s="696">
        <v>0.472222222222222</v>
      </c>
      <c r="H231" s="696">
        <v>0.484027777777778</v>
      </c>
      <c r="I231" s="696">
        <f t="shared" si="1"/>
        <v>0.01180555556</v>
      </c>
      <c r="J231" s="21" t="s">
        <v>1457</v>
      </c>
      <c r="K231" s="695"/>
      <c r="L231" s="695"/>
      <c r="M231" s="695"/>
      <c r="N231" s="695"/>
      <c r="O231" s="695"/>
      <c r="P231" s="695"/>
      <c r="Q231" s="695"/>
      <c r="R231" s="695"/>
      <c r="S231" s="695"/>
      <c r="T231" s="695"/>
      <c r="U231" s="695"/>
      <c r="V231" s="695"/>
      <c r="W231" s="695"/>
      <c r="X231" s="695"/>
      <c r="Y231" s="695"/>
      <c r="Z231" s="695"/>
    </row>
    <row r="232" ht="21.0" customHeight="1">
      <c r="A232" s="21">
        <f t="shared" si="2"/>
        <v>231</v>
      </c>
      <c r="B232" s="32" t="s">
        <v>1471</v>
      </c>
      <c r="C232" s="32" t="s">
        <v>667</v>
      </c>
      <c r="D232" s="21" t="s">
        <v>6</v>
      </c>
      <c r="E232" s="21" t="s">
        <v>1361</v>
      </c>
      <c r="F232" s="21" t="s">
        <v>1460</v>
      </c>
      <c r="G232" s="696">
        <v>0.46875</v>
      </c>
      <c r="H232" s="696">
        <v>0.484722222222222</v>
      </c>
      <c r="I232" s="696">
        <f t="shared" si="1"/>
        <v>0.01597222222</v>
      </c>
      <c r="J232" s="21" t="s">
        <v>1457</v>
      </c>
      <c r="K232" s="695"/>
      <c r="L232" s="695"/>
      <c r="M232" s="695"/>
      <c r="N232" s="695"/>
      <c r="O232" s="695"/>
      <c r="P232" s="695"/>
      <c r="Q232" s="695"/>
      <c r="R232" s="695"/>
      <c r="S232" s="695"/>
      <c r="T232" s="695"/>
      <c r="U232" s="695"/>
      <c r="V232" s="695"/>
      <c r="W232" s="695"/>
      <c r="X232" s="695"/>
      <c r="Y232" s="695"/>
      <c r="Z232" s="695"/>
    </row>
    <row r="233" ht="21.0" customHeight="1">
      <c r="A233" s="21">
        <f t="shared" si="2"/>
        <v>232</v>
      </c>
      <c r="B233" s="32" t="s">
        <v>1472</v>
      </c>
      <c r="C233" s="32" t="s">
        <v>1473</v>
      </c>
      <c r="D233" s="21" t="s">
        <v>6</v>
      </c>
      <c r="E233" s="21" t="s">
        <v>1379</v>
      </c>
      <c r="F233" s="21" t="s">
        <v>1460</v>
      </c>
      <c r="G233" s="696">
        <v>0.46875</v>
      </c>
      <c r="H233" s="696">
        <v>0.484722222222222</v>
      </c>
      <c r="I233" s="696">
        <f t="shared" si="1"/>
        <v>0.01597222222</v>
      </c>
      <c r="J233" s="21" t="s">
        <v>1457</v>
      </c>
      <c r="K233" s="695"/>
      <c r="L233" s="695"/>
      <c r="M233" s="695"/>
      <c r="N233" s="695"/>
      <c r="O233" s="695"/>
      <c r="P233" s="695"/>
      <c r="Q233" s="695"/>
      <c r="R233" s="695"/>
      <c r="S233" s="695"/>
      <c r="T233" s="695"/>
      <c r="U233" s="695"/>
      <c r="V233" s="695"/>
      <c r="W233" s="695"/>
      <c r="X233" s="695"/>
      <c r="Y233" s="695"/>
      <c r="Z233" s="695"/>
    </row>
    <row r="234" ht="21.0" customHeight="1">
      <c r="A234" s="21">
        <f t="shared" si="2"/>
        <v>233</v>
      </c>
      <c r="B234" s="32" t="s">
        <v>180</v>
      </c>
      <c r="C234" s="32" t="s">
        <v>305</v>
      </c>
      <c r="D234" s="21" t="s">
        <v>6</v>
      </c>
      <c r="E234" s="21" t="s">
        <v>1379</v>
      </c>
      <c r="F234" s="21" t="s">
        <v>1456</v>
      </c>
      <c r="G234" s="696">
        <v>0.472222222222222</v>
      </c>
      <c r="H234" s="696">
        <v>0.484027777777778</v>
      </c>
      <c r="I234" s="696">
        <f t="shared" si="1"/>
        <v>0.01180555556</v>
      </c>
      <c r="J234" s="21" t="s">
        <v>1457</v>
      </c>
      <c r="K234" s="695"/>
      <c r="L234" s="695"/>
      <c r="M234" s="695"/>
      <c r="N234" s="695"/>
      <c r="O234" s="695"/>
      <c r="P234" s="695"/>
      <c r="Q234" s="695"/>
      <c r="R234" s="695"/>
      <c r="S234" s="695"/>
      <c r="T234" s="695"/>
      <c r="U234" s="695"/>
      <c r="V234" s="695"/>
      <c r="W234" s="695"/>
      <c r="X234" s="695"/>
      <c r="Y234" s="695"/>
      <c r="Z234" s="695"/>
    </row>
    <row r="235" ht="21.0" customHeight="1">
      <c r="A235" s="21">
        <f t="shared" si="2"/>
        <v>234</v>
      </c>
      <c r="B235" s="32" t="s">
        <v>1474</v>
      </c>
      <c r="C235" s="32" t="s">
        <v>780</v>
      </c>
      <c r="D235" s="21" t="s">
        <v>6</v>
      </c>
      <c r="E235" s="21" t="s">
        <v>610</v>
      </c>
      <c r="F235" s="21" t="s">
        <v>1456</v>
      </c>
      <c r="G235" s="696">
        <v>0.472222222222222</v>
      </c>
      <c r="H235" s="696">
        <v>0.484027777777778</v>
      </c>
      <c r="I235" s="696">
        <f t="shared" si="1"/>
        <v>0.01180555556</v>
      </c>
      <c r="J235" s="21" t="s">
        <v>1457</v>
      </c>
      <c r="K235" s="695"/>
      <c r="L235" s="695"/>
      <c r="M235" s="695"/>
      <c r="N235" s="695"/>
      <c r="O235" s="695"/>
      <c r="P235" s="695"/>
      <c r="Q235" s="695"/>
      <c r="R235" s="695"/>
      <c r="S235" s="695"/>
      <c r="T235" s="695"/>
      <c r="U235" s="695"/>
      <c r="V235" s="695"/>
      <c r="W235" s="695"/>
      <c r="X235" s="695"/>
      <c r="Y235" s="695"/>
      <c r="Z235" s="695"/>
    </row>
    <row r="236" ht="21.0" customHeight="1">
      <c r="A236" s="21">
        <f t="shared" si="2"/>
        <v>235</v>
      </c>
      <c r="B236" s="32" t="s">
        <v>1475</v>
      </c>
      <c r="C236" s="32" t="s">
        <v>1360</v>
      </c>
      <c r="D236" s="21" t="s">
        <v>0</v>
      </c>
      <c r="E236" s="21" t="s">
        <v>610</v>
      </c>
      <c r="F236" s="21" t="s">
        <v>1464</v>
      </c>
      <c r="G236" s="696">
        <v>0.423611111111111</v>
      </c>
      <c r="H236" s="696">
        <v>0.439583333333333</v>
      </c>
      <c r="I236" s="696">
        <f t="shared" si="1"/>
        <v>0.01597222222</v>
      </c>
      <c r="J236" s="21" t="s">
        <v>1457</v>
      </c>
      <c r="K236" s="695"/>
      <c r="L236" s="695"/>
      <c r="M236" s="695"/>
      <c r="N236" s="695"/>
      <c r="O236" s="695"/>
      <c r="P236" s="695"/>
      <c r="Q236" s="695"/>
      <c r="R236" s="695"/>
      <c r="S236" s="695"/>
      <c r="T236" s="695"/>
      <c r="U236" s="695"/>
      <c r="V236" s="695"/>
      <c r="W236" s="695"/>
      <c r="X236" s="695"/>
      <c r="Y236" s="695"/>
      <c r="Z236" s="695"/>
    </row>
    <row r="237" ht="21.0" customHeight="1">
      <c r="A237" s="21">
        <f t="shared" si="2"/>
        <v>236</v>
      </c>
      <c r="B237" s="32" t="s">
        <v>1447</v>
      </c>
      <c r="C237" s="32" t="s">
        <v>131</v>
      </c>
      <c r="D237" s="21" t="s">
        <v>9</v>
      </c>
      <c r="E237" s="21" t="s">
        <v>1147</v>
      </c>
      <c r="F237" s="21" t="s">
        <v>1476</v>
      </c>
      <c r="G237" s="696"/>
      <c r="H237" s="696"/>
      <c r="I237" s="696">
        <f t="shared" si="1"/>
        <v>0</v>
      </c>
      <c r="J237" s="21" t="s">
        <v>1476</v>
      </c>
      <c r="K237" s="695"/>
      <c r="L237" s="695"/>
      <c r="M237" s="695"/>
      <c r="N237" s="695"/>
      <c r="O237" s="695"/>
      <c r="P237" s="695"/>
      <c r="Q237" s="695"/>
      <c r="R237" s="695"/>
      <c r="S237" s="695"/>
      <c r="T237" s="695"/>
      <c r="U237" s="695"/>
      <c r="V237" s="695"/>
      <c r="W237" s="695"/>
      <c r="X237" s="695"/>
      <c r="Y237" s="695"/>
      <c r="Z237" s="695"/>
    </row>
    <row r="238" ht="21.0" customHeight="1">
      <c r="A238" s="21">
        <f t="shared" si="2"/>
        <v>237</v>
      </c>
      <c r="B238" s="32" t="s">
        <v>1477</v>
      </c>
      <c r="C238" s="32" t="s">
        <v>1478</v>
      </c>
      <c r="D238" s="21" t="s">
        <v>5</v>
      </c>
      <c r="E238" s="21" t="s">
        <v>1147</v>
      </c>
      <c r="F238" s="21"/>
      <c r="G238" s="696"/>
      <c r="H238" s="696"/>
      <c r="I238" s="696">
        <f t="shared" si="1"/>
        <v>0</v>
      </c>
      <c r="J238" s="21" t="s">
        <v>1476</v>
      </c>
      <c r="K238" s="695"/>
      <c r="L238" s="695"/>
      <c r="M238" s="695"/>
      <c r="N238" s="695"/>
      <c r="O238" s="695"/>
      <c r="P238" s="695"/>
      <c r="Q238" s="695"/>
      <c r="R238" s="695"/>
      <c r="S238" s="695"/>
      <c r="T238" s="695"/>
      <c r="U238" s="695"/>
      <c r="V238" s="695"/>
      <c r="W238" s="695"/>
      <c r="X238" s="695"/>
      <c r="Y238" s="695"/>
      <c r="Z238" s="695"/>
    </row>
    <row r="239" ht="21.0" customHeight="1">
      <c r="A239" s="21">
        <f t="shared" si="2"/>
        <v>238</v>
      </c>
      <c r="B239" s="32" t="s">
        <v>1479</v>
      </c>
      <c r="C239" s="32" t="s">
        <v>1480</v>
      </c>
      <c r="D239" s="21" t="s">
        <v>6</v>
      </c>
      <c r="E239" s="21" t="s">
        <v>1147</v>
      </c>
      <c r="F239" s="21" t="s">
        <v>1413</v>
      </c>
      <c r="G239" s="696"/>
      <c r="H239" s="696"/>
      <c r="I239" s="696">
        <f t="shared" si="1"/>
        <v>0</v>
      </c>
      <c r="J239" s="697" t="s">
        <v>1476</v>
      </c>
      <c r="K239" s="695"/>
      <c r="L239" s="695"/>
      <c r="M239" s="695"/>
      <c r="N239" s="695"/>
      <c r="O239" s="695"/>
      <c r="P239" s="695"/>
      <c r="Q239" s="695"/>
      <c r="R239" s="695"/>
      <c r="S239" s="695"/>
      <c r="T239" s="695"/>
      <c r="U239" s="695"/>
      <c r="V239" s="695"/>
      <c r="W239" s="695"/>
      <c r="X239" s="695"/>
      <c r="Y239" s="695"/>
      <c r="Z239" s="695"/>
    </row>
    <row r="240" ht="21.0" customHeight="1">
      <c r="A240" s="21">
        <f t="shared" si="2"/>
        <v>239</v>
      </c>
      <c r="B240" s="32" t="s">
        <v>1193</v>
      </c>
      <c r="C240" s="32" t="s">
        <v>314</v>
      </c>
      <c r="D240" s="21" t="s">
        <v>4</v>
      </c>
      <c r="E240" s="21" t="s">
        <v>26</v>
      </c>
      <c r="F240" s="21" t="s">
        <v>1476</v>
      </c>
      <c r="G240" s="696"/>
      <c r="H240" s="696"/>
      <c r="I240" s="696">
        <f t="shared" si="1"/>
        <v>0</v>
      </c>
      <c r="J240" s="21" t="s">
        <v>1476</v>
      </c>
      <c r="K240" s="695"/>
      <c r="L240" s="695"/>
      <c r="M240" s="695"/>
      <c r="N240" s="695"/>
      <c r="O240" s="695"/>
      <c r="P240" s="695"/>
      <c r="Q240" s="695"/>
      <c r="R240" s="695"/>
      <c r="S240" s="695"/>
      <c r="T240" s="695"/>
      <c r="U240" s="695"/>
      <c r="V240" s="695"/>
      <c r="W240" s="695"/>
      <c r="X240" s="695"/>
      <c r="Y240" s="695"/>
      <c r="Z240" s="695"/>
    </row>
    <row r="241" ht="21.0" customHeight="1">
      <c r="A241" s="21">
        <f t="shared" si="2"/>
        <v>240</v>
      </c>
      <c r="B241" s="32" t="s">
        <v>109</v>
      </c>
      <c r="C241" s="32" t="s">
        <v>154</v>
      </c>
      <c r="D241" s="21" t="s">
        <v>2</v>
      </c>
      <c r="E241" s="21" t="s">
        <v>1481</v>
      </c>
      <c r="F241" s="21"/>
      <c r="G241" s="696"/>
      <c r="H241" s="696"/>
      <c r="I241" s="696">
        <f t="shared" si="1"/>
        <v>0</v>
      </c>
      <c r="J241" s="21" t="s">
        <v>1476</v>
      </c>
      <c r="K241" s="695"/>
      <c r="L241" s="695"/>
      <c r="M241" s="695"/>
      <c r="N241" s="695"/>
      <c r="O241" s="695"/>
      <c r="P241" s="695"/>
      <c r="Q241" s="695"/>
      <c r="R241" s="695"/>
      <c r="S241" s="695"/>
      <c r="T241" s="695"/>
      <c r="U241" s="695"/>
      <c r="V241" s="695"/>
      <c r="W241" s="695"/>
      <c r="X241" s="695"/>
      <c r="Y241" s="695"/>
      <c r="Z241" s="695"/>
    </row>
    <row r="242" ht="21.0" customHeight="1">
      <c r="A242" s="21">
        <f t="shared" si="2"/>
        <v>241</v>
      </c>
      <c r="B242" s="32" t="s">
        <v>1482</v>
      </c>
      <c r="C242" s="32" t="s">
        <v>1483</v>
      </c>
      <c r="D242" s="21" t="s">
        <v>1</v>
      </c>
      <c r="E242" s="21" t="s">
        <v>44</v>
      </c>
      <c r="F242" s="21"/>
      <c r="G242" s="696"/>
      <c r="H242" s="696"/>
      <c r="I242" s="696">
        <f t="shared" si="1"/>
        <v>0</v>
      </c>
      <c r="J242" s="21" t="s">
        <v>1476</v>
      </c>
      <c r="K242" s="695"/>
      <c r="L242" s="695"/>
      <c r="M242" s="695"/>
      <c r="N242" s="695"/>
      <c r="O242" s="695"/>
      <c r="P242" s="695"/>
      <c r="Q242" s="695"/>
      <c r="R242" s="695"/>
      <c r="S242" s="695"/>
      <c r="T242" s="695"/>
      <c r="U242" s="695"/>
      <c r="V242" s="695"/>
      <c r="W242" s="695"/>
      <c r="X242" s="695"/>
      <c r="Y242" s="695"/>
      <c r="Z242" s="695"/>
    </row>
    <row r="243" ht="21.0" customHeight="1">
      <c r="A243" s="21">
        <f t="shared" si="2"/>
        <v>242</v>
      </c>
      <c r="B243" s="32" t="s">
        <v>1484</v>
      </c>
      <c r="C243" s="32" t="s">
        <v>1001</v>
      </c>
      <c r="D243" s="21" t="s">
        <v>2</v>
      </c>
      <c r="E243" s="21" t="s">
        <v>1277</v>
      </c>
      <c r="F243" s="21"/>
      <c r="G243" s="696"/>
      <c r="H243" s="696"/>
      <c r="I243" s="696">
        <f t="shared" si="1"/>
        <v>0</v>
      </c>
      <c r="J243" s="21" t="s">
        <v>1476</v>
      </c>
      <c r="K243" s="695"/>
      <c r="L243" s="695"/>
      <c r="M243" s="695"/>
      <c r="N243" s="695"/>
      <c r="O243" s="695"/>
      <c r="P243" s="695"/>
      <c r="Q243" s="695"/>
      <c r="R243" s="695"/>
      <c r="S243" s="695"/>
      <c r="T243" s="695"/>
      <c r="U243" s="695"/>
      <c r="V243" s="695"/>
      <c r="W243" s="695"/>
      <c r="X243" s="695"/>
      <c r="Y243" s="695"/>
      <c r="Z243" s="695"/>
    </row>
    <row r="244" ht="21.0" customHeight="1">
      <c r="A244" s="21">
        <f t="shared" si="2"/>
        <v>243</v>
      </c>
      <c r="B244" s="32" t="s">
        <v>1485</v>
      </c>
      <c r="C244" s="32" t="s">
        <v>1486</v>
      </c>
      <c r="D244" s="21" t="s">
        <v>9</v>
      </c>
      <c r="E244" s="21" t="s">
        <v>1277</v>
      </c>
      <c r="F244" s="21" t="s">
        <v>1476</v>
      </c>
      <c r="G244" s="696"/>
      <c r="H244" s="696"/>
      <c r="I244" s="696">
        <f t="shared" si="1"/>
        <v>0</v>
      </c>
      <c r="J244" s="21" t="s">
        <v>1476</v>
      </c>
      <c r="K244" s="695"/>
      <c r="L244" s="695"/>
      <c r="M244" s="695"/>
      <c r="N244" s="695"/>
      <c r="O244" s="695"/>
      <c r="P244" s="695"/>
      <c r="Q244" s="695"/>
      <c r="R244" s="695"/>
      <c r="S244" s="695"/>
      <c r="T244" s="695"/>
      <c r="U244" s="695"/>
      <c r="V244" s="695"/>
      <c r="W244" s="695"/>
      <c r="X244" s="695"/>
      <c r="Y244" s="695"/>
      <c r="Z244" s="695"/>
    </row>
    <row r="245" ht="21.0" customHeight="1">
      <c r="A245" s="21">
        <f t="shared" si="2"/>
        <v>244</v>
      </c>
      <c r="B245" s="32" t="s">
        <v>1487</v>
      </c>
      <c r="C245" s="32" t="s">
        <v>131</v>
      </c>
      <c r="D245" s="21" t="s">
        <v>7</v>
      </c>
      <c r="E245" s="21" t="s">
        <v>1303</v>
      </c>
      <c r="F245" s="21" t="s">
        <v>1476</v>
      </c>
      <c r="G245" s="696"/>
      <c r="H245" s="696"/>
      <c r="I245" s="696">
        <f t="shared" si="1"/>
        <v>0</v>
      </c>
      <c r="J245" s="21" t="s">
        <v>1476</v>
      </c>
      <c r="K245" s="695"/>
      <c r="L245" s="695"/>
      <c r="M245" s="695"/>
      <c r="N245" s="695"/>
      <c r="O245" s="695"/>
      <c r="P245" s="695"/>
      <c r="Q245" s="695"/>
      <c r="R245" s="695"/>
      <c r="S245" s="695"/>
      <c r="T245" s="695"/>
      <c r="U245" s="695"/>
      <c r="V245" s="695"/>
      <c r="W245" s="695"/>
      <c r="X245" s="695"/>
      <c r="Y245" s="695"/>
      <c r="Z245" s="695"/>
    </row>
    <row r="246" ht="21.0" customHeight="1">
      <c r="A246" s="21">
        <f t="shared" si="2"/>
        <v>245</v>
      </c>
      <c r="B246" s="32" t="s">
        <v>523</v>
      </c>
      <c r="C246" s="32" t="s">
        <v>818</v>
      </c>
      <c r="D246" s="21" t="s">
        <v>8</v>
      </c>
      <c r="E246" s="21" t="s">
        <v>1303</v>
      </c>
      <c r="F246" s="21" t="s">
        <v>1476</v>
      </c>
      <c r="G246" s="696"/>
      <c r="H246" s="696"/>
      <c r="I246" s="696">
        <f t="shared" si="1"/>
        <v>0</v>
      </c>
      <c r="J246" s="21" t="s">
        <v>1476</v>
      </c>
      <c r="K246" s="695"/>
      <c r="L246" s="695"/>
      <c r="M246" s="695"/>
      <c r="N246" s="695"/>
      <c r="O246" s="695"/>
      <c r="P246" s="695"/>
      <c r="Q246" s="695"/>
      <c r="R246" s="695"/>
      <c r="S246" s="695"/>
      <c r="T246" s="695"/>
      <c r="U246" s="695"/>
      <c r="V246" s="695"/>
      <c r="W246" s="695"/>
      <c r="X246" s="695"/>
      <c r="Y246" s="695"/>
      <c r="Z246" s="695"/>
    </row>
    <row r="247" ht="21.0" customHeight="1">
      <c r="A247" s="21">
        <f t="shared" si="2"/>
        <v>246</v>
      </c>
      <c r="B247" s="32" t="s">
        <v>1488</v>
      </c>
      <c r="C247" s="32" t="s">
        <v>1489</v>
      </c>
      <c r="D247" s="21" t="s">
        <v>1</v>
      </c>
      <c r="E247" s="21" t="s">
        <v>1330</v>
      </c>
      <c r="F247" s="21"/>
      <c r="G247" s="696"/>
      <c r="H247" s="696"/>
      <c r="I247" s="696">
        <f t="shared" si="1"/>
        <v>0</v>
      </c>
      <c r="J247" s="21" t="s">
        <v>1476</v>
      </c>
      <c r="K247" s="695"/>
      <c r="L247" s="695"/>
      <c r="M247" s="695"/>
      <c r="N247" s="695"/>
      <c r="O247" s="695"/>
      <c r="P247" s="695"/>
      <c r="Q247" s="695"/>
      <c r="R247" s="695"/>
      <c r="S247" s="695"/>
      <c r="T247" s="695"/>
      <c r="U247" s="695"/>
      <c r="V247" s="695"/>
      <c r="W247" s="695"/>
      <c r="X247" s="695"/>
      <c r="Y247" s="695"/>
      <c r="Z247" s="695"/>
    </row>
    <row r="248" ht="21.0" customHeight="1">
      <c r="A248" s="21">
        <f t="shared" si="2"/>
        <v>247</v>
      </c>
      <c r="B248" s="32" t="s">
        <v>1490</v>
      </c>
      <c r="C248" s="32" t="s">
        <v>129</v>
      </c>
      <c r="D248" s="21" t="s">
        <v>5</v>
      </c>
      <c r="E248" s="21" t="s">
        <v>887</v>
      </c>
      <c r="F248" s="21"/>
      <c r="G248" s="696"/>
      <c r="H248" s="696"/>
      <c r="I248" s="696">
        <f t="shared" si="1"/>
        <v>0</v>
      </c>
      <c r="J248" s="21" t="s">
        <v>1476</v>
      </c>
      <c r="K248" s="695"/>
      <c r="L248" s="695"/>
      <c r="M248" s="695"/>
      <c r="N248" s="695"/>
      <c r="O248" s="695"/>
      <c r="P248" s="695"/>
      <c r="Q248" s="695"/>
      <c r="R248" s="695"/>
      <c r="S248" s="695"/>
      <c r="T248" s="695"/>
      <c r="U248" s="695"/>
      <c r="V248" s="695"/>
      <c r="W248" s="695"/>
      <c r="X248" s="695"/>
      <c r="Y248" s="695"/>
      <c r="Z248" s="695"/>
    </row>
    <row r="249" ht="21.0" customHeight="1">
      <c r="A249" s="21">
        <f t="shared" si="2"/>
        <v>248</v>
      </c>
      <c r="B249" s="32" t="s">
        <v>1491</v>
      </c>
      <c r="C249" s="32" t="s">
        <v>1492</v>
      </c>
      <c r="D249" s="21" t="s">
        <v>1</v>
      </c>
      <c r="E249" s="21" t="s">
        <v>1361</v>
      </c>
      <c r="F249" s="21"/>
      <c r="G249" s="696"/>
      <c r="H249" s="696"/>
      <c r="I249" s="696">
        <f t="shared" si="1"/>
        <v>0</v>
      </c>
      <c r="J249" s="21" t="s">
        <v>1476</v>
      </c>
      <c r="K249" s="695"/>
      <c r="L249" s="695"/>
      <c r="M249" s="695"/>
      <c r="N249" s="695"/>
      <c r="O249" s="695"/>
      <c r="P249" s="695"/>
      <c r="Q249" s="695"/>
      <c r="R249" s="695"/>
      <c r="S249" s="695"/>
      <c r="T249" s="695"/>
      <c r="U249" s="695"/>
      <c r="V249" s="695"/>
      <c r="W249" s="695"/>
      <c r="X249" s="695"/>
      <c r="Y249" s="695"/>
      <c r="Z249" s="695"/>
    </row>
    <row r="250" ht="21.0" customHeight="1">
      <c r="A250" s="21">
        <f t="shared" si="2"/>
        <v>249</v>
      </c>
      <c r="B250" s="32" t="s">
        <v>1493</v>
      </c>
      <c r="C250" s="32" t="s">
        <v>271</v>
      </c>
      <c r="D250" s="21" t="s">
        <v>4</v>
      </c>
      <c r="E250" s="21" t="s">
        <v>1379</v>
      </c>
      <c r="F250" s="21"/>
      <c r="G250" s="696"/>
      <c r="H250" s="696"/>
      <c r="I250" s="696">
        <f t="shared" si="1"/>
        <v>0</v>
      </c>
      <c r="J250" s="21" t="s">
        <v>1476</v>
      </c>
      <c r="K250" s="695"/>
      <c r="L250" s="695"/>
      <c r="M250" s="695"/>
      <c r="N250" s="695"/>
      <c r="O250" s="695"/>
      <c r="P250" s="695"/>
      <c r="Q250" s="695"/>
      <c r="R250" s="695"/>
      <c r="S250" s="695"/>
      <c r="T250" s="695"/>
      <c r="U250" s="695"/>
      <c r="V250" s="695"/>
      <c r="W250" s="695"/>
      <c r="X250" s="695"/>
      <c r="Y250" s="695"/>
      <c r="Z250" s="695"/>
    </row>
    <row r="251" ht="21.0" customHeight="1">
      <c r="A251" s="698"/>
      <c r="B251" s="695"/>
      <c r="C251" s="695"/>
      <c r="D251" s="698"/>
      <c r="E251" s="695"/>
      <c r="F251" s="698"/>
      <c r="G251" s="699"/>
      <c r="H251" s="699"/>
      <c r="I251" s="698"/>
      <c r="J251" s="698"/>
      <c r="K251" s="695"/>
      <c r="L251" s="695"/>
      <c r="M251" s="695"/>
      <c r="N251" s="695"/>
      <c r="O251" s="695"/>
      <c r="P251" s="695"/>
      <c r="Q251" s="695"/>
      <c r="R251" s="695"/>
      <c r="S251" s="695"/>
      <c r="T251" s="695"/>
      <c r="U251" s="695"/>
      <c r="V251" s="695"/>
      <c r="W251" s="695"/>
      <c r="X251" s="695"/>
      <c r="Y251" s="695"/>
      <c r="Z251" s="695"/>
    </row>
    <row r="252" ht="21.0" customHeight="1">
      <c r="A252" s="698"/>
      <c r="B252" s="695"/>
      <c r="C252" s="695"/>
      <c r="D252" s="698"/>
      <c r="E252" s="695"/>
      <c r="F252" s="698"/>
      <c r="G252" s="699"/>
      <c r="H252" s="699"/>
      <c r="I252" s="698"/>
      <c r="J252" s="698"/>
      <c r="K252" s="695"/>
      <c r="L252" s="695"/>
      <c r="M252" s="695"/>
      <c r="N252" s="695"/>
      <c r="O252" s="695"/>
      <c r="P252" s="695"/>
      <c r="Q252" s="695"/>
      <c r="R252" s="695"/>
      <c r="S252" s="695"/>
      <c r="T252" s="695"/>
      <c r="U252" s="695"/>
      <c r="V252" s="695"/>
      <c r="W252" s="695"/>
      <c r="X252" s="695"/>
      <c r="Y252" s="695"/>
      <c r="Z252" s="695"/>
    </row>
    <row r="253" ht="21.0" customHeight="1">
      <c r="A253" s="698"/>
      <c r="B253" s="695"/>
      <c r="C253" s="695"/>
      <c r="D253" s="698"/>
      <c r="E253" s="695"/>
      <c r="F253" s="698"/>
      <c r="G253" s="699"/>
      <c r="H253" s="699"/>
      <c r="I253" s="698"/>
      <c r="J253" s="698"/>
      <c r="K253" s="695"/>
      <c r="L253" s="695"/>
      <c r="M253" s="695"/>
      <c r="N253" s="695"/>
      <c r="O253" s="695"/>
      <c r="P253" s="695"/>
      <c r="Q253" s="695"/>
      <c r="R253" s="695"/>
      <c r="S253" s="695"/>
      <c r="T253" s="695"/>
      <c r="U253" s="695"/>
      <c r="V253" s="695"/>
      <c r="W253" s="695"/>
      <c r="X253" s="695"/>
      <c r="Y253" s="695"/>
      <c r="Z253" s="695"/>
    </row>
    <row r="254" ht="21.0" customHeight="1">
      <c r="A254" s="698"/>
      <c r="B254" s="695"/>
      <c r="C254" s="695"/>
      <c r="D254" s="698"/>
      <c r="E254" s="695"/>
      <c r="F254" s="698"/>
      <c r="G254" s="699"/>
      <c r="H254" s="699"/>
      <c r="I254" s="698"/>
      <c r="J254" s="698"/>
      <c r="K254" s="695"/>
      <c r="L254" s="695"/>
      <c r="M254" s="695"/>
      <c r="N254" s="695"/>
      <c r="O254" s="695"/>
      <c r="P254" s="695"/>
      <c r="Q254" s="695"/>
      <c r="R254" s="695"/>
      <c r="S254" s="695"/>
      <c r="T254" s="695"/>
      <c r="U254" s="695"/>
      <c r="V254" s="695"/>
      <c r="W254" s="695"/>
      <c r="X254" s="695"/>
      <c r="Y254" s="695"/>
      <c r="Z254" s="695"/>
    </row>
    <row r="255" ht="21.0" customHeight="1">
      <c r="A255" s="698"/>
      <c r="B255" s="695"/>
      <c r="C255" s="695"/>
      <c r="D255" s="698"/>
      <c r="E255" s="695"/>
      <c r="F255" s="698"/>
      <c r="G255" s="699"/>
      <c r="H255" s="699"/>
      <c r="I255" s="698"/>
      <c r="J255" s="698"/>
      <c r="K255" s="695"/>
      <c r="L255" s="695"/>
      <c r="M255" s="695"/>
      <c r="N255" s="695"/>
      <c r="O255" s="695"/>
      <c r="P255" s="695"/>
      <c r="Q255" s="695"/>
      <c r="R255" s="695"/>
      <c r="S255" s="695"/>
      <c r="T255" s="695"/>
      <c r="U255" s="695"/>
      <c r="V255" s="695"/>
      <c r="W255" s="695"/>
      <c r="X255" s="695"/>
      <c r="Y255" s="695"/>
      <c r="Z255" s="695"/>
    </row>
    <row r="256" ht="21.0" customHeight="1">
      <c r="A256" s="698"/>
      <c r="B256" s="695"/>
      <c r="C256" s="695"/>
      <c r="D256" s="698"/>
      <c r="E256" s="695"/>
      <c r="F256" s="698"/>
      <c r="G256" s="699"/>
      <c r="H256" s="699"/>
      <c r="I256" s="698"/>
      <c r="J256" s="698"/>
      <c r="K256" s="695"/>
      <c r="L256" s="695"/>
      <c r="M256" s="695"/>
      <c r="N256" s="695"/>
      <c r="O256" s="695"/>
      <c r="P256" s="695"/>
      <c r="Q256" s="695"/>
      <c r="R256" s="695"/>
      <c r="S256" s="695"/>
      <c r="T256" s="695"/>
      <c r="U256" s="695"/>
      <c r="V256" s="695"/>
      <c r="W256" s="695"/>
      <c r="X256" s="695"/>
      <c r="Y256" s="695"/>
      <c r="Z256" s="695"/>
    </row>
    <row r="257" ht="21.0" customHeight="1">
      <c r="A257" s="698"/>
      <c r="B257" s="695"/>
      <c r="C257" s="695"/>
      <c r="D257" s="698"/>
      <c r="E257" s="695"/>
      <c r="F257" s="698"/>
      <c r="G257" s="699"/>
      <c r="H257" s="699"/>
      <c r="I257" s="698"/>
      <c r="J257" s="698"/>
      <c r="K257" s="695"/>
      <c r="L257" s="695"/>
      <c r="M257" s="695"/>
      <c r="N257" s="695"/>
      <c r="O257" s="695"/>
      <c r="P257" s="695"/>
      <c r="Q257" s="695"/>
      <c r="R257" s="695"/>
      <c r="S257" s="695"/>
      <c r="T257" s="695"/>
      <c r="U257" s="695"/>
      <c r="V257" s="695"/>
      <c r="W257" s="695"/>
      <c r="X257" s="695"/>
      <c r="Y257" s="695"/>
      <c r="Z257" s="695"/>
    </row>
    <row r="258" ht="21.0" customHeight="1">
      <c r="A258" s="698"/>
      <c r="B258" s="695"/>
      <c r="C258" s="695"/>
      <c r="D258" s="698"/>
      <c r="E258" s="695"/>
      <c r="F258" s="698"/>
      <c r="G258" s="699"/>
      <c r="H258" s="699"/>
      <c r="I258" s="698"/>
      <c r="J258" s="698"/>
      <c r="K258" s="695"/>
      <c r="L258" s="695"/>
      <c r="M258" s="695"/>
      <c r="N258" s="695"/>
      <c r="O258" s="695"/>
      <c r="P258" s="695"/>
      <c r="Q258" s="695"/>
      <c r="R258" s="695"/>
      <c r="S258" s="695"/>
      <c r="T258" s="695"/>
      <c r="U258" s="695"/>
      <c r="V258" s="695"/>
      <c r="W258" s="695"/>
      <c r="X258" s="695"/>
      <c r="Y258" s="695"/>
      <c r="Z258" s="695"/>
    </row>
    <row r="259" ht="21.0" customHeight="1">
      <c r="A259" s="698"/>
      <c r="B259" s="695"/>
      <c r="C259" s="695"/>
      <c r="D259" s="698"/>
      <c r="E259" s="695"/>
      <c r="F259" s="698"/>
      <c r="G259" s="699"/>
      <c r="H259" s="699"/>
      <c r="I259" s="698"/>
      <c r="J259" s="698"/>
      <c r="K259" s="695"/>
      <c r="L259" s="695"/>
      <c r="M259" s="695"/>
      <c r="N259" s="695"/>
      <c r="O259" s="695"/>
      <c r="P259" s="695"/>
      <c r="Q259" s="695"/>
      <c r="R259" s="695"/>
      <c r="S259" s="695"/>
      <c r="T259" s="695"/>
      <c r="U259" s="695"/>
      <c r="V259" s="695"/>
      <c r="W259" s="695"/>
      <c r="X259" s="695"/>
      <c r="Y259" s="695"/>
      <c r="Z259" s="695"/>
    </row>
    <row r="260" ht="21.0" customHeight="1">
      <c r="A260" s="698"/>
      <c r="B260" s="695"/>
      <c r="C260" s="695"/>
      <c r="D260" s="698"/>
      <c r="E260" s="695"/>
      <c r="F260" s="698"/>
      <c r="G260" s="699"/>
      <c r="H260" s="699"/>
      <c r="I260" s="698"/>
      <c r="J260" s="698"/>
      <c r="K260" s="695"/>
      <c r="L260" s="695"/>
      <c r="M260" s="695"/>
      <c r="N260" s="695"/>
      <c r="O260" s="695"/>
      <c r="P260" s="695"/>
      <c r="Q260" s="695"/>
      <c r="R260" s="695"/>
      <c r="S260" s="695"/>
      <c r="T260" s="695"/>
      <c r="U260" s="695"/>
      <c r="V260" s="695"/>
      <c r="W260" s="695"/>
      <c r="X260" s="695"/>
      <c r="Y260" s="695"/>
      <c r="Z260" s="695"/>
    </row>
    <row r="261" ht="21.0" customHeight="1">
      <c r="A261" s="698"/>
      <c r="B261" s="695"/>
      <c r="C261" s="695"/>
      <c r="D261" s="698"/>
      <c r="E261" s="695"/>
      <c r="F261" s="698"/>
      <c r="G261" s="699"/>
      <c r="H261" s="699"/>
      <c r="I261" s="698"/>
      <c r="J261" s="698"/>
      <c r="K261" s="695"/>
      <c r="L261" s="695"/>
      <c r="M261" s="695"/>
      <c r="N261" s="695"/>
      <c r="O261" s="695"/>
      <c r="P261" s="695"/>
      <c r="Q261" s="695"/>
      <c r="R261" s="695"/>
      <c r="S261" s="695"/>
      <c r="T261" s="695"/>
      <c r="U261" s="695"/>
      <c r="V261" s="695"/>
      <c r="W261" s="695"/>
      <c r="X261" s="695"/>
      <c r="Y261" s="695"/>
      <c r="Z261" s="695"/>
    </row>
    <row r="262" ht="21.0" customHeight="1">
      <c r="A262" s="698"/>
      <c r="B262" s="695"/>
      <c r="C262" s="695"/>
      <c r="D262" s="698"/>
      <c r="E262" s="695"/>
      <c r="F262" s="698"/>
      <c r="G262" s="699"/>
      <c r="H262" s="699"/>
      <c r="I262" s="698"/>
      <c r="J262" s="698"/>
      <c r="K262" s="695"/>
      <c r="L262" s="695"/>
      <c r="M262" s="695"/>
      <c r="N262" s="695"/>
      <c r="O262" s="695"/>
      <c r="P262" s="695"/>
      <c r="Q262" s="695"/>
      <c r="R262" s="695"/>
      <c r="S262" s="695"/>
      <c r="T262" s="695"/>
      <c r="U262" s="695"/>
      <c r="V262" s="695"/>
      <c r="W262" s="695"/>
      <c r="X262" s="695"/>
      <c r="Y262" s="695"/>
      <c r="Z262" s="695"/>
    </row>
    <row r="263" ht="21.0" customHeight="1">
      <c r="A263" s="698"/>
      <c r="B263" s="695"/>
      <c r="C263" s="695"/>
      <c r="D263" s="698"/>
      <c r="E263" s="695"/>
      <c r="F263" s="698"/>
      <c r="G263" s="699"/>
      <c r="H263" s="699"/>
      <c r="I263" s="698"/>
      <c r="J263" s="698"/>
      <c r="K263" s="695"/>
      <c r="L263" s="695"/>
      <c r="M263" s="695"/>
      <c r="N263" s="695"/>
      <c r="O263" s="695"/>
      <c r="P263" s="695"/>
      <c r="Q263" s="695"/>
      <c r="R263" s="695"/>
      <c r="S263" s="695"/>
      <c r="T263" s="695"/>
      <c r="U263" s="695"/>
      <c r="V263" s="695"/>
      <c r="W263" s="695"/>
      <c r="X263" s="695"/>
      <c r="Y263" s="695"/>
      <c r="Z263" s="695"/>
    </row>
    <row r="264" ht="21.0" customHeight="1">
      <c r="A264" s="698"/>
      <c r="B264" s="695"/>
      <c r="C264" s="695"/>
      <c r="D264" s="698"/>
      <c r="E264" s="695"/>
      <c r="F264" s="698"/>
      <c r="G264" s="699"/>
      <c r="H264" s="699"/>
      <c r="I264" s="698"/>
      <c r="J264" s="698"/>
      <c r="K264" s="695"/>
      <c r="L264" s="695"/>
      <c r="M264" s="695"/>
      <c r="N264" s="695"/>
      <c r="O264" s="695"/>
      <c r="P264" s="695"/>
      <c r="Q264" s="695"/>
      <c r="R264" s="695"/>
      <c r="S264" s="695"/>
      <c r="T264" s="695"/>
      <c r="U264" s="695"/>
      <c r="V264" s="695"/>
      <c r="W264" s="695"/>
      <c r="X264" s="695"/>
      <c r="Y264" s="695"/>
      <c r="Z264" s="695"/>
    </row>
    <row r="265" ht="21.0" customHeight="1">
      <c r="A265" s="698"/>
      <c r="B265" s="695"/>
      <c r="C265" s="695"/>
      <c r="D265" s="698"/>
      <c r="E265" s="695"/>
      <c r="F265" s="698"/>
      <c r="G265" s="699"/>
      <c r="H265" s="699"/>
      <c r="I265" s="698"/>
      <c r="J265" s="698"/>
      <c r="K265" s="695"/>
      <c r="L265" s="695"/>
      <c r="M265" s="695"/>
      <c r="N265" s="695"/>
      <c r="O265" s="695"/>
      <c r="P265" s="695"/>
      <c r="Q265" s="695"/>
      <c r="R265" s="695"/>
      <c r="S265" s="695"/>
      <c r="T265" s="695"/>
      <c r="U265" s="695"/>
      <c r="V265" s="695"/>
      <c r="W265" s="695"/>
      <c r="X265" s="695"/>
      <c r="Y265" s="695"/>
      <c r="Z265" s="695"/>
    </row>
    <row r="266" ht="21.0" customHeight="1">
      <c r="A266" s="698"/>
      <c r="B266" s="695"/>
      <c r="C266" s="695"/>
      <c r="D266" s="698"/>
      <c r="E266" s="695"/>
      <c r="F266" s="698"/>
      <c r="G266" s="699"/>
      <c r="H266" s="699"/>
      <c r="I266" s="698"/>
      <c r="J266" s="698"/>
      <c r="K266" s="695"/>
      <c r="L266" s="695"/>
      <c r="M266" s="695"/>
      <c r="N266" s="695"/>
      <c r="O266" s="695"/>
      <c r="P266" s="695"/>
      <c r="Q266" s="695"/>
      <c r="R266" s="695"/>
      <c r="S266" s="695"/>
      <c r="T266" s="695"/>
      <c r="U266" s="695"/>
      <c r="V266" s="695"/>
      <c r="W266" s="695"/>
      <c r="X266" s="695"/>
      <c r="Y266" s="695"/>
      <c r="Z266" s="695"/>
    </row>
    <row r="267" ht="21.0" customHeight="1">
      <c r="A267" s="698"/>
      <c r="B267" s="695"/>
      <c r="C267" s="695"/>
      <c r="D267" s="698"/>
      <c r="E267" s="695"/>
      <c r="F267" s="698"/>
      <c r="G267" s="699"/>
      <c r="H267" s="699"/>
      <c r="I267" s="698"/>
      <c r="J267" s="698"/>
      <c r="K267" s="695"/>
      <c r="L267" s="695"/>
      <c r="M267" s="695"/>
      <c r="N267" s="695"/>
      <c r="O267" s="695"/>
      <c r="P267" s="695"/>
      <c r="Q267" s="695"/>
      <c r="R267" s="695"/>
      <c r="S267" s="695"/>
      <c r="T267" s="695"/>
      <c r="U267" s="695"/>
      <c r="V267" s="695"/>
      <c r="W267" s="695"/>
      <c r="X267" s="695"/>
      <c r="Y267" s="695"/>
      <c r="Z267" s="695"/>
    </row>
    <row r="268" ht="21.0" customHeight="1">
      <c r="A268" s="698"/>
      <c r="B268" s="695"/>
      <c r="C268" s="695"/>
      <c r="D268" s="698"/>
      <c r="E268" s="695"/>
      <c r="F268" s="698"/>
      <c r="G268" s="699"/>
      <c r="H268" s="699"/>
      <c r="I268" s="698"/>
      <c r="J268" s="698"/>
      <c r="K268" s="695"/>
      <c r="L268" s="695"/>
      <c r="M268" s="695"/>
      <c r="N268" s="695"/>
      <c r="O268" s="695"/>
      <c r="P268" s="695"/>
      <c r="Q268" s="695"/>
      <c r="R268" s="695"/>
      <c r="S268" s="695"/>
      <c r="T268" s="695"/>
      <c r="U268" s="695"/>
      <c r="V268" s="695"/>
      <c r="W268" s="695"/>
      <c r="X268" s="695"/>
      <c r="Y268" s="695"/>
      <c r="Z268" s="695"/>
    </row>
    <row r="269" ht="21.0" customHeight="1">
      <c r="A269" s="698"/>
      <c r="B269" s="695"/>
      <c r="C269" s="695"/>
      <c r="D269" s="698"/>
      <c r="E269" s="695"/>
      <c r="F269" s="698"/>
      <c r="G269" s="699"/>
      <c r="H269" s="699"/>
      <c r="I269" s="698"/>
      <c r="J269" s="698"/>
      <c r="K269" s="695"/>
      <c r="L269" s="695"/>
      <c r="M269" s="695"/>
      <c r="N269" s="695"/>
      <c r="O269" s="695"/>
      <c r="P269" s="695"/>
      <c r="Q269" s="695"/>
      <c r="R269" s="695"/>
      <c r="S269" s="695"/>
      <c r="T269" s="695"/>
      <c r="U269" s="695"/>
      <c r="V269" s="695"/>
      <c r="W269" s="695"/>
      <c r="X269" s="695"/>
      <c r="Y269" s="695"/>
      <c r="Z269" s="695"/>
    </row>
    <row r="270" ht="21.0" customHeight="1">
      <c r="A270" s="698"/>
      <c r="B270" s="695"/>
      <c r="C270" s="695"/>
      <c r="D270" s="698"/>
      <c r="E270" s="695"/>
      <c r="F270" s="698"/>
      <c r="G270" s="699"/>
      <c r="H270" s="699"/>
      <c r="I270" s="698"/>
      <c r="J270" s="698"/>
      <c r="K270" s="695"/>
      <c r="L270" s="695"/>
      <c r="M270" s="695"/>
      <c r="N270" s="695"/>
      <c r="O270" s="695"/>
      <c r="P270" s="695"/>
      <c r="Q270" s="695"/>
      <c r="R270" s="695"/>
      <c r="S270" s="695"/>
      <c r="T270" s="695"/>
      <c r="U270" s="695"/>
      <c r="V270" s="695"/>
      <c r="W270" s="695"/>
      <c r="X270" s="695"/>
      <c r="Y270" s="695"/>
      <c r="Z270" s="695"/>
    </row>
    <row r="271" ht="21.0" customHeight="1">
      <c r="A271" s="698"/>
      <c r="B271" s="695"/>
      <c r="C271" s="695"/>
      <c r="D271" s="698"/>
      <c r="E271" s="695"/>
      <c r="F271" s="698"/>
      <c r="G271" s="699"/>
      <c r="H271" s="699"/>
      <c r="I271" s="698"/>
      <c r="J271" s="698"/>
      <c r="K271" s="695"/>
      <c r="L271" s="695"/>
      <c r="M271" s="695"/>
      <c r="N271" s="695"/>
      <c r="O271" s="695"/>
      <c r="P271" s="695"/>
      <c r="Q271" s="695"/>
      <c r="R271" s="695"/>
      <c r="S271" s="695"/>
      <c r="T271" s="695"/>
      <c r="U271" s="695"/>
      <c r="V271" s="695"/>
      <c r="W271" s="695"/>
      <c r="X271" s="695"/>
      <c r="Y271" s="695"/>
      <c r="Z271" s="695"/>
    </row>
    <row r="272" ht="21.0" customHeight="1">
      <c r="A272" s="698"/>
      <c r="B272" s="695"/>
      <c r="C272" s="695"/>
      <c r="D272" s="698"/>
      <c r="E272" s="695"/>
      <c r="F272" s="698"/>
      <c r="G272" s="699"/>
      <c r="H272" s="699"/>
      <c r="I272" s="698"/>
      <c r="J272" s="698"/>
      <c r="K272" s="695"/>
      <c r="L272" s="695"/>
      <c r="M272" s="695"/>
      <c r="N272" s="695"/>
      <c r="O272" s="695"/>
      <c r="P272" s="695"/>
      <c r="Q272" s="695"/>
      <c r="R272" s="695"/>
      <c r="S272" s="695"/>
      <c r="T272" s="695"/>
      <c r="U272" s="695"/>
      <c r="V272" s="695"/>
      <c r="W272" s="695"/>
      <c r="X272" s="695"/>
      <c r="Y272" s="695"/>
      <c r="Z272" s="695"/>
    </row>
    <row r="273" ht="21.0" customHeight="1">
      <c r="A273" s="698"/>
      <c r="B273" s="695"/>
      <c r="C273" s="695"/>
      <c r="D273" s="698"/>
      <c r="E273" s="695"/>
      <c r="F273" s="698"/>
      <c r="G273" s="699"/>
      <c r="H273" s="699"/>
      <c r="I273" s="698"/>
      <c r="J273" s="698"/>
      <c r="K273" s="695"/>
      <c r="L273" s="695"/>
      <c r="M273" s="695"/>
      <c r="N273" s="695"/>
      <c r="O273" s="695"/>
      <c r="P273" s="695"/>
      <c r="Q273" s="695"/>
      <c r="R273" s="695"/>
      <c r="S273" s="695"/>
      <c r="T273" s="695"/>
      <c r="U273" s="695"/>
      <c r="V273" s="695"/>
      <c r="W273" s="695"/>
      <c r="X273" s="695"/>
      <c r="Y273" s="695"/>
      <c r="Z273" s="695"/>
    </row>
    <row r="274" ht="21.0" customHeight="1">
      <c r="A274" s="698"/>
      <c r="B274" s="695"/>
      <c r="C274" s="695"/>
      <c r="D274" s="698"/>
      <c r="E274" s="695"/>
      <c r="F274" s="698"/>
      <c r="G274" s="699"/>
      <c r="H274" s="699"/>
      <c r="I274" s="698"/>
      <c r="J274" s="698"/>
      <c r="K274" s="695"/>
      <c r="L274" s="695"/>
      <c r="M274" s="695"/>
      <c r="N274" s="695"/>
      <c r="O274" s="695"/>
      <c r="P274" s="695"/>
      <c r="Q274" s="695"/>
      <c r="R274" s="695"/>
      <c r="S274" s="695"/>
      <c r="T274" s="695"/>
      <c r="U274" s="695"/>
      <c r="V274" s="695"/>
      <c r="W274" s="695"/>
      <c r="X274" s="695"/>
      <c r="Y274" s="695"/>
      <c r="Z274" s="695"/>
    </row>
    <row r="275" ht="21.0" customHeight="1">
      <c r="A275" s="698"/>
      <c r="B275" s="695"/>
      <c r="C275" s="695"/>
      <c r="D275" s="698"/>
      <c r="E275" s="695"/>
      <c r="F275" s="698"/>
      <c r="G275" s="699"/>
      <c r="H275" s="699"/>
      <c r="I275" s="698"/>
      <c r="J275" s="698"/>
      <c r="K275" s="695"/>
      <c r="L275" s="695"/>
      <c r="M275" s="695"/>
      <c r="N275" s="695"/>
      <c r="O275" s="695"/>
      <c r="P275" s="695"/>
      <c r="Q275" s="695"/>
      <c r="R275" s="695"/>
      <c r="S275" s="695"/>
      <c r="T275" s="695"/>
      <c r="U275" s="695"/>
      <c r="V275" s="695"/>
      <c r="W275" s="695"/>
      <c r="X275" s="695"/>
      <c r="Y275" s="695"/>
      <c r="Z275" s="695"/>
    </row>
    <row r="276" ht="21.0" customHeight="1">
      <c r="A276" s="698"/>
      <c r="B276" s="695"/>
      <c r="C276" s="695"/>
      <c r="D276" s="698"/>
      <c r="E276" s="695"/>
      <c r="F276" s="698"/>
      <c r="G276" s="699"/>
      <c r="H276" s="699"/>
      <c r="I276" s="698"/>
      <c r="J276" s="698"/>
      <c r="K276" s="695"/>
      <c r="L276" s="695"/>
      <c r="M276" s="695"/>
      <c r="N276" s="695"/>
      <c r="O276" s="695"/>
      <c r="P276" s="695"/>
      <c r="Q276" s="695"/>
      <c r="R276" s="695"/>
      <c r="S276" s="695"/>
      <c r="T276" s="695"/>
      <c r="U276" s="695"/>
      <c r="V276" s="695"/>
      <c r="W276" s="695"/>
      <c r="X276" s="695"/>
      <c r="Y276" s="695"/>
      <c r="Z276" s="695"/>
    </row>
    <row r="277" ht="21.0" customHeight="1">
      <c r="A277" s="698"/>
      <c r="B277" s="695"/>
      <c r="C277" s="695"/>
      <c r="D277" s="698"/>
      <c r="E277" s="695"/>
      <c r="F277" s="698"/>
      <c r="G277" s="699"/>
      <c r="H277" s="699"/>
      <c r="I277" s="698"/>
      <c r="J277" s="698"/>
      <c r="K277" s="695"/>
      <c r="L277" s="695"/>
      <c r="M277" s="695"/>
      <c r="N277" s="695"/>
      <c r="O277" s="695"/>
      <c r="P277" s="695"/>
      <c r="Q277" s="695"/>
      <c r="R277" s="695"/>
      <c r="S277" s="695"/>
      <c r="T277" s="695"/>
      <c r="U277" s="695"/>
      <c r="V277" s="695"/>
      <c r="W277" s="695"/>
      <c r="X277" s="695"/>
      <c r="Y277" s="695"/>
      <c r="Z277" s="695"/>
    </row>
    <row r="278" ht="21.0" customHeight="1">
      <c r="A278" s="698"/>
      <c r="B278" s="695"/>
      <c r="C278" s="695"/>
      <c r="D278" s="698"/>
      <c r="E278" s="695"/>
      <c r="F278" s="698"/>
      <c r="G278" s="699"/>
      <c r="H278" s="699"/>
      <c r="I278" s="698"/>
      <c r="J278" s="698"/>
      <c r="K278" s="695"/>
      <c r="L278" s="695"/>
      <c r="M278" s="695"/>
      <c r="N278" s="695"/>
      <c r="O278" s="695"/>
      <c r="P278" s="695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</row>
    <row r="279" ht="21.0" customHeight="1">
      <c r="A279" s="698"/>
      <c r="B279" s="695"/>
      <c r="C279" s="695"/>
      <c r="D279" s="698"/>
      <c r="E279" s="695"/>
      <c r="F279" s="698"/>
      <c r="G279" s="699"/>
      <c r="H279" s="699"/>
      <c r="I279" s="698"/>
      <c r="J279" s="698"/>
      <c r="K279" s="695"/>
      <c r="L279" s="695"/>
      <c r="M279" s="695"/>
      <c r="N279" s="695"/>
      <c r="O279" s="695"/>
      <c r="P279" s="695"/>
      <c r="Q279" s="695"/>
      <c r="R279" s="695"/>
      <c r="S279" s="695"/>
      <c r="T279" s="695"/>
      <c r="U279" s="695"/>
      <c r="V279" s="695"/>
      <c r="W279" s="695"/>
      <c r="X279" s="695"/>
      <c r="Y279" s="695"/>
      <c r="Z279" s="695"/>
    </row>
    <row r="280" ht="21.0" customHeight="1">
      <c r="A280" s="698"/>
      <c r="B280" s="695"/>
      <c r="C280" s="695"/>
      <c r="D280" s="698"/>
      <c r="E280" s="695"/>
      <c r="F280" s="698"/>
      <c r="G280" s="699"/>
      <c r="H280" s="699"/>
      <c r="I280" s="698"/>
      <c r="J280" s="698"/>
      <c r="K280" s="695"/>
      <c r="L280" s="695"/>
      <c r="M280" s="695"/>
      <c r="N280" s="695"/>
      <c r="O280" s="695"/>
      <c r="P280" s="695"/>
      <c r="Q280" s="695"/>
      <c r="R280" s="695"/>
      <c r="S280" s="695"/>
      <c r="T280" s="695"/>
      <c r="U280" s="695"/>
      <c r="V280" s="695"/>
      <c r="W280" s="695"/>
      <c r="X280" s="695"/>
      <c r="Y280" s="695"/>
      <c r="Z280" s="695"/>
    </row>
    <row r="281" ht="21.0" customHeight="1">
      <c r="A281" s="698"/>
      <c r="B281" s="695"/>
      <c r="C281" s="695"/>
      <c r="D281" s="698"/>
      <c r="E281" s="695"/>
      <c r="F281" s="698"/>
      <c r="G281" s="699"/>
      <c r="H281" s="699"/>
      <c r="I281" s="698"/>
      <c r="J281" s="698"/>
      <c r="K281" s="695"/>
      <c r="L281" s="695"/>
      <c r="M281" s="695"/>
      <c r="N281" s="695"/>
      <c r="O281" s="695"/>
      <c r="P281" s="695"/>
      <c r="Q281" s="695"/>
      <c r="R281" s="695"/>
      <c r="S281" s="695"/>
      <c r="T281" s="695"/>
      <c r="U281" s="695"/>
      <c r="V281" s="695"/>
      <c r="W281" s="695"/>
      <c r="X281" s="695"/>
      <c r="Y281" s="695"/>
      <c r="Z281" s="695"/>
    </row>
    <row r="282" ht="21.0" customHeight="1">
      <c r="A282" s="698"/>
      <c r="B282" s="695"/>
      <c r="C282" s="695"/>
      <c r="D282" s="698"/>
      <c r="E282" s="695"/>
      <c r="F282" s="698"/>
      <c r="G282" s="699"/>
      <c r="H282" s="699"/>
      <c r="I282" s="698"/>
      <c r="J282" s="698"/>
      <c r="K282" s="695"/>
      <c r="L282" s="695"/>
      <c r="M282" s="695"/>
      <c r="N282" s="695"/>
      <c r="O282" s="695"/>
      <c r="P282" s="695"/>
      <c r="Q282" s="695"/>
      <c r="R282" s="695"/>
      <c r="S282" s="695"/>
      <c r="T282" s="695"/>
      <c r="U282" s="695"/>
      <c r="V282" s="695"/>
      <c r="W282" s="695"/>
      <c r="X282" s="695"/>
      <c r="Y282" s="695"/>
      <c r="Z282" s="695"/>
    </row>
    <row r="283" ht="21.0" customHeight="1">
      <c r="A283" s="698"/>
      <c r="B283" s="695"/>
      <c r="C283" s="695"/>
      <c r="D283" s="698"/>
      <c r="E283" s="695"/>
      <c r="F283" s="698"/>
      <c r="G283" s="699"/>
      <c r="H283" s="699"/>
      <c r="I283" s="698"/>
      <c r="J283" s="698"/>
      <c r="K283" s="695"/>
      <c r="L283" s="695"/>
      <c r="M283" s="695"/>
      <c r="N283" s="695"/>
      <c r="O283" s="695"/>
      <c r="P283" s="695"/>
      <c r="Q283" s="695"/>
      <c r="R283" s="695"/>
      <c r="S283" s="695"/>
      <c r="T283" s="695"/>
      <c r="U283" s="695"/>
      <c r="V283" s="695"/>
      <c r="W283" s="695"/>
      <c r="X283" s="695"/>
      <c r="Y283" s="695"/>
      <c r="Z283" s="695"/>
    </row>
    <row r="284" ht="21.0" customHeight="1">
      <c r="A284" s="698"/>
      <c r="B284" s="695"/>
      <c r="C284" s="695"/>
      <c r="D284" s="698"/>
      <c r="E284" s="695"/>
      <c r="F284" s="698"/>
      <c r="G284" s="699"/>
      <c r="H284" s="699"/>
      <c r="I284" s="698"/>
      <c r="J284" s="698"/>
      <c r="K284" s="695"/>
      <c r="L284" s="695"/>
      <c r="M284" s="695"/>
      <c r="N284" s="695"/>
      <c r="O284" s="695"/>
      <c r="P284" s="695"/>
      <c r="Q284" s="695"/>
      <c r="R284" s="695"/>
      <c r="S284" s="695"/>
      <c r="T284" s="695"/>
      <c r="U284" s="695"/>
      <c r="V284" s="695"/>
      <c r="W284" s="695"/>
      <c r="X284" s="695"/>
      <c r="Y284" s="695"/>
      <c r="Z284" s="695"/>
    </row>
    <row r="285" ht="21.0" customHeight="1">
      <c r="A285" s="698"/>
      <c r="B285" s="695"/>
      <c r="C285" s="695"/>
      <c r="D285" s="698"/>
      <c r="E285" s="695"/>
      <c r="F285" s="698"/>
      <c r="G285" s="699"/>
      <c r="H285" s="699"/>
      <c r="I285" s="698"/>
      <c r="J285" s="698"/>
      <c r="K285" s="695"/>
      <c r="L285" s="695"/>
      <c r="M285" s="695"/>
      <c r="N285" s="695"/>
      <c r="O285" s="695"/>
      <c r="P285" s="695"/>
      <c r="Q285" s="695"/>
      <c r="R285" s="695"/>
      <c r="S285" s="695"/>
      <c r="T285" s="695"/>
      <c r="U285" s="695"/>
      <c r="V285" s="695"/>
      <c r="W285" s="695"/>
      <c r="X285" s="695"/>
      <c r="Y285" s="695"/>
      <c r="Z285" s="695"/>
    </row>
    <row r="286" ht="21.0" customHeight="1">
      <c r="A286" s="698"/>
      <c r="B286" s="695"/>
      <c r="C286" s="695"/>
      <c r="D286" s="698"/>
      <c r="E286" s="695"/>
      <c r="F286" s="698"/>
      <c r="G286" s="699"/>
      <c r="H286" s="699"/>
      <c r="I286" s="698"/>
      <c r="J286" s="698"/>
      <c r="K286" s="695"/>
      <c r="L286" s="695"/>
      <c r="M286" s="695"/>
      <c r="N286" s="695"/>
      <c r="O286" s="695"/>
      <c r="P286" s="695"/>
      <c r="Q286" s="695"/>
      <c r="R286" s="695"/>
      <c r="S286" s="695"/>
      <c r="T286" s="695"/>
      <c r="U286" s="695"/>
      <c r="V286" s="695"/>
      <c r="W286" s="695"/>
      <c r="X286" s="695"/>
      <c r="Y286" s="695"/>
      <c r="Z286" s="695"/>
    </row>
    <row r="287" ht="21.0" customHeight="1">
      <c r="A287" s="698"/>
      <c r="B287" s="695"/>
      <c r="C287" s="695"/>
      <c r="D287" s="698"/>
      <c r="E287" s="695"/>
      <c r="F287" s="698"/>
      <c r="G287" s="699"/>
      <c r="H287" s="699"/>
      <c r="I287" s="698"/>
      <c r="J287" s="698"/>
      <c r="K287" s="695"/>
      <c r="L287" s="695"/>
      <c r="M287" s="695"/>
      <c r="N287" s="695"/>
      <c r="O287" s="695"/>
      <c r="P287" s="695"/>
      <c r="Q287" s="695"/>
      <c r="R287" s="695"/>
      <c r="S287" s="695"/>
      <c r="T287" s="695"/>
      <c r="U287" s="695"/>
      <c r="V287" s="695"/>
      <c r="W287" s="695"/>
      <c r="X287" s="695"/>
      <c r="Y287" s="695"/>
      <c r="Z287" s="695"/>
    </row>
    <row r="288" ht="21.0" customHeight="1">
      <c r="A288" s="698"/>
      <c r="B288" s="695"/>
      <c r="C288" s="695"/>
      <c r="D288" s="698"/>
      <c r="E288" s="695"/>
      <c r="F288" s="698"/>
      <c r="G288" s="699"/>
      <c r="H288" s="699"/>
      <c r="I288" s="698"/>
      <c r="J288" s="698"/>
      <c r="K288" s="695"/>
      <c r="L288" s="695"/>
      <c r="M288" s="695"/>
      <c r="N288" s="695"/>
      <c r="O288" s="695"/>
      <c r="P288" s="695"/>
      <c r="Q288" s="695"/>
      <c r="R288" s="695"/>
      <c r="S288" s="695"/>
      <c r="T288" s="695"/>
      <c r="U288" s="695"/>
      <c r="V288" s="695"/>
      <c r="W288" s="695"/>
      <c r="X288" s="695"/>
      <c r="Y288" s="695"/>
      <c r="Z288" s="695"/>
    </row>
    <row r="289" ht="21.0" customHeight="1">
      <c r="A289" s="698"/>
      <c r="B289" s="695"/>
      <c r="C289" s="695"/>
      <c r="D289" s="698"/>
      <c r="E289" s="695"/>
      <c r="F289" s="698"/>
      <c r="G289" s="699"/>
      <c r="H289" s="699"/>
      <c r="I289" s="698"/>
      <c r="J289" s="698"/>
      <c r="K289" s="695"/>
      <c r="L289" s="695"/>
      <c r="M289" s="695"/>
      <c r="N289" s="695"/>
      <c r="O289" s="695"/>
      <c r="P289" s="695"/>
      <c r="Q289" s="695"/>
      <c r="R289" s="695"/>
      <c r="S289" s="695"/>
      <c r="T289" s="695"/>
      <c r="U289" s="695"/>
      <c r="V289" s="695"/>
      <c r="W289" s="695"/>
      <c r="X289" s="695"/>
      <c r="Y289" s="695"/>
      <c r="Z289" s="695"/>
    </row>
    <row r="290" ht="21.0" customHeight="1">
      <c r="A290" s="698"/>
      <c r="B290" s="695"/>
      <c r="C290" s="695"/>
      <c r="D290" s="698"/>
      <c r="E290" s="695"/>
      <c r="F290" s="698"/>
      <c r="G290" s="699"/>
      <c r="H290" s="699"/>
      <c r="I290" s="698"/>
      <c r="J290" s="698"/>
      <c r="K290" s="695"/>
      <c r="L290" s="695"/>
      <c r="M290" s="695"/>
      <c r="N290" s="695"/>
      <c r="O290" s="695"/>
      <c r="P290" s="695"/>
      <c r="Q290" s="695"/>
      <c r="R290" s="695"/>
      <c r="S290" s="695"/>
      <c r="T290" s="695"/>
      <c r="U290" s="695"/>
      <c r="V290" s="695"/>
      <c r="W290" s="695"/>
      <c r="X290" s="695"/>
      <c r="Y290" s="695"/>
      <c r="Z290" s="695"/>
    </row>
    <row r="291" ht="21.0" customHeight="1">
      <c r="A291" s="698"/>
      <c r="B291" s="695"/>
      <c r="C291" s="695"/>
      <c r="D291" s="698"/>
      <c r="E291" s="695"/>
      <c r="F291" s="698"/>
      <c r="G291" s="699"/>
      <c r="H291" s="699"/>
      <c r="I291" s="698"/>
      <c r="J291" s="698"/>
      <c r="K291" s="695"/>
      <c r="L291" s="695"/>
      <c r="M291" s="695"/>
      <c r="N291" s="695"/>
      <c r="O291" s="695"/>
      <c r="P291" s="695"/>
      <c r="Q291" s="695"/>
      <c r="R291" s="695"/>
      <c r="S291" s="695"/>
      <c r="T291" s="695"/>
      <c r="U291" s="695"/>
      <c r="V291" s="695"/>
      <c r="W291" s="695"/>
      <c r="X291" s="695"/>
      <c r="Y291" s="695"/>
      <c r="Z291" s="695"/>
    </row>
    <row r="292" ht="21.0" customHeight="1">
      <c r="A292" s="698"/>
      <c r="B292" s="695"/>
      <c r="C292" s="695"/>
      <c r="D292" s="698"/>
      <c r="E292" s="695"/>
      <c r="F292" s="698"/>
      <c r="G292" s="699"/>
      <c r="H292" s="699"/>
      <c r="I292" s="698"/>
      <c r="J292" s="698"/>
      <c r="K292" s="695"/>
      <c r="L292" s="695"/>
      <c r="M292" s="695"/>
      <c r="N292" s="695"/>
      <c r="O292" s="695"/>
      <c r="P292" s="695"/>
      <c r="Q292" s="695"/>
      <c r="R292" s="695"/>
      <c r="S292" s="695"/>
      <c r="T292" s="695"/>
      <c r="U292" s="695"/>
      <c r="V292" s="695"/>
      <c r="W292" s="695"/>
      <c r="X292" s="695"/>
      <c r="Y292" s="695"/>
      <c r="Z292" s="695"/>
    </row>
    <row r="293" ht="21.0" customHeight="1">
      <c r="A293" s="698"/>
      <c r="B293" s="695"/>
      <c r="C293" s="695"/>
      <c r="D293" s="698"/>
      <c r="E293" s="695"/>
      <c r="F293" s="698"/>
      <c r="G293" s="699"/>
      <c r="H293" s="699"/>
      <c r="I293" s="698"/>
      <c r="J293" s="698"/>
      <c r="K293" s="695"/>
      <c r="L293" s="695"/>
      <c r="M293" s="695"/>
      <c r="N293" s="695"/>
      <c r="O293" s="695"/>
      <c r="P293" s="695"/>
      <c r="Q293" s="695"/>
      <c r="R293" s="695"/>
      <c r="S293" s="695"/>
      <c r="T293" s="695"/>
      <c r="U293" s="695"/>
      <c r="V293" s="695"/>
      <c r="W293" s="695"/>
      <c r="X293" s="695"/>
      <c r="Y293" s="695"/>
      <c r="Z293" s="695"/>
    </row>
    <row r="294" ht="21.0" customHeight="1">
      <c r="A294" s="698"/>
      <c r="B294" s="695"/>
      <c r="C294" s="695"/>
      <c r="D294" s="698"/>
      <c r="E294" s="695"/>
      <c r="F294" s="698"/>
      <c r="G294" s="699"/>
      <c r="H294" s="699"/>
      <c r="I294" s="698"/>
      <c r="J294" s="698"/>
      <c r="K294" s="695"/>
      <c r="L294" s="695"/>
      <c r="M294" s="695"/>
      <c r="N294" s="695"/>
      <c r="O294" s="695"/>
      <c r="P294" s="695"/>
      <c r="Q294" s="695"/>
      <c r="R294" s="695"/>
      <c r="S294" s="695"/>
      <c r="T294" s="695"/>
      <c r="U294" s="695"/>
      <c r="V294" s="695"/>
      <c r="W294" s="695"/>
      <c r="X294" s="695"/>
      <c r="Y294" s="695"/>
      <c r="Z294" s="695"/>
    </row>
    <row r="295" ht="21.0" customHeight="1">
      <c r="A295" s="698"/>
      <c r="B295" s="695"/>
      <c r="C295" s="695"/>
      <c r="D295" s="698"/>
      <c r="E295" s="695"/>
      <c r="F295" s="698"/>
      <c r="G295" s="699"/>
      <c r="H295" s="699"/>
      <c r="I295" s="698"/>
      <c r="J295" s="698"/>
      <c r="K295" s="695"/>
      <c r="L295" s="695"/>
      <c r="M295" s="695"/>
      <c r="N295" s="695"/>
      <c r="O295" s="695"/>
      <c r="P295" s="695"/>
      <c r="Q295" s="695"/>
      <c r="R295" s="695"/>
      <c r="S295" s="695"/>
      <c r="T295" s="695"/>
      <c r="U295" s="695"/>
      <c r="V295" s="695"/>
      <c r="W295" s="695"/>
      <c r="X295" s="695"/>
      <c r="Y295" s="695"/>
      <c r="Z295" s="695"/>
    </row>
    <row r="296" ht="21.0" customHeight="1">
      <c r="A296" s="698"/>
      <c r="B296" s="695"/>
      <c r="C296" s="695"/>
      <c r="D296" s="698"/>
      <c r="E296" s="695"/>
      <c r="F296" s="698"/>
      <c r="G296" s="699"/>
      <c r="H296" s="699"/>
      <c r="I296" s="698"/>
      <c r="J296" s="698"/>
      <c r="K296" s="695"/>
      <c r="L296" s="695"/>
      <c r="M296" s="695"/>
      <c r="N296" s="695"/>
      <c r="O296" s="695"/>
      <c r="P296" s="695"/>
      <c r="Q296" s="695"/>
      <c r="R296" s="695"/>
      <c r="S296" s="695"/>
      <c r="T296" s="695"/>
      <c r="U296" s="695"/>
      <c r="V296" s="695"/>
      <c r="W296" s="695"/>
      <c r="X296" s="695"/>
      <c r="Y296" s="695"/>
      <c r="Z296" s="695"/>
    </row>
    <row r="297" ht="21.0" customHeight="1">
      <c r="A297" s="698"/>
      <c r="B297" s="695"/>
      <c r="C297" s="695"/>
      <c r="D297" s="698"/>
      <c r="E297" s="695"/>
      <c r="F297" s="698"/>
      <c r="G297" s="699"/>
      <c r="H297" s="699"/>
      <c r="I297" s="698"/>
      <c r="J297" s="698"/>
      <c r="K297" s="695"/>
      <c r="L297" s="695"/>
      <c r="M297" s="695"/>
      <c r="N297" s="695"/>
      <c r="O297" s="695"/>
      <c r="P297" s="695"/>
      <c r="Q297" s="695"/>
      <c r="R297" s="695"/>
      <c r="S297" s="695"/>
      <c r="T297" s="695"/>
      <c r="U297" s="695"/>
      <c r="V297" s="695"/>
      <c r="W297" s="695"/>
      <c r="X297" s="695"/>
      <c r="Y297" s="695"/>
      <c r="Z297" s="695"/>
    </row>
    <row r="298" ht="21.0" customHeight="1">
      <c r="A298" s="698"/>
      <c r="B298" s="695"/>
      <c r="C298" s="695"/>
      <c r="D298" s="698"/>
      <c r="E298" s="695"/>
      <c r="F298" s="698"/>
      <c r="G298" s="699"/>
      <c r="H298" s="699"/>
      <c r="I298" s="698"/>
      <c r="J298" s="698"/>
      <c r="K298" s="695"/>
      <c r="L298" s="695"/>
      <c r="M298" s="695"/>
      <c r="N298" s="695"/>
      <c r="O298" s="695"/>
      <c r="P298" s="695"/>
      <c r="Q298" s="695"/>
      <c r="R298" s="695"/>
      <c r="S298" s="695"/>
      <c r="T298" s="695"/>
      <c r="U298" s="695"/>
      <c r="V298" s="695"/>
      <c r="W298" s="695"/>
      <c r="X298" s="695"/>
      <c r="Y298" s="695"/>
      <c r="Z298" s="695"/>
    </row>
    <row r="299" ht="21.0" customHeight="1">
      <c r="A299" s="698"/>
      <c r="B299" s="695"/>
      <c r="C299" s="695"/>
      <c r="D299" s="698"/>
      <c r="E299" s="695"/>
      <c r="F299" s="698"/>
      <c r="G299" s="699"/>
      <c r="H299" s="699"/>
      <c r="I299" s="698"/>
      <c r="J299" s="698"/>
      <c r="K299" s="695"/>
      <c r="L299" s="695"/>
      <c r="M299" s="695"/>
      <c r="N299" s="695"/>
      <c r="O299" s="695"/>
      <c r="P299" s="695"/>
      <c r="Q299" s="695"/>
      <c r="R299" s="695"/>
      <c r="S299" s="695"/>
      <c r="T299" s="695"/>
      <c r="U299" s="695"/>
      <c r="V299" s="695"/>
      <c r="W299" s="695"/>
      <c r="X299" s="695"/>
      <c r="Y299" s="695"/>
      <c r="Z299" s="695"/>
    </row>
    <row r="300" ht="21.0" customHeight="1">
      <c r="A300" s="698"/>
      <c r="B300" s="695"/>
      <c r="C300" s="695"/>
      <c r="D300" s="698"/>
      <c r="E300" s="695"/>
      <c r="F300" s="698"/>
      <c r="G300" s="699"/>
      <c r="H300" s="699"/>
      <c r="I300" s="698"/>
      <c r="J300" s="698"/>
      <c r="K300" s="695"/>
      <c r="L300" s="695"/>
      <c r="M300" s="695"/>
      <c r="N300" s="695"/>
      <c r="O300" s="695"/>
      <c r="P300" s="695"/>
      <c r="Q300" s="695"/>
      <c r="R300" s="695"/>
      <c r="S300" s="695"/>
      <c r="T300" s="695"/>
      <c r="U300" s="695"/>
      <c r="V300" s="695"/>
      <c r="W300" s="695"/>
      <c r="X300" s="695"/>
      <c r="Y300" s="695"/>
      <c r="Z300" s="695"/>
    </row>
    <row r="301" ht="21.0" customHeight="1">
      <c r="A301" s="698"/>
      <c r="B301" s="695"/>
      <c r="C301" s="695"/>
      <c r="D301" s="698"/>
      <c r="E301" s="695"/>
      <c r="F301" s="698"/>
      <c r="G301" s="699"/>
      <c r="H301" s="699"/>
      <c r="I301" s="698"/>
      <c r="J301" s="698"/>
      <c r="K301" s="695"/>
      <c r="L301" s="695"/>
      <c r="M301" s="695"/>
      <c r="N301" s="695"/>
      <c r="O301" s="695"/>
      <c r="P301" s="695"/>
      <c r="Q301" s="695"/>
      <c r="R301" s="695"/>
      <c r="S301" s="695"/>
      <c r="T301" s="695"/>
      <c r="U301" s="695"/>
      <c r="V301" s="695"/>
      <c r="W301" s="695"/>
      <c r="X301" s="695"/>
      <c r="Y301" s="695"/>
      <c r="Z301" s="695"/>
    </row>
    <row r="302" ht="21.0" customHeight="1">
      <c r="A302" s="698"/>
      <c r="B302" s="695"/>
      <c r="C302" s="695"/>
      <c r="D302" s="698"/>
      <c r="E302" s="695"/>
      <c r="F302" s="698"/>
      <c r="G302" s="699"/>
      <c r="H302" s="699"/>
      <c r="I302" s="698"/>
      <c r="J302" s="698"/>
      <c r="K302" s="695"/>
      <c r="L302" s="695"/>
      <c r="M302" s="695"/>
      <c r="N302" s="695"/>
      <c r="O302" s="695"/>
      <c r="P302" s="695"/>
      <c r="Q302" s="695"/>
      <c r="R302" s="695"/>
      <c r="S302" s="695"/>
      <c r="T302" s="695"/>
      <c r="U302" s="695"/>
      <c r="V302" s="695"/>
      <c r="W302" s="695"/>
      <c r="X302" s="695"/>
      <c r="Y302" s="695"/>
      <c r="Z302" s="695"/>
    </row>
    <row r="303" ht="21.0" customHeight="1">
      <c r="A303" s="698"/>
      <c r="B303" s="695"/>
      <c r="C303" s="695"/>
      <c r="D303" s="698"/>
      <c r="E303" s="695"/>
      <c r="F303" s="698"/>
      <c r="G303" s="699"/>
      <c r="H303" s="699"/>
      <c r="I303" s="698"/>
      <c r="J303" s="698"/>
      <c r="K303" s="695"/>
      <c r="L303" s="695"/>
      <c r="M303" s="695"/>
      <c r="N303" s="695"/>
      <c r="O303" s="695"/>
      <c r="P303" s="695"/>
      <c r="Q303" s="695"/>
      <c r="R303" s="695"/>
      <c r="S303" s="695"/>
      <c r="T303" s="695"/>
      <c r="U303" s="695"/>
      <c r="V303" s="695"/>
      <c r="W303" s="695"/>
      <c r="X303" s="695"/>
      <c r="Y303" s="695"/>
      <c r="Z303" s="695"/>
    </row>
    <row r="304" ht="21.0" customHeight="1">
      <c r="A304" s="698"/>
      <c r="B304" s="695"/>
      <c r="C304" s="695"/>
      <c r="D304" s="698"/>
      <c r="E304" s="695"/>
      <c r="F304" s="698"/>
      <c r="G304" s="699"/>
      <c r="H304" s="699"/>
      <c r="I304" s="698"/>
      <c r="J304" s="698"/>
      <c r="K304" s="695"/>
      <c r="L304" s="695"/>
      <c r="M304" s="695"/>
      <c r="N304" s="695"/>
      <c r="O304" s="695"/>
      <c r="P304" s="695"/>
      <c r="Q304" s="695"/>
      <c r="R304" s="695"/>
      <c r="S304" s="695"/>
      <c r="T304" s="695"/>
      <c r="U304" s="695"/>
      <c r="V304" s="695"/>
      <c r="W304" s="695"/>
      <c r="X304" s="695"/>
      <c r="Y304" s="695"/>
      <c r="Z304" s="695"/>
    </row>
    <row r="305" ht="21.0" customHeight="1">
      <c r="A305" s="698"/>
      <c r="B305" s="695"/>
      <c r="C305" s="695"/>
      <c r="D305" s="698"/>
      <c r="E305" s="695"/>
      <c r="F305" s="698"/>
      <c r="G305" s="699"/>
      <c r="H305" s="699"/>
      <c r="I305" s="698"/>
      <c r="J305" s="698"/>
      <c r="K305" s="695"/>
      <c r="L305" s="695"/>
      <c r="M305" s="695"/>
      <c r="N305" s="695"/>
      <c r="O305" s="695"/>
      <c r="P305" s="695"/>
      <c r="Q305" s="695"/>
      <c r="R305" s="695"/>
      <c r="S305" s="695"/>
      <c r="T305" s="695"/>
      <c r="U305" s="695"/>
      <c r="V305" s="695"/>
      <c r="W305" s="695"/>
      <c r="X305" s="695"/>
      <c r="Y305" s="695"/>
      <c r="Z305" s="695"/>
    </row>
    <row r="306" ht="21.0" customHeight="1">
      <c r="A306" s="698"/>
      <c r="B306" s="695"/>
      <c r="C306" s="695"/>
      <c r="D306" s="698"/>
      <c r="E306" s="695"/>
      <c r="F306" s="698"/>
      <c r="G306" s="699"/>
      <c r="H306" s="699"/>
      <c r="I306" s="698"/>
      <c r="J306" s="698"/>
      <c r="K306" s="695"/>
      <c r="L306" s="695"/>
      <c r="M306" s="695"/>
      <c r="N306" s="695"/>
      <c r="O306" s="695"/>
      <c r="P306" s="695"/>
      <c r="Q306" s="695"/>
      <c r="R306" s="695"/>
      <c r="S306" s="695"/>
      <c r="T306" s="695"/>
      <c r="U306" s="695"/>
      <c r="V306" s="695"/>
      <c r="W306" s="695"/>
      <c r="X306" s="695"/>
      <c r="Y306" s="695"/>
      <c r="Z306" s="695"/>
    </row>
    <row r="307" ht="21.0" customHeight="1">
      <c r="A307" s="698"/>
      <c r="B307" s="695"/>
      <c r="C307" s="695"/>
      <c r="D307" s="698"/>
      <c r="E307" s="695"/>
      <c r="F307" s="698"/>
      <c r="G307" s="699"/>
      <c r="H307" s="699"/>
      <c r="I307" s="698"/>
      <c r="J307" s="698"/>
      <c r="K307" s="695"/>
      <c r="L307" s="695"/>
      <c r="M307" s="695"/>
      <c r="N307" s="695"/>
      <c r="O307" s="695"/>
      <c r="P307" s="695"/>
      <c r="Q307" s="695"/>
      <c r="R307" s="695"/>
      <c r="S307" s="695"/>
      <c r="T307" s="695"/>
      <c r="U307" s="695"/>
      <c r="V307" s="695"/>
      <c r="W307" s="695"/>
      <c r="X307" s="695"/>
      <c r="Y307" s="695"/>
      <c r="Z307" s="695"/>
    </row>
    <row r="308" ht="21.0" customHeight="1">
      <c r="A308" s="698"/>
      <c r="B308" s="695"/>
      <c r="C308" s="695"/>
      <c r="D308" s="698"/>
      <c r="E308" s="695"/>
      <c r="F308" s="698"/>
      <c r="G308" s="699"/>
      <c r="H308" s="699"/>
      <c r="I308" s="698"/>
      <c r="J308" s="698"/>
      <c r="K308" s="695"/>
      <c r="L308" s="695"/>
      <c r="M308" s="695"/>
      <c r="N308" s="695"/>
      <c r="O308" s="695"/>
      <c r="P308" s="695"/>
      <c r="Q308" s="695"/>
      <c r="R308" s="695"/>
      <c r="S308" s="695"/>
      <c r="T308" s="695"/>
      <c r="U308" s="695"/>
      <c r="V308" s="695"/>
      <c r="W308" s="695"/>
      <c r="X308" s="695"/>
      <c r="Y308" s="695"/>
      <c r="Z308" s="695"/>
    </row>
    <row r="309" ht="21.0" customHeight="1">
      <c r="A309" s="698"/>
      <c r="B309" s="695"/>
      <c r="C309" s="695"/>
      <c r="D309" s="698"/>
      <c r="E309" s="695"/>
      <c r="F309" s="698"/>
      <c r="G309" s="699"/>
      <c r="H309" s="699"/>
      <c r="I309" s="698"/>
      <c r="J309" s="698"/>
      <c r="K309" s="695"/>
      <c r="L309" s="695"/>
      <c r="M309" s="695"/>
      <c r="N309" s="695"/>
      <c r="O309" s="695"/>
      <c r="P309" s="695"/>
      <c r="Q309" s="695"/>
      <c r="R309" s="695"/>
      <c r="S309" s="695"/>
      <c r="T309" s="695"/>
      <c r="U309" s="695"/>
      <c r="V309" s="695"/>
      <c r="W309" s="695"/>
      <c r="X309" s="695"/>
      <c r="Y309" s="695"/>
      <c r="Z309" s="695"/>
    </row>
    <row r="310" ht="21.0" customHeight="1">
      <c r="A310" s="698"/>
      <c r="B310" s="695"/>
      <c r="C310" s="695"/>
      <c r="D310" s="698"/>
      <c r="E310" s="695"/>
      <c r="F310" s="698"/>
      <c r="G310" s="699"/>
      <c r="H310" s="699"/>
      <c r="I310" s="698"/>
      <c r="J310" s="698"/>
      <c r="K310" s="695"/>
      <c r="L310" s="695"/>
      <c r="M310" s="695"/>
      <c r="N310" s="695"/>
      <c r="O310" s="695"/>
      <c r="P310" s="695"/>
      <c r="Q310" s="695"/>
      <c r="R310" s="695"/>
      <c r="S310" s="695"/>
      <c r="T310" s="695"/>
      <c r="U310" s="695"/>
      <c r="V310" s="695"/>
      <c r="W310" s="695"/>
      <c r="X310" s="695"/>
      <c r="Y310" s="695"/>
      <c r="Z310" s="695"/>
    </row>
    <row r="311" ht="21.0" customHeight="1">
      <c r="A311" s="698"/>
      <c r="B311" s="695"/>
      <c r="C311" s="695"/>
      <c r="D311" s="698"/>
      <c r="E311" s="695"/>
      <c r="F311" s="698"/>
      <c r="G311" s="699"/>
      <c r="H311" s="699"/>
      <c r="I311" s="698"/>
      <c r="J311" s="698"/>
      <c r="K311" s="695"/>
      <c r="L311" s="695"/>
      <c r="M311" s="695"/>
      <c r="N311" s="695"/>
      <c r="O311" s="695"/>
      <c r="P311" s="695"/>
      <c r="Q311" s="695"/>
      <c r="R311" s="695"/>
      <c r="S311" s="695"/>
      <c r="T311" s="695"/>
      <c r="U311" s="695"/>
      <c r="V311" s="695"/>
      <c r="W311" s="695"/>
      <c r="X311" s="695"/>
      <c r="Y311" s="695"/>
      <c r="Z311" s="695"/>
    </row>
    <row r="312" ht="21.0" customHeight="1">
      <c r="A312" s="698"/>
      <c r="B312" s="695"/>
      <c r="C312" s="695"/>
      <c r="D312" s="698"/>
      <c r="E312" s="695"/>
      <c r="F312" s="698"/>
      <c r="G312" s="699"/>
      <c r="H312" s="699"/>
      <c r="I312" s="698"/>
      <c r="J312" s="698"/>
      <c r="K312" s="695"/>
      <c r="L312" s="695"/>
      <c r="M312" s="695"/>
      <c r="N312" s="695"/>
      <c r="O312" s="695"/>
      <c r="P312" s="695"/>
      <c r="Q312" s="695"/>
      <c r="R312" s="695"/>
      <c r="S312" s="695"/>
      <c r="T312" s="695"/>
      <c r="U312" s="695"/>
      <c r="V312" s="695"/>
      <c r="W312" s="695"/>
      <c r="X312" s="695"/>
      <c r="Y312" s="695"/>
      <c r="Z312" s="695"/>
    </row>
    <row r="313" ht="21.0" customHeight="1">
      <c r="A313" s="698"/>
      <c r="B313" s="695"/>
      <c r="C313" s="695"/>
      <c r="D313" s="698"/>
      <c r="E313" s="695"/>
      <c r="F313" s="698"/>
      <c r="G313" s="699"/>
      <c r="H313" s="699"/>
      <c r="I313" s="698"/>
      <c r="J313" s="698"/>
      <c r="K313" s="695"/>
      <c r="L313" s="695"/>
      <c r="M313" s="695"/>
      <c r="N313" s="695"/>
      <c r="O313" s="695"/>
      <c r="P313" s="695"/>
      <c r="Q313" s="695"/>
      <c r="R313" s="695"/>
      <c r="S313" s="695"/>
      <c r="T313" s="695"/>
      <c r="U313" s="695"/>
      <c r="V313" s="695"/>
      <c r="W313" s="695"/>
      <c r="X313" s="695"/>
      <c r="Y313" s="695"/>
      <c r="Z313" s="695"/>
    </row>
    <row r="314" ht="21.0" customHeight="1">
      <c r="A314" s="698"/>
      <c r="B314" s="695"/>
      <c r="C314" s="695"/>
      <c r="D314" s="698"/>
      <c r="E314" s="695"/>
      <c r="F314" s="698"/>
      <c r="G314" s="699"/>
      <c r="H314" s="699"/>
      <c r="I314" s="698"/>
      <c r="J314" s="698"/>
      <c r="K314" s="695"/>
      <c r="L314" s="695"/>
      <c r="M314" s="695"/>
      <c r="N314" s="695"/>
      <c r="O314" s="695"/>
      <c r="P314" s="695"/>
      <c r="Q314" s="695"/>
      <c r="R314" s="695"/>
      <c r="S314" s="695"/>
      <c r="T314" s="695"/>
      <c r="U314" s="695"/>
      <c r="V314" s="695"/>
      <c r="W314" s="695"/>
      <c r="X314" s="695"/>
      <c r="Y314" s="695"/>
      <c r="Z314" s="695"/>
    </row>
    <row r="315" ht="21.0" customHeight="1">
      <c r="A315" s="698"/>
      <c r="B315" s="695"/>
      <c r="C315" s="695"/>
      <c r="D315" s="698"/>
      <c r="E315" s="695"/>
      <c r="F315" s="698"/>
      <c r="G315" s="699"/>
      <c r="H315" s="699"/>
      <c r="I315" s="698"/>
      <c r="J315" s="698"/>
      <c r="K315" s="695"/>
      <c r="L315" s="695"/>
      <c r="M315" s="695"/>
      <c r="N315" s="695"/>
      <c r="O315" s="695"/>
      <c r="P315" s="695"/>
      <c r="Q315" s="695"/>
      <c r="R315" s="695"/>
      <c r="S315" s="695"/>
      <c r="T315" s="695"/>
      <c r="U315" s="695"/>
      <c r="V315" s="695"/>
      <c r="W315" s="695"/>
      <c r="X315" s="695"/>
      <c r="Y315" s="695"/>
      <c r="Z315" s="695"/>
    </row>
    <row r="316" ht="21.0" customHeight="1">
      <c r="A316" s="698"/>
      <c r="B316" s="695"/>
      <c r="C316" s="695"/>
      <c r="D316" s="698"/>
      <c r="E316" s="695"/>
      <c r="F316" s="698"/>
      <c r="G316" s="699"/>
      <c r="H316" s="699"/>
      <c r="I316" s="698"/>
      <c r="J316" s="698"/>
      <c r="K316" s="695"/>
      <c r="L316" s="695"/>
      <c r="M316" s="695"/>
      <c r="N316" s="695"/>
      <c r="O316" s="695"/>
      <c r="P316" s="695"/>
      <c r="Q316" s="695"/>
      <c r="R316" s="695"/>
      <c r="S316" s="695"/>
      <c r="T316" s="695"/>
      <c r="U316" s="695"/>
      <c r="V316" s="695"/>
      <c r="W316" s="695"/>
      <c r="X316" s="695"/>
      <c r="Y316" s="695"/>
      <c r="Z316" s="695"/>
    </row>
    <row r="317" ht="21.0" customHeight="1">
      <c r="A317" s="698"/>
      <c r="B317" s="695"/>
      <c r="C317" s="695"/>
      <c r="D317" s="698"/>
      <c r="E317" s="695"/>
      <c r="F317" s="698"/>
      <c r="G317" s="699"/>
      <c r="H317" s="699"/>
      <c r="I317" s="698"/>
      <c r="J317" s="698"/>
      <c r="K317" s="695"/>
      <c r="L317" s="695"/>
      <c r="M317" s="695"/>
      <c r="N317" s="695"/>
      <c r="O317" s="695"/>
      <c r="P317" s="695"/>
      <c r="Q317" s="695"/>
      <c r="R317" s="695"/>
      <c r="S317" s="695"/>
      <c r="T317" s="695"/>
      <c r="U317" s="695"/>
      <c r="V317" s="695"/>
      <c r="W317" s="695"/>
      <c r="X317" s="695"/>
      <c r="Y317" s="695"/>
      <c r="Z317" s="695"/>
    </row>
    <row r="318" ht="21.0" customHeight="1">
      <c r="A318" s="698"/>
      <c r="B318" s="695"/>
      <c r="C318" s="695"/>
      <c r="D318" s="698"/>
      <c r="E318" s="695"/>
      <c r="F318" s="698"/>
      <c r="G318" s="699"/>
      <c r="H318" s="699"/>
      <c r="I318" s="698"/>
      <c r="J318" s="698"/>
      <c r="K318" s="695"/>
      <c r="L318" s="695"/>
      <c r="M318" s="695"/>
      <c r="N318" s="695"/>
      <c r="O318" s="695"/>
      <c r="P318" s="695"/>
      <c r="Q318" s="695"/>
      <c r="R318" s="695"/>
      <c r="S318" s="695"/>
      <c r="T318" s="695"/>
      <c r="U318" s="695"/>
      <c r="V318" s="695"/>
      <c r="W318" s="695"/>
      <c r="X318" s="695"/>
      <c r="Y318" s="695"/>
      <c r="Z318" s="695"/>
    </row>
    <row r="319" ht="21.0" customHeight="1">
      <c r="A319" s="698"/>
      <c r="B319" s="695"/>
      <c r="C319" s="695"/>
      <c r="D319" s="698"/>
      <c r="E319" s="695"/>
      <c r="F319" s="698"/>
      <c r="G319" s="699"/>
      <c r="H319" s="699"/>
      <c r="I319" s="698"/>
      <c r="J319" s="698"/>
      <c r="K319" s="695"/>
      <c r="L319" s="695"/>
      <c r="M319" s="695"/>
      <c r="N319" s="695"/>
      <c r="O319" s="695"/>
      <c r="P319" s="695"/>
      <c r="Q319" s="695"/>
      <c r="R319" s="695"/>
      <c r="S319" s="695"/>
      <c r="T319" s="695"/>
      <c r="U319" s="695"/>
      <c r="V319" s="695"/>
      <c r="W319" s="695"/>
      <c r="X319" s="695"/>
      <c r="Y319" s="695"/>
      <c r="Z319" s="695"/>
    </row>
    <row r="320" ht="21.0" customHeight="1">
      <c r="A320" s="698"/>
      <c r="B320" s="695"/>
      <c r="C320" s="695"/>
      <c r="D320" s="698"/>
      <c r="E320" s="695"/>
      <c r="F320" s="698"/>
      <c r="G320" s="699"/>
      <c r="H320" s="699"/>
      <c r="I320" s="698"/>
      <c r="J320" s="698"/>
      <c r="K320" s="695"/>
      <c r="L320" s="695"/>
      <c r="M320" s="695"/>
      <c r="N320" s="695"/>
      <c r="O320" s="695"/>
      <c r="P320" s="695"/>
      <c r="Q320" s="695"/>
      <c r="R320" s="695"/>
      <c r="S320" s="695"/>
      <c r="T320" s="695"/>
      <c r="U320" s="695"/>
      <c r="V320" s="695"/>
      <c r="W320" s="695"/>
      <c r="X320" s="695"/>
      <c r="Y320" s="695"/>
      <c r="Z320" s="695"/>
    </row>
    <row r="321" ht="21.0" customHeight="1">
      <c r="A321" s="698"/>
      <c r="B321" s="695"/>
      <c r="C321" s="695"/>
      <c r="D321" s="698"/>
      <c r="E321" s="695"/>
      <c r="F321" s="698"/>
      <c r="G321" s="699"/>
      <c r="H321" s="699"/>
      <c r="I321" s="698"/>
      <c r="J321" s="698"/>
      <c r="K321" s="695"/>
      <c r="L321" s="695"/>
      <c r="M321" s="695"/>
      <c r="N321" s="695"/>
      <c r="O321" s="695"/>
      <c r="P321" s="695"/>
      <c r="Q321" s="695"/>
      <c r="R321" s="695"/>
      <c r="S321" s="695"/>
      <c r="T321" s="695"/>
      <c r="U321" s="695"/>
      <c r="V321" s="695"/>
      <c r="W321" s="695"/>
      <c r="X321" s="695"/>
      <c r="Y321" s="695"/>
      <c r="Z321" s="695"/>
    </row>
    <row r="322" ht="21.0" customHeight="1">
      <c r="A322" s="698"/>
      <c r="B322" s="695"/>
      <c r="C322" s="695"/>
      <c r="D322" s="698"/>
      <c r="E322" s="695"/>
      <c r="F322" s="698"/>
      <c r="G322" s="699"/>
      <c r="H322" s="699"/>
      <c r="I322" s="698"/>
      <c r="J322" s="698"/>
      <c r="K322" s="695"/>
      <c r="L322" s="695"/>
      <c r="M322" s="695"/>
      <c r="N322" s="695"/>
      <c r="O322" s="695"/>
      <c r="P322" s="695"/>
      <c r="Q322" s="695"/>
      <c r="R322" s="695"/>
      <c r="S322" s="695"/>
      <c r="T322" s="695"/>
      <c r="U322" s="695"/>
      <c r="V322" s="695"/>
      <c r="W322" s="695"/>
      <c r="X322" s="695"/>
      <c r="Y322" s="695"/>
      <c r="Z322" s="695"/>
    </row>
    <row r="323" ht="21.0" customHeight="1">
      <c r="A323" s="698"/>
      <c r="B323" s="695"/>
      <c r="C323" s="695"/>
      <c r="D323" s="698"/>
      <c r="E323" s="695"/>
      <c r="F323" s="698"/>
      <c r="G323" s="699"/>
      <c r="H323" s="699"/>
      <c r="I323" s="698"/>
      <c r="J323" s="698"/>
      <c r="K323" s="695"/>
      <c r="L323" s="695"/>
      <c r="M323" s="695"/>
      <c r="N323" s="695"/>
      <c r="O323" s="695"/>
      <c r="P323" s="695"/>
      <c r="Q323" s="695"/>
      <c r="R323" s="695"/>
      <c r="S323" s="695"/>
      <c r="T323" s="695"/>
      <c r="U323" s="695"/>
      <c r="V323" s="695"/>
      <c r="W323" s="695"/>
      <c r="X323" s="695"/>
      <c r="Y323" s="695"/>
      <c r="Z323" s="695"/>
    </row>
    <row r="324" ht="21.0" customHeight="1">
      <c r="A324" s="698"/>
      <c r="B324" s="695"/>
      <c r="C324" s="695"/>
      <c r="D324" s="698"/>
      <c r="E324" s="695"/>
      <c r="F324" s="698"/>
      <c r="G324" s="699"/>
      <c r="H324" s="699"/>
      <c r="I324" s="698"/>
      <c r="J324" s="698"/>
      <c r="K324" s="695"/>
      <c r="L324" s="695"/>
      <c r="M324" s="695"/>
      <c r="N324" s="695"/>
      <c r="O324" s="695"/>
      <c r="P324" s="695"/>
      <c r="Q324" s="695"/>
      <c r="R324" s="695"/>
      <c r="S324" s="695"/>
      <c r="T324" s="695"/>
      <c r="U324" s="695"/>
      <c r="V324" s="695"/>
      <c r="W324" s="695"/>
      <c r="X324" s="695"/>
      <c r="Y324" s="695"/>
      <c r="Z324" s="695"/>
    </row>
    <row r="325" ht="21.0" customHeight="1">
      <c r="A325" s="698"/>
      <c r="B325" s="695"/>
      <c r="C325" s="695"/>
      <c r="D325" s="698"/>
      <c r="E325" s="695"/>
      <c r="F325" s="698"/>
      <c r="G325" s="699"/>
      <c r="H325" s="699"/>
      <c r="I325" s="698"/>
      <c r="J325" s="698"/>
      <c r="K325" s="695"/>
      <c r="L325" s="695"/>
      <c r="M325" s="695"/>
      <c r="N325" s="695"/>
      <c r="O325" s="695"/>
      <c r="P325" s="695"/>
      <c r="Q325" s="695"/>
      <c r="R325" s="695"/>
      <c r="S325" s="695"/>
      <c r="T325" s="695"/>
      <c r="U325" s="695"/>
      <c r="V325" s="695"/>
      <c r="W325" s="695"/>
      <c r="X325" s="695"/>
      <c r="Y325" s="695"/>
      <c r="Z325" s="695"/>
    </row>
    <row r="326" ht="21.0" customHeight="1">
      <c r="A326" s="698"/>
      <c r="B326" s="695"/>
      <c r="C326" s="695"/>
      <c r="D326" s="698"/>
      <c r="E326" s="695"/>
      <c r="F326" s="698"/>
      <c r="G326" s="699"/>
      <c r="H326" s="699"/>
      <c r="I326" s="698"/>
      <c r="J326" s="698"/>
      <c r="K326" s="695"/>
      <c r="L326" s="695"/>
      <c r="M326" s="695"/>
      <c r="N326" s="695"/>
      <c r="O326" s="695"/>
      <c r="P326" s="695"/>
      <c r="Q326" s="695"/>
      <c r="R326" s="695"/>
      <c r="S326" s="695"/>
      <c r="T326" s="695"/>
      <c r="U326" s="695"/>
      <c r="V326" s="695"/>
      <c r="W326" s="695"/>
      <c r="X326" s="695"/>
      <c r="Y326" s="695"/>
      <c r="Z326" s="695"/>
    </row>
    <row r="327" ht="21.0" customHeight="1">
      <c r="A327" s="698"/>
      <c r="B327" s="695"/>
      <c r="C327" s="695"/>
      <c r="D327" s="698"/>
      <c r="E327" s="695"/>
      <c r="F327" s="698"/>
      <c r="G327" s="699"/>
      <c r="H327" s="699"/>
      <c r="I327" s="698"/>
      <c r="J327" s="698"/>
      <c r="K327" s="695"/>
      <c r="L327" s="695"/>
      <c r="M327" s="695"/>
      <c r="N327" s="695"/>
      <c r="O327" s="695"/>
      <c r="P327" s="695"/>
      <c r="Q327" s="695"/>
      <c r="R327" s="695"/>
      <c r="S327" s="695"/>
      <c r="T327" s="695"/>
      <c r="U327" s="695"/>
      <c r="V327" s="695"/>
      <c r="W327" s="695"/>
      <c r="X327" s="695"/>
      <c r="Y327" s="695"/>
      <c r="Z327" s="695"/>
    </row>
    <row r="328" ht="21.0" customHeight="1">
      <c r="A328" s="698"/>
      <c r="B328" s="695"/>
      <c r="C328" s="695"/>
      <c r="D328" s="698"/>
      <c r="E328" s="695"/>
      <c r="F328" s="698"/>
      <c r="G328" s="699"/>
      <c r="H328" s="699"/>
      <c r="I328" s="698"/>
      <c r="J328" s="698"/>
      <c r="K328" s="695"/>
      <c r="L328" s="695"/>
      <c r="M328" s="695"/>
      <c r="N328" s="695"/>
      <c r="O328" s="695"/>
      <c r="P328" s="695"/>
      <c r="Q328" s="695"/>
      <c r="R328" s="695"/>
      <c r="S328" s="695"/>
      <c r="T328" s="695"/>
      <c r="U328" s="695"/>
      <c r="V328" s="695"/>
      <c r="W328" s="695"/>
      <c r="X328" s="695"/>
      <c r="Y328" s="695"/>
      <c r="Z328" s="695"/>
    </row>
    <row r="329" ht="21.0" customHeight="1">
      <c r="A329" s="698"/>
      <c r="B329" s="695"/>
      <c r="C329" s="695"/>
      <c r="D329" s="698"/>
      <c r="E329" s="695"/>
      <c r="F329" s="698"/>
      <c r="G329" s="699"/>
      <c r="H329" s="699"/>
      <c r="I329" s="698"/>
      <c r="J329" s="698"/>
      <c r="K329" s="695"/>
      <c r="L329" s="695"/>
      <c r="M329" s="695"/>
      <c r="N329" s="695"/>
      <c r="O329" s="695"/>
      <c r="P329" s="695"/>
      <c r="Q329" s="695"/>
      <c r="R329" s="695"/>
      <c r="S329" s="695"/>
      <c r="T329" s="695"/>
      <c r="U329" s="695"/>
      <c r="V329" s="695"/>
      <c r="W329" s="695"/>
      <c r="X329" s="695"/>
      <c r="Y329" s="695"/>
      <c r="Z329" s="695"/>
    </row>
    <row r="330" ht="21.0" customHeight="1">
      <c r="A330" s="698"/>
      <c r="B330" s="695"/>
      <c r="C330" s="695"/>
      <c r="D330" s="698"/>
      <c r="E330" s="695"/>
      <c r="F330" s="698"/>
      <c r="G330" s="699"/>
      <c r="H330" s="699"/>
      <c r="I330" s="698"/>
      <c r="J330" s="698"/>
      <c r="K330" s="695"/>
      <c r="L330" s="695"/>
      <c r="M330" s="695"/>
      <c r="N330" s="695"/>
      <c r="O330" s="695"/>
      <c r="P330" s="695"/>
      <c r="Q330" s="695"/>
      <c r="R330" s="695"/>
      <c r="S330" s="695"/>
      <c r="T330" s="695"/>
      <c r="U330" s="695"/>
      <c r="V330" s="695"/>
      <c r="W330" s="695"/>
      <c r="X330" s="695"/>
      <c r="Y330" s="695"/>
      <c r="Z330" s="695"/>
    </row>
    <row r="331" ht="21.0" customHeight="1">
      <c r="A331" s="698"/>
      <c r="B331" s="695"/>
      <c r="C331" s="695"/>
      <c r="D331" s="698"/>
      <c r="E331" s="695"/>
      <c r="F331" s="698"/>
      <c r="G331" s="699"/>
      <c r="H331" s="699"/>
      <c r="I331" s="698"/>
      <c r="J331" s="698"/>
      <c r="K331" s="695"/>
      <c r="L331" s="695"/>
      <c r="M331" s="695"/>
      <c r="N331" s="695"/>
      <c r="O331" s="695"/>
      <c r="P331" s="695"/>
      <c r="Q331" s="695"/>
      <c r="R331" s="695"/>
      <c r="S331" s="695"/>
      <c r="T331" s="695"/>
      <c r="U331" s="695"/>
      <c r="V331" s="695"/>
      <c r="W331" s="695"/>
      <c r="X331" s="695"/>
      <c r="Y331" s="695"/>
      <c r="Z331" s="695"/>
    </row>
    <row r="332" ht="21.0" customHeight="1">
      <c r="A332" s="698"/>
      <c r="B332" s="695"/>
      <c r="C332" s="695"/>
      <c r="D332" s="698"/>
      <c r="E332" s="695"/>
      <c r="F332" s="698"/>
      <c r="G332" s="699"/>
      <c r="H332" s="699"/>
      <c r="I332" s="698"/>
      <c r="J332" s="698"/>
      <c r="K332" s="695"/>
      <c r="L332" s="695"/>
      <c r="M332" s="695"/>
      <c r="N332" s="695"/>
      <c r="O332" s="695"/>
      <c r="P332" s="695"/>
      <c r="Q332" s="695"/>
      <c r="R332" s="695"/>
      <c r="S332" s="695"/>
      <c r="T332" s="695"/>
      <c r="U332" s="695"/>
      <c r="V332" s="695"/>
      <c r="W332" s="695"/>
      <c r="X332" s="695"/>
      <c r="Y332" s="695"/>
      <c r="Z332" s="695"/>
    </row>
    <row r="333" ht="21.0" customHeight="1">
      <c r="A333" s="698"/>
      <c r="B333" s="695"/>
      <c r="C333" s="695"/>
      <c r="D333" s="698"/>
      <c r="E333" s="695"/>
      <c r="F333" s="698"/>
      <c r="G333" s="699"/>
      <c r="H333" s="699"/>
      <c r="I333" s="698"/>
      <c r="J333" s="698"/>
      <c r="K333" s="695"/>
      <c r="L333" s="695"/>
      <c r="M333" s="695"/>
      <c r="N333" s="695"/>
      <c r="O333" s="695"/>
      <c r="P333" s="695"/>
      <c r="Q333" s="695"/>
      <c r="R333" s="695"/>
      <c r="S333" s="695"/>
      <c r="T333" s="695"/>
      <c r="U333" s="695"/>
      <c r="V333" s="695"/>
      <c r="W333" s="695"/>
      <c r="X333" s="695"/>
      <c r="Y333" s="695"/>
      <c r="Z333" s="695"/>
    </row>
    <row r="334" ht="21.0" customHeight="1">
      <c r="A334" s="698"/>
      <c r="B334" s="695"/>
      <c r="C334" s="695"/>
      <c r="D334" s="698"/>
      <c r="E334" s="695"/>
      <c r="F334" s="698"/>
      <c r="G334" s="699"/>
      <c r="H334" s="699"/>
      <c r="I334" s="698"/>
      <c r="J334" s="698"/>
      <c r="K334" s="695"/>
      <c r="L334" s="695"/>
      <c r="M334" s="695"/>
      <c r="N334" s="695"/>
      <c r="O334" s="695"/>
      <c r="P334" s="695"/>
      <c r="Q334" s="695"/>
      <c r="R334" s="695"/>
      <c r="S334" s="695"/>
      <c r="T334" s="695"/>
      <c r="U334" s="695"/>
      <c r="V334" s="695"/>
      <c r="W334" s="695"/>
      <c r="X334" s="695"/>
      <c r="Y334" s="695"/>
      <c r="Z334" s="695"/>
    </row>
    <row r="335" ht="21.0" customHeight="1">
      <c r="A335" s="698"/>
      <c r="B335" s="695"/>
      <c r="C335" s="695"/>
      <c r="D335" s="698"/>
      <c r="E335" s="695"/>
      <c r="F335" s="698"/>
      <c r="G335" s="699"/>
      <c r="H335" s="699"/>
      <c r="I335" s="698"/>
      <c r="J335" s="698"/>
      <c r="K335" s="695"/>
      <c r="L335" s="695"/>
      <c r="M335" s="695"/>
      <c r="N335" s="695"/>
      <c r="O335" s="695"/>
      <c r="P335" s="695"/>
      <c r="Q335" s="695"/>
      <c r="R335" s="695"/>
      <c r="S335" s="695"/>
      <c r="T335" s="695"/>
      <c r="U335" s="695"/>
      <c r="V335" s="695"/>
      <c r="W335" s="695"/>
      <c r="X335" s="695"/>
      <c r="Y335" s="695"/>
      <c r="Z335" s="695"/>
    </row>
    <row r="336" ht="21.0" customHeight="1">
      <c r="A336" s="698"/>
      <c r="B336" s="695"/>
      <c r="C336" s="695"/>
      <c r="D336" s="698"/>
      <c r="E336" s="695"/>
      <c r="F336" s="698"/>
      <c r="G336" s="699"/>
      <c r="H336" s="699"/>
      <c r="I336" s="698"/>
      <c r="J336" s="698"/>
      <c r="K336" s="695"/>
      <c r="L336" s="695"/>
      <c r="M336" s="695"/>
      <c r="N336" s="695"/>
      <c r="O336" s="695"/>
      <c r="P336" s="695"/>
      <c r="Q336" s="695"/>
      <c r="R336" s="695"/>
      <c r="S336" s="695"/>
      <c r="T336" s="695"/>
      <c r="U336" s="695"/>
      <c r="V336" s="695"/>
      <c r="W336" s="695"/>
      <c r="X336" s="695"/>
      <c r="Y336" s="695"/>
      <c r="Z336" s="695"/>
    </row>
    <row r="337" ht="21.0" customHeight="1">
      <c r="A337" s="698"/>
      <c r="B337" s="695"/>
      <c r="C337" s="695"/>
      <c r="D337" s="698"/>
      <c r="E337" s="695"/>
      <c r="F337" s="698"/>
      <c r="G337" s="699"/>
      <c r="H337" s="699"/>
      <c r="I337" s="698"/>
      <c r="J337" s="698"/>
      <c r="K337" s="695"/>
      <c r="L337" s="695"/>
      <c r="M337" s="695"/>
      <c r="N337" s="695"/>
      <c r="O337" s="695"/>
      <c r="P337" s="695"/>
      <c r="Q337" s="695"/>
      <c r="R337" s="695"/>
      <c r="S337" s="695"/>
      <c r="T337" s="695"/>
      <c r="U337" s="695"/>
      <c r="V337" s="695"/>
      <c r="W337" s="695"/>
      <c r="X337" s="695"/>
      <c r="Y337" s="695"/>
      <c r="Z337" s="695"/>
    </row>
    <row r="338" ht="21.0" customHeight="1">
      <c r="A338" s="698"/>
      <c r="B338" s="695"/>
      <c r="C338" s="695"/>
      <c r="D338" s="698"/>
      <c r="E338" s="695"/>
      <c r="F338" s="698"/>
      <c r="G338" s="699"/>
      <c r="H338" s="699"/>
      <c r="I338" s="698"/>
      <c r="J338" s="698"/>
      <c r="K338" s="695"/>
      <c r="L338" s="695"/>
      <c r="M338" s="695"/>
      <c r="N338" s="695"/>
      <c r="O338" s="695"/>
      <c r="P338" s="695"/>
      <c r="Q338" s="695"/>
      <c r="R338" s="695"/>
      <c r="S338" s="695"/>
      <c r="T338" s="695"/>
      <c r="U338" s="695"/>
      <c r="V338" s="695"/>
      <c r="W338" s="695"/>
      <c r="X338" s="695"/>
      <c r="Y338" s="695"/>
      <c r="Z338" s="695"/>
    </row>
    <row r="339" ht="21.0" customHeight="1">
      <c r="A339" s="698"/>
      <c r="B339" s="695"/>
      <c r="C339" s="695"/>
      <c r="D339" s="698"/>
      <c r="E339" s="695"/>
      <c r="F339" s="698"/>
      <c r="G339" s="699"/>
      <c r="H339" s="699"/>
      <c r="I339" s="698"/>
      <c r="J339" s="698"/>
      <c r="K339" s="695"/>
      <c r="L339" s="695"/>
      <c r="M339" s="695"/>
      <c r="N339" s="695"/>
      <c r="O339" s="695"/>
      <c r="P339" s="695"/>
      <c r="Q339" s="695"/>
      <c r="R339" s="695"/>
      <c r="S339" s="695"/>
      <c r="T339" s="695"/>
      <c r="U339" s="695"/>
      <c r="V339" s="695"/>
      <c r="W339" s="695"/>
      <c r="X339" s="695"/>
      <c r="Y339" s="695"/>
      <c r="Z339" s="695"/>
    </row>
    <row r="340" ht="21.0" customHeight="1">
      <c r="A340" s="698"/>
      <c r="B340" s="695"/>
      <c r="C340" s="695"/>
      <c r="D340" s="698"/>
      <c r="E340" s="695"/>
      <c r="F340" s="698"/>
      <c r="G340" s="699"/>
      <c r="H340" s="699"/>
      <c r="I340" s="698"/>
      <c r="J340" s="698"/>
      <c r="K340" s="695"/>
      <c r="L340" s="695"/>
      <c r="M340" s="695"/>
      <c r="N340" s="695"/>
      <c r="O340" s="695"/>
      <c r="P340" s="695"/>
      <c r="Q340" s="695"/>
      <c r="R340" s="695"/>
      <c r="S340" s="695"/>
      <c r="T340" s="695"/>
      <c r="U340" s="695"/>
      <c r="V340" s="695"/>
      <c r="W340" s="695"/>
      <c r="X340" s="695"/>
      <c r="Y340" s="695"/>
      <c r="Z340" s="695"/>
    </row>
    <row r="341" ht="21.0" customHeight="1">
      <c r="A341" s="698"/>
      <c r="B341" s="695"/>
      <c r="C341" s="695"/>
      <c r="D341" s="698"/>
      <c r="E341" s="695"/>
      <c r="F341" s="698"/>
      <c r="G341" s="699"/>
      <c r="H341" s="699"/>
      <c r="I341" s="698"/>
      <c r="J341" s="698"/>
      <c r="K341" s="695"/>
      <c r="L341" s="695"/>
      <c r="M341" s="695"/>
      <c r="N341" s="695"/>
      <c r="O341" s="695"/>
      <c r="P341" s="695"/>
      <c r="Q341" s="695"/>
      <c r="R341" s="695"/>
      <c r="S341" s="695"/>
      <c r="T341" s="695"/>
      <c r="U341" s="695"/>
      <c r="V341" s="695"/>
      <c r="W341" s="695"/>
      <c r="X341" s="695"/>
      <c r="Y341" s="695"/>
      <c r="Z341" s="695"/>
    </row>
    <row r="342" ht="21.0" customHeight="1">
      <c r="A342" s="698"/>
      <c r="B342" s="695"/>
      <c r="C342" s="695"/>
      <c r="D342" s="698"/>
      <c r="E342" s="695"/>
      <c r="F342" s="698"/>
      <c r="G342" s="699"/>
      <c r="H342" s="699"/>
      <c r="I342" s="698"/>
      <c r="J342" s="698"/>
      <c r="K342" s="695"/>
      <c r="L342" s="695"/>
      <c r="M342" s="695"/>
      <c r="N342" s="695"/>
      <c r="O342" s="695"/>
      <c r="P342" s="695"/>
      <c r="Q342" s="695"/>
      <c r="R342" s="695"/>
      <c r="S342" s="695"/>
      <c r="T342" s="695"/>
      <c r="U342" s="695"/>
      <c r="V342" s="695"/>
      <c r="W342" s="695"/>
      <c r="X342" s="695"/>
      <c r="Y342" s="695"/>
      <c r="Z342" s="695"/>
    </row>
    <row r="343" ht="21.0" customHeight="1">
      <c r="A343" s="698"/>
      <c r="B343" s="695"/>
      <c r="C343" s="695"/>
      <c r="D343" s="698"/>
      <c r="E343" s="695"/>
      <c r="F343" s="698"/>
      <c r="G343" s="699"/>
      <c r="H343" s="699"/>
      <c r="I343" s="698"/>
      <c r="J343" s="698"/>
      <c r="K343" s="695"/>
      <c r="L343" s="695"/>
      <c r="M343" s="695"/>
      <c r="N343" s="695"/>
      <c r="O343" s="695"/>
      <c r="P343" s="695"/>
      <c r="Q343" s="695"/>
      <c r="R343" s="695"/>
      <c r="S343" s="695"/>
      <c r="T343" s="695"/>
      <c r="U343" s="695"/>
      <c r="V343" s="695"/>
      <c r="W343" s="695"/>
      <c r="X343" s="695"/>
      <c r="Y343" s="695"/>
      <c r="Z343" s="695"/>
    </row>
    <row r="344" ht="21.0" customHeight="1">
      <c r="A344" s="698"/>
      <c r="B344" s="695"/>
      <c r="C344" s="695"/>
      <c r="D344" s="698"/>
      <c r="E344" s="695"/>
      <c r="F344" s="698"/>
      <c r="G344" s="699"/>
      <c r="H344" s="699"/>
      <c r="I344" s="698"/>
      <c r="J344" s="698"/>
      <c r="K344" s="695"/>
      <c r="L344" s="695"/>
      <c r="M344" s="695"/>
      <c r="N344" s="695"/>
      <c r="O344" s="695"/>
      <c r="P344" s="695"/>
      <c r="Q344" s="695"/>
      <c r="R344" s="695"/>
      <c r="S344" s="695"/>
      <c r="T344" s="695"/>
      <c r="U344" s="695"/>
      <c r="V344" s="695"/>
      <c r="W344" s="695"/>
      <c r="X344" s="695"/>
      <c r="Y344" s="695"/>
      <c r="Z344" s="695"/>
    </row>
    <row r="345" ht="21.0" customHeight="1">
      <c r="A345" s="698"/>
      <c r="B345" s="695"/>
      <c r="C345" s="695"/>
      <c r="D345" s="698"/>
      <c r="E345" s="695"/>
      <c r="F345" s="698"/>
      <c r="G345" s="699"/>
      <c r="H345" s="699"/>
      <c r="I345" s="698"/>
      <c r="J345" s="698"/>
      <c r="K345" s="695"/>
      <c r="L345" s="695"/>
      <c r="M345" s="695"/>
      <c r="N345" s="695"/>
      <c r="O345" s="695"/>
      <c r="P345" s="695"/>
      <c r="Q345" s="695"/>
      <c r="R345" s="695"/>
      <c r="S345" s="695"/>
      <c r="T345" s="695"/>
      <c r="U345" s="695"/>
      <c r="V345" s="695"/>
      <c r="W345" s="695"/>
      <c r="X345" s="695"/>
      <c r="Y345" s="695"/>
      <c r="Z345" s="695"/>
    </row>
    <row r="346" ht="21.0" customHeight="1">
      <c r="A346" s="698"/>
      <c r="B346" s="695"/>
      <c r="C346" s="695"/>
      <c r="D346" s="698"/>
      <c r="E346" s="695"/>
      <c r="F346" s="698"/>
      <c r="G346" s="699"/>
      <c r="H346" s="699"/>
      <c r="I346" s="698"/>
      <c r="J346" s="698"/>
      <c r="K346" s="695"/>
      <c r="L346" s="695"/>
      <c r="M346" s="695"/>
      <c r="N346" s="695"/>
      <c r="O346" s="695"/>
      <c r="P346" s="695"/>
      <c r="Q346" s="695"/>
      <c r="R346" s="695"/>
      <c r="S346" s="695"/>
      <c r="T346" s="695"/>
      <c r="U346" s="695"/>
      <c r="V346" s="695"/>
      <c r="W346" s="695"/>
      <c r="X346" s="695"/>
      <c r="Y346" s="695"/>
      <c r="Z346" s="695"/>
    </row>
    <row r="347" ht="21.0" customHeight="1">
      <c r="A347" s="698"/>
      <c r="B347" s="695"/>
      <c r="C347" s="695"/>
      <c r="D347" s="698"/>
      <c r="E347" s="695"/>
      <c r="F347" s="698"/>
      <c r="G347" s="699"/>
      <c r="H347" s="699"/>
      <c r="I347" s="698"/>
      <c r="J347" s="698"/>
      <c r="K347" s="695"/>
      <c r="L347" s="695"/>
      <c r="M347" s="695"/>
      <c r="N347" s="695"/>
      <c r="O347" s="695"/>
      <c r="P347" s="695"/>
      <c r="Q347" s="695"/>
      <c r="R347" s="695"/>
      <c r="S347" s="695"/>
      <c r="T347" s="695"/>
      <c r="U347" s="695"/>
      <c r="V347" s="695"/>
      <c r="W347" s="695"/>
      <c r="X347" s="695"/>
      <c r="Y347" s="695"/>
      <c r="Z347" s="695"/>
    </row>
    <row r="348" ht="21.0" customHeight="1">
      <c r="A348" s="698"/>
      <c r="B348" s="695"/>
      <c r="C348" s="695"/>
      <c r="D348" s="698"/>
      <c r="E348" s="695"/>
      <c r="F348" s="698"/>
      <c r="G348" s="699"/>
      <c r="H348" s="699"/>
      <c r="I348" s="698"/>
      <c r="J348" s="698"/>
      <c r="K348" s="695"/>
      <c r="L348" s="695"/>
      <c r="M348" s="695"/>
      <c r="N348" s="695"/>
      <c r="O348" s="695"/>
      <c r="P348" s="695"/>
      <c r="Q348" s="695"/>
      <c r="R348" s="695"/>
      <c r="S348" s="695"/>
      <c r="T348" s="695"/>
      <c r="U348" s="695"/>
      <c r="V348" s="695"/>
      <c r="W348" s="695"/>
      <c r="X348" s="695"/>
      <c r="Y348" s="695"/>
      <c r="Z348" s="695"/>
    </row>
    <row r="349" ht="21.0" customHeight="1">
      <c r="A349" s="698"/>
      <c r="B349" s="695"/>
      <c r="C349" s="695"/>
      <c r="D349" s="698"/>
      <c r="E349" s="695"/>
      <c r="F349" s="698"/>
      <c r="G349" s="699"/>
      <c r="H349" s="699"/>
      <c r="I349" s="698"/>
      <c r="J349" s="698"/>
      <c r="K349" s="695"/>
      <c r="L349" s="695"/>
      <c r="M349" s="695"/>
      <c r="N349" s="695"/>
      <c r="O349" s="695"/>
      <c r="P349" s="695"/>
      <c r="Q349" s="695"/>
      <c r="R349" s="695"/>
      <c r="S349" s="695"/>
      <c r="T349" s="695"/>
      <c r="U349" s="695"/>
      <c r="V349" s="695"/>
      <c r="W349" s="695"/>
      <c r="X349" s="695"/>
      <c r="Y349" s="695"/>
      <c r="Z349" s="695"/>
    </row>
    <row r="350" ht="21.0" customHeight="1">
      <c r="A350" s="698"/>
      <c r="B350" s="695"/>
      <c r="C350" s="695"/>
      <c r="D350" s="698"/>
      <c r="E350" s="695"/>
      <c r="F350" s="698"/>
      <c r="G350" s="699"/>
      <c r="H350" s="699"/>
      <c r="I350" s="698"/>
      <c r="J350" s="698"/>
      <c r="K350" s="695"/>
      <c r="L350" s="695"/>
      <c r="M350" s="695"/>
      <c r="N350" s="695"/>
      <c r="O350" s="695"/>
      <c r="P350" s="695"/>
      <c r="Q350" s="695"/>
      <c r="R350" s="695"/>
      <c r="S350" s="695"/>
      <c r="T350" s="695"/>
      <c r="U350" s="695"/>
      <c r="V350" s="695"/>
      <c r="W350" s="695"/>
      <c r="X350" s="695"/>
      <c r="Y350" s="695"/>
      <c r="Z350" s="695"/>
    </row>
    <row r="351" ht="21.0" customHeight="1">
      <c r="A351" s="698"/>
      <c r="B351" s="695"/>
      <c r="C351" s="695"/>
      <c r="D351" s="698"/>
      <c r="E351" s="695"/>
      <c r="F351" s="698"/>
      <c r="G351" s="699"/>
      <c r="H351" s="699"/>
      <c r="I351" s="698"/>
      <c r="J351" s="698"/>
      <c r="K351" s="695"/>
      <c r="L351" s="695"/>
      <c r="M351" s="695"/>
      <c r="N351" s="695"/>
      <c r="O351" s="695"/>
      <c r="P351" s="695"/>
      <c r="Q351" s="695"/>
      <c r="R351" s="695"/>
      <c r="S351" s="695"/>
      <c r="T351" s="695"/>
      <c r="U351" s="695"/>
      <c r="V351" s="695"/>
      <c r="W351" s="695"/>
      <c r="X351" s="695"/>
      <c r="Y351" s="695"/>
      <c r="Z351" s="695"/>
    </row>
    <row r="352" ht="21.0" customHeight="1">
      <c r="A352" s="698"/>
      <c r="B352" s="695"/>
      <c r="C352" s="695"/>
      <c r="D352" s="698"/>
      <c r="E352" s="695"/>
      <c r="F352" s="698"/>
      <c r="G352" s="699"/>
      <c r="H352" s="699"/>
      <c r="I352" s="698"/>
      <c r="J352" s="698"/>
      <c r="K352" s="695"/>
      <c r="L352" s="695"/>
      <c r="M352" s="695"/>
      <c r="N352" s="695"/>
      <c r="O352" s="695"/>
      <c r="P352" s="695"/>
      <c r="Q352" s="695"/>
      <c r="R352" s="695"/>
      <c r="S352" s="695"/>
      <c r="T352" s="695"/>
      <c r="U352" s="695"/>
      <c r="V352" s="695"/>
      <c r="W352" s="695"/>
      <c r="X352" s="695"/>
      <c r="Y352" s="695"/>
      <c r="Z352" s="695"/>
    </row>
    <row r="353" ht="21.0" customHeight="1">
      <c r="A353" s="698"/>
      <c r="B353" s="695"/>
      <c r="C353" s="695"/>
      <c r="D353" s="698"/>
      <c r="E353" s="695"/>
      <c r="F353" s="698"/>
      <c r="G353" s="699"/>
      <c r="H353" s="699"/>
      <c r="I353" s="698"/>
      <c r="J353" s="698"/>
      <c r="K353" s="695"/>
      <c r="L353" s="695"/>
      <c r="M353" s="695"/>
      <c r="N353" s="695"/>
      <c r="O353" s="695"/>
      <c r="P353" s="695"/>
      <c r="Q353" s="695"/>
      <c r="R353" s="695"/>
      <c r="S353" s="695"/>
      <c r="T353" s="695"/>
      <c r="U353" s="695"/>
      <c r="V353" s="695"/>
      <c r="W353" s="695"/>
      <c r="X353" s="695"/>
      <c r="Y353" s="695"/>
      <c r="Z353" s="695"/>
    </row>
    <row r="354" ht="21.0" customHeight="1">
      <c r="A354" s="698"/>
      <c r="B354" s="695"/>
      <c r="C354" s="695"/>
      <c r="D354" s="698"/>
      <c r="E354" s="695"/>
      <c r="F354" s="698"/>
      <c r="G354" s="699"/>
      <c r="H354" s="699"/>
      <c r="I354" s="698"/>
      <c r="J354" s="698"/>
      <c r="K354" s="695"/>
      <c r="L354" s="695"/>
      <c r="M354" s="695"/>
      <c r="N354" s="695"/>
      <c r="O354" s="695"/>
      <c r="P354" s="695"/>
      <c r="Q354" s="695"/>
      <c r="R354" s="695"/>
      <c r="S354" s="695"/>
      <c r="T354" s="695"/>
      <c r="U354" s="695"/>
      <c r="V354" s="695"/>
      <c r="W354" s="695"/>
      <c r="X354" s="695"/>
      <c r="Y354" s="695"/>
      <c r="Z354" s="695"/>
    </row>
    <row r="355" ht="21.0" customHeight="1">
      <c r="A355" s="698"/>
      <c r="B355" s="695"/>
      <c r="C355" s="695"/>
      <c r="D355" s="698"/>
      <c r="E355" s="695"/>
      <c r="F355" s="698"/>
      <c r="G355" s="699"/>
      <c r="H355" s="699"/>
      <c r="I355" s="698"/>
      <c r="J355" s="698"/>
      <c r="K355" s="695"/>
      <c r="L355" s="695"/>
      <c r="M355" s="695"/>
      <c r="N355" s="695"/>
      <c r="O355" s="695"/>
      <c r="P355" s="695"/>
      <c r="Q355" s="695"/>
      <c r="R355" s="695"/>
      <c r="S355" s="695"/>
      <c r="T355" s="695"/>
      <c r="U355" s="695"/>
      <c r="V355" s="695"/>
      <c r="W355" s="695"/>
      <c r="X355" s="695"/>
      <c r="Y355" s="695"/>
      <c r="Z355" s="695"/>
    </row>
    <row r="356" ht="21.0" customHeight="1">
      <c r="A356" s="698"/>
      <c r="B356" s="695"/>
      <c r="C356" s="695"/>
      <c r="D356" s="698"/>
      <c r="E356" s="695"/>
      <c r="F356" s="698"/>
      <c r="G356" s="699"/>
      <c r="H356" s="699"/>
      <c r="I356" s="698"/>
      <c r="J356" s="698"/>
      <c r="K356" s="695"/>
      <c r="L356" s="695"/>
      <c r="M356" s="695"/>
      <c r="N356" s="695"/>
      <c r="O356" s="695"/>
      <c r="P356" s="695"/>
      <c r="Q356" s="695"/>
      <c r="R356" s="695"/>
      <c r="S356" s="695"/>
      <c r="T356" s="695"/>
      <c r="U356" s="695"/>
      <c r="V356" s="695"/>
      <c r="W356" s="695"/>
      <c r="X356" s="695"/>
      <c r="Y356" s="695"/>
      <c r="Z356" s="695"/>
    </row>
    <row r="357" ht="21.0" customHeight="1">
      <c r="A357" s="698"/>
      <c r="B357" s="695"/>
      <c r="C357" s="695"/>
      <c r="D357" s="698"/>
      <c r="E357" s="695"/>
      <c r="F357" s="698"/>
      <c r="G357" s="699"/>
      <c r="H357" s="699"/>
      <c r="I357" s="698"/>
      <c r="J357" s="698"/>
      <c r="K357" s="695"/>
      <c r="L357" s="695"/>
      <c r="M357" s="695"/>
      <c r="N357" s="695"/>
      <c r="O357" s="695"/>
      <c r="P357" s="695"/>
      <c r="Q357" s="695"/>
      <c r="R357" s="695"/>
      <c r="S357" s="695"/>
      <c r="T357" s="695"/>
      <c r="U357" s="695"/>
      <c r="V357" s="695"/>
      <c r="W357" s="695"/>
      <c r="X357" s="695"/>
      <c r="Y357" s="695"/>
      <c r="Z357" s="695"/>
    </row>
    <row r="358" ht="21.0" customHeight="1">
      <c r="A358" s="698"/>
      <c r="B358" s="695"/>
      <c r="C358" s="695"/>
      <c r="D358" s="698"/>
      <c r="E358" s="695"/>
      <c r="F358" s="698"/>
      <c r="G358" s="699"/>
      <c r="H358" s="699"/>
      <c r="I358" s="698"/>
      <c r="J358" s="698"/>
      <c r="K358" s="695"/>
      <c r="L358" s="695"/>
      <c r="M358" s="695"/>
      <c r="N358" s="695"/>
      <c r="O358" s="695"/>
      <c r="P358" s="695"/>
      <c r="Q358" s="695"/>
      <c r="R358" s="695"/>
      <c r="S358" s="695"/>
      <c r="T358" s="695"/>
      <c r="U358" s="695"/>
      <c r="V358" s="695"/>
      <c r="W358" s="695"/>
      <c r="X358" s="695"/>
      <c r="Y358" s="695"/>
      <c r="Z358" s="695"/>
    </row>
    <row r="359" ht="21.0" customHeight="1">
      <c r="A359" s="698"/>
      <c r="B359" s="695"/>
      <c r="C359" s="695"/>
      <c r="D359" s="698"/>
      <c r="E359" s="695"/>
      <c r="F359" s="698"/>
      <c r="G359" s="699"/>
      <c r="H359" s="699"/>
      <c r="I359" s="698"/>
      <c r="J359" s="698"/>
      <c r="K359" s="695"/>
      <c r="L359" s="695"/>
      <c r="M359" s="695"/>
      <c r="N359" s="695"/>
      <c r="O359" s="695"/>
      <c r="P359" s="695"/>
      <c r="Q359" s="695"/>
      <c r="R359" s="695"/>
      <c r="S359" s="695"/>
      <c r="T359" s="695"/>
      <c r="U359" s="695"/>
      <c r="V359" s="695"/>
      <c r="W359" s="695"/>
      <c r="X359" s="695"/>
      <c r="Y359" s="695"/>
      <c r="Z359" s="695"/>
    </row>
    <row r="360" ht="21.0" customHeight="1">
      <c r="A360" s="698"/>
      <c r="B360" s="695"/>
      <c r="C360" s="695"/>
      <c r="D360" s="698"/>
      <c r="E360" s="695"/>
      <c r="F360" s="698"/>
      <c r="G360" s="699"/>
      <c r="H360" s="699"/>
      <c r="I360" s="698"/>
      <c r="J360" s="698"/>
      <c r="K360" s="695"/>
      <c r="L360" s="695"/>
      <c r="M360" s="695"/>
      <c r="N360" s="695"/>
      <c r="O360" s="695"/>
      <c r="P360" s="695"/>
      <c r="Q360" s="695"/>
      <c r="R360" s="695"/>
      <c r="S360" s="695"/>
      <c r="T360" s="695"/>
      <c r="U360" s="695"/>
      <c r="V360" s="695"/>
      <c r="W360" s="695"/>
      <c r="X360" s="695"/>
      <c r="Y360" s="695"/>
      <c r="Z360" s="695"/>
    </row>
    <row r="361" ht="21.0" customHeight="1">
      <c r="A361" s="698"/>
      <c r="B361" s="695"/>
      <c r="C361" s="695"/>
      <c r="D361" s="698"/>
      <c r="E361" s="695"/>
      <c r="F361" s="698"/>
      <c r="G361" s="699"/>
      <c r="H361" s="699"/>
      <c r="I361" s="698"/>
      <c r="J361" s="698"/>
      <c r="K361" s="695"/>
      <c r="L361" s="695"/>
      <c r="M361" s="695"/>
      <c r="N361" s="695"/>
      <c r="O361" s="695"/>
      <c r="P361" s="695"/>
      <c r="Q361" s="695"/>
      <c r="R361" s="695"/>
      <c r="S361" s="695"/>
      <c r="T361" s="695"/>
      <c r="U361" s="695"/>
      <c r="V361" s="695"/>
      <c r="W361" s="695"/>
      <c r="X361" s="695"/>
      <c r="Y361" s="695"/>
      <c r="Z361" s="695"/>
    </row>
    <row r="362" ht="21.0" customHeight="1">
      <c r="A362" s="698"/>
      <c r="B362" s="695"/>
      <c r="C362" s="695"/>
      <c r="D362" s="698"/>
      <c r="E362" s="695"/>
      <c r="F362" s="698"/>
      <c r="G362" s="699"/>
      <c r="H362" s="699"/>
      <c r="I362" s="698"/>
      <c r="J362" s="698"/>
      <c r="K362" s="695"/>
      <c r="L362" s="695"/>
      <c r="M362" s="695"/>
      <c r="N362" s="695"/>
      <c r="O362" s="695"/>
      <c r="P362" s="695"/>
      <c r="Q362" s="695"/>
      <c r="R362" s="695"/>
      <c r="S362" s="695"/>
      <c r="T362" s="695"/>
      <c r="U362" s="695"/>
      <c r="V362" s="695"/>
      <c r="W362" s="695"/>
      <c r="X362" s="695"/>
      <c r="Y362" s="695"/>
      <c r="Z362" s="695"/>
    </row>
    <row r="363" ht="21.0" customHeight="1">
      <c r="A363" s="698"/>
      <c r="B363" s="695"/>
      <c r="C363" s="695"/>
      <c r="D363" s="698"/>
      <c r="E363" s="695"/>
      <c r="F363" s="698"/>
      <c r="G363" s="699"/>
      <c r="H363" s="699"/>
      <c r="I363" s="698"/>
      <c r="J363" s="698"/>
      <c r="K363" s="695"/>
      <c r="L363" s="695"/>
      <c r="M363" s="695"/>
      <c r="N363" s="695"/>
      <c r="O363" s="695"/>
      <c r="P363" s="695"/>
      <c r="Q363" s="695"/>
      <c r="R363" s="695"/>
      <c r="S363" s="695"/>
      <c r="T363" s="695"/>
      <c r="U363" s="695"/>
      <c r="V363" s="695"/>
      <c r="W363" s="695"/>
      <c r="X363" s="695"/>
      <c r="Y363" s="695"/>
      <c r="Z363" s="695"/>
    </row>
    <row r="364" ht="21.0" customHeight="1">
      <c r="A364" s="698"/>
      <c r="B364" s="695"/>
      <c r="C364" s="695"/>
      <c r="D364" s="698"/>
      <c r="E364" s="695"/>
      <c r="F364" s="698"/>
      <c r="G364" s="699"/>
      <c r="H364" s="699"/>
      <c r="I364" s="698"/>
      <c r="J364" s="698"/>
      <c r="K364" s="695"/>
      <c r="L364" s="695"/>
      <c r="M364" s="695"/>
      <c r="N364" s="695"/>
      <c r="O364" s="695"/>
      <c r="P364" s="695"/>
      <c r="Q364" s="695"/>
      <c r="R364" s="695"/>
      <c r="S364" s="695"/>
      <c r="T364" s="695"/>
      <c r="U364" s="695"/>
      <c r="V364" s="695"/>
      <c r="W364" s="695"/>
      <c r="X364" s="695"/>
      <c r="Y364" s="695"/>
      <c r="Z364" s="695"/>
    </row>
    <row r="365" ht="21.0" customHeight="1">
      <c r="A365" s="698"/>
      <c r="B365" s="695"/>
      <c r="C365" s="695"/>
      <c r="D365" s="698"/>
      <c r="E365" s="695"/>
      <c r="F365" s="698"/>
      <c r="G365" s="699"/>
      <c r="H365" s="699"/>
      <c r="I365" s="698"/>
      <c r="J365" s="698"/>
      <c r="K365" s="695"/>
      <c r="L365" s="695"/>
      <c r="M365" s="695"/>
      <c r="N365" s="695"/>
      <c r="O365" s="695"/>
      <c r="P365" s="695"/>
      <c r="Q365" s="695"/>
      <c r="R365" s="695"/>
      <c r="S365" s="695"/>
      <c r="T365" s="695"/>
      <c r="U365" s="695"/>
      <c r="V365" s="695"/>
      <c r="W365" s="695"/>
      <c r="X365" s="695"/>
      <c r="Y365" s="695"/>
      <c r="Z365" s="695"/>
    </row>
    <row r="366" ht="21.0" customHeight="1">
      <c r="A366" s="698"/>
      <c r="B366" s="695"/>
      <c r="C366" s="695"/>
      <c r="D366" s="698"/>
      <c r="E366" s="695"/>
      <c r="F366" s="698"/>
      <c r="G366" s="699"/>
      <c r="H366" s="699"/>
      <c r="I366" s="698"/>
      <c r="J366" s="698"/>
      <c r="K366" s="695"/>
      <c r="L366" s="695"/>
      <c r="M366" s="695"/>
      <c r="N366" s="695"/>
      <c r="O366" s="695"/>
      <c r="P366" s="695"/>
      <c r="Q366" s="695"/>
      <c r="R366" s="695"/>
      <c r="S366" s="695"/>
      <c r="T366" s="695"/>
      <c r="U366" s="695"/>
      <c r="V366" s="695"/>
      <c r="W366" s="695"/>
      <c r="X366" s="695"/>
      <c r="Y366" s="695"/>
      <c r="Z366" s="695"/>
    </row>
    <row r="367" ht="21.0" customHeight="1">
      <c r="A367" s="698"/>
      <c r="B367" s="695"/>
      <c r="C367" s="695"/>
      <c r="D367" s="698"/>
      <c r="E367" s="695"/>
      <c r="F367" s="698"/>
      <c r="G367" s="699"/>
      <c r="H367" s="699"/>
      <c r="I367" s="698"/>
      <c r="J367" s="698"/>
      <c r="K367" s="695"/>
      <c r="L367" s="695"/>
      <c r="M367" s="695"/>
      <c r="N367" s="695"/>
      <c r="O367" s="695"/>
      <c r="P367" s="695"/>
      <c r="Q367" s="695"/>
      <c r="R367" s="695"/>
      <c r="S367" s="695"/>
      <c r="T367" s="695"/>
      <c r="U367" s="695"/>
      <c r="V367" s="695"/>
      <c r="W367" s="695"/>
      <c r="X367" s="695"/>
      <c r="Y367" s="695"/>
      <c r="Z367" s="695"/>
    </row>
    <row r="368" ht="21.0" customHeight="1">
      <c r="A368" s="698"/>
      <c r="B368" s="695"/>
      <c r="C368" s="695"/>
      <c r="D368" s="698"/>
      <c r="E368" s="695"/>
      <c r="F368" s="698"/>
      <c r="G368" s="699"/>
      <c r="H368" s="699"/>
      <c r="I368" s="698"/>
      <c r="J368" s="698"/>
      <c r="K368" s="695"/>
      <c r="L368" s="695"/>
      <c r="M368" s="695"/>
      <c r="N368" s="695"/>
      <c r="O368" s="695"/>
      <c r="P368" s="695"/>
      <c r="Q368" s="695"/>
      <c r="R368" s="695"/>
      <c r="S368" s="695"/>
      <c r="T368" s="695"/>
      <c r="U368" s="695"/>
      <c r="V368" s="695"/>
      <c r="W368" s="695"/>
      <c r="X368" s="695"/>
      <c r="Y368" s="695"/>
      <c r="Z368" s="695"/>
    </row>
    <row r="369" ht="21.0" customHeight="1">
      <c r="A369" s="698"/>
      <c r="B369" s="695"/>
      <c r="C369" s="695"/>
      <c r="D369" s="698"/>
      <c r="E369" s="695"/>
      <c r="F369" s="698"/>
      <c r="G369" s="699"/>
      <c r="H369" s="699"/>
      <c r="I369" s="698"/>
      <c r="J369" s="698"/>
      <c r="K369" s="695"/>
      <c r="L369" s="695"/>
      <c r="M369" s="695"/>
      <c r="N369" s="695"/>
      <c r="O369" s="695"/>
      <c r="P369" s="695"/>
      <c r="Q369" s="695"/>
      <c r="R369" s="695"/>
      <c r="S369" s="695"/>
      <c r="T369" s="695"/>
      <c r="U369" s="695"/>
      <c r="V369" s="695"/>
      <c r="W369" s="695"/>
      <c r="X369" s="695"/>
      <c r="Y369" s="695"/>
      <c r="Z369" s="695"/>
    </row>
    <row r="370" ht="21.0" customHeight="1">
      <c r="A370" s="698"/>
      <c r="B370" s="695"/>
      <c r="C370" s="695"/>
      <c r="D370" s="698"/>
      <c r="E370" s="695"/>
      <c r="F370" s="698"/>
      <c r="G370" s="699"/>
      <c r="H370" s="699"/>
      <c r="I370" s="698"/>
      <c r="J370" s="698"/>
      <c r="K370" s="695"/>
      <c r="L370" s="695"/>
      <c r="M370" s="695"/>
      <c r="N370" s="695"/>
      <c r="O370" s="695"/>
      <c r="P370" s="695"/>
      <c r="Q370" s="695"/>
      <c r="R370" s="695"/>
      <c r="S370" s="695"/>
      <c r="T370" s="695"/>
      <c r="U370" s="695"/>
      <c r="V370" s="695"/>
      <c r="W370" s="695"/>
      <c r="X370" s="695"/>
      <c r="Y370" s="695"/>
      <c r="Z370" s="695"/>
    </row>
    <row r="371" ht="21.0" customHeight="1">
      <c r="A371" s="698"/>
      <c r="B371" s="695"/>
      <c r="C371" s="695"/>
      <c r="D371" s="698"/>
      <c r="E371" s="695"/>
      <c r="F371" s="698"/>
      <c r="G371" s="699"/>
      <c r="H371" s="699"/>
      <c r="I371" s="698"/>
      <c r="J371" s="698"/>
      <c r="K371" s="695"/>
      <c r="L371" s="695"/>
      <c r="M371" s="695"/>
      <c r="N371" s="695"/>
      <c r="O371" s="695"/>
      <c r="P371" s="695"/>
      <c r="Q371" s="695"/>
      <c r="R371" s="695"/>
      <c r="S371" s="695"/>
      <c r="T371" s="695"/>
      <c r="U371" s="695"/>
      <c r="V371" s="695"/>
      <c r="W371" s="695"/>
      <c r="X371" s="695"/>
      <c r="Y371" s="695"/>
      <c r="Z371" s="695"/>
    </row>
    <row r="372" ht="21.0" customHeight="1">
      <c r="A372" s="698"/>
      <c r="B372" s="695"/>
      <c r="C372" s="695"/>
      <c r="D372" s="698"/>
      <c r="E372" s="695"/>
      <c r="F372" s="698"/>
      <c r="G372" s="699"/>
      <c r="H372" s="699"/>
      <c r="I372" s="698"/>
      <c r="J372" s="698"/>
      <c r="K372" s="695"/>
      <c r="L372" s="695"/>
      <c r="M372" s="695"/>
      <c r="N372" s="695"/>
      <c r="O372" s="695"/>
      <c r="P372" s="695"/>
      <c r="Q372" s="695"/>
      <c r="R372" s="695"/>
      <c r="S372" s="695"/>
      <c r="T372" s="695"/>
      <c r="U372" s="695"/>
      <c r="V372" s="695"/>
      <c r="W372" s="695"/>
      <c r="X372" s="695"/>
      <c r="Y372" s="695"/>
      <c r="Z372" s="695"/>
    </row>
    <row r="373" ht="21.0" customHeight="1">
      <c r="A373" s="698"/>
      <c r="B373" s="695"/>
      <c r="C373" s="695"/>
      <c r="D373" s="698"/>
      <c r="E373" s="695"/>
      <c r="F373" s="698"/>
      <c r="G373" s="699"/>
      <c r="H373" s="699"/>
      <c r="I373" s="698"/>
      <c r="J373" s="698"/>
      <c r="K373" s="695"/>
      <c r="L373" s="695"/>
      <c r="M373" s="695"/>
      <c r="N373" s="695"/>
      <c r="O373" s="695"/>
      <c r="P373" s="695"/>
      <c r="Q373" s="695"/>
      <c r="R373" s="695"/>
      <c r="S373" s="695"/>
      <c r="T373" s="695"/>
      <c r="U373" s="695"/>
      <c r="V373" s="695"/>
      <c r="W373" s="695"/>
      <c r="X373" s="695"/>
      <c r="Y373" s="695"/>
      <c r="Z373" s="695"/>
    </row>
    <row r="374" ht="21.0" customHeight="1">
      <c r="A374" s="698"/>
      <c r="B374" s="695"/>
      <c r="C374" s="695"/>
      <c r="D374" s="698"/>
      <c r="E374" s="695"/>
      <c r="F374" s="698"/>
      <c r="G374" s="699"/>
      <c r="H374" s="699"/>
      <c r="I374" s="698"/>
      <c r="J374" s="698"/>
      <c r="K374" s="695"/>
      <c r="L374" s="695"/>
      <c r="M374" s="695"/>
      <c r="N374" s="695"/>
      <c r="O374" s="695"/>
      <c r="P374" s="695"/>
      <c r="Q374" s="695"/>
      <c r="R374" s="695"/>
      <c r="S374" s="695"/>
      <c r="T374" s="695"/>
      <c r="U374" s="695"/>
      <c r="V374" s="695"/>
      <c r="W374" s="695"/>
      <c r="X374" s="695"/>
      <c r="Y374" s="695"/>
      <c r="Z374" s="695"/>
    </row>
    <row r="375" ht="21.0" customHeight="1">
      <c r="A375" s="698"/>
      <c r="B375" s="695"/>
      <c r="C375" s="695"/>
      <c r="D375" s="698"/>
      <c r="E375" s="695"/>
      <c r="F375" s="698"/>
      <c r="G375" s="699"/>
      <c r="H375" s="699"/>
      <c r="I375" s="698"/>
      <c r="J375" s="698"/>
      <c r="K375" s="695"/>
      <c r="L375" s="695"/>
      <c r="M375" s="695"/>
      <c r="N375" s="695"/>
      <c r="O375" s="695"/>
      <c r="P375" s="695"/>
      <c r="Q375" s="695"/>
      <c r="R375" s="695"/>
      <c r="S375" s="695"/>
      <c r="T375" s="695"/>
      <c r="U375" s="695"/>
      <c r="V375" s="695"/>
      <c r="W375" s="695"/>
      <c r="X375" s="695"/>
      <c r="Y375" s="695"/>
      <c r="Z375" s="695"/>
    </row>
    <row r="376" ht="21.0" customHeight="1">
      <c r="A376" s="698"/>
      <c r="B376" s="695"/>
      <c r="C376" s="695"/>
      <c r="D376" s="698"/>
      <c r="E376" s="695"/>
      <c r="F376" s="698"/>
      <c r="G376" s="699"/>
      <c r="H376" s="699"/>
      <c r="I376" s="698"/>
      <c r="J376" s="698"/>
      <c r="K376" s="695"/>
      <c r="L376" s="695"/>
      <c r="M376" s="695"/>
      <c r="N376" s="695"/>
      <c r="O376" s="695"/>
      <c r="P376" s="695"/>
      <c r="Q376" s="695"/>
      <c r="R376" s="695"/>
      <c r="S376" s="695"/>
      <c r="T376" s="695"/>
      <c r="U376" s="695"/>
      <c r="V376" s="695"/>
      <c r="W376" s="695"/>
      <c r="X376" s="695"/>
      <c r="Y376" s="695"/>
      <c r="Z376" s="695"/>
    </row>
    <row r="377" ht="21.0" customHeight="1">
      <c r="A377" s="698"/>
      <c r="B377" s="695"/>
      <c r="C377" s="695"/>
      <c r="D377" s="698"/>
      <c r="E377" s="695"/>
      <c r="F377" s="698"/>
      <c r="G377" s="699"/>
      <c r="H377" s="699"/>
      <c r="I377" s="698"/>
      <c r="J377" s="698"/>
      <c r="K377" s="695"/>
      <c r="L377" s="695"/>
      <c r="M377" s="695"/>
      <c r="N377" s="695"/>
      <c r="O377" s="695"/>
      <c r="P377" s="695"/>
      <c r="Q377" s="695"/>
      <c r="R377" s="695"/>
      <c r="S377" s="695"/>
      <c r="T377" s="695"/>
      <c r="U377" s="695"/>
      <c r="V377" s="695"/>
      <c r="W377" s="695"/>
      <c r="X377" s="695"/>
      <c r="Y377" s="695"/>
      <c r="Z377" s="695"/>
    </row>
    <row r="378" ht="21.0" customHeight="1">
      <c r="A378" s="698"/>
      <c r="B378" s="695"/>
      <c r="C378" s="695"/>
      <c r="D378" s="698"/>
      <c r="E378" s="695"/>
      <c r="F378" s="698"/>
      <c r="G378" s="699"/>
      <c r="H378" s="699"/>
      <c r="I378" s="698"/>
      <c r="J378" s="698"/>
      <c r="K378" s="695"/>
      <c r="L378" s="695"/>
      <c r="M378" s="695"/>
      <c r="N378" s="695"/>
      <c r="O378" s="695"/>
      <c r="P378" s="695"/>
      <c r="Q378" s="695"/>
      <c r="R378" s="695"/>
      <c r="S378" s="695"/>
      <c r="T378" s="695"/>
      <c r="U378" s="695"/>
      <c r="V378" s="695"/>
      <c r="W378" s="695"/>
      <c r="X378" s="695"/>
      <c r="Y378" s="695"/>
      <c r="Z378" s="695"/>
    </row>
    <row r="379" ht="21.0" customHeight="1">
      <c r="A379" s="698"/>
      <c r="B379" s="695"/>
      <c r="C379" s="695"/>
      <c r="D379" s="698"/>
      <c r="E379" s="695"/>
      <c r="F379" s="698"/>
      <c r="G379" s="699"/>
      <c r="H379" s="699"/>
      <c r="I379" s="698"/>
      <c r="J379" s="698"/>
      <c r="K379" s="695"/>
      <c r="L379" s="695"/>
      <c r="M379" s="695"/>
      <c r="N379" s="695"/>
      <c r="O379" s="695"/>
      <c r="P379" s="695"/>
      <c r="Q379" s="695"/>
      <c r="R379" s="695"/>
      <c r="S379" s="695"/>
      <c r="T379" s="695"/>
      <c r="U379" s="695"/>
      <c r="V379" s="695"/>
      <c r="W379" s="695"/>
      <c r="X379" s="695"/>
      <c r="Y379" s="695"/>
      <c r="Z379" s="695"/>
    </row>
    <row r="380" ht="21.0" customHeight="1">
      <c r="A380" s="698"/>
      <c r="B380" s="695"/>
      <c r="C380" s="695"/>
      <c r="D380" s="698"/>
      <c r="E380" s="695"/>
      <c r="F380" s="698"/>
      <c r="G380" s="699"/>
      <c r="H380" s="699"/>
      <c r="I380" s="698"/>
      <c r="J380" s="698"/>
      <c r="K380" s="695"/>
      <c r="L380" s="695"/>
      <c r="M380" s="695"/>
      <c r="N380" s="695"/>
      <c r="O380" s="695"/>
      <c r="P380" s="695"/>
      <c r="Q380" s="695"/>
      <c r="R380" s="695"/>
      <c r="S380" s="695"/>
      <c r="T380" s="695"/>
      <c r="U380" s="695"/>
      <c r="V380" s="695"/>
      <c r="W380" s="695"/>
      <c r="X380" s="695"/>
      <c r="Y380" s="695"/>
      <c r="Z380" s="695"/>
    </row>
    <row r="381" ht="21.0" customHeight="1">
      <c r="A381" s="698"/>
      <c r="B381" s="695"/>
      <c r="C381" s="695"/>
      <c r="D381" s="698"/>
      <c r="E381" s="695"/>
      <c r="F381" s="698"/>
      <c r="G381" s="699"/>
      <c r="H381" s="699"/>
      <c r="I381" s="698"/>
      <c r="J381" s="698"/>
      <c r="K381" s="695"/>
      <c r="L381" s="695"/>
      <c r="M381" s="695"/>
      <c r="N381" s="695"/>
      <c r="O381" s="695"/>
      <c r="P381" s="695"/>
      <c r="Q381" s="695"/>
      <c r="R381" s="695"/>
      <c r="S381" s="695"/>
      <c r="T381" s="695"/>
      <c r="U381" s="695"/>
      <c r="V381" s="695"/>
      <c r="W381" s="695"/>
      <c r="X381" s="695"/>
      <c r="Y381" s="695"/>
      <c r="Z381" s="695"/>
    </row>
    <row r="382" ht="21.0" customHeight="1">
      <c r="A382" s="698"/>
      <c r="B382" s="695"/>
      <c r="C382" s="695"/>
      <c r="D382" s="698"/>
      <c r="E382" s="695"/>
      <c r="F382" s="698"/>
      <c r="G382" s="699"/>
      <c r="H382" s="699"/>
      <c r="I382" s="698"/>
      <c r="J382" s="698"/>
      <c r="K382" s="695"/>
      <c r="L382" s="695"/>
      <c r="M382" s="695"/>
      <c r="N382" s="695"/>
      <c r="O382" s="695"/>
      <c r="P382" s="695"/>
      <c r="Q382" s="695"/>
      <c r="R382" s="695"/>
      <c r="S382" s="695"/>
      <c r="T382" s="695"/>
      <c r="U382" s="695"/>
      <c r="V382" s="695"/>
      <c r="W382" s="695"/>
      <c r="X382" s="695"/>
      <c r="Y382" s="695"/>
      <c r="Z382" s="695"/>
    </row>
    <row r="383" ht="21.0" customHeight="1">
      <c r="A383" s="698"/>
      <c r="B383" s="695"/>
      <c r="C383" s="695"/>
      <c r="D383" s="698"/>
      <c r="E383" s="695"/>
      <c r="F383" s="698"/>
      <c r="G383" s="699"/>
      <c r="H383" s="699"/>
      <c r="I383" s="698"/>
      <c r="J383" s="698"/>
      <c r="K383" s="695"/>
      <c r="L383" s="695"/>
      <c r="M383" s="695"/>
      <c r="N383" s="695"/>
      <c r="O383" s="695"/>
      <c r="P383" s="695"/>
      <c r="Q383" s="695"/>
      <c r="R383" s="695"/>
      <c r="S383" s="695"/>
      <c r="T383" s="695"/>
      <c r="U383" s="695"/>
      <c r="V383" s="695"/>
      <c r="W383" s="695"/>
      <c r="X383" s="695"/>
      <c r="Y383" s="695"/>
      <c r="Z383" s="695"/>
    </row>
    <row r="384" ht="21.0" customHeight="1">
      <c r="A384" s="698"/>
      <c r="B384" s="695"/>
      <c r="C384" s="695"/>
      <c r="D384" s="698"/>
      <c r="E384" s="695"/>
      <c r="F384" s="698"/>
      <c r="G384" s="699"/>
      <c r="H384" s="699"/>
      <c r="I384" s="698"/>
      <c r="J384" s="698"/>
      <c r="K384" s="695"/>
      <c r="L384" s="695"/>
      <c r="M384" s="695"/>
      <c r="N384" s="695"/>
      <c r="O384" s="695"/>
      <c r="P384" s="695"/>
      <c r="Q384" s="695"/>
      <c r="R384" s="695"/>
      <c r="S384" s="695"/>
      <c r="T384" s="695"/>
      <c r="U384" s="695"/>
      <c r="V384" s="695"/>
      <c r="W384" s="695"/>
      <c r="X384" s="695"/>
      <c r="Y384" s="695"/>
      <c r="Z384" s="695"/>
    </row>
    <row r="385" ht="21.0" customHeight="1">
      <c r="A385" s="698"/>
      <c r="B385" s="695"/>
      <c r="C385" s="695"/>
      <c r="D385" s="698"/>
      <c r="E385" s="695"/>
      <c r="F385" s="698"/>
      <c r="G385" s="699"/>
      <c r="H385" s="699"/>
      <c r="I385" s="698"/>
      <c r="J385" s="698"/>
      <c r="K385" s="695"/>
      <c r="L385" s="695"/>
      <c r="M385" s="695"/>
      <c r="N385" s="695"/>
      <c r="O385" s="695"/>
      <c r="P385" s="695"/>
      <c r="Q385" s="695"/>
      <c r="R385" s="695"/>
      <c r="S385" s="695"/>
      <c r="T385" s="695"/>
      <c r="U385" s="695"/>
      <c r="V385" s="695"/>
      <c r="W385" s="695"/>
      <c r="X385" s="695"/>
      <c r="Y385" s="695"/>
      <c r="Z385" s="695"/>
    </row>
    <row r="386" ht="21.0" customHeight="1">
      <c r="A386" s="698"/>
      <c r="B386" s="695"/>
      <c r="C386" s="695"/>
      <c r="D386" s="698"/>
      <c r="E386" s="695"/>
      <c r="F386" s="698"/>
      <c r="G386" s="699"/>
      <c r="H386" s="699"/>
      <c r="I386" s="698"/>
      <c r="J386" s="698"/>
      <c r="K386" s="695"/>
      <c r="L386" s="695"/>
      <c r="M386" s="695"/>
      <c r="N386" s="695"/>
      <c r="O386" s="695"/>
      <c r="P386" s="695"/>
      <c r="Q386" s="695"/>
      <c r="R386" s="695"/>
      <c r="S386" s="695"/>
      <c r="T386" s="695"/>
      <c r="U386" s="695"/>
      <c r="V386" s="695"/>
      <c r="W386" s="695"/>
      <c r="X386" s="695"/>
      <c r="Y386" s="695"/>
      <c r="Z386" s="695"/>
    </row>
    <row r="387" ht="21.0" customHeight="1">
      <c r="A387" s="698"/>
      <c r="B387" s="695"/>
      <c r="C387" s="695"/>
      <c r="D387" s="698"/>
      <c r="E387" s="695"/>
      <c r="F387" s="698"/>
      <c r="G387" s="699"/>
      <c r="H387" s="699"/>
      <c r="I387" s="698"/>
      <c r="J387" s="698"/>
      <c r="K387" s="695"/>
      <c r="L387" s="695"/>
      <c r="M387" s="695"/>
      <c r="N387" s="695"/>
      <c r="O387" s="695"/>
      <c r="P387" s="695"/>
      <c r="Q387" s="695"/>
      <c r="R387" s="695"/>
      <c r="S387" s="695"/>
      <c r="T387" s="695"/>
      <c r="U387" s="695"/>
      <c r="V387" s="695"/>
      <c r="W387" s="695"/>
      <c r="X387" s="695"/>
      <c r="Y387" s="695"/>
      <c r="Z387" s="695"/>
    </row>
    <row r="388" ht="21.0" customHeight="1">
      <c r="A388" s="698"/>
      <c r="B388" s="695"/>
      <c r="C388" s="695"/>
      <c r="D388" s="698"/>
      <c r="E388" s="695"/>
      <c r="F388" s="698"/>
      <c r="G388" s="699"/>
      <c r="H388" s="699"/>
      <c r="I388" s="698"/>
      <c r="J388" s="698"/>
      <c r="K388" s="695"/>
      <c r="L388" s="695"/>
      <c r="M388" s="695"/>
      <c r="N388" s="695"/>
      <c r="O388" s="695"/>
      <c r="P388" s="695"/>
      <c r="Q388" s="695"/>
      <c r="R388" s="695"/>
      <c r="S388" s="695"/>
      <c r="T388" s="695"/>
      <c r="U388" s="695"/>
      <c r="V388" s="695"/>
      <c r="W388" s="695"/>
      <c r="X388" s="695"/>
      <c r="Y388" s="695"/>
      <c r="Z388" s="695"/>
    </row>
    <row r="389" ht="21.0" customHeight="1">
      <c r="A389" s="698"/>
      <c r="B389" s="695"/>
      <c r="C389" s="695"/>
      <c r="D389" s="698"/>
      <c r="E389" s="695"/>
      <c r="F389" s="698"/>
      <c r="G389" s="699"/>
      <c r="H389" s="699"/>
      <c r="I389" s="698"/>
      <c r="J389" s="698"/>
      <c r="K389" s="695"/>
      <c r="L389" s="695"/>
      <c r="M389" s="695"/>
      <c r="N389" s="695"/>
      <c r="O389" s="695"/>
      <c r="P389" s="695"/>
      <c r="Q389" s="695"/>
      <c r="R389" s="695"/>
      <c r="S389" s="695"/>
      <c r="T389" s="695"/>
      <c r="U389" s="695"/>
      <c r="V389" s="695"/>
      <c r="W389" s="695"/>
      <c r="X389" s="695"/>
      <c r="Y389" s="695"/>
      <c r="Z389" s="695"/>
    </row>
    <row r="390" ht="21.0" customHeight="1">
      <c r="A390" s="698"/>
      <c r="B390" s="695"/>
      <c r="C390" s="695"/>
      <c r="D390" s="698"/>
      <c r="E390" s="695"/>
      <c r="F390" s="698"/>
      <c r="G390" s="699"/>
      <c r="H390" s="699"/>
      <c r="I390" s="698"/>
      <c r="J390" s="698"/>
      <c r="K390" s="695"/>
      <c r="L390" s="695"/>
      <c r="M390" s="695"/>
      <c r="N390" s="695"/>
      <c r="O390" s="695"/>
      <c r="P390" s="695"/>
      <c r="Q390" s="695"/>
      <c r="R390" s="695"/>
      <c r="S390" s="695"/>
      <c r="T390" s="695"/>
      <c r="U390" s="695"/>
      <c r="V390" s="695"/>
      <c r="W390" s="695"/>
      <c r="X390" s="695"/>
      <c r="Y390" s="695"/>
      <c r="Z390" s="695"/>
    </row>
    <row r="391" ht="21.0" customHeight="1">
      <c r="A391" s="698"/>
      <c r="B391" s="695"/>
      <c r="C391" s="695"/>
      <c r="D391" s="698"/>
      <c r="E391" s="695"/>
      <c r="F391" s="698"/>
      <c r="G391" s="699"/>
      <c r="H391" s="699"/>
      <c r="I391" s="698"/>
      <c r="J391" s="698"/>
      <c r="K391" s="695"/>
      <c r="L391" s="695"/>
      <c r="M391" s="695"/>
      <c r="N391" s="695"/>
      <c r="O391" s="695"/>
      <c r="P391" s="695"/>
      <c r="Q391" s="695"/>
      <c r="R391" s="695"/>
      <c r="S391" s="695"/>
      <c r="T391" s="695"/>
      <c r="U391" s="695"/>
      <c r="V391" s="695"/>
      <c r="W391" s="695"/>
      <c r="X391" s="695"/>
      <c r="Y391" s="695"/>
      <c r="Z391" s="695"/>
    </row>
    <row r="392" ht="21.0" customHeight="1">
      <c r="A392" s="698"/>
      <c r="B392" s="695"/>
      <c r="C392" s="695"/>
      <c r="D392" s="698"/>
      <c r="E392" s="695"/>
      <c r="F392" s="698"/>
      <c r="G392" s="699"/>
      <c r="H392" s="699"/>
      <c r="I392" s="698"/>
      <c r="J392" s="698"/>
      <c r="K392" s="695"/>
      <c r="L392" s="695"/>
      <c r="M392" s="695"/>
      <c r="N392" s="695"/>
      <c r="O392" s="695"/>
      <c r="P392" s="695"/>
      <c r="Q392" s="695"/>
      <c r="R392" s="695"/>
      <c r="S392" s="695"/>
      <c r="T392" s="695"/>
      <c r="U392" s="695"/>
      <c r="V392" s="695"/>
      <c r="W392" s="695"/>
      <c r="X392" s="695"/>
      <c r="Y392" s="695"/>
      <c r="Z392" s="695"/>
    </row>
    <row r="393" ht="21.0" customHeight="1">
      <c r="A393" s="698"/>
      <c r="B393" s="695"/>
      <c r="C393" s="695"/>
      <c r="D393" s="698"/>
      <c r="E393" s="695"/>
      <c r="F393" s="698"/>
      <c r="G393" s="699"/>
      <c r="H393" s="699"/>
      <c r="I393" s="698"/>
      <c r="J393" s="698"/>
      <c r="K393" s="695"/>
      <c r="L393" s="695"/>
      <c r="M393" s="695"/>
      <c r="N393" s="695"/>
      <c r="O393" s="695"/>
      <c r="P393" s="695"/>
      <c r="Q393" s="695"/>
      <c r="R393" s="695"/>
      <c r="S393" s="695"/>
      <c r="T393" s="695"/>
      <c r="U393" s="695"/>
      <c r="V393" s="695"/>
      <c r="W393" s="695"/>
      <c r="X393" s="695"/>
      <c r="Y393" s="695"/>
      <c r="Z393" s="695"/>
    </row>
    <row r="394" ht="21.0" customHeight="1">
      <c r="A394" s="698"/>
      <c r="B394" s="695"/>
      <c r="C394" s="695"/>
      <c r="D394" s="698"/>
      <c r="E394" s="695"/>
      <c r="F394" s="698"/>
      <c r="G394" s="699"/>
      <c r="H394" s="699"/>
      <c r="I394" s="698"/>
      <c r="J394" s="698"/>
      <c r="K394" s="695"/>
      <c r="L394" s="695"/>
      <c r="M394" s="695"/>
      <c r="N394" s="695"/>
      <c r="O394" s="695"/>
      <c r="P394" s="695"/>
      <c r="Q394" s="695"/>
      <c r="R394" s="695"/>
      <c r="S394" s="695"/>
      <c r="T394" s="695"/>
      <c r="U394" s="695"/>
      <c r="V394" s="695"/>
      <c r="W394" s="695"/>
      <c r="X394" s="695"/>
      <c r="Y394" s="695"/>
      <c r="Z394" s="695"/>
    </row>
    <row r="395" ht="21.0" customHeight="1">
      <c r="A395" s="698"/>
      <c r="B395" s="695"/>
      <c r="C395" s="695"/>
      <c r="D395" s="698"/>
      <c r="E395" s="695"/>
      <c r="F395" s="698"/>
      <c r="G395" s="699"/>
      <c r="H395" s="699"/>
      <c r="I395" s="698"/>
      <c r="J395" s="698"/>
      <c r="K395" s="695"/>
      <c r="L395" s="695"/>
      <c r="M395" s="695"/>
      <c r="N395" s="695"/>
      <c r="O395" s="695"/>
      <c r="P395" s="695"/>
      <c r="Q395" s="695"/>
      <c r="R395" s="695"/>
      <c r="S395" s="695"/>
      <c r="T395" s="695"/>
      <c r="U395" s="695"/>
      <c r="V395" s="695"/>
      <c r="W395" s="695"/>
      <c r="X395" s="695"/>
      <c r="Y395" s="695"/>
      <c r="Z395" s="695"/>
    </row>
    <row r="396" ht="21.0" customHeight="1">
      <c r="A396" s="698"/>
      <c r="B396" s="695"/>
      <c r="C396" s="695"/>
      <c r="D396" s="698"/>
      <c r="E396" s="695"/>
      <c r="F396" s="698"/>
      <c r="G396" s="699"/>
      <c r="H396" s="699"/>
      <c r="I396" s="698"/>
      <c r="J396" s="698"/>
      <c r="K396" s="695"/>
      <c r="L396" s="695"/>
      <c r="M396" s="695"/>
      <c r="N396" s="695"/>
      <c r="O396" s="695"/>
      <c r="P396" s="695"/>
      <c r="Q396" s="695"/>
      <c r="R396" s="695"/>
      <c r="S396" s="695"/>
      <c r="T396" s="695"/>
      <c r="U396" s="695"/>
      <c r="V396" s="695"/>
      <c r="W396" s="695"/>
      <c r="X396" s="695"/>
      <c r="Y396" s="695"/>
      <c r="Z396" s="695"/>
    </row>
    <row r="397" ht="21.0" customHeight="1">
      <c r="A397" s="698"/>
      <c r="B397" s="695"/>
      <c r="C397" s="695"/>
      <c r="D397" s="698"/>
      <c r="E397" s="695"/>
      <c r="F397" s="698"/>
      <c r="G397" s="699"/>
      <c r="H397" s="699"/>
      <c r="I397" s="698"/>
      <c r="J397" s="698"/>
      <c r="K397" s="695"/>
      <c r="L397" s="695"/>
      <c r="M397" s="695"/>
      <c r="N397" s="695"/>
      <c r="O397" s="695"/>
      <c r="P397" s="695"/>
      <c r="Q397" s="695"/>
      <c r="R397" s="695"/>
      <c r="S397" s="695"/>
      <c r="T397" s="695"/>
      <c r="U397" s="695"/>
      <c r="V397" s="695"/>
      <c r="W397" s="695"/>
      <c r="X397" s="695"/>
      <c r="Y397" s="695"/>
      <c r="Z397" s="695"/>
    </row>
    <row r="398" ht="21.0" customHeight="1">
      <c r="A398" s="698"/>
      <c r="B398" s="695"/>
      <c r="C398" s="695"/>
      <c r="D398" s="698"/>
      <c r="E398" s="695"/>
      <c r="F398" s="698"/>
      <c r="G398" s="699"/>
      <c r="H398" s="699"/>
      <c r="I398" s="698"/>
      <c r="J398" s="698"/>
      <c r="K398" s="695"/>
      <c r="L398" s="695"/>
      <c r="M398" s="695"/>
      <c r="N398" s="695"/>
      <c r="O398" s="695"/>
      <c r="P398" s="695"/>
      <c r="Q398" s="695"/>
      <c r="R398" s="695"/>
      <c r="S398" s="695"/>
      <c r="T398" s="695"/>
      <c r="U398" s="695"/>
      <c r="V398" s="695"/>
      <c r="W398" s="695"/>
      <c r="X398" s="695"/>
      <c r="Y398" s="695"/>
      <c r="Z398" s="695"/>
    </row>
    <row r="399" ht="21.0" customHeight="1">
      <c r="A399" s="698"/>
      <c r="B399" s="695"/>
      <c r="C399" s="695"/>
      <c r="D399" s="698"/>
      <c r="E399" s="695"/>
      <c r="F399" s="698"/>
      <c r="G399" s="699"/>
      <c r="H399" s="699"/>
      <c r="I399" s="698"/>
      <c r="J399" s="698"/>
      <c r="K399" s="695"/>
      <c r="L399" s="695"/>
      <c r="M399" s="695"/>
      <c r="N399" s="695"/>
      <c r="O399" s="695"/>
      <c r="P399" s="695"/>
      <c r="Q399" s="695"/>
      <c r="R399" s="695"/>
      <c r="S399" s="695"/>
      <c r="T399" s="695"/>
      <c r="U399" s="695"/>
      <c r="V399" s="695"/>
      <c r="W399" s="695"/>
      <c r="X399" s="695"/>
      <c r="Y399" s="695"/>
      <c r="Z399" s="695"/>
    </row>
    <row r="400" ht="21.0" customHeight="1">
      <c r="A400" s="698"/>
      <c r="B400" s="695"/>
      <c r="C400" s="695"/>
      <c r="D400" s="698"/>
      <c r="E400" s="695"/>
      <c r="F400" s="698"/>
      <c r="G400" s="699"/>
      <c r="H400" s="699"/>
      <c r="I400" s="698"/>
      <c r="J400" s="698"/>
      <c r="K400" s="695"/>
      <c r="L400" s="695"/>
      <c r="M400" s="695"/>
      <c r="N400" s="695"/>
      <c r="O400" s="695"/>
      <c r="P400" s="695"/>
      <c r="Q400" s="695"/>
      <c r="R400" s="695"/>
      <c r="S400" s="695"/>
      <c r="T400" s="695"/>
      <c r="U400" s="695"/>
      <c r="V400" s="695"/>
      <c r="W400" s="695"/>
      <c r="X400" s="695"/>
      <c r="Y400" s="695"/>
      <c r="Z400" s="695"/>
    </row>
    <row r="401" ht="21.0" customHeight="1">
      <c r="A401" s="698"/>
      <c r="B401" s="695"/>
      <c r="C401" s="695"/>
      <c r="D401" s="698"/>
      <c r="E401" s="695"/>
      <c r="F401" s="698"/>
      <c r="G401" s="699"/>
      <c r="H401" s="699"/>
      <c r="I401" s="698"/>
      <c r="J401" s="698"/>
      <c r="K401" s="695"/>
      <c r="L401" s="695"/>
      <c r="M401" s="695"/>
      <c r="N401" s="695"/>
      <c r="O401" s="695"/>
      <c r="P401" s="695"/>
      <c r="Q401" s="695"/>
      <c r="R401" s="695"/>
      <c r="S401" s="695"/>
      <c r="T401" s="695"/>
      <c r="U401" s="695"/>
      <c r="V401" s="695"/>
      <c r="W401" s="695"/>
      <c r="X401" s="695"/>
      <c r="Y401" s="695"/>
      <c r="Z401" s="695"/>
    </row>
    <row r="402" ht="21.0" customHeight="1">
      <c r="A402" s="698"/>
      <c r="B402" s="695"/>
      <c r="C402" s="695"/>
      <c r="D402" s="698"/>
      <c r="E402" s="695"/>
      <c r="F402" s="698"/>
      <c r="G402" s="699"/>
      <c r="H402" s="699"/>
      <c r="I402" s="698"/>
      <c r="J402" s="698"/>
      <c r="K402" s="695"/>
      <c r="L402" s="695"/>
      <c r="M402" s="695"/>
      <c r="N402" s="695"/>
      <c r="O402" s="695"/>
      <c r="P402" s="695"/>
      <c r="Q402" s="695"/>
      <c r="R402" s="695"/>
      <c r="S402" s="695"/>
      <c r="T402" s="695"/>
      <c r="U402" s="695"/>
      <c r="V402" s="695"/>
      <c r="W402" s="695"/>
      <c r="X402" s="695"/>
      <c r="Y402" s="695"/>
      <c r="Z402" s="695"/>
    </row>
    <row r="403" ht="21.0" customHeight="1">
      <c r="A403" s="698"/>
      <c r="B403" s="695"/>
      <c r="C403" s="695"/>
      <c r="D403" s="698"/>
      <c r="E403" s="695"/>
      <c r="F403" s="698"/>
      <c r="G403" s="699"/>
      <c r="H403" s="699"/>
      <c r="I403" s="698"/>
      <c r="J403" s="698"/>
      <c r="K403" s="695"/>
      <c r="L403" s="695"/>
      <c r="M403" s="695"/>
      <c r="N403" s="695"/>
      <c r="O403" s="695"/>
      <c r="P403" s="695"/>
      <c r="Q403" s="695"/>
      <c r="R403" s="695"/>
      <c r="S403" s="695"/>
      <c r="T403" s="695"/>
      <c r="U403" s="695"/>
      <c r="V403" s="695"/>
      <c r="W403" s="695"/>
      <c r="X403" s="695"/>
      <c r="Y403" s="695"/>
      <c r="Z403" s="695"/>
    </row>
    <row r="404" ht="21.0" customHeight="1">
      <c r="A404" s="698"/>
      <c r="B404" s="695"/>
      <c r="C404" s="695"/>
      <c r="D404" s="698"/>
      <c r="E404" s="695"/>
      <c r="F404" s="698"/>
      <c r="G404" s="699"/>
      <c r="H404" s="699"/>
      <c r="I404" s="698"/>
      <c r="J404" s="698"/>
      <c r="K404" s="695"/>
      <c r="L404" s="695"/>
      <c r="M404" s="695"/>
      <c r="N404" s="695"/>
      <c r="O404" s="695"/>
      <c r="P404" s="695"/>
      <c r="Q404" s="695"/>
      <c r="R404" s="695"/>
      <c r="S404" s="695"/>
      <c r="T404" s="695"/>
      <c r="U404" s="695"/>
      <c r="V404" s="695"/>
      <c r="W404" s="695"/>
      <c r="X404" s="695"/>
      <c r="Y404" s="695"/>
      <c r="Z404" s="695"/>
    </row>
    <row r="405" ht="21.0" customHeight="1">
      <c r="A405" s="698"/>
      <c r="B405" s="695"/>
      <c r="C405" s="695"/>
      <c r="D405" s="698"/>
      <c r="E405" s="695"/>
      <c r="F405" s="698"/>
      <c r="G405" s="699"/>
      <c r="H405" s="699"/>
      <c r="I405" s="698"/>
      <c r="J405" s="698"/>
      <c r="K405" s="695"/>
      <c r="L405" s="695"/>
      <c r="M405" s="695"/>
      <c r="N405" s="695"/>
      <c r="O405" s="695"/>
      <c r="P405" s="695"/>
      <c r="Q405" s="695"/>
      <c r="R405" s="695"/>
      <c r="S405" s="695"/>
      <c r="T405" s="695"/>
      <c r="U405" s="695"/>
      <c r="V405" s="695"/>
      <c r="W405" s="695"/>
      <c r="X405" s="695"/>
      <c r="Y405" s="695"/>
      <c r="Z405" s="695"/>
    </row>
    <row r="406" ht="21.0" customHeight="1">
      <c r="A406" s="698"/>
      <c r="B406" s="695"/>
      <c r="C406" s="695"/>
      <c r="D406" s="698"/>
      <c r="E406" s="695"/>
      <c r="F406" s="698"/>
      <c r="G406" s="699"/>
      <c r="H406" s="699"/>
      <c r="I406" s="698"/>
      <c r="J406" s="698"/>
      <c r="K406" s="695"/>
      <c r="L406" s="695"/>
      <c r="M406" s="695"/>
      <c r="N406" s="695"/>
      <c r="O406" s="695"/>
      <c r="P406" s="695"/>
      <c r="Q406" s="695"/>
      <c r="R406" s="695"/>
      <c r="S406" s="695"/>
      <c r="T406" s="695"/>
      <c r="U406" s="695"/>
      <c r="V406" s="695"/>
      <c r="W406" s="695"/>
      <c r="X406" s="695"/>
      <c r="Y406" s="695"/>
      <c r="Z406" s="695"/>
    </row>
    <row r="407" ht="21.0" customHeight="1">
      <c r="A407" s="698"/>
      <c r="B407" s="695"/>
      <c r="C407" s="695"/>
      <c r="D407" s="698"/>
      <c r="E407" s="695"/>
      <c r="F407" s="698"/>
      <c r="G407" s="699"/>
      <c r="H407" s="699"/>
      <c r="I407" s="698"/>
      <c r="J407" s="698"/>
      <c r="K407" s="695"/>
      <c r="L407" s="695"/>
      <c r="M407" s="695"/>
      <c r="N407" s="695"/>
      <c r="O407" s="695"/>
      <c r="P407" s="695"/>
      <c r="Q407" s="695"/>
      <c r="R407" s="695"/>
      <c r="S407" s="695"/>
      <c r="T407" s="695"/>
      <c r="U407" s="695"/>
      <c r="V407" s="695"/>
      <c r="W407" s="695"/>
      <c r="X407" s="695"/>
      <c r="Y407" s="695"/>
      <c r="Z407" s="695"/>
    </row>
    <row r="408" ht="21.0" customHeight="1">
      <c r="A408" s="698"/>
      <c r="B408" s="695"/>
      <c r="C408" s="695"/>
      <c r="D408" s="698"/>
      <c r="E408" s="695"/>
      <c r="F408" s="698"/>
      <c r="G408" s="699"/>
      <c r="H408" s="699"/>
      <c r="I408" s="698"/>
      <c r="J408" s="698"/>
      <c r="K408" s="695"/>
      <c r="L408" s="695"/>
      <c r="M408" s="695"/>
      <c r="N408" s="695"/>
      <c r="O408" s="695"/>
      <c r="P408" s="695"/>
      <c r="Q408" s="695"/>
      <c r="R408" s="695"/>
      <c r="S408" s="695"/>
      <c r="T408" s="695"/>
      <c r="U408" s="695"/>
      <c r="V408" s="695"/>
      <c r="W408" s="695"/>
      <c r="X408" s="695"/>
      <c r="Y408" s="695"/>
      <c r="Z408" s="695"/>
    </row>
    <row r="409" ht="21.0" customHeight="1">
      <c r="A409" s="698"/>
      <c r="B409" s="695"/>
      <c r="C409" s="695"/>
      <c r="D409" s="698"/>
      <c r="E409" s="695"/>
      <c r="F409" s="698"/>
      <c r="G409" s="699"/>
      <c r="H409" s="699"/>
      <c r="I409" s="698"/>
      <c r="J409" s="698"/>
      <c r="K409" s="695"/>
      <c r="L409" s="695"/>
      <c r="M409" s="695"/>
      <c r="N409" s="695"/>
      <c r="O409" s="695"/>
      <c r="P409" s="695"/>
      <c r="Q409" s="695"/>
      <c r="R409" s="695"/>
      <c r="S409" s="695"/>
      <c r="T409" s="695"/>
      <c r="U409" s="695"/>
      <c r="V409" s="695"/>
      <c r="W409" s="695"/>
      <c r="X409" s="695"/>
      <c r="Y409" s="695"/>
      <c r="Z409" s="695"/>
    </row>
    <row r="410" ht="21.0" customHeight="1">
      <c r="A410" s="698"/>
      <c r="B410" s="695"/>
      <c r="C410" s="695"/>
      <c r="D410" s="698"/>
      <c r="E410" s="695"/>
      <c r="F410" s="698"/>
      <c r="G410" s="699"/>
      <c r="H410" s="699"/>
      <c r="I410" s="698"/>
      <c r="J410" s="698"/>
      <c r="K410" s="695"/>
      <c r="L410" s="695"/>
      <c r="M410" s="695"/>
      <c r="N410" s="695"/>
      <c r="O410" s="695"/>
      <c r="P410" s="695"/>
      <c r="Q410" s="695"/>
      <c r="R410" s="695"/>
      <c r="S410" s="695"/>
      <c r="T410" s="695"/>
      <c r="U410" s="695"/>
      <c r="V410" s="695"/>
      <c r="W410" s="695"/>
      <c r="X410" s="695"/>
      <c r="Y410" s="695"/>
      <c r="Z410" s="695"/>
    </row>
    <row r="411" ht="21.0" customHeight="1">
      <c r="A411" s="698"/>
      <c r="B411" s="695"/>
      <c r="C411" s="695"/>
      <c r="D411" s="698"/>
      <c r="E411" s="695"/>
      <c r="F411" s="698"/>
      <c r="G411" s="699"/>
      <c r="H411" s="699"/>
      <c r="I411" s="698"/>
      <c r="J411" s="698"/>
      <c r="K411" s="695"/>
      <c r="L411" s="695"/>
      <c r="M411" s="695"/>
      <c r="N411" s="695"/>
      <c r="O411" s="695"/>
      <c r="P411" s="695"/>
      <c r="Q411" s="695"/>
      <c r="R411" s="695"/>
      <c r="S411" s="695"/>
      <c r="T411" s="695"/>
      <c r="U411" s="695"/>
      <c r="V411" s="695"/>
      <c r="W411" s="695"/>
      <c r="X411" s="695"/>
      <c r="Y411" s="695"/>
      <c r="Z411" s="695"/>
    </row>
    <row r="412" ht="21.0" customHeight="1">
      <c r="A412" s="698"/>
      <c r="B412" s="695"/>
      <c r="C412" s="695"/>
      <c r="D412" s="698"/>
      <c r="E412" s="695"/>
      <c r="F412" s="698"/>
      <c r="G412" s="699"/>
      <c r="H412" s="699"/>
      <c r="I412" s="698"/>
      <c r="J412" s="698"/>
      <c r="K412" s="695"/>
      <c r="L412" s="695"/>
      <c r="M412" s="695"/>
      <c r="N412" s="695"/>
      <c r="O412" s="695"/>
      <c r="P412" s="695"/>
      <c r="Q412" s="695"/>
      <c r="R412" s="695"/>
      <c r="S412" s="695"/>
      <c r="T412" s="695"/>
      <c r="U412" s="695"/>
      <c r="V412" s="695"/>
      <c r="W412" s="695"/>
      <c r="X412" s="695"/>
      <c r="Y412" s="695"/>
      <c r="Z412" s="695"/>
    </row>
    <row r="413" ht="21.0" customHeight="1">
      <c r="A413" s="698"/>
      <c r="B413" s="695"/>
      <c r="C413" s="695"/>
      <c r="D413" s="698"/>
      <c r="E413" s="695"/>
      <c r="F413" s="698"/>
      <c r="G413" s="699"/>
      <c r="H413" s="699"/>
      <c r="I413" s="698"/>
      <c r="J413" s="698"/>
      <c r="K413" s="695"/>
      <c r="L413" s="695"/>
      <c r="M413" s="695"/>
      <c r="N413" s="695"/>
      <c r="O413" s="695"/>
      <c r="P413" s="695"/>
      <c r="Q413" s="695"/>
      <c r="R413" s="695"/>
      <c r="S413" s="695"/>
      <c r="T413" s="695"/>
      <c r="U413" s="695"/>
      <c r="V413" s="695"/>
      <c r="W413" s="695"/>
      <c r="X413" s="695"/>
      <c r="Y413" s="695"/>
      <c r="Z413" s="695"/>
    </row>
    <row r="414" ht="21.0" customHeight="1">
      <c r="A414" s="698"/>
      <c r="B414" s="695"/>
      <c r="C414" s="695"/>
      <c r="D414" s="698"/>
      <c r="E414" s="695"/>
      <c r="F414" s="698"/>
      <c r="G414" s="699"/>
      <c r="H414" s="699"/>
      <c r="I414" s="698"/>
      <c r="J414" s="698"/>
      <c r="K414" s="695"/>
      <c r="L414" s="695"/>
      <c r="M414" s="695"/>
      <c r="N414" s="695"/>
      <c r="O414" s="695"/>
      <c r="P414" s="695"/>
      <c r="Q414" s="695"/>
      <c r="R414" s="695"/>
      <c r="S414" s="695"/>
      <c r="T414" s="695"/>
      <c r="U414" s="695"/>
      <c r="V414" s="695"/>
      <c r="W414" s="695"/>
      <c r="X414" s="695"/>
      <c r="Y414" s="695"/>
      <c r="Z414" s="695"/>
    </row>
    <row r="415" ht="21.0" customHeight="1">
      <c r="A415" s="698"/>
      <c r="B415" s="695"/>
      <c r="C415" s="695"/>
      <c r="D415" s="698"/>
      <c r="E415" s="695"/>
      <c r="F415" s="698"/>
      <c r="G415" s="699"/>
      <c r="H415" s="699"/>
      <c r="I415" s="698"/>
      <c r="J415" s="698"/>
      <c r="K415" s="695"/>
      <c r="L415" s="695"/>
      <c r="M415" s="695"/>
      <c r="N415" s="695"/>
      <c r="O415" s="695"/>
      <c r="P415" s="695"/>
      <c r="Q415" s="695"/>
      <c r="R415" s="695"/>
      <c r="S415" s="695"/>
      <c r="T415" s="695"/>
      <c r="U415" s="695"/>
      <c r="V415" s="695"/>
      <c r="W415" s="695"/>
      <c r="X415" s="695"/>
      <c r="Y415" s="695"/>
      <c r="Z415" s="695"/>
    </row>
    <row r="416" ht="21.0" customHeight="1">
      <c r="A416" s="698"/>
      <c r="B416" s="695"/>
      <c r="C416" s="695"/>
      <c r="D416" s="698"/>
      <c r="E416" s="695"/>
      <c r="F416" s="698"/>
      <c r="G416" s="699"/>
      <c r="H416" s="699"/>
      <c r="I416" s="698"/>
      <c r="J416" s="698"/>
      <c r="K416" s="695"/>
      <c r="L416" s="695"/>
      <c r="M416" s="695"/>
      <c r="N416" s="695"/>
      <c r="O416" s="695"/>
      <c r="P416" s="695"/>
      <c r="Q416" s="695"/>
      <c r="R416" s="695"/>
      <c r="S416" s="695"/>
      <c r="T416" s="695"/>
      <c r="U416" s="695"/>
      <c r="V416" s="695"/>
      <c r="W416" s="695"/>
      <c r="X416" s="695"/>
      <c r="Y416" s="695"/>
      <c r="Z416" s="695"/>
    </row>
    <row r="417" ht="21.0" customHeight="1">
      <c r="A417" s="698"/>
      <c r="B417" s="695"/>
      <c r="C417" s="695"/>
      <c r="D417" s="698"/>
      <c r="E417" s="695"/>
      <c r="F417" s="698"/>
      <c r="G417" s="699"/>
      <c r="H417" s="699"/>
      <c r="I417" s="698"/>
      <c r="J417" s="698"/>
      <c r="K417" s="695"/>
      <c r="L417" s="695"/>
      <c r="M417" s="695"/>
      <c r="N417" s="695"/>
      <c r="O417" s="695"/>
      <c r="P417" s="695"/>
      <c r="Q417" s="695"/>
      <c r="R417" s="695"/>
      <c r="S417" s="695"/>
      <c r="T417" s="695"/>
      <c r="U417" s="695"/>
      <c r="V417" s="695"/>
      <c r="W417" s="695"/>
      <c r="X417" s="695"/>
      <c r="Y417" s="695"/>
      <c r="Z417" s="695"/>
    </row>
    <row r="418" ht="21.0" customHeight="1">
      <c r="A418" s="698"/>
      <c r="B418" s="695"/>
      <c r="C418" s="695"/>
      <c r="D418" s="698"/>
      <c r="E418" s="695"/>
      <c r="F418" s="698"/>
      <c r="G418" s="699"/>
      <c r="H418" s="699"/>
      <c r="I418" s="698"/>
      <c r="J418" s="698"/>
      <c r="K418" s="695"/>
      <c r="L418" s="695"/>
      <c r="M418" s="695"/>
      <c r="N418" s="695"/>
      <c r="O418" s="695"/>
      <c r="P418" s="695"/>
      <c r="Q418" s="695"/>
      <c r="R418" s="695"/>
      <c r="S418" s="695"/>
      <c r="T418" s="695"/>
      <c r="U418" s="695"/>
      <c r="V418" s="695"/>
      <c r="W418" s="695"/>
      <c r="X418" s="695"/>
      <c r="Y418" s="695"/>
      <c r="Z418" s="695"/>
    </row>
    <row r="419" ht="21.0" customHeight="1">
      <c r="A419" s="698"/>
      <c r="B419" s="695"/>
      <c r="C419" s="695"/>
      <c r="D419" s="698"/>
      <c r="E419" s="695"/>
      <c r="F419" s="698"/>
      <c r="G419" s="699"/>
      <c r="H419" s="699"/>
      <c r="I419" s="698"/>
      <c r="J419" s="698"/>
      <c r="K419" s="695"/>
      <c r="L419" s="695"/>
      <c r="M419" s="695"/>
      <c r="N419" s="695"/>
      <c r="O419" s="695"/>
      <c r="P419" s="695"/>
      <c r="Q419" s="695"/>
      <c r="R419" s="695"/>
      <c r="S419" s="695"/>
      <c r="T419" s="695"/>
      <c r="U419" s="695"/>
      <c r="V419" s="695"/>
      <c r="W419" s="695"/>
      <c r="X419" s="695"/>
      <c r="Y419" s="695"/>
      <c r="Z419" s="695"/>
    </row>
    <row r="420" ht="21.0" customHeight="1">
      <c r="A420" s="698"/>
      <c r="B420" s="695"/>
      <c r="C420" s="695"/>
      <c r="D420" s="698"/>
      <c r="E420" s="695"/>
      <c r="F420" s="698"/>
      <c r="G420" s="699"/>
      <c r="H420" s="699"/>
      <c r="I420" s="698"/>
      <c r="J420" s="698"/>
      <c r="K420" s="695"/>
      <c r="L420" s="695"/>
      <c r="M420" s="695"/>
      <c r="N420" s="695"/>
      <c r="O420" s="695"/>
      <c r="P420" s="695"/>
      <c r="Q420" s="695"/>
      <c r="R420" s="695"/>
      <c r="S420" s="695"/>
      <c r="T420" s="695"/>
      <c r="U420" s="695"/>
      <c r="V420" s="695"/>
      <c r="W420" s="695"/>
      <c r="X420" s="695"/>
      <c r="Y420" s="695"/>
      <c r="Z420" s="695"/>
    </row>
    <row r="421" ht="21.0" customHeight="1">
      <c r="A421" s="698"/>
      <c r="B421" s="695"/>
      <c r="C421" s="695"/>
      <c r="D421" s="698"/>
      <c r="E421" s="695"/>
      <c r="F421" s="698"/>
      <c r="G421" s="699"/>
      <c r="H421" s="699"/>
      <c r="I421" s="698"/>
      <c r="J421" s="698"/>
      <c r="K421" s="695"/>
      <c r="L421" s="695"/>
      <c r="M421" s="695"/>
      <c r="N421" s="695"/>
      <c r="O421" s="695"/>
      <c r="P421" s="695"/>
      <c r="Q421" s="695"/>
      <c r="R421" s="695"/>
      <c r="S421" s="695"/>
      <c r="T421" s="695"/>
      <c r="U421" s="695"/>
      <c r="V421" s="695"/>
      <c r="W421" s="695"/>
      <c r="X421" s="695"/>
      <c r="Y421" s="695"/>
      <c r="Z421" s="695"/>
    </row>
    <row r="422" ht="21.0" customHeight="1">
      <c r="A422" s="698"/>
      <c r="B422" s="695"/>
      <c r="C422" s="695"/>
      <c r="D422" s="698"/>
      <c r="E422" s="695"/>
      <c r="F422" s="698"/>
      <c r="G422" s="699"/>
      <c r="H422" s="699"/>
      <c r="I422" s="698"/>
      <c r="J422" s="698"/>
      <c r="K422" s="695"/>
      <c r="L422" s="695"/>
      <c r="M422" s="695"/>
      <c r="N422" s="695"/>
      <c r="O422" s="695"/>
      <c r="P422" s="695"/>
      <c r="Q422" s="695"/>
      <c r="R422" s="695"/>
      <c r="S422" s="695"/>
      <c r="T422" s="695"/>
      <c r="U422" s="695"/>
      <c r="V422" s="695"/>
      <c r="W422" s="695"/>
      <c r="X422" s="695"/>
      <c r="Y422" s="695"/>
      <c r="Z422" s="695"/>
    </row>
    <row r="423" ht="21.0" customHeight="1">
      <c r="A423" s="698"/>
      <c r="B423" s="695"/>
      <c r="C423" s="695"/>
      <c r="D423" s="698"/>
      <c r="E423" s="695"/>
      <c r="F423" s="698"/>
      <c r="G423" s="699"/>
      <c r="H423" s="699"/>
      <c r="I423" s="698"/>
      <c r="J423" s="698"/>
      <c r="K423" s="695"/>
      <c r="L423" s="695"/>
      <c r="M423" s="695"/>
      <c r="N423" s="695"/>
      <c r="O423" s="695"/>
      <c r="P423" s="695"/>
      <c r="Q423" s="695"/>
      <c r="R423" s="695"/>
      <c r="S423" s="695"/>
      <c r="T423" s="695"/>
      <c r="U423" s="695"/>
      <c r="V423" s="695"/>
      <c r="W423" s="695"/>
      <c r="X423" s="695"/>
      <c r="Y423" s="695"/>
      <c r="Z423" s="695"/>
    </row>
    <row r="424" ht="21.0" customHeight="1">
      <c r="A424" s="698"/>
      <c r="B424" s="695"/>
      <c r="C424" s="695"/>
      <c r="D424" s="698"/>
      <c r="E424" s="695"/>
      <c r="F424" s="698"/>
      <c r="G424" s="699"/>
      <c r="H424" s="699"/>
      <c r="I424" s="698"/>
      <c r="J424" s="698"/>
      <c r="K424" s="695"/>
      <c r="L424" s="695"/>
      <c r="M424" s="695"/>
      <c r="N424" s="695"/>
      <c r="O424" s="695"/>
      <c r="P424" s="695"/>
      <c r="Q424" s="695"/>
      <c r="R424" s="695"/>
      <c r="S424" s="695"/>
      <c r="T424" s="695"/>
      <c r="U424" s="695"/>
      <c r="V424" s="695"/>
      <c r="W424" s="695"/>
      <c r="X424" s="695"/>
      <c r="Y424" s="695"/>
      <c r="Z424" s="695"/>
    </row>
    <row r="425" ht="21.0" customHeight="1">
      <c r="A425" s="698"/>
      <c r="B425" s="695"/>
      <c r="C425" s="695"/>
      <c r="D425" s="698"/>
      <c r="E425" s="695"/>
      <c r="F425" s="698"/>
      <c r="G425" s="699"/>
      <c r="H425" s="699"/>
      <c r="I425" s="698"/>
      <c r="J425" s="698"/>
      <c r="K425" s="695"/>
      <c r="L425" s="695"/>
      <c r="M425" s="695"/>
      <c r="N425" s="695"/>
      <c r="O425" s="695"/>
      <c r="P425" s="695"/>
      <c r="Q425" s="695"/>
      <c r="R425" s="695"/>
      <c r="S425" s="695"/>
      <c r="T425" s="695"/>
      <c r="U425" s="695"/>
      <c r="V425" s="695"/>
      <c r="W425" s="695"/>
      <c r="X425" s="695"/>
      <c r="Y425" s="695"/>
      <c r="Z425" s="695"/>
    </row>
    <row r="426" ht="21.0" customHeight="1">
      <c r="A426" s="698"/>
      <c r="B426" s="695"/>
      <c r="C426" s="695"/>
      <c r="D426" s="698"/>
      <c r="E426" s="695"/>
      <c r="F426" s="698"/>
      <c r="G426" s="699"/>
      <c r="H426" s="699"/>
      <c r="I426" s="698"/>
      <c r="J426" s="698"/>
      <c r="K426" s="695"/>
      <c r="L426" s="695"/>
      <c r="M426" s="695"/>
      <c r="N426" s="695"/>
      <c r="O426" s="695"/>
      <c r="P426" s="695"/>
      <c r="Q426" s="695"/>
      <c r="R426" s="695"/>
      <c r="S426" s="695"/>
      <c r="T426" s="695"/>
      <c r="U426" s="695"/>
      <c r="V426" s="695"/>
      <c r="W426" s="695"/>
      <c r="X426" s="695"/>
      <c r="Y426" s="695"/>
      <c r="Z426" s="695"/>
    </row>
    <row r="427" ht="21.0" customHeight="1">
      <c r="A427" s="698"/>
      <c r="B427" s="695"/>
      <c r="C427" s="695"/>
      <c r="D427" s="698"/>
      <c r="E427" s="695"/>
      <c r="F427" s="698"/>
      <c r="G427" s="699"/>
      <c r="H427" s="699"/>
      <c r="I427" s="698"/>
      <c r="J427" s="698"/>
      <c r="K427" s="695"/>
      <c r="L427" s="695"/>
      <c r="M427" s="695"/>
      <c r="N427" s="695"/>
      <c r="O427" s="695"/>
      <c r="P427" s="695"/>
      <c r="Q427" s="695"/>
      <c r="R427" s="695"/>
      <c r="S427" s="695"/>
      <c r="T427" s="695"/>
      <c r="U427" s="695"/>
      <c r="V427" s="695"/>
      <c r="W427" s="695"/>
      <c r="X427" s="695"/>
      <c r="Y427" s="695"/>
      <c r="Z427" s="695"/>
    </row>
    <row r="428" ht="21.0" customHeight="1">
      <c r="A428" s="698"/>
      <c r="B428" s="695"/>
      <c r="C428" s="695"/>
      <c r="D428" s="698"/>
      <c r="E428" s="695"/>
      <c r="F428" s="698"/>
      <c r="G428" s="699"/>
      <c r="H428" s="699"/>
      <c r="I428" s="698"/>
      <c r="J428" s="698"/>
      <c r="K428" s="695"/>
      <c r="L428" s="695"/>
      <c r="M428" s="695"/>
      <c r="N428" s="695"/>
      <c r="O428" s="695"/>
      <c r="P428" s="695"/>
      <c r="Q428" s="695"/>
      <c r="R428" s="695"/>
      <c r="S428" s="695"/>
      <c r="T428" s="695"/>
      <c r="U428" s="695"/>
      <c r="V428" s="695"/>
      <c r="W428" s="695"/>
      <c r="X428" s="695"/>
      <c r="Y428" s="695"/>
      <c r="Z428" s="695"/>
    </row>
    <row r="429" ht="21.0" customHeight="1">
      <c r="A429" s="698"/>
      <c r="B429" s="695"/>
      <c r="C429" s="695"/>
      <c r="D429" s="698"/>
      <c r="E429" s="695"/>
      <c r="F429" s="698"/>
      <c r="G429" s="699"/>
      <c r="H429" s="699"/>
      <c r="I429" s="698"/>
      <c r="J429" s="698"/>
      <c r="K429" s="695"/>
      <c r="L429" s="695"/>
      <c r="M429" s="695"/>
      <c r="N429" s="695"/>
      <c r="O429" s="695"/>
      <c r="P429" s="695"/>
      <c r="Q429" s="695"/>
      <c r="R429" s="695"/>
      <c r="S429" s="695"/>
      <c r="T429" s="695"/>
      <c r="U429" s="695"/>
      <c r="V429" s="695"/>
      <c r="W429" s="695"/>
      <c r="X429" s="695"/>
      <c r="Y429" s="695"/>
      <c r="Z429" s="695"/>
    </row>
    <row r="430" ht="21.0" customHeight="1">
      <c r="A430" s="698"/>
      <c r="B430" s="695"/>
      <c r="C430" s="695"/>
      <c r="D430" s="698"/>
      <c r="E430" s="695"/>
      <c r="F430" s="698"/>
      <c r="G430" s="699"/>
      <c r="H430" s="699"/>
      <c r="I430" s="698"/>
      <c r="J430" s="698"/>
      <c r="K430" s="695"/>
      <c r="L430" s="695"/>
      <c r="M430" s="695"/>
      <c r="N430" s="695"/>
      <c r="O430" s="695"/>
      <c r="P430" s="695"/>
      <c r="Q430" s="695"/>
      <c r="R430" s="695"/>
      <c r="S430" s="695"/>
      <c r="T430" s="695"/>
      <c r="U430" s="695"/>
      <c r="V430" s="695"/>
      <c r="W430" s="695"/>
      <c r="X430" s="695"/>
      <c r="Y430" s="695"/>
      <c r="Z430" s="695"/>
    </row>
    <row r="431" ht="21.0" customHeight="1">
      <c r="A431" s="698"/>
      <c r="B431" s="695"/>
      <c r="C431" s="695"/>
      <c r="D431" s="698"/>
      <c r="E431" s="695"/>
      <c r="F431" s="698"/>
      <c r="G431" s="699"/>
      <c r="H431" s="699"/>
      <c r="I431" s="698"/>
      <c r="J431" s="698"/>
      <c r="K431" s="695"/>
      <c r="L431" s="695"/>
      <c r="M431" s="695"/>
      <c r="N431" s="695"/>
      <c r="O431" s="695"/>
      <c r="P431" s="695"/>
      <c r="Q431" s="695"/>
      <c r="R431" s="695"/>
      <c r="S431" s="695"/>
      <c r="T431" s="695"/>
      <c r="U431" s="695"/>
      <c r="V431" s="695"/>
      <c r="W431" s="695"/>
      <c r="X431" s="695"/>
      <c r="Y431" s="695"/>
      <c r="Z431" s="695"/>
    </row>
    <row r="432" ht="21.0" customHeight="1">
      <c r="A432" s="698"/>
      <c r="B432" s="695"/>
      <c r="C432" s="695"/>
      <c r="D432" s="698"/>
      <c r="E432" s="695"/>
      <c r="F432" s="698"/>
      <c r="G432" s="699"/>
      <c r="H432" s="699"/>
      <c r="I432" s="698"/>
      <c r="J432" s="698"/>
      <c r="K432" s="695"/>
      <c r="L432" s="695"/>
      <c r="M432" s="695"/>
      <c r="N432" s="695"/>
      <c r="O432" s="695"/>
      <c r="P432" s="695"/>
      <c r="Q432" s="695"/>
      <c r="R432" s="695"/>
      <c r="S432" s="695"/>
      <c r="T432" s="695"/>
      <c r="U432" s="695"/>
      <c r="V432" s="695"/>
      <c r="W432" s="695"/>
      <c r="X432" s="695"/>
      <c r="Y432" s="695"/>
      <c r="Z432" s="695"/>
    </row>
    <row r="433" ht="21.0" customHeight="1">
      <c r="A433" s="698"/>
      <c r="B433" s="695"/>
      <c r="C433" s="695"/>
      <c r="D433" s="698"/>
      <c r="E433" s="695"/>
      <c r="F433" s="698"/>
      <c r="G433" s="699"/>
      <c r="H433" s="699"/>
      <c r="I433" s="698"/>
      <c r="J433" s="698"/>
      <c r="K433" s="695"/>
      <c r="L433" s="695"/>
      <c r="M433" s="695"/>
      <c r="N433" s="695"/>
      <c r="O433" s="695"/>
      <c r="P433" s="695"/>
      <c r="Q433" s="695"/>
      <c r="R433" s="695"/>
      <c r="S433" s="695"/>
      <c r="T433" s="695"/>
      <c r="U433" s="695"/>
      <c r="V433" s="695"/>
      <c r="W433" s="695"/>
      <c r="X433" s="695"/>
      <c r="Y433" s="695"/>
      <c r="Z433" s="695"/>
    </row>
    <row r="434" ht="21.0" customHeight="1">
      <c r="A434" s="698"/>
      <c r="B434" s="695"/>
      <c r="C434" s="695"/>
      <c r="D434" s="698"/>
      <c r="E434" s="695"/>
      <c r="F434" s="698"/>
      <c r="G434" s="699"/>
      <c r="H434" s="699"/>
      <c r="I434" s="698"/>
      <c r="J434" s="698"/>
      <c r="K434" s="695"/>
      <c r="L434" s="695"/>
      <c r="M434" s="695"/>
      <c r="N434" s="695"/>
      <c r="O434" s="695"/>
      <c r="P434" s="695"/>
      <c r="Q434" s="695"/>
      <c r="R434" s="695"/>
      <c r="S434" s="695"/>
      <c r="T434" s="695"/>
      <c r="U434" s="695"/>
      <c r="V434" s="695"/>
      <c r="W434" s="695"/>
      <c r="X434" s="695"/>
      <c r="Y434" s="695"/>
      <c r="Z434" s="695"/>
    </row>
    <row r="435" ht="21.0" customHeight="1">
      <c r="A435" s="698"/>
      <c r="B435" s="695"/>
      <c r="C435" s="695"/>
      <c r="D435" s="698"/>
      <c r="E435" s="695"/>
      <c r="F435" s="698"/>
      <c r="G435" s="699"/>
      <c r="H435" s="699"/>
      <c r="I435" s="698"/>
      <c r="J435" s="698"/>
      <c r="K435" s="695"/>
      <c r="L435" s="695"/>
      <c r="M435" s="695"/>
      <c r="N435" s="695"/>
      <c r="O435" s="695"/>
      <c r="P435" s="695"/>
      <c r="Q435" s="695"/>
      <c r="R435" s="695"/>
      <c r="S435" s="695"/>
      <c r="T435" s="695"/>
      <c r="U435" s="695"/>
      <c r="V435" s="695"/>
      <c r="W435" s="695"/>
      <c r="X435" s="695"/>
      <c r="Y435" s="695"/>
      <c r="Z435" s="695"/>
    </row>
    <row r="436" ht="21.0" customHeight="1">
      <c r="A436" s="698"/>
      <c r="B436" s="695"/>
      <c r="C436" s="695"/>
      <c r="D436" s="698"/>
      <c r="E436" s="695"/>
      <c r="F436" s="698"/>
      <c r="G436" s="699"/>
      <c r="H436" s="699"/>
      <c r="I436" s="698"/>
      <c r="J436" s="698"/>
      <c r="K436" s="695"/>
      <c r="L436" s="695"/>
      <c r="M436" s="695"/>
      <c r="N436" s="695"/>
      <c r="O436" s="695"/>
      <c r="P436" s="695"/>
      <c r="Q436" s="695"/>
      <c r="R436" s="695"/>
      <c r="S436" s="695"/>
      <c r="T436" s="695"/>
      <c r="U436" s="695"/>
      <c r="V436" s="695"/>
      <c r="W436" s="695"/>
      <c r="X436" s="695"/>
      <c r="Y436" s="695"/>
      <c r="Z436" s="695"/>
    </row>
    <row r="437" ht="21.0" customHeight="1">
      <c r="A437" s="698"/>
      <c r="B437" s="695"/>
      <c r="C437" s="695"/>
      <c r="D437" s="698"/>
      <c r="E437" s="695"/>
      <c r="F437" s="698"/>
      <c r="G437" s="699"/>
      <c r="H437" s="699"/>
      <c r="I437" s="698"/>
      <c r="J437" s="698"/>
      <c r="K437" s="695"/>
      <c r="L437" s="695"/>
      <c r="M437" s="695"/>
      <c r="N437" s="695"/>
      <c r="O437" s="695"/>
      <c r="P437" s="695"/>
      <c r="Q437" s="695"/>
      <c r="R437" s="695"/>
      <c r="S437" s="695"/>
      <c r="T437" s="695"/>
      <c r="U437" s="695"/>
      <c r="V437" s="695"/>
      <c r="W437" s="695"/>
      <c r="X437" s="695"/>
      <c r="Y437" s="695"/>
      <c r="Z437" s="695"/>
    </row>
    <row r="438" ht="21.0" customHeight="1">
      <c r="A438" s="698"/>
      <c r="B438" s="695"/>
      <c r="C438" s="695"/>
      <c r="D438" s="698"/>
      <c r="E438" s="695"/>
      <c r="F438" s="698"/>
      <c r="G438" s="699"/>
      <c r="H438" s="699"/>
      <c r="I438" s="698"/>
      <c r="J438" s="698"/>
      <c r="K438" s="695"/>
      <c r="L438" s="695"/>
      <c r="M438" s="695"/>
      <c r="N438" s="695"/>
      <c r="O438" s="695"/>
      <c r="P438" s="695"/>
      <c r="Q438" s="695"/>
      <c r="R438" s="695"/>
      <c r="S438" s="695"/>
      <c r="T438" s="695"/>
      <c r="U438" s="695"/>
      <c r="V438" s="695"/>
      <c r="W438" s="695"/>
      <c r="X438" s="695"/>
      <c r="Y438" s="695"/>
      <c r="Z438" s="695"/>
    </row>
    <row r="439" ht="21.0" customHeight="1">
      <c r="A439" s="698"/>
      <c r="B439" s="695"/>
      <c r="C439" s="695"/>
      <c r="D439" s="698"/>
      <c r="E439" s="695"/>
      <c r="F439" s="698"/>
      <c r="G439" s="699"/>
      <c r="H439" s="699"/>
      <c r="I439" s="698"/>
      <c r="J439" s="698"/>
      <c r="K439" s="695"/>
      <c r="L439" s="695"/>
      <c r="M439" s="695"/>
      <c r="N439" s="695"/>
      <c r="O439" s="695"/>
      <c r="P439" s="695"/>
      <c r="Q439" s="695"/>
      <c r="R439" s="695"/>
      <c r="S439" s="695"/>
      <c r="T439" s="695"/>
      <c r="U439" s="695"/>
      <c r="V439" s="695"/>
      <c r="W439" s="695"/>
      <c r="X439" s="695"/>
      <c r="Y439" s="695"/>
      <c r="Z439" s="695"/>
    </row>
    <row r="440" ht="21.0" customHeight="1">
      <c r="A440" s="698"/>
      <c r="B440" s="695"/>
      <c r="C440" s="695"/>
      <c r="D440" s="698"/>
      <c r="E440" s="695"/>
      <c r="F440" s="698"/>
      <c r="G440" s="699"/>
      <c r="H440" s="699"/>
      <c r="I440" s="698"/>
      <c r="J440" s="698"/>
      <c r="K440" s="695"/>
      <c r="L440" s="695"/>
      <c r="M440" s="695"/>
      <c r="N440" s="695"/>
      <c r="O440" s="695"/>
      <c r="P440" s="695"/>
      <c r="Q440" s="695"/>
      <c r="R440" s="695"/>
      <c r="S440" s="695"/>
      <c r="T440" s="695"/>
      <c r="U440" s="695"/>
      <c r="V440" s="695"/>
      <c r="W440" s="695"/>
      <c r="X440" s="695"/>
      <c r="Y440" s="695"/>
      <c r="Z440" s="695"/>
    </row>
    <row r="441" ht="21.0" customHeight="1">
      <c r="A441" s="698"/>
      <c r="B441" s="695"/>
      <c r="C441" s="695"/>
      <c r="D441" s="698"/>
      <c r="E441" s="695"/>
      <c r="F441" s="698"/>
      <c r="G441" s="699"/>
      <c r="H441" s="699"/>
      <c r="I441" s="698"/>
      <c r="J441" s="698"/>
      <c r="K441" s="695"/>
      <c r="L441" s="695"/>
      <c r="M441" s="695"/>
      <c r="N441" s="695"/>
      <c r="O441" s="695"/>
      <c r="P441" s="695"/>
      <c r="Q441" s="695"/>
      <c r="R441" s="695"/>
      <c r="S441" s="695"/>
      <c r="T441" s="695"/>
      <c r="U441" s="695"/>
      <c r="V441" s="695"/>
      <c r="W441" s="695"/>
      <c r="X441" s="695"/>
      <c r="Y441" s="695"/>
      <c r="Z441" s="695"/>
    </row>
    <row r="442" ht="21.0" customHeight="1">
      <c r="A442" s="698"/>
      <c r="B442" s="695"/>
      <c r="C442" s="695"/>
      <c r="D442" s="698"/>
      <c r="E442" s="695"/>
      <c r="F442" s="698"/>
      <c r="G442" s="699"/>
      <c r="H442" s="699"/>
      <c r="I442" s="698"/>
      <c r="J442" s="698"/>
      <c r="K442" s="695"/>
      <c r="L442" s="695"/>
      <c r="M442" s="695"/>
      <c r="N442" s="695"/>
      <c r="O442" s="695"/>
      <c r="P442" s="695"/>
      <c r="Q442" s="695"/>
      <c r="R442" s="695"/>
      <c r="S442" s="695"/>
      <c r="T442" s="695"/>
      <c r="U442" s="695"/>
      <c r="V442" s="695"/>
      <c r="W442" s="695"/>
      <c r="X442" s="695"/>
      <c r="Y442" s="695"/>
      <c r="Z442" s="695"/>
    </row>
    <row r="443" ht="21.0" customHeight="1">
      <c r="A443" s="698"/>
      <c r="B443" s="695"/>
      <c r="C443" s="695"/>
      <c r="D443" s="698"/>
      <c r="E443" s="695"/>
      <c r="F443" s="698"/>
      <c r="G443" s="699"/>
      <c r="H443" s="699"/>
      <c r="I443" s="698"/>
      <c r="J443" s="698"/>
      <c r="K443" s="695"/>
      <c r="L443" s="695"/>
      <c r="M443" s="695"/>
      <c r="N443" s="695"/>
      <c r="O443" s="695"/>
      <c r="P443" s="695"/>
      <c r="Q443" s="695"/>
      <c r="R443" s="695"/>
      <c r="S443" s="695"/>
      <c r="T443" s="695"/>
      <c r="U443" s="695"/>
      <c r="V443" s="695"/>
      <c r="W443" s="695"/>
      <c r="X443" s="695"/>
      <c r="Y443" s="695"/>
      <c r="Z443" s="695"/>
    </row>
    <row r="444" ht="21.0" customHeight="1">
      <c r="A444" s="698"/>
      <c r="B444" s="695"/>
      <c r="C444" s="695"/>
      <c r="D444" s="698"/>
      <c r="E444" s="695"/>
      <c r="F444" s="698"/>
      <c r="G444" s="699"/>
      <c r="H444" s="699"/>
      <c r="I444" s="698"/>
      <c r="J444" s="698"/>
      <c r="K444" s="695"/>
      <c r="L444" s="695"/>
      <c r="M444" s="695"/>
      <c r="N444" s="695"/>
      <c r="O444" s="695"/>
      <c r="P444" s="695"/>
      <c r="Q444" s="695"/>
      <c r="R444" s="695"/>
      <c r="S444" s="695"/>
      <c r="T444" s="695"/>
      <c r="U444" s="695"/>
      <c r="V444" s="695"/>
      <c r="W444" s="695"/>
      <c r="X444" s="695"/>
      <c r="Y444" s="695"/>
      <c r="Z444" s="695"/>
    </row>
    <row r="445" ht="21.0" customHeight="1">
      <c r="A445" s="698"/>
      <c r="B445" s="695"/>
      <c r="C445" s="695"/>
      <c r="D445" s="698"/>
      <c r="E445" s="695"/>
      <c r="F445" s="698"/>
      <c r="G445" s="699"/>
      <c r="H445" s="699"/>
      <c r="I445" s="698"/>
      <c r="J445" s="698"/>
      <c r="K445" s="695"/>
      <c r="L445" s="695"/>
      <c r="M445" s="695"/>
      <c r="N445" s="695"/>
      <c r="O445" s="695"/>
      <c r="P445" s="695"/>
      <c r="Q445" s="695"/>
      <c r="R445" s="695"/>
      <c r="S445" s="695"/>
      <c r="T445" s="695"/>
      <c r="U445" s="695"/>
      <c r="V445" s="695"/>
      <c r="W445" s="695"/>
      <c r="X445" s="695"/>
      <c r="Y445" s="695"/>
      <c r="Z445" s="695"/>
    </row>
    <row r="446" ht="21.0" customHeight="1">
      <c r="A446" s="698"/>
      <c r="B446" s="695"/>
      <c r="C446" s="695"/>
      <c r="D446" s="698"/>
      <c r="E446" s="695"/>
      <c r="F446" s="698"/>
      <c r="G446" s="699"/>
      <c r="H446" s="699"/>
      <c r="I446" s="698"/>
      <c r="J446" s="698"/>
      <c r="K446" s="695"/>
      <c r="L446" s="695"/>
      <c r="M446" s="695"/>
      <c r="N446" s="695"/>
      <c r="O446" s="695"/>
      <c r="P446" s="695"/>
      <c r="Q446" s="695"/>
      <c r="R446" s="695"/>
      <c r="S446" s="695"/>
      <c r="T446" s="695"/>
      <c r="U446" s="695"/>
      <c r="V446" s="695"/>
      <c r="W446" s="695"/>
      <c r="X446" s="695"/>
      <c r="Y446" s="695"/>
      <c r="Z446" s="695"/>
    </row>
    <row r="447" ht="21.0" customHeight="1">
      <c r="A447" s="698"/>
      <c r="B447" s="695"/>
      <c r="C447" s="695"/>
      <c r="D447" s="698"/>
      <c r="E447" s="695"/>
      <c r="F447" s="698"/>
      <c r="G447" s="699"/>
      <c r="H447" s="699"/>
      <c r="I447" s="698"/>
      <c r="J447" s="698"/>
      <c r="K447" s="695"/>
      <c r="L447" s="695"/>
      <c r="M447" s="695"/>
      <c r="N447" s="695"/>
      <c r="O447" s="695"/>
      <c r="P447" s="695"/>
      <c r="Q447" s="695"/>
      <c r="R447" s="695"/>
      <c r="S447" s="695"/>
      <c r="T447" s="695"/>
      <c r="U447" s="695"/>
      <c r="V447" s="695"/>
      <c r="W447" s="695"/>
      <c r="X447" s="695"/>
      <c r="Y447" s="695"/>
      <c r="Z447" s="695"/>
    </row>
    <row r="448" ht="21.0" customHeight="1">
      <c r="A448" s="698"/>
      <c r="B448" s="695"/>
      <c r="C448" s="695"/>
      <c r="D448" s="698"/>
      <c r="E448" s="695"/>
      <c r="F448" s="698"/>
      <c r="G448" s="699"/>
      <c r="H448" s="699"/>
      <c r="I448" s="698"/>
      <c r="J448" s="698"/>
      <c r="K448" s="695"/>
      <c r="L448" s="695"/>
      <c r="M448" s="695"/>
      <c r="N448" s="695"/>
      <c r="O448" s="695"/>
      <c r="P448" s="695"/>
      <c r="Q448" s="695"/>
      <c r="R448" s="695"/>
      <c r="S448" s="695"/>
      <c r="T448" s="695"/>
      <c r="U448" s="695"/>
      <c r="V448" s="695"/>
      <c r="W448" s="695"/>
      <c r="X448" s="695"/>
      <c r="Y448" s="695"/>
      <c r="Z448" s="695"/>
    </row>
    <row r="449" ht="21.0" customHeight="1">
      <c r="A449" s="698"/>
      <c r="B449" s="695"/>
      <c r="C449" s="695"/>
      <c r="D449" s="698"/>
      <c r="E449" s="695"/>
      <c r="F449" s="698"/>
      <c r="G449" s="699"/>
      <c r="H449" s="699"/>
      <c r="I449" s="698"/>
      <c r="J449" s="698"/>
      <c r="K449" s="695"/>
      <c r="L449" s="695"/>
      <c r="M449" s="695"/>
      <c r="N449" s="695"/>
      <c r="O449" s="695"/>
      <c r="P449" s="695"/>
      <c r="Q449" s="695"/>
      <c r="R449" s="695"/>
      <c r="S449" s="695"/>
      <c r="T449" s="695"/>
      <c r="U449" s="695"/>
      <c r="V449" s="695"/>
      <c r="W449" s="695"/>
      <c r="X449" s="695"/>
      <c r="Y449" s="695"/>
      <c r="Z449" s="695"/>
    </row>
    <row r="450" ht="21.0" customHeight="1">
      <c r="A450" s="698"/>
      <c r="B450" s="695"/>
      <c r="C450" s="695"/>
      <c r="D450" s="698"/>
      <c r="E450" s="695"/>
      <c r="F450" s="698"/>
      <c r="G450" s="699"/>
      <c r="H450" s="699"/>
      <c r="I450" s="698"/>
      <c r="J450" s="698"/>
      <c r="K450" s="695"/>
      <c r="L450" s="695"/>
      <c r="M450" s="695"/>
      <c r="N450" s="695"/>
      <c r="O450" s="695"/>
      <c r="P450" s="695"/>
      <c r="Q450" s="695"/>
      <c r="R450" s="695"/>
      <c r="S450" s="695"/>
      <c r="T450" s="695"/>
      <c r="U450" s="695"/>
      <c r="V450" s="695"/>
      <c r="W450" s="695"/>
      <c r="X450" s="695"/>
      <c r="Y450" s="695"/>
      <c r="Z450" s="695"/>
    </row>
    <row r="451" ht="21.0" customHeight="1">
      <c r="A451" s="698"/>
      <c r="B451" s="695"/>
      <c r="C451" s="695"/>
      <c r="D451" s="698"/>
      <c r="E451" s="695"/>
      <c r="F451" s="698"/>
      <c r="G451" s="699"/>
      <c r="H451" s="699"/>
      <c r="I451" s="698"/>
      <c r="J451" s="698"/>
      <c r="K451" s="695"/>
      <c r="L451" s="695"/>
      <c r="M451" s="695"/>
      <c r="N451" s="695"/>
      <c r="O451" s="695"/>
      <c r="P451" s="695"/>
      <c r="Q451" s="695"/>
      <c r="R451" s="695"/>
      <c r="S451" s="695"/>
      <c r="T451" s="695"/>
      <c r="U451" s="695"/>
      <c r="V451" s="695"/>
      <c r="W451" s="695"/>
      <c r="X451" s="695"/>
      <c r="Y451" s="695"/>
      <c r="Z451" s="695"/>
    </row>
    <row r="452" ht="21.0" customHeight="1">
      <c r="A452" s="698"/>
      <c r="B452" s="695"/>
      <c r="C452" s="695"/>
      <c r="D452" s="698"/>
      <c r="E452" s="695"/>
      <c r="F452" s="698"/>
      <c r="G452" s="699"/>
      <c r="H452" s="699"/>
      <c r="I452" s="698"/>
      <c r="J452" s="698"/>
      <c r="K452" s="695"/>
      <c r="L452" s="695"/>
      <c r="M452" s="695"/>
      <c r="N452" s="695"/>
      <c r="O452" s="695"/>
      <c r="P452" s="695"/>
      <c r="Q452" s="695"/>
      <c r="R452" s="695"/>
      <c r="S452" s="695"/>
      <c r="T452" s="695"/>
      <c r="U452" s="695"/>
      <c r="V452" s="695"/>
      <c r="W452" s="695"/>
      <c r="X452" s="695"/>
      <c r="Y452" s="695"/>
      <c r="Z452" s="695"/>
    </row>
    <row r="453" ht="21.0" customHeight="1">
      <c r="A453" s="698"/>
      <c r="B453" s="695"/>
      <c r="C453" s="695"/>
      <c r="D453" s="698"/>
      <c r="E453" s="695"/>
      <c r="F453" s="698"/>
      <c r="G453" s="699"/>
      <c r="H453" s="699"/>
      <c r="I453" s="698"/>
      <c r="J453" s="698"/>
      <c r="K453" s="695"/>
      <c r="L453" s="695"/>
      <c r="M453" s="695"/>
      <c r="N453" s="695"/>
      <c r="O453" s="695"/>
      <c r="P453" s="695"/>
      <c r="Q453" s="695"/>
      <c r="R453" s="695"/>
      <c r="S453" s="695"/>
      <c r="T453" s="695"/>
      <c r="U453" s="695"/>
      <c r="V453" s="695"/>
      <c r="W453" s="695"/>
      <c r="X453" s="695"/>
      <c r="Y453" s="695"/>
      <c r="Z453" s="695"/>
    </row>
    <row r="454" ht="21.0" customHeight="1">
      <c r="A454" s="698"/>
      <c r="B454" s="695"/>
      <c r="C454" s="695"/>
      <c r="D454" s="698"/>
      <c r="E454" s="695"/>
      <c r="F454" s="698"/>
      <c r="G454" s="699"/>
      <c r="H454" s="699"/>
      <c r="I454" s="698"/>
      <c r="J454" s="698"/>
      <c r="K454" s="695"/>
      <c r="L454" s="695"/>
      <c r="M454" s="695"/>
      <c r="N454" s="695"/>
      <c r="O454" s="695"/>
      <c r="P454" s="695"/>
      <c r="Q454" s="695"/>
      <c r="R454" s="695"/>
      <c r="S454" s="695"/>
      <c r="T454" s="695"/>
      <c r="U454" s="695"/>
      <c r="V454" s="695"/>
      <c r="W454" s="695"/>
      <c r="X454" s="695"/>
      <c r="Y454" s="695"/>
      <c r="Z454" s="695"/>
    </row>
    <row r="455" ht="21.0" customHeight="1">
      <c r="A455" s="698"/>
      <c r="B455" s="695"/>
      <c r="C455" s="695"/>
      <c r="D455" s="698"/>
      <c r="E455" s="695"/>
      <c r="F455" s="698"/>
      <c r="G455" s="699"/>
      <c r="H455" s="699"/>
      <c r="I455" s="698"/>
      <c r="J455" s="698"/>
      <c r="K455" s="695"/>
      <c r="L455" s="695"/>
      <c r="M455" s="695"/>
      <c r="N455" s="695"/>
      <c r="O455" s="695"/>
      <c r="P455" s="695"/>
      <c r="Q455" s="695"/>
      <c r="R455" s="695"/>
      <c r="S455" s="695"/>
      <c r="T455" s="695"/>
      <c r="U455" s="695"/>
      <c r="V455" s="695"/>
      <c r="W455" s="695"/>
      <c r="X455" s="695"/>
      <c r="Y455" s="695"/>
      <c r="Z455" s="695"/>
    </row>
    <row r="456" ht="21.0" customHeight="1">
      <c r="A456" s="698"/>
      <c r="B456" s="695"/>
      <c r="C456" s="695"/>
      <c r="D456" s="698"/>
      <c r="E456" s="695"/>
      <c r="F456" s="698"/>
      <c r="G456" s="699"/>
      <c r="H456" s="699"/>
      <c r="I456" s="698"/>
      <c r="J456" s="698"/>
      <c r="K456" s="695"/>
      <c r="L456" s="695"/>
      <c r="M456" s="695"/>
      <c r="N456" s="695"/>
      <c r="O456" s="695"/>
      <c r="P456" s="695"/>
      <c r="Q456" s="695"/>
      <c r="R456" s="695"/>
      <c r="S456" s="695"/>
      <c r="T456" s="695"/>
      <c r="U456" s="695"/>
      <c r="V456" s="695"/>
      <c r="W456" s="695"/>
      <c r="X456" s="695"/>
      <c r="Y456" s="695"/>
      <c r="Z456" s="695"/>
    </row>
    <row r="457" ht="21.0" customHeight="1">
      <c r="A457" s="698"/>
      <c r="B457" s="695"/>
      <c r="C457" s="695"/>
      <c r="D457" s="698"/>
      <c r="E457" s="695"/>
      <c r="F457" s="698"/>
      <c r="G457" s="699"/>
      <c r="H457" s="699"/>
      <c r="I457" s="698"/>
      <c r="J457" s="698"/>
      <c r="K457" s="695"/>
      <c r="L457" s="695"/>
      <c r="M457" s="695"/>
      <c r="N457" s="695"/>
      <c r="O457" s="695"/>
      <c r="P457" s="695"/>
      <c r="Q457" s="695"/>
      <c r="R457" s="695"/>
      <c r="S457" s="695"/>
      <c r="T457" s="695"/>
      <c r="U457" s="695"/>
      <c r="V457" s="695"/>
      <c r="W457" s="695"/>
      <c r="X457" s="695"/>
      <c r="Y457" s="695"/>
      <c r="Z457" s="695"/>
    </row>
    <row r="458" ht="21.0" customHeight="1">
      <c r="A458" s="698"/>
      <c r="B458" s="695"/>
      <c r="C458" s="695"/>
      <c r="D458" s="698"/>
      <c r="E458" s="695"/>
      <c r="F458" s="698"/>
      <c r="G458" s="699"/>
      <c r="H458" s="699"/>
      <c r="I458" s="698"/>
      <c r="J458" s="698"/>
      <c r="K458" s="695"/>
      <c r="L458" s="695"/>
      <c r="M458" s="695"/>
      <c r="N458" s="695"/>
      <c r="O458" s="695"/>
      <c r="P458" s="695"/>
      <c r="Q458" s="695"/>
      <c r="R458" s="695"/>
      <c r="S458" s="695"/>
      <c r="T458" s="695"/>
      <c r="U458" s="695"/>
      <c r="V458" s="695"/>
      <c r="W458" s="695"/>
      <c r="X458" s="695"/>
      <c r="Y458" s="695"/>
      <c r="Z458" s="695"/>
    </row>
    <row r="459" ht="21.0" customHeight="1">
      <c r="A459" s="698"/>
      <c r="B459" s="695"/>
      <c r="C459" s="695"/>
      <c r="D459" s="698"/>
      <c r="E459" s="695"/>
      <c r="F459" s="698"/>
      <c r="G459" s="699"/>
      <c r="H459" s="699"/>
      <c r="I459" s="698"/>
      <c r="J459" s="698"/>
      <c r="K459" s="695"/>
      <c r="L459" s="695"/>
      <c r="M459" s="695"/>
      <c r="N459" s="695"/>
      <c r="O459" s="695"/>
      <c r="P459" s="695"/>
      <c r="Q459" s="695"/>
      <c r="R459" s="695"/>
      <c r="S459" s="695"/>
      <c r="T459" s="695"/>
      <c r="U459" s="695"/>
      <c r="V459" s="695"/>
      <c r="W459" s="695"/>
      <c r="X459" s="695"/>
      <c r="Y459" s="695"/>
      <c r="Z459" s="695"/>
    </row>
    <row r="460" ht="21.0" customHeight="1">
      <c r="A460" s="698"/>
      <c r="B460" s="695"/>
      <c r="C460" s="695"/>
      <c r="D460" s="698"/>
      <c r="E460" s="695"/>
      <c r="F460" s="698"/>
      <c r="G460" s="699"/>
      <c r="H460" s="699"/>
      <c r="I460" s="698"/>
      <c r="J460" s="698"/>
      <c r="K460" s="695"/>
      <c r="L460" s="695"/>
      <c r="M460" s="695"/>
      <c r="N460" s="695"/>
      <c r="O460" s="695"/>
      <c r="P460" s="695"/>
      <c r="Q460" s="695"/>
      <c r="R460" s="695"/>
      <c r="S460" s="695"/>
      <c r="T460" s="695"/>
      <c r="U460" s="695"/>
      <c r="V460" s="695"/>
      <c r="W460" s="695"/>
      <c r="X460" s="695"/>
      <c r="Y460" s="695"/>
      <c r="Z460" s="695"/>
    </row>
    <row r="461" ht="21.0" customHeight="1">
      <c r="A461" s="698"/>
      <c r="B461" s="695"/>
      <c r="C461" s="695"/>
      <c r="D461" s="698"/>
      <c r="E461" s="695"/>
      <c r="F461" s="698"/>
      <c r="G461" s="699"/>
      <c r="H461" s="699"/>
      <c r="I461" s="698"/>
      <c r="J461" s="698"/>
      <c r="K461" s="695"/>
      <c r="L461" s="695"/>
      <c r="M461" s="695"/>
      <c r="N461" s="695"/>
      <c r="O461" s="695"/>
      <c r="P461" s="695"/>
      <c r="Q461" s="695"/>
      <c r="R461" s="695"/>
      <c r="S461" s="695"/>
      <c r="T461" s="695"/>
      <c r="U461" s="695"/>
      <c r="V461" s="695"/>
      <c r="W461" s="695"/>
      <c r="X461" s="695"/>
      <c r="Y461" s="695"/>
      <c r="Z461" s="695"/>
    </row>
    <row r="462" ht="21.0" customHeight="1">
      <c r="A462" s="698"/>
      <c r="B462" s="695"/>
      <c r="C462" s="695"/>
      <c r="D462" s="698"/>
      <c r="E462" s="695"/>
      <c r="F462" s="698"/>
      <c r="G462" s="699"/>
      <c r="H462" s="699"/>
      <c r="I462" s="698"/>
      <c r="J462" s="698"/>
      <c r="K462" s="695"/>
      <c r="L462" s="695"/>
      <c r="M462" s="695"/>
      <c r="N462" s="695"/>
      <c r="O462" s="695"/>
      <c r="P462" s="695"/>
      <c r="Q462" s="695"/>
      <c r="R462" s="695"/>
      <c r="S462" s="695"/>
      <c r="T462" s="695"/>
      <c r="U462" s="695"/>
      <c r="V462" s="695"/>
      <c r="W462" s="695"/>
      <c r="X462" s="695"/>
      <c r="Y462" s="695"/>
      <c r="Z462" s="695"/>
    </row>
    <row r="463" ht="21.0" customHeight="1">
      <c r="A463" s="698"/>
      <c r="B463" s="695"/>
      <c r="C463" s="695"/>
      <c r="D463" s="698"/>
      <c r="E463" s="695"/>
      <c r="F463" s="698"/>
      <c r="G463" s="699"/>
      <c r="H463" s="699"/>
      <c r="I463" s="698"/>
      <c r="J463" s="698"/>
      <c r="K463" s="695"/>
      <c r="L463" s="695"/>
      <c r="M463" s="695"/>
      <c r="N463" s="695"/>
      <c r="O463" s="695"/>
      <c r="P463" s="695"/>
      <c r="Q463" s="695"/>
      <c r="R463" s="695"/>
      <c r="S463" s="695"/>
      <c r="T463" s="695"/>
      <c r="U463" s="695"/>
      <c r="V463" s="695"/>
      <c r="W463" s="695"/>
      <c r="X463" s="695"/>
      <c r="Y463" s="695"/>
      <c r="Z463" s="695"/>
    </row>
    <row r="464" ht="21.0" customHeight="1">
      <c r="A464" s="698"/>
      <c r="B464" s="695"/>
      <c r="C464" s="695"/>
      <c r="D464" s="698"/>
      <c r="E464" s="695"/>
      <c r="F464" s="698"/>
      <c r="G464" s="699"/>
      <c r="H464" s="699"/>
      <c r="I464" s="698"/>
      <c r="J464" s="698"/>
      <c r="K464" s="695"/>
      <c r="L464" s="695"/>
      <c r="M464" s="695"/>
      <c r="N464" s="695"/>
      <c r="O464" s="695"/>
      <c r="P464" s="695"/>
      <c r="Q464" s="695"/>
      <c r="R464" s="695"/>
      <c r="S464" s="695"/>
      <c r="T464" s="695"/>
      <c r="U464" s="695"/>
      <c r="V464" s="695"/>
      <c r="W464" s="695"/>
      <c r="X464" s="695"/>
      <c r="Y464" s="695"/>
      <c r="Z464" s="695"/>
    </row>
    <row r="465" ht="21.0" customHeight="1">
      <c r="A465" s="698"/>
      <c r="B465" s="695"/>
      <c r="C465" s="695"/>
      <c r="D465" s="698"/>
      <c r="E465" s="695"/>
      <c r="F465" s="698"/>
      <c r="G465" s="699"/>
      <c r="H465" s="699"/>
      <c r="I465" s="698"/>
      <c r="J465" s="698"/>
      <c r="K465" s="695"/>
      <c r="L465" s="695"/>
      <c r="M465" s="695"/>
      <c r="N465" s="695"/>
      <c r="O465" s="695"/>
      <c r="P465" s="695"/>
      <c r="Q465" s="695"/>
      <c r="R465" s="695"/>
      <c r="S465" s="695"/>
      <c r="T465" s="695"/>
      <c r="U465" s="695"/>
      <c r="V465" s="695"/>
      <c r="W465" s="695"/>
      <c r="X465" s="695"/>
      <c r="Y465" s="695"/>
      <c r="Z465" s="695"/>
    </row>
    <row r="466" ht="21.0" customHeight="1">
      <c r="A466" s="698"/>
      <c r="B466" s="695"/>
      <c r="C466" s="695"/>
      <c r="D466" s="698"/>
      <c r="E466" s="695"/>
      <c r="F466" s="698"/>
      <c r="G466" s="699"/>
      <c r="H466" s="699"/>
      <c r="I466" s="698"/>
      <c r="J466" s="698"/>
      <c r="K466" s="695"/>
      <c r="L466" s="695"/>
      <c r="M466" s="695"/>
      <c r="N466" s="695"/>
      <c r="O466" s="695"/>
      <c r="P466" s="695"/>
      <c r="Q466" s="695"/>
      <c r="R466" s="695"/>
      <c r="S466" s="695"/>
      <c r="T466" s="695"/>
      <c r="U466" s="695"/>
      <c r="V466" s="695"/>
      <c r="W466" s="695"/>
      <c r="X466" s="695"/>
      <c r="Y466" s="695"/>
      <c r="Z466" s="695"/>
    </row>
    <row r="467" ht="21.0" customHeight="1">
      <c r="A467" s="698"/>
      <c r="B467" s="695"/>
      <c r="C467" s="695"/>
      <c r="D467" s="698"/>
      <c r="E467" s="695"/>
      <c r="F467" s="698"/>
      <c r="G467" s="699"/>
      <c r="H467" s="699"/>
      <c r="I467" s="698"/>
      <c r="J467" s="698"/>
      <c r="K467" s="695"/>
      <c r="L467" s="695"/>
      <c r="M467" s="695"/>
      <c r="N467" s="695"/>
      <c r="O467" s="695"/>
      <c r="P467" s="695"/>
      <c r="Q467" s="695"/>
      <c r="R467" s="695"/>
      <c r="S467" s="695"/>
      <c r="T467" s="695"/>
      <c r="U467" s="695"/>
      <c r="V467" s="695"/>
      <c r="W467" s="695"/>
      <c r="X467" s="695"/>
      <c r="Y467" s="695"/>
      <c r="Z467" s="695"/>
    </row>
    <row r="468" ht="21.0" customHeight="1">
      <c r="A468" s="698"/>
      <c r="B468" s="695"/>
      <c r="C468" s="695"/>
      <c r="D468" s="698"/>
      <c r="E468" s="695"/>
      <c r="F468" s="698"/>
      <c r="G468" s="699"/>
      <c r="H468" s="699"/>
      <c r="I468" s="698"/>
      <c r="J468" s="698"/>
      <c r="K468" s="695"/>
      <c r="L468" s="695"/>
      <c r="M468" s="695"/>
      <c r="N468" s="695"/>
      <c r="O468" s="695"/>
      <c r="P468" s="695"/>
      <c r="Q468" s="695"/>
      <c r="R468" s="695"/>
      <c r="S468" s="695"/>
      <c r="T468" s="695"/>
      <c r="U468" s="695"/>
      <c r="V468" s="695"/>
      <c r="W468" s="695"/>
      <c r="X468" s="695"/>
      <c r="Y468" s="695"/>
      <c r="Z468" s="695"/>
    </row>
    <row r="469" ht="21.0" customHeight="1">
      <c r="A469" s="698"/>
      <c r="B469" s="695"/>
      <c r="C469" s="695"/>
      <c r="D469" s="698"/>
      <c r="E469" s="695"/>
      <c r="F469" s="698"/>
      <c r="G469" s="699"/>
      <c r="H469" s="699"/>
      <c r="I469" s="698"/>
      <c r="J469" s="698"/>
      <c r="K469" s="695"/>
      <c r="L469" s="695"/>
      <c r="M469" s="695"/>
      <c r="N469" s="695"/>
      <c r="O469" s="695"/>
      <c r="P469" s="695"/>
      <c r="Q469" s="695"/>
      <c r="R469" s="695"/>
      <c r="S469" s="695"/>
      <c r="T469" s="695"/>
      <c r="U469" s="695"/>
      <c r="V469" s="695"/>
      <c r="W469" s="695"/>
      <c r="X469" s="695"/>
      <c r="Y469" s="695"/>
      <c r="Z469" s="695"/>
    </row>
    <row r="470" ht="21.0" customHeight="1">
      <c r="A470" s="698"/>
      <c r="B470" s="695"/>
      <c r="C470" s="695"/>
      <c r="D470" s="698"/>
      <c r="E470" s="695"/>
      <c r="F470" s="698"/>
      <c r="G470" s="699"/>
      <c r="H470" s="699"/>
      <c r="I470" s="698"/>
      <c r="J470" s="698"/>
      <c r="K470" s="695"/>
      <c r="L470" s="695"/>
      <c r="M470" s="695"/>
      <c r="N470" s="695"/>
      <c r="O470" s="695"/>
      <c r="P470" s="695"/>
      <c r="Q470" s="695"/>
      <c r="R470" s="695"/>
      <c r="S470" s="695"/>
      <c r="T470" s="695"/>
      <c r="U470" s="695"/>
      <c r="V470" s="695"/>
      <c r="W470" s="695"/>
      <c r="X470" s="695"/>
      <c r="Y470" s="695"/>
      <c r="Z470" s="695"/>
    </row>
    <row r="471" ht="21.0" customHeight="1">
      <c r="A471" s="698"/>
      <c r="B471" s="695"/>
      <c r="C471" s="695"/>
      <c r="D471" s="698"/>
      <c r="E471" s="695"/>
      <c r="F471" s="698"/>
      <c r="G471" s="699"/>
      <c r="H471" s="699"/>
      <c r="I471" s="698"/>
      <c r="J471" s="698"/>
      <c r="K471" s="695"/>
      <c r="L471" s="695"/>
      <c r="M471" s="695"/>
      <c r="N471" s="695"/>
      <c r="O471" s="695"/>
      <c r="P471" s="695"/>
      <c r="Q471" s="695"/>
      <c r="R471" s="695"/>
      <c r="S471" s="695"/>
      <c r="T471" s="695"/>
      <c r="U471" s="695"/>
      <c r="V471" s="695"/>
      <c r="W471" s="695"/>
      <c r="X471" s="695"/>
      <c r="Y471" s="695"/>
      <c r="Z471" s="695"/>
    </row>
    <row r="472" ht="21.0" customHeight="1">
      <c r="A472" s="698"/>
      <c r="B472" s="695"/>
      <c r="C472" s="695"/>
      <c r="D472" s="698"/>
      <c r="E472" s="695"/>
      <c r="F472" s="698"/>
      <c r="G472" s="699"/>
      <c r="H472" s="699"/>
      <c r="I472" s="698"/>
      <c r="J472" s="698"/>
      <c r="K472" s="695"/>
      <c r="L472" s="695"/>
      <c r="M472" s="695"/>
      <c r="N472" s="695"/>
      <c r="O472" s="695"/>
      <c r="P472" s="695"/>
      <c r="Q472" s="695"/>
      <c r="R472" s="695"/>
      <c r="S472" s="695"/>
      <c r="T472" s="695"/>
      <c r="U472" s="695"/>
      <c r="V472" s="695"/>
      <c r="W472" s="695"/>
      <c r="X472" s="695"/>
      <c r="Y472" s="695"/>
      <c r="Z472" s="695"/>
    </row>
    <row r="473" ht="21.0" customHeight="1">
      <c r="A473" s="698"/>
      <c r="B473" s="695"/>
      <c r="C473" s="695"/>
      <c r="D473" s="698"/>
      <c r="E473" s="695"/>
      <c r="F473" s="698"/>
      <c r="G473" s="699"/>
      <c r="H473" s="699"/>
      <c r="I473" s="698"/>
      <c r="J473" s="698"/>
      <c r="K473" s="695"/>
      <c r="L473" s="695"/>
      <c r="M473" s="695"/>
      <c r="N473" s="695"/>
      <c r="O473" s="695"/>
      <c r="P473" s="695"/>
      <c r="Q473" s="695"/>
      <c r="R473" s="695"/>
      <c r="S473" s="695"/>
      <c r="T473" s="695"/>
      <c r="U473" s="695"/>
      <c r="V473" s="695"/>
      <c r="W473" s="695"/>
      <c r="X473" s="695"/>
      <c r="Y473" s="695"/>
      <c r="Z473" s="695"/>
    </row>
    <row r="474" ht="21.0" customHeight="1">
      <c r="A474" s="698"/>
      <c r="B474" s="695"/>
      <c r="C474" s="695"/>
      <c r="D474" s="698"/>
      <c r="E474" s="695"/>
      <c r="F474" s="698"/>
      <c r="G474" s="699"/>
      <c r="H474" s="699"/>
      <c r="I474" s="698"/>
      <c r="J474" s="698"/>
      <c r="K474" s="695"/>
      <c r="L474" s="695"/>
      <c r="M474" s="695"/>
      <c r="N474" s="695"/>
      <c r="O474" s="695"/>
      <c r="P474" s="695"/>
      <c r="Q474" s="695"/>
      <c r="R474" s="695"/>
      <c r="S474" s="695"/>
      <c r="T474" s="695"/>
      <c r="U474" s="695"/>
      <c r="V474" s="695"/>
      <c r="W474" s="695"/>
      <c r="X474" s="695"/>
      <c r="Y474" s="695"/>
      <c r="Z474" s="695"/>
    </row>
    <row r="475" ht="21.0" customHeight="1">
      <c r="A475" s="698"/>
      <c r="B475" s="695"/>
      <c r="C475" s="695"/>
      <c r="D475" s="698"/>
      <c r="E475" s="695"/>
      <c r="F475" s="698"/>
      <c r="G475" s="699"/>
      <c r="H475" s="699"/>
      <c r="I475" s="698"/>
      <c r="J475" s="698"/>
      <c r="K475" s="695"/>
      <c r="L475" s="695"/>
      <c r="M475" s="695"/>
      <c r="N475" s="695"/>
      <c r="O475" s="695"/>
      <c r="P475" s="695"/>
      <c r="Q475" s="695"/>
      <c r="R475" s="695"/>
      <c r="S475" s="695"/>
      <c r="T475" s="695"/>
      <c r="U475" s="695"/>
      <c r="V475" s="695"/>
      <c r="W475" s="695"/>
      <c r="X475" s="695"/>
      <c r="Y475" s="695"/>
      <c r="Z475" s="695"/>
    </row>
    <row r="476" ht="21.0" customHeight="1">
      <c r="A476" s="698"/>
      <c r="B476" s="695"/>
      <c r="C476" s="695"/>
      <c r="D476" s="698"/>
      <c r="E476" s="695"/>
      <c r="F476" s="698"/>
      <c r="G476" s="699"/>
      <c r="H476" s="699"/>
      <c r="I476" s="698"/>
      <c r="J476" s="698"/>
      <c r="K476" s="695"/>
      <c r="L476" s="695"/>
      <c r="M476" s="695"/>
      <c r="N476" s="695"/>
      <c r="O476" s="695"/>
      <c r="P476" s="695"/>
      <c r="Q476" s="695"/>
      <c r="R476" s="695"/>
      <c r="S476" s="695"/>
      <c r="T476" s="695"/>
      <c r="U476" s="695"/>
      <c r="V476" s="695"/>
      <c r="W476" s="695"/>
      <c r="X476" s="695"/>
      <c r="Y476" s="695"/>
      <c r="Z476" s="695"/>
    </row>
    <row r="477" ht="21.0" customHeight="1">
      <c r="A477" s="698"/>
      <c r="B477" s="695"/>
      <c r="C477" s="695"/>
      <c r="D477" s="698"/>
      <c r="E477" s="695"/>
      <c r="F477" s="698"/>
      <c r="G477" s="699"/>
      <c r="H477" s="699"/>
      <c r="I477" s="698"/>
      <c r="J477" s="698"/>
      <c r="K477" s="695"/>
      <c r="L477" s="695"/>
      <c r="M477" s="695"/>
      <c r="N477" s="695"/>
      <c r="O477" s="695"/>
      <c r="P477" s="695"/>
      <c r="Q477" s="695"/>
      <c r="R477" s="695"/>
      <c r="S477" s="695"/>
      <c r="T477" s="695"/>
      <c r="U477" s="695"/>
      <c r="V477" s="695"/>
      <c r="W477" s="695"/>
      <c r="X477" s="695"/>
      <c r="Y477" s="695"/>
      <c r="Z477" s="695"/>
    </row>
    <row r="478" ht="21.0" customHeight="1">
      <c r="A478" s="698"/>
      <c r="B478" s="695"/>
      <c r="C478" s="695"/>
      <c r="D478" s="698"/>
      <c r="E478" s="695"/>
      <c r="F478" s="698"/>
      <c r="G478" s="699"/>
      <c r="H478" s="699"/>
      <c r="I478" s="698"/>
      <c r="J478" s="698"/>
      <c r="K478" s="695"/>
      <c r="L478" s="695"/>
      <c r="M478" s="695"/>
      <c r="N478" s="695"/>
      <c r="O478" s="695"/>
      <c r="P478" s="695"/>
      <c r="Q478" s="695"/>
      <c r="R478" s="695"/>
      <c r="S478" s="695"/>
      <c r="T478" s="695"/>
      <c r="U478" s="695"/>
      <c r="V478" s="695"/>
      <c r="W478" s="695"/>
      <c r="X478" s="695"/>
      <c r="Y478" s="695"/>
      <c r="Z478" s="695"/>
    </row>
    <row r="479" ht="21.0" customHeight="1">
      <c r="A479" s="698"/>
      <c r="B479" s="695"/>
      <c r="C479" s="695"/>
      <c r="D479" s="698"/>
      <c r="E479" s="695"/>
      <c r="F479" s="698"/>
      <c r="G479" s="699"/>
      <c r="H479" s="699"/>
      <c r="I479" s="698"/>
      <c r="J479" s="698"/>
      <c r="K479" s="695"/>
      <c r="L479" s="695"/>
      <c r="M479" s="695"/>
      <c r="N479" s="695"/>
      <c r="O479" s="695"/>
      <c r="P479" s="695"/>
      <c r="Q479" s="695"/>
      <c r="R479" s="695"/>
      <c r="S479" s="695"/>
      <c r="T479" s="695"/>
      <c r="U479" s="695"/>
      <c r="V479" s="695"/>
      <c r="W479" s="695"/>
      <c r="X479" s="695"/>
      <c r="Y479" s="695"/>
      <c r="Z479" s="695"/>
    </row>
    <row r="480" ht="21.0" customHeight="1">
      <c r="A480" s="698"/>
      <c r="B480" s="695"/>
      <c r="C480" s="695"/>
      <c r="D480" s="698"/>
      <c r="E480" s="695"/>
      <c r="F480" s="698"/>
      <c r="G480" s="699"/>
      <c r="H480" s="699"/>
      <c r="I480" s="698"/>
      <c r="J480" s="698"/>
      <c r="K480" s="695"/>
      <c r="L480" s="695"/>
      <c r="M480" s="695"/>
      <c r="N480" s="695"/>
      <c r="O480" s="695"/>
      <c r="P480" s="695"/>
      <c r="Q480" s="695"/>
      <c r="R480" s="695"/>
      <c r="S480" s="695"/>
      <c r="T480" s="695"/>
      <c r="U480" s="695"/>
      <c r="V480" s="695"/>
      <c r="W480" s="695"/>
      <c r="X480" s="695"/>
      <c r="Y480" s="695"/>
      <c r="Z480" s="695"/>
    </row>
    <row r="481" ht="21.0" customHeight="1">
      <c r="A481" s="698"/>
      <c r="B481" s="695"/>
      <c r="C481" s="695"/>
      <c r="D481" s="698"/>
      <c r="E481" s="695"/>
      <c r="F481" s="698"/>
      <c r="G481" s="699"/>
      <c r="H481" s="699"/>
      <c r="I481" s="698"/>
      <c r="J481" s="698"/>
      <c r="K481" s="695"/>
      <c r="L481" s="695"/>
      <c r="M481" s="695"/>
      <c r="N481" s="695"/>
      <c r="O481" s="695"/>
      <c r="P481" s="695"/>
      <c r="Q481" s="695"/>
      <c r="R481" s="695"/>
      <c r="S481" s="695"/>
      <c r="T481" s="695"/>
      <c r="U481" s="695"/>
      <c r="V481" s="695"/>
      <c r="W481" s="695"/>
      <c r="X481" s="695"/>
      <c r="Y481" s="695"/>
      <c r="Z481" s="695"/>
    </row>
    <row r="482" ht="21.0" customHeight="1">
      <c r="A482" s="698"/>
      <c r="B482" s="695"/>
      <c r="C482" s="695"/>
      <c r="D482" s="698"/>
      <c r="E482" s="695"/>
      <c r="F482" s="698"/>
      <c r="G482" s="699"/>
      <c r="H482" s="699"/>
      <c r="I482" s="698"/>
      <c r="J482" s="698"/>
      <c r="K482" s="695"/>
      <c r="L482" s="695"/>
      <c r="M482" s="695"/>
      <c r="N482" s="695"/>
      <c r="O482" s="695"/>
      <c r="P482" s="695"/>
      <c r="Q482" s="695"/>
      <c r="R482" s="695"/>
      <c r="S482" s="695"/>
      <c r="T482" s="695"/>
      <c r="U482" s="695"/>
      <c r="V482" s="695"/>
      <c r="W482" s="695"/>
      <c r="X482" s="695"/>
      <c r="Y482" s="695"/>
      <c r="Z482" s="695"/>
    </row>
    <row r="483" ht="21.0" customHeight="1">
      <c r="A483" s="698"/>
      <c r="B483" s="695"/>
      <c r="C483" s="695"/>
      <c r="D483" s="698"/>
      <c r="E483" s="695"/>
      <c r="F483" s="698"/>
      <c r="G483" s="699"/>
      <c r="H483" s="699"/>
      <c r="I483" s="698"/>
      <c r="J483" s="698"/>
      <c r="K483" s="695"/>
      <c r="L483" s="695"/>
      <c r="M483" s="695"/>
      <c r="N483" s="695"/>
      <c r="O483" s="695"/>
      <c r="P483" s="695"/>
      <c r="Q483" s="695"/>
      <c r="R483" s="695"/>
      <c r="S483" s="695"/>
      <c r="T483" s="695"/>
      <c r="U483" s="695"/>
      <c r="V483" s="695"/>
      <c r="W483" s="695"/>
      <c r="X483" s="695"/>
      <c r="Y483" s="695"/>
      <c r="Z483" s="695"/>
    </row>
    <row r="484" ht="21.0" customHeight="1">
      <c r="A484" s="698"/>
      <c r="B484" s="695"/>
      <c r="C484" s="695"/>
      <c r="D484" s="698"/>
      <c r="E484" s="695"/>
      <c r="F484" s="698"/>
      <c r="G484" s="699"/>
      <c r="H484" s="699"/>
      <c r="I484" s="698"/>
      <c r="J484" s="698"/>
      <c r="K484" s="695"/>
      <c r="L484" s="695"/>
      <c r="M484" s="695"/>
      <c r="N484" s="695"/>
      <c r="O484" s="695"/>
      <c r="P484" s="695"/>
      <c r="Q484" s="695"/>
      <c r="R484" s="695"/>
      <c r="S484" s="695"/>
      <c r="T484" s="695"/>
      <c r="U484" s="695"/>
      <c r="V484" s="695"/>
      <c r="W484" s="695"/>
      <c r="X484" s="695"/>
      <c r="Y484" s="695"/>
      <c r="Z484" s="695"/>
    </row>
    <row r="485" ht="21.0" customHeight="1">
      <c r="A485" s="698"/>
      <c r="B485" s="695"/>
      <c r="C485" s="695"/>
      <c r="D485" s="698"/>
      <c r="E485" s="695"/>
      <c r="F485" s="698"/>
      <c r="G485" s="699"/>
      <c r="H485" s="699"/>
      <c r="I485" s="698"/>
      <c r="J485" s="698"/>
      <c r="K485" s="695"/>
      <c r="L485" s="695"/>
      <c r="M485" s="695"/>
      <c r="N485" s="695"/>
      <c r="O485" s="695"/>
      <c r="P485" s="695"/>
      <c r="Q485" s="695"/>
      <c r="R485" s="695"/>
      <c r="S485" s="695"/>
      <c r="T485" s="695"/>
      <c r="U485" s="695"/>
      <c r="V485" s="695"/>
      <c r="W485" s="695"/>
      <c r="X485" s="695"/>
      <c r="Y485" s="695"/>
      <c r="Z485" s="695"/>
    </row>
    <row r="486" ht="21.0" customHeight="1">
      <c r="A486" s="698"/>
      <c r="B486" s="695"/>
      <c r="C486" s="695"/>
      <c r="D486" s="698"/>
      <c r="E486" s="695"/>
      <c r="F486" s="698"/>
      <c r="G486" s="699"/>
      <c r="H486" s="699"/>
      <c r="I486" s="698"/>
      <c r="J486" s="698"/>
      <c r="K486" s="695"/>
      <c r="L486" s="695"/>
      <c r="M486" s="695"/>
      <c r="N486" s="695"/>
      <c r="O486" s="695"/>
      <c r="P486" s="695"/>
      <c r="Q486" s="695"/>
      <c r="R486" s="695"/>
      <c r="S486" s="695"/>
      <c r="T486" s="695"/>
      <c r="U486" s="695"/>
      <c r="V486" s="695"/>
      <c r="W486" s="695"/>
      <c r="X486" s="695"/>
      <c r="Y486" s="695"/>
      <c r="Z486" s="695"/>
    </row>
    <row r="487" ht="21.0" customHeight="1">
      <c r="A487" s="698"/>
      <c r="B487" s="695"/>
      <c r="C487" s="695"/>
      <c r="D487" s="698"/>
      <c r="E487" s="695"/>
      <c r="F487" s="698"/>
      <c r="G487" s="699"/>
      <c r="H487" s="699"/>
      <c r="I487" s="698"/>
      <c r="J487" s="698"/>
      <c r="K487" s="695"/>
      <c r="L487" s="695"/>
      <c r="M487" s="695"/>
      <c r="N487" s="695"/>
      <c r="O487" s="695"/>
      <c r="P487" s="695"/>
      <c r="Q487" s="695"/>
      <c r="R487" s="695"/>
      <c r="S487" s="695"/>
      <c r="T487" s="695"/>
      <c r="U487" s="695"/>
      <c r="V487" s="695"/>
      <c r="W487" s="695"/>
      <c r="X487" s="695"/>
      <c r="Y487" s="695"/>
      <c r="Z487" s="695"/>
    </row>
    <row r="488" ht="21.0" customHeight="1">
      <c r="A488" s="698"/>
      <c r="B488" s="695"/>
      <c r="C488" s="695"/>
      <c r="D488" s="698"/>
      <c r="E488" s="695"/>
      <c r="F488" s="698"/>
      <c r="G488" s="699"/>
      <c r="H488" s="699"/>
      <c r="I488" s="698"/>
      <c r="J488" s="698"/>
      <c r="K488" s="695"/>
      <c r="L488" s="695"/>
      <c r="M488" s="695"/>
      <c r="N488" s="695"/>
      <c r="O488" s="695"/>
      <c r="P488" s="695"/>
      <c r="Q488" s="695"/>
      <c r="R488" s="695"/>
      <c r="S488" s="695"/>
      <c r="T488" s="695"/>
      <c r="U488" s="695"/>
      <c r="V488" s="695"/>
      <c r="W488" s="695"/>
      <c r="X488" s="695"/>
      <c r="Y488" s="695"/>
      <c r="Z488" s="695"/>
    </row>
    <row r="489" ht="21.0" customHeight="1">
      <c r="A489" s="698"/>
      <c r="B489" s="695"/>
      <c r="C489" s="695"/>
      <c r="D489" s="698"/>
      <c r="E489" s="695"/>
      <c r="F489" s="698"/>
      <c r="G489" s="699"/>
      <c r="H489" s="699"/>
      <c r="I489" s="698"/>
      <c r="J489" s="698"/>
      <c r="K489" s="695"/>
      <c r="L489" s="695"/>
      <c r="M489" s="695"/>
      <c r="N489" s="695"/>
      <c r="O489" s="695"/>
      <c r="P489" s="695"/>
      <c r="Q489" s="695"/>
      <c r="R489" s="695"/>
      <c r="S489" s="695"/>
      <c r="T489" s="695"/>
      <c r="U489" s="695"/>
      <c r="V489" s="695"/>
      <c r="W489" s="695"/>
      <c r="X489" s="695"/>
      <c r="Y489" s="695"/>
      <c r="Z489" s="695"/>
    </row>
    <row r="490" ht="21.0" customHeight="1">
      <c r="A490" s="698"/>
      <c r="B490" s="695"/>
      <c r="C490" s="695"/>
      <c r="D490" s="698"/>
      <c r="E490" s="695"/>
      <c r="F490" s="698"/>
      <c r="G490" s="699"/>
      <c r="H490" s="699"/>
      <c r="I490" s="698"/>
      <c r="J490" s="698"/>
      <c r="K490" s="695"/>
      <c r="L490" s="695"/>
      <c r="M490" s="695"/>
      <c r="N490" s="695"/>
      <c r="O490" s="695"/>
      <c r="P490" s="695"/>
      <c r="Q490" s="695"/>
      <c r="R490" s="695"/>
      <c r="S490" s="695"/>
      <c r="T490" s="695"/>
      <c r="U490" s="695"/>
      <c r="V490" s="695"/>
      <c r="W490" s="695"/>
      <c r="X490" s="695"/>
      <c r="Y490" s="695"/>
      <c r="Z490" s="695"/>
    </row>
    <row r="491" ht="21.0" customHeight="1">
      <c r="A491" s="698"/>
      <c r="B491" s="695"/>
      <c r="C491" s="695"/>
      <c r="D491" s="698"/>
      <c r="E491" s="695"/>
      <c r="F491" s="698"/>
      <c r="G491" s="699"/>
      <c r="H491" s="699"/>
      <c r="I491" s="698"/>
      <c r="J491" s="698"/>
      <c r="K491" s="695"/>
      <c r="L491" s="695"/>
      <c r="M491" s="695"/>
      <c r="N491" s="695"/>
      <c r="O491" s="695"/>
      <c r="P491" s="695"/>
      <c r="Q491" s="695"/>
      <c r="R491" s="695"/>
      <c r="S491" s="695"/>
      <c r="T491" s="695"/>
      <c r="U491" s="695"/>
      <c r="V491" s="695"/>
      <c r="W491" s="695"/>
      <c r="X491" s="695"/>
      <c r="Y491" s="695"/>
      <c r="Z491" s="695"/>
    </row>
    <row r="492" ht="21.0" customHeight="1">
      <c r="A492" s="698"/>
      <c r="B492" s="695"/>
      <c r="C492" s="695"/>
      <c r="D492" s="698"/>
      <c r="E492" s="695"/>
      <c r="F492" s="698"/>
      <c r="G492" s="699"/>
      <c r="H492" s="699"/>
      <c r="I492" s="698"/>
      <c r="J492" s="698"/>
      <c r="K492" s="695"/>
      <c r="L492" s="695"/>
      <c r="M492" s="695"/>
      <c r="N492" s="695"/>
      <c r="O492" s="695"/>
      <c r="P492" s="695"/>
      <c r="Q492" s="695"/>
      <c r="R492" s="695"/>
      <c r="S492" s="695"/>
      <c r="T492" s="695"/>
      <c r="U492" s="695"/>
      <c r="V492" s="695"/>
      <c r="W492" s="695"/>
      <c r="X492" s="695"/>
      <c r="Y492" s="695"/>
      <c r="Z492" s="695"/>
    </row>
    <row r="493" ht="21.0" customHeight="1">
      <c r="A493" s="698"/>
      <c r="B493" s="695"/>
      <c r="C493" s="695"/>
      <c r="D493" s="698"/>
      <c r="E493" s="695"/>
      <c r="F493" s="698"/>
      <c r="G493" s="699"/>
      <c r="H493" s="699"/>
      <c r="I493" s="698"/>
      <c r="J493" s="698"/>
      <c r="K493" s="695"/>
      <c r="L493" s="695"/>
      <c r="M493" s="695"/>
      <c r="N493" s="695"/>
      <c r="O493" s="695"/>
      <c r="P493" s="695"/>
      <c r="Q493" s="695"/>
      <c r="R493" s="695"/>
      <c r="S493" s="695"/>
      <c r="T493" s="695"/>
      <c r="U493" s="695"/>
      <c r="V493" s="695"/>
      <c r="W493" s="695"/>
      <c r="X493" s="695"/>
      <c r="Y493" s="695"/>
      <c r="Z493" s="695"/>
    </row>
    <row r="494" ht="21.0" customHeight="1">
      <c r="A494" s="698"/>
      <c r="B494" s="695"/>
      <c r="C494" s="695"/>
      <c r="D494" s="698"/>
      <c r="E494" s="695"/>
      <c r="F494" s="698"/>
      <c r="G494" s="699"/>
      <c r="H494" s="699"/>
      <c r="I494" s="698"/>
      <c r="J494" s="698"/>
      <c r="K494" s="695"/>
      <c r="L494" s="695"/>
      <c r="M494" s="695"/>
      <c r="N494" s="695"/>
      <c r="O494" s="695"/>
      <c r="P494" s="695"/>
      <c r="Q494" s="695"/>
      <c r="R494" s="695"/>
      <c r="S494" s="695"/>
      <c r="T494" s="695"/>
      <c r="U494" s="695"/>
      <c r="V494" s="695"/>
      <c r="W494" s="695"/>
      <c r="X494" s="695"/>
      <c r="Y494" s="695"/>
      <c r="Z494" s="695"/>
    </row>
    <row r="495" ht="21.0" customHeight="1">
      <c r="A495" s="698"/>
      <c r="B495" s="695"/>
      <c r="C495" s="695"/>
      <c r="D495" s="698"/>
      <c r="E495" s="695"/>
      <c r="F495" s="698"/>
      <c r="G495" s="699"/>
      <c r="H495" s="699"/>
      <c r="I495" s="698"/>
      <c r="J495" s="698"/>
      <c r="K495" s="695"/>
      <c r="L495" s="695"/>
      <c r="M495" s="695"/>
      <c r="N495" s="695"/>
      <c r="O495" s="695"/>
      <c r="P495" s="695"/>
      <c r="Q495" s="695"/>
      <c r="R495" s="695"/>
      <c r="S495" s="695"/>
      <c r="T495" s="695"/>
      <c r="U495" s="695"/>
      <c r="V495" s="695"/>
      <c r="W495" s="695"/>
      <c r="X495" s="695"/>
      <c r="Y495" s="695"/>
      <c r="Z495" s="695"/>
    </row>
    <row r="496" ht="21.0" customHeight="1">
      <c r="A496" s="698"/>
      <c r="B496" s="695"/>
      <c r="C496" s="695"/>
      <c r="D496" s="698"/>
      <c r="E496" s="695"/>
      <c r="F496" s="698"/>
      <c r="G496" s="699"/>
      <c r="H496" s="699"/>
      <c r="I496" s="698"/>
      <c r="J496" s="698"/>
      <c r="K496" s="695"/>
      <c r="L496" s="695"/>
      <c r="M496" s="695"/>
      <c r="N496" s="695"/>
      <c r="O496" s="695"/>
      <c r="P496" s="695"/>
      <c r="Q496" s="695"/>
      <c r="R496" s="695"/>
      <c r="S496" s="695"/>
      <c r="T496" s="695"/>
      <c r="U496" s="695"/>
      <c r="V496" s="695"/>
      <c r="W496" s="695"/>
      <c r="X496" s="695"/>
      <c r="Y496" s="695"/>
      <c r="Z496" s="695"/>
    </row>
    <row r="497" ht="21.0" customHeight="1">
      <c r="A497" s="698"/>
      <c r="B497" s="695"/>
      <c r="C497" s="695"/>
      <c r="D497" s="698"/>
      <c r="E497" s="695"/>
      <c r="F497" s="698"/>
      <c r="G497" s="699"/>
      <c r="H497" s="699"/>
      <c r="I497" s="698"/>
      <c r="J497" s="698"/>
      <c r="K497" s="695"/>
      <c r="L497" s="695"/>
      <c r="M497" s="695"/>
      <c r="N497" s="695"/>
      <c r="O497" s="695"/>
      <c r="P497" s="695"/>
      <c r="Q497" s="695"/>
      <c r="R497" s="695"/>
      <c r="S497" s="695"/>
      <c r="T497" s="695"/>
      <c r="U497" s="695"/>
      <c r="V497" s="695"/>
      <c r="W497" s="695"/>
      <c r="X497" s="695"/>
      <c r="Y497" s="695"/>
      <c r="Z497" s="695"/>
    </row>
    <row r="498" ht="21.0" customHeight="1">
      <c r="A498" s="698"/>
      <c r="B498" s="695"/>
      <c r="C498" s="695"/>
      <c r="D498" s="698"/>
      <c r="E498" s="695"/>
      <c r="F498" s="698"/>
      <c r="G498" s="699"/>
      <c r="H498" s="699"/>
      <c r="I498" s="698"/>
      <c r="J498" s="698"/>
      <c r="K498" s="695"/>
      <c r="L498" s="695"/>
      <c r="M498" s="695"/>
      <c r="N498" s="695"/>
      <c r="O498" s="695"/>
      <c r="P498" s="695"/>
      <c r="Q498" s="695"/>
      <c r="R498" s="695"/>
      <c r="S498" s="695"/>
      <c r="T498" s="695"/>
      <c r="U498" s="695"/>
      <c r="V498" s="695"/>
      <c r="W498" s="695"/>
      <c r="X498" s="695"/>
      <c r="Y498" s="695"/>
      <c r="Z498" s="695"/>
    </row>
    <row r="499" ht="21.0" customHeight="1">
      <c r="A499" s="698"/>
      <c r="B499" s="695"/>
      <c r="C499" s="695"/>
      <c r="D499" s="698"/>
      <c r="E499" s="695"/>
      <c r="F499" s="698"/>
      <c r="G499" s="699"/>
      <c r="H499" s="699"/>
      <c r="I499" s="698"/>
      <c r="J499" s="698"/>
      <c r="K499" s="695"/>
      <c r="L499" s="695"/>
      <c r="M499" s="695"/>
      <c r="N499" s="695"/>
      <c r="O499" s="695"/>
      <c r="P499" s="695"/>
      <c r="Q499" s="695"/>
      <c r="R499" s="695"/>
      <c r="S499" s="695"/>
      <c r="T499" s="695"/>
      <c r="U499" s="695"/>
      <c r="V499" s="695"/>
      <c r="W499" s="695"/>
      <c r="X499" s="695"/>
      <c r="Y499" s="695"/>
      <c r="Z499" s="695"/>
    </row>
    <row r="500" ht="21.0" customHeight="1">
      <c r="A500" s="698"/>
      <c r="B500" s="695"/>
      <c r="C500" s="695"/>
      <c r="D500" s="698"/>
      <c r="E500" s="695"/>
      <c r="F500" s="698"/>
      <c r="G500" s="699"/>
      <c r="H500" s="699"/>
      <c r="I500" s="698"/>
      <c r="J500" s="698"/>
      <c r="K500" s="695"/>
      <c r="L500" s="695"/>
      <c r="M500" s="695"/>
      <c r="N500" s="695"/>
      <c r="O500" s="695"/>
      <c r="P500" s="695"/>
      <c r="Q500" s="695"/>
      <c r="R500" s="695"/>
      <c r="S500" s="695"/>
      <c r="T500" s="695"/>
      <c r="U500" s="695"/>
      <c r="V500" s="695"/>
      <c r="W500" s="695"/>
      <c r="X500" s="695"/>
      <c r="Y500" s="695"/>
      <c r="Z500" s="695"/>
    </row>
    <row r="501" ht="21.0" customHeight="1">
      <c r="A501" s="698"/>
      <c r="B501" s="695"/>
      <c r="C501" s="695"/>
      <c r="D501" s="698"/>
      <c r="E501" s="695"/>
      <c r="F501" s="698"/>
      <c r="G501" s="699"/>
      <c r="H501" s="699"/>
      <c r="I501" s="698"/>
      <c r="J501" s="698"/>
      <c r="K501" s="695"/>
      <c r="L501" s="695"/>
      <c r="M501" s="695"/>
      <c r="N501" s="695"/>
      <c r="O501" s="695"/>
      <c r="P501" s="695"/>
      <c r="Q501" s="695"/>
      <c r="R501" s="695"/>
      <c r="S501" s="695"/>
      <c r="T501" s="695"/>
      <c r="U501" s="695"/>
      <c r="V501" s="695"/>
      <c r="W501" s="695"/>
      <c r="X501" s="695"/>
      <c r="Y501" s="695"/>
      <c r="Z501" s="695"/>
    </row>
    <row r="502" ht="21.0" customHeight="1">
      <c r="A502" s="698"/>
      <c r="B502" s="695"/>
      <c r="C502" s="695"/>
      <c r="D502" s="698"/>
      <c r="E502" s="695"/>
      <c r="F502" s="698"/>
      <c r="G502" s="699"/>
      <c r="H502" s="699"/>
      <c r="I502" s="698"/>
      <c r="J502" s="698"/>
      <c r="K502" s="695"/>
      <c r="L502" s="695"/>
      <c r="M502" s="695"/>
      <c r="N502" s="695"/>
      <c r="O502" s="695"/>
      <c r="P502" s="695"/>
      <c r="Q502" s="695"/>
      <c r="R502" s="695"/>
      <c r="S502" s="695"/>
      <c r="T502" s="695"/>
      <c r="U502" s="695"/>
      <c r="V502" s="695"/>
      <c r="W502" s="695"/>
      <c r="X502" s="695"/>
      <c r="Y502" s="695"/>
      <c r="Z502" s="695"/>
    </row>
    <row r="503" ht="21.0" customHeight="1">
      <c r="A503" s="698"/>
      <c r="B503" s="695"/>
      <c r="C503" s="695"/>
      <c r="D503" s="698"/>
      <c r="E503" s="695"/>
      <c r="F503" s="698"/>
      <c r="G503" s="699"/>
      <c r="H503" s="699"/>
      <c r="I503" s="698"/>
      <c r="J503" s="698"/>
      <c r="K503" s="695"/>
      <c r="L503" s="695"/>
      <c r="M503" s="695"/>
      <c r="N503" s="695"/>
      <c r="O503" s="695"/>
      <c r="P503" s="695"/>
      <c r="Q503" s="695"/>
      <c r="R503" s="695"/>
      <c r="S503" s="695"/>
      <c r="T503" s="695"/>
      <c r="U503" s="695"/>
      <c r="V503" s="695"/>
      <c r="W503" s="695"/>
      <c r="X503" s="695"/>
      <c r="Y503" s="695"/>
      <c r="Z503" s="695"/>
    </row>
    <row r="504" ht="21.0" customHeight="1">
      <c r="A504" s="698"/>
      <c r="B504" s="695"/>
      <c r="C504" s="695"/>
      <c r="D504" s="698"/>
      <c r="E504" s="695"/>
      <c r="F504" s="698"/>
      <c r="G504" s="699"/>
      <c r="H504" s="699"/>
      <c r="I504" s="698"/>
      <c r="J504" s="698"/>
      <c r="K504" s="695"/>
      <c r="L504" s="695"/>
      <c r="M504" s="695"/>
      <c r="N504" s="695"/>
      <c r="O504" s="695"/>
      <c r="P504" s="695"/>
      <c r="Q504" s="695"/>
      <c r="R504" s="695"/>
      <c r="S504" s="695"/>
      <c r="T504" s="695"/>
      <c r="U504" s="695"/>
      <c r="V504" s="695"/>
      <c r="W504" s="695"/>
      <c r="X504" s="695"/>
      <c r="Y504" s="695"/>
      <c r="Z504" s="695"/>
    </row>
    <row r="505" ht="21.0" customHeight="1">
      <c r="A505" s="698"/>
      <c r="B505" s="695"/>
      <c r="C505" s="695"/>
      <c r="D505" s="698"/>
      <c r="E505" s="695"/>
      <c r="F505" s="698"/>
      <c r="G505" s="699"/>
      <c r="H505" s="699"/>
      <c r="I505" s="698"/>
      <c r="J505" s="698"/>
      <c r="K505" s="695"/>
      <c r="L505" s="695"/>
      <c r="M505" s="695"/>
      <c r="N505" s="695"/>
      <c r="O505" s="695"/>
      <c r="P505" s="695"/>
      <c r="Q505" s="695"/>
      <c r="R505" s="695"/>
      <c r="S505" s="695"/>
      <c r="T505" s="695"/>
      <c r="U505" s="695"/>
      <c r="V505" s="695"/>
      <c r="W505" s="695"/>
      <c r="X505" s="695"/>
      <c r="Y505" s="695"/>
      <c r="Z505" s="695"/>
    </row>
    <row r="506" ht="21.0" customHeight="1">
      <c r="A506" s="698"/>
      <c r="B506" s="695"/>
      <c r="C506" s="695"/>
      <c r="D506" s="698"/>
      <c r="E506" s="695"/>
      <c r="F506" s="698"/>
      <c r="G506" s="699"/>
      <c r="H506" s="699"/>
      <c r="I506" s="698"/>
      <c r="J506" s="698"/>
      <c r="K506" s="695"/>
      <c r="L506" s="695"/>
      <c r="M506" s="695"/>
      <c r="N506" s="695"/>
      <c r="O506" s="695"/>
      <c r="P506" s="695"/>
      <c r="Q506" s="695"/>
      <c r="R506" s="695"/>
      <c r="S506" s="695"/>
      <c r="T506" s="695"/>
      <c r="U506" s="695"/>
      <c r="V506" s="695"/>
      <c r="W506" s="695"/>
      <c r="X506" s="695"/>
      <c r="Y506" s="695"/>
      <c r="Z506" s="695"/>
    </row>
    <row r="507" ht="21.0" customHeight="1">
      <c r="A507" s="698"/>
      <c r="B507" s="695"/>
      <c r="C507" s="695"/>
      <c r="D507" s="698"/>
      <c r="E507" s="695"/>
      <c r="F507" s="698"/>
      <c r="G507" s="699"/>
      <c r="H507" s="699"/>
      <c r="I507" s="698"/>
      <c r="J507" s="698"/>
      <c r="K507" s="695"/>
      <c r="L507" s="695"/>
      <c r="M507" s="695"/>
      <c r="N507" s="695"/>
      <c r="O507" s="695"/>
      <c r="P507" s="695"/>
      <c r="Q507" s="695"/>
      <c r="R507" s="695"/>
      <c r="S507" s="695"/>
      <c r="T507" s="695"/>
      <c r="U507" s="695"/>
      <c r="V507" s="695"/>
      <c r="W507" s="695"/>
      <c r="X507" s="695"/>
      <c r="Y507" s="695"/>
      <c r="Z507" s="695"/>
    </row>
    <row r="508" ht="21.0" customHeight="1">
      <c r="A508" s="698"/>
      <c r="B508" s="695"/>
      <c r="C508" s="695"/>
      <c r="D508" s="698"/>
      <c r="E508" s="695"/>
      <c r="F508" s="698"/>
      <c r="G508" s="699"/>
      <c r="H508" s="699"/>
      <c r="I508" s="698"/>
      <c r="J508" s="698"/>
      <c r="K508" s="695"/>
      <c r="L508" s="695"/>
      <c r="M508" s="695"/>
      <c r="N508" s="695"/>
      <c r="O508" s="695"/>
      <c r="P508" s="695"/>
      <c r="Q508" s="695"/>
      <c r="R508" s="695"/>
      <c r="S508" s="695"/>
      <c r="T508" s="695"/>
      <c r="U508" s="695"/>
      <c r="V508" s="695"/>
      <c r="W508" s="695"/>
      <c r="X508" s="695"/>
      <c r="Y508" s="695"/>
      <c r="Z508" s="695"/>
    </row>
    <row r="509" ht="21.0" customHeight="1">
      <c r="A509" s="698"/>
      <c r="B509" s="695"/>
      <c r="C509" s="695"/>
      <c r="D509" s="698"/>
      <c r="E509" s="695"/>
      <c r="F509" s="698"/>
      <c r="G509" s="699"/>
      <c r="H509" s="699"/>
      <c r="I509" s="698"/>
      <c r="J509" s="698"/>
      <c r="K509" s="695"/>
      <c r="L509" s="695"/>
      <c r="M509" s="695"/>
      <c r="N509" s="695"/>
      <c r="O509" s="695"/>
      <c r="P509" s="695"/>
      <c r="Q509" s="695"/>
      <c r="R509" s="695"/>
      <c r="S509" s="695"/>
      <c r="T509" s="695"/>
      <c r="U509" s="695"/>
      <c r="V509" s="695"/>
      <c r="W509" s="695"/>
      <c r="X509" s="695"/>
      <c r="Y509" s="695"/>
      <c r="Z509" s="695"/>
    </row>
    <row r="510" ht="21.0" customHeight="1">
      <c r="A510" s="698"/>
      <c r="B510" s="695"/>
      <c r="C510" s="695"/>
      <c r="D510" s="698"/>
      <c r="E510" s="695"/>
      <c r="F510" s="698"/>
      <c r="G510" s="699"/>
      <c r="H510" s="699"/>
      <c r="I510" s="698"/>
      <c r="J510" s="698"/>
      <c r="K510" s="695"/>
      <c r="L510" s="695"/>
      <c r="M510" s="695"/>
      <c r="N510" s="695"/>
      <c r="O510" s="695"/>
      <c r="P510" s="695"/>
      <c r="Q510" s="695"/>
      <c r="R510" s="695"/>
      <c r="S510" s="695"/>
      <c r="T510" s="695"/>
      <c r="U510" s="695"/>
      <c r="V510" s="695"/>
      <c r="W510" s="695"/>
      <c r="X510" s="695"/>
      <c r="Y510" s="695"/>
      <c r="Z510" s="695"/>
    </row>
    <row r="511" ht="21.0" customHeight="1">
      <c r="A511" s="698"/>
      <c r="B511" s="695"/>
      <c r="C511" s="695"/>
      <c r="D511" s="698"/>
      <c r="E511" s="695"/>
      <c r="F511" s="698"/>
      <c r="G511" s="699"/>
      <c r="H511" s="699"/>
      <c r="I511" s="698"/>
      <c r="J511" s="698"/>
      <c r="K511" s="695"/>
      <c r="L511" s="695"/>
      <c r="M511" s="695"/>
      <c r="N511" s="695"/>
      <c r="O511" s="695"/>
      <c r="P511" s="695"/>
      <c r="Q511" s="695"/>
      <c r="R511" s="695"/>
      <c r="S511" s="695"/>
      <c r="T511" s="695"/>
      <c r="U511" s="695"/>
      <c r="V511" s="695"/>
      <c r="W511" s="695"/>
      <c r="X511" s="695"/>
      <c r="Y511" s="695"/>
      <c r="Z511" s="695"/>
    </row>
    <row r="512" ht="21.0" customHeight="1">
      <c r="A512" s="698"/>
      <c r="B512" s="695"/>
      <c r="C512" s="695"/>
      <c r="D512" s="698"/>
      <c r="E512" s="695"/>
      <c r="F512" s="698"/>
      <c r="G512" s="699"/>
      <c r="H512" s="699"/>
      <c r="I512" s="698"/>
      <c r="J512" s="698"/>
      <c r="K512" s="695"/>
      <c r="L512" s="695"/>
      <c r="M512" s="695"/>
      <c r="N512" s="695"/>
      <c r="O512" s="695"/>
      <c r="P512" s="695"/>
      <c r="Q512" s="695"/>
      <c r="R512" s="695"/>
      <c r="S512" s="695"/>
      <c r="T512" s="695"/>
      <c r="U512" s="695"/>
      <c r="V512" s="695"/>
      <c r="W512" s="695"/>
      <c r="X512" s="695"/>
      <c r="Y512" s="695"/>
      <c r="Z512" s="695"/>
    </row>
    <row r="513" ht="21.0" customHeight="1">
      <c r="A513" s="698"/>
      <c r="B513" s="695"/>
      <c r="C513" s="695"/>
      <c r="D513" s="698"/>
      <c r="E513" s="695"/>
      <c r="F513" s="698"/>
      <c r="G513" s="699"/>
      <c r="H513" s="699"/>
      <c r="I513" s="698"/>
      <c r="J513" s="698"/>
      <c r="K513" s="695"/>
      <c r="L513" s="695"/>
      <c r="M513" s="695"/>
      <c r="N513" s="695"/>
      <c r="O513" s="695"/>
      <c r="P513" s="695"/>
      <c r="Q513" s="695"/>
      <c r="R513" s="695"/>
      <c r="S513" s="695"/>
      <c r="T513" s="695"/>
      <c r="U513" s="695"/>
      <c r="V513" s="695"/>
      <c r="W513" s="695"/>
      <c r="X513" s="695"/>
      <c r="Y513" s="695"/>
      <c r="Z513" s="695"/>
    </row>
    <row r="514" ht="21.0" customHeight="1">
      <c r="A514" s="698"/>
      <c r="B514" s="695"/>
      <c r="C514" s="695"/>
      <c r="D514" s="698"/>
      <c r="E514" s="695"/>
      <c r="F514" s="698"/>
      <c r="G514" s="699"/>
      <c r="H514" s="699"/>
      <c r="I514" s="698"/>
      <c r="J514" s="698"/>
      <c r="K514" s="695"/>
      <c r="L514" s="695"/>
      <c r="M514" s="695"/>
      <c r="N514" s="695"/>
      <c r="O514" s="695"/>
      <c r="P514" s="695"/>
      <c r="Q514" s="695"/>
      <c r="R514" s="695"/>
      <c r="S514" s="695"/>
      <c r="T514" s="695"/>
      <c r="U514" s="695"/>
      <c r="V514" s="695"/>
      <c r="W514" s="695"/>
      <c r="X514" s="695"/>
      <c r="Y514" s="695"/>
      <c r="Z514" s="695"/>
    </row>
    <row r="515" ht="21.0" customHeight="1">
      <c r="A515" s="698"/>
      <c r="B515" s="695"/>
      <c r="C515" s="695"/>
      <c r="D515" s="698"/>
      <c r="E515" s="695"/>
      <c r="F515" s="698"/>
      <c r="G515" s="699"/>
      <c r="H515" s="699"/>
      <c r="I515" s="698"/>
      <c r="J515" s="698"/>
      <c r="K515" s="695"/>
      <c r="L515" s="695"/>
      <c r="M515" s="695"/>
      <c r="N515" s="695"/>
      <c r="O515" s="695"/>
      <c r="P515" s="695"/>
      <c r="Q515" s="695"/>
      <c r="R515" s="695"/>
      <c r="S515" s="695"/>
      <c r="T515" s="695"/>
      <c r="U515" s="695"/>
      <c r="V515" s="695"/>
      <c r="W515" s="695"/>
      <c r="X515" s="695"/>
      <c r="Y515" s="695"/>
      <c r="Z515" s="695"/>
    </row>
    <row r="516" ht="21.0" customHeight="1">
      <c r="A516" s="698"/>
      <c r="B516" s="695"/>
      <c r="C516" s="695"/>
      <c r="D516" s="698"/>
      <c r="E516" s="695"/>
      <c r="F516" s="698"/>
      <c r="G516" s="699"/>
      <c r="H516" s="699"/>
      <c r="I516" s="698"/>
      <c r="J516" s="698"/>
      <c r="K516" s="695"/>
      <c r="L516" s="695"/>
      <c r="M516" s="695"/>
      <c r="N516" s="695"/>
      <c r="O516" s="695"/>
      <c r="P516" s="695"/>
      <c r="Q516" s="695"/>
      <c r="R516" s="695"/>
      <c r="S516" s="695"/>
      <c r="T516" s="695"/>
      <c r="U516" s="695"/>
      <c r="V516" s="695"/>
      <c r="W516" s="695"/>
      <c r="X516" s="695"/>
      <c r="Y516" s="695"/>
      <c r="Z516" s="695"/>
    </row>
    <row r="517" ht="21.0" customHeight="1">
      <c r="A517" s="698"/>
      <c r="B517" s="695"/>
      <c r="C517" s="695"/>
      <c r="D517" s="698"/>
      <c r="E517" s="695"/>
      <c r="F517" s="698"/>
      <c r="G517" s="699"/>
      <c r="H517" s="699"/>
      <c r="I517" s="698"/>
      <c r="J517" s="698"/>
      <c r="K517" s="695"/>
      <c r="L517" s="695"/>
      <c r="M517" s="695"/>
      <c r="N517" s="695"/>
      <c r="O517" s="695"/>
      <c r="P517" s="695"/>
      <c r="Q517" s="695"/>
      <c r="R517" s="695"/>
      <c r="S517" s="695"/>
      <c r="T517" s="695"/>
      <c r="U517" s="695"/>
      <c r="V517" s="695"/>
      <c r="W517" s="695"/>
      <c r="X517" s="695"/>
      <c r="Y517" s="695"/>
      <c r="Z517" s="695"/>
    </row>
    <row r="518" ht="21.0" customHeight="1">
      <c r="A518" s="698"/>
      <c r="B518" s="695"/>
      <c r="C518" s="695"/>
      <c r="D518" s="698"/>
      <c r="E518" s="695"/>
      <c r="F518" s="698"/>
      <c r="G518" s="699"/>
      <c r="H518" s="699"/>
      <c r="I518" s="698"/>
      <c r="J518" s="698"/>
      <c r="K518" s="695"/>
      <c r="L518" s="695"/>
      <c r="M518" s="695"/>
      <c r="N518" s="695"/>
      <c r="O518" s="695"/>
      <c r="P518" s="695"/>
      <c r="Q518" s="695"/>
      <c r="R518" s="695"/>
      <c r="S518" s="695"/>
      <c r="T518" s="695"/>
      <c r="U518" s="695"/>
      <c r="V518" s="695"/>
      <c r="W518" s="695"/>
      <c r="X518" s="695"/>
      <c r="Y518" s="695"/>
      <c r="Z518" s="695"/>
    </row>
    <row r="519" ht="21.0" customHeight="1">
      <c r="A519" s="698"/>
      <c r="B519" s="695"/>
      <c r="C519" s="695"/>
      <c r="D519" s="698"/>
      <c r="E519" s="695"/>
      <c r="F519" s="698"/>
      <c r="G519" s="699"/>
      <c r="H519" s="699"/>
      <c r="I519" s="698"/>
      <c r="J519" s="698"/>
      <c r="K519" s="695"/>
      <c r="L519" s="695"/>
      <c r="M519" s="695"/>
      <c r="N519" s="695"/>
      <c r="O519" s="695"/>
      <c r="P519" s="695"/>
      <c r="Q519" s="695"/>
      <c r="R519" s="695"/>
      <c r="S519" s="695"/>
      <c r="T519" s="695"/>
      <c r="U519" s="695"/>
      <c r="V519" s="695"/>
      <c r="W519" s="695"/>
      <c r="X519" s="695"/>
      <c r="Y519" s="695"/>
      <c r="Z519" s="695"/>
    </row>
    <row r="520" ht="21.0" customHeight="1">
      <c r="A520" s="698"/>
      <c r="B520" s="695"/>
      <c r="C520" s="695"/>
      <c r="D520" s="698"/>
      <c r="E520" s="695"/>
      <c r="F520" s="698"/>
      <c r="G520" s="699"/>
      <c r="H520" s="699"/>
      <c r="I520" s="698"/>
      <c r="J520" s="698"/>
      <c r="K520" s="695"/>
      <c r="L520" s="695"/>
      <c r="M520" s="695"/>
      <c r="N520" s="695"/>
      <c r="O520" s="695"/>
      <c r="P520" s="695"/>
      <c r="Q520" s="695"/>
      <c r="R520" s="695"/>
      <c r="S520" s="695"/>
      <c r="T520" s="695"/>
      <c r="U520" s="695"/>
      <c r="V520" s="695"/>
      <c r="W520" s="695"/>
      <c r="X520" s="695"/>
      <c r="Y520" s="695"/>
      <c r="Z520" s="695"/>
    </row>
    <row r="521" ht="21.0" customHeight="1">
      <c r="A521" s="698"/>
      <c r="B521" s="695"/>
      <c r="C521" s="695"/>
      <c r="D521" s="698"/>
      <c r="E521" s="695"/>
      <c r="F521" s="698"/>
      <c r="G521" s="699"/>
      <c r="H521" s="699"/>
      <c r="I521" s="698"/>
      <c r="J521" s="698"/>
      <c r="K521" s="695"/>
      <c r="L521" s="695"/>
      <c r="M521" s="695"/>
      <c r="N521" s="695"/>
      <c r="O521" s="695"/>
      <c r="P521" s="695"/>
      <c r="Q521" s="695"/>
      <c r="R521" s="695"/>
      <c r="S521" s="695"/>
      <c r="T521" s="695"/>
      <c r="U521" s="695"/>
      <c r="V521" s="695"/>
      <c r="W521" s="695"/>
      <c r="X521" s="695"/>
      <c r="Y521" s="695"/>
      <c r="Z521" s="695"/>
    </row>
    <row r="522" ht="21.0" customHeight="1">
      <c r="A522" s="698"/>
      <c r="B522" s="695"/>
      <c r="C522" s="695"/>
      <c r="D522" s="698"/>
      <c r="E522" s="695"/>
      <c r="F522" s="698"/>
      <c r="G522" s="699"/>
      <c r="H522" s="699"/>
      <c r="I522" s="698"/>
      <c r="J522" s="698"/>
      <c r="K522" s="695"/>
      <c r="L522" s="695"/>
      <c r="M522" s="695"/>
      <c r="N522" s="695"/>
      <c r="O522" s="695"/>
      <c r="P522" s="695"/>
      <c r="Q522" s="695"/>
      <c r="R522" s="695"/>
      <c r="S522" s="695"/>
      <c r="T522" s="695"/>
      <c r="U522" s="695"/>
      <c r="V522" s="695"/>
      <c r="W522" s="695"/>
      <c r="X522" s="695"/>
      <c r="Y522" s="695"/>
      <c r="Z522" s="695"/>
    </row>
    <row r="523" ht="21.0" customHeight="1">
      <c r="A523" s="698"/>
      <c r="B523" s="695"/>
      <c r="C523" s="695"/>
      <c r="D523" s="698"/>
      <c r="E523" s="695"/>
      <c r="F523" s="698"/>
      <c r="G523" s="699"/>
      <c r="H523" s="699"/>
      <c r="I523" s="698"/>
      <c r="J523" s="698"/>
      <c r="K523" s="695"/>
      <c r="L523" s="695"/>
      <c r="M523" s="695"/>
      <c r="N523" s="695"/>
      <c r="O523" s="695"/>
      <c r="P523" s="695"/>
      <c r="Q523" s="695"/>
      <c r="R523" s="695"/>
      <c r="S523" s="695"/>
      <c r="T523" s="695"/>
      <c r="U523" s="695"/>
      <c r="V523" s="695"/>
      <c r="W523" s="695"/>
      <c r="X523" s="695"/>
      <c r="Y523" s="695"/>
      <c r="Z523" s="695"/>
    </row>
    <row r="524" ht="21.0" customHeight="1">
      <c r="A524" s="698"/>
      <c r="B524" s="695"/>
      <c r="C524" s="695"/>
      <c r="D524" s="698"/>
      <c r="E524" s="695"/>
      <c r="F524" s="698"/>
      <c r="G524" s="699"/>
      <c r="H524" s="699"/>
      <c r="I524" s="698"/>
      <c r="J524" s="698"/>
      <c r="K524" s="695"/>
      <c r="L524" s="695"/>
      <c r="M524" s="695"/>
      <c r="N524" s="695"/>
      <c r="O524" s="695"/>
      <c r="P524" s="695"/>
      <c r="Q524" s="695"/>
      <c r="R524" s="695"/>
      <c r="S524" s="695"/>
      <c r="T524" s="695"/>
      <c r="U524" s="695"/>
      <c r="V524" s="695"/>
      <c r="W524" s="695"/>
      <c r="X524" s="695"/>
      <c r="Y524" s="695"/>
      <c r="Z524" s="695"/>
    </row>
    <row r="525" ht="21.0" customHeight="1">
      <c r="A525" s="698"/>
      <c r="B525" s="695"/>
      <c r="C525" s="695"/>
      <c r="D525" s="698"/>
      <c r="E525" s="695"/>
      <c r="F525" s="698"/>
      <c r="G525" s="699"/>
      <c r="H525" s="699"/>
      <c r="I525" s="698"/>
      <c r="J525" s="698"/>
      <c r="K525" s="695"/>
      <c r="L525" s="695"/>
      <c r="M525" s="695"/>
      <c r="N525" s="695"/>
      <c r="O525" s="695"/>
      <c r="P525" s="695"/>
      <c r="Q525" s="695"/>
      <c r="R525" s="695"/>
      <c r="S525" s="695"/>
      <c r="T525" s="695"/>
      <c r="U525" s="695"/>
      <c r="V525" s="695"/>
      <c r="W525" s="695"/>
      <c r="X525" s="695"/>
      <c r="Y525" s="695"/>
      <c r="Z525" s="695"/>
    </row>
    <row r="526" ht="21.0" customHeight="1">
      <c r="A526" s="698"/>
      <c r="B526" s="695"/>
      <c r="C526" s="695"/>
      <c r="D526" s="698"/>
      <c r="E526" s="695"/>
      <c r="F526" s="698"/>
      <c r="G526" s="699"/>
      <c r="H526" s="699"/>
      <c r="I526" s="698"/>
      <c r="J526" s="698"/>
      <c r="K526" s="695"/>
      <c r="L526" s="695"/>
      <c r="M526" s="695"/>
      <c r="N526" s="695"/>
      <c r="O526" s="695"/>
      <c r="P526" s="695"/>
      <c r="Q526" s="695"/>
      <c r="R526" s="695"/>
      <c r="S526" s="695"/>
      <c r="T526" s="695"/>
      <c r="U526" s="695"/>
      <c r="V526" s="695"/>
      <c r="W526" s="695"/>
      <c r="X526" s="695"/>
      <c r="Y526" s="695"/>
      <c r="Z526" s="695"/>
    </row>
    <row r="527" ht="21.0" customHeight="1">
      <c r="A527" s="698"/>
      <c r="B527" s="695"/>
      <c r="C527" s="695"/>
      <c r="D527" s="698"/>
      <c r="E527" s="695"/>
      <c r="F527" s="698"/>
      <c r="G527" s="699"/>
      <c r="H527" s="699"/>
      <c r="I527" s="698"/>
      <c r="J527" s="698"/>
      <c r="K527" s="695"/>
      <c r="L527" s="695"/>
      <c r="M527" s="695"/>
      <c r="N527" s="695"/>
      <c r="O527" s="695"/>
      <c r="P527" s="695"/>
      <c r="Q527" s="695"/>
      <c r="R527" s="695"/>
      <c r="S527" s="695"/>
      <c r="T527" s="695"/>
      <c r="U527" s="695"/>
      <c r="V527" s="695"/>
      <c r="W527" s="695"/>
      <c r="X527" s="695"/>
      <c r="Y527" s="695"/>
      <c r="Z527" s="695"/>
    </row>
    <row r="528" ht="21.0" customHeight="1">
      <c r="A528" s="698"/>
      <c r="B528" s="695"/>
      <c r="C528" s="695"/>
      <c r="D528" s="698"/>
      <c r="E528" s="695"/>
      <c r="F528" s="698"/>
      <c r="G528" s="699"/>
      <c r="H528" s="699"/>
      <c r="I528" s="698"/>
      <c r="J528" s="698"/>
      <c r="K528" s="695"/>
      <c r="L528" s="695"/>
      <c r="M528" s="695"/>
      <c r="N528" s="695"/>
      <c r="O528" s="695"/>
      <c r="P528" s="695"/>
      <c r="Q528" s="695"/>
      <c r="R528" s="695"/>
      <c r="S528" s="695"/>
      <c r="T528" s="695"/>
      <c r="U528" s="695"/>
      <c r="V528" s="695"/>
      <c r="W528" s="695"/>
      <c r="X528" s="695"/>
      <c r="Y528" s="695"/>
      <c r="Z528" s="695"/>
    </row>
    <row r="529" ht="21.0" customHeight="1">
      <c r="A529" s="698"/>
      <c r="B529" s="695"/>
      <c r="C529" s="695"/>
      <c r="D529" s="698"/>
      <c r="E529" s="695"/>
      <c r="F529" s="698"/>
      <c r="G529" s="699"/>
      <c r="H529" s="699"/>
      <c r="I529" s="698"/>
      <c r="J529" s="698"/>
      <c r="K529" s="695"/>
      <c r="L529" s="695"/>
      <c r="M529" s="695"/>
      <c r="N529" s="695"/>
      <c r="O529" s="695"/>
      <c r="P529" s="695"/>
      <c r="Q529" s="695"/>
      <c r="R529" s="695"/>
      <c r="S529" s="695"/>
      <c r="T529" s="695"/>
      <c r="U529" s="695"/>
      <c r="V529" s="695"/>
      <c r="W529" s="695"/>
      <c r="X529" s="695"/>
      <c r="Y529" s="695"/>
      <c r="Z529" s="695"/>
    </row>
    <row r="530" ht="21.0" customHeight="1">
      <c r="A530" s="698"/>
      <c r="B530" s="695"/>
      <c r="C530" s="695"/>
      <c r="D530" s="698"/>
      <c r="E530" s="695"/>
      <c r="F530" s="698"/>
      <c r="G530" s="699"/>
      <c r="H530" s="699"/>
      <c r="I530" s="698"/>
      <c r="J530" s="698"/>
      <c r="K530" s="695"/>
      <c r="L530" s="695"/>
      <c r="M530" s="695"/>
      <c r="N530" s="695"/>
      <c r="O530" s="695"/>
      <c r="P530" s="695"/>
      <c r="Q530" s="695"/>
      <c r="R530" s="695"/>
      <c r="S530" s="695"/>
      <c r="T530" s="695"/>
      <c r="U530" s="695"/>
      <c r="V530" s="695"/>
      <c r="W530" s="695"/>
      <c r="X530" s="695"/>
      <c r="Y530" s="695"/>
      <c r="Z530" s="695"/>
    </row>
    <row r="531" ht="21.0" customHeight="1">
      <c r="A531" s="698"/>
      <c r="B531" s="695"/>
      <c r="C531" s="695"/>
      <c r="D531" s="698"/>
      <c r="E531" s="695"/>
      <c r="F531" s="698"/>
      <c r="G531" s="699"/>
      <c r="H531" s="699"/>
      <c r="I531" s="698"/>
      <c r="J531" s="698"/>
      <c r="K531" s="695"/>
      <c r="L531" s="695"/>
      <c r="M531" s="695"/>
      <c r="N531" s="695"/>
      <c r="O531" s="695"/>
      <c r="P531" s="695"/>
      <c r="Q531" s="695"/>
      <c r="R531" s="695"/>
      <c r="S531" s="695"/>
      <c r="T531" s="695"/>
      <c r="U531" s="695"/>
      <c r="V531" s="695"/>
      <c r="W531" s="695"/>
      <c r="X531" s="695"/>
      <c r="Y531" s="695"/>
      <c r="Z531" s="695"/>
    </row>
    <row r="532" ht="21.0" customHeight="1">
      <c r="A532" s="698"/>
      <c r="B532" s="695"/>
      <c r="C532" s="695"/>
      <c r="D532" s="698"/>
      <c r="E532" s="695"/>
      <c r="F532" s="698"/>
      <c r="G532" s="699"/>
      <c r="H532" s="699"/>
      <c r="I532" s="698"/>
      <c r="J532" s="698"/>
      <c r="K532" s="695"/>
      <c r="L532" s="695"/>
      <c r="M532" s="695"/>
      <c r="N532" s="695"/>
      <c r="O532" s="695"/>
      <c r="P532" s="695"/>
      <c r="Q532" s="695"/>
      <c r="R532" s="695"/>
      <c r="S532" s="695"/>
      <c r="T532" s="695"/>
      <c r="U532" s="695"/>
      <c r="V532" s="695"/>
      <c r="W532" s="695"/>
      <c r="X532" s="695"/>
      <c r="Y532" s="695"/>
      <c r="Z532" s="695"/>
    </row>
    <row r="533" ht="21.0" customHeight="1">
      <c r="A533" s="698"/>
      <c r="B533" s="695"/>
      <c r="C533" s="695"/>
      <c r="D533" s="698"/>
      <c r="E533" s="695"/>
      <c r="F533" s="698"/>
      <c r="G533" s="699"/>
      <c r="H533" s="699"/>
      <c r="I533" s="698"/>
      <c r="J533" s="698"/>
      <c r="K533" s="695"/>
      <c r="L533" s="695"/>
      <c r="M533" s="695"/>
      <c r="N533" s="695"/>
      <c r="O533" s="695"/>
      <c r="P533" s="695"/>
      <c r="Q533" s="695"/>
      <c r="R533" s="695"/>
      <c r="S533" s="695"/>
      <c r="T533" s="695"/>
      <c r="U533" s="695"/>
      <c r="V533" s="695"/>
      <c r="W533" s="695"/>
      <c r="X533" s="695"/>
      <c r="Y533" s="695"/>
      <c r="Z533" s="695"/>
    </row>
    <row r="534" ht="21.0" customHeight="1">
      <c r="A534" s="698"/>
      <c r="B534" s="695"/>
      <c r="C534" s="695"/>
      <c r="D534" s="698"/>
      <c r="E534" s="695"/>
      <c r="F534" s="698"/>
      <c r="G534" s="699"/>
      <c r="H534" s="699"/>
      <c r="I534" s="698"/>
      <c r="J534" s="698"/>
      <c r="K534" s="695"/>
      <c r="L534" s="695"/>
      <c r="M534" s="695"/>
      <c r="N534" s="695"/>
      <c r="O534" s="695"/>
      <c r="P534" s="695"/>
      <c r="Q534" s="695"/>
      <c r="R534" s="695"/>
      <c r="S534" s="695"/>
      <c r="T534" s="695"/>
      <c r="U534" s="695"/>
      <c r="V534" s="695"/>
      <c r="W534" s="695"/>
      <c r="X534" s="695"/>
      <c r="Y534" s="695"/>
      <c r="Z534" s="695"/>
    </row>
    <row r="535" ht="21.0" customHeight="1">
      <c r="A535" s="698"/>
      <c r="B535" s="695"/>
      <c r="C535" s="695"/>
      <c r="D535" s="698"/>
      <c r="E535" s="695"/>
      <c r="F535" s="698"/>
      <c r="G535" s="699"/>
      <c r="H535" s="699"/>
      <c r="I535" s="698"/>
      <c r="J535" s="698"/>
      <c r="K535" s="695"/>
      <c r="L535" s="695"/>
      <c r="M535" s="695"/>
      <c r="N535" s="695"/>
      <c r="O535" s="695"/>
      <c r="P535" s="695"/>
      <c r="Q535" s="695"/>
      <c r="R535" s="695"/>
      <c r="S535" s="695"/>
      <c r="T535" s="695"/>
      <c r="U535" s="695"/>
      <c r="V535" s="695"/>
      <c r="W535" s="695"/>
      <c r="X535" s="695"/>
      <c r="Y535" s="695"/>
      <c r="Z535" s="695"/>
    </row>
    <row r="536" ht="21.0" customHeight="1">
      <c r="A536" s="698"/>
      <c r="B536" s="695"/>
      <c r="C536" s="695"/>
      <c r="D536" s="698"/>
      <c r="E536" s="695"/>
      <c r="F536" s="698"/>
      <c r="G536" s="699"/>
      <c r="H536" s="699"/>
      <c r="I536" s="698"/>
      <c r="J536" s="698"/>
      <c r="K536" s="695"/>
      <c r="L536" s="695"/>
      <c r="M536" s="695"/>
      <c r="N536" s="695"/>
      <c r="O536" s="695"/>
      <c r="P536" s="695"/>
      <c r="Q536" s="695"/>
      <c r="R536" s="695"/>
      <c r="S536" s="695"/>
      <c r="T536" s="695"/>
      <c r="U536" s="695"/>
      <c r="V536" s="695"/>
      <c r="W536" s="695"/>
      <c r="X536" s="695"/>
      <c r="Y536" s="695"/>
      <c r="Z536" s="695"/>
    </row>
    <row r="537" ht="21.0" customHeight="1">
      <c r="A537" s="698"/>
      <c r="B537" s="695"/>
      <c r="C537" s="695"/>
      <c r="D537" s="698"/>
      <c r="E537" s="695"/>
      <c r="F537" s="698"/>
      <c r="G537" s="699"/>
      <c r="H537" s="699"/>
      <c r="I537" s="698"/>
      <c r="J537" s="698"/>
      <c r="K537" s="695"/>
      <c r="L537" s="695"/>
      <c r="M537" s="695"/>
      <c r="N537" s="695"/>
      <c r="O537" s="695"/>
      <c r="P537" s="695"/>
      <c r="Q537" s="695"/>
      <c r="R537" s="695"/>
      <c r="S537" s="695"/>
      <c r="T537" s="695"/>
      <c r="U537" s="695"/>
      <c r="V537" s="695"/>
      <c r="W537" s="695"/>
      <c r="X537" s="695"/>
      <c r="Y537" s="695"/>
      <c r="Z537" s="695"/>
    </row>
    <row r="538" ht="21.0" customHeight="1">
      <c r="A538" s="698"/>
      <c r="B538" s="695"/>
      <c r="C538" s="695"/>
      <c r="D538" s="698"/>
      <c r="E538" s="695"/>
      <c r="F538" s="698"/>
      <c r="G538" s="699"/>
      <c r="H538" s="699"/>
      <c r="I538" s="698"/>
      <c r="J538" s="698"/>
      <c r="K538" s="695"/>
      <c r="L538" s="695"/>
      <c r="M538" s="695"/>
      <c r="N538" s="695"/>
      <c r="O538" s="695"/>
      <c r="P538" s="695"/>
      <c r="Q538" s="695"/>
      <c r="R538" s="695"/>
      <c r="S538" s="695"/>
      <c r="T538" s="695"/>
      <c r="U538" s="695"/>
      <c r="V538" s="695"/>
      <c r="W538" s="695"/>
      <c r="X538" s="695"/>
      <c r="Y538" s="695"/>
      <c r="Z538" s="695"/>
    </row>
    <row r="539" ht="21.0" customHeight="1">
      <c r="A539" s="698"/>
      <c r="B539" s="695"/>
      <c r="C539" s="695"/>
      <c r="D539" s="698"/>
      <c r="E539" s="695"/>
      <c r="F539" s="698"/>
      <c r="G539" s="699"/>
      <c r="H539" s="699"/>
      <c r="I539" s="698"/>
      <c r="J539" s="698"/>
      <c r="K539" s="695"/>
      <c r="L539" s="695"/>
      <c r="M539" s="695"/>
      <c r="N539" s="695"/>
      <c r="O539" s="695"/>
      <c r="P539" s="695"/>
      <c r="Q539" s="695"/>
      <c r="R539" s="695"/>
      <c r="S539" s="695"/>
      <c r="T539" s="695"/>
      <c r="U539" s="695"/>
      <c r="V539" s="695"/>
      <c r="W539" s="695"/>
      <c r="X539" s="695"/>
      <c r="Y539" s="695"/>
      <c r="Z539" s="695"/>
    </row>
    <row r="540" ht="21.0" customHeight="1">
      <c r="A540" s="698"/>
      <c r="B540" s="695"/>
      <c r="C540" s="695"/>
      <c r="D540" s="698"/>
      <c r="E540" s="695"/>
      <c r="F540" s="698"/>
      <c r="G540" s="699"/>
      <c r="H540" s="699"/>
      <c r="I540" s="698"/>
      <c r="J540" s="698"/>
      <c r="K540" s="695"/>
      <c r="L540" s="695"/>
      <c r="M540" s="695"/>
      <c r="N540" s="695"/>
      <c r="O540" s="695"/>
      <c r="P540" s="695"/>
      <c r="Q540" s="695"/>
      <c r="R540" s="695"/>
      <c r="S540" s="695"/>
      <c r="T540" s="695"/>
      <c r="U540" s="695"/>
      <c r="V540" s="695"/>
      <c r="W540" s="695"/>
      <c r="X540" s="695"/>
      <c r="Y540" s="695"/>
      <c r="Z540" s="695"/>
    </row>
    <row r="541" ht="21.0" customHeight="1">
      <c r="A541" s="698"/>
      <c r="B541" s="695"/>
      <c r="C541" s="695"/>
      <c r="D541" s="698"/>
      <c r="E541" s="695"/>
      <c r="F541" s="698"/>
      <c r="G541" s="699"/>
      <c r="H541" s="699"/>
      <c r="I541" s="698"/>
      <c r="J541" s="698"/>
      <c r="K541" s="695"/>
      <c r="L541" s="695"/>
      <c r="M541" s="695"/>
      <c r="N541" s="695"/>
      <c r="O541" s="695"/>
      <c r="P541" s="695"/>
      <c r="Q541" s="695"/>
      <c r="R541" s="695"/>
      <c r="S541" s="695"/>
      <c r="T541" s="695"/>
      <c r="U541" s="695"/>
      <c r="V541" s="695"/>
      <c r="W541" s="695"/>
      <c r="X541" s="695"/>
      <c r="Y541" s="695"/>
      <c r="Z541" s="695"/>
    </row>
    <row r="542" ht="21.0" customHeight="1">
      <c r="A542" s="698"/>
      <c r="B542" s="695"/>
      <c r="C542" s="695"/>
      <c r="D542" s="698"/>
      <c r="E542" s="695"/>
      <c r="F542" s="698"/>
      <c r="G542" s="699"/>
      <c r="H542" s="699"/>
      <c r="I542" s="698"/>
      <c r="J542" s="698"/>
      <c r="K542" s="695"/>
      <c r="L542" s="695"/>
      <c r="M542" s="695"/>
      <c r="N542" s="695"/>
      <c r="O542" s="695"/>
      <c r="P542" s="695"/>
      <c r="Q542" s="695"/>
      <c r="R542" s="695"/>
      <c r="S542" s="695"/>
      <c r="T542" s="695"/>
      <c r="U542" s="695"/>
      <c r="V542" s="695"/>
      <c r="W542" s="695"/>
      <c r="X542" s="695"/>
      <c r="Y542" s="695"/>
      <c r="Z542" s="695"/>
    </row>
    <row r="543" ht="21.0" customHeight="1">
      <c r="A543" s="698"/>
      <c r="B543" s="695"/>
      <c r="C543" s="695"/>
      <c r="D543" s="698"/>
      <c r="E543" s="695"/>
      <c r="F543" s="698"/>
      <c r="G543" s="699"/>
      <c r="H543" s="699"/>
      <c r="I543" s="698"/>
      <c r="J543" s="698"/>
      <c r="K543" s="695"/>
      <c r="L543" s="695"/>
      <c r="M543" s="695"/>
      <c r="N543" s="695"/>
      <c r="O543" s="695"/>
      <c r="P543" s="695"/>
      <c r="Q543" s="695"/>
      <c r="R543" s="695"/>
      <c r="S543" s="695"/>
      <c r="T543" s="695"/>
      <c r="U543" s="695"/>
      <c r="V543" s="695"/>
      <c r="W543" s="695"/>
      <c r="X543" s="695"/>
      <c r="Y543" s="695"/>
      <c r="Z543" s="695"/>
    </row>
    <row r="544" ht="21.0" customHeight="1">
      <c r="A544" s="698"/>
      <c r="B544" s="695"/>
      <c r="C544" s="695"/>
      <c r="D544" s="698"/>
      <c r="E544" s="695"/>
      <c r="F544" s="698"/>
      <c r="G544" s="699"/>
      <c r="H544" s="699"/>
      <c r="I544" s="698"/>
      <c r="J544" s="698"/>
      <c r="K544" s="695"/>
      <c r="L544" s="695"/>
      <c r="M544" s="695"/>
      <c r="N544" s="695"/>
      <c r="O544" s="695"/>
      <c r="P544" s="695"/>
      <c r="Q544" s="695"/>
      <c r="R544" s="695"/>
      <c r="S544" s="695"/>
      <c r="T544" s="695"/>
      <c r="U544" s="695"/>
      <c r="V544" s="695"/>
      <c r="W544" s="695"/>
      <c r="X544" s="695"/>
      <c r="Y544" s="695"/>
      <c r="Z544" s="695"/>
    </row>
    <row r="545" ht="21.0" customHeight="1">
      <c r="A545" s="698"/>
      <c r="B545" s="695"/>
      <c r="C545" s="695"/>
      <c r="D545" s="698"/>
      <c r="E545" s="695"/>
      <c r="F545" s="698"/>
      <c r="G545" s="699"/>
      <c r="H545" s="699"/>
      <c r="I545" s="698"/>
      <c r="J545" s="698"/>
      <c r="K545" s="695"/>
      <c r="L545" s="695"/>
      <c r="M545" s="695"/>
      <c r="N545" s="695"/>
      <c r="O545" s="695"/>
      <c r="P545" s="695"/>
      <c r="Q545" s="695"/>
      <c r="R545" s="695"/>
      <c r="S545" s="695"/>
      <c r="T545" s="695"/>
      <c r="U545" s="695"/>
      <c r="V545" s="695"/>
      <c r="W545" s="695"/>
      <c r="X545" s="695"/>
      <c r="Y545" s="695"/>
      <c r="Z545" s="695"/>
    </row>
    <row r="546" ht="21.0" customHeight="1">
      <c r="A546" s="698"/>
      <c r="B546" s="695"/>
      <c r="C546" s="695"/>
      <c r="D546" s="698"/>
      <c r="E546" s="695"/>
      <c r="F546" s="698"/>
      <c r="G546" s="699"/>
      <c r="H546" s="699"/>
      <c r="I546" s="698"/>
      <c r="J546" s="698"/>
      <c r="K546" s="695"/>
      <c r="L546" s="695"/>
      <c r="M546" s="695"/>
      <c r="N546" s="695"/>
      <c r="O546" s="695"/>
      <c r="P546" s="695"/>
      <c r="Q546" s="695"/>
      <c r="R546" s="695"/>
      <c r="S546" s="695"/>
      <c r="T546" s="695"/>
      <c r="U546" s="695"/>
      <c r="V546" s="695"/>
      <c r="W546" s="695"/>
      <c r="X546" s="695"/>
      <c r="Y546" s="695"/>
      <c r="Z546" s="695"/>
    </row>
    <row r="547" ht="21.0" customHeight="1">
      <c r="A547" s="698"/>
      <c r="B547" s="695"/>
      <c r="C547" s="695"/>
      <c r="D547" s="698"/>
      <c r="E547" s="695"/>
      <c r="F547" s="698"/>
      <c r="G547" s="699"/>
      <c r="H547" s="699"/>
      <c r="I547" s="698"/>
      <c r="J547" s="698"/>
      <c r="K547" s="695"/>
      <c r="L547" s="695"/>
      <c r="M547" s="695"/>
      <c r="N547" s="695"/>
      <c r="O547" s="695"/>
      <c r="P547" s="695"/>
      <c r="Q547" s="695"/>
      <c r="R547" s="695"/>
      <c r="S547" s="695"/>
      <c r="T547" s="695"/>
      <c r="U547" s="695"/>
      <c r="V547" s="695"/>
      <c r="W547" s="695"/>
      <c r="X547" s="695"/>
      <c r="Y547" s="695"/>
      <c r="Z547" s="695"/>
    </row>
    <row r="548" ht="21.0" customHeight="1">
      <c r="A548" s="698"/>
      <c r="B548" s="695"/>
      <c r="C548" s="695"/>
      <c r="D548" s="698"/>
      <c r="E548" s="695"/>
      <c r="F548" s="698"/>
      <c r="G548" s="699"/>
      <c r="H548" s="699"/>
      <c r="I548" s="698"/>
      <c r="J548" s="698"/>
      <c r="K548" s="695"/>
      <c r="L548" s="695"/>
      <c r="M548" s="695"/>
      <c r="N548" s="695"/>
      <c r="O548" s="695"/>
      <c r="P548" s="695"/>
      <c r="Q548" s="695"/>
      <c r="R548" s="695"/>
      <c r="S548" s="695"/>
      <c r="T548" s="695"/>
      <c r="U548" s="695"/>
      <c r="V548" s="695"/>
      <c r="W548" s="695"/>
      <c r="X548" s="695"/>
      <c r="Y548" s="695"/>
      <c r="Z548" s="695"/>
    </row>
    <row r="549" ht="21.0" customHeight="1">
      <c r="A549" s="698"/>
      <c r="B549" s="695"/>
      <c r="C549" s="695"/>
      <c r="D549" s="698"/>
      <c r="E549" s="695"/>
      <c r="F549" s="698"/>
      <c r="G549" s="699"/>
      <c r="H549" s="699"/>
      <c r="I549" s="698"/>
      <c r="J549" s="698"/>
      <c r="K549" s="695"/>
      <c r="L549" s="695"/>
      <c r="M549" s="695"/>
      <c r="N549" s="695"/>
      <c r="O549" s="695"/>
      <c r="P549" s="695"/>
      <c r="Q549" s="695"/>
      <c r="R549" s="695"/>
      <c r="S549" s="695"/>
      <c r="T549" s="695"/>
      <c r="U549" s="695"/>
      <c r="V549" s="695"/>
      <c r="W549" s="695"/>
      <c r="X549" s="695"/>
      <c r="Y549" s="695"/>
      <c r="Z549" s="695"/>
    </row>
    <row r="550" ht="21.0" customHeight="1">
      <c r="A550" s="698"/>
      <c r="B550" s="695"/>
      <c r="C550" s="695"/>
      <c r="D550" s="698"/>
      <c r="E550" s="695"/>
      <c r="F550" s="698"/>
      <c r="G550" s="699"/>
      <c r="H550" s="699"/>
      <c r="I550" s="698"/>
      <c r="J550" s="698"/>
      <c r="K550" s="695"/>
      <c r="L550" s="695"/>
      <c r="M550" s="695"/>
      <c r="N550" s="695"/>
      <c r="O550" s="695"/>
      <c r="P550" s="695"/>
      <c r="Q550" s="695"/>
      <c r="R550" s="695"/>
      <c r="S550" s="695"/>
      <c r="T550" s="695"/>
      <c r="U550" s="695"/>
      <c r="V550" s="695"/>
      <c r="W550" s="695"/>
      <c r="X550" s="695"/>
      <c r="Y550" s="695"/>
      <c r="Z550" s="695"/>
    </row>
    <row r="551" ht="21.0" customHeight="1">
      <c r="A551" s="698"/>
      <c r="B551" s="695"/>
      <c r="C551" s="695"/>
      <c r="D551" s="698"/>
      <c r="E551" s="695"/>
      <c r="F551" s="698"/>
      <c r="G551" s="699"/>
      <c r="H551" s="699"/>
      <c r="I551" s="698"/>
      <c r="J551" s="698"/>
      <c r="K551" s="695"/>
      <c r="L551" s="695"/>
      <c r="M551" s="695"/>
      <c r="N551" s="695"/>
      <c r="O551" s="695"/>
      <c r="P551" s="695"/>
      <c r="Q551" s="695"/>
      <c r="R551" s="695"/>
      <c r="S551" s="695"/>
      <c r="T551" s="695"/>
      <c r="U551" s="695"/>
      <c r="V551" s="695"/>
      <c r="W551" s="695"/>
      <c r="X551" s="695"/>
      <c r="Y551" s="695"/>
      <c r="Z551" s="695"/>
    </row>
    <row r="552" ht="21.0" customHeight="1">
      <c r="A552" s="698"/>
      <c r="B552" s="695"/>
      <c r="C552" s="695"/>
      <c r="D552" s="698"/>
      <c r="E552" s="695"/>
      <c r="F552" s="698"/>
      <c r="G552" s="699"/>
      <c r="H552" s="699"/>
      <c r="I552" s="698"/>
      <c r="J552" s="698"/>
      <c r="K552" s="695"/>
      <c r="L552" s="695"/>
      <c r="M552" s="695"/>
      <c r="N552" s="695"/>
      <c r="O552" s="695"/>
      <c r="P552" s="695"/>
      <c r="Q552" s="695"/>
      <c r="R552" s="695"/>
      <c r="S552" s="695"/>
      <c r="T552" s="695"/>
      <c r="U552" s="695"/>
      <c r="V552" s="695"/>
      <c r="W552" s="695"/>
      <c r="X552" s="695"/>
      <c r="Y552" s="695"/>
      <c r="Z552" s="695"/>
    </row>
    <row r="553" ht="21.0" customHeight="1">
      <c r="A553" s="698"/>
      <c r="B553" s="695"/>
      <c r="C553" s="695"/>
      <c r="D553" s="698"/>
      <c r="E553" s="695"/>
      <c r="F553" s="698"/>
      <c r="G553" s="699"/>
      <c r="H553" s="699"/>
      <c r="I553" s="698"/>
      <c r="J553" s="698"/>
      <c r="K553" s="695"/>
      <c r="L553" s="695"/>
      <c r="M553" s="695"/>
      <c r="N553" s="695"/>
      <c r="O553" s="695"/>
      <c r="P553" s="695"/>
      <c r="Q553" s="695"/>
      <c r="R553" s="695"/>
      <c r="S553" s="695"/>
      <c r="T553" s="695"/>
      <c r="U553" s="695"/>
      <c r="V553" s="695"/>
      <c r="W553" s="695"/>
      <c r="X553" s="695"/>
      <c r="Y553" s="695"/>
      <c r="Z553" s="695"/>
    </row>
    <row r="554" ht="21.0" customHeight="1">
      <c r="A554" s="698"/>
      <c r="B554" s="695"/>
      <c r="C554" s="695"/>
      <c r="D554" s="698"/>
      <c r="E554" s="695"/>
      <c r="F554" s="698"/>
      <c r="G554" s="699"/>
      <c r="H554" s="699"/>
      <c r="I554" s="698"/>
      <c r="J554" s="698"/>
      <c r="K554" s="695"/>
      <c r="L554" s="695"/>
      <c r="M554" s="695"/>
      <c r="N554" s="695"/>
      <c r="O554" s="695"/>
      <c r="P554" s="695"/>
      <c r="Q554" s="695"/>
      <c r="R554" s="695"/>
      <c r="S554" s="695"/>
      <c r="T554" s="695"/>
      <c r="U554" s="695"/>
      <c r="V554" s="695"/>
      <c r="W554" s="695"/>
      <c r="X554" s="695"/>
      <c r="Y554" s="695"/>
      <c r="Z554" s="695"/>
    </row>
    <row r="555" ht="21.0" customHeight="1">
      <c r="A555" s="698"/>
      <c r="B555" s="695"/>
      <c r="C555" s="695"/>
      <c r="D555" s="698"/>
      <c r="E555" s="695"/>
      <c r="F555" s="698"/>
      <c r="G555" s="699"/>
      <c r="H555" s="699"/>
      <c r="I555" s="698"/>
      <c r="J555" s="698"/>
      <c r="K555" s="695"/>
      <c r="L555" s="695"/>
      <c r="M555" s="695"/>
      <c r="N555" s="695"/>
      <c r="O555" s="695"/>
      <c r="P555" s="695"/>
      <c r="Q555" s="695"/>
      <c r="R555" s="695"/>
      <c r="S555" s="695"/>
      <c r="T555" s="695"/>
      <c r="U555" s="695"/>
      <c r="V555" s="695"/>
      <c r="W555" s="695"/>
      <c r="X555" s="695"/>
      <c r="Y555" s="695"/>
      <c r="Z555" s="695"/>
    </row>
    <row r="556" ht="21.0" customHeight="1">
      <c r="A556" s="698"/>
      <c r="B556" s="695"/>
      <c r="C556" s="695"/>
      <c r="D556" s="698"/>
      <c r="E556" s="695"/>
      <c r="F556" s="698"/>
      <c r="G556" s="699"/>
      <c r="H556" s="699"/>
      <c r="I556" s="698"/>
      <c r="J556" s="698"/>
      <c r="K556" s="695"/>
      <c r="L556" s="695"/>
      <c r="M556" s="695"/>
      <c r="N556" s="695"/>
      <c r="O556" s="695"/>
      <c r="P556" s="695"/>
      <c r="Q556" s="695"/>
      <c r="R556" s="695"/>
      <c r="S556" s="695"/>
      <c r="T556" s="695"/>
      <c r="U556" s="695"/>
      <c r="V556" s="695"/>
      <c r="W556" s="695"/>
      <c r="X556" s="695"/>
      <c r="Y556" s="695"/>
      <c r="Z556" s="695"/>
    </row>
    <row r="557" ht="21.0" customHeight="1">
      <c r="A557" s="698"/>
      <c r="B557" s="695"/>
      <c r="C557" s="695"/>
      <c r="D557" s="698"/>
      <c r="E557" s="695"/>
      <c r="F557" s="698"/>
      <c r="G557" s="699"/>
      <c r="H557" s="699"/>
      <c r="I557" s="698"/>
      <c r="J557" s="698"/>
      <c r="K557" s="695"/>
      <c r="L557" s="695"/>
      <c r="M557" s="695"/>
      <c r="N557" s="695"/>
      <c r="O557" s="695"/>
      <c r="P557" s="695"/>
      <c r="Q557" s="695"/>
      <c r="R557" s="695"/>
      <c r="S557" s="695"/>
      <c r="T557" s="695"/>
      <c r="U557" s="695"/>
      <c r="V557" s="695"/>
      <c r="W557" s="695"/>
      <c r="X557" s="695"/>
      <c r="Y557" s="695"/>
      <c r="Z557" s="695"/>
    </row>
    <row r="558" ht="21.0" customHeight="1">
      <c r="A558" s="698"/>
      <c r="B558" s="695"/>
      <c r="C558" s="695"/>
      <c r="D558" s="698"/>
      <c r="E558" s="695"/>
      <c r="F558" s="698"/>
      <c r="G558" s="699"/>
      <c r="H558" s="699"/>
      <c r="I558" s="698"/>
      <c r="J558" s="698"/>
      <c r="K558" s="695"/>
      <c r="L558" s="695"/>
      <c r="M558" s="695"/>
      <c r="N558" s="695"/>
      <c r="O558" s="695"/>
      <c r="P558" s="695"/>
      <c r="Q558" s="695"/>
      <c r="R558" s="695"/>
      <c r="S558" s="695"/>
      <c r="T558" s="695"/>
      <c r="U558" s="695"/>
      <c r="V558" s="695"/>
      <c r="W558" s="695"/>
      <c r="X558" s="695"/>
      <c r="Y558" s="695"/>
      <c r="Z558" s="695"/>
    </row>
    <row r="559" ht="21.0" customHeight="1">
      <c r="A559" s="698"/>
      <c r="B559" s="695"/>
      <c r="C559" s="695"/>
      <c r="D559" s="698"/>
      <c r="E559" s="695"/>
      <c r="F559" s="698"/>
      <c r="G559" s="699"/>
      <c r="H559" s="699"/>
      <c r="I559" s="698"/>
      <c r="J559" s="698"/>
      <c r="K559" s="695"/>
      <c r="L559" s="695"/>
      <c r="M559" s="695"/>
      <c r="N559" s="695"/>
      <c r="O559" s="695"/>
      <c r="P559" s="695"/>
      <c r="Q559" s="695"/>
      <c r="R559" s="695"/>
      <c r="S559" s="695"/>
      <c r="T559" s="695"/>
      <c r="U559" s="695"/>
      <c r="V559" s="695"/>
      <c r="W559" s="695"/>
      <c r="X559" s="695"/>
      <c r="Y559" s="695"/>
      <c r="Z559" s="695"/>
    </row>
    <row r="560" ht="21.0" customHeight="1">
      <c r="A560" s="698"/>
      <c r="B560" s="695"/>
      <c r="C560" s="695"/>
      <c r="D560" s="698"/>
      <c r="E560" s="695"/>
      <c r="F560" s="698"/>
      <c r="G560" s="699"/>
      <c r="H560" s="699"/>
      <c r="I560" s="698"/>
      <c r="J560" s="698"/>
      <c r="K560" s="695"/>
      <c r="L560" s="695"/>
      <c r="M560" s="695"/>
      <c r="N560" s="695"/>
      <c r="O560" s="695"/>
      <c r="P560" s="695"/>
      <c r="Q560" s="695"/>
      <c r="R560" s="695"/>
      <c r="S560" s="695"/>
      <c r="T560" s="695"/>
      <c r="U560" s="695"/>
      <c r="V560" s="695"/>
      <c r="W560" s="695"/>
      <c r="X560" s="695"/>
      <c r="Y560" s="695"/>
      <c r="Z560" s="695"/>
    </row>
    <row r="561" ht="21.0" customHeight="1">
      <c r="A561" s="698"/>
      <c r="B561" s="695"/>
      <c r="C561" s="695"/>
      <c r="D561" s="698"/>
      <c r="E561" s="695"/>
      <c r="F561" s="698"/>
      <c r="G561" s="699"/>
      <c r="H561" s="699"/>
      <c r="I561" s="698"/>
      <c r="J561" s="698"/>
      <c r="K561" s="695"/>
      <c r="L561" s="695"/>
      <c r="M561" s="695"/>
      <c r="N561" s="695"/>
      <c r="O561" s="695"/>
      <c r="P561" s="695"/>
      <c r="Q561" s="695"/>
      <c r="R561" s="695"/>
      <c r="S561" s="695"/>
      <c r="T561" s="695"/>
      <c r="U561" s="695"/>
      <c r="V561" s="695"/>
      <c r="W561" s="695"/>
      <c r="X561" s="695"/>
      <c r="Y561" s="695"/>
      <c r="Z561" s="695"/>
    </row>
    <row r="562" ht="21.0" customHeight="1">
      <c r="A562" s="698"/>
      <c r="B562" s="695"/>
      <c r="C562" s="695"/>
      <c r="D562" s="698"/>
      <c r="E562" s="695"/>
      <c r="F562" s="698"/>
      <c r="G562" s="699"/>
      <c r="H562" s="699"/>
      <c r="I562" s="698"/>
      <c r="J562" s="698"/>
      <c r="K562" s="695"/>
      <c r="L562" s="695"/>
      <c r="M562" s="695"/>
      <c r="N562" s="695"/>
      <c r="O562" s="695"/>
      <c r="P562" s="695"/>
      <c r="Q562" s="695"/>
      <c r="R562" s="695"/>
      <c r="S562" s="695"/>
      <c r="T562" s="695"/>
      <c r="U562" s="695"/>
      <c r="V562" s="695"/>
      <c r="W562" s="695"/>
      <c r="X562" s="695"/>
      <c r="Y562" s="695"/>
      <c r="Z562" s="695"/>
    </row>
    <row r="563" ht="21.0" customHeight="1">
      <c r="A563" s="698"/>
      <c r="B563" s="695"/>
      <c r="C563" s="695"/>
      <c r="D563" s="698"/>
      <c r="E563" s="695"/>
      <c r="F563" s="698"/>
      <c r="G563" s="699"/>
      <c r="H563" s="699"/>
      <c r="I563" s="698"/>
      <c r="J563" s="698"/>
      <c r="K563" s="695"/>
      <c r="L563" s="695"/>
      <c r="M563" s="695"/>
      <c r="N563" s="695"/>
      <c r="O563" s="695"/>
      <c r="P563" s="695"/>
      <c r="Q563" s="695"/>
      <c r="R563" s="695"/>
      <c r="S563" s="695"/>
      <c r="T563" s="695"/>
      <c r="U563" s="695"/>
      <c r="V563" s="695"/>
      <c r="W563" s="695"/>
      <c r="X563" s="695"/>
      <c r="Y563" s="695"/>
      <c r="Z563" s="695"/>
    </row>
    <row r="564" ht="21.0" customHeight="1">
      <c r="A564" s="698"/>
      <c r="B564" s="695"/>
      <c r="C564" s="695"/>
      <c r="D564" s="698"/>
      <c r="E564" s="695"/>
      <c r="F564" s="698"/>
      <c r="G564" s="699"/>
      <c r="H564" s="699"/>
      <c r="I564" s="698"/>
      <c r="J564" s="698"/>
      <c r="K564" s="695"/>
      <c r="L564" s="695"/>
      <c r="M564" s="695"/>
      <c r="N564" s="695"/>
      <c r="O564" s="695"/>
      <c r="P564" s="695"/>
      <c r="Q564" s="695"/>
      <c r="R564" s="695"/>
      <c r="S564" s="695"/>
      <c r="T564" s="695"/>
      <c r="U564" s="695"/>
      <c r="V564" s="695"/>
      <c r="W564" s="695"/>
      <c r="X564" s="695"/>
      <c r="Y564" s="695"/>
      <c r="Z564" s="695"/>
    </row>
    <row r="565" ht="21.0" customHeight="1">
      <c r="A565" s="698"/>
      <c r="B565" s="695"/>
      <c r="C565" s="695"/>
      <c r="D565" s="698"/>
      <c r="E565" s="695"/>
      <c r="F565" s="698"/>
      <c r="G565" s="699"/>
      <c r="H565" s="699"/>
      <c r="I565" s="698"/>
      <c r="J565" s="698"/>
      <c r="K565" s="695"/>
      <c r="L565" s="695"/>
      <c r="M565" s="695"/>
      <c r="N565" s="695"/>
      <c r="O565" s="695"/>
      <c r="P565" s="695"/>
      <c r="Q565" s="695"/>
      <c r="R565" s="695"/>
      <c r="S565" s="695"/>
      <c r="T565" s="695"/>
      <c r="U565" s="695"/>
      <c r="V565" s="695"/>
      <c r="W565" s="695"/>
      <c r="X565" s="695"/>
      <c r="Y565" s="695"/>
      <c r="Z565" s="695"/>
    </row>
    <row r="566" ht="21.0" customHeight="1">
      <c r="A566" s="698"/>
      <c r="B566" s="695"/>
      <c r="C566" s="695"/>
      <c r="D566" s="698"/>
      <c r="E566" s="695"/>
      <c r="F566" s="698"/>
      <c r="G566" s="699"/>
      <c r="H566" s="699"/>
      <c r="I566" s="698"/>
      <c r="J566" s="698"/>
      <c r="K566" s="695"/>
      <c r="L566" s="695"/>
      <c r="M566" s="695"/>
      <c r="N566" s="695"/>
      <c r="O566" s="695"/>
      <c r="P566" s="695"/>
      <c r="Q566" s="695"/>
      <c r="R566" s="695"/>
      <c r="S566" s="695"/>
      <c r="T566" s="695"/>
      <c r="U566" s="695"/>
      <c r="V566" s="695"/>
      <c r="W566" s="695"/>
      <c r="X566" s="695"/>
      <c r="Y566" s="695"/>
      <c r="Z566" s="695"/>
    </row>
    <row r="567" ht="21.0" customHeight="1">
      <c r="A567" s="698"/>
      <c r="B567" s="695"/>
      <c r="C567" s="695"/>
      <c r="D567" s="698"/>
      <c r="E567" s="695"/>
      <c r="F567" s="698"/>
      <c r="G567" s="699"/>
      <c r="H567" s="699"/>
      <c r="I567" s="698"/>
      <c r="J567" s="698"/>
      <c r="K567" s="695"/>
      <c r="L567" s="695"/>
      <c r="M567" s="695"/>
      <c r="N567" s="695"/>
      <c r="O567" s="695"/>
      <c r="P567" s="695"/>
      <c r="Q567" s="695"/>
      <c r="R567" s="695"/>
      <c r="S567" s="695"/>
      <c r="T567" s="695"/>
      <c r="U567" s="695"/>
      <c r="V567" s="695"/>
      <c r="W567" s="695"/>
      <c r="X567" s="695"/>
      <c r="Y567" s="695"/>
      <c r="Z567" s="695"/>
    </row>
    <row r="568" ht="21.0" customHeight="1">
      <c r="A568" s="698"/>
      <c r="B568" s="695"/>
      <c r="C568" s="695"/>
      <c r="D568" s="698"/>
      <c r="E568" s="695"/>
      <c r="F568" s="698"/>
      <c r="G568" s="699"/>
      <c r="H568" s="699"/>
      <c r="I568" s="698"/>
      <c r="J568" s="698"/>
      <c r="K568" s="695"/>
      <c r="L568" s="695"/>
      <c r="M568" s="695"/>
      <c r="N568" s="695"/>
      <c r="O568" s="695"/>
      <c r="P568" s="695"/>
      <c r="Q568" s="695"/>
      <c r="R568" s="695"/>
      <c r="S568" s="695"/>
      <c r="T568" s="695"/>
      <c r="U568" s="695"/>
      <c r="V568" s="695"/>
      <c r="W568" s="695"/>
      <c r="X568" s="695"/>
      <c r="Y568" s="695"/>
      <c r="Z568" s="695"/>
    </row>
    <row r="569" ht="21.0" customHeight="1">
      <c r="A569" s="698"/>
      <c r="B569" s="695"/>
      <c r="C569" s="695"/>
      <c r="D569" s="698"/>
      <c r="E569" s="695"/>
      <c r="F569" s="698"/>
      <c r="G569" s="699"/>
      <c r="H569" s="699"/>
      <c r="I569" s="698"/>
      <c r="J569" s="698"/>
      <c r="K569" s="695"/>
      <c r="L569" s="695"/>
      <c r="M569" s="695"/>
      <c r="N569" s="695"/>
      <c r="O569" s="695"/>
      <c r="P569" s="695"/>
      <c r="Q569" s="695"/>
      <c r="R569" s="695"/>
      <c r="S569" s="695"/>
      <c r="T569" s="695"/>
      <c r="U569" s="695"/>
      <c r="V569" s="695"/>
      <c r="W569" s="695"/>
      <c r="X569" s="695"/>
      <c r="Y569" s="695"/>
      <c r="Z569" s="695"/>
    </row>
    <row r="570" ht="21.0" customHeight="1">
      <c r="A570" s="698"/>
      <c r="B570" s="695"/>
      <c r="C570" s="695"/>
      <c r="D570" s="698"/>
      <c r="E570" s="695"/>
      <c r="F570" s="698"/>
      <c r="G570" s="699"/>
      <c r="H570" s="699"/>
      <c r="I570" s="698"/>
      <c r="J570" s="698"/>
      <c r="K570" s="695"/>
      <c r="L570" s="695"/>
      <c r="M570" s="695"/>
      <c r="N570" s="695"/>
      <c r="O570" s="695"/>
      <c r="P570" s="695"/>
      <c r="Q570" s="695"/>
      <c r="R570" s="695"/>
      <c r="S570" s="695"/>
      <c r="T570" s="695"/>
      <c r="U570" s="695"/>
      <c r="V570" s="695"/>
      <c r="W570" s="695"/>
      <c r="X570" s="695"/>
      <c r="Y570" s="695"/>
      <c r="Z570" s="695"/>
    </row>
    <row r="571" ht="21.0" customHeight="1">
      <c r="A571" s="698"/>
      <c r="B571" s="695"/>
      <c r="C571" s="695"/>
      <c r="D571" s="698"/>
      <c r="E571" s="695"/>
      <c r="F571" s="698"/>
      <c r="G571" s="699"/>
      <c r="H571" s="699"/>
      <c r="I571" s="698"/>
      <c r="J571" s="698"/>
      <c r="K571" s="695"/>
      <c r="L571" s="695"/>
      <c r="M571" s="695"/>
      <c r="N571" s="695"/>
      <c r="O571" s="695"/>
      <c r="P571" s="695"/>
      <c r="Q571" s="695"/>
      <c r="R571" s="695"/>
      <c r="S571" s="695"/>
      <c r="T571" s="695"/>
      <c r="U571" s="695"/>
      <c r="V571" s="695"/>
      <c r="W571" s="695"/>
      <c r="X571" s="695"/>
      <c r="Y571" s="695"/>
      <c r="Z571" s="695"/>
    </row>
    <row r="572" ht="21.0" customHeight="1">
      <c r="A572" s="698"/>
      <c r="B572" s="695"/>
      <c r="C572" s="695"/>
      <c r="D572" s="698"/>
      <c r="E572" s="695"/>
      <c r="F572" s="698"/>
      <c r="G572" s="699"/>
      <c r="H572" s="699"/>
      <c r="I572" s="698"/>
      <c r="J572" s="698"/>
      <c r="K572" s="695"/>
      <c r="L572" s="695"/>
      <c r="M572" s="695"/>
      <c r="N572" s="695"/>
      <c r="O572" s="695"/>
      <c r="P572" s="695"/>
      <c r="Q572" s="695"/>
      <c r="R572" s="695"/>
      <c r="S572" s="695"/>
      <c r="T572" s="695"/>
      <c r="U572" s="695"/>
      <c r="V572" s="695"/>
      <c r="W572" s="695"/>
      <c r="X572" s="695"/>
      <c r="Y572" s="695"/>
      <c r="Z572" s="695"/>
    </row>
    <row r="573" ht="21.0" customHeight="1">
      <c r="A573" s="698"/>
      <c r="B573" s="695"/>
      <c r="C573" s="695"/>
      <c r="D573" s="698"/>
      <c r="E573" s="695"/>
      <c r="F573" s="698"/>
      <c r="G573" s="699"/>
      <c r="H573" s="699"/>
      <c r="I573" s="698"/>
      <c r="J573" s="698"/>
      <c r="K573" s="695"/>
      <c r="L573" s="695"/>
      <c r="M573" s="695"/>
      <c r="N573" s="695"/>
      <c r="O573" s="695"/>
      <c r="P573" s="695"/>
      <c r="Q573" s="695"/>
      <c r="R573" s="695"/>
      <c r="S573" s="695"/>
      <c r="T573" s="695"/>
      <c r="U573" s="695"/>
      <c r="V573" s="695"/>
      <c r="W573" s="695"/>
      <c r="X573" s="695"/>
      <c r="Y573" s="695"/>
      <c r="Z573" s="695"/>
    </row>
    <row r="574" ht="21.0" customHeight="1">
      <c r="A574" s="698"/>
      <c r="B574" s="695"/>
      <c r="C574" s="695"/>
      <c r="D574" s="698"/>
      <c r="E574" s="695"/>
      <c r="F574" s="698"/>
      <c r="G574" s="699"/>
      <c r="H574" s="699"/>
      <c r="I574" s="698"/>
      <c r="J574" s="698"/>
      <c r="K574" s="695"/>
      <c r="L574" s="695"/>
      <c r="M574" s="695"/>
      <c r="N574" s="695"/>
      <c r="O574" s="695"/>
      <c r="P574" s="695"/>
      <c r="Q574" s="695"/>
      <c r="R574" s="695"/>
      <c r="S574" s="695"/>
      <c r="T574" s="695"/>
      <c r="U574" s="695"/>
      <c r="V574" s="695"/>
      <c r="W574" s="695"/>
      <c r="X574" s="695"/>
      <c r="Y574" s="695"/>
      <c r="Z574" s="695"/>
    </row>
    <row r="575" ht="21.0" customHeight="1">
      <c r="A575" s="698"/>
      <c r="B575" s="695"/>
      <c r="C575" s="695"/>
      <c r="D575" s="698"/>
      <c r="E575" s="695"/>
      <c r="F575" s="698"/>
      <c r="G575" s="699"/>
      <c r="H575" s="699"/>
      <c r="I575" s="698"/>
      <c r="J575" s="698"/>
      <c r="K575" s="695"/>
      <c r="L575" s="695"/>
      <c r="M575" s="695"/>
      <c r="N575" s="695"/>
      <c r="O575" s="695"/>
      <c r="P575" s="695"/>
      <c r="Q575" s="695"/>
      <c r="R575" s="695"/>
      <c r="S575" s="695"/>
      <c r="T575" s="695"/>
      <c r="U575" s="695"/>
      <c r="V575" s="695"/>
      <c r="W575" s="695"/>
      <c r="X575" s="695"/>
      <c r="Y575" s="695"/>
      <c r="Z575" s="695"/>
    </row>
    <row r="576" ht="21.0" customHeight="1">
      <c r="A576" s="698"/>
      <c r="B576" s="695"/>
      <c r="C576" s="695"/>
      <c r="D576" s="698"/>
      <c r="E576" s="695"/>
      <c r="F576" s="698"/>
      <c r="G576" s="699"/>
      <c r="H576" s="699"/>
      <c r="I576" s="698"/>
      <c r="J576" s="698"/>
      <c r="K576" s="695"/>
      <c r="L576" s="695"/>
      <c r="M576" s="695"/>
      <c r="N576" s="695"/>
      <c r="O576" s="695"/>
      <c r="P576" s="695"/>
      <c r="Q576" s="695"/>
      <c r="R576" s="695"/>
      <c r="S576" s="695"/>
      <c r="T576" s="695"/>
      <c r="U576" s="695"/>
      <c r="V576" s="695"/>
      <c r="W576" s="695"/>
      <c r="X576" s="695"/>
      <c r="Y576" s="695"/>
      <c r="Z576" s="695"/>
    </row>
    <row r="577" ht="21.0" customHeight="1">
      <c r="A577" s="698"/>
      <c r="B577" s="695"/>
      <c r="C577" s="695"/>
      <c r="D577" s="698"/>
      <c r="E577" s="695"/>
      <c r="F577" s="698"/>
      <c r="G577" s="699"/>
      <c r="H577" s="699"/>
      <c r="I577" s="698"/>
      <c r="J577" s="698"/>
      <c r="K577" s="695"/>
      <c r="L577" s="695"/>
      <c r="M577" s="695"/>
      <c r="N577" s="695"/>
      <c r="O577" s="695"/>
      <c r="P577" s="695"/>
      <c r="Q577" s="695"/>
      <c r="R577" s="695"/>
      <c r="S577" s="695"/>
      <c r="T577" s="695"/>
      <c r="U577" s="695"/>
      <c r="V577" s="695"/>
      <c r="W577" s="695"/>
      <c r="X577" s="695"/>
      <c r="Y577" s="695"/>
      <c r="Z577" s="695"/>
    </row>
    <row r="578" ht="21.0" customHeight="1">
      <c r="A578" s="698"/>
      <c r="B578" s="695"/>
      <c r="C578" s="695"/>
      <c r="D578" s="698"/>
      <c r="E578" s="695"/>
      <c r="F578" s="698"/>
      <c r="G578" s="699"/>
      <c r="H578" s="699"/>
      <c r="I578" s="698"/>
      <c r="J578" s="698"/>
      <c r="K578" s="695"/>
      <c r="L578" s="695"/>
      <c r="M578" s="695"/>
      <c r="N578" s="695"/>
      <c r="O578" s="695"/>
      <c r="P578" s="695"/>
      <c r="Q578" s="695"/>
      <c r="R578" s="695"/>
      <c r="S578" s="695"/>
      <c r="T578" s="695"/>
      <c r="U578" s="695"/>
      <c r="V578" s="695"/>
      <c r="W578" s="695"/>
      <c r="X578" s="695"/>
      <c r="Y578" s="695"/>
      <c r="Z578" s="695"/>
    </row>
    <row r="579" ht="21.0" customHeight="1">
      <c r="A579" s="698"/>
      <c r="B579" s="695"/>
      <c r="C579" s="695"/>
      <c r="D579" s="698"/>
      <c r="E579" s="695"/>
      <c r="F579" s="698"/>
      <c r="G579" s="699"/>
      <c r="H579" s="699"/>
      <c r="I579" s="698"/>
      <c r="J579" s="698"/>
      <c r="K579" s="695"/>
      <c r="L579" s="695"/>
      <c r="M579" s="695"/>
      <c r="N579" s="695"/>
      <c r="O579" s="695"/>
      <c r="P579" s="695"/>
      <c r="Q579" s="695"/>
      <c r="R579" s="695"/>
      <c r="S579" s="695"/>
      <c r="T579" s="695"/>
      <c r="U579" s="695"/>
      <c r="V579" s="695"/>
      <c r="W579" s="695"/>
      <c r="X579" s="695"/>
      <c r="Y579" s="695"/>
      <c r="Z579" s="695"/>
    </row>
    <row r="580" ht="21.0" customHeight="1">
      <c r="A580" s="698"/>
      <c r="B580" s="695"/>
      <c r="C580" s="695"/>
      <c r="D580" s="698"/>
      <c r="E580" s="695"/>
      <c r="F580" s="698"/>
      <c r="G580" s="699"/>
      <c r="H580" s="699"/>
      <c r="I580" s="698"/>
      <c r="J580" s="698"/>
      <c r="K580" s="695"/>
      <c r="L580" s="695"/>
      <c r="M580" s="695"/>
      <c r="N580" s="695"/>
      <c r="O580" s="695"/>
      <c r="P580" s="695"/>
      <c r="Q580" s="695"/>
      <c r="R580" s="695"/>
      <c r="S580" s="695"/>
      <c r="T580" s="695"/>
      <c r="U580" s="695"/>
      <c r="V580" s="695"/>
      <c r="W580" s="695"/>
      <c r="X580" s="695"/>
      <c r="Y580" s="695"/>
      <c r="Z580" s="695"/>
    </row>
    <row r="581" ht="21.0" customHeight="1">
      <c r="A581" s="698"/>
      <c r="B581" s="695"/>
      <c r="C581" s="695"/>
      <c r="D581" s="698"/>
      <c r="E581" s="695"/>
      <c r="F581" s="698"/>
      <c r="G581" s="699"/>
      <c r="H581" s="699"/>
      <c r="I581" s="698"/>
      <c r="J581" s="698"/>
      <c r="K581" s="695"/>
      <c r="L581" s="695"/>
      <c r="M581" s="695"/>
      <c r="N581" s="695"/>
      <c r="O581" s="695"/>
      <c r="P581" s="695"/>
      <c r="Q581" s="695"/>
      <c r="R581" s="695"/>
      <c r="S581" s="695"/>
      <c r="T581" s="695"/>
      <c r="U581" s="695"/>
      <c r="V581" s="695"/>
      <c r="W581" s="695"/>
      <c r="X581" s="695"/>
      <c r="Y581" s="695"/>
      <c r="Z581" s="695"/>
    </row>
    <row r="582" ht="21.0" customHeight="1">
      <c r="A582" s="698"/>
      <c r="B582" s="695"/>
      <c r="C582" s="695"/>
      <c r="D582" s="698"/>
      <c r="E582" s="695"/>
      <c r="F582" s="698"/>
      <c r="G582" s="699"/>
      <c r="H582" s="699"/>
      <c r="I582" s="698"/>
      <c r="J582" s="698"/>
      <c r="K582" s="695"/>
      <c r="L582" s="695"/>
      <c r="M582" s="695"/>
      <c r="N582" s="695"/>
      <c r="O582" s="695"/>
      <c r="P582" s="695"/>
      <c r="Q582" s="695"/>
      <c r="R582" s="695"/>
      <c r="S582" s="695"/>
      <c r="T582" s="695"/>
      <c r="U582" s="695"/>
      <c r="V582" s="695"/>
      <c r="W582" s="695"/>
      <c r="X582" s="695"/>
      <c r="Y582" s="695"/>
      <c r="Z582" s="695"/>
    </row>
    <row r="583" ht="21.0" customHeight="1">
      <c r="A583" s="698"/>
      <c r="B583" s="695"/>
      <c r="C583" s="695"/>
      <c r="D583" s="698"/>
      <c r="E583" s="695"/>
      <c r="F583" s="698"/>
      <c r="G583" s="699"/>
      <c r="H583" s="699"/>
      <c r="I583" s="698"/>
      <c r="J583" s="698"/>
      <c r="K583" s="695"/>
      <c r="L583" s="695"/>
      <c r="M583" s="695"/>
      <c r="N583" s="695"/>
      <c r="O583" s="695"/>
      <c r="P583" s="695"/>
      <c r="Q583" s="695"/>
      <c r="R583" s="695"/>
      <c r="S583" s="695"/>
      <c r="T583" s="695"/>
      <c r="U583" s="695"/>
      <c r="V583" s="695"/>
      <c r="W583" s="695"/>
      <c r="X583" s="695"/>
      <c r="Y583" s="695"/>
      <c r="Z583" s="695"/>
    </row>
    <row r="584" ht="21.0" customHeight="1">
      <c r="A584" s="698"/>
      <c r="B584" s="695"/>
      <c r="C584" s="695"/>
      <c r="D584" s="698"/>
      <c r="E584" s="695"/>
      <c r="F584" s="698"/>
      <c r="G584" s="699"/>
      <c r="H584" s="699"/>
      <c r="I584" s="698"/>
      <c r="J584" s="698"/>
      <c r="K584" s="695"/>
      <c r="L584" s="695"/>
      <c r="M584" s="695"/>
      <c r="N584" s="695"/>
      <c r="O584" s="695"/>
      <c r="P584" s="695"/>
      <c r="Q584" s="695"/>
      <c r="R584" s="695"/>
      <c r="S584" s="695"/>
      <c r="T584" s="695"/>
      <c r="U584" s="695"/>
      <c r="V584" s="695"/>
      <c r="W584" s="695"/>
      <c r="X584" s="695"/>
      <c r="Y584" s="695"/>
      <c r="Z584" s="695"/>
    </row>
    <row r="585" ht="21.0" customHeight="1">
      <c r="A585" s="698"/>
      <c r="B585" s="695"/>
      <c r="C585" s="695"/>
      <c r="D585" s="698"/>
      <c r="E585" s="695"/>
      <c r="F585" s="698"/>
      <c r="G585" s="699"/>
      <c r="H585" s="699"/>
      <c r="I585" s="698"/>
      <c r="J585" s="698"/>
      <c r="K585" s="695"/>
      <c r="L585" s="695"/>
      <c r="M585" s="695"/>
      <c r="N585" s="695"/>
      <c r="O585" s="695"/>
      <c r="P585" s="695"/>
      <c r="Q585" s="695"/>
      <c r="R585" s="695"/>
      <c r="S585" s="695"/>
      <c r="T585" s="695"/>
      <c r="U585" s="695"/>
      <c r="V585" s="695"/>
      <c r="W585" s="695"/>
      <c r="X585" s="695"/>
      <c r="Y585" s="695"/>
      <c r="Z585" s="695"/>
    </row>
    <row r="586" ht="21.0" customHeight="1">
      <c r="A586" s="698"/>
      <c r="B586" s="695"/>
      <c r="C586" s="695"/>
      <c r="D586" s="698"/>
      <c r="E586" s="695"/>
      <c r="F586" s="698"/>
      <c r="G586" s="699"/>
      <c r="H586" s="699"/>
      <c r="I586" s="698"/>
      <c r="J586" s="698"/>
      <c r="K586" s="695"/>
      <c r="L586" s="695"/>
      <c r="M586" s="695"/>
      <c r="N586" s="695"/>
      <c r="O586" s="695"/>
      <c r="P586" s="695"/>
      <c r="Q586" s="695"/>
      <c r="R586" s="695"/>
      <c r="S586" s="695"/>
      <c r="T586" s="695"/>
      <c r="U586" s="695"/>
      <c r="V586" s="695"/>
      <c r="W586" s="695"/>
      <c r="X586" s="695"/>
      <c r="Y586" s="695"/>
      <c r="Z586" s="695"/>
    </row>
    <row r="587" ht="21.0" customHeight="1">
      <c r="A587" s="698"/>
      <c r="B587" s="695"/>
      <c r="C587" s="695"/>
      <c r="D587" s="698"/>
      <c r="E587" s="695"/>
      <c r="F587" s="698"/>
      <c r="G587" s="699"/>
      <c r="H587" s="699"/>
      <c r="I587" s="698"/>
      <c r="J587" s="698"/>
      <c r="K587" s="695"/>
      <c r="L587" s="695"/>
      <c r="M587" s="695"/>
      <c r="N587" s="695"/>
      <c r="O587" s="695"/>
      <c r="P587" s="695"/>
      <c r="Q587" s="695"/>
      <c r="R587" s="695"/>
      <c r="S587" s="695"/>
      <c r="T587" s="695"/>
      <c r="U587" s="695"/>
      <c r="V587" s="695"/>
      <c r="W587" s="695"/>
      <c r="X587" s="695"/>
      <c r="Y587" s="695"/>
      <c r="Z587" s="695"/>
    </row>
    <row r="588" ht="21.0" customHeight="1">
      <c r="A588" s="698"/>
      <c r="B588" s="695"/>
      <c r="C588" s="695"/>
      <c r="D588" s="698"/>
      <c r="E588" s="695"/>
      <c r="F588" s="698"/>
      <c r="G588" s="699"/>
      <c r="H588" s="699"/>
      <c r="I588" s="698"/>
      <c r="J588" s="698"/>
      <c r="K588" s="695"/>
      <c r="L588" s="695"/>
      <c r="M588" s="695"/>
      <c r="N588" s="695"/>
      <c r="O588" s="695"/>
      <c r="P588" s="695"/>
      <c r="Q588" s="695"/>
      <c r="R588" s="695"/>
      <c r="S588" s="695"/>
      <c r="T588" s="695"/>
      <c r="U588" s="695"/>
      <c r="V588" s="695"/>
      <c r="W588" s="695"/>
      <c r="X588" s="695"/>
      <c r="Y588" s="695"/>
      <c r="Z588" s="695"/>
    </row>
    <row r="589" ht="21.0" customHeight="1">
      <c r="A589" s="698"/>
      <c r="B589" s="695"/>
      <c r="C589" s="695"/>
      <c r="D589" s="698"/>
      <c r="E589" s="695"/>
      <c r="F589" s="698"/>
      <c r="G589" s="699"/>
      <c r="H589" s="699"/>
      <c r="I589" s="698"/>
      <c r="J589" s="698"/>
      <c r="K589" s="695"/>
      <c r="L589" s="695"/>
      <c r="M589" s="695"/>
      <c r="N589" s="695"/>
      <c r="O589" s="695"/>
      <c r="P589" s="695"/>
      <c r="Q589" s="695"/>
      <c r="R589" s="695"/>
      <c r="S589" s="695"/>
      <c r="T589" s="695"/>
      <c r="U589" s="695"/>
      <c r="V589" s="695"/>
      <c r="W589" s="695"/>
      <c r="X589" s="695"/>
      <c r="Y589" s="695"/>
      <c r="Z589" s="695"/>
    </row>
    <row r="590" ht="21.0" customHeight="1">
      <c r="A590" s="698"/>
      <c r="B590" s="695"/>
      <c r="C590" s="695"/>
      <c r="D590" s="698"/>
      <c r="E590" s="695"/>
      <c r="F590" s="698"/>
      <c r="G590" s="699"/>
      <c r="H590" s="699"/>
      <c r="I590" s="698"/>
      <c r="J590" s="698"/>
      <c r="K590" s="695"/>
      <c r="L590" s="695"/>
      <c r="M590" s="695"/>
      <c r="N590" s="695"/>
      <c r="O590" s="695"/>
      <c r="P590" s="695"/>
      <c r="Q590" s="695"/>
      <c r="R590" s="695"/>
      <c r="S590" s="695"/>
      <c r="T590" s="695"/>
      <c r="U590" s="695"/>
      <c r="V590" s="695"/>
      <c r="W590" s="695"/>
      <c r="X590" s="695"/>
      <c r="Y590" s="695"/>
      <c r="Z590" s="695"/>
    </row>
    <row r="591" ht="21.0" customHeight="1">
      <c r="A591" s="698"/>
      <c r="B591" s="695"/>
      <c r="C591" s="695"/>
      <c r="D591" s="698"/>
      <c r="E591" s="695"/>
      <c r="F591" s="698"/>
      <c r="G591" s="699"/>
      <c r="H591" s="699"/>
      <c r="I591" s="698"/>
      <c r="J591" s="698"/>
      <c r="K591" s="695"/>
      <c r="L591" s="695"/>
      <c r="M591" s="695"/>
      <c r="N591" s="695"/>
      <c r="O591" s="695"/>
      <c r="P591" s="695"/>
      <c r="Q591" s="695"/>
      <c r="R591" s="695"/>
      <c r="S591" s="695"/>
      <c r="T591" s="695"/>
      <c r="U591" s="695"/>
      <c r="V591" s="695"/>
      <c r="W591" s="695"/>
      <c r="X591" s="695"/>
      <c r="Y591" s="695"/>
      <c r="Z591" s="695"/>
    </row>
    <row r="592" ht="21.0" customHeight="1">
      <c r="A592" s="698"/>
      <c r="B592" s="695"/>
      <c r="C592" s="695"/>
      <c r="D592" s="698"/>
      <c r="E592" s="695"/>
      <c r="F592" s="698"/>
      <c r="G592" s="699"/>
      <c r="H592" s="699"/>
      <c r="I592" s="698"/>
      <c r="J592" s="698"/>
      <c r="K592" s="695"/>
      <c r="L592" s="695"/>
      <c r="M592" s="695"/>
      <c r="N592" s="695"/>
      <c r="O592" s="695"/>
      <c r="P592" s="695"/>
      <c r="Q592" s="695"/>
      <c r="R592" s="695"/>
      <c r="S592" s="695"/>
      <c r="T592" s="695"/>
      <c r="U592" s="695"/>
      <c r="V592" s="695"/>
      <c r="W592" s="695"/>
      <c r="X592" s="695"/>
      <c r="Y592" s="695"/>
      <c r="Z592" s="695"/>
    </row>
    <row r="593" ht="21.0" customHeight="1">
      <c r="A593" s="698"/>
      <c r="B593" s="695"/>
      <c r="C593" s="695"/>
      <c r="D593" s="698"/>
      <c r="E593" s="695"/>
      <c r="F593" s="698"/>
      <c r="G593" s="699"/>
      <c r="H593" s="699"/>
      <c r="I593" s="698"/>
      <c r="J593" s="698"/>
      <c r="K593" s="695"/>
      <c r="L593" s="695"/>
      <c r="M593" s="695"/>
      <c r="N593" s="695"/>
      <c r="O593" s="695"/>
      <c r="P593" s="695"/>
      <c r="Q593" s="695"/>
      <c r="R593" s="695"/>
      <c r="S593" s="695"/>
      <c r="T593" s="695"/>
      <c r="U593" s="695"/>
      <c r="V593" s="695"/>
      <c r="W593" s="695"/>
      <c r="X593" s="695"/>
      <c r="Y593" s="695"/>
      <c r="Z593" s="695"/>
    </row>
    <row r="594" ht="21.0" customHeight="1">
      <c r="A594" s="698"/>
      <c r="B594" s="695"/>
      <c r="C594" s="695"/>
      <c r="D594" s="698"/>
      <c r="E594" s="695"/>
      <c r="F594" s="698"/>
      <c r="G594" s="699"/>
      <c r="H594" s="699"/>
      <c r="I594" s="698"/>
      <c r="J594" s="698"/>
      <c r="K594" s="695"/>
      <c r="L594" s="695"/>
      <c r="M594" s="695"/>
      <c r="N594" s="695"/>
      <c r="O594" s="695"/>
      <c r="P594" s="695"/>
      <c r="Q594" s="695"/>
      <c r="R594" s="695"/>
      <c r="S594" s="695"/>
      <c r="T594" s="695"/>
      <c r="U594" s="695"/>
      <c r="V594" s="695"/>
      <c r="W594" s="695"/>
      <c r="X594" s="695"/>
      <c r="Y594" s="695"/>
      <c r="Z594" s="695"/>
    </row>
    <row r="595" ht="21.0" customHeight="1">
      <c r="A595" s="698"/>
      <c r="B595" s="695"/>
      <c r="C595" s="695"/>
      <c r="D595" s="698"/>
      <c r="E595" s="695"/>
      <c r="F595" s="698"/>
      <c r="G595" s="699"/>
      <c r="H595" s="699"/>
      <c r="I595" s="698"/>
      <c r="J595" s="698"/>
      <c r="K595" s="695"/>
      <c r="L595" s="695"/>
      <c r="M595" s="695"/>
      <c r="N595" s="695"/>
      <c r="O595" s="695"/>
      <c r="P595" s="695"/>
      <c r="Q595" s="695"/>
      <c r="R595" s="695"/>
      <c r="S595" s="695"/>
      <c r="T595" s="695"/>
      <c r="U595" s="695"/>
      <c r="V595" s="695"/>
      <c r="W595" s="695"/>
      <c r="X595" s="695"/>
      <c r="Y595" s="695"/>
      <c r="Z595" s="695"/>
    </row>
    <row r="596" ht="21.0" customHeight="1">
      <c r="A596" s="698"/>
      <c r="B596" s="695"/>
      <c r="C596" s="695"/>
      <c r="D596" s="698"/>
      <c r="E596" s="695"/>
      <c r="F596" s="698"/>
      <c r="G596" s="699"/>
      <c r="H596" s="699"/>
      <c r="I596" s="698"/>
      <c r="J596" s="698"/>
      <c r="K596" s="695"/>
      <c r="L596" s="695"/>
      <c r="M596" s="695"/>
      <c r="N596" s="695"/>
      <c r="O596" s="695"/>
      <c r="P596" s="695"/>
      <c r="Q596" s="695"/>
      <c r="R596" s="695"/>
      <c r="S596" s="695"/>
      <c r="T596" s="695"/>
      <c r="U596" s="695"/>
      <c r="V596" s="695"/>
      <c r="W596" s="695"/>
      <c r="X596" s="695"/>
      <c r="Y596" s="695"/>
      <c r="Z596" s="695"/>
    </row>
    <row r="597" ht="21.0" customHeight="1">
      <c r="A597" s="698"/>
      <c r="B597" s="695"/>
      <c r="C597" s="695"/>
      <c r="D597" s="698"/>
      <c r="E597" s="695"/>
      <c r="F597" s="698"/>
      <c r="G597" s="699"/>
      <c r="H597" s="699"/>
      <c r="I597" s="698"/>
      <c r="J597" s="698"/>
      <c r="K597" s="695"/>
      <c r="L597" s="695"/>
      <c r="M597" s="695"/>
      <c r="N597" s="695"/>
      <c r="O597" s="695"/>
      <c r="P597" s="695"/>
      <c r="Q597" s="695"/>
      <c r="R597" s="695"/>
      <c r="S597" s="695"/>
      <c r="T597" s="695"/>
      <c r="U597" s="695"/>
      <c r="V597" s="695"/>
      <c r="W597" s="695"/>
      <c r="X597" s="695"/>
      <c r="Y597" s="695"/>
      <c r="Z597" s="695"/>
    </row>
    <row r="598" ht="21.0" customHeight="1">
      <c r="A598" s="698"/>
      <c r="B598" s="695"/>
      <c r="C598" s="695"/>
      <c r="D598" s="698"/>
      <c r="E598" s="695"/>
      <c r="F598" s="698"/>
      <c r="G598" s="699"/>
      <c r="H598" s="699"/>
      <c r="I598" s="698"/>
      <c r="J598" s="698"/>
      <c r="K598" s="695"/>
      <c r="L598" s="695"/>
      <c r="M598" s="695"/>
      <c r="N598" s="695"/>
      <c r="O598" s="695"/>
      <c r="P598" s="695"/>
      <c r="Q598" s="695"/>
      <c r="R598" s="695"/>
      <c r="S598" s="695"/>
      <c r="T598" s="695"/>
      <c r="U598" s="695"/>
      <c r="V598" s="695"/>
      <c r="W598" s="695"/>
      <c r="X598" s="695"/>
      <c r="Y598" s="695"/>
      <c r="Z598" s="695"/>
    </row>
    <row r="599" ht="21.0" customHeight="1">
      <c r="A599" s="698"/>
      <c r="B599" s="695"/>
      <c r="C599" s="695"/>
      <c r="D599" s="698"/>
      <c r="E599" s="695"/>
      <c r="F599" s="698"/>
      <c r="G599" s="699"/>
      <c r="H599" s="699"/>
      <c r="I599" s="698"/>
      <c r="J599" s="698"/>
      <c r="K599" s="695"/>
      <c r="L599" s="695"/>
      <c r="M599" s="695"/>
      <c r="N599" s="695"/>
      <c r="O599" s="695"/>
      <c r="P599" s="695"/>
      <c r="Q599" s="695"/>
      <c r="R599" s="695"/>
      <c r="S599" s="695"/>
      <c r="T599" s="695"/>
      <c r="U599" s="695"/>
      <c r="V599" s="695"/>
      <c r="W599" s="695"/>
      <c r="X599" s="695"/>
      <c r="Y599" s="695"/>
      <c r="Z599" s="695"/>
    </row>
    <row r="600" ht="21.0" customHeight="1">
      <c r="A600" s="698"/>
      <c r="B600" s="695"/>
      <c r="C600" s="695"/>
      <c r="D600" s="698"/>
      <c r="E600" s="695"/>
      <c r="F600" s="698"/>
      <c r="G600" s="699"/>
      <c r="H600" s="699"/>
      <c r="I600" s="698"/>
      <c r="J600" s="698"/>
      <c r="K600" s="695"/>
      <c r="L600" s="695"/>
      <c r="M600" s="695"/>
      <c r="N600" s="695"/>
      <c r="O600" s="695"/>
      <c r="P600" s="695"/>
      <c r="Q600" s="695"/>
      <c r="R600" s="695"/>
      <c r="S600" s="695"/>
      <c r="T600" s="695"/>
      <c r="U600" s="695"/>
      <c r="V600" s="695"/>
      <c r="W600" s="695"/>
      <c r="X600" s="695"/>
      <c r="Y600" s="695"/>
      <c r="Z600" s="695"/>
    </row>
    <row r="601" ht="21.0" customHeight="1">
      <c r="A601" s="698"/>
      <c r="B601" s="695"/>
      <c r="C601" s="695"/>
      <c r="D601" s="698"/>
      <c r="E601" s="695"/>
      <c r="F601" s="698"/>
      <c r="G601" s="699"/>
      <c r="H601" s="699"/>
      <c r="I601" s="698"/>
      <c r="J601" s="698"/>
      <c r="K601" s="695"/>
      <c r="L601" s="695"/>
      <c r="M601" s="695"/>
      <c r="N601" s="695"/>
      <c r="O601" s="695"/>
      <c r="P601" s="695"/>
      <c r="Q601" s="695"/>
      <c r="R601" s="695"/>
      <c r="S601" s="695"/>
      <c r="T601" s="695"/>
      <c r="U601" s="695"/>
      <c r="V601" s="695"/>
      <c r="W601" s="695"/>
      <c r="X601" s="695"/>
      <c r="Y601" s="695"/>
      <c r="Z601" s="695"/>
    </row>
    <row r="602" ht="21.0" customHeight="1">
      <c r="A602" s="698"/>
      <c r="B602" s="695"/>
      <c r="C602" s="695"/>
      <c r="D602" s="698"/>
      <c r="E602" s="695"/>
      <c r="F602" s="698"/>
      <c r="G602" s="699"/>
      <c r="H602" s="699"/>
      <c r="I602" s="698"/>
      <c r="J602" s="698"/>
      <c r="K602" s="695"/>
      <c r="L602" s="695"/>
      <c r="M602" s="695"/>
      <c r="N602" s="695"/>
      <c r="O602" s="695"/>
      <c r="P602" s="695"/>
      <c r="Q602" s="695"/>
      <c r="R602" s="695"/>
      <c r="S602" s="695"/>
      <c r="T602" s="695"/>
      <c r="U602" s="695"/>
      <c r="V602" s="695"/>
      <c r="W602" s="695"/>
      <c r="X602" s="695"/>
      <c r="Y602" s="695"/>
      <c r="Z602" s="695"/>
    </row>
    <row r="603" ht="21.0" customHeight="1">
      <c r="A603" s="698"/>
      <c r="B603" s="695"/>
      <c r="C603" s="695"/>
      <c r="D603" s="698"/>
      <c r="E603" s="695"/>
      <c r="F603" s="698"/>
      <c r="G603" s="699"/>
      <c r="H603" s="699"/>
      <c r="I603" s="698"/>
      <c r="J603" s="698"/>
      <c r="K603" s="695"/>
      <c r="L603" s="695"/>
      <c r="M603" s="695"/>
      <c r="N603" s="695"/>
      <c r="O603" s="695"/>
      <c r="P603" s="695"/>
      <c r="Q603" s="695"/>
      <c r="R603" s="695"/>
      <c r="S603" s="695"/>
      <c r="T603" s="695"/>
      <c r="U603" s="695"/>
      <c r="V603" s="695"/>
      <c r="W603" s="695"/>
      <c r="X603" s="695"/>
      <c r="Y603" s="695"/>
      <c r="Z603" s="695"/>
    </row>
    <row r="604" ht="21.0" customHeight="1">
      <c r="A604" s="698"/>
      <c r="B604" s="695"/>
      <c r="C604" s="695"/>
      <c r="D604" s="698"/>
      <c r="E604" s="695"/>
      <c r="F604" s="698"/>
      <c r="G604" s="699"/>
      <c r="H604" s="699"/>
      <c r="I604" s="698"/>
      <c r="J604" s="698"/>
      <c r="K604" s="695"/>
      <c r="L604" s="695"/>
      <c r="M604" s="695"/>
      <c r="N604" s="695"/>
      <c r="O604" s="695"/>
      <c r="P604" s="695"/>
      <c r="Q604" s="695"/>
      <c r="R604" s="695"/>
      <c r="S604" s="695"/>
      <c r="T604" s="695"/>
      <c r="U604" s="695"/>
      <c r="V604" s="695"/>
      <c r="W604" s="695"/>
      <c r="X604" s="695"/>
      <c r="Y604" s="695"/>
      <c r="Z604" s="695"/>
    </row>
    <row r="605" ht="21.0" customHeight="1">
      <c r="A605" s="698"/>
      <c r="B605" s="695"/>
      <c r="C605" s="695"/>
      <c r="D605" s="698"/>
      <c r="E605" s="695"/>
      <c r="F605" s="698"/>
      <c r="G605" s="699"/>
      <c r="H605" s="699"/>
      <c r="I605" s="698"/>
      <c r="J605" s="698"/>
      <c r="K605" s="695"/>
      <c r="L605" s="695"/>
      <c r="M605" s="695"/>
      <c r="N605" s="695"/>
      <c r="O605" s="695"/>
      <c r="P605" s="695"/>
      <c r="Q605" s="695"/>
      <c r="R605" s="695"/>
      <c r="S605" s="695"/>
      <c r="T605" s="695"/>
      <c r="U605" s="695"/>
      <c r="V605" s="695"/>
      <c r="W605" s="695"/>
      <c r="X605" s="695"/>
      <c r="Y605" s="695"/>
      <c r="Z605" s="695"/>
    </row>
    <row r="606" ht="21.0" customHeight="1">
      <c r="A606" s="698"/>
      <c r="B606" s="695"/>
      <c r="C606" s="695"/>
      <c r="D606" s="698"/>
      <c r="E606" s="695"/>
      <c r="F606" s="698"/>
      <c r="G606" s="699"/>
      <c r="H606" s="699"/>
      <c r="I606" s="698"/>
      <c r="J606" s="698"/>
      <c r="K606" s="695"/>
      <c r="L606" s="695"/>
      <c r="M606" s="695"/>
      <c r="N606" s="695"/>
      <c r="O606" s="695"/>
      <c r="P606" s="695"/>
      <c r="Q606" s="695"/>
      <c r="R606" s="695"/>
      <c r="S606" s="695"/>
      <c r="T606" s="695"/>
      <c r="U606" s="695"/>
      <c r="V606" s="695"/>
      <c r="W606" s="695"/>
      <c r="X606" s="695"/>
      <c r="Y606" s="695"/>
      <c r="Z606" s="695"/>
    </row>
    <row r="607" ht="21.0" customHeight="1">
      <c r="A607" s="698"/>
      <c r="B607" s="695"/>
      <c r="C607" s="695"/>
      <c r="D607" s="698"/>
      <c r="E607" s="695"/>
      <c r="F607" s="698"/>
      <c r="G607" s="699"/>
      <c r="H607" s="699"/>
      <c r="I607" s="698"/>
      <c r="J607" s="698"/>
      <c r="K607" s="695"/>
      <c r="L607" s="695"/>
      <c r="M607" s="695"/>
      <c r="N607" s="695"/>
      <c r="O607" s="695"/>
      <c r="P607" s="695"/>
      <c r="Q607" s="695"/>
      <c r="R607" s="695"/>
      <c r="S607" s="695"/>
      <c r="T607" s="695"/>
      <c r="U607" s="695"/>
      <c r="V607" s="695"/>
      <c r="W607" s="695"/>
      <c r="X607" s="695"/>
      <c r="Y607" s="695"/>
      <c r="Z607" s="695"/>
    </row>
    <row r="608" ht="21.0" customHeight="1">
      <c r="A608" s="698"/>
      <c r="B608" s="695"/>
      <c r="C608" s="695"/>
      <c r="D608" s="698"/>
      <c r="E608" s="695"/>
      <c r="F608" s="698"/>
      <c r="G608" s="699"/>
      <c r="H608" s="699"/>
      <c r="I608" s="698"/>
      <c r="J608" s="698"/>
      <c r="K608" s="695"/>
      <c r="L608" s="695"/>
      <c r="M608" s="695"/>
      <c r="N608" s="695"/>
      <c r="O608" s="695"/>
      <c r="P608" s="695"/>
      <c r="Q608" s="695"/>
      <c r="R608" s="695"/>
      <c r="S608" s="695"/>
      <c r="T608" s="695"/>
      <c r="U608" s="695"/>
      <c r="V608" s="695"/>
      <c r="W608" s="695"/>
      <c r="X608" s="695"/>
      <c r="Y608" s="695"/>
      <c r="Z608" s="695"/>
    </row>
    <row r="609" ht="21.0" customHeight="1">
      <c r="A609" s="698"/>
      <c r="B609" s="695"/>
      <c r="C609" s="695"/>
      <c r="D609" s="698"/>
      <c r="E609" s="695"/>
      <c r="F609" s="698"/>
      <c r="G609" s="699"/>
      <c r="H609" s="699"/>
      <c r="I609" s="698"/>
      <c r="J609" s="698"/>
      <c r="K609" s="695"/>
      <c r="L609" s="695"/>
      <c r="M609" s="695"/>
      <c r="N609" s="695"/>
      <c r="O609" s="695"/>
      <c r="P609" s="695"/>
      <c r="Q609" s="695"/>
      <c r="R609" s="695"/>
      <c r="S609" s="695"/>
      <c r="T609" s="695"/>
      <c r="U609" s="695"/>
      <c r="V609" s="695"/>
      <c r="W609" s="695"/>
      <c r="X609" s="695"/>
      <c r="Y609" s="695"/>
      <c r="Z609" s="695"/>
    </row>
    <row r="610" ht="21.0" customHeight="1">
      <c r="A610" s="698"/>
      <c r="B610" s="695"/>
      <c r="C610" s="695"/>
      <c r="D610" s="698"/>
      <c r="E610" s="695"/>
      <c r="F610" s="698"/>
      <c r="G610" s="699"/>
      <c r="H610" s="699"/>
      <c r="I610" s="698"/>
      <c r="J610" s="698"/>
      <c r="K610" s="695"/>
      <c r="L610" s="695"/>
      <c r="M610" s="695"/>
      <c r="N610" s="695"/>
      <c r="O610" s="695"/>
      <c r="P610" s="695"/>
      <c r="Q610" s="695"/>
      <c r="R610" s="695"/>
      <c r="S610" s="695"/>
      <c r="T610" s="695"/>
      <c r="U610" s="695"/>
      <c r="V610" s="695"/>
      <c r="W610" s="695"/>
      <c r="X610" s="695"/>
      <c r="Y610" s="695"/>
      <c r="Z610" s="695"/>
    </row>
    <row r="611" ht="21.0" customHeight="1">
      <c r="A611" s="698"/>
      <c r="B611" s="695"/>
      <c r="C611" s="695"/>
      <c r="D611" s="698"/>
      <c r="E611" s="695"/>
      <c r="F611" s="698"/>
      <c r="G611" s="699"/>
      <c r="H611" s="699"/>
      <c r="I611" s="698"/>
      <c r="J611" s="698"/>
      <c r="K611" s="695"/>
      <c r="L611" s="695"/>
      <c r="M611" s="695"/>
      <c r="N611" s="695"/>
      <c r="O611" s="695"/>
      <c r="P611" s="695"/>
      <c r="Q611" s="695"/>
      <c r="R611" s="695"/>
      <c r="S611" s="695"/>
      <c r="T611" s="695"/>
      <c r="U611" s="695"/>
      <c r="V611" s="695"/>
      <c r="W611" s="695"/>
      <c r="X611" s="695"/>
      <c r="Y611" s="695"/>
      <c r="Z611" s="695"/>
    </row>
    <row r="612" ht="21.0" customHeight="1">
      <c r="A612" s="698"/>
      <c r="B612" s="695"/>
      <c r="C612" s="695"/>
      <c r="D612" s="698"/>
      <c r="E612" s="695"/>
      <c r="F612" s="698"/>
      <c r="G612" s="699"/>
      <c r="H612" s="699"/>
      <c r="I612" s="698"/>
      <c r="J612" s="698"/>
      <c r="K612" s="695"/>
      <c r="L612" s="695"/>
      <c r="M612" s="695"/>
      <c r="N612" s="695"/>
      <c r="O612" s="695"/>
      <c r="P612" s="695"/>
      <c r="Q612" s="695"/>
      <c r="R612" s="695"/>
      <c r="S612" s="695"/>
      <c r="T612" s="695"/>
      <c r="U612" s="695"/>
      <c r="V612" s="695"/>
      <c r="W612" s="695"/>
      <c r="X612" s="695"/>
      <c r="Y612" s="695"/>
      <c r="Z612" s="695"/>
    </row>
    <row r="613" ht="21.0" customHeight="1">
      <c r="A613" s="698"/>
      <c r="B613" s="695"/>
      <c r="C613" s="695"/>
      <c r="D613" s="698"/>
      <c r="E613" s="695"/>
      <c r="F613" s="698"/>
      <c r="G613" s="699"/>
      <c r="H613" s="699"/>
      <c r="I613" s="698"/>
      <c r="J613" s="698"/>
      <c r="K613" s="695"/>
      <c r="L613" s="695"/>
      <c r="M613" s="695"/>
      <c r="N613" s="695"/>
      <c r="O613" s="695"/>
      <c r="P613" s="695"/>
      <c r="Q613" s="695"/>
      <c r="R613" s="695"/>
      <c r="S613" s="695"/>
      <c r="T613" s="695"/>
      <c r="U613" s="695"/>
      <c r="V613" s="695"/>
      <c r="W613" s="695"/>
      <c r="X613" s="695"/>
      <c r="Y613" s="695"/>
      <c r="Z613" s="695"/>
    </row>
    <row r="614" ht="21.0" customHeight="1">
      <c r="A614" s="698"/>
      <c r="B614" s="695"/>
      <c r="C614" s="695"/>
      <c r="D614" s="698"/>
      <c r="E614" s="695"/>
      <c r="F614" s="698"/>
      <c r="G614" s="699"/>
      <c r="H614" s="699"/>
      <c r="I614" s="698"/>
      <c r="J614" s="698"/>
      <c r="K614" s="695"/>
      <c r="L614" s="695"/>
      <c r="M614" s="695"/>
      <c r="N614" s="695"/>
      <c r="O614" s="695"/>
      <c r="P614" s="695"/>
      <c r="Q614" s="695"/>
      <c r="R614" s="695"/>
      <c r="S614" s="695"/>
      <c r="T614" s="695"/>
      <c r="U614" s="695"/>
      <c r="V614" s="695"/>
      <c r="W614" s="695"/>
      <c r="X614" s="695"/>
      <c r="Y614" s="695"/>
      <c r="Z614" s="695"/>
    </row>
    <row r="615" ht="21.0" customHeight="1">
      <c r="A615" s="698"/>
      <c r="B615" s="695"/>
      <c r="C615" s="695"/>
      <c r="D615" s="698"/>
      <c r="E615" s="695"/>
      <c r="F615" s="698"/>
      <c r="G615" s="699"/>
      <c r="H615" s="699"/>
      <c r="I615" s="698"/>
      <c r="J615" s="698"/>
      <c r="K615" s="695"/>
      <c r="L615" s="695"/>
      <c r="M615" s="695"/>
      <c r="N615" s="695"/>
      <c r="O615" s="695"/>
      <c r="P615" s="695"/>
      <c r="Q615" s="695"/>
      <c r="R615" s="695"/>
      <c r="S615" s="695"/>
      <c r="T615" s="695"/>
      <c r="U615" s="695"/>
      <c r="V615" s="695"/>
      <c r="W615" s="695"/>
      <c r="X615" s="695"/>
      <c r="Y615" s="695"/>
      <c r="Z615" s="695"/>
    </row>
    <row r="616" ht="21.0" customHeight="1">
      <c r="A616" s="698"/>
      <c r="B616" s="695"/>
      <c r="C616" s="695"/>
      <c r="D616" s="698"/>
      <c r="E616" s="695"/>
      <c r="F616" s="698"/>
      <c r="G616" s="699"/>
      <c r="H616" s="699"/>
      <c r="I616" s="698"/>
      <c r="J616" s="698"/>
      <c r="K616" s="695"/>
      <c r="L616" s="695"/>
      <c r="M616" s="695"/>
      <c r="N616" s="695"/>
      <c r="O616" s="695"/>
      <c r="P616" s="695"/>
      <c r="Q616" s="695"/>
      <c r="R616" s="695"/>
      <c r="S616" s="695"/>
      <c r="T616" s="695"/>
      <c r="U616" s="695"/>
      <c r="V616" s="695"/>
      <c r="W616" s="695"/>
      <c r="X616" s="695"/>
      <c r="Y616" s="695"/>
      <c r="Z616" s="695"/>
    </row>
    <row r="617" ht="21.0" customHeight="1">
      <c r="A617" s="698"/>
      <c r="B617" s="695"/>
      <c r="C617" s="695"/>
      <c r="D617" s="698"/>
      <c r="E617" s="695"/>
      <c r="F617" s="698"/>
      <c r="G617" s="699"/>
      <c r="H617" s="699"/>
      <c r="I617" s="698"/>
      <c r="J617" s="698"/>
      <c r="K617" s="695"/>
      <c r="L617" s="695"/>
      <c r="M617" s="695"/>
      <c r="N617" s="695"/>
      <c r="O617" s="695"/>
      <c r="P617" s="695"/>
      <c r="Q617" s="695"/>
      <c r="R617" s="695"/>
      <c r="S617" s="695"/>
      <c r="T617" s="695"/>
      <c r="U617" s="695"/>
      <c r="V617" s="695"/>
      <c r="W617" s="695"/>
      <c r="X617" s="695"/>
      <c r="Y617" s="695"/>
      <c r="Z617" s="695"/>
    </row>
    <row r="618" ht="21.0" customHeight="1">
      <c r="A618" s="698"/>
      <c r="B618" s="695"/>
      <c r="C618" s="695"/>
      <c r="D618" s="698"/>
      <c r="E618" s="695"/>
      <c r="F618" s="698"/>
      <c r="G618" s="699"/>
      <c r="H618" s="699"/>
      <c r="I618" s="698"/>
      <c r="J618" s="698"/>
      <c r="K618" s="695"/>
      <c r="L618" s="695"/>
      <c r="M618" s="695"/>
      <c r="N618" s="695"/>
      <c r="O618" s="695"/>
      <c r="P618" s="695"/>
      <c r="Q618" s="695"/>
      <c r="R618" s="695"/>
      <c r="S618" s="695"/>
      <c r="T618" s="695"/>
      <c r="U618" s="695"/>
      <c r="V618" s="695"/>
      <c r="W618" s="695"/>
      <c r="X618" s="695"/>
      <c r="Y618" s="695"/>
      <c r="Z618" s="695"/>
    </row>
    <row r="619" ht="21.0" customHeight="1">
      <c r="A619" s="698"/>
      <c r="B619" s="695"/>
      <c r="C619" s="695"/>
      <c r="D619" s="698"/>
      <c r="E619" s="695"/>
      <c r="F619" s="698"/>
      <c r="G619" s="699"/>
      <c r="H619" s="699"/>
      <c r="I619" s="698"/>
      <c r="J619" s="698"/>
      <c r="K619" s="695"/>
      <c r="L619" s="695"/>
      <c r="M619" s="695"/>
      <c r="N619" s="695"/>
      <c r="O619" s="695"/>
      <c r="P619" s="695"/>
      <c r="Q619" s="695"/>
      <c r="R619" s="695"/>
      <c r="S619" s="695"/>
      <c r="T619" s="695"/>
      <c r="U619" s="695"/>
      <c r="V619" s="695"/>
      <c r="W619" s="695"/>
      <c r="X619" s="695"/>
      <c r="Y619" s="695"/>
      <c r="Z619" s="695"/>
    </row>
    <row r="620" ht="21.0" customHeight="1">
      <c r="A620" s="698"/>
      <c r="B620" s="695"/>
      <c r="C620" s="695"/>
      <c r="D620" s="698"/>
      <c r="E620" s="695"/>
      <c r="F620" s="698"/>
      <c r="G620" s="699"/>
      <c r="H620" s="699"/>
      <c r="I620" s="698"/>
      <c r="J620" s="698"/>
      <c r="K620" s="695"/>
      <c r="L620" s="695"/>
      <c r="M620" s="695"/>
      <c r="N620" s="695"/>
      <c r="O620" s="695"/>
      <c r="P620" s="695"/>
      <c r="Q620" s="695"/>
      <c r="R620" s="695"/>
      <c r="S620" s="695"/>
      <c r="T620" s="695"/>
      <c r="U620" s="695"/>
      <c r="V620" s="695"/>
      <c r="W620" s="695"/>
      <c r="X620" s="695"/>
      <c r="Y620" s="695"/>
      <c r="Z620" s="695"/>
    </row>
    <row r="621" ht="21.0" customHeight="1">
      <c r="A621" s="698"/>
      <c r="B621" s="695"/>
      <c r="C621" s="695"/>
      <c r="D621" s="698"/>
      <c r="E621" s="695"/>
      <c r="F621" s="698"/>
      <c r="G621" s="699"/>
      <c r="H621" s="699"/>
      <c r="I621" s="698"/>
      <c r="J621" s="698"/>
      <c r="K621" s="695"/>
      <c r="L621" s="695"/>
      <c r="M621" s="695"/>
      <c r="N621" s="695"/>
      <c r="O621" s="695"/>
      <c r="P621" s="695"/>
      <c r="Q621" s="695"/>
      <c r="R621" s="695"/>
      <c r="S621" s="695"/>
      <c r="T621" s="695"/>
      <c r="U621" s="695"/>
      <c r="V621" s="695"/>
      <c r="W621" s="695"/>
      <c r="X621" s="695"/>
      <c r="Y621" s="695"/>
      <c r="Z621" s="695"/>
    </row>
    <row r="622" ht="21.0" customHeight="1">
      <c r="A622" s="698"/>
      <c r="B622" s="695"/>
      <c r="C622" s="695"/>
      <c r="D622" s="698"/>
      <c r="E622" s="695"/>
      <c r="F622" s="698"/>
      <c r="G622" s="699"/>
      <c r="H622" s="699"/>
      <c r="I622" s="698"/>
      <c r="J622" s="698"/>
      <c r="K622" s="695"/>
      <c r="L622" s="695"/>
      <c r="M622" s="695"/>
      <c r="N622" s="695"/>
      <c r="O622" s="695"/>
      <c r="P622" s="695"/>
      <c r="Q622" s="695"/>
      <c r="R622" s="695"/>
      <c r="S622" s="695"/>
      <c r="T622" s="695"/>
      <c r="U622" s="695"/>
      <c r="V622" s="695"/>
      <c r="W622" s="695"/>
      <c r="X622" s="695"/>
      <c r="Y622" s="695"/>
      <c r="Z622" s="695"/>
    </row>
    <row r="623" ht="21.0" customHeight="1">
      <c r="A623" s="698"/>
      <c r="B623" s="695"/>
      <c r="C623" s="695"/>
      <c r="D623" s="698"/>
      <c r="E623" s="695"/>
      <c r="F623" s="698"/>
      <c r="G623" s="699"/>
      <c r="H623" s="699"/>
      <c r="I623" s="698"/>
      <c r="J623" s="698"/>
      <c r="K623" s="695"/>
      <c r="L623" s="695"/>
      <c r="M623" s="695"/>
      <c r="N623" s="695"/>
      <c r="O623" s="695"/>
      <c r="P623" s="695"/>
      <c r="Q623" s="695"/>
      <c r="R623" s="695"/>
      <c r="S623" s="695"/>
      <c r="T623" s="695"/>
      <c r="U623" s="695"/>
      <c r="V623" s="695"/>
      <c r="W623" s="695"/>
      <c r="X623" s="695"/>
      <c r="Y623" s="695"/>
      <c r="Z623" s="695"/>
    </row>
    <row r="624" ht="21.0" customHeight="1">
      <c r="A624" s="698"/>
      <c r="B624" s="695"/>
      <c r="C624" s="695"/>
      <c r="D624" s="698"/>
      <c r="E624" s="695"/>
      <c r="F624" s="698"/>
      <c r="G624" s="699"/>
      <c r="H624" s="699"/>
      <c r="I624" s="698"/>
      <c r="J624" s="698"/>
      <c r="K624" s="695"/>
      <c r="L624" s="695"/>
      <c r="M624" s="695"/>
      <c r="N624" s="695"/>
      <c r="O624" s="695"/>
      <c r="P624" s="695"/>
      <c r="Q624" s="695"/>
      <c r="R624" s="695"/>
      <c r="S624" s="695"/>
      <c r="T624" s="695"/>
      <c r="U624" s="695"/>
      <c r="V624" s="695"/>
      <c r="W624" s="695"/>
      <c r="X624" s="695"/>
      <c r="Y624" s="695"/>
      <c r="Z624" s="695"/>
    </row>
    <row r="625" ht="21.0" customHeight="1">
      <c r="A625" s="698"/>
      <c r="B625" s="695"/>
      <c r="C625" s="695"/>
      <c r="D625" s="698"/>
      <c r="E625" s="695"/>
      <c r="F625" s="698"/>
      <c r="G625" s="699"/>
      <c r="H625" s="699"/>
      <c r="I625" s="698"/>
      <c r="J625" s="698"/>
      <c r="K625" s="695"/>
      <c r="L625" s="695"/>
      <c r="M625" s="695"/>
      <c r="N625" s="695"/>
      <c r="O625" s="695"/>
      <c r="P625" s="695"/>
      <c r="Q625" s="695"/>
      <c r="R625" s="695"/>
      <c r="S625" s="695"/>
      <c r="T625" s="695"/>
      <c r="U625" s="695"/>
      <c r="V625" s="695"/>
      <c r="W625" s="695"/>
      <c r="X625" s="695"/>
      <c r="Y625" s="695"/>
      <c r="Z625" s="695"/>
    </row>
    <row r="626" ht="21.0" customHeight="1">
      <c r="A626" s="698"/>
      <c r="B626" s="695"/>
      <c r="C626" s="695"/>
      <c r="D626" s="698"/>
      <c r="E626" s="695"/>
      <c r="F626" s="698"/>
      <c r="G626" s="699"/>
      <c r="H626" s="699"/>
      <c r="I626" s="698"/>
      <c r="J626" s="698"/>
      <c r="K626" s="695"/>
      <c r="L626" s="695"/>
      <c r="M626" s="695"/>
      <c r="N626" s="695"/>
      <c r="O626" s="695"/>
      <c r="P626" s="695"/>
      <c r="Q626" s="695"/>
      <c r="R626" s="695"/>
      <c r="S626" s="695"/>
      <c r="T626" s="695"/>
      <c r="U626" s="695"/>
      <c r="V626" s="695"/>
      <c r="W626" s="695"/>
      <c r="X626" s="695"/>
      <c r="Y626" s="695"/>
      <c r="Z626" s="695"/>
    </row>
    <row r="627" ht="21.0" customHeight="1">
      <c r="A627" s="698"/>
      <c r="B627" s="695"/>
      <c r="C627" s="695"/>
      <c r="D627" s="698"/>
      <c r="E627" s="695"/>
      <c r="F627" s="698"/>
      <c r="G627" s="699"/>
      <c r="H627" s="699"/>
      <c r="I627" s="698"/>
      <c r="J627" s="698"/>
      <c r="K627" s="695"/>
      <c r="L627" s="695"/>
      <c r="M627" s="695"/>
      <c r="N627" s="695"/>
      <c r="O627" s="695"/>
      <c r="P627" s="695"/>
      <c r="Q627" s="695"/>
      <c r="R627" s="695"/>
      <c r="S627" s="695"/>
      <c r="T627" s="695"/>
      <c r="U627" s="695"/>
      <c r="V627" s="695"/>
      <c r="W627" s="695"/>
      <c r="X627" s="695"/>
      <c r="Y627" s="695"/>
      <c r="Z627" s="695"/>
    </row>
    <row r="628" ht="21.0" customHeight="1">
      <c r="A628" s="698"/>
      <c r="B628" s="695"/>
      <c r="C628" s="695"/>
      <c r="D628" s="698"/>
      <c r="E628" s="695"/>
      <c r="F628" s="698"/>
      <c r="G628" s="699"/>
      <c r="H628" s="699"/>
      <c r="I628" s="698"/>
      <c r="J628" s="698"/>
      <c r="K628" s="695"/>
      <c r="L628" s="695"/>
      <c r="M628" s="695"/>
      <c r="N628" s="695"/>
      <c r="O628" s="695"/>
      <c r="P628" s="695"/>
      <c r="Q628" s="695"/>
      <c r="R628" s="695"/>
      <c r="S628" s="695"/>
      <c r="T628" s="695"/>
      <c r="U628" s="695"/>
      <c r="V628" s="695"/>
      <c r="W628" s="695"/>
      <c r="X628" s="695"/>
      <c r="Y628" s="695"/>
      <c r="Z628" s="695"/>
    </row>
    <row r="629" ht="21.0" customHeight="1">
      <c r="A629" s="698"/>
      <c r="B629" s="695"/>
      <c r="C629" s="695"/>
      <c r="D629" s="698"/>
      <c r="E629" s="695"/>
      <c r="F629" s="698"/>
      <c r="G629" s="699"/>
      <c r="H629" s="699"/>
      <c r="I629" s="698"/>
      <c r="J629" s="698"/>
      <c r="K629" s="695"/>
      <c r="L629" s="695"/>
      <c r="M629" s="695"/>
      <c r="N629" s="695"/>
      <c r="O629" s="695"/>
      <c r="P629" s="695"/>
      <c r="Q629" s="695"/>
      <c r="R629" s="695"/>
      <c r="S629" s="695"/>
      <c r="T629" s="695"/>
      <c r="U629" s="695"/>
      <c r="V629" s="695"/>
      <c r="W629" s="695"/>
      <c r="X629" s="695"/>
      <c r="Y629" s="695"/>
      <c r="Z629" s="695"/>
    </row>
    <row r="630" ht="21.0" customHeight="1">
      <c r="A630" s="698"/>
      <c r="B630" s="695"/>
      <c r="C630" s="695"/>
      <c r="D630" s="698"/>
      <c r="E630" s="695"/>
      <c r="F630" s="698"/>
      <c r="G630" s="699"/>
      <c r="H630" s="699"/>
      <c r="I630" s="698"/>
      <c r="J630" s="698"/>
      <c r="K630" s="695"/>
      <c r="L630" s="695"/>
      <c r="M630" s="695"/>
      <c r="N630" s="695"/>
      <c r="O630" s="695"/>
      <c r="P630" s="695"/>
      <c r="Q630" s="695"/>
      <c r="R630" s="695"/>
      <c r="S630" s="695"/>
      <c r="T630" s="695"/>
      <c r="U630" s="695"/>
      <c r="V630" s="695"/>
      <c r="W630" s="695"/>
      <c r="X630" s="695"/>
      <c r="Y630" s="695"/>
      <c r="Z630" s="695"/>
    </row>
    <row r="631" ht="21.0" customHeight="1">
      <c r="A631" s="698"/>
      <c r="B631" s="695"/>
      <c r="C631" s="695"/>
      <c r="D631" s="698"/>
      <c r="E631" s="695"/>
      <c r="F631" s="698"/>
      <c r="G631" s="699"/>
      <c r="H631" s="699"/>
      <c r="I631" s="698"/>
      <c r="J631" s="698"/>
      <c r="K631" s="695"/>
      <c r="L631" s="695"/>
      <c r="M631" s="695"/>
      <c r="N631" s="695"/>
      <c r="O631" s="695"/>
      <c r="P631" s="695"/>
      <c r="Q631" s="695"/>
      <c r="R631" s="695"/>
      <c r="S631" s="695"/>
      <c r="T631" s="695"/>
      <c r="U631" s="695"/>
      <c r="V631" s="695"/>
      <c r="W631" s="695"/>
      <c r="X631" s="695"/>
      <c r="Y631" s="695"/>
      <c r="Z631" s="695"/>
    </row>
    <row r="632" ht="21.0" customHeight="1">
      <c r="A632" s="698"/>
      <c r="B632" s="695"/>
      <c r="C632" s="695"/>
      <c r="D632" s="698"/>
      <c r="E632" s="695"/>
      <c r="F632" s="698"/>
      <c r="G632" s="699"/>
      <c r="H632" s="699"/>
      <c r="I632" s="698"/>
      <c r="J632" s="698"/>
      <c r="K632" s="695"/>
      <c r="L632" s="695"/>
      <c r="M632" s="695"/>
      <c r="N632" s="695"/>
      <c r="O632" s="695"/>
      <c r="P632" s="695"/>
      <c r="Q632" s="695"/>
      <c r="R632" s="695"/>
      <c r="S632" s="695"/>
      <c r="T632" s="695"/>
      <c r="U632" s="695"/>
      <c r="V632" s="695"/>
      <c r="W632" s="695"/>
      <c r="X632" s="695"/>
      <c r="Y632" s="695"/>
      <c r="Z632" s="695"/>
    </row>
    <row r="633" ht="21.0" customHeight="1">
      <c r="A633" s="698"/>
      <c r="B633" s="695"/>
      <c r="C633" s="695"/>
      <c r="D633" s="698"/>
      <c r="E633" s="695"/>
      <c r="F633" s="698"/>
      <c r="G633" s="699"/>
      <c r="H633" s="699"/>
      <c r="I633" s="698"/>
      <c r="J633" s="698"/>
      <c r="K633" s="695"/>
      <c r="L633" s="695"/>
      <c r="M633" s="695"/>
      <c r="N633" s="695"/>
      <c r="O633" s="695"/>
      <c r="P633" s="695"/>
      <c r="Q633" s="695"/>
      <c r="R633" s="695"/>
      <c r="S633" s="695"/>
      <c r="T633" s="695"/>
      <c r="U633" s="695"/>
      <c r="V633" s="695"/>
      <c r="W633" s="695"/>
      <c r="X633" s="695"/>
      <c r="Y633" s="695"/>
      <c r="Z633" s="695"/>
    </row>
    <row r="634" ht="21.0" customHeight="1">
      <c r="A634" s="698"/>
      <c r="B634" s="695"/>
      <c r="C634" s="695"/>
      <c r="D634" s="698"/>
      <c r="E634" s="695"/>
      <c r="F634" s="698"/>
      <c r="G634" s="699"/>
      <c r="H634" s="699"/>
      <c r="I634" s="698"/>
      <c r="J634" s="698"/>
      <c r="K634" s="695"/>
      <c r="L634" s="695"/>
      <c r="M634" s="695"/>
      <c r="N634" s="695"/>
      <c r="O634" s="695"/>
      <c r="P634" s="695"/>
      <c r="Q634" s="695"/>
      <c r="R634" s="695"/>
      <c r="S634" s="695"/>
      <c r="T634" s="695"/>
      <c r="U634" s="695"/>
      <c r="V634" s="695"/>
      <c r="W634" s="695"/>
      <c r="X634" s="695"/>
      <c r="Y634" s="695"/>
      <c r="Z634" s="695"/>
    </row>
    <row r="635" ht="21.0" customHeight="1">
      <c r="A635" s="698"/>
      <c r="B635" s="695"/>
      <c r="C635" s="695"/>
      <c r="D635" s="698"/>
      <c r="E635" s="695"/>
      <c r="F635" s="698"/>
      <c r="G635" s="699"/>
      <c r="H635" s="699"/>
      <c r="I635" s="698"/>
      <c r="J635" s="698"/>
      <c r="K635" s="695"/>
      <c r="L635" s="695"/>
      <c r="M635" s="695"/>
      <c r="N635" s="695"/>
      <c r="O635" s="695"/>
      <c r="P635" s="695"/>
      <c r="Q635" s="695"/>
      <c r="R635" s="695"/>
      <c r="S635" s="695"/>
      <c r="T635" s="695"/>
      <c r="U635" s="695"/>
      <c r="V635" s="695"/>
      <c r="W635" s="695"/>
      <c r="X635" s="695"/>
      <c r="Y635" s="695"/>
      <c r="Z635" s="695"/>
    </row>
    <row r="636" ht="21.0" customHeight="1">
      <c r="A636" s="698"/>
      <c r="B636" s="695"/>
      <c r="C636" s="695"/>
      <c r="D636" s="698"/>
      <c r="E636" s="695"/>
      <c r="F636" s="698"/>
      <c r="G636" s="699"/>
      <c r="H636" s="699"/>
      <c r="I636" s="698"/>
      <c r="J636" s="698"/>
      <c r="K636" s="695"/>
      <c r="L636" s="695"/>
      <c r="M636" s="695"/>
      <c r="N636" s="695"/>
      <c r="O636" s="695"/>
      <c r="P636" s="695"/>
      <c r="Q636" s="695"/>
      <c r="R636" s="695"/>
      <c r="S636" s="695"/>
      <c r="T636" s="695"/>
      <c r="U636" s="695"/>
      <c r="V636" s="695"/>
      <c r="W636" s="695"/>
      <c r="X636" s="695"/>
      <c r="Y636" s="695"/>
      <c r="Z636" s="695"/>
    </row>
    <row r="637" ht="21.0" customHeight="1">
      <c r="A637" s="698"/>
      <c r="B637" s="695"/>
      <c r="C637" s="695"/>
      <c r="D637" s="698"/>
      <c r="E637" s="695"/>
      <c r="F637" s="698"/>
      <c r="G637" s="699"/>
      <c r="H637" s="699"/>
      <c r="I637" s="698"/>
      <c r="J637" s="698"/>
      <c r="K637" s="695"/>
      <c r="L637" s="695"/>
      <c r="M637" s="695"/>
      <c r="N637" s="695"/>
      <c r="O637" s="695"/>
      <c r="P637" s="695"/>
      <c r="Q637" s="695"/>
      <c r="R637" s="695"/>
      <c r="S637" s="695"/>
      <c r="T637" s="695"/>
      <c r="U637" s="695"/>
      <c r="V637" s="695"/>
      <c r="W637" s="695"/>
      <c r="X637" s="695"/>
      <c r="Y637" s="695"/>
      <c r="Z637" s="695"/>
    </row>
    <row r="638" ht="21.0" customHeight="1">
      <c r="A638" s="698"/>
      <c r="B638" s="695"/>
      <c r="C638" s="695"/>
      <c r="D638" s="698"/>
      <c r="E638" s="695"/>
      <c r="F638" s="698"/>
      <c r="G638" s="699"/>
      <c r="H638" s="699"/>
      <c r="I638" s="698"/>
      <c r="J638" s="698"/>
      <c r="K638" s="695"/>
      <c r="L638" s="695"/>
      <c r="M638" s="695"/>
      <c r="N638" s="695"/>
      <c r="O638" s="695"/>
      <c r="P638" s="695"/>
      <c r="Q638" s="695"/>
      <c r="R638" s="695"/>
      <c r="S638" s="695"/>
      <c r="T638" s="695"/>
      <c r="U638" s="695"/>
      <c r="V638" s="695"/>
      <c r="W638" s="695"/>
      <c r="X638" s="695"/>
      <c r="Y638" s="695"/>
      <c r="Z638" s="695"/>
    </row>
    <row r="639" ht="21.0" customHeight="1">
      <c r="A639" s="698"/>
      <c r="B639" s="695"/>
      <c r="C639" s="695"/>
      <c r="D639" s="698"/>
      <c r="E639" s="695"/>
      <c r="F639" s="698"/>
      <c r="G639" s="699"/>
      <c r="H639" s="699"/>
      <c r="I639" s="698"/>
      <c r="J639" s="698"/>
      <c r="K639" s="695"/>
      <c r="L639" s="695"/>
      <c r="M639" s="695"/>
      <c r="N639" s="695"/>
      <c r="O639" s="695"/>
      <c r="P639" s="695"/>
      <c r="Q639" s="695"/>
      <c r="R639" s="695"/>
      <c r="S639" s="695"/>
      <c r="T639" s="695"/>
      <c r="U639" s="695"/>
      <c r="V639" s="695"/>
      <c r="W639" s="695"/>
      <c r="X639" s="695"/>
      <c r="Y639" s="695"/>
      <c r="Z639" s="695"/>
    </row>
    <row r="640" ht="21.0" customHeight="1">
      <c r="A640" s="698"/>
      <c r="B640" s="695"/>
      <c r="C640" s="695"/>
      <c r="D640" s="698"/>
      <c r="E640" s="695"/>
      <c r="F640" s="698"/>
      <c r="G640" s="699"/>
      <c r="H640" s="699"/>
      <c r="I640" s="698"/>
      <c r="J640" s="698"/>
      <c r="K640" s="695"/>
      <c r="L640" s="695"/>
      <c r="M640" s="695"/>
      <c r="N640" s="695"/>
      <c r="O640" s="695"/>
      <c r="P640" s="695"/>
      <c r="Q640" s="695"/>
      <c r="R640" s="695"/>
      <c r="S640" s="695"/>
      <c r="T640" s="695"/>
      <c r="U640" s="695"/>
      <c r="V640" s="695"/>
      <c r="W640" s="695"/>
      <c r="X640" s="695"/>
      <c r="Y640" s="695"/>
      <c r="Z640" s="695"/>
    </row>
    <row r="641" ht="21.0" customHeight="1">
      <c r="A641" s="698"/>
      <c r="B641" s="695"/>
      <c r="C641" s="695"/>
      <c r="D641" s="698"/>
      <c r="E641" s="695"/>
      <c r="F641" s="698"/>
      <c r="G641" s="699"/>
      <c r="H641" s="699"/>
      <c r="I641" s="698"/>
      <c r="J641" s="698"/>
      <c r="K641" s="695"/>
      <c r="L641" s="695"/>
      <c r="M641" s="695"/>
      <c r="N641" s="695"/>
      <c r="O641" s="695"/>
      <c r="P641" s="695"/>
      <c r="Q641" s="695"/>
      <c r="R641" s="695"/>
      <c r="S641" s="695"/>
      <c r="T641" s="695"/>
      <c r="U641" s="695"/>
      <c r="V641" s="695"/>
      <c r="W641" s="695"/>
      <c r="X641" s="695"/>
      <c r="Y641" s="695"/>
      <c r="Z641" s="695"/>
    </row>
    <row r="642" ht="21.0" customHeight="1">
      <c r="A642" s="698"/>
      <c r="B642" s="695"/>
      <c r="C642" s="695"/>
      <c r="D642" s="698"/>
      <c r="E642" s="695"/>
      <c r="F642" s="698"/>
      <c r="G642" s="699"/>
      <c r="H642" s="699"/>
      <c r="I642" s="698"/>
      <c r="J642" s="698"/>
      <c r="K642" s="695"/>
      <c r="L642" s="695"/>
      <c r="M642" s="695"/>
      <c r="N642" s="695"/>
      <c r="O642" s="695"/>
      <c r="P642" s="695"/>
      <c r="Q642" s="695"/>
      <c r="R642" s="695"/>
      <c r="S642" s="695"/>
      <c r="T642" s="695"/>
      <c r="U642" s="695"/>
      <c r="V642" s="695"/>
      <c r="W642" s="695"/>
      <c r="X642" s="695"/>
      <c r="Y642" s="695"/>
      <c r="Z642" s="695"/>
    </row>
    <row r="643" ht="21.0" customHeight="1">
      <c r="A643" s="698"/>
      <c r="B643" s="695"/>
      <c r="C643" s="695"/>
      <c r="D643" s="698"/>
      <c r="E643" s="695"/>
      <c r="F643" s="698"/>
      <c r="G643" s="699"/>
      <c r="H643" s="699"/>
      <c r="I643" s="698"/>
      <c r="J643" s="698"/>
      <c r="K643" s="695"/>
      <c r="L643" s="695"/>
      <c r="M643" s="695"/>
      <c r="N643" s="695"/>
      <c r="O643" s="695"/>
      <c r="P643" s="695"/>
      <c r="Q643" s="695"/>
      <c r="R643" s="695"/>
      <c r="S643" s="695"/>
      <c r="T643" s="695"/>
      <c r="U643" s="695"/>
      <c r="V643" s="695"/>
      <c r="W643" s="695"/>
      <c r="X643" s="695"/>
      <c r="Y643" s="695"/>
      <c r="Z643" s="695"/>
    </row>
    <row r="644" ht="21.0" customHeight="1">
      <c r="A644" s="698"/>
      <c r="B644" s="695"/>
      <c r="C644" s="695"/>
      <c r="D644" s="698"/>
      <c r="E644" s="695"/>
      <c r="F644" s="698"/>
      <c r="G644" s="699"/>
      <c r="H644" s="699"/>
      <c r="I644" s="698"/>
      <c r="J644" s="698"/>
      <c r="K644" s="695"/>
      <c r="L644" s="695"/>
      <c r="M644" s="695"/>
      <c r="N644" s="695"/>
      <c r="O644" s="695"/>
      <c r="P644" s="695"/>
      <c r="Q644" s="695"/>
      <c r="R644" s="695"/>
      <c r="S644" s="695"/>
      <c r="T644" s="695"/>
      <c r="U644" s="695"/>
      <c r="V644" s="695"/>
      <c r="W644" s="695"/>
      <c r="X644" s="695"/>
      <c r="Y644" s="695"/>
      <c r="Z644" s="695"/>
    </row>
    <row r="645" ht="21.0" customHeight="1">
      <c r="A645" s="698"/>
      <c r="B645" s="695"/>
      <c r="C645" s="695"/>
      <c r="D645" s="698"/>
      <c r="E645" s="695"/>
      <c r="F645" s="698"/>
      <c r="G645" s="699"/>
      <c r="H645" s="699"/>
      <c r="I645" s="698"/>
      <c r="J645" s="698"/>
      <c r="K645" s="695"/>
      <c r="L645" s="695"/>
      <c r="M645" s="695"/>
      <c r="N645" s="695"/>
      <c r="O645" s="695"/>
      <c r="P645" s="695"/>
      <c r="Q645" s="695"/>
      <c r="R645" s="695"/>
      <c r="S645" s="695"/>
      <c r="T645" s="695"/>
      <c r="U645" s="695"/>
      <c r="V645" s="695"/>
      <c r="W645" s="695"/>
      <c r="X645" s="695"/>
      <c r="Y645" s="695"/>
      <c r="Z645" s="695"/>
    </row>
    <row r="646" ht="21.0" customHeight="1">
      <c r="A646" s="698"/>
      <c r="B646" s="695"/>
      <c r="C646" s="695"/>
      <c r="D646" s="698"/>
      <c r="E646" s="695"/>
      <c r="F646" s="698"/>
      <c r="G646" s="699"/>
      <c r="H646" s="699"/>
      <c r="I646" s="698"/>
      <c r="J646" s="698"/>
      <c r="K646" s="695"/>
      <c r="L646" s="695"/>
      <c r="M646" s="695"/>
      <c r="N646" s="695"/>
      <c r="O646" s="695"/>
      <c r="P646" s="695"/>
      <c r="Q646" s="695"/>
      <c r="R646" s="695"/>
      <c r="S646" s="695"/>
      <c r="T646" s="695"/>
      <c r="U646" s="695"/>
      <c r="V646" s="695"/>
      <c r="W646" s="695"/>
      <c r="X646" s="695"/>
      <c r="Y646" s="695"/>
      <c r="Z646" s="695"/>
    </row>
    <row r="647" ht="21.0" customHeight="1">
      <c r="A647" s="698"/>
      <c r="B647" s="695"/>
      <c r="C647" s="695"/>
      <c r="D647" s="698"/>
      <c r="E647" s="695"/>
      <c r="F647" s="698"/>
      <c r="G647" s="699"/>
      <c r="H647" s="699"/>
      <c r="I647" s="698"/>
      <c r="J647" s="698"/>
      <c r="K647" s="695"/>
      <c r="L647" s="695"/>
      <c r="M647" s="695"/>
      <c r="N647" s="695"/>
      <c r="O647" s="695"/>
      <c r="P647" s="695"/>
      <c r="Q647" s="695"/>
      <c r="R647" s="695"/>
      <c r="S647" s="695"/>
      <c r="T647" s="695"/>
      <c r="U647" s="695"/>
      <c r="V647" s="695"/>
      <c r="W647" s="695"/>
      <c r="X647" s="695"/>
      <c r="Y647" s="695"/>
      <c r="Z647" s="695"/>
    </row>
    <row r="648" ht="21.0" customHeight="1">
      <c r="A648" s="698"/>
      <c r="B648" s="695"/>
      <c r="C648" s="695"/>
      <c r="D648" s="698"/>
      <c r="E648" s="695"/>
      <c r="F648" s="698"/>
      <c r="G648" s="699"/>
      <c r="H648" s="699"/>
      <c r="I648" s="698"/>
      <c r="J648" s="698"/>
      <c r="K648" s="695"/>
      <c r="L648" s="695"/>
      <c r="M648" s="695"/>
      <c r="N648" s="695"/>
      <c r="O648" s="695"/>
      <c r="P648" s="695"/>
      <c r="Q648" s="695"/>
      <c r="R648" s="695"/>
      <c r="S648" s="695"/>
      <c r="T648" s="695"/>
      <c r="U648" s="695"/>
      <c r="V648" s="695"/>
      <c r="W648" s="695"/>
      <c r="X648" s="695"/>
      <c r="Y648" s="695"/>
      <c r="Z648" s="695"/>
    </row>
    <row r="649" ht="21.0" customHeight="1">
      <c r="A649" s="698"/>
      <c r="B649" s="695"/>
      <c r="C649" s="695"/>
      <c r="D649" s="698"/>
      <c r="E649" s="695"/>
      <c r="F649" s="698"/>
      <c r="G649" s="699"/>
      <c r="H649" s="699"/>
      <c r="I649" s="698"/>
      <c r="J649" s="698"/>
      <c r="K649" s="695"/>
      <c r="L649" s="695"/>
      <c r="M649" s="695"/>
      <c r="N649" s="695"/>
      <c r="O649" s="695"/>
      <c r="P649" s="695"/>
      <c r="Q649" s="695"/>
      <c r="R649" s="695"/>
      <c r="S649" s="695"/>
      <c r="T649" s="695"/>
      <c r="U649" s="695"/>
      <c r="V649" s="695"/>
      <c r="W649" s="695"/>
      <c r="X649" s="695"/>
      <c r="Y649" s="695"/>
      <c r="Z649" s="695"/>
    </row>
    <row r="650" ht="21.0" customHeight="1">
      <c r="A650" s="698"/>
      <c r="B650" s="695"/>
      <c r="C650" s="695"/>
      <c r="D650" s="698"/>
      <c r="E650" s="695"/>
      <c r="F650" s="698"/>
      <c r="G650" s="699"/>
      <c r="H650" s="699"/>
      <c r="I650" s="698"/>
      <c r="J650" s="698"/>
      <c r="K650" s="695"/>
      <c r="L650" s="695"/>
      <c r="M650" s="695"/>
      <c r="N650" s="695"/>
      <c r="O650" s="695"/>
      <c r="P650" s="695"/>
      <c r="Q650" s="695"/>
      <c r="R650" s="695"/>
      <c r="S650" s="695"/>
      <c r="T650" s="695"/>
      <c r="U650" s="695"/>
      <c r="V650" s="695"/>
      <c r="W650" s="695"/>
      <c r="X650" s="695"/>
      <c r="Y650" s="695"/>
      <c r="Z650" s="695"/>
    </row>
    <row r="651" ht="21.0" customHeight="1">
      <c r="A651" s="698"/>
      <c r="B651" s="695"/>
      <c r="C651" s="695"/>
      <c r="D651" s="698"/>
      <c r="E651" s="695"/>
      <c r="F651" s="698"/>
      <c r="G651" s="699"/>
      <c r="H651" s="699"/>
      <c r="I651" s="698"/>
      <c r="J651" s="698"/>
      <c r="K651" s="695"/>
      <c r="L651" s="695"/>
      <c r="M651" s="695"/>
      <c r="N651" s="695"/>
      <c r="O651" s="695"/>
      <c r="P651" s="695"/>
      <c r="Q651" s="695"/>
      <c r="R651" s="695"/>
      <c r="S651" s="695"/>
      <c r="T651" s="695"/>
      <c r="U651" s="695"/>
      <c r="V651" s="695"/>
      <c r="W651" s="695"/>
      <c r="X651" s="695"/>
      <c r="Y651" s="695"/>
      <c r="Z651" s="695"/>
    </row>
    <row r="652" ht="21.0" customHeight="1">
      <c r="A652" s="698"/>
      <c r="B652" s="695"/>
      <c r="C652" s="695"/>
      <c r="D652" s="698"/>
      <c r="E652" s="695"/>
      <c r="F652" s="698"/>
      <c r="G652" s="699"/>
      <c r="H652" s="699"/>
      <c r="I652" s="698"/>
      <c r="J652" s="698"/>
      <c r="K652" s="695"/>
      <c r="L652" s="695"/>
      <c r="M652" s="695"/>
      <c r="N652" s="695"/>
      <c r="O652" s="695"/>
      <c r="P652" s="695"/>
      <c r="Q652" s="695"/>
      <c r="R652" s="695"/>
      <c r="S652" s="695"/>
      <c r="T652" s="695"/>
      <c r="U652" s="695"/>
      <c r="V652" s="695"/>
      <c r="W652" s="695"/>
      <c r="X652" s="695"/>
      <c r="Y652" s="695"/>
      <c r="Z652" s="695"/>
    </row>
    <row r="653" ht="21.0" customHeight="1">
      <c r="A653" s="698"/>
      <c r="B653" s="695"/>
      <c r="C653" s="695"/>
      <c r="D653" s="698"/>
      <c r="E653" s="695"/>
      <c r="F653" s="698"/>
      <c r="G653" s="699"/>
      <c r="H653" s="699"/>
      <c r="I653" s="698"/>
      <c r="J653" s="698"/>
      <c r="K653" s="695"/>
      <c r="L653" s="695"/>
      <c r="M653" s="695"/>
      <c r="N653" s="695"/>
      <c r="O653" s="695"/>
      <c r="P653" s="695"/>
      <c r="Q653" s="695"/>
      <c r="R653" s="695"/>
      <c r="S653" s="695"/>
      <c r="T653" s="695"/>
      <c r="U653" s="695"/>
      <c r="V653" s="695"/>
      <c r="W653" s="695"/>
      <c r="X653" s="695"/>
      <c r="Y653" s="695"/>
      <c r="Z653" s="695"/>
    </row>
    <row r="654" ht="21.0" customHeight="1">
      <c r="A654" s="698"/>
      <c r="B654" s="695"/>
      <c r="C654" s="695"/>
      <c r="D654" s="698"/>
      <c r="E654" s="695"/>
      <c r="F654" s="698"/>
      <c r="G654" s="699"/>
      <c r="H654" s="699"/>
      <c r="I654" s="698"/>
      <c r="J654" s="698"/>
      <c r="K654" s="695"/>
      <c r="L654" s="695"/>
      <c r="M654" s="695"/>
      <c r="N654" s="695"/>
      <c r="O654" s="695"/>
      <c r="P654" s="695"/>
      <c r="Q654" s="695"/>
      <c r="R654" s="695"/>
      <c r="S654" s="695"/>
      <c r="T654" s="695"/>
      <c r="U654" s="695"/>
      <c r="V654" s="695"/>
      <c r="W654" s="695"/>
      <c r="X654" s="695"/>
      <c r="Y654" s="695"/>
      <c r="Z654" s="695"/>
    </row>
    <row r="655" ht="21.0" customHeight="1">
      <c r="A655" s="698"/>
      <c r="B655" s="695"/>
      <c r="C655" s="695"/>
      <c r="D655" s="698"/>
      <c r="E655" s="695"/>
      <c r="F655" s="698"/>
      <c r="G655" s="699"/>
      <c r="H655" s="699"/>
      <c r="I655" s="698"/>
      <c r="J655" s="698"/>
      <c r="K655" s="695"/>
      <c r="L655" s="695"/>
      <c r="M655" s="695"/>
      <c r="N655" s="695"/>
      <c r="O655" s="695"/>
      <c r="P655" s="695"/>
      <c r="Q655" s="695"/>
      <c r="R655" s="695"/>
      <c r="S655" s="695"/>
      <c r="T655" s="695"/>
      <c r="U655" s="695"/>
      <c r="V655" s="695"/>
      <c r="W655" s="695"/>
      <c r="X655" s="695"/>
      <c r="Y655" s="695"/>
      <c r="Z655" s="695"/>
    </row>
    <row r="656" ht="21.0" customHeight="1">
      <c r="A656" s="698"/>
      <c r="B656" s="695"/>
      <c r="C656" s="695"/>
      <c r="D656" s="698"/>
      <c r="E656" s="695"/>
      <c r="F656" s="698"/>
      <c r="G656" s="699"/>
      <c r="H656" s="699"/>
      <c r="I656" s="698"/>
      <c r="J656" s="698"/>
      <c r="K656" s="695"/>
      <c r="L656" s="695"/>
      <c r="M656" s="695"/>
      <c r="N656" s="695"/>
      <c r="O656" s="695"/>
      <c r="P656" s="695"/>
      <c r="Q656" s="695"/>
      <c r="R656" s="695"/>
      <c r="S656" s="695"/>
      <c r="T656" s="695"/>
      <c r="U656" s="695"/>
      <c r="V656" s="695"/>
      <c r="W656" s="695"/>
      <c r="X656" s="695"/>
      <c r="Y656" s="695"/>
      <c r="Z656" s="695"/>
    </row>
    <row r="657" ht="21.0" customHeight="1">
      <c r="A657" s="698"/>
      <c r="B657" s="695"/>
      <c r="C657" s="695"/>
      <c r="D657" s="698"/>
      <c r="E657" s="695"/>
      <c r="F657" s="698"/>
      <c r="G657" s="699"/>
      <c r="H657" s="699"/>
      <c r="I657" s="698"/>
      <c r="J657" s="698"/>
      <c r="K657" s="695"/>
      <c r="L657" s="695"/>
      <c r="M657" s="695"/>
      <c r="N657" s="695"/>
      <c r="O657" s="695"/>
      <c r="P657" s="695"/>
      <c r="Q657" s="695"/>
      <c r="R657" s="695"/>
      <c r="S657" s="695"/>
      <c r="T657" s="695"/>
      <c r="U657" s="695"/>
      <c r="V657" s="695"/>
      <c r="W657" s="695"/>
      <c r="X657" s="695"/>
      <c r="Y657" s="695"/>
      <c r="Z657" s="695"/>
    </row>
    <row r="658" ht="21.0" customHeight="1">
      <c r="A658" s="698"/>
      <c r="B658" s="695"/>
      <c r="C658" s="695"/>
      <c r="D658" s="698"/>
      <c r="E658" s="695"/>
      <c r="F658" s="698"/>
      <c r="G658" s="699"/>
      <c r="H658" s="699"/>
      <c r="I658" s="698"/>
      <c r="J658" s="698"/>
      <c r="K658" s="695"/>
      <c r="L658" s="695"/>
      <c r="M658" s="695"/>
      <c r="N658" s="695"/>
      <c r="O658" s="695"/>
      <c r="P658" s="695"/>
      <c r="Q658" s="695"/>
      <c r="R658" s="695"/>
      <c r="S658" s="695"/>
      <c r="T658" s="695"/>
      <c r="U658" s="695"/>
      <c r="V658" s="695"/>
      <c r="W658" s="695"/>
      <c r="X658" s="695"/>
      <c r="Y658" s="695"/>
      <c r="Z658" s="695"/>
    </row>
    <row r="659" ht="21.0" customHeight="1">
      <c r="A659" s="698"/>
      <c r="B659" s="695"/>
      <c r="C659" s="695"/>
      <c r="D659" s="698"/>
      <c r="E659" s="695"/>
      <c r="F659" s="698"/>
      <c r="G659" s="699"/>
      <c r="H659" s="699"/>
      <c r="I659" s="698"/>
      <c r="J659" s="698"/>
      <c r="K659" s="695"/>
      <c r="L659" s="695"/>
      <c r="M659" s="695"/>
      <c r="N659" s="695"/>
      <c r="O659" s="695"/>
      <c r="P659" s="695"/>
      <c r="Q659" s="695"/>
      <c r="R659" s="695"/>
      <c r="S659" s="695"/>
      <c r="T659" s="695"/>
      <c r="U659" s="695"/>
      <c r="V659" s="695"/>
      <c r="W659" s="695"/>
      <c r="X659" s="695"/>
      <c r="Y659" s="695"/>
      <c r="Z659" s="695"/>
    </row>
    <row r="660" ht="21.0" customHeight="1">
      <c r="A660" s="698"/>
      <c r="B660" s="695"/>
      <c r="C660" s="695"/>
      <c r="D660" s="698"/>
      <c r="E660" s="695"/>
      <c r="F660" s="698"/>
      <c r="G660" s="699"/>
      <c r="H660" s="699"/>
      <c r="I660" s="698"/>
      <c r="J660" s="698"/>
      <c r="K660" s="695"/>
      <c r="L660" s="695"/>
      <c r="M660" s="695"/>
      <c r="N660" s="695"/>
      <c r="O660" s="695"/>
      <c r="P660" s="695"/>
      <c r="Q660" s="695"/>
      <c r="R660" s="695"/>
      <c r="S660" s="695"/>
      <c r="T660" s="695"/>
      <c r="U660" s="695"/>
      <c r="V660" s="695"/>
      <c r="W660" s="695"/>
      <c r="X660" s="695"/>
      <c r="Y660" s="695"/>
      <c r="Z660" s="695"/>
    </row>
    <row r="661" ht="21.0" customHeight="1">
      <c r="A661" s="698"/>
      <c r="B661" s="695"/>
      <c r="C661" s="695"/>
      <c r="D661" s="698"/>
      <c r="E661" s="695"/>
      <c r="F661" s="698"/>
      <c r="G661" s="699"/>
      <c r="H661" s="699"/>
      <c r="I661" s="698"/>
      <c r="J661" s="698"/>
      <c r="K661" s="695"/>
      <c r="L661" s="695"/>
      <c r="M661" s="695"/>
      <c r="N661" s="695"/>
      <c r="O661" s="695"/>
      <c r="P661" s="695"/>
      <c r="Q661" s="695"/>
      <c r="R661" s="695"/>
      <c r="S661" s="695"/>
      <c r="T661" s="695"/>
      <c r="U661" s="695"/>
      <c r="V661" s="695"/>
      <c r="W661" s="695"/>
      <c r="X661" s="695"/>
      <c r="Y661" s="695"/>
      <c r="Z661" s="695"/>
    </row>
    <row r="662" ht="21.0" customHeight="1">
      <c r="A662" s="698"/>
      <c r="B662" s="695"/>
      <c r="C662" s="695"/>
      <c r="D662" s="698"/>
      <c r="E662" s="695"/>
      <c r="F662" s="698"/>
      <c r="G662" s="699"/>
      <c r="H662" s="699"/>
      <c r="I662" s="698"/>
      <c r="J662" s="698"/>
      <c r="K662" s="695"/>
      <c r="L662" s="695"/>
      <c r="M662" s="695"/>
      <c r="N662" s="695"/>
      <c r="O662" s="695"/>
      <c r="P662" s="695"/>
      <c r="Q662" s="695"/>
      <c r="R662" s="695"/>
      <c r="S662" s="695"/>
      <c r="T662" s="695"/>
      <c r="U662" s="695"/>
      <c r="V662" s="695"/>
      <c r="W662" s="695"/>
      <c r="X662" s="695"/>
      <c r="Y662" s="695"/>
      <c r="Z662" s="695"/>
    </row>
    <row r="663" ht="21.0" customHeight="1">
      <c r="A663" s="698"/>
      <c r="B663" s="695"/>
      <c r="C663" s="695"/>
      <c r="D663" s="698"/>
      <c r="E663" s="695"/>
      <c r="F663" s="698"/>
      <c r="G663" s="699"/>
      <c r="H663" s="699"/>
      <c r="I663" s="698"/>
      <c r="J663" s="698"/>
      <c r="K663" s="695"/>
      <c r="L663" s="695"/>
      <c r="M663" s="695"/>
      <c r="N663" s="695"/>
      <c r="O663" s="695"/>
      <c r="P663" s="695"/>
      <c r="Q663" s="695"/>
      <c r="R663" s="695"/>
      <c r="S663" s="695"/>
      <c r="T663" s="695"/>
      <c r="U663" s="695"/>
      <c r="V663" s="695"/>
      <c r="W663" s="695"/>
      <c r="X663" s="695"/>
      <c r="Y663" s="695"/>
      <c r="Z663" s="695"/>
    </row>
    <row r="664" ht="21.0" customHeight="1">
      <c r="A664" s="698"/>
      <c r="B664" s="695"/>
      <c r="C664" s="695"/>
      <c r="D664" s="698"/>
      <c r="E664" s="695"/>
      <c r="F664" s="698"/>
      <c r="G664" s="699"/>
      <c r="H664" s="699"/>
      <c r="I664" s="698"/>
      <c r="J664" s="698"/>
      <c r="K664" s="695"/>
      <c r="L664" s="695"/>
      <c r="M664" s="695"/>
      <c r="N664" s="695"/>
      <c r="O664" s="695"/>
      <c r="P664" s="695"/>
      <c r="Q664" s="695"/>
      <c r="R664" s="695"/>
      <c r="S664" s="695"/>
      <c r="T664" s="695"/>
      <c r="U664" s="695"/>
      <c r="V664" s="695"/>
      <c r="W664" s="695"/>
      <c r="X664" s="695"/>
      <c r="Y664" s="695"/>
      <c r="Z664" s="695"/>
    </row>
    <row r="665" ht="21.0" customHeight="1">
      <c r="A665" s="698"/>
      <c r="B665" s="695"/>
      <c r="C665" s="695"/>
      <c r="D665" s="698"/>
      <c r="E665" s="695"/>
      <c r="F665" s="698"/>
      <c r="G665" s="699"/>
      <c r="H665" s="699"/>
      <c r="I665" s="698"/>
      <c r="J665" s="698"/>
      <c r="K665" s="695"/>
      <c r="L665" s="695"/>
      <c r="M665" s="695"/>
      <c r="N665" s="695"/>
      <c r="O665" s="695"/>
      <c r="P665" s="695"/>
      <c r="Q665" s="695"/>
      <c r="R665" s="695"/>
      <c r="S665" s="695"/>
      <c r="T665" s="695"/>
      <c r="U665" s="695"/>
      <c r="V665" s="695"/>
      <c r="W665" s="695"/>
      <c r="X665" s="695"/>
      <c r="Y665" s="695"/>
      <c r="Z665" s="695"/>
    </row>
    <row r="666" ht="21.0" customHeight="1">
      <c r="A666" s="698"/>
      <c r="B666" s="695"/>
      <c r="C666" s="695"/>
      <c r="D666" s="698"/>
      <c r="E666" s="695"/>
      <c r="F666" s="698"/>
      <c r="G666" s="699"/>
      <c r="H666" s="699"/>
      <c r="I666" s="698"/>
      <c r="J666" s="698"/>
      <c r="K666" s="695"/>
      <c r="L666" s="695"/>
      <c r="M666" s="695"/>
      <c r="N666" s="695"/>
      <c r="O666" s="695"/>
      <c r="P666" s="695"/>
      <c r="Q666" s="695"/>
      <c r="R666" s="695"/>
      <c r="S666" s="695"/>
      <c r="T666" s="695"/>
      <c r="U666" s="695"/>
      <c r="V666" s="695"/>
      <c r="W666" s="695"/>
      <c r="X666" s="695"/>
      <c r="Y666" s="695"/>
      <c r="Z666" s="695"/>
    </row>
    <row r="667" ht="21.0" customHeight="1">
      <c r="A667" s="698"/>
      <c r="B667" s="695"/>
      <c r="C667" s="695"/>
      <c r="D667" s="698"/>
      <c r="E667" s="695"/>
      <c r="F667" s="698"/>
      <c r="G667" s="699"/>
      <c r="H667" s="699"/>
      <c r="I667" s="698"/>
      <c r="J667" s="698"/>
      <c r="K667" s="695"/>
      <c r="L667" s="695"/>
      <c r="M667" s="695"/>
      <c r="N667" s="695"/>
      <c r="O667" s="695"/>
      <c r="P667" s="695"/>
      <c r="Q667" s="695"/>
      <c r="R667" s="695"/>
      <c r="S667" s="695"/>
      <c r="T667" s="695"/>
      <c r="U667" s="695"/>
      <c r="V667" s="695"/>
      <c r="W667" s="695"/>
      <c r="X667" s="695"/>
      <c r="Y667" s="695"/>
      <c r="Z667" s="695"/>
    </row>
    <row r="668" ht="21.0" customHeight="1">
      <c r="A668" s="698"/>
      <c r="B668" s="695"/>
      <c r="C668" s="695"/>
      <c r="D668" s="698"/>
      <c r="E668" s="695"/>
      <c r="F668" s="698"/>
      <c r="G668" s="699"/>
      <c r="H668" s="699"/>
      <c r="I668" s="698"/>
      <c r="J668" s="698"/>
      <c r="K668" s="695"/>
      <c r="L668" s="695"/>
      <c r="M668" s="695"/>
      <c r="N668" s="695"/>
      <c r="O668" s="695"/>
      <c r="P668" s="695"/>
      <c r="Q668" s="695"/>
      <c r="R668" s="695"/>
      <c r="S668" s="695"/>
      <c r="T668" s="695"/>
      <c r="U668" s="695"/>
      <c r="V668" s="695"/>
      <c r="W668" s="695"/>
      <c r="X668" s="695"/>
      <c r="Y668" s="695"/>
      <c r="Z668" s="695"/>
    </row>
    <row r="669" ht="21.0" customHeight="1">
      <c r="A669" s="698"/>
      <c r="B669" s="695"/>
      <c r="C669" s="695"/>
      <c r="D669" s="698"/>
      <c r="E669" s="695"/>
      <c r="F669" s="698"/>
      <c r="G669" s="699"/>
      <c r="H669" s="699"/>
      <c r="I669" s="698"/>
      <c r="J669" s="698"/>
      <c r="K669" s="695"/>
      <c r="L669" s="695"/>
      <c r="M669" s="695"/>
      <c r="N669" s="695"/>
      <c r="O669" s="695"/>
      <c r="P669" s="695"/>
      <c r="Q669" s="695"/>
      <c r="R669" s="695"/>
      <c r="S669" s="695"/>
      <c r="T669" s="695"/>
      <c r="U669" s="695"/>
      <c r="V669" s="695"/>
      <c r="W669" s="695"/>
      <c r="X669" s="695"/>
      <c r="Y669" s="695"/>
      <c r="Z669" s="695"/>
    </row>
    <row r="670" ht="21.0" customHeight="1">
      <c r="A670" s="698"/>
      <c r="B670" s="695"/>
      <c r="C670" s="695"/>
      <c r="D670" s="698"/>
      <c r="E670" s="695"/>
      <c r="F670" s="698"/>
      <c r="G670" s="699"/>
      <c r="H670" s="699"/>
      <c r="I670" s="698"/>
      <c r="J670" s="698"/>
      <c r="K670" s="695"/>
      <c r="L670" s="695"/>
      <c r="M670" s="695"/>
      <c r="N670" s="695"/>
      <c r="O670" s="695"/>
      <c r="P670" s="695"/>
      <c r="Q670" s="695"/>
      <c r="R670" s="695"/>
      <c r="S670" s="695"/>
      <c r="T670" s="695"/>
      <c r="U670" s="695"/>
      <c r="V670" s="695"/>
      <c r="W670" s="695"/>
      <c r="X670" s="695"/>
      <c r="Y670" s="695"/>
      <c r="Z670" s="695"/>
    </row>
    <row r="671" ht="21.0" customHeight="1">
      <c r="A671" s="698"/>
      <c r="B671" s="695"/>
      <c r="C671" s="695"/>
      <c r="D671" s="698"/>
      <c r="E671" s="695"/>
      <c r="F671" s="698"/>
      <c r="G671" s="699"/>
      <c r="H671" s="699"/>
      <c r="I671" s="698"/>
      <c r="J671" s="698"/>
      <c r="K671" s="695"/>
      <c r="L671" s="695"/>
      <c r="M671" s="695"/>
      <c r="N671" s="695"/>
      <c r="O671" s="695"/>
      <c r="P671" s="695"/>
      <c r="Q671" s="695"/>
      <c r="R671" s="695"/>
      <c r="S671" s="695"/>
      <c r="T671" s="695"/>
      <c r="U671" s="695"/>
      <c r="V671" s="695"/>
      <c r="W671" s="695"/>
      <c r="X671" s="695"/>
      <c r="Y671" s="695"/>
      <c r="Z671" s="695"/>
    </row>
    <row r="672" ht="21.0" customHeight="1">
      <c r="A672" s="698"/>
      <c r="B672" s="695"/>
      <c r="C672" s="695"/>
      <c r="D672" s="698"/>
      <c r="E672" s="695"/>
      <c r="F672" s="698"/>
      <c r="G672" s="699"/>
      <c r="H672" s="699"/>
      <c r="I672" s="698"/>
      <c r="J672" s="698"/>
      <c r="K672" s="695"/>
      <c r="L672" s="695"/>
      <c r="M672" s="695"/>
      <c r="N672" s="695"/>
      <c r="O672" s="695"/>
      <c r="P672" s="695"/>
      <c r="Q672" s="695"/>
      <c r="R672" s="695"/>
      <c r="S672" s="695"/>
      <c r="T672" s="695"/>
      <c r="U672" s="695"/>
      <c r="V672" s="695"/>
      <c r="W672" s="695"/>
      <c r="X672" s="695"/>
      <c r="Y672" s="695"/>
      <c r="Z672" s="695"/>
    </row>
    <row r="673" ht="21.0" customHeight="1">
      <c r="A673" s="698"/>
      <c r="B673" s="695"/>
      <c r="C673" s="695"/>
      <c r="D673" s="698"/>
      <c r="E673" s="695"/>
      <c r="F673" s="698"/>
      <c r="G673" s="699"/>
      <c r="H673" s="699"/>
      <c r="I673" s="698"/>
      <c r="J673" s="698"/>
      <c r="K673" s="695"/>
      <c r="L673" s="695"/>
      <c r="M673" s="695"/>
      <c r="N673" s="695"/>
      <c r="O673" s="695"/>
      <c r="P673" s="695"/>
      <c r="Q673" s="695"/>
      <c r="R673" s="695"/>
      <c r="S673" s="695"/>
      <c r="T673" s="695"/>
      <c r="U673" s="695"/>
      <c r="V673" s="695"/>
      <c r="W673" s="695"/>
      <c r="X673" s="695"/>
      <c r="Y673" s="695"/>
      <c r="Z673" s="695"/>
    </row>
    <row r="674" ht="21.0" customHeight="1">
      <c r="A674" s="698"/>
      <c r="B674" s="695"/>
      <c r="C674" s="695"/>
      <c r="D674" s="698"/>
      <c r="E674" s="695"/>
      <c r="F674" s="698"/>
      <c r="G674" s="699"/>
      <c r="H674" s="699"/>
      <c r="I674" s="698"/>
      <c r="J674" s="698"/>
      <c r="K674" s="695"/>
      <c r="L674" s="695"/>
      <c r="M674" s="695"/>
      <c r="N674" s="695"/>
      <c r="O674" s="695"/>
      <c r="P674" s="695"/>
      <c r="Q674" s="695"/>
      <c r="R674" s="695"/>
      <c r="S674" s="695"/>
      <c r="T674" s="695"/>
      <c r="U674" s="695"/>
      <c r="V674" s="695"/>
      <c r="W674" s="695"/>
      <c r="X674" s="695"/>
      <c r="Y674" s="695"/>
      <c r="Z674" s="695"/>
    </row>
    <row r="675" ht="21.0" customHeight="1">
      <c r="A675" s="698"/>
      <c r="B675" s="695"/>
      <c r="C675" s="695"/>
      <c r="D675" s="698"/>
      <c r="E675" s="695"/>
      <c r="F675" s="698"/>
      <c r="G675" s="699"/>
      <c r="H675" s="699"/>
      <c r="I675" s="698"/>
      <c r="J675" s="698"/>
      <c r="K675" s="695"/>
      <c r="L675" s="695"/>
      <c r="M675" s="695"/>
      <c r="N675" s="695"/>
      <c r="O675" s="695"/>
      <c r="P675" s="695"/>
      <c r="Q675" s="695"/>
      <c r="R675" s="695"/>
      <c r="S675" s="695"/>
      <c r="T675" s="695"/>
      <c r="U675" s="695"/>
      <c r="V675" s="695"/>
      <c r="W675" s="695"/>
      <c r="X675" s="695"/>
      <c r="Y675" s="695"/>
      <c r="Z675" s="695"/>
    </row>
    <row r="676" ht="21.0" customHeight="1">
      <c r="A676" s="698"/>
      <c r="B676" s="695"/>
      <c r="C676" s="695"/>
      <c r="D676" s="698"/>
      <c r="E676" s="695"/>
      <c r="F676" s="698"/>
      <c r="G676" s="699"/>
      <c r="H676" s="699"/>
      <c r="I676" s="698"/>
      <c r="J676" s="698"/>
      <c r="K676" s="695"/>
      <c r="L676" s="695"/>
      <c r="M676" s="695"/>
      <c r="N676" s="695"/>
      <c r="O676" s="695"/>
      <c r="P676" s="695"/>
      <c r="Q676" s="695"/>
      <c r="R676" s="695"/>
      <c r="S676" s="695"/>
      <c r="T676" s="695"/>
      <c r="U676" s="695"/>
      <c r="V676" s="695"/>
      <c r="W676" s="695"/>
      <c r="X676" s="695"/>
      <c r="Y676" s="695"/>
      <c r="Z676" s="695"/>
    </row>
    <row r="677" ht="21.0" customHeight="1">
      <c r="A677" s="698"/>
      <c r="B677" s="695"/>
      <c r="C677" s="695"/>
      <c r="D677" s="698"/>
      <c r="E677" s="695"/>
      <c r="F677" s="698"/>
      <c r="G677" s="699"/>
      <c r="H677" s="699"/>
      <c r="I677" s="698"/>
      <c r="J677" s="698"/>
      <c r="K677" s="695"/>
      <c r="L677" s="695"/>
      <c r="M677" s="695"/>
      <c r="N677" s="695"/>
      <c r="O677" s="695"/>
      <c r="P677" s="695"/>
      <c r="Q677" s="695"/>
      <c r="R677" s="695"/>
      <c r="S677" s="695"/>
      <c r="T677" s="695"/>
      <c r="U677" s="695"/>
      <c r="V677" s="695"/>
      <c r="W677" s="695"/>
      <c r="X677" s="695"/>
      <c r="Y677" s="695"/>
      <c r="Z677" s="695"/>
    </row>
    <row r="678" ht="21.0" customHeight="1">
      <c r="A678" s="698"/>
      <c r="B678" s="695"/>
      <c r="C678" s="695"/>
      <c r="D678" s="698"/>
      <c r="E678" s="695"/>
      <c r="F678" s="698"/>
      <c r="G678" s="699"/>
      <c r="H678" s="699"/>
      <c r="I678" s="698"/>
      <c r="J678" s="698"/>
      <c r="K678" s="695"/>
      <c r="L678" s="695"/>
      <c r="M678" s="695"/>
      <c r="N678" s="695"/>
      <c r="O678" s="695"/>
      <c r="P678" s="695"/>
      <c r="Q678" s="695"/>
      <c r="R678" s="695"/>
      <c r="S678" s="695"/>
      <c r="T678" s="695"/>
      <c r="U678" s="695"/>
      <c r="V678" s="695"/>
      <c r="W678" s="695"/>
      <c r="X678" s="695"/>
      <c r="Y678" s="695"/>
      <c r="Z678" s="695"/>
    </row>
    <row r="679" ht="21.0" customHeight="1">
      <c r="A679" s="698"/>
      <c r="B679" s="695"/>
      <c r="C679" s="695"/>
      <c r="D679" s="698"/>
      <c r="E679" s="695"/>
      <c r="F679" s="698"/>
      <c r="G679" s="699"/>
      <c r="H679" s="699"/>
      <c r="I679" s="698"/>
      <c r="J679" s="698"/>
      <c r="K679" s="695"/>
      <c r="L679" s="695"/>
      <c r="M679" s="695"/>
      <c r="N679" s="695"/>
      <c r="O679" s="695"/>
      <c r="P679" s="695"/>
      <c r="Q679" s="695"/>
      <c r="R679" s="695"/>
      <c r="S679" s="695"/>
      <c r="T679" s="695"/>
      <c r="U679" s="695"/>
      <c r="V679" s="695"/>
      <c r="W679" s="695"/>
      <c r="X679" s="695"/>
      <c r="Y679" s="695"/>
      <c r="Z679" s="695"/>
    </row>
    <row r="680" ht="21.0" customHeight="1">
      <c r="A680" s="698"/>
      <c r="B680" s="695"/>
      <c r="C680" s="695"/>
      <c r="D680" s="698"/>
      <c r="E680" s="695"/>
      <c r="F680" s="698"/>
      <c r="G680" s="699"/>
      <c r="H680" s="699"/>
      <c r="I680" s="698"/>
      <c r="J680" s="698"/>
      <c r="K680" s="695"/>
      <c r="L680" s="695"/>
      <c r="M680" s="695"/>
      <c r="N680" s="695"/>
      <c r="O680" s="695"/>
      <c r="P680" s="695"/>
      <c r="Q680" s="695"/>
      <c r="R680" s="695"/>
      <c r="S680" s="695"/>
      <c r="T680" s="695"/>
      <c r="U680" s="695"/>
      <c r="V680" s="695"/>
      <c r="W680" s="695"/>
      <c r="X680" s="695"/>
      <c r="Y680" s="695"/>
      <c r="Z680" s="695"/>
    </row>
    <row r="681" ht="21.0" customHeight="1">
      <c r="A681" s="698"/>
      <c r="B681" s="695"/>
      <c r="C681" s="695"/>
      <c r="D681" s="698"/>
      <c r="E681" s="695"/>
      <c r="F681" s="698"/>
      <c r="G681" s="699"/>
      <c r="H681" s="699"/>
      <c r="I681" s="698"/>
      <c r="J681" s="698"/>
      <c r="K681" s="695"/>
      <c r="L681" s="695"/>
      <c r="M681" s="695"/>
      <c r="N681" s="695"/>
      <c r="O681" s="695"/>
      <c r="P681" s="695"/>
      <c r="Q681" s="695"/>
      <c r="R681" s="695"/>
      <c r="S681" s="695"/>
      <c r="T681" s="695"/>
      <c r="U681" s="695"/>
      <c r="V681" s="695"/>
      <c r="W681" s="695"/>
      <c r="X681" s="695"/>
      <c r="Y681" s="695"/>
      <c r="Z681" s="695"/>
    </row>
    <row r="682" ht="21.0" customHeight="1">
      <c r="A682" s="698"/>
      <c r="B682" s="695"/>
      <c r="C682" s="695"/>
      <c r="D682" s="698"/>
      <c r="E682" s="695"/>
      <c r="F682" s="698"/>
      <c r="G682" s="699"/>
      <c r="H682" s="699"/>
      <c r="I682" s="698"/>
      <c r="J682" s="698"/>
      <c r="K682" s="695"/>
      <c r="L682" s="695"/>
      <c r="M682" s="695"/>
      <c r="N682" s="695"/>
      <c r="O682" s="695"/>
      <c r="P682" s="695"/>
      <c r="Q682" s="695"/>
      <c r="R682" s="695"/>
      <c r="S682" s="695"/>
      <c r="T682" s="695"/>
      <c r="U682" s="695"/>
      <c r="V682" s="695"/>
      <c r="W682" s="695"/>
      <c r="X682" s="695"/>
      <c r="Y682" s="695"/>
      <c r="Z682" s="695"/>
    </row>
    <row r="683" ht="21.0" customHeight="1">
      <c r="A683" s="698"/>
      <c r="B683" s="695"/>
      <c r="C683" s="695"/>
      <c r="D683" s="698"/>
      <c r="E683" s="695"/>
      <c r="F683" s="698"/>
      <c r="G683" s="699"/>
      <c r="H683" s="699"/>
      <c r="I683" s="698"/>
      <c r="J683" s="698"/>
      <c r="K683" s="695"/>
      <c r="L683" s="695"/>
      <c r="M683" s="695"/>
      <c r="N683" s="695"/>
      <c r="O683" s="695"/>
      <c r="P683" s="695"/>
      <c r="Q683" s="695"/>
      <c r="R683" s="695"/>
      <c r="S683" s="695"/>
      <c r="T683" s="695"/>
      <c r="U683" s="695"/>
      <c r="V683" s="695"/>
      <c r="W683" s="695"/>
      <c r="X683" s="695"/>
      <c r="Y683" s="695"/>
      <c r="Z683" s="695"/>
    </row>
    <row r="684" ht="21.0" customHeight="1">
      <c r="A684" s="698"/>
      <c r="B684" s="695"/>
      <c r="C684" s="695"/>
      <c r="D684" s="698"/>
      <c r="E684" s="695"/>
      <c r="F684" s="698"/>
      <c r="G684" s="699"/>
      <c r="H684" s="699"/>
      <c r="I684" s="698"/>
      <c r="J684" s="698"/>
      <c r="K684" s="695"/>
      <c r="L684" s="695"/>
      <c r="M684" s="695"/>
      <c r="N684" s="695"/>
      <c r="O684" s="695"/>
      <c r="P684" s="695"/>
      <c r="Q684" s="695"/>
      <c r="R684" s="695"/>
      <c r="S684" s="695"/>
      <c r="T684" s="695"/>
      <c r="U684" s="695"/>
      <c r="V684" s="695"/>
      <c r="W684" s="695"/>
      <c r="X684" s="695"/>
      <c r="Y684" s="695"/>
      <c r="Z684" s="695"/>
    </row>
    <row r="685" ht="21.0" customHeight="1">
      <c r="A685" s="698"/>
      <c r="B685" s="695"/>
      <c r="C685" s="695"/>
      <c r="D685" s="698"/>
      <c r="E685" s="695"/>
      <c r="F685" s="698"/>
      <c r="G685" s="699"/>
      <c r="H685" s="699"/>
      <c r="I685" s="698"/>
      <c r="J685" s="698"/>
      <c r="K685" s="695"/>
      <c r="L685" s="695"/>
      <c r="M685" s="695"/>
      <c r="N685" s="695"/>
      <c r="O685" s="695"/>
      <c r="P685" s="695"/>
      <c r="Q685" s="695"/>
      <c r="R685" s="695"/>
      <c r="S685" s="695"/>
      <c r="T685" s="695"/>
      <c r="U685" s="695"/>
      <c r="V685" s="695"/>
      <c r="W685" s="695"/>
      <c r="X685" s="695"/>
      <c r="Y685" s="695"/>
      <c r="Z685" s="695"/>
    </row>
    <row r="686" ht="21.0" customHeight="1">
      <c r="A686" s="698"/>
      <c r="B686" s="695"/>
      <c r="C686" s="695"/>
      <c r="D686" s="698"/>
      <c r="E686" s="695"/>
      <c r="F686" s="698"/>
      <c r="G686" s="699"/>
      <c r="H686" s="699"/>
      <c r="I686" s="698"/>
      <c r="J686" s="698"/>
      <c r="K686" s="695"/>
      <c r="L686" s="695"/>
      <c r="M686" s="695"/>
      <c r="N686" s="695"/>
      <c r="O686" s="695"/>
      <c r="P686" s="695"/>
      <c r="Q686" s="695"/>
      <c r="R686" s="695"/>
      <c r="S686" s="695"/>
      <c r="T686" s="695"/>
      <c r="U686" s="695"/>
      <c r="V686" s="695"/>
      <c r="W686" s="695"/>
      <c r="X686" s="695"/>
      <c r="Y686" s="695"/>
      <c r="Z686" s="695"/>
    </row>
    <row r="687" ht="21.0" customHeight="1">
      <c r="A687" s="698"/>
      <c r="B687" s="695"/>
      <c r="C687" s="695"/>
      <c r="D687" s="698"/>
      <c r="E687" s="695"/>
      <c r="F687" s="698"/>
      <c r="G687" s="699"/>
      <c r="H687" s="699"/>
      <c r="I687" s="698"/>
      <c r="J687" s="698"/>
      <c r="K687" s="695"/>
      <c r="L687" s="695"/>
      <c r="M687" s="695"/>
      <c r="N687" s="695"/>
      <c r="O687" s="695"/>
      <c r="P687" s="695"/>
      <c r="Q687" s="695"/>
      <c r="R687" s="695"/>
      <c r="S687" s="695"/>
      <c r="T687" s="695"/>
      <c r="U687" s="695"/>
      <c r="V687" s="695"/>
      <c r="W687" s="695"/>
      <c r="X687" s="695"/>
      <c r="Y687" s="695"/>
      <c r="Z687" s="695"/>
    </row>
    <row r="688" ht="21.0" customHeight="1">
      <c r="A688" s="698"/>
      <c r="B688" s="695"/>
      <c r="C688" s="695"/>
      <c r="D688" s="698"/>
      <c r="E688" s="695"/>
      <c r="F688" s="698"/>
      <c r="G688" s="699"/>
      <c r="H688" s="699"/>
      <c r="I688" s="698"/>
      <c r="J688" s="698"/>
      <c r="K688" s="695"/>
      <c r="L688" s="695"/>
      <c r="M688" s="695"/>
      <c r="N688" s="695"/>
      <c r="O688" s="695"/>
      <c r="P688" s="695"/>
      <c r="Q688" s="695"/>
      <c r="R688" s="695"/>
      <c r="S688" s="695"/>
      <c r="T688" s="695"/>
      <c r="U688" s="695"/>
      <c r="V688" s="695"/>
      <c r="W688" s="695"/>
      <c r="X688" s="695"/>
      <c r="Y688" s="695"/>
      <c r="Z688" s="695"/>
    </row>
    <row r="689" ht="21.0" customHeight="1">
      <c r="A689" s="698"/>
      <c r="B689" s="695"/>
      <c r="C689" s="695"/>
      <c r="D689" s="698"/>
      <c r="E689" s="695"/>
      <c r="F689" s="698"/>
      <c r="G689" s="699"/>
      <c r="H689" s="699"/>
      <c r="I689" s="698"/>
      <c r="J689" s="698"/>
      <c r="K689" s="695"/>
      <c r="L689" s="695"/>
      <c r="M689" s="695"/>
      <c r="N689" s="695"/>
      <c r="O689" s="695"/>
      <c r="P689" s="695"/>
      <c r="Q689" s="695"/>
      <c r="R689" s="695"/>
      <c r="S689" s="695"/>
      <c r="T689" s="695"/>
      <c r="U689" s="695"/>
      <c r="V689" s="695"/>
      <c r="W689" s="695"/>
      <c r="X689" s="695"/>
      <c r="Y689" s="695"/>
      <c r="Z689" s="695"/>
    </row>
    <row r="690" ht="21.0" customHeight="1">
      <c r="A690" s="698"/>
      <c r="B690" s="695"/>
      <c r="C690" s="695"/>
      <c r="D690" s="698"/>
      <c r="E690" s="695"/>
      <c r="F690" s="698"/>
      <c r="G690" s="699"/>
      <c r="H690" s="699"/>
      <c r="I690" s="698"/>
      <c r="J690" s="698"/>
      <c r="K690" s="695"/>
      <c r="L690" s="695"/>
      <c r="M690" s="695"/>
      <c r="N690" s="695"/>
      <c r="O690" s="695"/>
      <c r="P690" s="695"/>
      <c r="Q690" s="695"/>
      <c r="R690" s="695"/>
      <c r="S690" s="695"/>
      <c r="T690" s="695"/>
      <c r="U690" s="695"/>
      <c r="V690" s="695"/>
      <c r="W690" s="695"/>
      <c r="X690" s="695"/>
      <c r="Y690" s="695"/>
      <c r="Z690" s="695"/>
    </row>
    <row r="691" ht="21.0" customHeight="1">
      <c r="A691" s="698"/>
      <c r="B691" s="695"/>
      <c r="C691" s="695"/>
      <c r="D691" s="698"/>
      <c r="E691" s="695"/>
      <c r="F691" s="698"/>
      <c r="G691" s="699"/>
      <c r="H691" s="699"/>
      <c r="I691" s="698"/>
      <c r="J691" s="698"/>
      <c r="K691" s="695"/>
      <c r="L691" s="695"/>
      <c r="M691" s="695"/>
      <c r="N691" s="695"/>
      <c r="O691" s="695"/>
      <c r="P691" s="695"/>
      <c r="Q691" s="695"/>
      <c r="R691" s="695"/>
      <c r="S691" s="695"/>
      <c r="T691" s="695"/>
      <c r="U691" s="695"/>
      <c r="V691" s="695"/>
      <c r="W691" s="695"/>
      <c r="X691" s="695"/>
      <c r="Y691" s="695"/>
      <c r="Z691" s="695"/>
    </row>
    <row r="692" ht="21.0" customHeight="1">
      <c r="A692" s="698"/>
      <c r="B692" s="695"/>
      <c r="C692" s="695"/>
      <c r="D692" s="698"/>
      <c r="E692" s="695"/>
      <c r="F692" s="698"/>
      <c r="G692" s="699"/>
      <c r="H692" s="699"/>
      <c r="I692" s="698"/>
      <c r="J692" s="698"/>
      <c r="K692" s="695"/>
      <c r="L692" s="695"/>
      <c r="M692" s="695"/>
      <c r="N692" s="695"/>
      <c r="O692" s="695"/>
      <c r="P692" s="695"/>
      <c r="Q692" s="695"/>
      <c r="R692" s="695"/>
      <c r="S692" s="695"/>
      <c r="T692" s="695"/>
      <c r="U692" s="695"/>
      <c r="V692" s="695"/>
      <c r="W692" s="695"/>
      <c r="X692" s="695"/>
      <c r="Y692" s="695"/>
      <c r="Z692" s="695"/>
    </row>
    <row r="693" ht="21.0" customHeight="1">
      <c r="A693" s="698"/>
      <c r="B693" s="695"/>
      <c r="C693" s="695"/>
      <c r="D693" s="698"/>
      <c r="E693" s="695"/>
      <c r="F693" s="698"/>
      <c r="G693" s="699"/>
      <c r="H693" s="699"/>
      <c r="I693" s="698"/>
      <c r="J693" s="698"/>
      <c r="K693" s="695"/>
      <c r="L693" s="695"/>
      <c r="M693" s="695"/>
      <c r="N693" s="695"/>
      <c r="O693" s="695"/>
      <c r="P693" s="695"/>
      <c r="Q693" s="695"/>
      <c r="R693" s="695"/>
      <c r="S693" s="695"/>
      <c r="T693" s="695"/>
      <c r="U693" s="695"/>
      <c r="V693" s="695"/>
      <c r="W693" s="695"/>
      <c r="X693" s="695"/>
      <c r="Y693" s="695"/>
      <c r="Z693" s="695"/>
    </row>
    <row r="694" ht="21.0" customHeight="1">
      <c r="A694" s="698"/>
      <c r="B694" s="695"/>
      <c r="C694" s="695"/>
      <c r="D694" s="698"/>
      <c r="E694" s="695"/>
      <c r="F694" s="698"/>
      <c r="G694" s="699"/>
      <c r="H694" s="699"/>
      <c r="I694" s="698"/>
      <c r="J694" s="698"/>
      <c r="K694" s="695"/>
      <c r="L694" s="695"/>
      <c r="M694" s="695"/>
      <c r="N694" s="695"/>
      <c r="O694" s="695"/>
      <c r="P694" s="695"/>
      <c r="Q694" s="695"/>
      <c r="R694" s="695"/>
      <c r="S694" s="695"/>
      <c r="T694" s="695"/>
      <c r="U694" s="695"/>
      <c r="V694" s="695"/>
      <c r="W694" s="695"/>
      <c r="X694" s="695"/>
      <c r="Y694" s="695"/>
      <c r="Z694" s="695"/>
    </row>
    <row r="695" ht="21.0" customHeight="1">
      <c r="A695" s="698"/>
      <c r="B695" s="695"/>
      <c r="C695" s="695"/>
      <c r="D695" s="698"/>
      <c r="E695" s="695"/>
      <c r="F695" s="698"/>
      <c r="G695" s="699"/>
      <c r="H695" s="699"/>
      <c r="I695" s="698"/>
      <c r="J695" s="698"/>
      <c r="K695" s="695"/>
      <c r="L695" s="695"/>
      <c r="M695" s="695"/>
      <c r="N695" s="695"/>
      <c r="O695" s="695"/>
      <c r="P695" s="695"/>
      <c r="Q695" s="695"/>
      <c r="R695" s="695"/>
      <c r="S695" s="695"/>
      <c r="T695" s="695"/>
      <c r="U695" s="695"/>
      <c r="V695" s="695"/>
      <c r="W695" s="695"/>
      <c r="X695" s="695"/>
      <c r="Y695" s="695"/>
      <c r="Z695" s="695"/>
    </row>
    <row r="696" ht="21.0" customHeight="1">
      <c r="A696" s="698"/>
      <c r="B696" s="695"/>
      <c r="C696" s="695"/>
      <c r="D696" s="698"/>
      <c r="E696" s="695"/>
      <c r="F696" s="698"/>
      <c r="G696" s="699"/>
      <c r="H696" s="699"/>
      <c r="I696" s="698"/>
      <c r="J696" s="698"/>
      <c r="K696" s="695"/>
      <c r="L696" s="695"/>
      <c r="M696" s="695"/>
      <c r="N696" s="695"/>
      <c r="O696" s="695"/>
      <c r="P696" s="695"/>
      <c r="Q696" s="695"/>
      <c r="R696" s="695"/>
      <c r="S696" s="695"/>
      <c r="T696" s="695"/>
      <c r="U696" s="695"/>
      <c r="V696" s="695"/>
      <c r="W696" s="695"/>
      <c r="X696" s="695"/>
      <c r="Y696" s="695"/>
      <c r="Z696" s="695"/>
    </row>
    <row r="697" ht="21.0" customHeight="1">
      <c r="A697" s="698"/>
      <c r="B697" s="695"/>
      <c r="C697" s="695"/>
      <c r="D697" s="698"/>
      <c r="E697" s="695"/>
      <c r="F697" s="698"/>
      <c r="G697" s="699"/>
      <c r="H697" s="699"/>
      <c r="I697" s="698"/>
      <c r="J697" s="698"/>
      <c r="K697" s="695"/>
      <c r="L697" s="695"/>
      <c r="M697" s="695"/>
      <c r="N697" s="695"/>
      <c r="O697" s="695"/>
      <c r="P697" s="695"/>
      <c r="Q697" s="695"/>
      <c r="R697" s="695"/>
      <c r="S697" s="695"/>
      <c r="T697" s="695"/>
      <c r="U697" s="695"/>
      <c r="V697" s="695"/>
      <c r="W697" s="695"/>
      <c r="X697" s="695"/>
      <c r="Y697" s="695"/>
      <c r="Z697" s="695"/>
    </row>
    <row r="698" ht="21.0" customHeight="1">
      <c r="A698" s="698"/>
      <c r="B698" s="695"/>
      <c r="C698" s="695"/>
      <c r="D698" s="698"/>
      <c r="E698" s="695"/>
      <c r="F698" s="698"/>
      <c r="G698" s="699"/>
      <c r="H698" s="699"/>
      <c r="I698" s="698"/>
      <c r="J698" s="698"/>
      <c r="K698" s="695"/>
      <c r="L698" s="695"/>
      <c r="M698" s="695"/>
      <c r="N698" s="695"/>
      <c r="O698" s="695"/>
      <c r="P698" s="695"/>
      <c r="Q698" s="695"/>
      <c r="R698" s="695"/>
      <c r="S698" s="695"/>
      <c r="T698" s="695"/>
      <c r="U698" s="695"/>
      <c r="V698" s="695"/>
      <c r="W698" s="695"/>
      <c r="X698" s="695"/>
      <c r="Y698" s="695"/>
      <c r="Z698" s="695"/>
    </row>
    <row r="699" ht="21.0" customHeight="1">
      <c r="A699" s="698"/>
      <c r="B699" s="695"/>
      <c r="C699" s="695"/>
      <c r="D699" s="698"/>
      <c r="E699" s="695"/>
      <c r="F699" s="698"/>
      <c r="G699" s="699"/>
      <c r="H699" s="699"/>
      <c r="I699" s="698"/>
      <c r="J699" s="698"/>
      <c r="K699" s="695"/>
      <c r="L699" s="695"/>
      <c r="M699" s="695"/>
      <c r="N699" s="695"/>
      <c r="O699" s="695"/>
      <c r="P699" s="695"/>
      <c r="Q699" s="695"/>
      <c r="R699" s="695"/>
      <c r="S699" s="695"/>
      <c r="T699" s="695"/>
      <c r="U699" s="695"/>
      <c r="V699" s="695"/>
      <c r="W699" s="695"/>
      <c r="X699" s="695"/>
      <c r="Y699" s="695"/>
      <c r="Z699" s="695"/>
    </row>
    <row r="700" ht="21.0" customHeight="1">
      <c r="A700" s="698"/>
      <c r="B700" s="695"/>
      <c r="C700" s="695"/>
      <c r="D700" s="698"/>
      <c r="E700" s="695"/>
      <c r="F700" s="698"/>
      <c r="G700" s="699"/>
      <c r="H700" s="699"/>
      <c r="I700" s="698"/>
      <c r="J700" s="698"/>
      <c r="K700" s="695"/>
      <c r="L700" s="695"/>
      <c r="M700" s="695"/>
      <c r="N700" s="695"/>
      <c r="O700" s="695"/>
      <c r="P700" s="695"/>
      <c r="Q700" s="695"/>
      <c r="R700" s="695"/>
      <c r="S700" s="695"/>
      <c r="T700" s="695"/>
      <c r="U700" s="695"/>
      <c r="V700" s="695"/>
      <c r="W700" s="695"/>
      <c r="X700" s="695"/>
      <c r="Y700" s="695"/>
      <c r="Z700" s="695"/>
    </row>
    <row r="701" ht="21.0" customHeight="1">
      <c r="A701" s="698"/>
      <c r="B701" s="695"/>
      <c r="C701" s="695"/>
      <c r="D701" s="698"/>
      <c r="E701" s="695"/>
      <c r="F701" s="698"/>
      <c r="G701" s="699"/>
      <c r="H701" s="699"/>
      <c r="I701" s="698"/>
      <c r="J701" s="698"/>
      <c r="K701" s="695"/>
      <c r="L701" s="695"/>
      <c r="M701" s="695"/>
      <c r="N701" s="695"/>
      <c r="O701" s="695"/>
      <c r="P701" s="695"/>
      <c r="Q701" s="695"/>
      <c r="R701" s="695"/>
      <c r="S701" s="695"/>
      <c r="T701" s="695"/>
      <c r="U701" s="695"/>
      <c r="V701" s="695"/>
      <c r="W701" s="695"/>
      <c r="X701" s="695"/>
      <c r="Y701" s="695"/>
      <c r="Z701" s="695"/>
    </row>
    <row r="702" ht="21.0" customHeight="1">
      <c r="A702" s="698"/>
      <c r="B702" s="695"/>
      <c r="C702" s="695"/>
      <c r="D702" s="698"/>
      <c r="E702" s="695"/>
      <c r="F702" s="698"/>
      <c r="G702" s="699"/>
      <c r="H702" s="699"/>
      <c r="I702" s="698"/>
      <c r="J702" s="698"/>
      <c r="K702" s="695"/>
      <c r="L702" s="695"/>
      <c r="M702" s="695"/>
      <c r="N702" s="695"/>
      <c r="O702" s="695"/>
      <c r="P702" s="695"/>
      <c r="Q702" s="695"/>
      <c r="R702" s="695"/>
      <c r="S702" s="695"/>
      <c r="T702" s="695"/>
      <c r="U702" s="695"/>
      <c r="V702" s="695"/>
      <c r="W702" s="695"/>
      <c r="X702" s="695"/>
      <c r="Y702" s="695"/>
      <c r="Z702" s="695"/>
    </row>
    <row r="703" ht="21.0" customHeight="1">
      <c r="A703" s="698"/>
      <c r="B703" s="695"/>
      <c r="C703" s="695"/>
      <c r="D703" s="698"/>
      <c r="E703" s="695"/>
      <c r="F703" s="698"/>
      <c r="G703" s="699"/>
      <c r="H703" s="699"/>
      <c r="I703" s="698"/>
      <c r="J703" s="698"/>
      <c r="K703" s="695"/>
      <c r="L703" s="695"/>
      <c r="M703" s="695"/>
      <c r="N703" s="695"/>
      <c r="O703" s="695"/>
      <c r="P703" s="695"/>
      <c r="Q703" s="695"/>
      <c r="R703" s="695"/>
      <c r="S703" s="695"/>
      <c r="T703" s="695"/>
      <c r="U703" s="695"/>
      <c r="V703" s="695"/>
      <c r="W703" s="695"/>
      <c r="X703" s="695"/>
      <c r="Y703" s="695"/>
      <c r="Z703" s="695"/>
    </row>
    <row r="704" ht="21.0" customHeight="1">
      <c r="A704" s="698"/>
      <c r="B704" s="695"/>
      <c r="C704" s="695"/>
      <c r="D704" s="698"/>
      <c r="E704" s="695"/>
      <c r="F704" s="698"/>
      <c r="G704" s="699"/>
      <c r="H704" s="699"/>
      <c r="I704" s="698"/>
      <c r="J704" s="698"/>
      <c r="K704" s="695"/>
      <c r="L704" s="695"/>
      <c r="M704" s="695"/>
      <c r="N704" s="695"/>
      <c r="O704" s="695"/>
      <c r="P704" s="695"/>
      <c r="Q704" s="695"/>
      <c r="R704" s="695"/>
      <c r="S704" s="695"/>
      <c r="T704" s="695"/>
      <c r="U704" s="695"/>
      <c r="V704" s="695"/>
      <c r="W704" s="695"/>
      <c r="X704" s="695"/>
      <c r="Y704" s="695"/>
      <c r="Z704" s="695"/>
    </row>
    <row r="705" ht="21.0" customHeight="1">
      <c r="A705" s="698"/>
      <c r="B705" s="695"/>
      <c r="C705" s="695"/>
      <c r="D705" s="698"/>
      <c r="E705" s="695"/>
      <c r="F705" s="698"/>
      <c r="G705" s="699"/>
      <c r="H705" s="699"/>
      <c r="I705" s="698"/>
      <c r="J705" s="698"/>
      <c r="K705" s="695"/>
      <c r="L705" s="695"/>
      <c r="M705" s="695"/>
      <c r="N705" s="695"/>
      <c r="O705" s="695"/>
      <c r="P705" s="695"/>
      <c r="Q705" s="695"/>
      <c r="R705" s="695"/>
      <c r="S705" s="695"/>
      <c r="T705" s="695"/>
      <c r="U705" s="695"/>
      <c r="V705" s="695"/>
      <c r="W705" s="695"/>
      <c r="X705" s="695"/>
      <c r="Y705" s="695"/>
      <c r="Z705" s="695"/>
    </row>
    <row r="706" ht="21.0" customHeight="1">
      <c r="A706" s="698"/>
      <c r="B706" s="695"/>
      <c r="C706" s="695"/>
      <c r="D706" s="698"/>
      <c r="E706" s="695"/>
      <c r="F706" s="698"/>
      <c r="G706" s="699"/>
      <c r="H706" s="699"/>
      <c r="I706" s="698"/>
      <c r="J706" s="698"/>
      <c r="K706" s="695"/>
      <c r="L706" s="695"/>
      <c r="M706" s="695"/>
      <c r="N706" s="695"/>
      <c r="O706" s="695"/>
      <c r="P706" s="695"/>
      <c r="Q706" s="695"/>
      <c r="R706" s="695"/>
      <c r="S706" s="695"/>
      <c r="T706" s="695"/>
      <c r="U706" s="695"/>
      <c r="V706" s="695"/>
      <c r="W706" s="695"/>
      <c r="X706" s="695"/>
      <c r="Y706" s="695"/>
      <c r="Z706" s="695"/>
    </row>
    <row r="707" ht="21.0" customHeight="1">
      <c r="A707" s="698"/>
      <c r="B707" s="695"/>
      <c r="C707" s="695"/>
      <c r="D707" s="698"/>
      <c r="E707" s="695"/>
      <c r="F707" s="698"/>
      <c r="G707" s="699"/>
      <c r="H707" s="699"/>
      <c r="I707" s="698"/>
      <c r="J707" s="698"/>
      <c r="K707" s="695"/>
      <c r="L707" s="695"/>
      <c r="M707" s="695"/>
      <c r="N707" s="695"/>
      <c r="O707" s="695"/>
      <c r="P707" s="695"/>
      <c r="Q707" s="695"/>
      <c r="R707" s="695"/>
      <c r="S707" s="695"/>
      <c r="T707" s="695"/>
      <c r="U707" s="695"/>
      <c r="V707" s="695"/>
      <c r="W707" s="695"/>
      <c r="X707" s="695"/>
      <c r="Y707" s="695"/>
      <c r="Z707" s="695"/>
    </row>
    <row r="708" ht="21.0" customHeight="1">
      <c r="A708" s="698"/>
      <c r="B708" s="695"/>
      <c r="C708" s="695"/>
      <c r="D708" s="698"/>
      <c r="E708" s="695"/>
      <c r="F708" s="698"/>
      <c r="G708" s="699"/>
      <c r="H708" s="699"/>
      <c r="I708" s="698"/>
      <c r="J708" s="698"/>
      <c r="K708" s="695"/>
      <c r="L708" s="695"/>
      <c r="M708" s="695"/>
      <c r="N708" s="695"/>
      <c r="O708" s="695"/>
      <c r="P708" s="695"/>
      <c r="Q708" s="695"/>
      <c r="R708" s="695"/>
      <c r="S708" s="695"/>
      <c r="T708" s="695"/>
      <c r="U708" s="695"/>
      <c r="V708" s="695"/>
      <c r="W708" s="695"/>
      <c r="X708" s="695"/>
      <c r="Y708" s="695"/>
      <c r="Z708" s="695"/>
    </row>
    <row r="709" ht="21.0" customHeight="1">
      <c r="A709" s="698"/>
      <c r="B709" s="695"/>
      <c r="C709" s="695"/>
      <c r="D709" s="698"/>
      <c r="E709" s="695"/>
      <c r="F709" s="698"/>
      <c r="G709" s="699"/>
      <c r="H709" s="699"/>
      <c r="I709" s="698"/>
      <c r="J709" s="698"/>
      <c r="K709" s="695"/>
      <c r="L709" s="695"/>
      <c r="M709" s="695"/>
      <c r="N709" s="695"/>
      <c r="O709" s="695"/>
      <c r="P709" s="695"/>
      <c r="Q709" s="695"/>
      <c r="R709" s="695"/>
      <c r="S709" s="695"/>
      <c r="T709" s="695"/>
      <c r="U709" s="695"/>
      <c r="V709" s="695"/>
      <c r="W709" s="695"/>
      <c r="X709" s="695"/>
      <c r="Y709" s="695"/>
      <c r="Z709" s="695"/>
    </row>
    <row r="710" ht="21.0" customHeight="1">
      <c r="A710" s="698"/>
      <c r="B710" s="695"/>
      <c r="C710" s="695"/>
      <c r="D710" s="698"/>
      <c r="E710" s="695"/>
      <c r="F710" s="698"/>
      <c r="G710" s="699"/>
      <c r="H710" s="699"/>
      <c r="I710" s="698"/>
      <c r="J710" s="698"/>
      <c r="K710" s="695"/>
      <c r="L710" s="695"/>
      <c r="M710" s="695"/>
      <c r="N710" s="695"/>
      <c r="O710" s="695"/>
      <c r="P710" s="695"/>
      <c r="Q710" s="695"/>
      <c r="R710" s="695"/>
      <c r="S710" s="695"/>
      <c r="T710" s="695"/>
      <c r="U710" s="695"/>
      <c r="V710" s="695"/>
      <c r="W710" s="695"/>
      <c r="X710" s="695"/>
      <c r="Y710" s="695"/>
      <c r="Z710" s="695"/>
    </row>
    <row r="711" ht="21.0" customHeight="1">
      <c r="A711" s="698"/>
      <c r="B711" s="695"/>
      <c r="C711" s="695"/>
      <c r="D711" s="698"/>
      <c r="E711" s="695"/>
      <c r="F711" s="698"/>
      <c r="G711" s="699"/>
      <c r="H711" s="699"/>
      <c r="I711" s="698"/>
      <c r="J711" s="698"/>
      <c r="K711" s="695"/>
      <c r="L711" s="695"/>
      <c r="M711" s="695"/>
      <c r="N711" s="695"/>
      <c r="O711" s="695"/>
      <c r="P711" s="695"/>
      <c r="Q711" s="695"/>
      <c r="R711" s="695"/>
      <c r="S711" s="695"/>
      <c r="T711" s="695"/>
      <c r="U711" s="695"/>
      <c r="V711" s="695"/>
      <c r="W711" s="695"/>
      <c r="X711" s="695"/>
      <c r="Y711" s="695"/>
      <c r="Z711" s="695"/>
    </row>
    <row r="712" ht="21.0" customHeight="1">
      <c r="A712" s="698"/>
      <c r="B712" s="695"/>
      <c r="C712" s="695"/>
      <c r="D712" s="698"/>
      <c r="E712" s="695"/>
      <c r="F712" s="698"/>
      <c r="G712" s="699"/>
      <c r="H712" s="699"/>
      <c r="I712" s="698"/>
      <c r="J712" s="698"/>
      <c r="K712" s="695"/>
      <c r="L712" s="695"/>
      <c r="M712" s="695"/>
      <c r="N712" s="695"/>
      <c r="O712" s="695"/>
      <c r="P712" s="695"/>
      <c r="Q712" s="695"/>
      <c r="R712" s="695"/>
      <c r="S712" s="695"/>
      <c r="T712" s="695"/>
      <c r="U712" s="695"/>
      <c r="V712" s="695"/>
      <c r="W712" s="695"/>
      <c r="X712" s="695"/>
      <c r="Y712" s="695"/>
      <c r="Z712" s="695"/>
    </row>
    <row r="713" ht="21.0" customHeight="1">
      <c r="A713" s="698"/>
      <c r="B713" s="695"/>
      <c r="C713" s="695"/>
      <c r="D713" s="698"/>
      <c r="E713" s="695"/>
      <c r="F713" s="698"/>
      <c r="G713" s="699"/>
      <c r="H713" s="699"/>
      <c r="I713" s="698"/>
      <c r="J713" s="698"/>
      <c r="K713" s="695"/>
      <c r="L713" s="695"/>
      <c r="M713" s="695"/>
      <c r="N713" s="695"/>
      <c r="O713" s="695"/>
      <c r="P713" s="695"/>
      <c r="Q713" s="695"/>
      <c r="R713" s="695"/>
      <c r="S713" s="695"/>
      <c r="T713" s="695"/>
      <c r="U713" s="695"/>
      <c r="V713" s="695"/>
      <c r="W713" s="695"/>
      <c r="X713" s="695"/>
      <c r="Y713" s="695"/>
      <c r="Z713" s="695"/>
    </row>
    <row r="714" ht="21.0" customHeight="1">
      <c r="A714" s="698"/>
      <c r="B714" s="695"/>
      <c r="C714" s="695"/>
      <c r="D714" s="698"/>
      <c r="E714" s="695"/>
      <c r="F714" s="698"/>
      <c r="G714" s="699"/>
      <c r="H714" s="699"/>
      <c r="I714" s="698"/>
      <c r="J714" s="698"/>
      <c r="K714" s="695"/>
      <c r="L714" s="695"/>
      <c r="M714" s="695"/>
      <c r="N714" s="695"/>
      <c r="O714" s="695"/>
      <c r="P714" s="695"/>
      <c r="Q714" s="695"/>
      <c r="R714" s="695"/>
      <c r="S714" s="695"/>
      <c r="T714" s="695"/>
      <c r="U714" s="695"/>
      <c r="V714" s="695"/>
      <c r="W714" s="695"/>
      <c r="X714" s="695"/>
      <c r="Y714" s="695"/>
      <c r="Z714" s="695"/>
    </row>
    <row r="715" ht="21.0" customHeight="1">
      <c r="A715" s="698"/>
      <c r="B715" s="695"/>
      <c r="C715" s="695"/>
      <c r="D715" s="698"/>
      <c r="E715" s="695"/>
      <c r="F715" s="698"/>
      <c r="G715" s="699"/>
      <c r="H715" s="699"/>
      <c r="I715" s="698"/>
      <c r="J715" s="698"/>
      <c r="K715" s="695"/>
      <c r="L715" s="695"/>
      <c r="M715" s="695"/>
      <c r="N715" s="695"/>
      <c r="O715" s="695"/>
      <c r="P715" s="695"/>
      <c r="Q715" s="695"/>
      <c r="R715" s="695"/>
      <c r="S715" s="695"/>
      <c r="T715" s="695"/>
      <c r="U715" s="695"/>
      <c r="V715" s="695"/>
      <c r="W715" s="695"/>
      <c r="X715" s="695"/>
      <c r="Y715" s="695"/>
      <c r="Z715" s="695"/>
    </row>
    <row r="716" ht="21.0" customHeight="1">
      <c r="A716" s="698"/>
      <c r="B716" s="695"/>
      <c r="C716" s="695"/>
      <c r="D716" s="698"/>
      <c r="E716" s="695"/>
      <c r="F716" s="698"/>
      <c r="G716" s="699"/>
      <c r="H716" s="699"/>
      <c r="I716" s="698"/>
      <c r="J716" s="698"/>
      <c r="K716" s="695"/>
      <c r="L716" s="695"/>
      <c r="M716" s="695"/>
      <c r="N716" s="695"/>
      <c r="O716" s="695"/>
      <c r="P716" s="695"/>
      <c r="Q716" s="695"/>
      <c r="R716" s="695"/>
      <c r="S716" s="695"/>
      <c r="T716" s="695"/>
      <c r="U716" s="695"/>
      <c r="V716" s="695"/>
      <c r="W716" s="695"/>
      <c r="X716" s="695"/>
      <c r="Y716" s="695"/>
      <c r="Z716" s="695"/>
    </row>
    <row r="717" ht="21.0" customHeight="1">
      <c r="A717" s="698"/>
      <c r="B717" s="695"/>
      <c r="C717" s="695"/>
      <c r="D717" s="698"/>
      <c r="E717" s="695"/>
      <c r="F717" s="698"/>
      <c r="G717" s="699"/>
      <c r="H717" s="699"/>
      <c r="I717" s="698"/>
      <c r="J717" s="698"/>
      <c r="K717" s="695"/>
      <c r="L717" s="695"/>
      <c r="M717" s="695"/>
      <c r="N717" s="695"/>
      <c r="O717" s="695"/>
      <c r="P717" s="695"/>
      <c r="Q717" s="695"/>
      <c r="R717" s="695"/>
      <c r="S717" s="695"/>
      <c r="T717" s="695"/>
      <c r="U717" s="695"/>
      <c r="V717" s="695"/>
      <c r="W717" s="695"/>
      <c r="X717" s="695"/>
      <c r="Y717" s="695"/>
      <c r="Z717" s="695"/>
    </row>
    <row r="718" ht="21.0" customHeight="1">
      <c r="A718" s="698"/>
      <c r="B718" s="695"/>
      <c r="C718" s="695"/>
      <c r="D718" s="698"/>
      <c r="E718" s="695"/>
      <c r="F718" s="698"/>
      <c r="G718" s="699"/>
      <c r="H718" s="699"/>
      <c r="I718" s="698"/>
      <c r="J718" s="698"/>
      <c r="K718" s="695"/>
      <c r="L718" s="695"/>
      <c r="M718" s="695"/>
      <c r="N718" s="695"/>
      <c r="O718" s="695"/>
      <c r="P718" s="695"/>
      <c r="Q718" s="695"/>
      <c r="R718" s="695"/>
      <c r="S718" s="695"/>
      <c r="T718" s="695"/>
      <c r="U718" s="695"/>
      <c r="V718" s="695"/>
      <c r="W718" s="695"/>
      <c r="X718" s="695"/>
      <c r="Y718" s="695"/>
      <c r="Z718" s="695"/>
    </row>
    <row r="719" ht="21.0" customHeight="1">
      <c r="A719" s="698"/>
      <c r="B719" s="695"/>
      <c r="C719" s="695"/>
      <c r="D719" s="698"/>
      <c r="E719" s="695"/>
      <c r="F719" s="698"/>
      <c r="G719" s="699"/>
      <c r="H719" s="699"/>
      <c r="I719" s="698"/>
      <c r="J719" s="698"/>
      <c r="K719" s="695"/>
      <c r="L719" s="695"/>
      <c r="M719" s="695"/>
      <c r="N719" s="695"/>
      <c r="O719" s="695"/>
      <c r="P719" s="695"/>
      <c r="Q719" s="695"/>
      <c r="R719" s="695"/>
      <c r="S719" s="695"/>
      <c r="T719" s="695"/>
      <c r="U719" s="695"/>
      <c r="V719" s="695"/>
      <c r="W719" s="695"/>
      <c r="X719" s="695"/>
      <c r="Y719" s="695"/>
      <c r="Z719" s="695"/>
    </row>
    <row r="720" ht="21.0" customHeight="1">
      <c r="A720" s="698"/>
      <c r="B720" s="695"/>
      <c r="C720" s="695"/>
      <c r="D720" s="698"/>
      <c r="E720" s="695"/>
      <c r="F720" s="698"/>
      <c r="G720" s="699"/>
      <c r="H720" s="699"/>
      <c r="I720" s="698"/>
      <c r="J720" s="698"/>
      <c r="K720" s="695"/>
      <c r="L720" s="695"/>
      <c r="M720" s="695"/>
      <c r="N720" s="695"/>
      <c r="O720" s="695"/>
      <c r="P720" s="695"/>
      <c r="Q720" s="695"/>
      <c r="R720" s="695"/>
      <c r="S720" s="695"/>
      <c r="T720" s="695"/>
      <c r="U720" s="695"/>
      <c r="V720" s="695"/>
      <c r="W720" s="695"/>
      <c r="X720" s="695"/>
      <c r="Y720" s="695"/>
      <c r="Z720" s="695"/>
    </row>
    <row r="721" ht="21.0" customHeight="1">
      <c r="A721" s="698"/>
      <c r="B721" s="695"/>
      <c r="C721" s="695"/>
      <c r="D721" s="698"/>
      <c r="E721" s="695"/>
      <c r="F721" s="698"/>
      <c r="G721" s="699"/>
      <c r="H721" s="699"/>
      <c r="I721" s="698"/>
      <c r="J721" s="698"/>
      <c r="K721" s="695"/>
      <c r="L721" s="695"/>
      <c r="M721" s="695"/>
      <c r="N721" s="695"/>
      <c r="O721" s="695"/>
      <c r="P721" s="695"/>
      <c r="Q721" s="695"/>
      <c r="R721" s="695"/>
      <c r="S721" s="695"/>
      <c r="T721" s="695"/>
      <c r="U721" s="695"/>
      <c r="V721" s="695"/>
      <c r="W721" s="695"/>
      <c r="X721" s="695"/>
      <c r="Y721" s="695"/>
      <c r="Z721" s="695"/>
    </row>
    <row r="722" ht="21.0" customHeight="1">
      <c r="A722" s="698"/>
      <c r="B722" s="695"/>
      <c r="C722" s="695"/>
      <c r="D722" s="698"/>
      <c r="E722" s="695"/>
      <c r="F722" s="698"/>
      <c r="G722" s="699"/>
      <c r="H722" s="699"/>
      <c r="I722" s="698"/>
      <c r="J722" s="698"/>
      <c r="K722" s="695"/>
      <c r="L722" s="695"/>
      <c r="M722" s="695"/>
      <c r="N722" s="695"/>
      <c r="O722" s="695"/>
      <c r="P722" s="695"/>
      <c r="Q722" s="695"/>
      <c r="R722" s="695"/>
      <c r="S722" s="695"/>
      <c r="T722" s="695"/>
      <c r="U722" s="695"/>
      <c r="V722" s="695"/>
      <c r="W722" s="695"/>
      <c r="X722" s="695"/>
      <c r="Y722" s="695"/>
      <c r="Z722" s="695"/>
    </row>
    <row r="723" ht="21.0" customHeight="1">
      <c r="A723" s="698"/>
      <c r="B723" s="695"/>
      <c r="C723" s="695"/>
      <c r="D723" s="698"/>
      <c r="E723" s="695"/>
      <c r="F723" s="698"/>
      <c r="G723" s="699"/>
      <c r="H723" s="699"/>
      <c r="I723" s="698"/>
      <c r="J723" s="698"/>
      <c r="K723" s="695"/>
      <c r="L723" s="695"/>
      <c r="M723" s="695"/>
      <c r="N723" s="695"/>
      <c r="O723" s="695"/>
      <c r="P723" s="695"/>
      <c r="Q723" s="695"/>
      <c r="R723" s="695"/>
      <c r="S723" s="695"/>
      <c r="T723" s="695"/>
      <c r="U723" s="695"/>
      <c r="V723" s="695"/>
      <c r="W723" s="695"/>
      <c r="X723" s="695"/>
      <c r="Y723" s="695"/>
      <c r="Z723" s="695"/>
    </row>
    <row r="724" ht="21.0" customHeight="1">
      <c r="A724" s="698"/>
      <c r="B724" s="695"/>
      <c r="C724" s="695"/>
      <c r="D724" s="698"/>
      <c r="E724" s="695"/>
      <c r="F724" s="698"/>
      <c r="G724" s="699"/>
      <c r="H724" s="699"/>
      <c r="I724" s="698"/>
      <c r="J724" s="698"/>
      <c r="K724" s="695"/>
      <c r="L724" s="695"/>
      <c r="M724" s="695"/>
      <c r="N724" s="695"/>
      <c r="O724" s="695"/>
      <c r="P724" s="695"/>
      <c r="Q724" s="695"/>
      <c r="R724" s="695"/>
      <c r="S724" s="695"/>
      <c r="T724" s="695"/>
      <c r="U724" s="695"/>
      <c r="V724" s="695"/>
      <c r="W724" s="695"/>
      <c r="X724" s="695"/>
      <c r="Y724" s="695"/>
      <c r="Z724" s="695"/>
    </row>
    <row r="725" ht="21.0" customHeight="1">
      <c r="A725" s="698"/>
      <c r="B725" s="695"/>
      <c r="C725" s="695"/>
      <c r="D725" s="698"/>
      <c r="E725" s="695"/>
      <c r="F725" s="698"/>
      <c r="G725" s="699"/>
      <c r="H725" s="699"/>
      <c r="I725" s="698"/>
      <c r="J725" s="698"/>
      <c r="K725" s="695"/>
      <c r="L725" s="695"/>
      <c r="M725" s="695"/>
      <c r="N725" s="695"/>
      <c r="O725" s="695"/>
      <c r="P725" s="695"/>
      <c r="Q725" s="695"/>
      <c r="R725" s="695"/>
      <c r="S725" s="695"/>
      <c r="T725" s="695"/>
      <c r="U725" s="695"/>
      <c r="V725" s="695"/>
      <c r="W725" s="695"/>
      <c r="X725" s="695"/>
      <c r="Y725" s="695"/>
      <c r="Z725" s="695"/>
    </row>
    <row r="726" ht="21.0" customHeight="1">
      <c r="A726" s="698"/>
      <c r="B726" s="695"/>
      <c r="C726" s="695"/>
      <c r="D726" s="698"/>
      <c r="E726" s="695"/>
      <c r="F726" s="698"/>
      <c r="G726" s="699"/>
      <c r="H726" s="699"/>
      <c r="I726" s="698"/>
      <c r="J726" s="698"/>
      <c r="K726" s="695"/>
      <c r="L726" s="695"/>
      <c r="M726" s="695"/>
      <c r="N726" s="695"/>
      <c r="O726" s="695"/>
      <c r="P726" s="695"/>
      <c r="Q726" s="695"/>
      <c r="R726" s="695"/>
      <c r="S726" s="695"/>
      <c r="T726" s="695"/>
      <c r="U726" s="695"/>
      <c r="V726" s="695"/>
      <c r="W726" s="695"/>
      <c r="X726" s="695"/>
      <c r="Y726" s="695"/>
      <c r="Z726" s="695"/>
    </row>
    <row r="727" ht="21.0" customHeight="1">
      <c r="A727" s="698"/>
      <c r="B727" s="695"/>
      <c r="C727" s="695"/>
      <c r="D727" s="698"/>
      <c r="E727" s="695"/>
      <c r="F727" s="698"/>
      <c r="G727" s="699"/>
      <c r="H727" s="699"/>
      <c r="I727" s="698"/>
      <c r="J727" s="698"/>
      <c r="K727" s="695"/>
      <c r="L727" s="695"/>
      <c r="M727" s="695"/>
      <c r="N727" s="695"/>
      <c r="O727" s="695"/>
      <c r="P727" s="695"/>
      <c r="Q727" s="695"/>
      <c r="R727" s="695"/>
      <c r="S727" s="695"/>
      <c r="T727" s="695"/>
      <c r="U727" s="695"/>
      <c r="V727" s="695"/>
      <c r="W727" s="695"/>
      <c r="X727" s="695"/>
      <c r="Y727" s="695"/>
      <c r="Z727" s="695"/>
    </row>
    <row r="728" ht="21.0" customHeight="1">
      <c r="A728" s="698"/>
      <c r="B728" s="695"/>
      <c r="C728" s="695"/>
      <c r="D728" s="698"/>
      <c r="E728" s="695"/>
      <c r="F728" s="698"/>
      <c r="G728" s="699"/>
      <c r="H728" s="699"/>
      <c r="I728" s="698"/>
      <c r="J728" s="698"/>
      <c r="K728" s="695"/>
      <c r="L728" s="695"/>
      <c r="M728" s="695"/>
      <c r="N728" s="695"/>
      <c r="O728" s="695"/>
      <c r="P728" s="695"/>
      <c r="Q728" s="695"/>
      <c r="R728" s="695"/>
      <c r="S728" s="695"/>
      <c r="T728" s="695"/>
      <c r="U728" s="695"/>
      <c r="V728" s="695"/>
      <c r="W728" s="695"/>
      <c r="X728" s="695"/>
      <c r="Y728" s="695"/>
      <c r="Z728" s="695"/>
    </row>
    <row r="729" ht="21.0" customHeight="1">
      <c r="A729" s="698"/>
      <c r="B729" s="695"/>
      <c r="C729" s="695"/>
      <c r="D729" s="698"/>
      <c r="E729" s="695"/>
      <c r="F729" s="698"/>
      <c r="G729" s="699"/>
      <c r="H729" s="699"/>
      <c r="I729" s="698"/>
      <c r="J729" s="698"/>
      <c r="K729" s="695"/>
      <c r="L729" s="695"/>
      <c r="M729" s="695"/>
      <c r="N729" s="695"/>
      <c r="O729" s="695"/>
      <c r="P729" s="695"/>
      <c r="Q729" s="695"/>
      <c r="R729" s="695"/>
      <c r="S729" s="695"/>
      <c r="T729" s="695"/>
      <c r="U729" s="695"/>
      <c r="V729" s="695"/>
      <c r="W729" s="695"/>
      <c r="X729" s="695"/>
      <c r="Y729" s="695"/>
      <c r="Z729" s="695"/>
    </row>
    <row r="730" ht="21.0" customHeight="1">
      <c r="A730" s="698"/>
      <c r="B730" s="695"/>
      <c r="C730" s="695"/>
      <c r="D730" s="698"/>
      <c r="E730" s="695"/>
      <c r="F730" s="698"/>
      <c r="G730" s="699"/>
      <c r="H730" s="699"/>
      <c r="I730" s="698"/>
      <c r="J730" s="698"/>
      <c r="K730" s="695"/>
      <c r="L730" s="695"/>
      <c r="M730" s="695"/>
      <c r="N730" s="695"/>
      <c r="O730" s="695"/>
      <c r="P730" s="695"/>
      <c r="Q730" s="695"/>
      <c r="R730" s="695"/>
      <c r="S730" s="695"/>
      <c r="T730" s="695"/>
      <c r="U730" s="695"/>
      <c r="V730" s="695"/>
      <c r="W730" s="695"/>
      <c r="X730" s="695"/>
      <c r="Y730" s="695"/>
      <c r="Z730" s="695"/>
    </row>
    <row r="731" ht="21.0" customHeight="1">
      <c r="A731" s="698"/>
      <c r="B731" s="695"/>
      <c r="C731" s="695"/>
      <c r="D731" s="698"/>
      <c r="E731" s="695"/>
      <c r="F731" s="698"/>
      <c r="G731" s="699"/>
      <c r="H731" s="699"/>
      <c r="I731" s="698"/>
      <c r="J731" s="698"/>
      <c r="K731" s="695"/>
      <c r="L731" s="695"/>
      <c r="M731" s="695"/>
      <c r="N731" s="695"/>
      <c r="O731" s="695"/>
      <c r="P731" s="695"/>
      <c r="Q731" s="695"/>
      <c r="R731" s="695"/>
      <c r="S731" s="695"/>
      <c r="T731" s="695"/>
      <c r="U731" s="695"/>
      <c r="V731" s="695"/>
      <c r="W731" s="695"/>
      <c r="X731" s="695"/>
      <c r="Y731" s="695"/>
      <c r="Z731" s="695"/>
    </row>
    <row r="732" ht="21.0" customHeight="1">
      <c r="A732" s="698"/>
      <c r="B732" s="695"/>
      <c r="C732" s="695"/>
      <c r="D732" s="698"/>
      <c r="E732" s="695"/>
      <c r="F732" s="698"/>
      <c r="G732" s="699"/>
      <c r="H732" s="699"/>
      <c r="I732" s="698"/>
      <c r="J732" s="698"/>
      <c r="K732" s="695"/>
      <c r="L732" s="695"/>
      <c r="M732" s="695"/>
      <c r="N732" s="695"/>
      <c r="O732" s="695"/>
      <c r="P732" s="695"/>
      <c r="Q732" s="695"/>
      <c r="R732" s="695"/>
      <c r="S732" s="695"/>
      <c r="T732" s="695"/>
      <c r="U732" s="695"/>
      <c r="V732" s="695"/>
      <c r="W732" s="695"/>
      <c r="X732" s="695"/>
      <c r="Y732" s="695"/>
      <c r="Z732" s="695"/>
    </row>
    <row r="733" ht="21.0" customHeight="1">
      <c r="A733" s="698"/>
      <c r="B733" s="695"/>
      <c r="C733" s="695"/>
      <c r="D733" s="698"/>
      <c r="E733" s="695"/>
      <c r="F733" s="698"/>
      <c r="G733" s="699"/>
      <c r="H733" s="699"/>
      <c r="I733" s="698"/>
      <c r="J733" s="698"/>
      <c r="K733" s="695"/>
      <c r="L733" s="695"/>
      <c r="M733" s="695"/>
      <c r="N733" s="695"/>
      <c r="O733" s="695"/>
      <c r="P733" s="695"/>
      <c r="Q733" s="695"/>
      <c r="R733" s="695"/>
      <c r="S733" s="695"/>
      <c r="T733" s="695"/>
      <c r="U733" s="695"/>
      <c r="V733" s="695"/>
      <c r="W733" s="695"/>
      <c r="X733" s="695"/>
      <c r="Y733" s="695"/>
      <c r="Z733" s="695"/>
    </row>
    <row r="734" ht="21.0" customHeight="1">
      <c r="A734" s="698"/>
      <c r="B734" s="695"/>
      <c r="C734" s="695"/>
      <c r="D734" s="698"/>
      <c r="E734" s="695"/>
      <c r="F734" s="698"/>
      <c r="G734" s="699"/>
      <c r="H734" s="699"/>
      <c r="I734" s="698"/>
      <c r="J734" s="698"/>
      <c r="K734" s="695"/>
      <c r="L734" s="695"/>
      <c r="M734" s="695"/>
      <c r="N734" s="695"/>
      <c r="O734" s="695"/>
      <c r="P734" s="695"/>
      <c r="Q734" s="695"/>
      <c r="R734" s="695"/>
      <c r="S734" s="695"/>
      <c r="T734" s="695"/>
      <c r="U734" s="695"/>
      <c r="V734" s="695"/>
      <c r="W734" s="695"/>
      <c r="X734" s="695"/>
      <c r="Y734" s="695"/>
      <c r="Z734" s="695"/>
    </row>
    <row r="735" ht="21.0" customHeight="1">
      <c r="A735" s="698"/>
      <c r="B735" s="695"/>
      <c r="C735" s="695"/>
      <c r="D735" s="698"/>
      <c r="E735" s="695"/>
      <c r="F735" s="698"/>
      <c r="G735" s="699"/>
      <c r="H735" s="699"/>
      <c r="I735" s="698"/>
      <c r="J735" s="698"/>
      <c r="K735" s="695"/>
      <c r="L735" s="695"/>
      <c r="M735" s="695"/>
      <c r="N735" s="695"/>
      <c r="O735" s="695"/>
      <c r="P735" s="695"/>
      <c r="Q735" s="695"/>
      <c r="R735" s="695"/>
      <c r="S735" s="695"/>
      <c r="T735" s="695"/>
      <c r="U735" s="695"/>
      <c r="V735" s="695"/>
      <c r="W735" s="695"/>
      <c r="X735" s="695"/>
      <c r="Y735" s="695"/>
      <c r="Z735" s="695"/>
    </row>
    <row r="736" ht="21.0" customHeight="1">
      <c r="A736" s="698"/>
      <c r="B736" s="695"/>
      <c r="C736" s="695"/>
      <c r="D736" s="698"/>
      <c r="E736" s="695"/>
      <c r="F736" s="698"/>
      <c r="G736" s="699"/>
      <c r="H736" s="699"/>
      <c r="I736" s="698"/>
      <c r="J736" s="698"/>
      <c r="K736" s="695"/>
      <c r="L736" s="695"/>
      <c r="M736" s="695"/>
      <c r="N736" s="695"/>
      <c r="O736" s="695"/>
      <c r="P736" s="695"/>
      <c r="Q736" s="695"/>
      <c r="R736" s="695"/>
      <c r="S736" s="695"/>
      <c r="T736" s="695"/>
      <c r="U736" s="695"/>
      <c r="V736" s="695"/>
      <c r="W736" s="695"/>
      <c r="X736" s="695"/>
      <c r="Y736" s="695"/>
      <c r="Z736" s="695"/>
    </row>
    <row r="737" ht="21.0" customHeight="1">
      <c r="A737" s="698"/>
      <c r="B737" s="695"/>
      <c r="C737" s="695"/>
      <c r="D737" s="698"/>
      <c r="E737" s="695"/>
      <c r="F737" s="698"/>
      <c r="G737" s="699"/>
      <c r="H737" s="699"/>
      <c r="I737" s="698"/>
      <c r="J737" s="698"/>
      <c r="K737" s="695"/>
      <c r="L737" s="695"/>
      <c r="M737" s="695"/>
      <c r="N737" s="695"/>
      <c r="O737" s="695"/>
      <c r="P737" s="695"/>
      <c r="Q737" s="695"/>
      <c r="R737" s="695"/>
      <c r="S737" s="695"/>
      <c r="T737" s="695"/>
      <c r="U737" s="695"/>
      <c r="V737" s="695"/>
      <c r="W737" s="695"/>
      <c r="X737" s="695"/>
      <c r="Y737" s="695"/>
      <c r="Z737" s="695"/>
    </row>
    <row r="738" ht="21.0" customHeight="1">
      <c r="A738" s="698"/>
      <c r="B738" s="695"/>
      <c r="C738" s="695"/>
      <c r="D738" s="698"/>
      <c r="E738" s="695"/>
      <c r="F738" s="698"/>
      <c r="G738" s="699"/>
      <c r="H738" s="699"/>
      <c r="I738" s="698"/>
      <c r="J738" s="698"/>
      <c r="K738" s="695"/>
      <c r="L738" s="695"/>
      <c r="M738" s="695"/>
      <c r="N738" s="695"/>
      <c r="O738" s="695"/>
      <c r="P738" s="695"/>
      <c r="Q738" s="695"/>
      <c r="R738" s="695"/>
      <c r="S738" s="695"/>
      <c r="T738" s="695"/>
      <c r="U738" s="695"/>
      <c r="V738" s="695"/>
      <c r="W738" s="695"/>
      <c r="X738" s="695"/>
      <c r="Y738" s="695"/>
      <c r="Z738" s="695"/>
    </row>
    <row r="739" ht="21.0" customHeight="1">
      <c r="A739" s="698"/>
      <c r="B739" s="695"/>
      <c r="C739" s="695"/>
      <c r="D739" s="698"/>
      <c r="E739" s="695"/>
      <c r="F739" s="698"/>
      <c r="G739" s="699"/>
      <c r="H739" s="699"/>
      <c r="I739" s="698"/>
      <c r="J739" s="698"/>
      <c r="K739" s="695"/>
      <c r="L739" s="695"/>
      <c r="M739" s="695"/>
      <c r="N739" s="695"/>
      <c r="O739" s="695"/>
      <c r="P739" s="695"/>
      <c r="Q739" s="695"/>
      <c r="R739" s="695"/>
      <c r="S739" s="695"/>
      <c r="T739" s="695"/>
      <c r="U739" s="695"/>
      <c r="V739" s="695"/>
      <c r="W739" s="695"/>
      <c r="X739" s="695"/>
      <c r="Y739" s="695"/>
      <c r="Z739" s="695"/>
    </row>
    <row r="740" ht="21.0" customHeight="1">
      <c r="A740" s="698"/>
      <c r="B740" s="695"/>
      <c r="C740" s="695"/>
      <c r="D740" s="698"/>
      <c r="E740" s="695"/>
      <c r="F740" s="698"/>
      <c r="G740" s="699"/>
      <c r="H740" s="699"/>
      <c r="I740" s="698"/>
      <c r="J740" s="698"/>
      <c r="K740" s="695"/>
      <c r="L740" s="695"/>
      <c r="M740" s="695"/>
      <c r="N740" s="695"/>
      <c r="O740" s="695"/>
      <c r="P740" s="695"/>
      <c r="Q740" s="695"/>
      <c r="R740" s="695"/>
      <c r="S740" s="695"/>
      <c r="T740" s="695"/>
      <c r="U740" s="695"/>
      <c r="V740" s="695"/>
      <c r="W740" s="695"/>
      <c r="X740" s="695"/>
      <c r="Y740" s="695"/>
      <c r="Z740" s="695"/>
    </row>
    <row r="741" ht="21.0" customHeight="1">
      <c r="A741" s="698"/>
      <c r="B741" s="695"/>
      <c r="C741" s="695"/>
      <c r="D741" s="698"/>
      <c r="E741" s="695"/>
      <c r="F741" s="698"/>
      <c r="G741" s="699"/>
      <c r="H741" s="699"/>
      <c r="I741" s="698"/>
      <c r="J741" s="698"/>
      <c r="K741" s="695"/>
      <c r="L741" s="695"/>
      <c r="M741" s="695"/>
      <c r="N741" s="695"/>
      <c r="O741" s="695"/>
      <c r="P741" s="695"/>
      <c r="Q741" s="695"/>
      <c r="R741" s="695"/>
      <c r="S741" s="695"/>
      <c r="T741" s="695"/>
      <c r="U741" s="695"/>
      <c r="V741" s="695"/>
      <c r="W741" s="695"/>
      <c r="X741" s="695"/>
      <c r="Y741" s="695"/>
      <c r="Z741" s="695"/>
    </row>
    <row r="742" ht="21.0" customHeight="1">
      <c r="A742" s="698"/>
      <c r="B742" s="695"/>
      <c r="C742" s="695"/>
      <c r="D742" s="698"/>
      <c r="E742" s="695"/>
      <c r="F742" s="698"/>
      <c r="G742" s="699"/>
      <c r="H742" s="699"/>
      <c r="I742" s="698"/>
      <c r="J742" s="698"/>
      <c r="K742" s="695"/>
      <c r="L742" s="695"/>
      <c r="M742" s="695"/>
      <c r="N742" s="695"/>
      <c r="O742" s="695"/>
      <c r="P742" s="695"/>
      <c r="Q742" s="695"/>
      <c r="R742" s="695"/>
      <c r="S742" s="695"/>
      <c r="T742" s="695"/>
      <c r="U742" s="695"/>
      <c r="V742" s="695"/>
      <c r="W742" s="695"/>
      <c r="X742" s="695"/>
      <c r="Y742" s="695"/>
      <c r="Z742" s="695"/>
    </row>
    <row r="743" ht="21.0" customHeight="1">
      <c r="A743" s="698"/>
      <c r="B743" s="695"/>
      <c r="C743" s="695"/>
      <c r="D743" s="698"/>
      <c r="E743" s="695"/>
      <c r="F743" s="698"/>
      <c r="G743" s="699"/>
      <c r="H743" s="699"/>
      <c r="I743" s="698"/>
      <c r="J743" s="698"/>
      <c r="K743" s="695"/>
      <c r="L743" s="695"/>
      <c r="M743" s="695"/>
      <c r="N743" s="695"/>
      <c r="O743" s="695"/>
      <c r="P743" s="695"/>
      <c r="Q743" s="695"/>
      <c r="R743" s="695"/>
      <c r="S743" s="695"/>
      <c r="T743" s="695"/>
      <c r="U743" s="695"/>
      <c r="V743" s="695"/>
      <c r="W743" s="695"/>
      <c r="X743" s="695"/>
      <c r="Y743" s="695"/>
      <c r="Z743" s="695"/>
    </row>
    <row r="744" ht="21.0" customHeight="1">
      <c r="A744" s="698"/>
      <c r="B744" s="695"/>
      <c r="C744" s="695"/>
      <c r="D744" s="698"/>
      <c r="E744" s="695"/>
      <c r="F744" s="698"/>
      <c r="G744" s="699"/>
      <c r="H744" s="699"/>
      <c r="I744" s="698"/>
      <c r="J744" s="698"/>
      <c r="K744" s="695"/>
      <c r="L744" s="695"/>
      <c r="M744" s="695"/>
      <c r="N744" s="695"/>
      <c r="O744" s="695"/>
      <c r="P744" s="695"/>
      <c r="Q744" s="695"/>
      <c r="R744" s="695"/>
      <c r="S744" s="695"/>
      <c r="T744" s="695"/>
      <c r="U744" s="695"/>
      <c r="V744" s="695"/>
      <c r="W744" s="695"/>
      <c r="X744" s="695"/>
      <c r="Y744" s="695"/>
      <c r="Z744" s="695"/>
    </row>
    <row r="745" ht="21.0" customHeight="1">
      <c r="A745" s="698"/>
      <c r="B745" s="695"/>
      <c r="C745" s="695"/>
      <c r="D745" s="698"/>
      <c r="E745" s="695"/>
      <c r="F745" s="698"/>
      <c r="G745" s="699"/>
      <c r="H745" s="699"/>
      <c r="I745" s="698"/>
      <c r="J745" s="698"/>
      <c r="K745" s="695"/>
      <c r="L745" s="695"/>
      <c r="M745" s="695"/>
      <c r="N745" s="695"/>
      <c r="O745" s="695"/>
      <c r="P745" s="695"/>
      <c r="Q745" s="695"/>
      <c r="R745" s="695"/>
      <c r="S745" s="695"/>
      <c r="T745" s="695"/>
      <c r="U745" s="695"/>
      <c r="V745" s="695"/>
      <c r="W745" s="695"/>
      <c r="X745" s="695"/>
      <c r="Y745" s="695"/>
      <c r="Z745" s="695"/>
    </row>
    <row r="746" ht="21.0" customHeight="1">
      <c r="A746" s="698"/>
      <c r="B746" s="695"/>
      <c r="C746" s="695"/>
      <c r="D746" s="698"/>
      <c r="E746" s="695"/>
      <c r="F746" s="698"/>
      <c r="G746" s="699"/>
      <c r="H746" s="699"/>
      <c r="I746" s="698"/>
      <c r="J746" s="698"/>
      <c r="K746" s="695"/>
      <c r="L746" s="695"/>
      <c r="M746" s="695"/>
      <c r="N746" s="695"/>
      <c r="O746" s="695"/>
      <c r="P746" s="695"/>
      <c r="Q746" s="695"/>
      <c r="R746" s="695"/>
      <c r="S746" s="695"/>
      <c r="T746" s="695"/>
      <c r="U746" s="695"/>
      <c r="V746" s="695"/>
      <c r="W746" s="695"/>
      <c r="X746" s="695"/>
      <c r="Y746" s="695"/>
      <c r="Z746" s="695"/>
    </row>
    <row r="747" ht="21.0" customHeight="1">
      <c r="A747" s="698"/>
      <c r="B747" s="695"/>
      <c r="C747" s="695"/>
      <c r="D747" s="698"/>
      <c r="E747" s="695"/>
      <c r="F747" s="698"/>
      <c r="G747" s="699"/>
      <c r="H747" s="699"/>
      <c r="I747" s="698"/>
      <c r="J747" s="698"/>
      <c r="K747" s="695"/>
      <c r="L747" s="695"/>
      <c r="M747" s="695"/>
      <c r="N747" s="695"/>
      <c r="O747" s="695"/>
      <c r="P747" s="695"/>
      <c r="Q747" s="695"/>
      <c r="R747" s="695"/>
      <c r="S747" s="695"/>
      <c r="T747" s="695"/>
      <c r="U747" s="695"/>
      <c r="V747" s="695"/>
      <c r="W747" s="695"/>
      <c r="X747" s="695"/>
      <c r="Y747" s="695"/>
      <c r="Z747" s="695"/>
    </row>
    <row r="748" ht="21.0" customHeight="1">
      <c r="A748" s="698"/>
      <c r="B748" s="695"/>
      <c r="C748" s="695"/>
      <c r="D748" s="698"/>
      <c r="E748" s="695"/>
      <c r="F748" s="698"/>
      <c r="G748" s="699"/>
      <c r="H748" s="699"/>
      <c r="I748" s="698"/>
      <c r="J748" s="698"/>
      <c r="K748" s="695"/>
      <c r="L748" s="695"/>
      <c r="M748" s="695"/>
      <c r="N748" s="695"/>
      <c r="O748" s="695"/>
      <c r="P748" s="695"/>
      <c r="Q748" s="695"/>
      <c r="R748" s="695"/>
      <c r="S748" s="695"/>
      <c r="T748" s="695"/>
      <c r="U748" s="695"/>
      <c r="V748" s="695"/>
      <c r="W748" s="695"/>
      <c r="X748" s="695"/>
      <c r="Y748" s="695"/>
      <c r="Z748" s="695"/>
    </row>
    <row r="749" ht="21.0" customHeight="1">
      <c r="A749" s="698"/>
      <c r="B749" s="695"/>
      <c r="C749" s="695"/>
      <c r="D749" s="698"/>
      <c r="E749" s="695"/>
      <c r="F749" s="698"/>
      <c r="G749" s="699"/>
      <c r="H749" s="699"/>
      <c r="I749" s="698"/>
      <c r="J749" s="698"/>
      <c r="K749" s="695"/>
      <c r="L749" s="695"/>
      <c r="M749" s="695"/>
      <c r="N749" s="695"/>
      <c r="O749" s="695"/>
      <c r="P749" s="695"/>
      <c r="Q749" s="695"/>
      <c r="R749" s="695"/>
      <c r="S749" s="695"/>
      <c r="T749" s="695"/>
      <c r="U749" s="695"/>
      <c r="V749" s="695"/>
      <c r="W749" s="695"/>
      <c r="X749" s="695"/>
      <c r="Y749" s="695"/>
      <c r="Z749" s="695"/>
    </row>
    <row r="750" ht="21.0" customHeight="1">
      <c r="A750" s="698"/>
      <c r="B750" s="695"/>
      <c r="C750" s="695"/>
      <c r="D750" s="698"/>
      <c r="E750" s="695"/>
      <c r="F750" s="698"/>
      <c r="G750" s="699"/>
      <c r="H750" s="699"/>
      <c r="I750" s="698"/>
      <c r="J750" s="698"/>
      <c r="K750" s="695"/>
      <c r="L750" s="695"/>
      <c r="M750" s="695"/>
      <c r="N750" s="695"/>
      <c r="O750" s="695"/>
      <c r="P750" s="695"/>
      <c r="Q750" s="695"/>
      <c r="R750" s="695"/>
      <c r="S750" s="695"/>
      <c r="T750" s="695"/>
      <c r="U750" s="695"/>
      <c r="V750" s="695"/>
      <c r="W750" s="695"/>
      <c r="X750" s="695"/>
      <c r="Y750" s="695"/>
      <c r="Z750" s="695"/>
    </row>
    <row r="751" ht="21.0" customHeight="1">
      <c r="A751" s="698"/>
      <c r="B751" s="695"/>
      <c r="C751" s="695"/>
      <c r="D751" s="698"/>
      <c r="E751" s="695"/>
      <c r="F751" s="698"/>
      <c r="G751" s="699"/>
      <c r="H751" s="699"/>
      <c r="I751" s="698"/>
      <c r="J751" s="698"/>
      <c r="K751" s="695"/>
      <c r="L751" s="695"/>
      <c r="M751" s="695"/>
      <c r="N751" s="695"/>
      <c r="O751" s="695"/>
      <c r="P751" s="695"/>
      <c r="Q751" s="695"/>
      <c r="R751" s="695"/>
      <c r="S751" s="695"/>
      <c r="T751" s="695"/>
      <c r="U751" s="695"/>
      <c r="V751" s="695"/>
      <c r="W751" s="695"/>
      <c r="X751" s="695"/>
      <c r="Y751" s="695"/>
      <c r="Z751" s="695"/>
    </row>
    <row r="752" ht="21.0" customHeight="1">
      <c r="A752" s="698"/>
      <c r="B752" s="695"/>
      <c r="C752" s="695"/>
      <c r="D752" s="698"/>
      <c r="E752" s="695"/>
      <c r="F752" s="698"/>
      <c r="G752" s="699"/>
      <c r="H752" s="699"/>
      <c r="I752" s="698"/>
      <c r="J752" s="698"/>
      <c r="K752" s="695"/>
      <c r="L752" s="695"/>
      <c r="M752" s="695"/>
      <c r="N752" s="695"/>
      <c r="O752" s="695"/>
      <c r="P752" s="695"/>
      <c r="Q752" s="695"/>
      <c r="R752" s="695"/>
      <c r="S752" s="695"/>
      <c r="T752" s="695"/>
      <c r="U752" s="695"/>
      <c r="V752" s="695"/>
      <c r="W752" s="695"/>
      <c r="X752" s="695"/>
      <c r="Y752" s="695"/>
      <c r="Z752" s="695"/>
    </row>
    <row r="753" ht="21.0" customHeight="1">
      <c r="A753" s="698"/>
      <c r="B753" s="695"/>
      <c r="C753" s="695"/>
      <c r="D753" s="698"/>
      <c r="E753" s="695"/>
      <c r="F753" s="698"/>
      <c r="G753" s="699"/>
      <c r="H753" s="699"/>
      <c r="I753" s="698"/>
      <c r="J753" s="698"/>
      <c r="K753" s="695"/>
      <c r="L753" s="695"/>
      <c r="M753" s="695"/>
      <c r="N753" s="695"/>
      <c r="O753" s="695"/>
      <c r="P753" s="695"/>
      <c r="Q753" s="695"/>
      <c r="R753" s="695"/>
      <c r="S753" s="695"/>
      <c r="T753" s="695"/>
      <c r="U753" s="695"/>
      <c r="V753" s="695"/>
      <c r="W753" s="695"/>
      <c r="X753" s="695"/>
      <c r="Y753" s="695"/>
      <c r="Z753" s="695"/>
    </row>
    <row r="754" ht="21.0" customHeight="1">
      <c r="A754" s="698"/>
      <c r="B754" s="695"/>
      <c r="C754" s="695"/>
      <c r="D754" s="698"/>
      <c r="E754" s="695"/>
      <c r="F754" s="698"/>
      <c r="G754" s="699"/>
      <c r="H754" s="699"/>
      <c r="I754" s="698"/>
      <c r="J754" s="698"/>
      <c r="K754" s="695"/>
      <c r="L754" s="695"/>
      <c r="M754" s="695"/>
      <c r="N754" s="695"/>
      <c r="O754" s="695"/>
      <c r="P754" s="695"/>
      <c r="Q754" s="695"/>
      <c r="R754" s="695"/>
      <c r="S754" s="695"/>
      <c r="T754" s="695"/>
      <c r="U754" s="695"/>
      <c r="V754" s="695"/>
      <c r="W754" s="695"/>
      <c r="X754" s="695"/>
      <c r="Y754" s="695"/>
      <c r="Z754" s="695"/>
    </row>
    <row r="755" ht="21.0" customHeight="1">
      <c r="A755" s="698"/>
      <c r="B755" s="695"/>
      <c r="C755" s="695"/>
      <c r="D755" s="698"/>
      <c r="E755" s="695"/>
      <c r="F755" s="698"/>
      <c r="G755" s="699"/>
      <c r="H755" s="699"/>
      <c r="I755" s="698"/>
      <c r="J755" s="698"/>
      <c r="K755" s="695"/>
      <c r="L755" s="695"/>
      <c r="M755" s="695"/>
      <c r="N755" s="695"/>
      <c r="O755" s="695"/>
      <c r="P755" s="695"/>
      <c r="Q755" s="695"/>
      <c r="R755" s="695"/>
      <c r="S755" s="695"/>
      <c r="T755" s="695"/>
      <c r="U755" s="695"/>
      <c r="V755" s="695"/>
      <c r="W755" s="695"/>
      <c r="X755" s="695"/>
      <c r="Y755" s="695"/>
      <c r="Z755" s="695"/>
    </row>
    <row r="756" ht="21.0" customHeight="1">
      <c r="A756" s="698"/>
      <c r="B756" s="695"/>
      <c r="C756" s="695"/>
      <c r="D756" s="698"/>
      <c r="E756" s="695"/>
      <c r="F756" s="698"/>
      <c r="G756" s="699"/>
      <c r="H756" s="699"/>
      <c r="I756" s="698"/>
      <c r="J756" s="698"/>
      <c r="K756" s="695"/>
      <c r="L756" s="695"/>
      <c r="M756" s="695"/>
      <c r="N756" s="695"/>
      <c r="O756" s="695"/>
      <c r="P756" s="695"/>
      <c r="Q756" s="695"/>
      <c r="R756" s="695"/>
      <c r="S756" s="695"/>
      <c r="T756" s="695"/>
      <c r="U756" s="695"/>
      <c r="V756" s="695"/>
      <c r="W756" s="695"/>
      <c r="X756" s="695"/>
      <c r="Y756" s="695"/>
      <c r="Z756" s="695"/>
    </row>
    <row r="757" ht="21.0" customHeight="1">
      <c r="A757" s="698"/>
      <c r="B757" s="695"/>
      <c r="C757" s="695"/>
      <c r="D757" s="698"/>
      <c r="E757" s="695"/>
      <c r="F757" s="698"/>
      <c r="G757" s="699"/>
      <c r="H757" s="699"/>
      <c r="I757" s="698"/>
      <c r="J757" s="698"/>
      <c r="K757" s="695"/>
      <c r="L757" s="695"/>
      <c r="M757" s="695"/>
      <c r="N757" s="695"/>
      <c r="O757" s="695"/>
      <c r="P757" s="695"/>
      <c r="Q757" s="695"/>
      <c r="R757" s="695"/>
      <c r="S757" s="695"/>
      <c r="T757" s="695"/>
      <c r="U757" s="695"/>
      <c r="V757" s="695"/>
      <c r="W757" s="695"/>
      <c r="X757" s="695"/>
      <c r="Y757" s="695"/>
      <c r="Z757" s="695"/>
    </row>
    <row r="758" ht="21.0" customHeight="1">
      <c r="A758" s="698"/>
      <c r="B758" s="695"/>
      <c r="C758" s="695"/>
      <c r="D758" s="698"/>
      <c r="E758" s="695"/>
      <c r="F758" s="698"/>
      <c r="G758" s="699"/>
      <c r="H758" s="699"/>
      <c r="I758" s="698"/>
      <c r="J758" s="698"/>
      <c r="K758" s="695"/>
      <c r="L758" s="695"/>
      <c r="M758" s="695"/>
      <c r="N758" s="695"/>
      <c r="O758" s="695"/>
      <c r="P758" s="695"/>
      <c r="Q758" s="695"/>
      <c r="R758" s="695"/>
      <c r="S758" s="695"/>
      <c r="T758" s="695"/>
      <c r="U758" s="695"/>
      <c r="V758" s="695"/>
      <c r="W758" s="695"/>
      <c r="X758" s="695"/>
      <c r="Y758" s="695"/>
      <c r="Z758" s="695"/>
    </row>
    <row r="759" ht="21.0" customHeight="1">
      <c r="A759" s="698"/>
      <c r="B759" s="695"/>
      <c r="C759" s="695"/>
      <c r="D759" s="698"/>
      <c r="E759" s="695"/>
      <c r="F759" s="698"/>
      <c r="G759" s="699"/>
      <c r="H759" s="699"/>
      <c r="I759" s="698"/>
      <c r="J759" s="698"/>
      <c r="K759" s="695"/>
      <c r="L759" s="695"/>
      <c r="M759" s="695"/>
      <c r="N759" s="695"/>
      <c r="O759" s="695"/>
      <c r="P759" s="695"/>
      <c r="Q759" s="695"/>
      <c r="R759" s="695"/>
      <c r="S759" s="695"/>
      <c r="T759" s="695"/>
      <c r="U759" s="695"/>
      <c r="V759" s="695"/>
      <c r="W759" s="695"/>
      <c r="X759" s="695"/>
      <c r="Y759" s="695"/>
      <c r="Z759" s="695"/>
    </row>
    <row r="760" ht="21.0" customHeight="1">
      <c r="A760" s="698"/>
      <c r="B760" s="695"/>
      <c r="C760" s="695"/>
      <c r="D760" s="698"/>
      <c r="E760" s="695"/>
      <c r="F760" s="698"/>
      <c r="G760" s="699"/>
      <c r="H760" s="699"/>
      <c r="I760" s="698"/>
      <c r="J760" s="698"/>
      <c r="K760" s="695"/>
      <c r="L760" s="695"/>
      <c r="M760" s="695"/>
      <c r="N760" s="695"/>
      <c r="O760" s="695"/>
      <c r="P760" s="695"/>
      <c r="Q760" s="695"/>
      <c r="R760" s="695"/>
      <c r="S760" s="695"/>
      <c r="T760" s="695"/>
      <c r="U760" s="695"/>
      <c r="V760" s="695"/>
      <c r="W760" s="695"/>
      <c r="X760" s="695"/>
      <c r="Y760" s="695"/>
      <c r="Z760" s="695"/>
    </row>
    <row r="761" ht="21.0" customHeight="1">
      <c r="A761" s="698"/>
      <c r="B761" s="695"/>
      <c r="C761" s="695"/>
      <c r="D761" s="698"/>
      <c r="E761" s="695"/>
      <c r="F761" s="698"/>
      <c r="G761" s="699"/>
      <c r="H761" s="699"/>
      <c r="I761" s="698"/>
      <c r="J761" s="698"/>
      <c r="K761" s="695"/>
      <c r="L761" s="695"/>
      <c r="M761" s="695"/>
      <c r="N761" s="695"/>
      <c r="O761" s="695"/>
      <c r="P761" s="695"/>
      <c r="Q761" s="695"/>
      <c r="R761" s="695"/>
      <c r="S761" s="695"/>
      <c r="T761" s="695"/>
      <c r="U761" s="695"/>
      <c r="V761" s="695"/>
      <c r="W761" s="695"/>
      <c r="X761" s="695"/>
      <c r="Y761" s="695"/>
      <c r="Z761" s="695"/>
    </row>
    <row r="762" ht="21.0" customHeight="1">
      <c r="A762" s="698"/>
      <c r="B762" s="695"/>
      <c r="C762" s="695"/>
      <c r="D762" s="698"/>
      <c r="E762" s="695"/>
      <c r="F762" s="698"/>
      <c r="G762" s="699"/>
      <c r="H762" s="699"/>
      <c r="I762" s="698"/>
      <c r="J762" s="698"/>
      <c r="K762" s="695"/>
      <c r="L762" s="695"/>
      <c r="M762" s="695"/>
      <c r="N762" s="695"/>
      <c r="O762" s="695"/>
      <c r="P762" s="695"/>
      <c r="Q762" s="695"/>
      <c r="R762" s="695"/>
      <c r="S762" s="695"/>
      <c r="T762" s="695"/>
      <c r="U762" s="695"/>
      <c r="V762" s="695"/>
      <c r="W762" s="695"/>
      <c r="X762" s="695"/>
      <c r="Y762" s="695"/>
      <c r="Z762" s="695"/>
    </row>
    <row r="763" ht="21.0" customHeight="1">
      <c r="A763" s="698"/>
      <c r="B763" s="695"/>
      <c r="C763" s="695"/>
      <c r="D763" s="698"/>
      <c r="E763" s="695"/>
      <c r="F763" s="698"/>
      <c r="G763" s="699"/>
      <c r="H763" s="699"/>
      <c r="I763" s="698"/>
      <c r="J763" s="698"/>
      <c r="K763" s="695"/>
      <c r="L763" s="695"/>
      <c r="M763" s="695"/>
      <c r="N763" s="695"/>
      <c r="O763" s="695"/>
      <c r="P763" s="695"/>
      <c r="Q763" s="695"/>
      <c r="R763" s="695"/>
      <c r="S763" s="695"/>
      <c r="T763" s="695"/>
      <c r="U763" s="695"/>
      <c r="V763" s="695"/>
      <c r="W763" s="695"/>
      <c r="X763" s="695"/>
      <c r="Y763" s="695"/>
      <c r="Z763" s="695"/>
    </row>
    <row r="764" ht="21.0" customHeight="1">
      <c r="A764" s="698"/>
      <c r="B764" s="695"/>
      <c r="C764" s="695"/>
      <c r="D764" s="698"/>
      <c r="E764" s="695"/>
      <c r="F764" s="698"/>
      <c r="G764" s="699"/>
      <c r="H764" s="699"/>
      <c r="I764" s="698"/>
      <c r="J764" s="698"/>
      <c r="K764" s="695"/>
      <c r="L764" s="695"/>
      <c r="M764" s="695"/>
      <c r="N764" s="695"/>
      <c r="O764" s="695"/>
      <c r="P764" s="695"/>
      <c r="Q764" s="695"/>
      <c r="R764" s="695"/>
      <c r="S764" s="695"/>
      <c r="T764" s="695"/>
      <c r="U764" s="695"/>
      <c r="V764" s="695"/>
      <c r="W764" s="695"/>
      <c r="X764" s="695"/>
      <c r="Y764" s="695"/>
      <c r="Z764" s="695"/>
    </row>
    <row r="765" ht="21.0" customHeight="1">
      <c r="A765" s="698"/>
      <c r="B765" s="695"/>
      <c r="C765" s="695"/>
      <c r="D765" s="698"/>
      <c r="E765" s="695"/>
      <c r="F765" s="698"/>
      <c r="G765" s="699"/>
      <c r="H765" s="699"/>
      <c r="I765" s="698"/>
      <c r="J765" s="698"/>
      <c r="K765" s="695"/>
      <c r="L765" s="695"/>
      <c r="M765" s="695"/>
      <c r="N765" s="695"/>
      <c r="O765" s="695"/>
      <c r="P765" s="695"/>
      <c r="Q765" s="695"/>
      <c r="R765" s="695"/>
      <c r="S765" s="695"/>
      <c r="T765" s="695"/>
      <c r="U765" s="695"/>
      <c r="V765" s="695"/>
      <c r="W765" s="695"/>
      <c r="X765" s="695"/>
      <c r="Y765" s="695"/>
      <c r="Z765" s="695"/>
    </row>
    <row r="766" ht="21.0" customHeight="1">
      <c r="A766" s="698"/>
      <c r="B766" s="695"/>
      <c r="C766" s="695"/>
      <c r="D766" s="698"/>
      <c r="E766" s="695"/>
      <c r="F766" s="698"/>
      <c r="G766" s="699"/>
      <c r="H766" s="699"/>
      <c r="I766" s="698"/>
      <c r="J766" s="698"/>
      <c r="K766" s="695"/>
      <c r="L766" s="695"/>
      <c r="M766" s="695"/>
      <c r="N766" s="695"/>
      <c r="O766" s="695"/>
      <c r="P766" s="695"/>
      <c r="Q766" s="695"/>
      <c r="R766" s="695"/>
      <c r="S766" s="695"/>
      <c r="T766" s="695"/>
      <c r="U766" s="695"/>
      <c r="V766" s="695"/>
      <c r="W766" s="695"/>
      <c r="X766" s="695"/>
      <c r="Y766" s="695"/>
      <c r="Z766" s="695"/>
    </row>
    <row r="767" ht="21.0" customHeight="1">
      <c r="A767" s="698"/>
      <c r="B767" s="695"/>
      <c r="C767" s="695"/>
      <c r="D767" s="698"/>
      <c r="E767" s="695"/>
      <c r="F767" s="698"/>
      <c r="G767" s="699"/>
      <c r="H767" s="699"/>
      <c r="I767" s="698"/>
      <c r="J767" s="698"/>
      <c r="K767" s="695"/>
      <c r="L767" s="695"/>
      <c r="M767" s="695"/>
      <c r="N767" s="695"/>
      <c r="O767" s="695"/>
      <c r="P767" s="695"/>
      <c r="Q767" s="695"/>
      <c r="R767" s="695"/>
      <c r="S767" s="695"/>
      <c r="T767" s="695"/>
      <c r="U767" s="695"/>
      <c r="V767" s="695"/>
      <c r="W767" s="695"/>
      <c r="X767" s="695"/>
      <c r="Y767" s="695"/>
      <c r="Z767" s="695"/>
    </row>
    <row r="768" ht="21.0" customHeight="1">
      <c r="A768" s="698"/>
      <c r="B768" s="695"/>
      <c r="C768" s="695"/>
      <c r="D768" s="698"/>
      <c r="E768" s="695"/>
      <c r="F768" s="698"/>
      <c r="G768" s="699"/>
      <c r="H768" s="699"/>
      <c r="I768" s="698"/>
      <c r="J768" s="698"/>
      <c r="K768" s="695"/>
      <c r="L768" s="695"/>
      <c r="M768" s="695"/>
      <c r="N768" s="695"/>
      <c r="O768" s="695"/>
      <c r="P768" s="695"/>
      <c r="Q768" s="695"/>
      <c r="R768" s="695"/>
      <c r="S768" s="695"/>
      <c r="T768" s="695"/>
      <c r="U768" s="695"/>
      <c r="V768" s="695"/>
      <c r="W768" s="695"/>
      <c r="X768" s="695"/>
      <c r="Y768" s="695"/>
      <c r="Z768" s="695"/>
    </row>
    <row r="769" ht="21.0" customHeight="1">
      <c r="A769" s="698"/>
      <c r="B769" s="695"/>
      <c r="C769" s="695"/>
      <c r="D769" s="698"/>
      <c r="E769" s="695"/>
      <c r="F769" s="698"/>
      <c r="G769" s="699"/>
      <c r="H769" s="699"/>
      <c r="I769" s="698"/>
      <c r="J769" s="698"/>
      <c r="K769" s="695"/>
      <c r="L769" s="695"/>
      <c r="M769" s="695"/>
      <c r="N769" s="695"/>
      <c r="O769" s="695"/>
      <c r="P769" s="695"/>
      <c r="Q769" s="695"/>
      <c r="R769" s="695"/>
      <c r="S769" s="695"/>
      <c r="T769" s="695"/>
      <c r="U769" s="695"/>
      <c r="V769" s="695"/>
      <c r="W769" s="695"/>
      <c r="X769" s="695"/>
      <c r="Y769" s="695"/>
      <c r="Z769" s="695"/>
    </row>
    <row r="770" ht="21.0" customHeight="1">
      <c r="A770" s="698"/>
      <c r="B770" s="695"/>
      <c r="C770" s="695"/>
      <c r="D770" s="698"/>
      <c r="E770" s="695"/>
      <c r="F770" s="698"/>
      <c r="G770" s="699"/>
      <c r="H770" s="699"/>
      <c r="I770" s="698"/>
      <c r="J770" s="698"/>
      <c r="K770" s="695"/>
      <c r="L770" s="695"/>
      <c r="M770" s="695"/>
      <c r="N770" s="695"/>
      <c r="O770" s="695"/>
      <c r="P770" s="695"/>
      <c r="Q770" s="695"/>
      <c r="R770" s="695"/>
      <c r="S770" s="695"/>
      <c r="T770" s="695"/>
      <c r="U770" s="695"/>
      <c r="V770" s="695"/>
      <c r="W770" s="695"/>
      <c r="X770" s="695"/>
      <c r="Y770" s="695"/>
      <c r="Z770" s="695"/>
    </row>
    <row r="771" ht="21.0" customHeight="1">
      <c r="A771" s="698"/>
      <c r="B771" s="695"/>
      <c r="C771" s="695"/>
      <c r="D771" s="698"/>
      <c r="E771" s="695"/>
      <c r="F771" s="698"/>
      <c r="G771" s="699"/>
      <c r="H771" s="699"/>
      <c r="I771" s="698"/>
      <c r="J771" s="698"/>
      <c r="K771" s="695"/>
      <c r="L771" s="695"/>
      <c r="M771" s="695"/>
      <c r="N771" s="695"/>
      <c r="O771" s="695"/>
      <c r="P771" s="695"/>
      <c r="Q771" s="695"/>
      <c r="R771" s="695"/>
      <c r="S771" s="695"/>
      <c r="T771" s="695"/>
      <c r="U771" s="695"/>
      <c r="V771" s="695"/>
      <c r="W771" s="695"/>
      <c r="X771" s="695"/>
      <c r="Y771" s="695"/>
      <c r="Z771" s="695"/>
    </row>
    <row r="772" ht="21.0" customHeight="1">
      <c r="A772" s="698"/>
      <c r="B772" s="695"/>
      <c r="C772" s="695"/>
      <c r="D772" s="698"/>
      <c r="E772" s="695"/>
      <c r="F772" s="698"/>
      <c r="G772" s="699"/>
      <c r="H772" s="699"/>
      <c r="I772" s="698"/>
      <c r="J772" s="698"/>
      <c r="K772" s="695"/>
      <c r="L772" s="695"/>
      <c r="M772" s="695"/>
      <c r="N772" s="695"/>
      <c r="O772" s="695"/>
      <c r="P772" s="695"/>
      <c r="Q772" s="695"/>
      <c r="R772" s="695"/>
      <c r="S772" s="695"/>
      <c r="T772" s="695"/>
      <c r="U772" s="695"/>
      <c r="V772" s="695"/>
      <c r="W772" s="695"/>
      <c r="X772" s="695"/>
      <c r="Y772" s="695"/>
      <c r="Z772" s="695"/>
    </row>
    <row r="773" ht="21.0" customHeight="1">
      <c r="A773" s="698"/>
      <c r="B773" s="695"/>
      <c r="C773" s="695"/>
      <c r="D773" s="698"/>
      <c r="E773" s="695"/>
      <c r="F773" s="698"/>
      <c r="G773" s="699"/>
      <c r="H773" s="699"/>
      <c r="I773" s="698"/>
      <c r="J773" s="698"/>
      <c r="K773" s="695"/>
      <c r="L773" s="695"/>
      <c r="M773" s="695"/>
      <c r="N773" s="695"/>
      <c r="O773" s="695"/>
      <c r="P773" s="695"/>
      <c r="Q773" s="695"/>
      <c r="R773" s="695"/>
      <c r="S773" s="695"/>
      <c r="T773" s="695"/>
      <c r="U773" s="695"/>
      <c r="V773" s="695"/>
      <c r="W773" s="695"/>
      <c r="X773" s="695"/>
      <c r="Y773" s="695"/>
      <c r="Z773" s="695"/>
    </row>
    <row r="774" ht="21.0" customHeight="1">
      <c r="A774" s="698"/>
      <c r="B774" s="695"/>
      <c r="C774" s="695"/>
      <c r="D774" s="698"/>
      <c r="E774" s="695"/>
      <c r="F774" s="698"/>
      <c r="G774" s="699"/>
      <c r="H774" s="699"/>
      <c r="I774" s="698"/>
      <c r="J774" s="698"/>
      <c r="K774" s="695"/>
      <c r="L774" s="695"/>
      <c r="M774" s="695"/>
      <c r="N774" s="695"/>
      <c r="O774" s="695"/>
      <c r="P774" s="695"/>
      <c r="Q774" s="695"/>
      <c r="R774" s="695"/>
      <c r="S774" s="695"/>
      <c r="T774" s="695"/>
      <c r="U774" s="695"/>
      <c r="V774" s="695"/>
      <c r="W774" s="695"/>
      <c r="X774" s="695"/>
      <c r="Y774" s="695"/>
      <c r="Z774" s="695"/>
    </row>
    <row r="775" ht="21.0" customHeight="1">
      <c r="A775" s="698"/>
      <c r="B775" s="695"/>
      <c r="C775" s="695"/>
      <c r="D775" s="698"/>
      <c r="E775" s="695"/>
      <c r="F775" s="698"/>
      <c r="G775" s="699"/>
      <c r="H775" s="699"/>
      <c r="I775" s="698"/>
      <c r="J775" s="698"/>
      <c r="K775" s="695"/>
      <c r="L775" s="695"/>
      <c r="M775" s="695"/>
      <c r="N775" s="695"/>
      <c r="O775" s="695"/>
      <c r="P775" s="695"/>
      <c r="Q775" s="695"/>
      <c r="R775" s="695"/>
      <c r="S775" s="695"/>
      <c r="T775" s="695"/>
      <c r="U775" s="695"/>
      <c r="V775" s="695"/>
      <c r="W775" s="695"/>
      <c r="X775" s="695"/>
      <c r="Y775" s="695"/>
      <c r="Z775" s="695"/>
    </row>
    <row r="776" ht="21.0" customHeight="1">
      <c r="A776" s="698"/>
      <c r="B776" s="695"/>
      <c r="C776" s="695"/>
      <c r="D776" s="698"/>
      <c r="E776" s="695"/>
      <c r="F776" s="698"/>
      <c r="G776" s="699"/>
      <c r="H776" s="699"/>
      <c r="I776" s="698"/>
      <c r="J776" s="698"/>
      <c r="K776" s="695"/>
      <c r="L776" s="695"/>
      <c r="M776" s="695"/>
      <c r="N776" s="695"/>
      <c r="O776" s="695"/>
      <c r="P776" s="695"/>
      <c r="Q776" s="695"/>
      <c r="R776" s="695"/>
      <c r="S776" s="695"/>
      <c r="T776" s="695"/>
      <c r="U776" s="695"/>
      <c r="V776" s="695"/>
      <c r="W776" s="695"/>
      <c r="X776" s="695"/>
      <c r="Y776" s="695"/>
      <c r="Z776" s="695"/>
    </row>
    <row r="777" ht="21.0" customHeight="1">
      <c r="A777" s="698"/>
      <c r="B777" s="695"/>
      <c r="C777" s="695"/>
      <c r="D777" s="698"/>
      <c r="E777" s="695"/>
      <c r="F777" s="698"/>
      <c r="G777" s="699"/>
      <c r="H777" s="699"/>
      <c r="I777" s="698"/>
      <c r="J777" s="698"/>
      <c r="K777" s="695"/>
      <c r="L777" s="695"/>
      <c r="M777" s="695"/>
      <c r="N777" s="695"/>
      <c r="O777" s="695"/>
      <c r="P777" s="695"/>
      <c r="Q777" s="695"/>
      <c r="R777" s="695"/>
      <c r="S777" s="695"/>
      <c r="T777" s="695"/>
      <c r="U777" s="695"/>
      <c r="V777" s="695"/>
      <c r="W777" s="695"/>
      <c r="X777" s="695"/>
      <c r="Y777" s="695"/>
      <c r="Z777" s="695"/>
    </row>
    <row r="778" ht="21.0" customHeight="1">
      <c r="A778" s="698"/>
      <c r="B778" s="695"/>
      <c r="C778" s="695"/>
      <c r="D778" s="698"/>
      <c r="E778" s="695"/>
      <c r="F778" s="698"/>
      <c r="G778" s="699"/>
      <c r="H778" s="699"/>
      <c r="I778" s="698"/>
      <c r="J778" s="698"/>
      <c r="K778" s="695"/>
      <c r="L778" s="695"/>
      <c r="M778" s="695"/>
      <c r="N778" s="695"/>
      <c r="O778" s="695"/>
      <c r="P778" s="695"/>
      <c r="Q778" s="695"/>
      <c r="R778" s="695"/>
      <c r="S778" s="695"/>
      <c r="T778" s="695"/>
      <c r="U778" s="695"/>
      <c r="V778" s="695"/>
      <c r="W778" s="695"/>
      <c r="X778" s="695"/>
      <c r="Y778" s="695"/>
      <c r="Z778" s="695"/>
    </row>
    <row r="779" ht="21.0" customHeight="1">
      <c r="A779" s="698"/>
      <c r="B779" s="695"/>
      <c r="C779" s="695"/>
      <c r="D779" s="698"/>
      <c r="E779" s="695"/>
      <c r="F779" s="698"/>
      <c r="G779" s="699"/>
      <c r="H779" s="699"/>
      <c r="I779" s="698"/>
      <c r="J779" s="698"/>
      <c r="K779" s="695"/>
      <c r="L779" s="695"/>
      <c r="M779" s="695"/>
      <c r="N779" s="695"/>
      <c r="O779" s="695"/>
      <c r="P779" s="695"/>
      <c r="Q779" s="695"/>
      <c r="R779" s="695"/>
      <c r="S779" s="695"/>
      <c r="T779" s="695"/>
      <c r="U779" s="695"/>
      <c r="V779" s="695"/>
      <c r="W779" s="695"/>
      <c r="X779" s="695"/>
      <c r="Y779" s="695"/>
      <c r="Z779" s="695"/>
    </row>
    <row r="780" ht="21.0" customHeight="1">
      <c r="A780" s="698"/>
      <c r="B780" s="695"/>
      <c r="C780" s="695"/>
      <c r="D780" s="698"/>
      <c r="E780" s="695"/>
      <c r="F780" s="698"/>
      <c r="G780" s="699"/>
      <c r="H780" s="699"/>
      <c r="I780" s="698"/>
      <c r="J780" s="698"/>
      <c r="K780" s="695"/>
      <c r="L780" s="695"/>
      <c r="M780" s="695"/>
      <c r="N780" s="695"/>
      <c r="O780" s="695"/>
      <c r="P780" s="695"/>
      <c r="Q780" s="695"/>
      <c r="R780" s="695"/>
      <c r="S780" s="695"/>
      <c r="T780" s="695"/>
      <c r="U780" s="695"/>
      <c r="V780" s="695"/>
      <c r="W780" s="695"/>
      <c r="X780" s="695"/>
      <c r="Y780" s="695"/>
      <c r="Z780" s="695"/>
    </row>
    <row r="781" ht="21.0" customHeight="1">
      <c r="A781" s="698"/>
      <c r="B781" s="695"/>
      <c r="C781" s="695"/>
      <c r="D781" s="698"/>
      <c r="E781" s="695"/>
      <c r="F781" s="698"/>
      <c r="G781" s="699"/>
      <c r="H781" s="699"/>
      <c r="I781" s="698"/>
      <c r="J781" s="698"/>
      <c r="K781" s="695"/>
      <c r="L781" s="695"/>
      <c r="M781" s="695"/>
      <c r="N781" s="695"/>
      <c r="O781" s="695"/>
      <c r="P781" s="695"/>
      <c r="Q781" s="695"/>
      <c r="R781" s="695"/>
      <c r="S781" s="695"/>
      <c r="T781" s="695"/>
      <c r="U781" s="695"/>
      <c r="V781" s="695"/>
      <c r="W781" s="695"/>
      <c r="X781" s="695"/>
      <c r="Y781" s="695"/>
      <c r="Z781" s="695"/>
    </row>
    <row r="782" ht="21.0" customHeight="1">
      <c r="A782" s="698"/>
      <c r="B782" s="695"/>
      <c r="C782" s="695"/>
      <c r="D782" s="698"/>
      <c r="E782" s="695"/>
      <c r="F782" s="698"/>
      <c r="G782" s="699"/>
      <c r="H782" s="699"/>
      <c r="I782" s="698"/>
      <c r="J782" s="698"/>
      <c r="K782" s="695"/>
      <c r="L782" s="695"/>
      <c r="M782" s="695"/>
      <c r="N782" s="695"/>
      <c r="O782" s="695"/>
      <c r="P782" s="695"/>
      <c r="Q782" s="695"/>
      <c r="R782" s="695"/>
      <c r="S782" s="695"/>
      <c r="T782" s="695"/>
      <c r="U782" s="695"/>
      <c r="V782" s="695"/>
      <c r="W782" s="695"/>
      <c r="X782" s="695"/>
      <c r="Y782" s="695"/>
      <c r="Z782" s="695"/>
    </row>
    <row r="783" ht="21.0" customHeight="1">
      <c r="A783" s="698"/>
      <c r="B783" s="695"/>
      <c r="C783" s="695"/>
      <c r="D783" s="698"/>
      <c r="E783" s="695"/>
      <c r="F783" s="698"/>
      <c r="G783" s="699"/>
      <c r="H783" s="699"/>
      <c r="I783" s="698"/>
      <c r="J783" s="698"/>
      <c r="K783" s="695"/>
      <c r="L783" s="695"/>
      <c r="M783" s="695"/>
      <c r="N783" s="695"/>
      <c r="O783" s="695"/>
      <c r="P783" s="695"/>
      <c r="Q783" s="695"/>
      <c r="R783" s="695"/>
      <c r="S783" s="695"/>
      <c r="T783" s="695"/>
      <c r="U783" s="695"/>
      <c r="V783" s="695"/>
      <c r="W783" s="695"/>
      <c r="X783" s="695"/>
      <c r="Y783" s="695"/>
      <c r="Z783" s="695"/>
    </row>
    <row r="784" ht="21.0" customHeight="1">
      <c r="A784" s="698"/>
      <c r="B784" s="695"/>
      <c r="C784" s="695"/>
      <c r="D784" s="698"/>
      <c r="E784" s="695"/>
      <c r="F784" s="698"/>
      <c r="G784" s="699"/>
      <c r="H784" s="699"/>
      <c r="I784" s="698"/>
      <c r="J784" s="698"/>
      <c r="K784" s="695"/>
      <c r="L784" s="695"/>
      <c r="M784" s="695"/>
      <c r="N784" s="695"/>
      <c r="O784" s="695"/>
      <c r="P784" s="695"/>
      <c r="Q784" s="695"/>
      <c r="R784" s="695"/>
      <c r="S784" s="695"/>
      <c r="T784" s="695"/>
      <c r="U784" s="695"/>
      <c r="V784" s="695"/>
      <c r="W784" s="695"/>
      <c r="X784" s="695"/>
      <c r="Y784" s="695"/>
      <c r="Z784" s="695"/>
    </row>
    <row r="785" ht="21.0" customHeight="1">
      <c r="A785" s="698"/>
      <c r="B785" s="695"/>
      <c r="C785" s="695"/>
      <c r="D785" s="698"/>
      <c r="E785" s="695"/>
      <c r="F785" s="698"/>
      <c r="G785" s="699"/>
      <c r="H785" s="699"/>
      <c r="I785" s="698"/>
      <c r="J785" s="698"/>
      <c r="K785" s="695"/>
      <c r="L785" s="695"/>
      <c r="M785" s="695"/>
      <c r="N785" s="695"/>
      <c r="O785" s="695"/>
      <c r="P785" s="695"/>
      <c r="Q785" s="695"/>
      <c r="R785" s="695"/>
      <c r="S785" s="695"/>
      <c r="T785" s="695"/>
      <c r="U785" s="695"/>
      <c r="V785" s="695"/>
      <c r="W785" s="695"/>
      <c r="X785" s="695"/>
      <c r="Y785" s="695"/>
      <c r="Z785" s="695"/>
    </row>
    <row r="786" ht="21.0" customHeight="1">
      <c r="A786" s="698"/>
      <c r="B786" s="695"/>
      <c r="C786" s="695"/>
      <c r="D786" s="698"/>
      <c r="E786" s="695"/>
      <c r="F786" s="698"/>
      <c r="G786" s="699"/>
      <c r="H786" s="699"/>
      <c r="I786" s="698"/>
      <c r="J786" s="698"/>
      <c r="K786" s="695"/>
      <c r="L786" s="695"/>
      <c r="M786" s="695"/>
      <c r="N786" s="695"/>
      <c r="O786" s="695"/>
      <c r="P786" s="695"/>
      <c r="Q786" s="695"/>
      <c r="R786" s="695"/>
      <c r="S786" s="695"/>
      <c r="T786" s="695"/>
      <c r="U786" s="695"/>
      <c r="V786" s="695"/>
      <c r="W786" s="695"/>
      <c r="X786" s="695"/>
      <c r="Y786" s="695"/>
      <c r="Z786" s="695"/>
    </row>
    <row r="787" ht="21.0" customHeight="1">
      <c r="A787" s="698"/>
      <c r="B787" s="695"/>
      <c r="C787" s="695"/>
      <c r="D787" s="698"/>
      <c r="E787" s="695"/>
      <c r="F787" s="698"/>
      <c r="G787" s="699"/>
      <c r="H787" s="699"/>
      <c r="I787" s="698"/>
      <c r="J787" s="698"/>
      <c r="K787" s="695"/>
      <c r="L787" s="695"/>
      <c r="M787" s="695"/>
      <c r="N787" s="695"/>
      <c r="O787" s="695"/>
      <c r="P787" s="695"/>
      <c r="Q787" s="695"/>
      <c r="R787" s="695"/>
      <c r="S787" s="695"/>
      <c r="T787" s="695"/>
      <c r="U787" s="695"/>
      <c r="V787" s="695"/>
      <c r="W787" s="695"/>
      <c r="X787" s="695"/>
      <c r="Y787" s="695"/>
      <c r="Z787" s="695"/>
    </row>
    <row r="788" ht="21.0" customHeight="1">
      <c r="A788" s="698"/>
      <c r="B788" s="695"/>
      <c r="C788" s="695"/>
      <c r="D788" s="698"/>
      <c r="E788" s="695"/>
      <c r="F788" s="698"/>
      <c r="G788" s="699"/>
      <c r="H788" s="699"/>
      <c r="I788" s="698"/>
      <c r="J788" s="698"/>
      <c r="K788" s="695"/>
      <c r="L788" s="695"/>
      <c r="M788" s="695"/>
      <c r="N788" s="695"/>
      <c r="O788" s="695"/>
      <c r="P788" s="695"/>
      <c r="Q788" s="695"/>
      <c r="R788" s="695"/>
      <c r="S788" s="695"/>
      <c r="T788" s="695"/>
      <c r="U788" s="695"/>
      <c r="V788" s="695"/>
      <c r="W788" s="695"/>
      <c r="X788" s="695"/>
      <c r="Y788" s="695"/>
      <c r="Z788" s="695"/>
    </row>
    <row r="789" ht="21.0" customHeight="1">
      <c r="A789" s="698"/>
      <c r="B789" s="695"/>
      <c r="C789" s="695"/>
      <c r="D789" s="698"/>
      <c r="E789" s="695"/>
      <c r="F789" s="698"/>
      <c r="G789" s="699"/>
      <c r="H789" s="699"/>
      <c r="I789" s="698"/>
      <c r="J789" s="698"/>
      <c r="K789" s="695"/>
      <c r="L789" s="695"/>
      <c r="M789" s="695"/>
      <c r="N789" s="695"/>
      <c r="O789" s="695"/>
      <c r="P789" s="695"/>
      <c r="Q789" s="695"/>
      <c r="R789" s="695"/>
      <c r="S789" s="695"/>
      <c r="T789" s="695"/>
      <c r="U789" s="695"/>
      <c r="V789" s="695"/>
      <c r="W789" s="695"/>
      <c r="X789" s="695"/>
      <c r="Y789" s="695"/>
      <c r="Z789" s="695"/>
    </row>
    <row r="790" ht="21.0" customHeight="1">
      <c r="A790" s="698"/>
      <c r="B790" s="695"/>
      <c r="C790" s="695"/>
      <c r="D790" s="698"/>
      <c r="E790" s="695"/>
      <c r="F790" s="698"/>
      <c r="G790" s="699"/>
      <c r="H790" s="699"/>
      <c r="I790" s="698"/>
      <c r="J790" s="698"/>
      <c r="K790" s="695"/>
      <c r="L790" s="695"/>
      <c r="M790" s="695"/>
      <c r="N790" s="695"/>
      <c r="O790" s="695"/>
      <c r="P790" s="695"/>
      <c r="Q790" s="695"/>
      <c r="R790" s="695"/>
      <c r="S790" s="695"/>
      <c r="T790" s="695"/>
      <c r="U790" s="695"/>
      <c r="V790" s="695"/>
      <c r="W790" s="695"/>
      <c r="X790" s="695"/>
      <c r="Y790" s="695"/>
      <c r="Z790" s="695"/>
    </row>
    <row r="791" ht="21.0" customHeight="1">
      <c r="A791" s="698"/>
      <c r="B791" s="695"/>
      <c r="C791" s="695"/>
      <c r="D791" s="698"/>
      <c r="E791" s="695"/>
      <c r="F791" s="698"/>
      <c r="G791" s="699"/>
      <c r="H791" s="699"/>
      <c r="I791" s="698"/>
      <c r="J791" s="698"/>
      <c r="K791" s="695"/>
      <c r="L791" s="695"/>
      <c r="M791" s="695"/>
      <c r="N791" s="695"/>
      <c r="O791" s="695"/>
      <c r="P791" s="695"/>
      <c r="Q791" s="695"/>
      <c r="R791" s="695"/>
      <c r="S791" s="695"/>
      <c r="T791" s="695"/>
      <c r="U791" s="695"/>
      <c r="V791" s="695"/>
      <c r="W791" s="695"/>
      <c r="X791" s="695"/>
      <c r="Y791" s="695"/>
      <c r="Z791" s="695"/>
    </row>
    <row r="792" ht="21.0" customHeight="1">
      <c r="A792" s="698"/>
      <c r="B792" s="695"/>
      <c r="C792" s="695"/>
      <c r="D792" s="698"/>
      <c r="E792" s="695"/>
      <c r="F792" s="698"/>
      <c r="G792" s="699"/>
      <c r="H792" s="699"/>
      <c r="I792" s="698"/>
      <c r="J792" s="698"/>
      <c r="K792" s="695"/>
      <c r="L792" s="695"/>
      <c r="M792" s="695"/>
      <c r="N792" s="695"/>
      <c r="O792" s="695"/>
      <c r="P792" s="695"/>
      <c r="Q792" s="695"/>
      <c r="R792" s="695"/>
      <c r="S792" s="695"/>
      <c r="T792" s="695"/>
      <c r="U792" s="695"/>
      <c r="V792" s="695"/>
      <c r="W792" s="695"/>
      <c r="X792" s="695"/>
      <c r="Y792" s="695"/>
      <c r="Z792" s="695"/>
    </row>
    <row r="793" ht="21.0" customHeight="1">
      <c r="A793" s="698"/>
      <c r="B793" s="695"/>
      <c r="C793" s="695"/>
      <c r="D793" s="698"/>
      <c r="E793" s="695"/>
      <c r="F793" s="698"/>
      <c r="G793" s="699"/>
      <c r="H793" s="699"/>
      <c r="I793" s="698"/>
      <c r="J793" s="698"/>
      <c r="K793" s="695"/>
      <c r="L793" s="695"/>
      <c r="M793" s="695"/>
      <c r="N793" s="695"/>
      <c r="O793" s="695"/>
      <c r="P793" s="695"/>
      <c r="Q793" s="695"/>
      <c r="R793" s="695"/>
      <c r="S793" s="695"/>
      <c r="T793" s="695"/>
      <c r="U793" s="695"/>
      <c r="V793" s="695"/>
      <c r="W793" s="695"/>
      <c r="X793" s="695"/>
      <c r="Y793" s="695"/>
      <c r="Z793" s="695"/>
    </row>
    <row r="794" ht="21.0" customHeight="1">
      <c r="A794" s="698"/>
      <c r="B794" s="695"/>
      <c r="C794" s="695"/>
      <c r="D794" s="698"/>
      <c r="E794" s="695"/>
      <c r="F794" s="698"/>
      <c r="G794" s="699"/>
      <c r="H794" s="699"/>
      <c r="I794" s="698"/>
      <c r="J794" s="698"/>
      <c r="K794" s="695"/>
      <c r="L794" s="695"/>
      <c r="M794" s="695"/>
      <c r="N794" s="695"/>
      <c r="O794" s="695"/>
      <c r="P794" s="695"/>
      <c r="Q794" s="695"/>
      <c r="R794" s="695"/>
      <c r="S794" s="695"/>
      <c r="T794" s="695"/>
      <c r="U794" s="695"/>
      <c r="V794" s="695"/>
      <c r="W794" s="695"/>
      <c r="X794" s="695"/>
      <c r="Y794" s="695"/>
      <c r="Z794" s="695"/>
    </row>
    <row r="795" ht="21.0" customHeight="1">
      <c r="A795" s="698"/>
      <c r="B795" s="695"/>
      <c r="C795" s="695"/>
      <c r="D795" s="698"/>
      <c r="E795" s="695"/>
      <c r="F795" s="698"/>
      <c r="G795" s="699"/>
      <c r="H795" s="699"/>
      <c r="I795" s="698"/>
      <c r="J795" s="698"/>
      <c r="K795" s="695"/>
      <c r="L795" s="695"/>
      <c r="M795" s="695"/>
      <c r="N795" s="695"/>
      <c r="O795" s="695"/>
      <c r="P795" s="695"/>
      <c r="Q795" s="695"/>
      <c r="R795" s="695"/>
      <c r="S795" s="695"/>
      <c r="T795" s="695"/>
      <c r="U795" s="695"/>
      <c r="V795" s="695"/>
      <c r="W795" s="695"/>
      <c r="X795" s="695"/>
      <c r="Y795" s="695"/>
      <c r="Z795" s="695"/>
    </row>
    <row r="796" ht="21.0" customHeight="1">
      <c r="A796" s="698"/>
      <c r="B796" s="695"/>
      <c r="C796" s="695"/>
      <c r="D796" s="698"/>
      <c r="E796" s="695"/>
      <c r="F796" s="698"/>
      <c r="G796" s="699"/>
      <c r="H796" s="699"/>
      <c r="I796" s="698"/>
      <c r="J796" s="698"/>
      <c r="K796" s="695"/>
      <c r="L796" s="695"/>
      <c r="M796" s="695"/>
      <c r="N796" s="695"/>
      <c r="O796" s="695"/>
      <c r="P796" s="695"/>
      <c r="Q796" s="695"/>
      <c r="R796" s="695"/>
      <c r="S796" s="695"/>
      <c r="T796" s="695"/>
      <c r="U796" s="695"/>
      <c r="V796" s="695"/>
      <c r="W796" s="695"/>
      <c r="X796" s="695"/>
      <c r="Y796" s="695"/>
      <c r="Z796" s="695"/>
    </row>
    <row r="797" ht="21.0" customHeight="1">
      <c r="A797" s="698"/>
      <c r="B797" s="695"/>
      <c r="C797" s="695"/>
      <c r="D797" s="698"/>
      <c r="E797" s="695"/>
      <c r="F797" s="698"/>
      <c r="G797" s="699"/>
      <c r="H797" s="699"/>
      <c r="I797" s="698"/>
      <c r="J797" s="698"/>
      <c r="K797" s="695"/>
      <c r="L797" s="695"/>
      <c r="M797" s="695"/>
      <c r="N797" s="695"/>
      <c r="O797" s="695"/>
      <c r="P797" s="695"/>
      <c r="Q797" s="695"/>
      <c r="R797" s="695"/>
      <c r="S797" s="695"/>
      <c r="T797" s="695"/>
      <c r="U797" s="695"/>
      <c r="V797" s="695"/>
      <c r="W797" s="695"/>
      <c r="X797" s="695"/>
      <c r="Y797" s="695"/>
      <c r="Z797" s="695"/>
    </row>
    <row r="798" ht="21.0" customHeight="1">
      <c r="A798" s="698"/>
      <c r="B798" s="695"/>
      <c r="C798" s="695"/>
      <c r="D798" s="698"/>
      <c r="E798" s="695"/>
      <c r="F798" s="698"/>
      <c r="G798" s="699"/>
      <c r="H798" s="699"/>
      <c r="I798" s="698"/>
      <c r="J798" s="698"/>
      <c r="K798" s="695"/>
      <c r="L798" s="695"/>
      <c r="M798" s="695"/>
      <c r="N798" s="695"/>
      <c r="O798" s="695"/>
      <c r="P798" s="695"/>
      <c r="Q798" s="695"/>
      <c r="R798" s="695"/>
      <c r="S798" s="695"/>
      <c r="T798" s="695"/>
      <c r="U798" s="695"/>
      <c r="V798" s="695"/>
      <c r="W798" s="695"/>
      <c r="X798" s="695"/>
      <c r="Y798" s="695"/>
      <c r="Z798" s="695"/>
    </row>
    <row r="799" ht="21.0" customHeight="1">
      <c r="A799" s="698"/>
      <c r="B799" s="695"/>
      <c r="C799" s="695"/>
      <c r="D799" s="698"/>
      <c r="E799" s="695"/>
      <c r="F799" s="698"/>
      <c r="G799" s="699"/>
      <c r="H799" s="699"/>
      <c r="I799" s="698"/>
      <c r="J799" s="698"/>
      <c r="K799" s="695"/>
      <c r="L799" s="695"/>
      <c r="M799" s="695"/>
      <c r="N799" s="695"/>
      <c r="O799" s="695"/>
      <c r="P799" s="695"/>
      <c r="Q799" s="695"/>
      <c r="R799" s="695"/>
      <c r="S799" s="695"/>
      <c r="T799" s="695"/>
      <c r="U799" s="695"/>
      <c r="V799" s="695"/>
      <c r="W799" s="695"/>
      <c r="X799" s="695"/>
      <c r="Y799" s="695"/>
      <c r="Z799" s="695"/>
    </row>
    <row r="800" ht="21.0" customHeight="1">
      <c r="A800" s="698"/>
      <c r="B800" s="695"/>
      <c r="C800" s="695"/>
      <c r="D800" s="698"/>
      <c r="E800" s="695"/>
      <c r="F800" s="698"/>
      <c r="G800" s="699"/>
      <c r="H800" s="699"/>
      <c r="I800" s="698"/>
      <c r="J800" s="698"/>
      <c r="K800" s="695"/>
      <c r="L800" s="695"/>
      <c r="M800" s="695"/>
      <c r="N800" s="695"/>
      <c r="O800" s="695"/>
      <c r="P800" s="695"/>
      <c r="Q800" s="695"/>
      <c r="R800" s="695"/>
      <c r="S800" s="695"/>
      <c r="T800" s="695"/>
      <c r="U800" s="695"/>
      <c r="V800" s="695"/>
      <c r="W800" s="695"/>
      <c r="X800" s="695"/>
      <c r="Y800" s="695"/>
      <c r="Z800" s="695"/>
    </row>
    <row r="801" ht="21.0" customHeight="1">
      <c r="A801" s="698"/>
      <c r="B801" s="695"/>
      <c r="C801" s="695"/>
      <c r="D801" s="698"/>
      <c r="E801" s="695"/>
      <c r="F801" s="698"/>
      <c r="G801" s="699"/>
      <c r="H801" s="699"/>
      <c r="I801" s="698"/>
      <c r="J801" s="698"/>
      <c r="K801" s="695"/>
      <c r="L801" s="695"/>
      <c r="M801" s="695"/>
      <c r="N801" s="695"/>
      <c r="O801" s="695"/>
      <c r="P801" s="695"/>
      <c r="Q801" s="695"/>
      <c r="R801" s="695"/>
      <c r="S801" s="695"/>
      <c r="T801" s="695"/>
      <c r="U801" s="695"/>
      <c r="V801" s="695"/>
      <c r="W801" s="695"/>
      <c r="X801" s="695"/>
      <c r="Y801" s="695"/>
      <c r="Z801" s="695"/>
    </row>
    <row r="802" ht="21.0" customHeight="1">
      <c r="A802" s="698"/>
      <c r="B802" s="695"/>
      <c r="C802" s="695"/>
      <c r="D802" s="698"/>
      <c r="E802" s="695"/>
      <c r="F802" s="698"/>
      <c r="G802" s="699"/>
      <c r="H802" s="699"/>
      <c r="I802" s="698"/>
      <c r="J802" s="698"/>
      <c r="K802" s="695"/>
      <c r="L802" s="695"/>
      <c r="M802" s="695"/>
      <c r="N802" s="695"/>
      <c r="O802" s="695"/>
      <c r="P802" s="695"/>
      <c r="Q802" s="695"/>
      <c r="R802" s="695"/>
      <c r="S802" s="695"/>
      <c r="T802" s="695"/>
      <c r="U802" s="695"/>
      <c r="V802" s="695"/>
      <c r="W802" s="695"/>
      <c r="X802" s="695"/>
      <c r="Y802" s="695"/>
      <c r="Z802" s="695"/>
    </row>
    <row r="803" ht="21.0" customHeight="1">
      <c r="A803" s="698"/>
      <c r="B803" s="695"/>
      <c r="C803" s="695"/>
      <c r="D803" s="698"/>
      <c r="E803" s="695"/>
      <c r="F803" s="698"/>
      <c r="G803" s="699"/>
      <c r="H803" s="699"/>
      <c r="I803" s="698"/>
      <c r="J803" s="698"/>
      <c r="K803" s="695"/>
      <c r="L803" s="695"/>
      <c r="M803" s="695"/>
      <c r="N803" s="695"/>
      <c r="O803" s="695"/>
      <c r="P803" s="695"/>
      <c r="Q803" s="695"/>
      <c r="R803" s="695"/>
      <c r="S803" s="695"/>
      <c r="T803" s="695"/>
      <c r="U803" s="695"/>
      <c r="V803" s="695"/>
      <c r="W803" s="695"/>
      <c r="X803" s="695"/>
      <c r="Y803" s="695"/>
      <c r="Z803" s="695"/>
    </row>
    <row r="804" ht="21.0" customHeight="1">
      <c r="A804" s="698"/>
      <c r="B804" s="695"/>
      <c r="C804" s="695"/>
      <c r="D804" s="698"/>
      <c r="E804" s="695"/>
      <c r="F804" s="698"/>
      <c r="G804" s="699"/>
      <c r="H804" s="699"/>
      <c r="I804" s="698"/>
      <c r="J804" s="698"/>
      <c r="K804" s="695"/>
      <c r="L804" s="695"/>
      <c r="M804" s="695"/>
      <c r="N804" s="695"/>
      <c r="O804" s="695"/>
      <c r="P804" s="695"/>
      <c r="Q804" s="695"/>
      <c r="R804" s="695"/>
      <c r="S804" s="695"/>
      <c r="T804" s="695"/>
      <c r="U804" s="695"/>
      <c r="V804" s="695"/>
      <c r="W804" s="695"/>
      <c r="X804" s="695"/>
      <c r="Y804" s="695"/>
      <c r="Z804" s="695"/>
    </row>
    <row r="805" ht="21.0" customHeight="1">
      <c r="A805" s="698"/>
      <c r="B805" s="695"/>
      <c r="C805" s="695"/>
      <c r="D805" s="698"/>
      <c r="E805" s="695"/>
      <c r="F805" s="698"/>
      <c r="G805" s="699"/>
      <c r="H805" s="699"/>
      <c r="I805" s="698"/>
      <c r="J805" s="698"/>
      <c r="K805" s="695"/>
      <c r="L805" s="695"/>
      <c r="M805" s="695"/>
      <c r="N805" s="695"/>
      <c r="O805" s="695"/>
      <c r="P805" s="695"/>
      <c r="Q805" s="695"/>
      <c r="R805" s="695"/>
      <c r="S805" s="695"/>
      <c r="T805" s="695"/>
      <c r="U805" s="695"/>
      <c r="V805" s="695"/>
      <c r="W805" s="695"/>
      <c r="X805" s="695"/>
      <c r="Y805" s="695"/>
      <c r="Z805" s="695"/>
    </row>
    <row r="806" ht="21.0" customHeight="1">
      <c r="A806" s="698"/>
      <c r="B806" s="695"/>
      <c r="C806" s="695"/>
      <c r="D806" s="698"/>
      <c r="E806" s="695"/>
      <c r="F806" s="698"/>
      <c r="G806" s="699"/>
      <c r="H806" s="699"/>
      <c r="I806" s="698"/>
      <c r="J806" s="698"/>
      <c r="K806" s="695"/>
      <c r="L806" s="695"/>
      <c r="M806" s="695"/>
      <c r="N806" s="695"/>
      <c r="O806" s="695"/>
      <c r="P806" s="695"/>
      <c r="Q806" s="695"/>
      <c r="R806" s="695"/>
      <c r="S806" s="695"/>
      <c r="T806" s="695"/>
      <c r="U806" s="695"/>
      <c r="V806" s="695"/>
      <c r="W806" s="695"/>
      <c r="X806" s="695"/>
      <c r="Y806" s="695"/>
      <c r="Z806" s="695"/>
    </row>
    <row r="807" ht="21.0" customHeight="1">
      <c r="A807" s="698"/>
      <c r="B807" s="695"/>
      <c r="C807" s="695"/>
      <c r="D807" s="698"/>
      <c r="E807" s="695"/>
      <c r="F807" s="698"/>
      <c r="G807" s="699"/>
      <c r="H807" s="699"/>
      <c r="I807" s="698"/>
      <c r="J807" s="698"/>
      <c r="K807" s="695"/>
      <c r="L807" s="695"/>
      <c r="M807" s="695"/>
      <c r="N807" s="695"/>
      <c r="O807" s="695"/>
      <c r="P807" s="695"/>
      <c r="Q807" s="695"/>
      <c r="R807" s="695"/>
      <c r="S807" s="695"/>
      <c r="T807" s="695"/>
      <c r="U807" s="695"/>
      <c r="V807" s="695"/>
      <c r="W807" s="695"/>
      <c r="X807" s="695"/>
      <c r="Y807" s="695"/>
      <c r="Z807" s="695"/>
    </row>
    <row r="808" ht="21.0" customHeight="1">
      <c r="A808" s="698"/>
      <c r="B808" s="695"/>
      <c r="C808" s="695"/>
      <c r="D808" s="698"/>
      <c r="E808" s="695"/>
      <c r="F808" s="698"/>
      <c r="G808" s="699"/>
      <c r="H808" s="699"/>
      <c r="I808" s="698"/>
      <c r="J808" s="698"/>
      <c r="K808" s="695"/>
      <c r="L808" s="695"/>
      <c r="M808" s="695"/>
      <c r="N808" s="695"/>
      <c r="O808" s="695"/>
      <c r="P808" s="695"/>
      <c r="Q808" s="695"/>
      <c r="R808" s="695"/>
      <c r="S808" s="695"/>
      <c r="T808" s="695"/>
      <c r="U808" s="695"/>
      <c r="V808" s="695"/>
      <c r="W808" s="695"/>
      <c r="X808" s="695"/>
      <c r="Y808" s="695"/>
      <c r="Z808" s="695"/>
    </row>
    <row r="809" ht="21.0" customHeight="1">
      <c r="A809" s="698"/>
      <c r="B809" s="695"/>
      <c r="C809" s="695"/>
      <c r="D809" s="698"/>
      <c r="E809" s="695"/>
      <c r="F809" s="698"/>
      <c r="G809" s="699"/>
      <c r="H809" s="699"/>
      <c r="I809" s="698"/>
      <c r="J809" s="698"/>
      <c r="K809" s="695"/>
      <c r="L809" s="695"/>
      <c r="M809" s="695"/>
      <c r="N809" s="695"/>
      <c r="O809" s="695"/>
      <c r="P809" s="695"/>
      <c r="Q809" s="695"/>
      <c r="R809" s="695"/>
      <c r="S809" s="695"/>
      <c r="T809" s="695"/>
      <c r="U809" s="695"/>
      <c r="V809" s="695"/>
      <c r="W809" s="695"/>
      <c r="X809" s="695"/>
      <c r="Y809" s="695"/>
      <c r="Z809" s="695"/>
    </row>
    <row r="810" ht="21.0" customHeight="1">
      <c r="A810" s="698"/>
      <c r="B810" s="695"/>
      <c r="C810" s="695"/>
      <c r="D810" s="698"/>
      <c r="E810" s="695"/>
      <c r="F810" s="698"/>
      <c r="G810" s="699"/>
      <c r="H810" s="699"/>
      <c r="I810" s="698"/>
      <c r="J810" s="698"/>
      <c r="K810" s="695"/>
      <c r="L810" s="695"/>
      <c r="M810" s="695"/>
      <c r="N810" s="695"/>
      <c r="O810" s="695"/>
      <c r="P810" s="695"/>
      <c r="Q810" s="695"/>
      <c r="R810" s="695"/>
      <c r="S810" s="695"/>
      <c r="T810" s="695"/>
      <c r="U810" s="695"/>
      <c r="V810" s="695"/>
      <c r="W810" s="695"/>
      <c r="X810" s="695"/>
      <c r="Y810" s="695"/>
      <c r="Z810" s="695"/>
    </row>
    <row r="811" ht="21.0" customHeight="1">
      <c r="A811" s="698"/>
      <c r="B811" s="695"/>
      <c r="C811" s="695"/>
      <c r="D811" s="698"/>
      <c r="E811" s="695"/>
      <c r="F811" s="698"/>
      <c r="G811" s="699"/>
      <c r="H811" s="699"/>
      <c r="I811" s="698"/>
      <c r="J811" s="698"/>
      <c r="K811" s="695"/>
      <c r="L811" s="695"/>
      <c r="M811" s="695"/>
      <c r="N811" s="695"/>
      <c r="O811" s="695"/>
      <c r="P811" s="695"/>
      <c r="Q811" s="695"/>
      <c r="R811" s="695"/>
      <c r="S811" s="695"/>
      <c r="T811" s="695"/>
      <c r="U811" s="695"/>
      <c r="V811" s="695"/>
      <c r="W811" s="695"/>
      <c r="X811" s="695"/>
      <c r="Y811" s="695"/>
      <c r="Z811" s="695"/>
    </row>
    <row r="812" ht="21.0" customHeight="1">
      <c r="A812" s="698"/>
      <c r="B812" s="695"/>
      <c r="C812" s="695"/>
      <c r="D812" s="698"/>
      <c r="E812" s="695"/>
      <c r="F812" s="698"/>
      <c r="G812" s="699"/>
      <c r="H812" s="699"/>
      <c r="I812" s="698"/>
      <c r="J812" s="698"/>
      <c r="K812" s="695"/>
      <c r="L812" s="695"/>
      <c r="M812" s="695"/>
      <c r="N812" s="695"/>
      <c r="O812" s="695"/>
      <c r="P812" s="695"/>
      <c r="Q812" s="695"/>
      <c r="R812" s="695"/>
      <c r="S812" s="695"/>
      <c r="T812" s="695"/>
      <c r="U812" s="695"/>
      <c r="V812" s="695"/>
      <c r="W812" s="695"/>
      <c r="X812" s="695"/>
      <c r="Y812" s="695"/>
      <c r="Z812" s="695"/>
    </row>
    <row r="813" ht="21.0" customHeight="1">
      <c r="A813" s="698"/>
      <c r="B813" s="695"/>
      <c r="C813" s="695"/>
      <c r="D813" s="698"/>
      <c r="E813" s="695"/>
      <c r="F813" s="698"/>
      <c r="G813" s="699"/>
      <c r="H813" s="699"/>
      <c r="I813" s="698"/>
      <c r="J813" s="698"/>
      <c r="K813" s="695"/>
      <c r="L813" s="695"/>
      <c r="M813" s="695"/>
      <c r="N813" s="695"/>
      <c r="O813" s="695"/>
      <c r="P813" s="695"/>
      <c r="Q813" s="695"/>
      <c r="R813" s="695"/>
      <c r="S813" s="695"/>
      <c r="T813" s="695"/>
      <c r="U813" s="695"/>
      <c r="V813" s="695"/>
      <c r="W813" s="695"/>
      <c r="X813" s="695"/>
      <c r="Y813" s="695"/>
      <c r="Z813" s="695"/>
    </row>
    <row r="814" ht="21.0" customHeight="1">
      <c r="A814" s="698"/>
      <c r="B814" s="695"/>
      <c r="C814" s="695"/>
      <c r="D814" s="698"/>
      <c r="E814" s="695"/>
      <c r="F814" s="698"/>
      <c r="G814" s="699"/>
      <c r="H814" s="699"/>
      <c r="I814" s="698"/>
      <c r="J814" s="698"/>
      <c r="K814" s="695"/>
      <c r="L814" s="695"/>
      <c r="M814" s="695"/>
      <c r="N814" s="695"/>
      <c r="O814" s="695"/>
      <c r="P814" s="695"/>
      <c r="Q814" s="695"/>
      <c r="R814" s="695"/>
      <c r="S814" s="695"/>
      <c r="T814" s="695"/>
      <c r="U814" s="695"/>
      <c r="V814" s="695"/>
      <c r="W814" s="695"/>
      <c r="X814" s="695"/>
      <c r="Y814" s="695"/>
      <c r="Z814" s="695"/>
    </row>
    <row r="815" ht="21.0" customHeight="1">
      <c r="A815" s="698"/>
      <c r="B815" s="695"/>
      <c r="C815" s="695"/>
      <c r="D815" s="698"/>
      <c r="E815" s="695"/>
      <c r="F815" s="698"/>
      <c r="G815" s="699"/>
      <c r="H815" s="699"/>
      <c r="I815" s="698"/>
      <c r="J815" s="698"/>
      <c r="K815" s="695"/>
      <c r="L815" s="695"/>
      <c r="M815" s="695"/>
      <c r="N815" s="695"/>
      <c r="O815" s="695"/>
      <c r="P815" s="695"/>
      <c r="Q815" s="695"/>
      <c r="R815" s="695"/>
      <c r="S815" s="695"/>
      <c r="T815" s="695"/>
      <c r="U815" s="695"/>
      <c r="V815" s="695"/>
      <c r="W815" s="695"/>
      <c r="X815" s="695"/>
      <c r="Y815" s="695"/>
      <c r="Z815" s="695"/>
    </row>
    <row r="816" ht="21.0" customHeight="1">
      <c r="A816" s="698"/>
      <c r="B816" s="695"/>
      <c r="C816" s="695"/>
      <c r="D816" s="698"/>
      <c r="E816" s="695"/>
      <c r="F816" s="698"/>
      <c r="G816" s="699"/>
      <c r="H816" s="699"/>
      <c r="I816" s="698"/>
      <c r="J816" s="698"/>
      <c r="K816" s="695"/>
      <c r="L816" s="695"/>
      <c r="M816" s="695"/>
      <c r="N816" s="695"/>
      <c r="O816" s="695"/>
      <c r="P816" s="695"/>
      <c r="Q816" s="695"/>
      <c r="R816" s="695"/>
      <c r="S816" s="695"/>
      <c r="T816" s="695"/>
      <c r="U816" s="695"/>
      <c r="V816" s="695"/>
      <c r="W816" s="695"/>
      <c r="X816" s="695"/>
      <c r="Y816" s="695"/>
      <c r="Z816" s="695"/>
    </row>
    <row r="817" ht="21.0" customHeight="1">
      <c r="A817" s="698"/>
      <c r="B817" s="695"/>
      <c r="C817" s="695"/>
      <c r="D817" s="698"/>
      <c r="E817" s="695"/>
      <c r="F817" s="698"/>
      <c r="G817" s="699"/>
      <c r="H817" s="699"/>
      <c r="I817" s="698"/>
      <c r="J817" s="698"/>
      <c r="K817" s="695"/>
      <c r="L817" s="695"/>
      <c r="M817" s="695"/>
      <c r="N817" s="695"/>
      <c r="O817" s="695"/>
      <c r="P817" s="695"/>
      <c r="Q817" s="695"/>
      <c r="R817" s="695"/>
      <c r="S817" s="695"/>
      <c r="T817" s="695"/>
      <c r="U817" s="695"/>
      <c r="V817" s="695"/>
      <c r="W817" s="695"/>
      <c r="X817" s="695"/>
      <c r="Y817" s="695"/>
      <c r="Z817" s="695"/>
    </row>
    <row r="818" ht="21.0" customHeight="1">
      <c r="A818" s="698"/>
      <c r="B818" s="695"/>
      <c r="C818" s="695"/>
      <c r="D818" s="698"/>
      <c r="E818" s="695"/>
      <c r="F818" s="698"/>
      <c r="G818" s="699"/>
      <c r="H818" s="699"/>
      <c r="I818" s="698"/>
      <c r="J818" s="698"/>
      <c r="K818" s="695"/>
      <c r="L818" s="695"/>
      <c r="M818" s="695"/>
      <c r="N818" s="695"/>
      <c r="O818" s="695"/>
      <c r="P818" s="695"/>
      <c r="Q818" s="695"/>
      <c r="R818" s="695"/>
      <c r="S818" s="695"/>
      <c r="T818" s="695"/>
      <c r="U818" s="695"/>
      <c r="V818" s="695"/>
      <c r="W818" s="695"/>
      <c r="X818" s="695"/>
      <c r="Y818" s="695"/>
      <c r="Z818" s="695"/>
    </row>
    <row r="819" ht="21.0" customHeight="1">
      <c r="A819" s="698"/>
      <c r="B819" s="695"/>
      <c r="C819" s="695"/>
      <c r="D819" s="698"/>
      <c r="E819" s="695"/>
      <c r="F819" s="698"/>
      <c r="G819" s="699"/>
      <c r="H819" s="699"/>
      <c r="I819" s="698"/>
      <c r="J819" s="698"/>
      <c r="K819" s="695"/>
      <c r="L819" s="695"/>
      <c r="M819" s="695"/>
      <c r="N819" s="695"/>
      <c r="O819" s="695"/>
      <c r="P819" s="695"/>
      <c r="Q819" s="695"/>
      <c r="R819" s="695"/>
      <c r="S819" s="695"/>
      <c r="T819" s="695"/>
      <c r="U819" s="695"/>
      <c r="V819" s="695"/>
      <c r="W819" s="695"/>
      <c r="X819" s="695"/>
      <c r="Y819" s="695"/>
      <c r="Z819" s="695"/>
    </row>
    <row r="820" ht="21.0" customHeight="1">
      <c r="A820" s="698"/>
      <c r="B820" s="695"/>
      <c r="C820" s="695"/>
      <c r="D820" s="698"/>
      <c r="E820" s="695"/>
      <c r="F820" s="698"/>
      <c r="G820" s="699"/>
      <c r="H820" s="699"/>
      <c r="I820" s="698"/>
      <c r="J820" s="698"/>
      <c r="K820" s="695"/>
      <c r="L820" s="695"/>
      <c r="M820" s="695"/>
      <c r="N820" s="695"/>
      <c r="O820" s="695"/>
      <c r="P820" s="695"/>
      <c r="Q820" s="695"/>
      <c r="R820" s="695"/>
      <c r="S820" s="695"/>
      <c r="T820" s="695"/>
      <c r="U820" s="695"/>
      <c r="V820" s="695"/>
      <c r="W820" s="695"/>
      <c r="X820" s="695"/>
      <c r="Y820" s="695"/>
      <c r="Z820" s="695"/>
    </row>
    <row r="821" ht="21.0" customHeight="1">
      <c r="A821" s="698"/>
      <c r="B821" s="695"/>
      <c r="C821" s="695"/>
      <c r="D821" s="698"/>
      <c r="E821" s="695"/>
      <c r="F821" s="698"/>
      <c r="G821" s="699"/>
      <c r="H821" s="699"/>
      <c r="I821" s="698"/>
      <c r="J821" s="698"/>
      <c r="K821" s="695"/>
      <c r="L821" s="695"/>
      <c r="M821" s="695"/>
      <c r="N821" s="695"/>
      <c r="O821" s="695"/>
      <c r="P821" s="695"/>
      <c r="Q821" s="695"/>
      <c r="R821" s="695"/>
      <c r="S821" s="695"/>
      <c r="T821" s="695"/>
      <c r="U821" s="695"/>
      <c r="V821" s="695"/>
      <c r="W821" s="695"/>
      <c r="X821" s="695"/>
      <c r="Y821" s="695"/>
      <c r="Z821" s="695"/>
    </row>
    <row r="822" ht="21.0" customHeight="1">
      <c r="A822" s="698"/>
      <c r="B822" s="695"/>
      <c r="C822" s="695"/>
      <c r="D822" s="698"/>
      <c r="E822" s="695"/>
      <c r="F822" s="698"/>
      <c r="G822" s="699"/>
      <c r="H822" s="699"/>
      <c r="I822" s="698"/>
      <c r="J822" s="698"/>
      <c r="K822" s="695"/>
      <c r="L822" s="695"/>
      <c r="M822" s="695"/>
      <c r="N822" s="695"/>
      <c r="O822" s="695"/>
      <c r="P822" s="695"/>
      <c r="Q822" s="695"/>
      <c r="R822" s="695"/>
      <c r="S822" s="695"/>
      <c r="T822" s="695"/>
      <c r="U822" s="695"/>
      <c r="V822" s="695"/>
      <c r="W822" s="695"/>
      <c r="X822" s="695"/>
      <c r="Y822" s="695"/>
      <c r="Z822" s="695"/>
    </row>
    <row r="823" ht="21.0" customHeight="1">
      <c r="A823" s="698"/>
      <c r="B823" s="695"/>
      <c r="C823" s="695"/>
      <c r="D823" s="698"/>
      <c r="E823" s="695"/>
      <c r="F823" s="698"/>
      <c r="G823" s="699"/>
      <c r="H823" s="699"/>
      <c r="I823" s="698"/>
      <c r="J823" s="698"/>
      <c r="K823" s="695"/>
      <c r="L823" s="695"/>
      <c r="M823" s="695"/>
      <c r="N823" s="695"/>
      <c r="O823" s="695"/>
      <c r="P823" s="695"/>
      <c r="Q823" s="695"/>
      <c r="R823" s="695"/>
      <c r="S823" s="695"/>
      <c r="T823" s="695"/>
      <c r="U823" s="695"/>
      <c r="V823" s="695"/>
      <c r="W823" s="695"/>
      <c r="X823" s="695"/>
      <c r="Y823" s="695"/>
      <c r="Z823" s="695"/>
    </row>
    <row r="824" ht="21.0" customHeight="1">
      <c r="A824" s="698"/>
      <c r="B824" s="695"/>
      <c r="C824" s="695"/>
      <c r="D824" s="698"/>
      <c r="E824" s="695"/>
      <c r="F824" s="698"/>
      <c r="G824" s="699"/>
      <c r="H824" s="699"/>
      <c r="I824" s="698"/>
      <c r="J824" s="698"/>
      <c r="K824" s="695"/>
      <c r="L824" s="695"/>
      <c r="M824" s="695"/>
      <c r="N824" s="695"/>
      <c r="O824" s="695"/>
      <c r="P824" s="695"/>
      <c r="Q824" s="695"/>
      <c r="R824" s="695"/>
      <c r="S824" s="695"/>
      <c r="T824" s="695"/>
      <c r="U824" s="695"/>
      <c r="V824" s="695"/>
      <c r="W824" s="695"/>
      <c r="X824" s="695"/>
      <c r="Y824" s="695"/>
      <c r="Z824" s="695"/>
    </row>
    <row r="825" ht="21.0" customHeight="1">
      <c r="A825" s="698"/>
      <c r="B825" s="695"/>
      <c r="C825" s="695"/>
      <c r="D825" s="698"/>
      <c r="E825" s="695"/>
      <c r="F825" s="698"/>
      <c r="G825" s="699"/>
      <c r="H825" s="699"/>
      <c r="I825" s="698"/>
      <c r="J825" s="698"/>
      <c r="K825" s="695"/>
      <c r="L825" s="695"/>
      <c r="M825" s="695"/>
      <c r="N825" s="695"/>
      <c r="O825" s="695"/>
      <c r="P825" s="695"/>
      <c r="Q825" s="695"/>
      <c r="R825" s="695"/>
      <c r="S825" s="695"/>
      <c r="T825" s="695"/>
      <c r="U825" s="695"/>
      <c r="V825" s="695"/>
      <c r="W825" s="695"/>
      <c r="X825" s="695"/>
      <c r="Y825" s="695"/>
      <c r="Z825" s="695"/>
    </row>
    <row r="826" ht="21.0" customHeight="1">
      <c r="A826" s="698"/>
      <c r="B826" s="695"/>
      <c r="C826" s="695"/>
      <c r="D826" s="698"/>
      <c r="E826" s="695"/>
      <c r="F826" s="698"/>
      <c r="G826" s="699"/>
      <c r="H826" s="699"/>
      <c r="I826" s="698"/>
      <c r="J826" s="698"/>
      <c r="K826" s="695"/>
      <c r="L826" s="695"/>
      <c r="M826" s="695"/>
      <c r="N826" s="695"/>
      <c r="O826" s="695"/>
      <c r="P826" s="695"/>
      <c r="Q826" s="695"/>
      <c r="R826" s="695"/>
      <c r="S826" s="695"/>
      <c r="T826" s="695"/>
      <c r="U826" s="695"/>
      <c r="V826" s="695"/>
      <c r="W826" s="695"/>
      <c r="X826" s="695"/>
      <c r="Y826" s="695"/>
      <c r="Z826" s="695"/>
    </row>
    <row r="827" ht="21.0" customHeight="1">
      <c r="A827" s="698"/>
      <c r="B827" s="695"/>
      <c r="C827" s="695"/>
      <c r="D827" s="698"/>
      <c r="E827" s="695"/>
      <c r="F827" s="698"/>
      <c r="G827" s="699"/>
      <c r="H827" s="699"/>
      <c r="I827" s="698"/>
      <c r="J827" s="698"/>
      <c r="K827" s="695"/>
      <c r="L827" s="695"/>
      <c r="M827" s="695"/>
      <c r="N827" s="695"/>
      <c r="O827" s="695"/>
      <c r="P827" s="695"/>
      <c r="Q827" s="695"/>
      <c r="R827" s="695"/>
      <c r="S827" s="695"/>
      <c r="T827" s="695"/>
      <c r="U827" s="695"/>
      <c r="V827" s="695"/>
      <c r="W827" s="695"/>
      <c r="X827" s="695"/>
      <c r="Y827" s="695"/>
      <c r="Z827" s="695"/>
    </row>
    <row r="828" ht="21.0" customHeight="1">
      <c r="A828" s="698"/>
      <c r="B828" s="695"/>
      <c r="C828" s="695"/>
      <c r="D828" s="698"/>
      <c r="E828" s="695"/>
      <c r="F828" s="698"/>
      <c r="G828" s="699"/>
      <c r="H828" s="699"/>
      <c r="I828" s="698"/>
      <c r="J828" s="698"/>
      <c r="K828" s="695"/>
      <c r="L828" s="695"/>
      <c r="M828" s="695"/>
      <c r="N828" s="695"/>
      <c r="O828" s="695"/>
      <c r="P828" s="695"/>
      <c r="Q828" s="695"/>
      <c r="R828" s="695"/>
      <c r="S828" s="695"/>
      <c r="T828" s="695"/>
      <c r="U828" s="695"/>
      <c r="V828" s="695"/>
      <c r="W828" s="695"/>
      <c r="X828" s="695"/>
      <c r="Y828" s="695"/>
      <c r="Z828" s="695"/>
    </row>
    <row r="829" ht="21.0" customHeight="1">
      <c r="A829" s="698"/>
      <c r="B829" s="695"/>
      <c r="C829" s="695"/>
      <c r="D829" s="698"/>
      <c r="E829" s="695"/>
      <c r="F829" s="698"/>
      <c r="G829" s="699"/>
      <c r="H829" s="699"/>
      <c r="I829" s="698"/>
      <c r="J829" s="698"/>
      <c r="K829" s="695"/>
      <c r="L829" s="695"/>
      <c r="M829" s="695"/>
      <c r="N829" s="695"/>
      <c r="O829" s="695"/>
      <c r="P829" s="695"/>
      <c r="Q829" s="695"/>
      <c r="R829" s="695"/>
      <c r="S829" s="695"/>
      <c r="T829" s="695"/>
      <c r="U829" s="695"/>
      <c r="V829" s="695"/>
      <c r="W829" s="695"/>
      <c r="X829" s="695"/>
      <c r="Y829" s="695"/>
      <c r="Z829" s="695"/>
    </row>
    <row r="830" ht="21.0" customHeight="1">
      <c r="A830" s="698"/>
      <c r="B830" s="695"/>
      <c r="C830" s="695"/>
      <c r="D830" s="698"/>
      <c r="E830" s="695"/>
      <c r="F830" s="698"/>
      <c r="G830" s="699"/>
      <c r="H830" s="699"/>
      <c r="I830" s="698"/>
      <c r="J830" s="698"/>
      <c r="K830" s="695"/>
      <c r="L830" s="695"/>
      <c r="M830" s="695"/>
      <c r="N830" s="695"/>
      <c r="O830" s="695"/>
      <c r="P830" s="695"/>
      <c r="Q830" s="695"/>
      <c r="R830" s="695"/>
      <c r="S830" s="695"/>
      <c r="T830" s="695"/>
      <c r="U830" s="695"/>
      <c r="V830" s="695"/>
      <c r="W830" s="695"/>
      <c r="X830" s="695"/>
      <c r="Y830" s="695"/>
      <c r="Z830" s="695"/>
    </row>
    <row r="831" ht="21.0" customHeight="1">
      <c r="A831" s="698"/>
      <c r="B831" s="695"/>
      <c r="C831" s="695"/>
      <c r="D831" s="698"/>
      <c r="E831" s="695"/>
      <c r="F831" s="698"/>
      <c r="G831" s="699"/>
      <c r="H831" s="699"/>
      <c r="I831" s="698"/>
      <c r="J831" s="698"/>
      <c r="K831" s="695"/>
      <c r="L831" s="695"/>
      <c r="M831" s="695"/>
      <c r="N831" s="695"/>
      <c r="O831" s="695"/>
      <c r="P831" s="695"/>
      <c r="Q831" s="695"/>
      <c r="R831" s="695"/>
      <c r="S831" s="695"/>
      <c r="T831" s="695"/>
      <c r="U831" s="695"/>
      <c r="V831" s="695"/>
      <c r="W831" s="695"/>
      <c r="X831" s="695"/>
      <c r="Y831" s="695"/>
      <c r="Z831" s="695"/>
    </row>
    <row r="832" ht="21.0" customHeight="1">
      <c r="A832" s="698"/>
      <c r="B832" s="695"/>
      <c r="C832" s="695"/>
      <c r="D832" s="698"/>
      <c r="E832" s="695"/>
      <c r="F832" s="698"/>
      <c r="G832" s="699"/>
      <c r="H832" s="699"/>
      <c r="I832" s="698"/>
      <c r="J832" s="698"/>
      <c r="K832" s="695"/>
      <c r="L832" s="695"/>
      <c r="M832" s="695"/>
      <c r="N832" s="695"/>
      <c r="O832" s="695"/>
      <c r="P832" s="695"/>
      <c r="Q832" s="695"/>
      <c r="R832" s="695"/>
      <c r="S832" s="695"/>
      <c r="T832" s="695"/>
      <c r="U832" s="695"/>
      <c r="V832" s="695"/>
      <c r="W832" s="695"/>
      <c r="X832" s="695"/>
      <c r="Y832" s="695"/>
      <c r="Z832" s="695"/>
    </row>
    <row r="833" ht="21.0" customHeight="1">
      <c r="A833" s="698"/>
      <c r="B833" s="695"/>
      <c r="C833" s="695"/>
      <c r="D833" s="698"/>
      <c r="E833" s="695"/>
      <c r="F833" s="698"/>
      <c r="G833" s="699"/>
      <c r="H833" s="699"/>
      <c r="I833" s="698"/>
      <c r="J833" s="698"/>
      <c r="K833" s="695"/>
      <c r="L833" s="695"/>
      <c r="M833" s="695"/>
      <c r="N833" s="695"/>
      <c r="O833" s="695"/>
      <c r="P833" s="695"/>
      <c r="Q833" s="695"/>
      <c r="R833" s="695"/>
      <c r="S833" s="695"/>
      <c r="T833" s="695"/>
      <c r="U833" s="695"/>
      <c r="V833" s="695"/>
      <c r="W833" s="695"/>
      <c r="X833" s="695"/>
      <c r="Y833" s="695"/>
      <c r="Z833" s="695"/>
    </row>
    <row r="834" ht="21.0" customHeight="1">
      <c r="A834" s="698"/>
      <c r="B834" s="695"/>
      <c r="C834" s="695"/>
      <c r="D834" s="698"/>
      <c r="E834" s="695"/>
      <c r="F834" s="698"/>
      <c r="G834" s="699"/>
      <c r="H834" s="699"/>
      <c r="I834" s="698"/>
      <c r="J834" s="698"/>
      <c r="K834" s="695"/>
      <c r="L834" s="695"/>
      <c r="M834" s="695"/>
      <c r="N834" s="695"/>
      <c r="O834" s="695"/>
      <c r="P834" s="695"/>
      <c r="Q834" s="695"/>
      <c r="R834" s="695"/>
      <c r="S834" s="695"/>
      <c r="T834" s="695"/>
      <c r="U834" s="695"/>
      <c r="V834" s="695"/>
      <c r="W834" s="695"/>
      <c r="X834" s="695"/>
      <c r="Y834" s="695"/>
      <c r="Z834" s="695"/>
    </row>
    <row r="835" ht="21.0" customHeight="1">
      <c r="A835" s="698"/>
      <c r="B835" s="695"/>
      <c r="C835" s="695"/>
      <c r="D835" s="698"/>
      <c r="E835" s="695"/>
      <c r="F835" s="698"/>
      <c r="G835" s="699"/>
      <c r="H835" s="699"/>
      <c r="I835" s="698"/>
      <c r="J835" s="698"/>
      <c r="K835" s="695"/>
      <c r="L835" s="695"/>
      <c r="M835" s="695"/>
      <c r="N835" s="695"/>
      <c r="O835" s="695"/>
      <c r="P835" s="695"/>
      <c r="Q835" s="695"/>
      <c r="R835" s="695"/>
      <c r="S835" s="695"/>
      <c r="T835" s="695"/>
      <c r="U835" s="695"/>
      <c r="V835" s="695"/>
      <c r="W835" s="695"/>
      <c r="X835" s="695"/>
      <c r="Y835" s="695"/>
      <c r="Z835" s="695"/>
    </row>
    <row r="836" ht="21.0" customHeight="1">
      <c r="A836" s="698"/>
      <c r="B836" s="695"/>
      <c r="C836" s="695"/>
      <c r="D836" s="698"/>
      <c r="E836" s="695"/>
      <c r="F836" s="698"/>
      <c r="G836" s="699"/>
      <c r="H836" s="699"/>
      <c r="I836" s="698"/>
      <c r="J836" s="698"/>
      <c r="K836" s="695"/>
      <c r="L836" s="695"/>
      <c r="M836" s="695"/>
      <c r="N836" s="695"/>
      <c r="O836" s="695"/>
      <c r="P836" s="695"/>
      <c r="Q836" s="695"/>
      <c r="R836" s="695"/>
      <c r="S836" s="695"/>
      <c r="T836" s="695"/>
      <c r="U836" s="695"/>
      <c r="V836" s="695"/>
      <c r="W836" s="695"/>
      <c r="X836" s="695"/>
      <c r="Y836" s="695"/>
      <c r="Z836" s="695"/>
    </row>
    <row r="837" ht="21.0" customHeight="1">
      <c r="A837" s="698"/>
      <c r="B837" s="695"/>
      <c r="C837" s="695"/>
      <c r="D837" s="698"/>
      <c r="E837" s="695"/>
      <c r="F837" s="698"/>
      <c r="G837" s="699"/>
      <c r="H837" s="699"/>
      <c r="I837" s="698"/>
      <c r="J837" s="698"/>
      <c r="K837" s="695"/>
      <c r="L837" s="695"/>
      <c r="M837" s="695"/>
      <c r="N837" s="695"/>
      <c r="O837" s="695"/>
      <c r="P837" s="695"/>
      <c r="Q837" s="695"/>
      <c r="R837" s="695"/>
      <c r="S837" s="695"/>
      <c r="T837" s="695"/>
      <c r="U837" s="695"/>
      <c r="V837" s="695"/>
      <c r="W837" s="695"/>
      <c r="X837" s="695"/>
      <c r="Y837" s="695"/>
      <c r="Z837" s="695"/>
    </row>
    <row r="838" ht="21.0" customHeight="1">
      <c r="A838" s="698"/>
      <c r="B838" s="695"/>
      <c r="C838" s="695"/>
      <c r="D838" s="698"/>
      <c r="E838" s="695"/>
      <c r="F838" s="698"/>
      <c r="G838" s="699"/>
      <c r="H838" s="699"/>
      <c r="I838" s="698"/>
      <c r="J838" s="698"/>
      <c r="K838" s="695"/>
      <c r="L838" s="695"/>
      <c r="M838" s="695"/>
      <c r="N838" s="695"/>
      <c r="O838" s="695"/>
      <c r="P838" s="695"/>
      <c r="Q838" s="695"/>
      <c r="R838" s="695"/>
      <c r="S838" s="695"/>
      <c r="T838" s="695"/>
      <c r="U838" s="695"/>
      <c r="V838" s="695"/>
      <c r="W838" s="695"/>
      <c r="X838" s="695"/>
      <c r="Y838" s="695"/>
      <c r="Z838" s="695"/>
    </row>
    <row r="839" ht="21.0" customHeight="1">
      <c r="A839" s="698"/>
      <c r="B839" s="695"/>
      <c r="C839" s="695"/>
      <c r="D839" s="698"/>
      <c r="E839" s="695"/>
      <c r="F839" s="698"/>
      <c r="G839" s="699"/>
      <c r="H839" s="699"/>
      <c r="I839" s="698"/>
      <c r="J839" s="698"/>
      <c r="K839" s="695"/>
      <c r="L839" s="695"/>
      <c r="M839" s="695"/>
      <c r="N839" s="695"/>
      <c r="O839" s="695"/>
      <c r="P839" s="695"/>
      <c r="Q839" s="695"/>
      <c r="R839" s="695"/>
      <c r="S839" s="695"/>
      <c r="T839" s="695"/>
      <c r="U839" s="695"/>
      <c r="V839" s="695"/>
      <c r="W839" s="695"/>
      <c r="X839" s="695"/>
      <c r="Y839" s="695"/>
      <c r="Z839" s="695"/>
    </row>
    <row r="840" ht="21.0" customHeight="1">
      <c r="A840" s="698"/>
      <c r="B840" s="695"/>
      <c r="C840" s="695"/>
      <c r="D840" s="698"/>
      <c r="E840" s="695"/>
      <c r="F840" s="698"/>
      <c r="G840" s="699"/>
      <c r="H840" s="699"/>
      <c r="I840" s="698"/>
      <c r="J840" s="698"/>
      <c r="K840" s="695"/>
      <c r="L840" s="695"/>
      <c r="M840" s="695"/>
      <c r="N840" s="695"/>
      <c r="O840" s="695"/>
      <c r="P840" s="695"/>
      <c r="Q840" s="695"/>
      <c r="R840" s="695"/>
      <c r="S840" s="695"/>
      <c r="T840" s="695"/>
      <c r="U840" s="695"/>
      <c r="V840" s="695"/>
      <c r="W840" s="695"/>
      <c r="X840" s="695"/>
      <c r="Y840" s="695"/>
      <c r="Z840" s="695"/>
    </row>
    <row r="841" ht="21.0" customHeight="1">
      <c r="A841" s="698"/>
      <c r="B841" s="695"/>
      <c r="C841" s="695"/>
      <c r="D841" s="698"/>
      <c r="E841" s="695"/>
      <c r="F841" s="698"/>
      <c r="G841" s="699"/>
      <c r="H841" s="699"/>
      <c r="I841" s="698"/>
      <c r="J841" s="698"/>
      <c r="K841" s="695"/>
      <c r="L841" s="695"/>
      <c r="M841" s="695"/>
      <c r="N841" s="695"/>
      <c r="O841" s="695"/>
      <c r="P841" s="695"/>
      <c r="Q841" s="695"/>
      <c r="R841" s="695"/>
      <c r="S841" s="695"/>
      <c r="T841" s="695"/>
      <c r="U841" s="695"/>
      <c r="V841" s="695"/>
      <c r="W841" s="695"/>
      <c r="X841" s="695"/>
      <c r="Y841" s="695"/>
      <c r="Z841" s="695"/>
    </row>
    <row r="842" ht="21.0" customHeight="1">
      <c r="A842" s="698"/>
      <c r="B842" s="695"/>
      <c r="C842" s="695"/>
      <c r="D842" s="698"/>
      <c r="E842" s="695"/>
      <c r="F842" s="698"/>
      <c r="G842" s="699"/>
      <c r="H842" s="699"/>
      <c r="I842" s="698"/>
      <c r="J842" s="698"/>
      <c r="K842" s="695"/>
      <c r="L842" s="695"/>
      <c r="M842" s="695"/>
      <c r="N842" s="695"/>
      <c r="O842" s="695"/>
      <c r="P842" s="695"/>
      <c r="Q842" s="695"/>
      <c r="R842" s="695"/>
      <c r="S842" s="695"/>
      <c r="T842" s="695"/>
      <c r="U842" s="695"/>
      <c r="V842" s="695"/>
      <c r="W842" s="695"/>
      <c r="X842" s="695"/>
      <c r="Y842" s="695"/>
      <c r="Z842" s="695"/>
    </row>
    <row r="843" ht="21.0" customHeight="1">
      <c r="A843" s="698"/>
      <c r="B843" s="695"/>
      <c r="C843" s="695"/>
      <c r="D843" s="698"/>
      <c r="E843" s="695"/>
      <c r="F843" s="698"/>
      <c r="G843" s="699"/>
      <c r="H843" s="699"/>
      <c r="I843" s="698"/>
      <c r="J843" s="698"/>
      <c r="K843" s="695"/>
      <c r="L843" s="695"/>
      <c r="M843" s="695"/>
      <c r="N843" s="695"/>
      <c r="O843" s="695"/>
      <c r="P843" s="695"/>
      <c r="Q843" s="695"/>
      <c r="R843" s="695"/>
      <c r="S843" s="695"/>
      <c r="T843" s="695"/>
      <c r="U843" s="695"/>
      <c r="V843" s="695"/>
      <c r="W843" s="695"/>
      <c r="X843" s="695"/>
      <c r="Y843" s="695"/>
      <c r="Z843" s="695"/>
    </row>
    <row r="844" ht="21.0" customHeight="1">
      <c r="A844" s="698"/>
      <c r="B844" s="695"/>
      <c r="C844" s="695"/>
      <c r="D844" s="698"/>
      <c r="E844" s="695"/>
      <c r="F844" s="698"/>
      <c r="G844" s="699"/>
      <c r="H844" s="699"/>
      <c r="I844" s="698"/>
      <c r="J844" s="698"/>
      <c r="K844" s="695"/>
      <c r="L844" s="695"/>
      <c r="M844" s="695"/>
      <c r="N844" s="695"/>
      <c r="O844" s="695"/>
      <c r="P844" s="695"/>
      <c r="Q844" s="695"/>
      <c r="R844" s="695"/>
      <c r="S844" s="695"/>
      <c r="T844" s="695"/>
      <c r="U844" s="695"/>
      <c r="V844" s="695"/>
      <c r="W844" s="695"/>
      <c r="X844" s="695"/>
      <c r="Y844" s="695"/>
      <c r="Z844" s="695"/>
    </row>
    <row r="845" ht="21.0" customHeight="1">
      <c r="A845" s="698"/>
      <c r="B845" s="695"/>
      <c r="C845" s="695"/>
      <c r="D845" s="698"/>
      <c r="E845" s="695"/>
      <c r="F845" s="698"/>
      <c r="G845" s="699"/>
      <c r="H845" s="699"/>
      <c r="I845" s="698"/>
      <c r="J845" s="698"/>
      <c r="K845" s="695"/>
      <c r="L845" s="695"/>
      <c r="M845" s="695"/>
      <c r="N845" s="695"/>
      <c r="O845" s="695"/>
      <c r="P845" s="695"/>
      <c r="Q845" s="695"/>
      <c r="R845" s="695"/>
      <c r="S845" s="695"/>
      <c r="T845" s="695"/>
      <c r="U845" s="695"/>
      <c r="V845" s="695"/>
      <c r="W845" s="695"/>
      <c r="X845" s="695"/>
      <c r="Y845" s="695"/>
      <c r="Z845" s="695"/>
    </row>
    <row r="846" ht="21.0" customHeight="1">
      <c r="A846" s="698"/>
      <c r="B846" s="695"/>
      <c r="C846" s="695"/>
      <c r="D846" s="698"/>
      <c r="E846" s="695"/>
      <c r="F846" s="698"/>
      <c r="G846" s="699"/>
      <c r="H846" s="699"/>
      <c r="I846" s="698"/>
      <c r="J846" s="698"/>
      <c r="K846" s="695"/>
      <c r="L846" s="695"/>
      <c r="M846" s="695"/>
      <c r="N846" s="695"/>
      <c r="O846" s="695"/>
      <c r="P846" s="695"/>
      <c r="Q846" s="695"/>
      <c r="R846" s="695"/>
      <c r="S846" s="695"/>
      <c r="T846" s="695"/>
      <c r="U846" s="695"/>
      <c r="V846" s="695"/>
      <c r="W846" s="695"/>
      <c r="X846" s="695"/>
      <c r="Y846" s="695"/>
      <c r="Z846" s="695"/>
    </row>
    <row r="847" ht="21.0" customHeight="1">
      <c r="A847" s="698"/>
      <c r="B847" s="695"/>
      <c r="C847" s="695"/>
      <c r="D847" s="698"/>
      <c r="E847" s="695"/>
      <c r="F847" s="698"/>
      <c r="G847" s="699"/>
      <c r="H847" s="699"/>
      <c r="I847" s="698"/>
      <c r="J847" s="698"/>
      <c r="K847" s="695"/>
      <c r="L847" s="695"/>
      <c r="M847" s="695"/>
      <c r="N847" s="695"/>
      <c r="O847" s="695"/>
      <c r="P847" s="695"/>
      <c r="Q847" s="695"/>
      <c r="R847" s="695"/>
      <c r="S847" s="695"/>
      <c r="T847" s="695"/>
      <c r="U847" s="695"/>
      <c r="V847" s="695"/>
      <c r="W847" s="695"/>
      <c r="X847" s="695"/>
      <c r="Y847" s="695"/>
      <c r="Z847" s="695"/>
    </row>
    <row r="848" ht="21.0" customHeight="1">
      <c r="A848" s="698"/>
      <c r="B848" s="695"/>
      <c r="C848" s="695"/>
      <c r="D848" s="698"/>
      <c r="E848" s="695"/>
      <c r="F848" s="698"/>
      <c r="G848" s="699"/>
      <c r="H848" s="699"/>
      <c r="I848" s="698"/>
      <c r="J848" s="698"/>
      <c r="K848" s="695"/>
      <c r="L848" s="695"/>
      <c r="M848" s="695"/>
      <c r="N848" s="695"/>
      <c r="O848" s="695"/>
      <c r="P848" s="695"/>
      <c r="Q848" s="695"/>
      <c r="R848" s="695"/>
      <c r="S848" s="695"/>
      <c r="T848" s="695"/>
      <c r="U848" s="695"/>
      <c r="V848" s="695"/>
      <c r="W848" s="695"/>
      <c r="X848" s="695"/>
      <c r="Y848" s="695"/>
      <c r="Z848" s="695"/>
    </row>
    <row r="849" ht="21.0" customHeight="1">
      <c r="A849" s="698"/>
      <c r="B849" s="695"/>
      <c r="C849" s="695"/>
      <c r="D849" s="698"/>
      <c r="E849" s="695"/>
      <c r="F849" s="698"/>
      <c r="G849" s="699"/>
      <c r="H849" s="699"/>
      <c r="I849" s="698"/>
      <c r="J849" s="698"/>
      <c r="K849" s="695"/>
      <c r="L849" s="695"/>
      <c r="M849" s="695"/>
      <c r="N849" s="695"/>
      <c r="O849" s="695"/>
      <c r="P849" s="695"/>
      <c r="Q849" s="695"/>
      <c r="R849" s="695"/>
      <c r="S849" s="695"/>
      <c r="T849" s="695"/>
      <c r="U849" s="695"/>
      <c r="V849" s="695"/>
      <c r="W849" s="695"/>
      <c r="X849" s="695"/>
      <c r="Y849" s="695"/>
      <c r="Z849" s="695"/>
    </row>
    <row r="850" ht="21.0" customHeight="1">
      <c r="A850" s="698"/>
      <c r="B850" s="695"/>
      <c r="C850" s="695"/>
      <c r="D850" s="698"/>
      <c r="E850" s="695"/>
      <c r="F850" s="698"/>
      <c r="G850" s="699"/>
      <c r="H850" s="699"/>
      <c r="I850" s="698"/>
      <c r="J850" s="698"/>
      <c r="K850" s="695"/>
      <c r="L850" s="695"/>
      <c r="M850" s="695"/>
      <c r="N850" s="695"/>
      <c r="O850" s="695"/>
      <c r="P850" s="695"/>
      <c r="Q850" s="695"/>
      <c r="R850" s="695"/>
      <c r="S850" s="695"/>
      <c r="T850" s="695"/>
      <c r="U850" s="695"/>
      <c r="V850" s="695"/>
      <c r="W850" s="695"/>
      <c r="X850" s="695"/>
      <c r="Y850" s="695"/>
      <c r="Z850" s="695"/>
    </row>
    <row r="851" ht="21.0" customHeight="1">
      <c r="A851" s="698"/>
      <c r="B851" s="695"/>
      <c r="C851" s="695"/>
      <c r="D851" s="698"/>
      <c r="E851" s="695"/>
      <c r="F851" s="698"/>
      <c r="G851" s="699"/>
      <c r="H851" s="699"/>
      <c r="I851" s="698"/>
      <c r="J851" s="698"/>
      <c r="K851" s="695"/>
      <c r="L851" s="695"/>
      <c r="M851" s="695"/>
      <c r="N851" s="695"/>
      <c r="O851" s="695"/>
      <c r="P851" s="695"/>
      <c r="Q851" s="695"/>
      <c r="R851" s="695"/>
      <c r="S851" s="695"/>
      <c r="T851" s="695"/>
      <c r="U851" s="695"/>
      <c r="V851" s="695"/>
      <c r="W851" s="695"/>
      <c r="X851" s="695"/>
      <c r="Y851" s="695"/>
      <c r="Z851" s="695"/>
    </row>
    <row r="852" ht="21.0" customHeight="1">
      <c r="A852" s="698"/>
      <c r="B852" s="695"/>
      <c r="C852" s="695"/>
      <c r="D852" s="698"/>
      <c r="E852" s="695"/>
      <c r="F852" s="698"/>
      <c r="G852" s="699"/>
      <c r="H852" s="699"/>
      <c r="I852" s="698"/>
      <c r="J852" s="698"/>
      <c r="K852" s="695"/>
      <c r="L852" s="695"/>
      <c r="M852" s="695"/>
      <c r="N852" s="695"/>
      <c r="O852" s="695"/>
      <c r="P852" s="695"/>
      <c r="Q852" s="695"/>
      <c r="R852" s="695"/>
      <c r="S852" s="695"/>
      <c r="T852" s="695"/>
      <c r="U852" s="695"/>
      <c r="V852" s="695"/>
      <c r="W852" s="695"/>
      <c r="X852" s="695"/>
      <c r="Y852" s="695"/>
      <c r="Z852" s="695"/>
    </row>
    <row r="853" ht="21.0" customHeight="1">
      <c r="A853" s="698"/>
      <c r="B853" s="695"/>
      <c r="C853" s="695"/>
      <c r="D853" s="698"/>
      <c r="E853" s="695"/>
      <c r="F853" s="698"/>
      <c r="G853" s="699"/>
      <c r="H853" s="699"/>
      <c r="I853" s="698"/>
      <c r="J853" s="698"/>
      <c r="K853" s="695"/>
      <c r="L853" s="695"/>
      <c r="M853" s="695"/>
      <c r="N853" s="695"/>
      <c r="O853" s="695"/>
      <c r="P853" s="695"/>
      <c r="Q853" s="695"/>
      <c r="R853" s="695"/>
      <c r="S853" s="695"/>
      <c r="T853" s="695"/>
      <c r="U853" s="695"/>
      <c r="V853" s="695"/>
      <c r="W853" s="695"/>
      <c r="X853" s="695"/>
      <c r="Y853" s="695"/>
      <c r="Z853" s="695"/>
    </row>
    <row r="854" ht="21.0" customHeight="1">
      <c r="A854" s="698"/>
      <c r="B854" s="695"/>
      <c r="C854" s="695"/>
      <c r="D854" s="698"/>
      <c r="E854" s="695"/>
      <c r="F854" s="698"/>
      <c r="G854" s="699"/>
      <c r="H854" s="699"/>
      <c r="I854" s="698"/>
      <c r="J854" s="698"/>
      <c r="K854" s="695"/>
      <c r="L854" s="695"/>
      <c r="M854" s="695"/>
      <c r="N854" s="695"/>
      <c r="O854" s="695"/>
      <c r="P854" s="695"/>
      <c r="Q854" s="695"/>
      <c r="R854" s="695"/>
      <c r="S854" s="695"/>
      <c r="T854" s="695"/>
      <c r="U854" s="695"/>
      <c r="V854" s="695"/>
      <c r="W854" s="695"/>
      <c r="X854" s="695"/>
      <c r="Y854" s="695"/>
      <c r="Z854" s="695"/>
    </row>
    <row r="855" ht="21.0" customHeight="1">
      <c r="A855" s="698"/>
      <c r="B855" s="695"/>
      <c r="C855" s="695"/>
      <c r="D855" s="698"/>
      <c r="E855" s="695"/>
      <c r="F855" s="698"/>
      <c r="G855" s="699"/>
      <c r="H855" s="699"/>
      <c r="I855" s="698"/>
      <c r="J855" s="698"/>
      <c r="K855" s="695"/>
      <c r="L855" s="695"/>
      <c r="M855" s="695"/>
      <c r="N855" s="695"/>
      <c r="O855" s="695"/>
      <c r="P855" s="695"/>
      <c r="Q855" s="695"/>
      <c r="R855" s="695"/>
      <c r="S855" s="695"/>
      <c r="T855" s="695"/>
      <c r="U855" s="695"/>
      <c r="V855" s="695"/>
      <c r="W855" s="695"/>
      <c r="X855" s="695"/>
      <c r="Y855" s="695"/>
      <c r="Z855" s="695"/>
    </row>
    <row r="856" ht="21.0" customHeight="1">
      <c r="A856" s="698"/>
      <c r="B856" s="695"/>
      <c r="C856" s="695"/>
      <c r="D856" s="698"/>
      <c r="E856" s="695"/>
      <c r="F856" s="698"/>
      <c r="G856" s="699"/>
      <c r="H856" s="699"/>
      <c r="I856" s="698"/>
      <c r="J856" s="698"/>
      <c r="K856" s="695"/>
      <c r="L856" s="695"/>
      <c r="M856" s="695"/>
      <c r="N856" s="695"/>
      <c r="O856" s="695"/>
      <c r="P856" s="695"/>
      <c r="Q856" s="695"/>
      <c r="R856" s="695"/>
      <c r="S856" s="695"/>
      <c r="T856" s="695"/>
      <c r="U856" s="695"/>
      <c r="V856" s="695"/>
      <c r="W856" s="695"/>
      <c r="X856" s="695"/>
      <c r="Y856" s="695"/>
      <c r="Z856" s="695"/>
    </row>
    <row r="857" ht="21.0" customHeight="1">
      <c r="A857" s="698"/>
      <c r="B857" s="695"/>
      <c r="C857" s="695"/>
      <c r="D857" s="698"/>
      <c r="E857" s="695"/>
      <c r="F857" s="698"/>
      <c r="G857" s="699"/>
      <c r="H857" s="699"/>
      <c r="I857" s="698"/>
      <c r="J857" s="698"/>
      <c r="K857" s="695"/>
      <c r="L857" s="695"/>
      <c r="M857" s="695"/>
      <c r="N857" s="695"/>
      <c r="O857" s="695"/>
      <c r="P857" s="695"/>
      <c r="Q857" s="695"/>
      <c r="R857" s="695"/>
      <c r="S857" s="695"/>
      <c r="T857" s="695"/>
      <c r="U857" s="695"/>
      <c r="V857" s="695"/>
      <c r="W857" s="695"/>
      <c r="X857" s="695"/>
      <c r="Y857" s="695"/>
      <c r="Z857" s="695"/>
    </row>
    <row r="858" ht="21.0" customHeight="1">
      <c r="A858" s="698"/>
      <c r="B858" s="695"/>
      <c r="C858" s="695"/>
      <c r="D858" s="698"/>
      <c r="E858" s="695"/>
      <c r="F858" s="698"/>
      <c r="G858" s="699"/>
      <c r="H858" s="699"/>
      <c r="I858" s="698"/>
      <c r="J858" s="698"/>
      <c r="K858" s="695"/>
      <c r="L858" s="695"/>
      <c r="M858" s="695"/>
      <c r="N858" s="695"/>
      <c r="O858" s="695"/>
      <c r="P858" s="695"/>
      <c r="Q858" s="695"/>
      <c r="R858" s="695"/>
      <c r="S858" s="695"/>
      <c r="T858" s="695"/>
      <c r="U858" s="695"/>
      <c r="V858" s="695"/>
      <c r="W858" s="695"/>
      <c r="X858" s="695"/>
      <c r="Y858" s="695"/>
      <c r="Z858" s="695"/>
    </row>
    <row r="859" ht="21.0" customHeight="1">
      <c r="A859" s="698"/>
      <c r="B859" s="695"/>
      <c r="C859" s="695"/>
      <c r="D859" s="698"/>
      <c r="E859" s="695"/>
      <c r="F859" s="698"/>
      <c r="G859" s="699"/>
      <c r="H859" s="699"/>
      <c r="I859" s="698"/>
      <c r="J859" s="698"/>
      <c r="K859" s="695"/>
      <c r="L859" s="695"/>
      <c r="M859" s="695"/>
      <c r="N859" s="695"/>
      <c r="O859" s="695"/>
      <c r="P859" s="695"/>
      <c r="Q859" s="695"/>
      <c r="R859" s="695"/>
      <c r="S859" s="695"/>
      <c r="T859" s="695"/>
      <c r="U859" s="695"/>
      <c r="V859" s="695"/>
      <c r="W859" s="695"/>
      <c r="X859" s="695"/>
      <c r="Y859" s="695"/>
      <c r="Z859" s="695"/>
    </row>
    <row r="860" ht="21.0" customHeight="1">
      <c r="A860" s="698"/>
      <c r="B860" s="695"/>
      <c r="C860" s="695"/>
      <c r="D860" s="698"/>
      <c r="E860" s="695"/>
      <c r="F860" s="698"/>
      <c r="G860" s="699"/>
      <c r="H860" s="699"/>
      <c r="I860" s="698"/>
      <c r="J860" s="698"/>
      <c r="K860" s="695"/>
      <c r="L860" s="695"/>
      <c r="M860" s="695"/>
      <c r="N860" s="695"/>
      <c r="O860" s="695"/>
      <c r="P860" s="695"/>
      <c r="Q860" s="695"/>
      <c r="R860" s="695"/>
      <c r="S860" s="695"/>
      <c r="T860" s="695"/>
      <c r="U860" s="695"/>
      <c r="V860" s="695"/>
      <c r="W860" s="695"/>
      <c r="X860" s="695"/>
      <c r="Y860" s="695"/>
      <c r="Z860" s="695"/>
    </row>
    <row r="861" ht="21.0" customHeight="1">
      <c r="A861" s="698"/>
      <c r="B861" s="695"/>
      <c r="C861" s="695"/>
      <c r="D861" s="698"/>
      <c r="E861" s="695"/>
      <c r="F861" s="698"/>
      <c r="G861" s="699"/>
      <c r="H861" s="699"/>
      <c r="I861" s="698"/>
      <c r="J861" s="698"/>
      <c r="K861" s="695"/>
      <c r="L861" s="695"/>
      <c r="M861" s="695"/>
      <c r="N861" s="695"/>
      <c r="O861" s="695"/>
      <c r="P861" s="695"/>
      <c r="Q861" s="695"/>
      <c r="R861" s="695"/>
      <c r="S861" s="695"/>
      <c r="T861" s="695"/>
      <c r="U861" s="695"/>
      <c r="V861" s="695"/>
      <c r="W861" s="695"/>
      <c r="X861" s="695"/>
      <c r="Y861" s="695"/>
      <c r="Z861" s="695"/>
    </row>
    <row r="862" ht="21.0" customHeight="1">
      <c r="A862" s="698"/>
      <c r="B862" s="695"/>
      <c r="C862" s="695"/>
      <c r="D862" s="698"/>
      <c r="E862" s="695"/>
      <c r="F862" s="698"/>
      <c r="G862" s="699"/>
      <c r="H862" s="699"/>
      <c r="I862" s="698"/>
      <c r="J862" s="698"/>
      <c r="K862" s="695"/>
      <c r="L862" s="695"/>
      <c r="M862" s="695"/>
      <c r="N862" s="695"/>
      <c r="O862" s="695"/>
      <c r="P862" s="695"/>
      <c r="Q862" s="695"/>
      <c r="R862" s="695"/>
      <c r="S862" s="695"/>
      <c r="T862" s="695"/>
      <c r="U862" s="695"/>
      <c r="V862" s="695"/>
      <c r="W862" s="695"/>
      <c r="X862" s="695"/>
      <c r="Y862" s="695"/>
      <c r="Z862" s="695"/>
    </row>
    <row r="863" ht="21.0" customHeight="1">
      <c r="A863" s="698"/>
      <c r="B863" s="695"/>
      <c r="C863" s="695"/>
      <c r="D863" s="698"/>
      <c r="E863" s="695"/>
      <c r="F863" s="698"/>
      <c r="G863" s="699"/>
      <c r="H863" s="699"/>
      <c r="I863" s="698"/>
      <c r="J863" s="698"/>
      <c r="K863" s="695"/>
      <c r="L863" s="695"/>
      <c r="M863" s="695"/>
      <c r="N863" s="695"/>
      <c r="O863" s="695"/>
      <c r="P863" s="695"/>
      <c r="Q863" s="695"/>
      <c r="R863" s="695"/>
      <c r="S863" s="695"/>
      <c r="T863" s="695"/>
      <c r="U863" s="695"/>
      <c r="V863" s="695"/>
      <c r="W863" s="695"/>
      <c r="X863" s="695"/>
      <c r="Y863" s="695"/>
      <c r="Z863" s="695"/>
    </row>
    <row r="864" ht="21.0" customHeight="1">
      <c r="A864" s="698"/>
      <c r="B864" s="695"/>
      <c r="C864" s="695"/>
      <c r="D864" s="698"/>
      <c r="E864" s="695"/>
      <c r="F864" s="698"/>
      <c r="G864" s="699"/>
      <c r="H864" s="699"/>
      <c r="I864" s="698"/>
      <c r="J864" s="698"/>
      <c r="K864" s="695"/>
      <c r="L864" s="695"/>
      <c r="M864" s="695"/>
      <c r="N864" s="695"/>
      <c r="O864" s="695"/>
      <c r="P864" s="695"/>
      <c r="Q864" s="695"/>
      <c r="R864" s="695"/>
      <c r="S864" s="695"/>
      <c r="T864" s="695"/>
      <c r="U864" s="695"/>
      <c r="V864" s="695"/>
      <c r="W864" s="695"/>
      <c r="X864" s="695"/>
      <c r="Y864" s="695"/>
      <c r="Z864" s="695"/>
    </row>
    <row r="865" ht="21.0" customHeight="1">
      <c r="A865" s="698"/>
      <c r="B865" s="695"/>
      <c r="C865" s="695"/>
      <c r="D865" s="698"/>
      <c r="E865" s="695"/>
      <c r="F865" s="698"/>
      <c r="G865" s="699"/>
      <c r="H865" s="699"/>
      <c r="I865" s="698"/>
      <c r="J865" s="698"/>
      <c r="K865" s="695"/>
      <c r="L865" s="695"/>
      <c r="M865" s="695"/>
      <c r="N865" s="695"/>
      <c r="O865" s="695"/>
      <c r="P865" s="695"/>
      <c r="Q865" s="695"/>
      <c r="R865" s="695"/>
      <c r="S865" s="695"/>
      <c r="T865" s="695"/>
      <c r="U865" s="695"/>
      <c r="V865" s="695"/>
      <c r="W865" s="695"/>
      <c r="X865" s="695"/>
      <c r="Y865" s="695"/>
      <c r="Z865" s="695"/>
    </row>
    <row r="866" ht="21.0" customHeight="1">
      <c r="A866" s="698"/>
      <c r="B866" s="695"/>
      <c r="C866" s="695"/>
      <c r="D866" s="698"/>
      <c r="E866" s="695"/>
      <c r="F866" s="698"/>
      <c r="G866" s="699"/>
      <c r="H866" s="699"/>
      <c r="I866" s="698"/>
      <c r="J866" s="698"/>
      <c r="K866" s="695"/>
      <c r="L866" s="695"/>
      <c r="M866" s="695"/>
      <c r="N866" s="695"/>
      <c r="O866" s="695"/>
      <c r="P866" s="695"/>
      <c r="Q866" s="695"/>
      <c r="R866" s="695"/>
      <c r="S866" s="695"/>
      <c r="T866" s="695"/>
      <c r="U866" s="695"/>
      <c r="V866" s="695"/>
      <c r="W866" s="695"/>
      <c r="X866" s="695"/>
      <c r="Y866" s="695"/>
      <c r="Z866" s="695"/>
    </row>
    <row r="867" ht="21.0" customHeight="1">
      <c r="A867" s="698"/>
      <c r="B867" s="695"/>
      <c r="C867" s="695"/>
      <c r="D867" s="698"/>
      <c r="E867" s="695"/>
      <c r="F867" s="698"/>
      <c r="G867" s="699"/>
      <c r="H867" s="699"/>
      <c r="I867" s="698"/>
      <c r="J867" s="698"/>
      <c r="K867" s="695"/>
      <c r="L867" s="695"/>
      <c r="M867" s="695"/>
      <c r="N867" s="695"/>
      <c r="O867" s="695"/>
      <c r="P867" s="695"/>
      <c r="Q867" s="695"/>
      <c r="R867" s="695"/>
      <c r="S867" s="695"/>
      <c r="T867" s="695"/>
      <c r="U867" s="695"/>
      <c r="V867" s="695"/>
      <c r="W867" s="695"/>
      <c r="X867" s="695"/>
      <c r="Y867" s="695"/>
      <c r="Z867" s="695"/>
    </row>
    <row r="868" ht="21.0" customHeight="1">
      <c r="A868" s="698"/>
      <c r="B868" s="695"/>
      <c r="C868" s="695"/>
      <c r="D868" s="698"/>
      <c r="E868" s="695"/>
      <c r="F868" s="698"/>
      <c r="G868" s="699"/>
      <c r="H868" s="699"/>
      <c r="I868" s="698"/>
      <c r="J868" s="698"/>
      <c r="K868" s="695"/>
      <c r="L868" s="695"/>
      <c r="M868" s="695"/>
      <c r="N868" s="695"/>
      <c r="O868" s="695"/>
      <c r="P868" s="695"/>
      <c r="Q868" s="695"/>
      <c r="R868" s="695"/>
      <c r="S868" s="695"/>
      <c r="T868" s="695"/>
      <c r="U868" s="695"/>
      <c r="V868" s="695"/>
      <c r="W868" s="695"/>
      <c r="X868" s="695"/>
      <c r="Y868" s="695"/>
      <c r="Z868" s="695"/>
    </row>
    <row r="869" ht="21.0" customHeight="1">
      <c r="A869" s="698"/>
      <c r="B869" s="695"/>
      <c r="C869" s="695"/>
      <c r="D869" s="698"/>
      <c r="E869" s="695"/>
      <c r="F869" s="698"/>
      <c r="G869" s="699"/>
      <c r="H869" s="699"/>
      <c r="I869" s="698"/>
      <c r="J869" s="698"/>
      <c r="K869" s="695"/>
      <c r="L869" s="695"/>
      <c r="M869" s="695"/>
      <c r="N869" s="695"/>
      <c r="O869" s="695"/>
      <c r="P869" s="695"/>
      <c r="Q869" s="695"/>
      <c r="R869" s="695"/>
      <c r="S869" s="695"/>
      <c r="T869" s="695"/>
      <c r="U869" s="695"/>
      <c r="V869" s="695"/>
      <c r="W869" s="695"/>
      <c r="X869" s="695"/>
      <c r="Y869" s="695"/>
      <c r="Z869" s="695"/>
    </row>
    <row r="870" ht="21.0" customHeight="1">
      <c r="A870" s="698"/>
      <c r="B870" s="695"/>
      <c r="C870" s="695"/>
      <c r="D870" s="698"/>
      <c r="E870" s="695"/>
      <c r="F870" s="698"/>
      <c r="G870" s="699"/>
      <c r="H870" s="699"/>
      <c r="I870" s="698"/>
      <c r="J870" s="698"/>
      <c r="K870" s="695"/>
      <c r="L870" s="695"/>
      <c r="M870" s="695"/>
      <c r="N870" s="695"/>
      <c r="O870" s="695"/>
      <c r="P870" s="695"/>
      <c r="Q870" s="695"/>
      <c r="R870" s="695"/>
      <c r="S870" s="695"/>
      <c r="T870" s="695"/>
      <c r="U870" s="695"/>
      <c r="V870" s="695"/>
      <c r="W870" s="695"/>
      <c r="X870" s="695"/>
      <c r="Y870" s="695"/>
      <c r="Z870" s="695"/>
    </row>
    <row r="871" ht="21.0" customHeight="1">
      <c r="A871" s="698"/>
      <c r="B871" s="695"/>
      <c r="C871" s="695"/>
      <c r="D871" s="698"/>
      <c r="E871" s="695"/>
      <c r="F871" s="698"/>
      <c r="G871" s="699"/>
      <c r="H871" s="699"/>
      <c r="I871" s="698"/>
      <c r="J871" s="698"/>
      <c r="K871" s="695"/>
      <c r="L871" s="695"/>
      <c r="M871" s="695"/>
      <c r="N871" s="695"/>
      <c r="O871" s="695"/>
      <c r="P871" s="695"/>
      <c r="Q871" s="695"/>
      <c r="R871" s="695"/>
      <c r="S871" s="695"/>
      <c r="T871" s="695"/>
      <c r="U871" s="695"/>
      <c r="V871" s="695"/>
      <c r="W871" s="695"/>
      <c r="X871" s="695"/>
      <c r="Y871" s="695"/>
      <c r="Z871" s="695"/>
    </row>
    <row r="872" ht="21.0" customHeight="1">
      <c r="A872" s="698"/>
      <c r="B872" s="695"/>
      <c r="C872" s="695"/>
      <c r="D872" s="698"/>
      <c r="E872" s="695"/>
      <c r="F872" s="698"/>
      <c r="G872" s="699"/>
      <c r="H872" s="699"/>
      <c r="I872" s="698"/>
      <c r="J872" s="698"/>
      <c r="K872" s="695"/>
      <c r="L872" s="695"/>
      <c r="M872" s="695"/>
      <c r="N872" s="695"/>
      <c r="O872" s="695"/>
      <c r="P872" s="695"/>
      <c r="Q872" s="695"/>
      <c r="R872" s="695"/>
      <c r="S872" s="695"/>
      <c r="T872" s="695"/>
      <c r="U872" s="695"/>
      <c r="V872" s="695"/>
      <c r="W872" s="695"/>
      <c r="X872" s="695"/>
      <c r="Y872" s="695"/>
      <c r="Z872" s="695"/>
    </row>
    <row r="873" ht="21.0" customHeight="1">
      <c r="A873" s="698"/>
      <c r="B873" s="695"/>
      <c r="C873" s="695"/>
      <c r="D873" s="698"/>
      <c r="E873" s="695"/>
      <c r="F873" s="698"/>
      <c r="G873" s="699"/>
      <c r="H873" s="699"/>
      <c r="I873" s="698"/>
      <c r="J873" s="698"/>
      <c r="K873" s="695"/>
      <c r="L873" s="695"/>
      <c r="M873" s="695"/>
      <c r="N873" s="695"/>
      <c r="O873" s="695"/>
      <c r="P873" s="695"/>
      <c r="Q873" s="695"/>
      <c r="R873" s="695"/>
      <c r="S873" s="695"/>
      <c r="T873" s="695"/>
      <c r="U873" s="695"/>
      <c r="V873" s="695"/>
      <c r="W873" s="695"/>
      <c r="X873" s="695"/>
      <c r="Y873" s="695"/>
      <c r="Z873" s="695"/>
    </row>
    <row r="874" ht="21.0" customHeight="1">
      <c r="A874" s="698"/>
      <c r="B874" s="695"/>
      <c r="C874" s="695"/>
      <c r="D874" s="698"/>
      <c r="E874" s="695"/>
      <c r="F874" s="698"/>
      <c r="G874" s="699"/>
      <c r="H874" s="699"/>
      <c r="I874" s="698"/>
      <c r="J874" s="698"/>
      <c r="K874" s="695"/>
      <c r="L874" s="695"/>
      <c r="M874" s="695"/>
      <c r="N874" s="695"/>
      <c r="O874" s="695"/>
      <c r="P874" s="695"/>
      <c r="Q874" s="695"/>
      <c r="R874" s="695"/>
      <c r="S874" s="695"/>
      <c r="T874" s="695"/>
      <c r="U874" s="695"/>
      <c r="V874" s="695"/>
      <c r="W874" s="695"/>
      <c r="X874" s="695"/>
      <c r="Y874" s="695"/>
      <c r="Z874" s="695"/>
    </row>
    <row r="875" ht="21.0" customHeight="1">
      <c r="A875" s="698"/>
      <c r="B875" s="695"/>
      <c r="C875" s="695"/>
      <c r="D875" s="698"/>
      <c r="E875" s="695"/>
      <c r="F875" s="698"/>
      <c r="G875" s="699"/>
      <c r="H875" s="699"/>
      <c r="I875" s="698"/>
      <c r="J875" s="698"/>
      <c r="K875" s="695"/>
      <c r="L875" s="695"/>
      <c r="M875" s="695"/>
      <c r="N875" s="695"/>
      <c r="O875" s="695"/>
      <c r="P875" s="695"/>
      <c r="Q875" s="695"/>
      <c r="R875" s="695"/>
      <c r="S875" s="695"/>
      <c r="T875" s="695"/>
      <c r="U875" s="695"/>
      <c r="V875" s="695"/>
      <c r="W875" s="695"/>
      <c r="X875" s="695"/>
      <c r="Y875" s="695"/>
      <c r="Z875" s="695"/>
    </row>
    <row r="876" ht="21.0" customHeight="1">
      <c r="A876" s="698"/>
      <c r="B876" s="695"/>
      <c r="C876" s="695"/>
      <c r="D876" s="698"/>
      <c r="E876" s="695"/>
      <c r="F876" s="698"/>
      <c r="G876" s="699"/>
      <c r="H876" s="699"/>
      <c r="I876" s="698"/>
      <c r="J876" s="698"/>
      <c r="K876" s="695"/>
      <c r="L876" s="695"/>
      <c r="M876" s="695"/>
      <c r="N876" s="695"/>
      <c r="O876" s="695"/>
      <c r="P876" s="695"/>
      <c r="Q876" s="695"/>
      <c r="R876" s="695"/>
      <c r="S876" s="695"/>
      <c r="T876" s="695"/>
      <c r="U876" s="695"/>
      <c r="V876" s="695"/>
      <c r="W876" s="695"/>
      <c r="X876" s="695"/>
      <c r="Y876" s="695"/>
      <c r="Z876" s="695"/>
    </row>
    <row r="877" ht="21.0" customHeight="1">
      <c r="A877" s="698"/>
      <c r="B877" s="695"/>
      <c r="C877" s="695"/>
      <c r="D877" s="698"/>
      <c r="E877" s="695"/>
      <c r="F877" s="698"/>
      <c r="G877" s="699"/>
      <c r="H877" s="699"/>
      <c r="I877" s="698"/>
      <c r="J877" s="698"/>
      <c r="K877" s="695"/>
      <c r="L877" s="695"/>
      <c r="M877" s="695"/>
      <c r="N877" s="695"/>
      <c r="O877" s="695"/>
      <c r="P877" s="695"/>
      <c r="Q877" s="695"/>
      <c r="R877" s="695"/>
      <c r="S877" s="695"/>
      <c r="T877" s="695"/>
      <c r="U877" s="695"/>
      <c r="V877" s="695"/>
      <c r="W877" s="695"/>
      <c r="X877" s="695"/>
      <c r="Y877" s="695"/>
      <c r="Z877" s="695"/>
    </row>
    <row r="878" ht="21.0" customHeight="1">
      <c r="A878" s="698"/>
      <c r="B878" s="695"/>
      <c r="C878" s="695"/>
      <c r="D878" s="698"/>
      <c r="E878" s="695"/>
      <c r="F878" s="698"/>
      <c r="G878" s="699"/>
      <c r="H878" s="699"/>
      <c r="I878" s="698"/>
      <c r="J878" s="698"/>
      <c r="K878" s="695"/>
      <c r="L878" s="695"/>
      <c r="M878" s="695"/>
      <c r="N878" s="695"/>
      <c r="O878" s="695"/>
      <c r="P878" s="695"/>
      <c r="Q878" s="695"/>
      <c r="R878" s="695"/>
      <c r="S878" s="695"/>
      <c r="T878" s="695"/>
      <c r="U878" s="695"/>
      <c r="V878" s="695"/>
      <c r="W878" s="695"/>
      <c r="X878" s="695"/>
      <c r="Y878" s="695"/>
      <c r="Z878" s="695"/>
    </row>
    <row r="879" ht="21.0" customHeight="1">
      <c r="A879" s="698"/>
      <c r="B879" s="695"/>
      <c r="C879" s="695"/>
      <c r="D879" s="698"/>
      <c r="E879" s="695"/>
      <c r="F879" s="698"/>
      <c r="G879" s="699"/>
      <c r="H879" s="699"/>
      <c r="I879" s="698"/>
      <c r="J879" s="698"/>
      <c r="K879" s="695"/>
      <c r="L879" s="695"/>
      <c r="M879" s="695"/>
      <c r="N879" s="695"/>
      <c r="O879" s="695"/>
      <c r="P879" s="695"/>
      <c r="Q879" s="695"/>
      <c r="R879" s="695"/>
      <c r="S879" s="695"/>
      <c r="T879" s="695"/>
      <c r="U879" s="695"/>
      <c r="V879" s="695"/>
      <c r="W879" s="695"/>
      <c r="X879" s="695"/>
      <c r="Y879" s="695"/>
      <c r="Z879" s="695"/>
    </row>
    <row r="880" ht="21.0" customHeight="1">
      <c r="A880" s="698"/>
      <c r="B880" s="695"/>
      <c r="C880" s="695"/>
      <c r="D880" s="698"/>
      <c r="E880" s="695"/>
      <c r="F880" s="698"/>
      <c r="G880" s="699"/>
      <c r="H880" s="699"/>
      <c r="I880" s="698"/>
      <c r="J880" s="698"/>
      <c r="K880" s="695"/>
      <c r="L880" s="695"/>
      <c r="M880" s="695"/>
      <c r="N880" s="695"/>
      <c r="O880" s="695"/>
      <c r="P880" s="695"/>
      <c r="Q880" s="695"/>
      <c r="R880" s="695"/>
      <c r="S880" s="695"/>
      <c r="T880" s="695"/>
      <c r="U880" s="695"/>
      <c r="V880" s="695"/>
      <c r="W880" s="695"/>
      <c r="X880" s="695"/>
      <c r="Y880" s="695"/>
      <c r="Z880" s="695"/>
    </row>
    <row r="881" ht="21.0" customHeight="1">
      <c r="A881" s="698"/>
      <c r="B881" s="695"/>
      <c r="C881" s="695"/>
      <c r="D881" s="698"/>
      <c r="E881" s="695"/>
      <c r="F881" s="698"/>
      <c r="G881" s="699"/>
      <c r="H881" s="699"/>
      <c r="I881" s="698"/>
      <c r="J881" s="698"/>
      <c r="K881" s="695"/>
      <c r="L881" s="695"/>
      <c r="M881" s="695"/>
      <c r="N881" s="695"/>
      <c r="O881" s="695"/>
      <c r="P881" s="695"/>
      <c r="Q881" s="695"/>
      <c r="R881" s="695"/>
      <c r="S881" s="695"/>
      <c r="T881" s="695"/>
      <c r="U881" s="695"/>
      <c r="V881" s="695"/>
      <c r="W881" s="695"/>
      <c r="X881" s="695"/>
      <c r="Y881" s="695"/>
      <c r="Z881" s="695"/>
    </row>
    <row r="882" ht="21.0" customHeight="1">
      <c r="A882" s="698"/>
      <c r="B882" s="695"/>
      <c r="C882" s="695"/>
      <c r="D882" s="698"/>
      <c r="E882" s="695"/>
      <c r="F882" s="698"/>
      <c r="G882" s="699"/>
      <c r="H882" s="699"/>
      <c r="I882" s="698"/>
      <c r="J882" s="698"/>
      <c r="K882" s="695"/>
      <c r="L882" s="695"/>
      <c r="M882" s="695"/>
      <c r="N882" s="695"/>
      <c r="O882" s="695"/>
      <c r="P882" s="695"/>
      <c r="Q882" s="695"/>
      <c r="R882" s="695"/>
      <c r="S882" s="695"/>
      <c r="T882" s="695"/>
      <c r="U882" s="695"/>
      <c r="V882" s="695"/>
      <c r="W882" s="695"/>
      <c r="X882" s="695"/>
      <c r="Y882" s="695"/>
      <c r="Z882" s="695"/>
    </row>
    <row r="883" ht="21.0" customHeight="1">
      <c r="A883" s="698"/>
      <c r="B883" s="695"/>
      <c r="C883" s="695"/>
      <c r="D883" s="698"/>
      <c r="E883" s="695"/>
      <c r="F883" s="698"/>
      <c r="G883" s="699"/>
      <c r="H883" s="699"/>
      <c r="I883" s="698"/>
      <c r="J883" s="698"/>
      <c r="K883" s="695"/>
      <c r="L883" s="695"/>
      <c r="M883" s="695"/>
      <c r="N883" s="695"/>
      <c r="O883" s="695"/>
      <c r="P883" s="695"/>
      <c r="Q883" s="695"/>
      <c r="R883" s="695"/>
      <c r="S883" s="695"/>
      <c r="T883" s="695"/>
      <c r="U883" s="695"/>
      <c r="V883" s="695"/>
      <c r="W883" s="695"/>
      <c r="X883" s="695"/>
      <c r="Y883" s="695"/>
      <c r="Z883" s="695"/>
    </row>
    <row r="884" ht="21.0" customHeight="1">
      <c r="A884" s="698"/>
      <c r="B884" s="695"/>
      <c r="C884" s="695"/>
      <c r="D884" s="698"/>
      <c r="E884" s="695"/>
      <c r="F884" s="698"/>
      <c r="G884" s="699"/>
      <c r="H884" s="699"/>
      <c r="I884" s="698"/>
      <c r="J884" s="698"/>
      <c r="K884" s="695"/>
      <c r="L884" s="695"/>
      <c r="M884" s="695"/>
      <c r="N884" s="695"/>
      <c r="O884" s="695"/>
      <c r="P884" s="695"/>
      <c r="Q884" s="695"/>
      <c r="R884" s="695"/>
      <c r="S884" s="695"/>
      <c r="T884" s="695"/>
      <c r="U884" s="695"/>
      <c r="V884" s="695"/>
      <c r="W884" s="695"/>
      <c r="X884" s="695"/>
      <c r="Y884" s="695"/>
      <c r="Z884" s="695"/>
    </row>
    <row r="885" ht="21.0" customHeight="1">
      <c r="A885" s="698"/>
      <c r="B885" s="695"/>
      <c r="C885" s="695"/>
      <c r="D885" s="698"/>
      <c r="E885" s="695"/>
      <c r="F885" s="698"/>
      <c r="G885" s="699"/>
      <c r="H885" s="699"/>
      <c r="I885" s="698"/>
      <c r="J885" s="698"/>
      <c r="K885" s="695"/>
      <c r="L885" s="695"/>
      <c r="M885" s="695"/>
      <c r="N885" s="695"/>
      <c r="O885" s="695"/>
      <c r="P885" s="695"/>
      <c r="Q885" s="695"/>
      <c r="R885" s="695"/>
      <c r="S885" s="695"/>
      <c r="T885" s="695"/>
      <c r="U885" s="695"/>
      <c r="V885" s="695"/>
      <c r="W885" s="695"/>
      <c r="X885" s="695"/>
      <c r="Y885" s="695"/>
      <c r="Z885" s="695"/>
    </row>
    <row r="886" ht="21.0" customHeight="1">
      <c r="A886" s="698"/>
      <c r="B886" s="695"/>
      <c r="C886" s="695"/>
      <c r="D886" s="698"/>
      <c r="E886" s="695"/>
      <c r="F886" s="698"/>
      <c r="G886" s="699"/>
      <c r="H886" s="699"/>
      <c r="I886" s="698"/>
      <c r="J886" s="698"/>
      <c r="K886" s="695"/>
      <c r="L886" s="695"/>
      <c r="M886" s="695"/>
      <c r="N886" s="695"/>
      <c r="O886" s="695"/>
      <c r="P886" s="695"/>
      <c r="Q886" s="695"/>
      <c r="R886" s="695"/>
      <c r="S886" s="695"/>
      <c r="T886" s="695"/>
      <c r="U886" s="695"/>
      <c r="V886" s="695"/>
      <c r="W886" s="695"/>
      <c r="X886" s="695"/>
      <c r="Y886" s="695"/>
      <c r="Z886" s="695"/>
    </row>
    <row r="887" ht="21.0" customHeight="1">
      <c r="A887" s="698"/>
      <c r="B887" s="695"/>
      <c r="C887" s="695"/>
      <c r="D887" s="698"/>
      <c r="E887" s="695"/>
      <c r="F887" s="698"/>
      <c r="G887" s="699"/>
      <c r="H887" s="699"/>
      <c r="I887" s="698"/>
      <c r="J887" s="698"/>
      <c r="K887" s="695"/>
      <c r="L887" s="695"/>
      <c r="M887" s="695"/>
      <c r="N887" s="695"/>
      <c r="O887" s="695"/>
      <c r="P887" s="695"/>
      <c r="Q887" s="695"/>
      <c r="R887" s="695"/>
      <c r="S887" s="695"/>
      <c r="T887" s="695"/>
      <c r="U887" s="695"/>
      <c r="V887" s="695"/>
      <c r="W887" s="695"/>
      <c r="X887" s="695"/>
      <c r="Y887" s="695"/>
      <c r="Z887" s="695"/>
    </row>
    <row r="888" ht="21.0" customHeight="1">
      <c r="A888" s="698"/>
      <c r="B888" s="695"/>
      <c r="C888" s="695"/>
      <c r="D888" s="698"/>
      <c r="E888" s="695"/>
      <c r="F888" s="698"/>
      <c r="G888" s="699"/>
      <c r="H888" s="699"/>
      <c r="I888" s="698"/>
      <c r="J888" s="698"/>
      <c r="K888" s="695"/>
      <c r="L888" s="695"/>
      <c r="M888" s="695"/>
      <c r="N888" s="695"/>
      <c r="O888" s="695"/>
      <c r="P888" s="695"/>
      <c r="Q888" s="695"/>
      <c r="R888" s="695"/>
      <c r="S888" s="695"/>
      <c r="T888" s="695"/>
      <c r="U888" s="695"/>
      <c r="V888" s="695"/>
      <c r="W888" s="695"/>
      <c r="X888" s="695"/>
      <c r="Y888" s="695"/>
      <c r="Z888" s="695"/>
    </row>
    <row r="889" ht="21.0" customHeight="1">
      <c r="A889" s="698"/>
      <c r="B889" s="695"/>
      <c r="C889" s="695"/>
      <c r="D889" s="698"/>
      <c r="E889" s="695"/>
      <c r="F889" s="698"/>
      <c r="G889" s="699"/>
      <c r="H889" s="699"/>
      <c r="I889" s="698"/>
      <c r="J889" s="698"/>
      <c r="K889" s="695"/>
      <c r="L889" s="695"/>
      <c r="M889" s="695"/>
      <c r="N889" s="695"/>
      <c r="O889" s="695"/>
      <c r="P889" s="695"/>
      <c r="Q889" s="695"/>
      <c r="R889" s="695"/>
      <c r="S889" s="695"/>
      <c r="T889" s="695"/>
      <c r="U889" s="695"/>
      <c r="V889" s="695"/>
      <c r="W889" s="695"/>
      <c r="X889" s="695"/>
      <c r="Y889" s="695"/>
      <c r="Z889" s="695"/>
    </row>
    <row r="890" ht="21.0" customHeight="1">
      <c r="A890" s="698"/>
      <c r="B890" s="695"/>
      <c r="C890" s="695"/>
      <c r="D890" s="698"/>
      <c r="E890" s="695"/>
      <c r="F890" s="698"/>
      <c r="G890" s="699"/>
      <c r="H890" s="699"/>
      <c r="I890" s="698"/>
      <c r="J890" s="698"/>
      <c r="K890" s="695"/>
      <c r="L890" s="695"/>
      <c r="M890" s="695"/>
      <c r="N890" s="695"/>
      <c r="O890" s="695"/>
      <c r="P890" s="695"/>
      <c r="Q890" s="695"/>
      <c r="R890" s="695"/>
      <c r="S890" s="695"/>
      <c r="T890" s="695"/>
      <c r="U890" s="695"/>
      <c r="V890" s="695"/>
      <c r="W890" s="695"/>
      <c r="X890" s="695"/>
      <c r="Y890" s="695"/>
      <c r="Z890" s="695"/>
    </row>
    <row r="891" ht="21.0" customHeight="1">
      <c r="A891" s="698"/>
      <c r="B891" s="695"/>
      <c r="C891" s="695"/>
      <c r="D891" s="698"/>
      <c r="E891" s="695"/>
      <c r="F891" s="698"/>
      <c r="G891" s="699"/>
      <c r="H891" s="699"/>
      <c r="I891" s="698"/>
      <c r="J891" s="698"/>
      <c r="K891" s="695"/>
      <c r="L891" s="695"/>
      <c r="M891" s="695"/>
      <c r="N891" s="695"/>
      <c r="O891" s="695"/>
      <c r="P891" s="695"/>
      <c r="Q891" s="695"/>
      <c r="R891" s="695"/>
      <c r="S891" s="695"/>
      <c r="T891" s="695"/>
      <c r="U891" s="695"/>
      <c r="V891" s="695"/>
      <c r="W891" s="695"/>
      <c r="X891" s="695"/>
      <c r="Y891" s="695"/>
      <c r="Z891" s="695"/>
    </row>
    <row r="892" ht="21.0" customHeight="1">
      <c r="A892" s="698"/>
      <c r="B892" s="695"/>
      <c r="C892" s="695"/>
      <c r="D892" s="698"/>
      <c r="E892" s="695"/>
      <c r="F892" s="698"/>
      <c r="G892" s="699"/>
      <c r="H892" s="699"/>
      <c r="I892" s="698"/>
      <c r="J892" s="698"/>
      <c r="K892" s="695"/>
      <c r="L892" s="695"/>
      <c r="M892" s="695"/>
      <c r="N892" s="695"/>
      <c r="O892" s="695"/>
      <c r="P892" s="695"/>
      <c r="Q892" s="695"/>
      <c r="R892" s="695"/>
      <c r="S892" s="695"/>
      <c r="T892" s="695"/>
      <c r="U892" s="695"/>
      <c r="V892" s="695"/>
      <c r="W892" s="695"/>
      <c r="X892" s="695"/>
      <c r="Y892" s="695"/>
      <c r="Z892" s="695"/>
    </row>
    <row r="893" ht="21.0" customHeight="1">
      <c r="A893" s="698"/>
      <c r="B893" s="695"/>
      <c r="C893" s="695"/>
      <c r="D893" s="698"/>
      <c r="E893" s="695"/>
      <c r="F893" s="698"/>
      <c r="G893" s="699"/>
      <c r="H893" s="699"/>
      <c r="I893" s="698"/>
      <c r="J893" s="698"/>
      <c r="K893" s="695"/>
      <c r="L893" s="695"/>
      <c r="M893" s="695"/>
      <c r="N893" s="695"/>
      <c r="O893" s="695"/>
      <c r="P893" s="695"/>
      <c r="Q893" s="695"/>
      <c r="R893" s="695"/>
      <c r="S893" s="695"/>
      <c r="T893" s="695"/>
      <c r="U893" s="695"/>
      <c r="V893" s="695"/>
      <c r="W893" s="695"/>
      <c r="X893" s="695"/>
      <c r="Y893" s="695"/>
      <c r="Z893" s="695"/>
    </row>
    <row r="894" ht="21.0" customHeight="1">
      <c r="A894" s="698"/>
      <c r="B894" s="695"/>
      <c r="C894" s="695"/>
      <c r="D894" s="698"/>
      <c r="E894" s="695"/>
      <c r="F894" s="698"/>
      <c r="G894" s="699"/>
      <c r="H894" s="699"/>
      <c r="I894" s="698"/>
      <c r="J894" s="698"/>
      <c r="K894" s="695"/>
      <c r="L894" s="695"/>
      <c r="M894" s="695"/>
      <c r="N894" s="695"/>
      <c r="O894" s="695"/>
      <c r="P894" s="695"/>
      <c r="Q894" s="695"/>
      <c r="R894" s="695"/>
      <c r="S894" s="695"/>
      <c r="T894" s="695"/>
      <c r="U894" s="695"/>
      <c r="V894" s="695"/>
      <c r="W894" s="695"/>
      <c r="X894" s="695"/>
      <c r="Y894" s="695"/>
      <c r="Z894" s="695"/>
    </row>
    <row r="895" ht="21.0" customHeight="1">
      <c r="A895" s="698"/>
      <c r="B895" s="695"/>
      <c r="C895" s="695"/>
      <c r="D895" s="698"/>
      <c r="E895" s="695"/>
      <c r="F895" s="698"/>
      <c r="G895" s="699"/>
      <c r="H895" s="699"/>
      <c r="I895" s="698"/>
      <c r="J895" s="698"/>
      <c r="K895" s="695"/>
      <c r="L895" s="695"/>
      <c r="M895" s="695"/>
      <c r="N895" s="695"/>
      <c r="O895" s="695"/>
      <c r="P895" s="695"/>
      <c r="Q895" s="695"/>
      <c r="R895" s="695"/>
      <c r="S895" s="695"/>
      <c r="T895" s="695"/>
      <c r="U895" s="695"/>
      <c r="V895" s="695"/>
      <c r="W895" s="695"/>
      <c r="X895" s="695"/>
      <c r="Y895" s="695"/>
      <c r="Z895" s="695"/>
    </row>
    <row r="896" ht="21.0" customHeight="1">
      <c r="A896" s="698"/>
      <c r="B896" s="695"/>
      <c r="C896" s="695"/>
      <c r="D896" s="698"/>
      <c r="E896" s="695"/>
      <c r="F896" s="698"/>
      <c r="G896" s="699"/>
      <c r="H896" s="699"/>
      <c r="I896" s="698"/>
      <c r="J896" s="698"/>
      <c r="K896" s="695"/>
      <c r="L896" s="695"/>
      <c r="M896" s="695"/>
      <c r="N896" s="695"/>
      <c r="O896" s="695"/>
      <c r="P896" s="695"/>
      <c r="Q896" s="695"/>
      <c r="R896" s="695"/>
      <c r="S896" s="695"/>
      <c r="T896" s="695"/>
      <c r="U896" s="695"/>
      <c r="V896" s="695"/>
      <c r="W896" s="695"/>
      <c r="X896" s="695"/>
      <c r="Y896" s="695"/>
      <c r="Z896" s="695"/>
    </row>
    <row r="897" ht="21.0" customHeight="1">
      <c r="A897" s="698"/>
      <c r="B897" s="695"/>
      <c r="C897" s="695"/>
      <c r="D897" s="698"/>
      <c r="E897" s="695"/>
      <c r="F897" s="698"/>
      <c r="G897" s="699"/>
      <c r="H897" s="699"/>
      <c r="I897" s="698"/>
      <c r="J897" s="698"/>
      <c r="K897" s="695"/>
      <c r="L897" s="695"/>
      <c r="M897" s="695"/>
      <c r="N897" s="695"/>
      <c r="O897" s="695"/>
      <c r="P897" s="695"/>
      <c r="Q897" s="695"/>
      <c r="R897" s="695"/>
      <c r="S897" s="695"/>
      <c r="T897" s="695"/>
      <c r="U897" s="695"/>
      <c r="V897" s="695"/>
      <c r="W897" s="695"/>
      <c r="X897" s="695"/>
      <c r="Y897" s="695"/>
      <c r="Z897" s="695"/>
    </row>
    <row r="898" ht="21.0" customHeight="1">
      <c r="A898" s="698"/>
      <c r="B898" s="695"/>
      <c r="C898" s="695"/>
      <c r="D898" s="698"/>
      <c r="E898" s="695"/>
      <c r="F898" s="698"/>
      <c r="G898" s="699"/>
      <c r="H898" s="699"/>
      <c r="I898" s="698"/>
      <c r="J898" s="698"/>
      <c r="K898" s="695"/>
      <c r="L898" s="695"/>
      <c r="M898" s="695"/>
      <c r="N898" s="695"/>
      <c r="O898" s="695"/>
      <c r="P898" s="695"/>
      <c r="Q898" s="695"/>
      <c r="R898" s="695"/>
      <c r="S898" s="695"/>
      <c r="T898" s="695"/>
      <c r="U898" s="695"/>
      <c r="V898" s="695"/>
      <c r="W898" s="695"/>
      <c r="X898" s="695"/>
      <c r="Y898" s="695"/>
      <c r="Z898" s="695"/>
    </row>
    <row r="899" ht="21.0" customHeight="1">
      <c r="A899" s="698"/>
      <c r="B899" s="695"/>
      <c r="C899" s="695"/>
      <c r="D899" s="698"/>
      <c r="E899" s="695"/>
      <c r="F899" s="698"/>
      <c r="G899" s="699"/>
      <c r="H899" s="699"/>
      <c r="I899" s="698"/>
      <c r="J899" s="698"/>
      <c r="K899" s="695"/>
      <c r="L899" s="695"/>
      <c r="M899" s="695"/>
      <c r="N899" s="695"/>
      <c r="O899" s="695"/>
      <c r="P899" s="695"/>
      <c r="Q899" s="695"/>
      <c r="R899" s="695"/>
      <c r="S899" s="695"/>
      <c r="T899" s="695"/>
      <c r="U899" s="695"/>
      <c r="V899" s="695"/>
      <c r="W899" s="695"/>
      <c r="X899" s="695"/>
      <c r="Y899" s="695"/>
      <c r="Z899" s="695"/>
    </row>
    <row r="900" ht="21.0" customHeight="1">
      <c r="A900" s="698"/>
      <c r="B900" s="695"/>
      <c r="C900" s="695"/>
      <c r="D900" s="698"/>
      <c r="E900" s="695"/>
      <c r="F900" s="698"/>
      <c r="G900" s="699"/>
      <c r="H900" s="699"/>
      <c r="I900" s="698"/>
      <c r="J900" s="698"/>
      <c r="K900" s="695"/>
      <c r="L900" s="695"/>
      <c r="M900" s="695"/>
      <c r="N900" s="695"/>
      <c r="O900" s="695"/>
      <c r="P900" s="695"/>
      <c r="Q900" s="695"/>
      <c r="R900" s="695"/>
      <c r="S900" s="695"/>
      <c r="T900" s="695"/>
      <c r="U900" s="695"/>
      <c r="V900" s="695"/>
      <c r="W900" s="695"/>
      <c r="X900" s="695"/>
      <c r="Y900" s="695"/>
      <c r="Z900" s="695"/>
    </row>
    <row r="901" ht="21.0" customHeight="1">
      <c r="A901" s="698"/>
      <c r="B901" s="695"/>
      <c r="C901" s="695"/>
      <c r="D901" s="698"/>
      <c r="E901" s="695"/>
      <c r="F901" s="698"/>
      <c r="G901" s="699"/>
      <c r="H901" s="699"/>
      <c r="I901" s="698"/>
      <c r="J901" s="698"/>
      <c r="K901" s="695"/>
      <c r="L901" s="695"/>
      <c r="M901" s="695"/>
      <c r="N901" s="695"/>
      <c r="O901" s="695"/>
      <c r="P901" s="695"/>
      <c r="Q901" s="695"/>
      <c r="R901" s="695"/>
      <c r="S901" s="695"/>
      <c r="T901" s="695"/>
      <c r="U901" s="695"/>
      <c r="V901" s="695"/>
      <c r="W901" s="695"/>
      <c r="X901" s="695"/>
      <c r="Y901" s="695"/>
      <c r="Z901" s="695"/>
    </row>
    <row r="902" ht="21.0" customHeight="1">
      <c r="A902" s="698"/>
      <c r="B902" s="695"/>
      <c r="C902" s="695"/>
      <c r="D902" s="698"/>
      <c r="E902" s="695"/>
      <c r="F902" s="698"/>
      <c r="G902" s="699"/>
      <c r="H902" s="699"/>
      <c r="I902" s="698"/>
      <c r="J902" s="698"/>
      <c r="K902" s="695"/>
      <c r="L902" s="695"/>
      <c r="M902" s="695"/>
      <c r="N902" s="695"/>
      <c r="O902" s="695"/>
      <c r="P902" s="695"/>
      <c r="Q902" s="695"/>
      <c r="R902" s="695"/>
      <c r="S902" s="695"/>
      <c r="T902" s="695"/>
      <c r="U902" s="695"/>
      <c r="V902" s="695"/>
      <c r="W902" s="695"/>
      <c r="X902" s="695"/>
      <c r="Y902" s="695"/>
      <c r="Z902" s="695"/>
    </row>
    <row r="903" ht="21.0" customHeight="1">
      <c r="A903" s="698"/>
      <c r="B903" s="695"/>
      <c r="C903" s="695"/>
      <c r="D903" s="698"/>
      <c r="E903" s="695"/>
      <c r="F903" s="698"/>
      <c r="G903" s="699"/>
      <c r="H903" s="699"/>
      <c r="I903" s="698"/>
      <c r="J903" s="698"/>
      <c r="K903" s="695"/>
      <c r="L903" s="695"/>
      <c r="M903" s="695"/>
      <c r="N903" s="695"/>
      <c r="O903" s="695"/>
      <c r="P903" s="695"/>
      <c r="Q903" s="695"/>
      <c r="R903" s="695"/>
      <c r="S903" s="695"/>
      <c r="T903" s="695"/>
      <c r="U903" s="695"/>
      <c r="V903" s="695"/>
      <c r="W903" s="695"/>
      <c r="X903" s="695"/>
      <c r="Y903" s="695"/>
      <c r="Z903" s="695"/>
    </row>
    <row r="904" ht="21.0" customHeight="1">
      <c r="A904" s="698"/>
      <c r="B904" s="695"/>
      <c r="C904" s="695"/>
      <c r="D904" s="698"/>
      <c r="E904" s="695"/>
      <c r="F904" s="698"/>
      <c r="G904" s="699"/>
      <c r="H904" s="699"/>
      <c r="I904" s="698"/>
      <c r="J904" s="698"/>
      <c r="K904" s="695"/>
      <c r="L904" s="695"/>
      <c r="M904" s="695"/>
      <c r="N904" s="695"/>
      <c r="O904" s="695"/>
      <c r="P904" s="695"/>
      <c r="Q904" s="695"/>
      <c r="R904" s="695"/>
      <c r="S904" s="695"/>
      <c r="T904" s="695"/>
      <c r="U904" s="695"/>
      <c r="V904" s="695"/>
      <c r="W904" s="695"/>
      <c r="X904" s="695"/>
      <c r="Y904" s="695"/>
      <c r="Z904" s="695"/>
    </row>
    <row r="905" ht="21.0" customHeight="1">
      <c r="A905" s="698"/>
      <c r="B905" s="695"/>
      <c r="C905" s="695"/>
      <c r="D905" s="698"/>
      <c r="E905" s="695"/>
      <c r="F905" s="698"/>
      <c r="G905" s="699"/>
      <c r="H905" s="699"/>
      <c r="I905" s="698"/>
      <c r="J905" s="698"/>
      <c r="K905" s="695"/>
      <c r="L905" s="695"/>
      <c r="M905" s="695"/>
      <c r="N905" s="695"/>
      <c r="O905" s="695"/>
      <c r="P905" s="695"/>
      <c r="Q905" s="695"/>
      <c r="R905" s="695"/>
      <c r="S905" s="695"/>
      <c r="T905" s="695"/>
      <c r="U905" s="695"/>
      <c r="V905" s="695"/>
      <c r="W905" s="695"/>
      <c r="X905" s="695"/>
      <c r="Y905" s="695"/>
      <c r="Z905" s="695"/>
    </row>
    <row r="906" ht="21.0" customHeight="1">
      <c r="A906" s="698"/>
      <c r="B906" s="695"/>
      <c r="C906" s="695"/>
      <c r="D906" s="698"/>
      <c r="E906" s="695"/>
      <c r="F906" s="698"/>
      <c r="G906" s="699"/>
      <c r="H906" s="699"/>
      <c r="I906" s="698"/>
      <c r="J906" s="698"/>
      <c r="K906" s="695"/>
      <c r="L906" s="695"/>
      <c r="M906" s="695"/>
      <c r="N906" s="695"/>
      <c r="O906" s="695"/>
      <c r="P906" s="695"/>
      <c r="Q906" s="695"/>
      <c r="R906" s="695"/>
      <c r="S906" s="695"/>
      <c r="T906" s="695"/>
      <c r="U906" s="695"/>
      <c r="V906" s="695"/>
      <c r="W906" s="695"/>
      <c r="X906" s="695"/>
      <c r="Y906" s="695"/>
      <c r="Z906" s="695"/>
    </row>
    <row r="907" ht="21.0" customHeight="1">
      <c r="A907" s="698"/>
      <c r="B907" s="695"/>
      <c r="C907" s="695"/>
      <c r="D907" s="698"/>
      <c r="E907" s="695"/>
      <c r="F907" s="698"/>
      <c r="G907" s="699"/>
      <c r="H907" s="699"/>
      <c r="I907" s="698"/>
      <c r="J907" s="698"/>
      <c r="K907" s="695"/>
      <c r="L907" s="695"/>
      <c r="M907" s="695"/>
      <c r="N907" s="695"/>
      <c r="O907" s="695"/>
      <c r="P907" s="695"/>
      <c r="Q907" s="695"/>
      <c r="R907" s="695"/>
      <c r="S907" s="695"/>
      <c r="T907" s="695"/>
      <c r="U907" s="695"/>
      <c r="V907" s="695"/>
      <c r="W907" s="695"/>
      <c r="X907" s="695"/>
      <c r="Y907" s="695"/>
      <c r="Z907" s="695"/>
    </row>
    <row r="908" ht="21.0" customHeight="1">
      <c r="A908" s="698"/>
      <c r="B908" s="695"/>
      <c r="C908" s="695"/>
      <c r="D908" s="698"/>
      <c r="E908" s="695"/>
      <c r="F908" s="698"/>
      <c r="G908" s="699"/>
      <c r="H908" s="699"/>
      <c r="I908" s="698"/>
      <c r="J908" s="698"/>
      <c r="K908" s="695"/>
      <c r="L908" s="695"/>
      <c r="M908" s="695"/>
      <c r="N908" s="695"/>
      <c r="O908" s="695"/>
      <c r="P908" s="695"/>
      <c r="Q908" s="695"/>
      <c r="R908" s="695"/>
      <c r="S908" s="695"/>
      <c r="T908" s="695"/>
      <c r="U908" s="695"/>
      <c r="V908" s="695"/>
      <c r="W908" s="695"/>
      <c r="X908" s="695"/>
      <c r="Y908" s="695"/>
      <c r="Z908" s="695"/>
    </row>
    <row r="909" ht="21.0" customHeight="1">
      <c r="A909" s="698"/>
      <c r="B909" s="695"/>
      <c r="C909" s="695"/>
      <c r="D909" s="698"/>
      <c r="E909" s="695"/>
      <c r="F909" s="698"/>
      <c r="G909" s="699"/>
      <c r="H909" s="699"/>
      <c r="I909" s="698"/>
      <c r="J909" s="698"/>
      <c r="K909" s="695"/>
      <c r="L909" s="695"/>
      <c r="M909" s="695"/>
      <c r="N909" s="695"/>
      <c r="O909" s="695"/>
      <c r="P909" s="695"/>
      <c r="Q909" s="695"/>
      <c r="R909" s="695"/>
      <c r="S909" s="695"/>
      <c r="T909" s="695"/>
      <c r="U909" s="695"/>
      <c r="V909" s="695"/>
      <c r="W909" s="695"/>
      <c r="X909" s="695"/>
      <c r="Y909" s="695"/>
      <c r="Z909" s="695"/>
    </row>
    <row r="910" ht="21.0" customHeight="1">
      <c r="A910" s="698"/>
      <c r="B910" s="695"/>
      <c r="C910" s="695"/>
      <c r="D910" s="698"/>
      <c r="E910" s="695"/>
      <c r="F910" s="698"/>
      <c r="G910" s="699"/>
      <c r="H910" s="699"/>
      <c r="I910" s="698"/>
      <c r="J910" s="698"/>
      <c r="K910" s="695"/>
      <c r="L910" s="695"/>
      <c r="M910" s="695"/>
      <c r="N910" s="695"/>
      <c r="O910" s="695"/>
      <c r="P910" s="695"/>
      <c r="Q910" s="695"/>
      <c r="R910" s="695"/>
      <c r="S910" s="695"/>
      <c r="T910" s="695"/>
      <c r="U910" s="695"/>
      <c r="V910" s="695"/>
      <c r="W910" s="695"/>
      <c r="X910" s="695"/>
      <c r="Y910" s="695"/>
      <c r="Z910" s="695"/>
    </row>
    <row r="911" ht="21.0" customHeight="1">
      <c r="A911" s="698"/>
      <c r="B911" s="695"/>
      <c r="C911" s="695"/>
      <c r="D911" s="698"/>
      <c r="E911" s="695"/>
      <c r="F911" s="698"/>
      <c r="G911" s="699"/>
      <c r="H911" s="699"/>
      <c r="I911" s="698"/>
      <c r="J911" s="698"/>
      <c r="K911" s="695"/>
      <c r="L911" s="695"/>
      <c r="M911" s="695"/>
      <c r="N911" s="695"/>
      <c r="O911" s="695"/>
      <c r="P911" s="695"/>
      <c r="Q911" s="695"/>
      <c r="R911" s="695"/>
      <c r="S911" s="695"/>
      <c r="T911" s="695"/>
      <c r="U911" s="695"/>
      <c r="V911" s="695"/>
      <c r="W911" s="695"/>
      <c r="X911" s="695"/>
      <c r="Y911" s="695"/>
      <c r="Z911" s="695"/>
    </row>
    <row r="912" ht="21.0" customHeight="1">
      <c r="A912" s="698"/>
      <c r="B912" s="695"/>
      <c r="C912" s="695"/>
      <c r="D912" s="698"/>
      <c r="E912" s="695"/>
      <c r="F912" s="698"/>
      <c r="G912" s="699"/>
      <c r="H912" s="699"/>
      <c r="I912" s="698"/>
      <c r="J912" s="698"/>
      <c r="K912" s="695"/>
      <c r="L912" s="695"/>
      <c r="M912" s="695"/>
      <c r="N912" s="695"/>
      <c r="O912" s="695"/>
      <c r="P912" s="695"/>
      <c r="Q912" s="695"/>
      <c r="R912" s="695"/>
      <c r="S912" s="695"/>
      <c r="T912" s="695"/>
      <c r="U912" s="695"/>
      <c r="V912" s="695"/>
      <c r="W912" s="695"/>
      <c r="X912" s="695"/>
      <c r="Y912" s="695"/>
      <c r="Z912" s="695"/>
    </row>
    <row r="913" ht="21.0" customHeight="1">
      <c r="A913" s="698"/>
      <c r="B913" s="695"/>
      <c r="C913" s="695"/>
      <c r="D913" s="698"/>
      <c r="E913" s="695"/>
      <c r="F913" s="698"/>
      <c r="G913" s="699"/>
      <c r="H913" s="699"/>
      <c r="I913" s="698"/>
      <c r="J913" s="698"/>
      <c r="K913" s="695"/>
      <c r="L913" s="695"/>
      <c r="M913" s="695"/>
      <c r="N913" s="695"/>
      <c r="O913" s="695"/>
      <c r="P913" s="695"/>
      <c r="Q913" s="695"/>
      <c r="R913" s="695"/>
      <c r="S913" s="695"/>
      <c r="T913" s="695"/>
      <c r="U913" s="695"/>
      <c r="V913" s="695"/>
      <c r="W913" s="695"/>
      <c r="X913" s="695"/>
      <c r="Y913" s="695"/>
      <c r="Z913" s="695"/>
    </row>
    <row r="914" ht="21.0" customHeight="1">
      <c r="A914" s="698"/>
      <c r="B914" s="695"/>
      <c r="C914" s="695"/>
      <c r="D914" s="698"/>
      <c r="E914" s="695"/>
      <c r="F914" s="698"/>
      <c r="G914" s="699"/>
      <c r="H914" s="699"/>
      <c r="I914" s="698"/>
      <c r="J914" s="698"/>
      <c r="K914" s="695"/>
      <c r="L914" s="695"/>
      <c r="M914" s="695"/>
      <c r="N914" s="695"/>
      <c r="O914" s="695"/>
      <c r="P914" s="695"/>
      <c r="Q914" s="695"/>
      <c r="R914" s="695"/>
      <c r="S914" s="695"/>
      <c r="T914" s="695"/>
      <c r="U914" s="695"/>
      <c r="V914" s="695"/>
      <c r="W914" s="695"/>
      <c r="X914" s="695"/>
      <c r="Y914" s="695"/>
      <c r="Z914" s="695"/>
    </row>
    <row r="915" ht="21.0" customHeight="1">
      <c r="A915" s="698"/>
      <c r="B915" s="695"/>
      <c r="C915" s="695"/>
      <c r="D915" s="698"/>
      <c r="E915" s="695"/>
      <c r="F915" s="698"/>
      <c r="G915" s="699"/>
      <c r="H915" s="699"/>
      <c r="I915" s="698"/>
      <c r="J915" s="698"/>
      <c r="K915" s="695"/>
      <c r="L915" s="695"/>
      <c r="M915" s="695"/>
      <c r="N915" s="695"/>
      <c r="O915" s="695"/>
      <c r="P915" s="695"/>
      <c r="Q915" s="695"/>
      <c r="R915" s="695"/>
      <c r="S915" s="695"/>
      <c r="T915" s="695"/>
      <c r="U915" s="695"/>
      <c r="V915" s="695"/>
      <c r="W915" s="695"/>
      <c r="X915" s="695"/>
      <c r="Y915" s="695"/>
      <c r="Z915" s="695"/>
    </row>
    <row r="916" ht="21.0" customHeight="1">
      <c r="A916" s="698"/>
      <c r="B916" s="695"/>
      <c r="C916" s="695"/>
      <c r="D916" s="698"/>
      <c r="E916" s="695"/>
      <c r="F916" s="698"/>
      <c r="G916" s="699"/>
      <c r="H916" s="699"/>
      <c r="I916" s="698"/>
      <c r="J916" s="698"/>
      <c r="K916" s="695"/>
      <c r="L916" s="695"/>
      <c r="M916" s="695"/>
      <c r="N916" s="695"/>
      <c r="O916" s="695"/>
      <c r="P916" s="695"/>
      <c r="Q916" s="695"/>
      <c r="R916" s="695"/>
      <c r="S916" s="695"/>
      <c r="T916" s="695"/>
      <c r="U916" s="695"/>
      <c r="V916" s="695"/>
      <c r="W916" s="695"/>
      <c r="X916" s="695"/>
      <c r="Y916" s="695"/>
      <c r="Z916" s="695"/>
    </row>
    <row r="917" ht="21.0" customHeight="1">
      <c r="A917" s="698"/>
      <c r="B917" s="695"/>
      <c r="C917" s="695"/>
      <c r="D917" s="698"/>
      <c r="E917" s="695"/>
      <c r="F917" s="698"/>
      <c r="G917" s="699"/>
      <c r="H917" s="699"/>
      <c r="I917" s="698"/>
      <c r="J917" s="698"/>
      <c r="K917" s="695"/>
      <c r="L917" s="695"/>
      <c r="M917" s="695"/>
      <c r="N917" s="695"/>
      <c r="O917" s="695"/>
      <c r="P917" s="695"/>
      <c r="Q917" s="695"/>
      <c r="R917" s="695"/>
      <c r="S917" s="695"/>
      <c r="T917" s="695"/>
      <c r="U917" s="695"/>
      <c r="V917" s="695"/>
      <c r="W917" s="695"/>
      <c r="X917" s="695"/>
      <c r="Y917" s="695"/>
      <c r="Z917" s="695"/>
    </row>
    <row r="918" ht="21.0" customHeight="1">
      <c r="A918" s="698"/>
      <c r="B918" s="695"/>
      <c r="C918" s="695"/>
      <c r="D918" s="698"/>
      <c r="E918" s="695"/>
      <c r="F918" s="698"/>
      <c r="G918" s="699"/>
      <c r="H918" s="699"/>
      <c r="I918" s="698"/>
      <c r="J918" s="698"/>
      <c r="K918" s="695"/>
      <c r="L918" s="695"/>
      <c r="M918" s="695"/>
      <c r="N918" s="695"/>
      <c r="O918" s="695"/>
      <c r="P918" s="695"/>
      <c r="Q918" s="695"/>
      <c r="R918" s="695"/>
      <c r="S918" s="695"/>
      <c r="T918" s="695"/>
      <c r="U918" s="695"/>
      <c r="V918" s="695"/>
      <c r="W918" s="695"/>
      <c r="X918" s="695"/>
      <c r="Y918" s="695"/>
      <c r="Z918" s="695"/>
    </row>
    <row r="919" ht="21.0" customHeight="1">
      <c r="A919" s="698"/>
      <c r="B919" s="695"/>
      <c r="C919" s="695"/>
      <c r="D919" s="698"/>
      <c r="E919" s="695"/>
      <c r="F919" s="698"/>
      <c r="G919" s="699"/>
      <c r="H919" s="699"/>
      <c r="I919" s="698"/>
      <c r="J919" s="698"/>
      <c r="K919" s="695"/>
      <c r="L919" s="695"/>
      <c r="M919" s="695"/>
      <c r="N919" s="695"/>
      <c r="O919" s="695"/>
      <c r="P919" s="695"/>
      <c r="Q919" s="695"/>
      <c r="R919" s="695"/>
      <c r="S919" s="695"/>
      <c r="T919" s="695"/>
      <c r="U919" s="695"/>
      <c r="V919" s="695"/>
      <c r="W919" s="695"/>
      <c r="X919" s="695"/>
      <c r="Y919" s="695"/>
      <c r="Z919" s="695"/>
    </row>
    <row r="920" ht="21.0" customHeight="1">
      <c r="A920" s="698"/>
      <c r="B920" s="695"/>
      <c r="C920" s="695"/>
      <c r="D920" s="698"/>
      <c r="E920" s="695"/>
      <c r="F920" s="698"/>
      <c r="G920" s="699"/>
      <c r="H920" s="699"/>
      <c r="I920" s="698"/>
      <c r="J920" s="698"/>
      <c r="K920" s="695"/>
      <c r="L920" s="695"/>
      <c r="M920" s="695"/>
      <c r="N920" s="695"/>
      <c r="O920" s="695"/>
      <c r="P920" s="695"/>
      <c r="Q920" s="695"/>
      <c r="R920" s="695"/>
      <c r="S920" s="695"/>
      <c r="T920" s="695"/>
      <c r="U920" s="695"/>
      <c r="V920" s="695"/>
      <c r="W920" s="695"/>
      <c r="X920" s="695"/>
      <c r="Y920" s="695"/>
      <c r="Z920" s="695"/>
    </row>
    <row r="921" ht="21.0" customHeight="1">
      <c r="A921" s="698"/>
      <c r="B921" s="695"/>
      <c r="C921" s="695"/>
      <c r="D921" s="698"/>
      <c r="E921" s="695"/>
      <c r="F921" s="698"/>
      <c r="G921" s="699"/>
      <c r="H921" s="699"/>
      <c r="I921" s="698"/>
      <c r="J921" s="698"/>
      <c r="K921" s="695"/>
      <c r="L921" s="695"/>
      <c r="M921" s="695"/>
      <c r="N921" s="695"/>
      <c r="O921" s="695"/>
      <c r="P921" s="695"/>
      <c r="Q921" s="695"/>
      <c r="R921" s="695"/>
      <c r="S921" s="695"/>
      <c r="T921" s="695"/>
      <c r="U921" s="695"/>
      <c r="V921" s="695"/>
      <c r="W921" s="695"/>
      <c r="X921" s="695"/>
      <c r="Y921" s="695"/>
      <c r="Z921" s="695"/>
    </row>
    <row r="922" ht="21.0" customHeight="1">
      <c r="A922" s="698"/>
      <c r="B922" s="695"/>
      <c r="C922" s="695"/>
      <c r="D922" s="698"/>
      <c r="E922" s="695"/>
      <c r="F922" s="698"/>
      <c r="G922" s="699"/>
      <c r="H922" s="699"/>
      <c r="I922" s="698"/>
      <c r="J922" s="698"/>
      <c r="K922" s="695"/>
      <c r="L922" s="695"/>
      <c r="M922" s="695"/>
      <c r="N922" s="695"/>
      <c r="O922" s="695"/>
      <c r="P922" s="695"/>
      <c r="Q922" s="695"/>
      <c r="R922" s="695"/>
      <c r="S922" s="695"/>
      <c r="T922" s="695"/>
      <c r="U922" s="695"/>
      <c r="V922" s="695"/>
      <c r="W922" s="695"/>
      <c r="X922" s="695"/>
      <c r="Y922" s="695"/>
      <c r="Z922" s="695"/>
    </row>
    <row r="923" ht="21.0" customHeight="1">
      <c r="A923" s="698"/>
      <c r="B923" s="695"/>
      <c r="C923" s="695"/>
      <c r="D923" s="698"/>
      <c r="E923" s="695"/>
      <c r="F923" s="698"/>
      <c r="G923" s="699"/>
      <c r="H923" s="699"/>
      <c r="I923" s="698"/>
      <c r="J923" s="698"/>
      <c r="K923" s="695"/>
      <c r="L923" s="695"/>
      <c r="M923" s="695"/>
      <c r="N923" s="695"/>
      <c r="O923" s="695"/>
      <c r="P923" s="695"/>
      <c r="Q923" s="695"/>
      <c r="R923" s="695"/>
      <c r="S923" s="695"/>
      <c r="T923" s="695"/>
      <c r="U923" s="695"/>
      <c r="V923" s="695"/>
      <c r="W923" s="695"/>
      <c r="X923" s="695"/>
      <c r="Y923" s="695"/>
      <c r="Z923" s="695"/>
    </row>
    <row r="924" ht="21.0" customHeight="1">
      <c r="A924" s="698"/>
      <c r="B924" s="695"/>
      <c r="C924" s="695"/>
      <c r="D924" s="698"/>
      <c r="E924" s="695"/>
      <c r="F924" s="698"/>
      <c r="G924" s="699"/>
      <c r="H924" s="699"/>
      <c r="I924" s="698"/>
      <c r="J924" s="698"/>
      <c r="K924" s="695"/>
      <c r="L924" s="695"/>
      <c r="M924" s="695"/>
      <c r="N924" s="695"/>
      <c r="O924" s="695"/>
      <c r="P924" s="695"/>
      <c r="Q924" s="695"/>
      <c r="R924" s="695"/>
      <c r="S924" s="695"/>
      <c r="T924" s="695"/>
      <c r="U924" s="695"/>
      <c r="V924" s="695"/>
      <c r="W924" s="695"/>
      <c r="X924" s="695"/>
      <c r="Y924" s="695"/>
      <c r="Z924" s="695"/>
    </row>
    <row r="925" ht="21.0" customHeight="1">
      <c r="A925" s="698"/>
      <c r="B925" s="695"/>
      <c r="C925" s="695"/>
      <c r="D925" s="698"/>
      <c r="E925" s="695"/>
      <c r="F925" s="698"/>
      <c r="G925" s="699"/>
      <c r="H925" s="699"/>
      <c r="I925" s="698"/>
      <c r="J925" s="698"/>
      <c r="K925" s="695"/>
      <c r="L925" s="695"/>
      <c r="M925" s="695"/>
      <c r="N925" s="695"/>
      <c r="O925" s="695"/>
      <c r="P925" s="695"/>
      <c r="Q925" s="695"/>
      <c r="R925" s="695"/>
      <c r="S925" s="695"/>
      <c r="T925" s="695"/>
      <c r="U925" s="695"/>
      <c r="V925" s="695"/>
      <c r="W925" s="695"/>
      <c r="X925" s="695"/>
      <c r="Y925" s="695"/>
      <c r="Z925" s="695"/>
    </row>
    <row r="926" ht="21.0" customHeight="1">
      <c r="A926" s="698"/>
      <c r="B926" s="695"/>
      <c r="C926" s="695"/>
      <c r="D926" s="698"/>
      <c r="E926" s="695"/>
      <c r="F926" s="698"/>
      <c r="G926" s="699"/>
      <c r="H926" s="699"/>
      <c r="I926" s="698"/>
      <c r="J926" s="698"/>
      <c r="K926" s="695"/>
      <c r="L926" s="695"/>
      <c r="M926" s="695"/>
      <c r="N926" s="695"/>
      <c r="O926" s="695"/>
      <c r="P926" s="695"/>
      <c r="Q926" s="695"/>
      <c r="R926" s="695"/>
      <c r="S926" s="695"/>
      <c r="T926" s="695"/>
      <c r="U926" s="695"/>
      <c r="V926" s="695"/>
      <c r="W926" s="695"/>
      <c r="X926" s="695"/>
      <c r="Y926" s="695"/>
      <c r="Z926" s="695"/>
    </row>
    <row r="927" ht="21.0" customHeight="1">
      <c r="A927" s="698"/>
      <c r="B927" s="695"/>
      <c r="C927" s="695"/>
      <c r="D927" s="698"/>
      <c r="E927" s="695"/>
      <c r="F927" s="698"/>
      <c r="G927" s="699"/>
      <c r="H927" s="699"/>
      <c r="I927" s="698"/>
      <c r="J927" s="698"/>
      <c r="K927" s="695"/>
      <c r="L927" s="695"/>
      <c r="M927" s="695"/>
      <c r="N927" s="695"/>
      <c r="O927" s="695"/>
      <c r="P927" s="695"/>
      <c r="Q927" s="695"/>
      <c r="R927" s="695"/>
      <c r="S927" s="695"/>
      <c r="T927" s="695"/>
      <c r="U927" s="695"/>
      <c r="V927" s="695"/>
      <c r="W927" s="695"/>
      <c r="X927" s="695"/>
      <c r="Y927" s="695"/>
      <c r="Z927" s="695"/>
    </row>
    <row r="928" ht="21.0" customHeight="1">
      <c r="A928" s="698"/>
      <c r="B928" s="695"/>
      <c r="C928" s="695"/>
      <c r="D928" s="698"/>
      <c r="E928" s="695"/>
      <c r="F928" s="698"/>
      <c r="G928" s="699"/>
      <c r="H928" s="699"/>
      <c r="I928" s="698"/>
      <c r="J928" s="698"/>
      <c r="K928" s="695"/>
      <c r="L928" s="695"/>
      <c r="M928" s="695"/>
      <c r="N928" s="695"/>
      <c r="O928" s="695"/>
      <c r="P928" s="695"/>
      <c r="Q928" s="695"/>
      <c r="R928" s="695"/>
      <c r="S928" s="695"/>
      <c r="T928" s="695"/>
      <c r="U928" s="695"/>
      <c r="V928" s="695"/>
      <c r="W928" s="695"/>
      <c r="X928" s="695"/>
      <c r="Y928" s="695"/>
      <c r="Z928" s="695"/>
    </row>
    <row r="929" ht="21.0" customHeight="1">
      <c r="A929" s="698"/>
      <c r="B929" s="695"/>
      <c r="C929" s="695"/>
      <c r="D929" s="698"/>
      <c r="E929" s="695"/>
      <c r="F929" s="698"/>
      <c r="G929" s="699"/>
      <c r="H929" s="699"/>
      <c r="I929" s="698"/>
      <c r="J929" s="698"/>
      <c r="K929" s="695"/>
      <c r="L929" s="695"/>
      <c r="M929" s="695"/>
      <c r="N929" s="695"/>
      <c r="O929" s="695"/>
      <c r="P929" s="695"/>
      <c r="Q929" s="695"/>
      <c r="R929" s="695"/>
      <c r="S929" s="695"/>
      <c r="T929" s="695"/>
      <c r="U929" s="695"/>
      <c r="V929" s="695"/>
      <c r="W929" s="695"/>
      <c r="X929" s="695"/>
      <c r="Y929" s="695"/>
      <c r="Z929" s="695"/>
    </row>
    <row r="930" ht="21.0" customHeight="1">
      <c r="A930" s="698"/>
      <c r="B930" s="695"/>
      <c r="C930" s="695"/>
      <c r="D930" s="698"/>
      <c r="E930" s="695"/>
      <c r="F930" s="698"/>
      <c r="G930" s="699"/>
      <c r="H930" s="699"/>
      <c r="I930" s="698"/>
      <c r="J930" s="698"/>
      <c r="K930" s="695"/>
      <c r="L930" s="695"/>
      <c r="M930" s="695"/>
      <c r="N930" s="695"/>
      <c r="O930" s="695"/>
      <c r="P930" s="695"/>
      <c r="Q930" s="695"/>
      <c r="R930" s="695"/>
      <c r="S930" s="695"/>
      <c r="T930" s="695"/>
      <c r="U930" s="695"/>
      <c r="V930" s="695"/>
      <c r="W930" s="695"/>
      <c r="X930" s="695"/>
      <c r="Y930" s="695"/>
      <c r="Z930" s="695"/>
    </row>
    <row r="931" ht="21.0" customHeight="1">
      <c r="A931" s="698"/>
      <c r="B931" s="695"/>
      <c r="C931" s="695"/>
      <c r="D931" s="698"/>
      <c r="E931" s="695"/>
      <c r="F931" s="698"/>
      <c r="G931" s="699"/>
      <c r="H931" s="699"/>
      <c r="I931" s="698"/>
      <c r="J931" s="698"/>
      <c r="K931" s="695"/>
      <c r="L931" s="695"/>
      <c r="M931" s="695"/>
      <c r="N931" s="695"/>
      <c r="O931" s="695"/>
      <c r="P931" s="695"/>
      <c r="Q931" s="695"/>
      <c r="R931" s="695"/>
      <c r="S931" s="695"/>
      <c r="T931" s="695"/>
      <c r="U931" s="695"/>
      <c r="V931" s="695"/>
      <c r="W931" s="695"/>
      <c r="X931" s="695"/>
      <c r="Y931" s="695"/>
      <c r="Z931" s="695"/>
    </row>
    <row r="932" ht="21.0" customHeight="1">
      <c r="A932" s="698"/>
      <c r="B932" s="695"/>
      <c r="C932" s="695"/>
      <c r="D932" s="698"/>
      <c r="E932" s="695"/>
      <c r="F932" s="698"/>
      <c r="G932" s="699"/>
      <c r="H932" s="699"/>
      <c r="I932" s="698"/>
      <c r="J932" s="698"/>
      <c r="K932" s="695"/>
      <c r="L932" s="695"/>
      <c r="M932" s="695"/>
      <c r="N932" s="695"/>
      <c r="O932" s="695"/>
      <c r="P932" s="695"/>
      <c r="Q932" s="695"/>
      <c r="R932" s="695"/>
      <c r="S932" s="695"/>
      <c r="T932" s="695"/>
      <c r="U932" s="695"/>
      <c r="V932" s="695"/>
      <c r="W932" s="695"/>
      <c r="X932" s="695"/>
      <c r="Y932" s="695"/>
      <c r="Z932" s="695"/>
    </row>
    <row r="933" ht="21.0" customHeight="1">
      <c r="A933" s="698"/>
      <c r="B933" s="695"/>
      <c r="C933" s="695"/>
      <c r="D933" s="698"/>
      <c r="E933" s="695"/>
      <c r="F933" s="698"/>
      <c r="G933" s="699"/>
      <c r="H933" s="699"/>
      <c r="I933" s="698"/>
      <c r="J933" s="698"/>
      <c r="K933" s="695"/>
      <c r="L933" s="695"/>
      <c r="M933" s="695"/>
      <c r="N933" s="695"/>
      <c r="O933" s="695"/>
      <c r="P933" s="695"/>
      <c r="Q933" s="695"/>
      <c r="R933" s="695"/>
      <c r="S933" s="695"/>
      <c r="T933" s="695"/>
      <c r="U933" s="695"/>
      <c r="V933" s="695"/>
      <c r="W933" s="695"/>
      <c r="X933" s="695"/>
      <c r="Y933" s="695"/>
      <c r="Z933" s="695"/>
    </row>
    <row r="934" ht="21.0" customHeight="1">
      <c r="A934" s="698"/>
      <c r="B934" s="695"/>
      <c r="C934" s="695"/>
      <c r="D934" s="698"/>
      <c r="E934" s="695"/>
      <c r="F934" s="698"/>
      <c r="G934" s="699"/>
      <c r="H934" s="699"/>
      <c r="I934" s="698"/>
      <c r="J934" s="698"/>
      <c r="K934" s="695"/>
      <c r="L934" s="695"/>
      <c r="M934" s="695"/>
      <c r="N934" s="695"/>
      <c r="O934" s="695"/>
      <c r="P934" s="695"/>
      <c r="Q934" s="695"/>
      <c r="R934" s="695"/>
      <c r="S934" s="695"/>
      <c r="T934" s="695"/>
      <c r="U934" s="695"/>
      <c r="V934" s="695"/>
      <c r="W934" s="695"/>
      <c r="X934" s="695"/>
      <c r="Y934" s="695"/>
      <c r="Z934" s="695"/>
    </row>
    <row r="935" ht="21.0" customHeight="1">
      <c r="A935" s="698"/>
      <c r="B935" s="695"/>
      <c r="C935" s="695"/>
      <c r="D935" s="698"/>
      <c r="E935" s="695"/>
      <c r="F935" s="698"/>
      <c r="G935" s="699"/>
      <c r="H935" s="699"/>
      <c r="I935" s="698"/>
      <c r="J935" s="698"/>
      <c r="K935" s="695"/>
      <c r="L935" s="695"/>
      <c r="M935" s="695"/>
      <c r="N935" s="695"/>
      <c r="O935" s="695"/>
      <c r="P935" s="695"/>
      <c r="Q935" s="695"/>
      <c r="R935" s="695"/>
      <c r="S935" s="695"/>
      <c r="T935" s="695"/>
      <c r="U935" s="695"/>
      <c r="V935" s="695"/>
      <c r="W935" s="695"/>
      <c r="X935" s="695"/>
      <c r="Y935" s="695"/>
      <c r="Z935" s="695"/>
    </row>
    <row r="936" ht="21.0" customHeight="1">
      <c r="A936" s="698"/>
      <c r="B936" s="695"/>
      <c r="C936" s="695"/>
      <c r="D936" s="698"/>
      <c r="E936" s="695"/>
      <c r="F936" s="698"/>
      <c r="G936" s="699"/>
      <c r="H936" s="699"/>
      <c r="I936" s="698"/>
      <c r="J936" s="698"/>
      <c r="K936" s="695"/>
      <c r="L936" s="695"/>
      <c r="M936" s="695"/>
      <c r="N936" s="695"/>
      <c r="O936" s="695"/>
      <c r="P936" s="695"/>
      <c r="Q936" s="695"/>
      <c r="R936" s="695"/>
      <c r="S936" s="695"/>
      <c r="T936" s="695"/>
      <c r="U936" s="695"/>
      <c r="V936" s="695"/>
      <c r="W936" s="695"/>
      <c r="X936" s="695"/>
      <c r="Y936" s="695"/>
      <c r="Z936" s="695"/>
    </row>
    <row r="937" ht="21.0" customHeight="1">
      <c r="A937" s="698"/>
      <c r="B937" s="695"/>
      <c r="C937" s="695"/>
      <c r="D937" s="698"/>
      <c r="E937" s="695"/>
      <c r="F937" s="698"/>
      <c r="G937" s="699"/>
      <c r="H937" s="699"/>
      <c r="I937" s="698"/>
      <c r="J937" s="698"/>
      <c r="K937" s="695"/>
      <c r="L937" s="695"/>
      <c r="M937" s="695"/>
      <c r="N937" s="695"/>
      <c r="O937" s="695"/>
      <c r="P937" s="695"/>
      <c r="Q937" s="695"/>
      <c r="R937" s="695"/>
      <c r="S937" s="695"/>
      <c r="T937" s="695"/>
      <c r="U937" s="695"/>
      <c r="V937" s="695"/>
      <c r="W937" s="695"/>
      <c r="X937" s="695"/>
      <c r="Y937" s="695"/>
      <c r="Z937" s="695"/>
    </row>
    <row r="938" ht="21.0" customHeight="1">
      <c r="A938" s="698"/>
      <c r="B938" s="695"/>
      <c r="C938" s="695"/>
      <c r="D938" s="698"/>
      <c r="E938" s="695"/>
      <c r="F938" s="698"/>
      <c r="G938" s="699"/>
      <c r="H938" s="699"/>
      <c r="I938" s="698"/>
      <c r="J938" s="698"/>
      <c r="K938" s="695"/>
      <c r="L938" s="695"/>
      <c r="M938" s="695"/>
      <c r="N938" s="695"/>
      <c r="O938" s="695"/>
      <c r="P938" s="695"/>
      <c r="Q938" s="695"/>
      <c r="R938" s="695"/>
      <c r="S938" s="695"/>
      <c r="T938" s="695"/>
      <c r="U938" s="695"/>
      <c r="V938" s="695"/>
      <c r="W938" s="695"/>
      <c r="X938" s="695"/>
      <c r="Y938" s="695"/>
      <c r="Z938" s="695"/>
    </row>
    <row r="939" ht="21.0" customHeight="1">
      <c r="A939" s="698"/>
      <c r="B939" s="695"/>
      <c r="C939" s="695"/>
      <c r="D939" s="698"/>
      <c r="E939" s="695"/>
      <c r="F939" s="698"/>
      <c r="G939" s="699"/>
      <c r="H939" s="699"/>
      <c r="I939" s="698"/>
      <c r="J939" s="698"/>
      <c r="K939" s="695"/>
      <c r="L939" s="695"/>
      <c r="M939" s="695"/>
      <c r="N939" s="695"/>
      <c r="O939" s="695"/>
      <c r="P939" s="695"/>
      <c r="Q939" s="695"/>
      <c r="R939" s="695"/>
      <c r="S939" s="695"/>
      <c r="T939" s="695"/>
      <c r="U939" s="695"/>
      <c r="V939" s="695"/>
      <c r="W939" s="695"/>
      <c r="X939" s="695"/>
      <c r="Y939" s="695"/>
      <c r="Z939" s="695"/>
    </row>
    <row r="940" ht="21.0" customHeight="1">
      <c r="A940" s="698"/>
      <c r="B940" s="695"/>
      <c r="C940" s="695"/>
      <c r="D940" s="698"/>
      <c r="E940" s="695"/>
      <c r="F940" s="698"/>
      <c r="G940" s="699"/>
      <c r="H940" s="699"/>
      <c r="I940" s="698"/>
      <c r="J940" s="698"/>
      <c r="K940" s="695"/>
      <c r="L940" s="695"/>
      <c r="M940" s="695"/>
      <c r="N940" s="695"/>
      <c r="O940" s="695"/>
      <c r="P940" s="695"/>
      <c r="Q940" s="695"/>
      <c r="R940" s="695"/>
      <c r="S940" s="695"/>
      <c r="T940" s="695"/>
      <c r="U940" s="695"/>
      <c r="V940" s="695"/>
      <c r="W940" s="695"/>
      <c r="X940" s="695"/>
      <c r="Y940" s="695"/>
      <c r="Z940" s="695"/>
    </row>
    <row r="941" ht="21.0" customHeight="1">
      <c r="A941" s="698"/>
      <c r="B941" s="695"/>
      <c r="C941" s="695"/>
      <c r="D941" s="698"/>
      <c r="E941" s="695"/>
      <c r="F941" s="698"/>
      <c r="G941" s="699"/>
      <c r="H941" s="699"/>
      <c r="I941" s="698"/>
      <c r="J941" s="698"/>
      <c r="K941" s="695"/>
      <c r="L941" s="695"/>
      <c r="M941" s="695"/>
      <c r="N941" s="695"/>
      <c r="O941" s="695"/>
      <c r="P941" s="695"/>
      <c r="Q941" s="695"/>
      <c r="R941" s="695"/>
      <c r="S941" s="695"/>
      <c r="T941" s="695"/>
      <c r="U941" s="695"/>
      <c r="V941" s="695"/>
      <c r="W941" s="695"/>
      <c r="X941" s="695"/>
      <c r="Y941" s="695"/>
      <c r="Z941" s="695"/>
    </row>
    <row r="942" ht="21.0" customHeight="1">
      <c r="A942" s="698"/>
      <c r="B942" s="695"/>
      <c r="C942" s="695"/>
      <c r="D942" s="698"/>
      <c r="E942" s="695"/>
      <c r="F942" s="698"/>
      <c r="G942" s="699"/>
      <c r="H942" s="699"/>
      <c r="I942" s="698"/>
      <c r="J942" s="698"/>
      <c r="K942" s="695"/>
      <c r="L942" s="695"/>
      <c r="M942" s="695"/>
      <c r="N942" s="695"/>
      <c r="O942" s="695"/>
      <c r="P942" s="695"/>
      <c r="Q942" s="695"/>
      <c r="R942" s="695"/>
      <c r="S942" s="695"/>
      <c r="T942" s="695"/>
      <c r="U942" s="695"/>
      <c r="V942" s="695"/>
      <c r="W942" s="695"/>
      <c r="X942" s="695"/>
      <c r="Y942" s="695"/>
      <c r="Z942" s="695"/>
    </row>
    <row r="943" ht="21.0" customHeight="1">
      <c r="A943" s="698"/>
      <c r="B943" s="695"/>
      <c r="C943" s="695"/>
      <c r="D943" s="698"/>
      <c r="E943" s="695"/>
      <c r="F943" s="698"/>
      <c r="G943" s="699"/>
      <c r="H943" s="699"/>
      <c r="I943" s="698"/>
      <c r="J943" s="698"/>
      <c r="K943" s="695"/>
      <c r="L943" s="695"/>
      <c r="M943" s="695"/>
      <c r="N943" s="695"/>
      <c r="O943" s="695"/>
      <c r="P943" s="695"/>
      <c r="Q943" s="695"/>
      <c r="R943" s="695"/>
      <c r="S943" s="695"/>
      <c r="T943" s="695"/>
      <c r="U943" s="695"/>
      <c r="V943" s="695"/>
      <c r="W943" s="695"/>
      <c r="X943" s="695"/>
      <c r="Y943" s="695"/>
      <c r="Z943" s="695"/>
    </row>
    <row r="944" ht="21.0" customHeight="1">
      <c r="A944" s="698"/>
      <c r="B944" s="695"/>
      <c r="C944" s="695"/>
      <c r="D944" s="698"/>
      <c r="E944" s="695"/>
      <c r="F944" s="698"/>
      <c r="G944" s="699"/>
      <c r="H944" s="699"/>
      <c r="I944" s="698"/>
      <c r="J944" s="698"/>
      <c r="K944" s="695"/>
      <c r="L944" s="695"/>
      <c r="M944" s="695"/>
      <c r="N944" s="695"/>
      <c r="O944" s="695"/>
      <c r="P944" s="695"/>
      <c r="Q944" s="695"/>
      <c r="R944" s="695"/>
      <c r="S944" s="695"/>
      <c r="T944" s="695"/>
      <c r="U944" s="695"/>
      <c r="V944" s="695"/>
      <c r="W944" s="695"/>
      <c r="X944" s="695"/>
      <c r="Y944" s="695"/>
      <c r="Z944" s="695"/>
    </row>
    <row r="945" ht="21.0" customHeight="1">
      <c r="A945" s="698"/>
      <c r="B945" s="695"/>
      <c r="C945" s="695"/>
      <c r="D945" s="698"/>
      <c r="E945" s="695"/>
      <c r="F945" s="698"/>
      <c r="G945" s="699"/>
      <c r="H945" s="699"/>
      <c r="I945" s="698"/>
      <c r="J945" s="698"/>
      <c r="K945" s="695"/>
      <c r="L945" s="695"/>
      <c r="M945" s="695"/>
      <c r="N945" s="695"/>
      <c r="O945" s="695"/>
      <c r="P945" s="695"/>
      <c r="Q945" s="695"/>
      <c r="R945" s="695"/>
      <c r="S945" s="695"/>
      <c r="T945" s="695"/>
      <c r="U945" s="695"/>
      <c r="V945" s="695"/>
      <c r="W945" s="695"/>
      <c r="X945" s="695"/>
      <c r="Y945" s="695"/>
      <c r="Z945" s="695"/>
    </row>
    <row r="946" ht="21.0" customHeight="1">
      <c r="A946" s="698"/>
      <c r="B946" s="695"/>
      <c r="C946" s="695"/>
      <c r="D946" s="698"/>
      <c r="E946" s="695"/>
      <c r="F946" s="698"/>
      <c r="G946" s="699"/>
      <c r="H946" s="699"/>
      <c r="I946" s="698"/>
      <c r="J946" s="698"/>
      <c r="K946" s="695"/>
      <c r="L946" s="695"/>
      <c r="M946" s="695"/>
      <c r="N946" s="695"/>
      <c r="O946" s="695"/>
      <c r="P946" s="695"/>
      <c r="Q946" s="695"/>
      <c r="R946" s="695"/>
      <c r="S946" s="695"/>
      <c r="T946" s="695"/>
      <c r="U946" s="695"/>
      <c r="V946" s="695"/>
      <c r="W946" s="695"/>
      <c r="X946" s="695"/>
      <c r="Y946" s="695"/>
      <c r="Z946" s="695"/>
    </row>
    <row r="947" ht="21.0" customHeight="1">
      <c r="A947" s="698"/>
      <c r="B947" s="695"/>
      <c r="C947" s="695"/>
      <c r="D947" s="698"/>
      <c r="E947" s="695"/>
      <c r="F947" s="698"/>
      <c r="G947" s="699"/>
      <c r="H947" s="699"/>
      <c r="I947" s="698"/>
      <c r="J947" s="698"/>
      <c r="K947" s="695"/>
      <c r="L947" s="695"/>
      <c r="M947" s="695"/>
      <c r="N947" s="695"/>
      <c r="O947" s="695"/>
      <c r="P947" s="695"/>
      <c r="Q947" s="695"/>
      <c r="R947" s="695"/>
      <c r="S947" s="695"/>
      <c r="T947" s="695"/>
      <c r="U947" s="695"/>
      <c r="V947" s="695"/>
      <c r="W947" s="695"/>
      <c r="X947" s="695"/>
      <c r="Y947" s="695"/>
      <c r="Z947" s="695"/>
    </row>
    <row r="948" ht="21.0" customHeight="1">
      <c r="A948" s="698"/>
      <c r="B948" s="695"/>
      <c r="C948" s="695"/>
      <c r="D948" s="698"/>
      <c r="E948" s="695"/>
      <c r="F948" s="698"/>
      <c r="G948" s="699"/>
      <c r="H948" s="699"/>
      <c r="I948" s="698"/>
      <c r="J948" s="698"/>
      <c r="K948" s="695"/>
      <c r="L948" s="695"/>
      <c r="M948" s="695"/>
      <c r="N948" s="695"/>
      <c r="O948" s="695"/>
      <c r="P948" s="695"/>
      <c r="Q948" s="695"/>
      <c r="R948" s="695"/>
      <c r="S948" s="695"/>
      <c r="T948" s="695"/>
      <c r="U948" s="695"/>
      <c r="V948" s="695"/>
      <c r="W948" s="695"/>
      <c r="X948" s="695"/>
      <c r="Y948" s="695"/>
      <c r="Z948" s="695"/>
    </row>
    <row r="949" ht="21.0" customHeight="1">
      <c r="A949" s="698"/>
      <c r="B949" s="695"/>
      <c r="C949" s="695"/>
      <c r="D949" s="698"/>
      <c r="E949" s="695"/>
      <c r="F949" s="698"/>
      <c r="G949" s="699"/>
      <c r="H949" s="699"/>
      <c r="I949" s="698"/>
      <c r="J949" s="698"/>
      <c r="K949" s="695"/>
      <c r="L949" s="695"/>
      <c r="M949" s="695"/>
      <c r="N949" s="695"/>
      <c r="O949" s="695"/>
      <c r="P949" s="695"/>
      <c r="Q949" s="695"/>
      <c r="R949" s="695"/>
      <c r="S949" s="695"/>
      <c r="T949" s="695"/>
      <c r="U949" s="695"/>
      <c r="V949" s="695"/>
      <c r="W949" s="695"/>
      <c r="X949" s="695"/>
      <c r="Y949" s="695"/>
      <c r="Z949" s="695"/>
    </row>
    <row r="950" ht="21.0" customHeight="1">
      <c r="A950" s="698"/>
      <c r="B950" s="695"/>
      <c r="C950" s="695"/>
      <c r="D950" s="698"/>
      <c r="E950" s="695"/>
      <c r="F950" s="698"/>
      <c r="G950" s="699"/>
      <c r="H950" s="699"/>
      <c r="I950" s="698"/>
      <c r="J950" s="698"/>
      <c r="K950" s="695"/>
      <c r="L950" s="695"/>
      <c r="M950" s="695"/>
      <c r="N950" s="695"/>
      <c r="O950" s="695"/>
      <c r="P950" s="695"/>
      <c r="Q950" s="695"/>
      <c r="R950" s="695"/>
      <c r="S950" s="695"/>
      <c r="T950" s="695"/>
      <c r="U950" s="695"/>
      <c r="V950" s="695"/>
      <c r="W950" s="695"/>
      <c r="X950" s="695"/>
      <c r="Y950" s="695"/>
      <c r="Z950" s="695"/>
    </row>
    <row r="951" ht="21.0" customHeight="1">
      <c r="A951" s="698"/>
      <c r="B951" s="695"/>
      <c r="C951" s="695"/>
      <c r="D951" s="698"/>
      <c r="E951" s="695"/>
      <c r="F951" s="698"/>
      <c r="G951" s="699"/>
      <c r="H951" s="699"/>
      <c r="I951" s="698"/>
      <c r="J951" s="698"/>
      <c r="K951" s="695"/>
      <c r="L951" s="695"/>
      <c r="M951" s="695"/>
      <c r="N951" s="695"/>
      <c r="O951" s="695"/>
      <c r="P951" s="695"/>
      <c r="Q951" s="695"/>
      <c r="R951" s="695"/>
      <c r="S951" s="695"/>
      <c r="T951" s="695"/>
      <c r="U951" s="695"/>
      <c r="V951" s="695"/>
      <c r="W951" s="695"/>
      <c r="X951" s="695"/>
      <c r="Y951" s="695"/>
      <c r="Z951" s="695"/>
    </row>
    <row r="952" ht="21.0" customHeight="1">
      <c r="A952" s="698"/>
      <c r="B952" s="695"/>
      <c r="C952" s="695"/>
      <c r="D952" s="698"/>
      <c r="E952" s="695"/>
      <c r="F952" s="698"/>
      <c r="G952" s="699"/>
      <c r="H952" s="699"/>
      <c r="I952" s="698"/>
      <c r="J952" s="698"/>
      <c r="K952" s="695"/>
      <c r="L952" s="695"/>
      <c r="M952" s="695"/>
      <c r="N952" s="695"/>
      <c r="O952" s="695"/>
      <c r="P952" s="695"/>
      <c r="Q952" s="695"/>
      <c r="R952" s="695"/>
      <c r="S952" s="695"/>
      <c r="T952" s="695"/>
      <c r="U952" s="695"/>
      <c r="V952" s="695"/>
      <c r="W952" s="695"/>
      <c r="X952" s="695"/>
      <c r="Y952" s="695"/>
      <c r="Z952" s="695"/>
    </row>
    <row r="953" ht="21.0" customHeight="1">
      <c r="A953" s="698"/>
      <c r="B953" s="695"/>
      <c r="C953" s="695"/>
      <c r="D953" s="698"/>
      <c r="E953" s="695"/>
      <c r="F953" s="698"/>
      <c r="G953" s="699"/>
      <c r="H953" s="699"/>
      <c r="I953" s="698"/>
      <c r="J953" s="698"/>
      <c r="K953" s="695"/>
      <c r="L953" s="695"/>
      <c r="M953" s="695"/>
      <c r="N953" s="695"/>
      <c r="O953" s="695"/>
      <c r="P953" s="695"/>
      <c r="Q953" s="695"/>
      <c r="R953" s="695"/>
      <c r="S953" s="695"/>
      <c r="T953" s="695"/>
      <c r="U953" s="695"/>
      <c r="V953" s="695"/>
      <c r="W953" s="695"/>
      <c r="X953" s="695"/>
      <c r="Y953" s="695"/>
      <c r="Z953" s="695"/>
    </row>
    <row r="954" ht="21.0" customHeight="1">
      <c r="A954" s="698"/>
      <c r="B954" s="695"/>
      <c r="C954" s="695"/>
      <c r="D954" s="698"/>
      <c r="E954" s="695"/>
      <c r="F954" s="698"/>
      <c r="G954" s="699"/>
      <c r="H954" s="699"/>
      <c r="I954" s="698"/>
      <c r="J954" s="698"/>
      <c r="K954" s="695"/>
      <c r="L954" s="695"/>
      <c r="M954" s="695"/>
      <c r="N954" s="695"/>
      <c r="O954" s="695"/>
      <c r="P954" s="695"/>
      <c r="Q954" s="695"/>
      <c r="R954" s="695"/>
      <c r="S954" s="695"/>
      <c r="T954" s="695"/>
      <c r="U954" s="695"/>
      <c r="V954" s="695"/>
      <c r="W954" s="695"/>
      <c r="X954" s="695"/>
      <c r="Y954" s="695"/>
      <c r="Z954" s="695"/>
    </row>
    <row r="955" ht="21.0" customHeight="1">
      <c r="A955" s="698"/>
      <c r="B955" s="695"/>
      <c r="C955" s="695"/>
      <c r="D955" s="698"/>
      <c r="E955" s="695"/>
      <c r="F955" s="698"/>
      <c r="G955" s="699"/>
      <c r="H955" s="699"/>
      <c r="I955" s="698"/>
      <c r="J955" s="698"/>
      <c r="K955" s="695"/>
      <c r="L955" s="695"/>
      <c r="M955" s="695"/>
      <c r="N955" s="695"/>
      <c r="O955" s="695"/>
      <c r="P955" s="695"/>
      <c r="Q955" s="695"/>
      <c r="R955" s="695"/>
      <c r="S955" s="695"/>
      <c r="T955" s="695"/>
      <c r="U955" s="695"/>
      <c r="V955" s="695"/>
      <c r="W955" s="695"/>
      <c r="X955" s="695"/>
      <c r="Y955" s="695"/>
      <c r="Z955" s="695"/>
    </row>
    <row r="956" ht="21.0" customHeight="1">
      <c r="A956" s="698"/>
      <c r="B956" s="695"/>
      <c r="C956" s="695"/>
      <c r="D956" s="698"/>
      <c r="E956" s="695"/>
      <c r="F956" s="698"/>
      <c r="G956" s="699"/>
      <c r="H956" s="699"/>
      <c r="I956" s="698"/>
      <c r="J956" s="698"/>
      <c r="K956" s="695"/>
      <c r="L956" s="695"/>
      <c r="M956" s="695"/>
      <c r="N956" s="695"/>
      <c r="O956" s="695"/>
      <c r="P956" s="695"/>
      <c r="Q956" s="695"/>
      <c r="R956" s="695"/>
      <c r="S956" s="695"/>
      <c r="T956" s="695"/>
      <c r="U956" s="695"/>
      <c r="V956" s="695"/>
      <c r="W956" s="695"/>
      <c r="X956" s="695"/>
      <c r="Y956" s="695"/>
      <c r="Z956" s="695"/>
    </row>
    <row r="957" ht="21.0" customHeight="1">
      <c r="A957" s="698"/>
      <c r="B957" s="695"/>
      <c r="C957" s="695"/>
      <c r="D957" s="698"/>
      <c r="E957" s="695"/>
      <c r="F957" s="698"/>
      <c r="G957" s="699"/>
      <c r="H957" s="699"/>
      <c r="I957" s="698"/>
      <c r="J957" s="698"/>
      <c r="K957" s="695"/>
      <c r="L957" s="695"/>
      <c r="M957" s="695"/>
      <c r="N957" s="695"/>
      <c r="O957" s="695"/>
      <c r="P957" s="695"/>
      <c r="Q957" s="695"/>
      <c r="R957" s="695"/>
      <c r="S957" s="695"/>
      <c r="T957" s="695"/>
      <c r="U957" s="695"/>
      <c r="V957" s="695"/>
      <c r="W957" s="695"/>
      <c r="X957" s="695"/>
      <c r="Y957" s="695"/>
      <c r="Z957" s="695"/>
    </row>
    <row r="958" ht="21.0" customHeight="1">
      <c r="A958" s="698"/>
      <c r="B958" s="695"/>
      <c r="C958" s="695"/>
      <c r="D958" s="698"/>
      <c r="E958" s="695"/>
      <c r="F958" s="698"/>
      <c r="G958" s="699"/>
      <c r="H958" s="699"/>
      <c r="I958" s="698"/>
      <c r="J958" s="698"/>
      <c r="K958" s="695"/>
      <c r="L958" s="695"/>
      <c r="M958" s="695"/>
      <c r="N958" s="695"/>
      <c r="O958" s="695"/>
      <c r="P958" s="695"/>
      <c r="Q958" s="695"/>
      <c r="R958" s="695"/>
      <c r="S958" s="695"/>
      <c r="T958" s="695"/>
      <c r="U958" s="695"/>
      <c r="V958" s="695"/>
      <c r="W958" s="695"/>
      <c r="X958" s="695"/>
      <c r="Y958" s="695"/>
      <c r="Z958" s="695"/>
    </row>
    <row r="959" ht="21.0" customHeight="1">
      <c r="A959" s="698"/>
      <c r="B959" s="695"/>
      <c r="C959" s="695"/>
      <c r="D959" s="698"/>
      <c r="E959" s="695"/>
      <c r="F959" s="698"/>
      <c r="G959" s="699"/>
      <c r="H959" s="699"/>
      <c r="I959" s="698"/>
      <c r="J959" s="698"/>
      <c r="K959" s="695"/>
      <c r="L959" s="695"/>
      <c r="M959" s="695"/>
      <c r="N959" s="695"/>
      <c r="O959" s="695"/>
      <c r="P959" s="695"/>
      <c r="Q959" s="695"/>
      <c r="R959" s="695"/>
      <c r="S959" s="695"/>
      <c r="T959" s="695"/>
      <c r="U959" s="695"/>
      <c r="V959" s="695"/>
      <c r="W959" s="695"/>
      <c r="X959" s="695"/>
      <c r="Y959" s="695"/>
      <c r="Z959" s="695"/>
    </row>
    <row r="960" ht="21.0" customHeight="1">
      <c r="A960" s="698"/>
      <c r="B960" s="695"/>
      <c r="C960" s="695"/>
      <c r="D960" s="698"/>
      <c r="E960" s="695"/>
      <c r="F960" s="698"/>
      <c r="G960" s="699"/>
      <c r="H960" s="699"/>
      <c r="I960" s="698"/>
      <c r="J960" s="698"/>
      <c r="K960" s="695"/>
      <c r="L960" s="695"/>
      <c r="M960" s="695"/>
      <c r="N960" s="695"/>
      <c r="O960" s="695"/>
      <c r="P960" s="695"/>
      <c r="Q960" s="695"/>
      <c r="R960" s="695"/>
      <c r="S960" s="695"/>
      <c r="T960" s="695"/>
      <c r="U960" s="695"/>
      <c r="V960" s="695"/>
      <c r="W960" s="695"/>
      <c r="X960" s="695"/>
      <c r="Y960" s="695"/>
      <c r="Z960" s="695"/>
    </row>
    <row r="961" ht="21.0" customHeight="1">
      <c r="A961" s="698"/>
      <c r="B961" s="695"/>
      <c r="C961" s="695"/>
      <c r="D961" s="698"/>
      <c r="E961" s="695"/>
      <c r="F961" s="698"/>
      <c r="G961" s="699"/>
      <c r="H961" s="699"/>
      <c r="I961" s="698"/>
      <c r="J961" s="698"/>
      <c r="K961" s="695"/>
      <c r="L961" s="695"/>
      <c r="M961" s="695"/>
      <c r="N961" s="695"/>
      <c r="O961" s="695"/>
      <c r="P961" s="695"/>
      <c r="Q961" s="695"/>
      <c r="R961" s="695"/>
      <c r="S961" s="695"/>
      <c r="T961" s="695"/>
      <c r="U961" s="695"/>
      <c r="V961" s="695"/>
      <c r="W961" s="695"/>
      <c r="X961" s="695"/>
      <c r="Y961" s="695"/>
      <c r="Z961" s="695"/>
    </row>
    <row r="962" ht="21.0" customHeight="1">
      <c r="A962" s="698"/>
      <c r="B962" s="695"/>
      <c r="C962" s="695"/>
      <c r="D962" s="698"/>
      <c r="E962" s="695"/>
      <c r="F962" s="698"/>
      <c r="G962" s="699"/>
      <c r="H962" s="699"/>
      <c r="I962" s="698"/>
      <c r="J962" s="698"/>
      <c r="K962" s="695"/>
      <c r="L962" s="695"/>
      <c r="M962" s="695"/>
      <c r="N962" s="695"/>
      <c r="O962" s="695"/>
      <c r="P962" s="695"/>
      <c r="Q962" s="695"/>
      <c r="R962" s="695"/>
      <c r="S962" s="695"/>
      <c r="T962" s="695"/>
      <c r="U962" s="695"/>
      <c r="V962" s="695"/>
      <c r="W962" s="695"/>
      <c r="X962" s="695"/>
      <c r="Y962" s="695"/>
      <c r="Z962" s="695"/>
    </row>
    <row r="963" ht="21.0" customHeight="1">
      <c r="A963" s="698"/>
      <c r="B963" s="695"/>
      <c r="C963" s="695"/>
      <c r="D963" s="698"/>
      <c r="E963" s="695"/>
      <c r="F963" s="698"/>
      <c r="G963" s="699"/>
      <c r="H963" s="699"/>
      <c r="I963" s="698"/>
      <c r="J963" s="698"/>
      <c r="K963" s="695"/>
      <c r="L963" s="695"/>
      <c r="M963" s="695"/>
      <c r="N963" s="695"/>
      <c r="O963" s="695"/>
      <c r="P963" s="695"/>
      <c r="Q963" s="695"/>
      <c r="R963" s="695"/>
      <c r="S963" s="695"/>
      <c r="T963" s="695"/>
      <c r="U963" s="695"/>
      <c r="V963" s="695"/>
      <c r="W963" s="695"/>
      <c r="X963" s="695"/>
      <c r="Y963" s="695"/>
      <c r="Z963" s="695"/>
    </row>
    <row r="964" ht="21.0" customHeight="1">
      <c r="A964" s="698"/>
      <c r="B964" s="695"/>
      <c r="C964" s="695"/>
      <c r="D964" s="698"/>
      <c r="E964" s="695"/>
      <c r="F964" s="698"/>
      <c r="G964" s="699"/>
      <c r="H964" s="699"/>
      <c r="I964" s="698"/>
      <c r="J964" s="698"/>
      <c r="K964" s="695"/>
      <c r="L964" s="695"/>
      <c r="M964" s="695"/>
      <c r="N964" s="695"/>
      <c r="O964" s="695"/>
      <c r="P964" s="695"/>
      <c r="Q964" s="695"/>
      <c r="R964" s="695"/>
      <c r="S964" s="695"/>
      <c r="T964" s="695"/>
      <c r="U964" s="695"/>
      <c r="V964" s="695"/>
      <c r="W964" s="695"/>
      <c r="X964" s="695"/>
      <c r="Y964" s="695"/>
      <c r="Z964" s="695"/>
    </row>
    <row r="965" ht="21.0" customHeight="1">
      <c r="A965" s="698"/>
      <c r="B965" s="695"/>
      <c r="C965" s="695"/>
      <c r="D965" s="698"/>
      <c r="E965" s="695"/>
      <c r="F965" s="698"/>
      <c r="G965" s="699"/>
      <c r="H965" s="699"/>
      <c r="I965" s="698"/>
      <c r="J965" s="698"/>
      <c r="K965" s="695"/>
      <c r="L965" s="695"/>
      <c r="M965" s="695"/>
      <c r="N965" s="695"/>
      <c r="O965" s="695"/>
      <c r="P965" s="695"/>
      <c r="Q965" s="695"/>
      <c r="R965" s="695"/>
      <c r="S965" s="695"/>
      <c r="T965" s="695"/>
      <c r="U965" s="695"/>
      <c r="V965" s="695"/>
      <c r="W965" s="695"/>
      <c r="X965" s="695"/>
      <c r="Y965" s="695"/>
      <c r="Z965" s="695"/>
    </row>
    <row r="966" ht="21.0" customHeight="1">
      <c r="A966" s="698"/>
      <c r="B966" s="695"/>
      <c r="C966" s="695"/>
      <c r="D966" s="698"/>
      <c r="E966" s="695"/>
      <c r="F966" s="698"/>
      <c r="G966" s="699"/>
      <c r="H966" s="699"/>
      <c r="I966" s="698"/>
      <c r="J966" s="698"/>
      <c r="K966" s="695"/>
      <c r="L966" s="695"/>
      <c r="M966" s="695"/>
      <c r="N966" s="695"/>
      <c r="O966" s="695"/>
      <c r="P966" s="695"/>
      <c r="Q966" s="695"/>
      <c r="R966" s="695"/>
      <c r="S966" s="695"/>
      <c r="T966" s="695"/>
      <c r="U966" s="695"/>
      <c r="V966" s="695"/>
      <c r="W966" s="695"/>
      <c r="X966" s="695"/>
      <c r="Y966" s="695"/>
      <c r="Z966" s="695"/>
    </row>
    <row r="967" ht="21.0" customHeight="1">
      <c r="A967" s="698"/>
      <c r="B967" s="695"/>
      <c r="C967" s="695"/>
      <c r="D967" s="698"/>
      <c r="E967" s="695"/>
      <c r="F967" s="698"/>
      <c r="G967" s="699"/>
      <c r="H967" s="699"/>
      <c r="I967" s="698"/>
      <c r="J967" s="698"/>
      <c r="K967" s="695"/>
      <c r="L967" s="695"/>
      <c r="M967" s="695"/>
      <c r="N967" s="695"/>
      <c r="O967" s="695"/>
      <c r="P967" s="695"/>
      <c r="Q967" s="695"/>
      <c r="R967" s="695"/>
      <c r="S967" s="695"/>
      <c r="T967" s="695"/>
      <c r="U967" s="695"/>
      <c r="V967" s="695"/>
      <c r="W967" s="695"/>
      <c r="X967" s="695"/>
      <c r="Y967" s="695"/>
      <c r="Z967" s="695"/>
    </row>
    <row r="968" ht="21.0" customHeight="1">
      <c r="A968" s="698"/>
      <c r="B968" s="695"/>
      <c r="C968" s="695"/>
      <c r="D968" s="698"/>
      <c r="E968" s="695"/>
      <c r="F968" s="698"/>
      <c r="G968" s="699"/>
      <c r="H968" s="699"/>
      <c r="I968" s="698"/>
      <c r="J968" s="698"/>
      <c r="K968" s="695"/>
      <c r="L968" s="695"/>
      <c r="M968" s="695"/>
      <c r="N968" s="695"/>
      <c r="O968" s="695"/>
      <c r="P968" s="695"/>
      <c r="Q968" s="695"/>
      <c r="R968" s="695"/>
      <c r="S968" s="695"/>
      <c r="T968" s="695"/>
      <c r="U968" s="695"/>
      <c r="V968" s="695"/>
      <c r="W968" s="695"/>
      <c r="X968" s="695"/>
      <c r="Y968" s="695"/>
      <c r="Z968" s="695"/>
    </row>
    <row r="969" ht="21.0" customHeight="1">
      <c r="A969" s="698"/>
      <c r="B969" s="695"/>
      <c r="C969" s="695"/>
      <c r="D969" s="698"/>
      <c r="E969" s="695"/>
      <c r="F969" s="698"/>
      <c r="G969" s="699"/>
      <c r="H969" s="699"/>
      <c r="I969" s="698"/>
      <c r="J969" s="698"/>
      <c r="K969" s="695"/>
      <c r="L969" s="695"/>
      <c r="M969" s="695"/>
      <c r="N969" s="695"/>
      <c r="O969" s="695"/>
      <c r="P969" s="695"/>
      <c r="Q969" s="695"/>
      <c r="R969" s="695"/>
      <c r="S969" s="695"/>
      <c r="T969" s="695"/>
      <c r="U969" s="695"/>
      <c r="V969" s="695"/>
      <c r="W969" s="695"/>
      <c r="X969" s="695"/>
      <c r="Y969" s="695"/>
      <c r="Z969" s="695"/>
    </row>
    <row r="970" ht="21.0" customHeight="1">
      <c r="A970" s="698"/>
      <c r="B970" s="695"/>
      <c r="C970" s="695"/>
      <c r="D970" s="698"/>
      <c r="E970" s="695"/>
      <c r="F970" s="698"/>
      <c r="G970" s="699"/>
      <c r="H970" s="699"/>
      <c r="I970" s="698"/>
      <c r="J970" s="698"/>
      <c r="K970" s="695"/>
      <c r="L970" s="695"/>
      <c r="M970" s="695"/>
      <c r="N970" s="695"/>
      <c r="O970" s="695"/>
      <c r="P970" s="695"/>
      <c r="Q970" s="695"/>
      <c r="R970" s="695"/>
      <c r="S970" s="695"/>
      <c r="T970" s="695"/>
      <c r="U970" s="695"/>
      <c r="V970" s="695"/>
      <c r="W970" s="695"/>
      <c r="X970" s="695"/>
      <c r="Y970" s="695"/>
      <c r="Z970" s="695"/>
    </row>
    <row r="971" ht="21.0" customHeight="1">
      <c r="A971" s="698"/>
      <c r="B971" s="695"/>
      <c r="C971" s="695"/>
      <c r="D971" s="698"/>
      <c r="E971" s="695"/>
      <c r="F971" s="698"/>
      <c r="G971" s="699"/>
      <c r="H971" s="699"/>
      <c r="I971" s="698"/>
      <c r="J971" s="698"/>
      <c r="K971" s="695"/>
      <c r="L971" s="695"/>
      <c r="M971" s="695"/>
      <c r="N971" s="695"/>
      <c r="O971" s="695"/>
      <c r="P971" s="695"/>
      <c r="Q971" s="695"/>
      <c r="R971" s="695"/>
      <c r="S971" s="695"/>
      <c r="T971" s="695"/>
      <c r="U971" s="695"/>
      <c r="V971" s="695"/>
      <c r="W971" s="695"/>
      <c r="X971" s="695"/>
      <c r="Y971" s="695"/>
      <c r="Z971" s="695"/>
    </row>
    <row r="972" ht="21.0" customHeight="1">
      <c r="A972" s="698"/>
      <c r="B972" s="695"/>
      <c r="C972" s="695"/>
      <c r="D972" s="698"/>
      <c r="E972" s="695"/>
      <c r="F972" s="698"/>
      <c r="G972" s="699"/>
      <c r="H972" s="699"/>
      <c r="I972" s="698"/>
      <c r="J972" s="698"/>
      <c r="K972" s="695"/>
      <c r="L972" s="695"/>
      <c r="M972" s="695"/>
      <c r="N972" s="695"/>
      <c r="O972" s="695"/>
      <c r="P972" s="695"/>
      <c r="Q972" s="695"/>
      <c r="R972" s="695"/>
      <c r="S972" s="695"/>
      <c r="T972" s="695"/>
      <c r="U972" s="695"/>
      <c r="V972" s="695"/>
      <c r="W972" s="695"/>
      <c r="X972" s="695"/>
      <c r="Y972" s="695"/>
      <c r="Z972" s="695"/>
    </row>
    <row r="973" ht="21.0" customHeight="1">
      <c r="A973" s="698"/>
      <c r="B973" s="695"/>
      <c r="C973" s="695"/>
      <c r="D973" s="698"/>
      <c r="E973" s="695"/>
      <c r="F973" s="698"/>
      <c r="G973" s="699"/>
      <c r="H973" s="699"/>
      <c r="I973" s="698"/>
      <c r="J973" s="698"/>
      <c r="K973" s="695"/>
      <c r="L973" s="695"/>
      <c r="M973" s="695"/>
      <c r="N973" s="695"/>
      <c r="O973" s="695"/>
      <c r="P973" s="695"/>
      <c r="Q973" s="695"/>
      <c r="R973" s="695"/>
      <c r="S973" s="695"/>
      <c r="T973" s="695"/>
      <c r="U973" s="695"/>
      <c r="V973" s="695"/>
      <c r="W973" s="695"/>
      <c r="X973" s="695"/>
      <c r="Y973" s="695"/>
      <c r="Z973" s="695"/>
    </row>
    <row r="974" ht="21.0" customHeight="1">
      <c r="A974" s="698"/>
      <c r="B974" s="695"/>
      <c r="C974" s="695"/>
      <c r="D974" s="698"/>
      <c r="E974" s="695"/>
      <c r="F974" s="698"/>
      <c r="G974" s="699"/>
      <c r="H974" s="699"/>
      <c r="I974" s="698"/>
      <c r="J974" s="698"/>
      <c r="K974" s="695"/>
      <c r="L974" s="695"/>
      <c r="M974" s="695"/>
      <c r="N974" s="695"/>
      <c r="O974" s="695"/>
      <c r="P974" s="695"/>
      <c r="Q974" s="695"/>
      <c r="R974" s="695"/>
      <c r="S974" s="695"/>
      <c r="T974" s="695"/>
      <c r="U974" s="695"/>
      <c r="V974" s="695"/>
      <c r="W974" s="695"/>
      <c r="X974" s="695"/>
      <c r="Y974" s="695"/>
      <c r="Z974" s="695"/>
    </row>
    <row r="975" ht="21.0" customHeight="1">
      <c r="A975" s="698"/>
      <c r="B975" s="695"/>
      <c r="C975" s="695"/>
      <c r="D975" s="698"/>
      <c r="E975" s="695"/>
      <c r="F975" s="698"/>
      <c r="G975" s="699"/>
      <c r="H975" s="699"/>
      <c r="I975" s="698"/>
      <c r="J975" s="698"/>
      <c r="K975" s="695"/>
      <c r="L975" s="695"/>
      <c r="M975" s="695"/>
      <c r="N975" s="695"/>
      <c r="O975" s="695"/>
      <c r="P975" s="695"/>
      <c r="Q975" s="695"/>
      <c r="R975" s="695"/>
      <c r="S975" s="695"/>
      <c r="T975" s="695"/>
      <c r="U975" s="695"/>
      <c r="V975" s="695"/>
      <c r="W975" s="695"/>
      <c r="X975" s="695"/>
      <c r="Y975" s="695"/>
      <c r="Z975" s="695"/>
    </row>
    <row r="976" ht="21.0" customHeight="1">
      <c r="A976" s="698"/>
      <c r="B976" s="695"/>
      <c r="C976" s="695"/>
      <c r="D976" s="698"/>
      <c r="E976" s="695"/>
      <c r="F976" s="698"/>
      <c r="G976" s="699"/>
      <c r="H976" s="699"/>
      <c r="I976" s="698"/>
      <c r="J976" s="698"/>
      <c r="K976" s="695"/>
      <c r="L976" s="695"/>
      <c r="M976" s="695"/>
      <c r="N976" s="695"/>
      <c r="O976" s="695"/>
      <c r="P976" s="695"/>
      <c r="Q976" s="695"/>
      <c r="R976" s="695"/>
      <c r="S976" s="695"/>
      <c r="T976" s="695"/>
      <c r="U976" s="695"/>
      <c r="V976" s="695"/>
      <c r="W976" s="695"/>
      <c r="X976" s="695"/>
      <c r="Y976" s="695"/>
      <c r="Z976" s="695"/>
    </row>
    <row r="977" ht="21.0" customHeight="1">
      <c r="A977" s="698"/>
      <c r="B977" s="695"/>
      <c r="C977" s="695"/>
      <c r="D977" s="698"/>
      <c r="E977" s="695"/>
      <c r="F977" s="698"/>
      <c r="G977" s="699"/>
      <c r="H977" s="699"/>
      <c r="I977" s="698"/>
      <c r="J977" s="698"/>
      <c r="K977" s="695"/>
      <c r="L977" s="695"/>
      <c r="M977" s="695"/>
      <c r="N977" s="695"/>
      <c r="O977" s="695"/>
      <c r="P977" s="695"/>
      <c r="Q977" s="695"/>
      <c r="R977" s="695"/>
      <c r="S977" s="695"/>
      <c r="T977" s="695"/>
      <c r="U977" s="695"/>
      <c r="V977" s="695"/>
      <c r="W977" s="695"/>
      <c r="X977" s="695"/>
      <c r="Y977" s="695"/>
      <c r="Z977" s="695"/>
    </row>
    <row r="978" ht="21.0" customHeight="1">
      <c r="A978" s="698"/>
      <c r="B978" s="695"/>
      <c r="C978" s="695"/>
      <c r="D978" s="698"/>
      <c r="E978" s="695"/>
      <c r="F978" s="698"/>
      <c r="G978" s="699"/>
      <c r="H978" s="699"/>
      <c r="I978" s="698"/>
      <c r="J978" s="698"/>
      <c r="K978" s="695"/>
      <c r="L978" s="695"/>
      <c r="M978" s="695"/>
      <c r="N978" s="695"/>
      <c r="O978" s="695"/>
      <c r="P978" s="695"/>
      <c r="Q978" s="695"/>
      <c r="R978" s="695"/>
      <c r="S978" s="695"/>
      <c r="T978" s="695"/>
      <c r="U978" s="695"/>
      <c r="V978" s="695"/>
      <c r="W978" s="695"/>
      <c r="X978" s="695"/>
      <c r="Y978" s="695"/>
      <c r="Z978" s="695"/>
    </row>
    <row r="979" ht="21.0" customHeight="1">
      <c r="A979" s="698"/>
      <c r="B979" s="695"/>
      <c r="C979" s="695"/>
      <c r="D979" s="698"/>
      <c r="E979" s="695"/>
      <c r="F979" s="698"/>
      <c r="G979" s="699"/>
      <c r="H979" s="699"/>
      <c r="I979" s="698"/>
      <c r="J979" s="698"/>
      <c r="K979" s="695"/>
      <c r="L979" s="695"/>
      <c r="M979" s="695"/>
      <c r="N979" s="695"/>
      <c r="O979" s="695"/>
      <c r="P979" s="695"/>
      <c r="Q979" s="695"/>
      <c r="R979" s="695"/>
      <c r="S979" s="695"/>
      <c r="T979" s="695"/>
      <c r="U979" s="695"/>
      <c r="V979" s="695"/>
      <c r="W979" s="695"/>
      <c r="X979" s="695"/>
      <c r="Y979" s="695"/>
      <c r="Z979" s="695"/>
    </row>
    <row r="980" ht="21.0" customHeight="1">
      <c r="A980" s="698"/>
      <c r="B980" s="695"/>
      <c r="C980" s="695"/>
      <c r="D980" s="698"/>
      <c r="E980" s="695"/>
      <c r="F980" s="698"/>
      <c r="G980" s="699"/>
      <c r="H980" s="699"/>
      <c r="I980" s="698"/>
      <c r="J980" s="698"/>
      <c r="K980" s="695"/>
      <c r="L980" s="695"/>
      <c r="M980" s="695"/>
      <c r="N980" s="695"/>
      <c r="O980" s="695"/>
      <c r="P980" s="695"/>
      <c r="Q980" s="695"/>
      <c r="R980" s="695"/>
      <c r="S980" s="695"/>
      <c r="T980" s="695"/>
      <c r="U980" s="695"/>
      <c r="V980" s="695"/>
      <c r="W980" s="695"/>
      <c r="X980" s="695"/>
      <c r="Y980" s="695"/>
      <c r="Z980" s="695"/>
    </row>
    <row r="981" ht="21.0" customHeight="1">
      <c r="A981" s="698"/>
      <c r="B981" s="695"/>
      <c r="C981" s="695"/>
      <c r="D981" s="698"/>
      <c r="E981" s="695"/>
      <c r="F981" s="698"/>
      <c r="G981" s="699"/>
      <c r="H981" s="699"/>
      <c r="I981" s="698"/>
      <c r="J981" s="698"/>
      <c r="K981" s="695"/>
      <c r="L981" s="695"/>
      <c r="M981" s="695"/>
      <c r="N981" s="695"/>
      <c r="O981" s="695"/>
      <c r="P981" s="695"/>
      <c r="Q981" s="695"/>
      <c r="R981" s="695"/>
      <c r="S981" s="695"/>
      <c r="T981" s="695"/>
      <c r="U981" s="695"/>
      <c r="V981" s="695"/>
      <c r="W981" s="695"/>
      <c r="X981" s="695"/>
      <c r="Y981" s="695"/>
      <c r="Z981" s="695"/>
    </row>
    <row r="982" ht="21.0" customHeight="1">
      <c r="A982" s="698"/>
      <c r="B982" s="695"/>
      <c r="C982" s="695"/>
      <c r="D982" s="698"/>
      <c r="E982" s="695"/>
      <c r="F982" s="698"/>
      <c r="G982" s="699"/>
      <c r="H982" s="699"/>
      <c r="I982" s="698"/>
      <c r="J982" s="698"/>
      <c r="K982" s="695"/>
      <c r="L982" s="695"/>
      <c r="M982" s="695"/>
      <c r="N982" s="695"/>
      <c r="O982" s="695"/>
      <c r="P982" s="695"/>
      <c r="Q982" s="695"/>
      <c r="R982" s="695"/>
      <c r="S982" s="695"/>
      <c r="T982" s="695"/>
      <c r="U982" s="695"/>
      <c r="V982" s="695"/>
      <c r="W982" s="695"/>
      <c r="X982" s="695"/>
      <c r="Y982" s="695"/>
      <c r="Z982" s="695"/>
    </row>
    <row r="983" ht="21.0" customHeight="1">
      <c r="A983" s="698"/>
      <c r="B983" s="695"/>
      <c r="C983" s="695"/>
      <c r="D983" s="698"/>
      <c r="E983" s="695"/>
      <c r="F983" s="698"/>
      <c r="G983" s="699"/>
      <c r="H983" s="699"/>
      <c r="I983" s="698"/>
      <c r="J983" s="698"/>
      <c r="K983" s="695"/>
      <c r="L983" s="695"/>
      <c r="M983" s="695"/>
      <c r="N983" s="695"/>
      <c r="O983" s="695"/>
      <c r="P983" s="695"/>
      <c r="Q983" s="695"/>
      <c r="R983" s="695"/>
      <c r="S983" s="695"/>
      <c r="T983" s="695"/>
      <c r="U983" s="695"/>
      <c r="V983" s="695"/>
      <c r="W983" s="695"/>
      <c r="X983" s="695"/>
      <c r="Y983" s="695"/>
      <c r="Z983" s="695"/>
    </row>
    <row r="984" ht="21.0" customHeight="1">
      <c r="A984" s="698"/>
      <c r="B984" s="695"/>
      <c r="C984" s="695"/>
      <c r="D984" s="698"/>
      <c r="E984" s="695"/>
      <c r="F984" s="698"/>
      <c r="G984" s="699"/>
      <c r="H984" s="699"/>
      <c r="I984" s="698"/>
      <c r="J984" s="698"/>
      <c r="K984" s="695"/>
      <c r="L984" s="695"/>
      <c r="M984" s="695"/>
      <c r="N984" s="695"/>
      <c r="O984" s="695"/>
      <c r="P984" s="695"/>
      <c r="Q984" s="695"/>
      <c r="R984" s="695"/>
      <c r="S984" s="695"/>
      <c r="T984" s="695"/>
      <c r="U984" s="695"/>
      <c r="V984" s="695"/>
      <c r="W984" s="695"/>
      <c r="X984" s="695"/>
      <c r="Y984" s="695"/>
      <c r="Z984" s="695"/>
    </row>
    <row r="985" ht="21.0" customHeight="1">
      <c r="A985" s="698"/>
      <c r="B985" s="695"/>
      <c r="C985" s="695"/>
      <c r="D985" s="698"/>
      <c r="E985" s="695"/>
      <c r="F985" s="698"/>
      <c r="G985" s="699"/>
      <c r="H985" s="699"/>
      <c r="I985" s="698"/>
      <c r="J985" s="698"/>
      <c r="K985" s="695"/>
      <c r="L985" s="695"/>
      <c r="M985" s="695"/>
      <c r="N985" s="695"/>
      <c r="O985" s="695"/>
      <c r="P985" s="695"/>
      <c r="Q985" s="695"/>
      <c r="R985" s="695"/>
      <c r="S985" s="695"/>
      <c r="T985" s="695"/>
      <c r="U985" s="695"/>
      <c r="V985" s="695"/>
      <c r="W985" s="695"/>
      <c r="X985" s="695"/>
      <c r="Y985" s="695"/>
      <c r="Z985" s="695"/>
    </row>
    <row r="986" ht="21.0" customHeight="1">
      <c r="A986" s="698"/>
      <c r="B986" s="695"/>
      <c r="C986" s="695"/>
      <c r="D986" s="698"/>
      <c r="E986" s="695"/>
      <c r="F986" s="698"/>
      <c r="G986" s="699"/>
      <c r="H986" s="699"/>
      <c r="I986" s="698"/>
      <c r="J986" s="698"/>
      <c r="K986" s="695"/>
      <c r="L986" s="695"/>
      <c r="M986" s="695"/>
      <c r="N986" s="695"/>
      <c r="O986" s="695"/>
      <c r="P986" s="695"/>
      <c r="Q986" s="695"/>
      <c r="R986" s="695"/>
      <c r="S986" s="695"/>
      <c r="T986" s="695"/>
      <c r="U986" s="695"/>
      <c r="V986" s="695"/>
      <c r="W986" s="695"/>
      <c r="X986" s="695"/>
      <c r="Y986" s="695"/>
      <c r="Z986" s="695"/>
    </row>
    <row r="987" ht="21.0" customHeight="1">
      <c r="A987" s="698"/>
      <c r="B987" s="695"/>
      <c r="C987" s="695"/>
      <c r="D987" s="698"/>
      <c r="E987" s="695"/>
      <c r="F987" s="698"/>
      <c r="G987" s="699"/>
      <c r="H987" s="699"/>
      <c r="I987" s="698"/>
      <c r="J987" s="698"/>
      <c r="K987" s="695"/>
      <c r="L987" s="695"/>
      <c r="M987" s="695"/>
      <c r="N987" s="695"/>
      <c r="O987" s="695"/>
      <c r="P987" s="695"/>
      <c r="Q987" s="695"/>
      <c r="R987" s="695"/>
      <c r="S987" s="695"/>
      <c r="T987" s="695"/>
      <c r="U987" s="695"/>
      <c r="V987" s="695"/>
      <c r="W987" s="695"/>
      <c r="X987" s="695"/>
      <c r="Y987" s="695"/>
      <c r="Z987" s="695"/>
    </row>
    <row r="988" ht="21.0" customHeight="1">
      <c r="A988" s="698"/>
      <c r="B988" s="695"/>
      <c r="C988" s="695"/>
      <c r="D988" s="698"/>
      <c r="E988" s="695"/>
      <c r="F988" s="698"/>
      <c r="G988" s="699"/>
      <c r="H988" s="699"/>
      <c r="I988" s="698"/>
      <c r="J988" s="698"/>
      <c r="K988" s="695"/>
      <c r="L988" s="695"/>
      <c r="M988" s="695"/>
      <c r="N988" s="695"/>
      <c r="O988" s="695"/>
      <c r="P988" s="695"/>
      <c r="Q988" s="695"/>
      <c r="R988" s="695"/>
      <c r="S988" s="695"/>
      <c r="T988" s="695"/>
      <c r="U988" s="695"/>
      <c r="V988" s="695"/>
      <c r="W988" s="695"/>
      <c r="X988" s="695"/>
      <c r="Y988" s="695"/>
      <c r="Z988" s="695"/>
    </row>
    <row r="989" ht="21.0" customHeight="1">
      <c r="A989" s="698"/>
      <c r="B989" s="695"/>
      <c r="C989" s="695"/>
      <c r="D989" s="698"/>
      <c r="E989" s="695"/>
      <c r="F989" s="698"/>
      <c r="G989" s="699"/>
      <c r="H989" s="699"/>
      <c r="I989" s="698"/>
      <c r="J989" s="698"/>
      <c r="K989" s="695"/>
      <c r="L989" s="695"/>
      <c r="M989" s="695"/>
      <c r="N989" s="695"/>
      <c r="O989" s="695"/>
      <c r="P989" s="695"/>
      <c r="Q989" s="695"/>
      <c r="R989" s="695"/>
      <c r="S989" s="695"/>
      <c r="T989" s="695"/>
      <c r="U989" s="695"/>
      <c r="V989" s="695"/>
      <c r="W989" s="695"/>
      <c r="X989" s="695"/>
      <c r="Y989" s="695"/>
      <c r="Z989" s="695"/>
    </row>
    <row r="990" ht="21.0" customHeight="1">
      <c r="A990" s="698"/>
      <c r="B990" s="695"/>
      <c r="C990" s="695"/>
      <c r="D990" s="698"/>
      <c r="E990" s="695"/>
      <c r="F990" s="698"/>
      <c r="G990" s="699"/>
      <c r="H990" s="699"/>
      <c r="I990" s="698"/>
      <c r="J990" s="698"/>
      <c r="K990" s="695"/>
      <c r="L990" s="695"/>
      <c r="M990" s="695"/>
      <c r="N990" s="695"/>
      <c r="O990" s="695"/>
      <c r="P990" s="695"/>
      <c r="Q990" s="695"/>
      <c r="R990" s="695"/>
      <c r="S990" s="695"/>
      <c r="T990" s="695"/>
      <c r="U990" s="695"/>
      <c r="V990" s="695"/>
      <c r="W990" s="695"/>
      <c r="X990" s="695"/>
      <c r="Y990" s="695"/>
      <c r="Z990" s="695"/>
    </row>
    <row r="991" ht="21.0" customHeight="1">
      <c r="A991" s="698"/>
      <c r="B991" s="695"/>
      <c r="C991" s="695"/>
      <c r="D991" s="698"/>
      <c r="E991" s="695"/>
      <c r="F991" s="698"/>
      <c r="G991" s="699"/>
      <c r="H991" s="699"/>
      <c r="I991" s="698"/>
      <c r="J991" s="698"/>
      <c r="K991" s="695"/>
      <c r="L991" s="695"/>
      <c r="M991" s="695"/>
      <c r="N991" s="695"/>
      <c r="O991" s="695"/>
      <c r="P991" s="695"/>
      <c r="Q991" s="695"/>
      <c r="R991" s="695"/>
      <c r="S991" s="695"/>
      <c r="T991" s="695"/>
      <c r="U991" s="695"/>
      <c r="V991" s="695"/>
      <c r="W991" s="695"/>
      <c r="X991" s="695"/>
      <c r="Y991" s="695"/>
      <c r="Z991" s="695"/>
    </row>
    <row r="992" ht="21.0" customHeight="1">
      <c r="A992" s="698"/>
      <c r="B992" s="695"/>
      <c r="C992" s="695"/>
      <c r="D992" s="698"/>
      <c r="E992" s="695"/>
      <c r="F992" s="698"/>
      <c r="G992" s="699"/>
      <c r="H992" s="699"/>
      <c r="I992" s="698"/>
      <c r="J992" s="698"/>
      <c r="K992" s="695"/>
      <c r="L992" s="695"/>
      <c r="M992" s="695"/>
      <c r="N992" s="695"/>
      <c r="O992" s="695"/>
      <c r="P992" s="695"/>
      <c r="Q992" s="695"/>
      <c r="R992" s="695"/>
      <c r="S992" s="695"/>
      <c r="T992" s="695"/>
      <c r="U992" s="695"/>
      <c r="V992" s="695"/>
      <c r="W992" s="695"/>
      <c r="X992" s="695"/>
      <c r="Y992" s="695"/>
      <c r="Z992" s="695"/>
    </row>
    <row r="993" ht="21.0" customHeight="1">
      <c r="A993" s="698"/>
      <c r="B993" s="695"/>
      <c r="C993" s="695"/>
      <c r="D993" s="698"/>
      <c r="E993" s="695"/>
      <c r="F993" s="698"/>
      <c r="G993" s="699"/>
      <c r="H993" s="699"/>
      <c r="I993" s="698"/>
      <c r="J993" s="698"/>
      <c r="K993" s="695"/>
      <c r="L993" s="695"/>
      <c r="M993" s="695"/>
      <c r="N993" s="695"/>
      <c r="O993" s="695"/>
      <c r="P993" s="695"/>
      <c r="Q993" s="695"/>
      <c r="R993" s="695"/>
      <c r="S993" s="695"/>
      <c r="T993" s="695"/>
      <c r="U993" s="695"/>
      <c r="V993" s="695"/>
      <c r="W993" s="695"/>
      <c r="X993" s="695"/>
      <c r="Y993" s="695"/>
      <c r="Z993" s="695"/>
    </row>
    <row r="994" ht="21.0" customHeight="1">
      <c r="A994" s="698"/>
      <c r="B994" s="695"/>
      <c r="C994" s="695"/>
      <c r="D994" s="698"/>
      <c r="E994" s="695"/>
      <c r="F994" s="698"/>
      <c r="G994" s="699"/>
      <c r="H994" s="699"/>
      <c r="I994" s="698"/>
      <c r="J994" s="698"/>
      <c r="K994" s="695"/>
      <c r="L994" s="695"/>
      <c r="M994" s="695"/>
      <c r="N994" s="695"/>
      <c r="O994" s="695"/>
      <c r="P994" s="695"/>
      <c r="Q994" s="695"/>
      <c r="R994" s="695"/>
      <c r="S994" s="695"/>
      <c r="T994" s="695"/>
      <c r="U994" s="695"/>
      <c r="V994" s="695"/>
      <c r="W994" s="695"/>
      <c r="X994" s="695"/>
      <c r="Y994" s="695"/>
      <c r="Z994" s="695"/>
    </row>
    <row r="995" ht="21.0" customHeight="1">
      <c r="A995" s="698"/>
      <c r="B995" s="695"/>
      <c r="C995" s="695"/>
      <c r="D995" s="698"/>
      <c r="E995" s="695"/>
      <c r="F995" s="698"/>
      <c r="G995" s="699"/>
      <c r="H995" s="699"/>
      <c r="I995" s="698"/>
      <c r="J995" s="698"/>
      <c r="K995" s="695"/>
      <c r="L995" s="695"/>
      <c r="M995" s="695"/>
      <c r="N995" s="695"/>
      <c r="O995" s="695"/>
      <c r="P995" s="695"/>
      <c r="Q995" s="695"/>
      <c r="R995" s="695"/>
      <c r="S995" s="695"/>
      <c r="T995" s="695"/>
      <c r="U995" s="695"/>
      <c r="V995" s="695"/>
      <c r="W995" s="695"/>
      <c r="X995" s="695"/>
      <c r="Y995" s="695"/>
      <c r="Z995" s="695"/>
    </row>
    <row r="996" ht="21.0" customHeight="1">
      <c r="A996" s="698"/>
      <c r="B996" s="695"/>
      <c r="C996" s="695"/>
      <c r="D996" s="698"/>
      <c r="E996" s="695"/>
      <c r="F996" s="698"/>
      <c r="G996" s="699"/>
      <c r="H996" s="699"/>
      <c r="I996" s="698"/>
      <c r="J996" s="698"/>
      <c r="K996" s="695"/>
      <c r="L996" s="695"/>
      <c r="M996" s="695"/>
      <c r="N996" s="695"/>
      <c r="O996" s="695"/>
      <c r="P996" s="695"/>
      <c r="Q996" s="695"/>
      <c r="R996" s="695"/>
      <c r="S996" s="695"/>
      <c r="T996" s="695"/>
      <c r="U996" s="695"/>
      <c r="V996" s="695"/>
      <c r="W996" s="695"/>
      <c r="X996" s="695"/>
      <c r="Y996" s="695"/>
      <c r="Z996" s="695"/>
    </row>
    <row r="997" ht="21.0" customHeight="1">
      <c r="A997" s="698"/>
      <c r="B997" s="695"/>
      <c r="C997" s="695"/>
      <c r="D997" s="698"/>
      <c r="E997" s="695"/>
      <c r="F997" s="698"/>
      <c r="G997" s="699"/>
      <c r="H997" s="699"/>
      <c r="I997" s="698"/>
      <c r="J997" s="698"/>
      <c r="K997" s="695"/>
      <c r="L997" s="695"/>
      <c r="M997" s="695"/>
      <c r="N997" s="695"/>
      <c r="O997" s="695"/>
      <c r="P997" s="695"/>
      <c r="Q997" s="695"/>
      <c r="R997" s="695"/>
      <c r="S997" s="695"/>
      <c r="T997" s="695"/>
      <c r="U997" s="695"/>
      <c r="V997" s="695"/>
      <c r="W997" s="695"/>
      <c r="X997" s="695"/>
      <c r="Y997" s="695"/>
      <c r="Z997" s="695"/>
    </row>
    <row r="998" ht="21.0" customHeight="1">
      <c r="A998" s="698"/>
      <c r="B998" s="695"/>
      <c r="C998" s="695"/>
      <c r="D998" s="698"/>
      <c r="E998" s="695"/>
      <c r="F998" s="698"/>
      <c r="G998" s="699"/>
      <c r="H998" s="699"/>
      <c r="I998" s="698"/>
      <c r="J998" s="698"/>
      <c r="K998" s="695"/>
      <c r="L998" s="695"/>
      <c r="M998" s="695"/>
      <c r="N998" s="695"/>
      <c r="O998" s="695"/>
      <c r="P998" s="695"/>
      <c r="Q998" s="695"/>
      <c r="R998" s="695"/>
      <c r="S998" s="695"/>
      <c r="T998" s="695"/>
      <c r="U998" s="695"/>
      <c r="V998" s="695"/>
      <c r="W998" s="695"/>
      <c r="X998" s="695"/>
      <c r="Y998" s="695"/>
      <c r="Z998" s="695"/>
    </row>
    <row r="999" ht="21.0" customHeight="1">
      <c r="A999" s="698"/>
      <c r="B999" s="695"/>
      <c r="C999" s="695"/>
      <c r="D999" s="698"/>
      <c r="E999" s="695"/>
      <c r="F999" s="698"/>
      <c r="G999" s="699"/>
      <c r="H999" s="699"/>
      <c r="I999" s="698"/>
      <c r="J999" s="698"/>
      <c r="K999" s="695"/>
      <c r="L999" s="695"/>
      <c r="M999" s="695"/>
      <c r="N999" s="695"/>
      <c r="O999" s="695"/>
      <c r="P999" s="695"/>
      <c r="Q999" s="695"/>
      <c r="R999" s="695"/>
      <c r="S999" s="695"/>
      <c r="T999" s="695"/>
      <c r="U999" s="695"/>
      <c r="V999" s="695"/>
      <c r="W999" s="695"/>
      <c r="X999" s="695"/>
      <c r="Y999" s="695"/>
      <c r="Z999" s="695"/>
    </row>
    <row r="1000" ht="21.0" customHeight="1">
      <c r="A1000" s="698"/>
      <c r="B1000" s="695"/>
      <c r="C1000" s="695"/>
      <c r="D1000" s="698"/>
      <c r="E1000" s="695"/>
      <c r="F1000" s="698"/>
      <c r="G1000" s="699"/>
      <c r="H1000" s="699"/>
      <c r="I1000" s="698"/>
      <c r="J1000" s="698"/>
      <c r="K1000" s="695"/>
      <c r="L1000" s="695"/>
      <c r="M1000" s="695"/>
      <c r="N1000" s="695"/>
      <c r="O1000" s="695"/>
      <c r="P1000" s="695"/>
      <c r="Q1000" s="695"/>
      <c r="R1000" s="695"/>
      <c r="S1000" s="695"/>
      <c r="T1000" s="695"/>
      <c r="U1000" s="695"/>
      <c r="V1000" s="695"/>
      <c r="W1000" s="695"/>
      <c r="X1000" s="695"/>
      <c r="Y1000" s="695"/>
      <c r="Z1000" s="695"/>
    </row>
  </sheetData>
  <conditionalFormatting sqref="D2:D188 D237:D250">
    <cfRule type="containsText" dxfId="3" priority="1" operator="containsText" text="VACANT">
      <formula>NOT(ISERROR(SEARCH(("VACANT"),(D2))))</formula>
    </cfRule>
  </conditionalFormatting>
  <printOptions horizontalCentered="1"/>
  <pageMargins bottom="0.67" footer="0.0" header="0.0" left="0.25" right="0.25" top="0.59"/>
  <pageSetup orientation="landscape"/>
  <headerFooter>
    <oddHeader>&amp;C&amp;A</oddHeader>
    <oddFooter>&amp;C            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75"/>
    <col customWidth="1" min="2" max="2" width="18.75"/>
    <col customWidth="1" min="3" max="3" width="12.88"/>
    <col customWidth="1" min="4" max="4" width="7.63"/>
    <col customWidth="1" min="5" max="5" width="17.75"/>
    <col customWidth="1" min="6" max="6" width="7.25"/>
    <col customWidth="1" min="7" max="7" width="13.38"/>
    <col customWidth="1" min="8" max="8" width="8.88"/>
    <col customWidth="1" min="9" max="9" width="10.88"/>
    <col customWidth="1" min="10" max="10" width="11.13"/>
    <col customWidth="1" min="11" max="26" width="8.88"/>
  </cols>
  <sheetData>
    <row r="1" ht="21.0" customHeight="1">
      <c r="A1" s="688" t="s">
        <v>1127</v>
      </c>
      <c r="B1" s="391" t="s">
        <v>380</v>
      </c>
      <c r="C1" s="391" t="s">
        <v>14</v>
      </c>
      <c r="D1" s="390" t="s">
        <v>1114</v>
      </c>
      <c r="E1" s="142" t="s">
        <v>1134</v>
      </c>
      <c r="F1" s="689" t="s">
        <v>1135</v>
      </c>
      <c r="G1" s="690" t="s">
        <v>1136</v>
      </c>
      <c r="H1" s="690" t="s">
        <v>1137</v>
      </c>
      <c r="I1" s="689" t="s">
        <v>1138</v>
      </c>
      <c r="J1" s="691" t="s">
        <v>1139</v>
      </c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</row>
    <row r="2" ht="21.0" customHeight="1">
      <c r="A2" s="162">
        <v>1.0</v>
      </c>
      <c r="B2" s="160"/>
      <c r="C2" s="160"/>
      <c r="D2" s="162"/>
      <c r="E2" s="162"/>
      <c r="F2" s="162"/>
      <c r="G2" s="693"/>
      <c r="H2" s="693"/>
      <c r="I2" s="693"/>
      <c r="J2" s="694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Y2" s="695"/>
      <c r="Z2" s="695"/>
    </row>
    <row r="3" ht="21.0" customHeight="1">
      <c r="A3" s="21">
        <f t="shared" ref="A3:A250" si="1">A2+1</f>
        <v>2</v>
      </c>
      <c r="B3" s="32"/>
      <c r="C3" s="32"/>
      <c r="D3" s="21"/>
      <c r="E3" s="21"/>
      <c r="F3" s="21"/>
      <c r="G3" s="696"/>
      <c r="H3" s="696"/>
      <c r="I3" s="696"/>
      <c r="J3" s="111"/>
      <c r="K3" s="695"/>
      <c r="L3" s="695"/>
      <c r="M3" s="695"/>
      <c r="N3" s="695"/>
      <c r="O3" s="695"/>
      <c r="P3" s="695"/>
      <c r="Q3" s="695"/>
      <c r="R3" s="695"/>
      <c r="S3" s="695"/>
      <c r="T3" s="695"/>
      <c r="U3" s="695"/>
      <c r="V3" s="695"/>
      <c r="W3" s="695"/>
      <c r="X3" s="695"/>
      <c r="Y3" s="695"/>
      <c r="Z3" s="695"/>
    </row>
    <row r="4" ht="21.0" customHeight="1">
      <c r="A4" s="21">
        <f t="shared" si="1"/>
        <v>3</v>
      </c>
      <c r="B4" s="32"/>
      <c r="C4" s="32"/>
      <c r="D4" s="21"/>
      <c r="E4" s="21"/>
      <c r="F4" s="21"/>
      <c r="G4" s="696"/>
      <c r="H4" s="696"/>
      <c r="I4" s="696"/>
      <c r="J4" s="111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</row>
    <row r="5" ht="21.0" customHeight="1">
      <c r="A5" s="21">
        <f t="shared" si="1"/>
        <v>4</v>
      </c>
      <c r="B5" s="32"/>
      <c r="C5" s="32"/>
      <c r="D5" s="21"/>
      <c r="E5" s="21"/>
      <c r="F5" s="21"/>
      <c r="G5" s="696"/>
      <c r="H5" s="696"/>
      <c r="I5" s="696"/>
      <c r="J5" s="111"/>
      <c r="K5" s="695"/>
      <c r="L5" s="695"/>
      <c r="M5" s="695"/>
      <c r="N5" s="695"/>
      <c r="O5" s="695"/>
      <c r="P5" s="695"/>
      <c r="Q5" s="695"/>
      <c r="R5" s="695"/>
      <c r="S5" s="695"/>
      <c r="T5" s="695"/>
      <c r="U5" s="695"/>
      <c r="V5" s="695"/>
      <c r="W5" s="695"/>
      <c r="X5" s="695"/>
      <c r="Y5" s="695"/>
      <c r="Z5" s="695"/>
    </row>
    <row r="6" ht="21.0" customHeight="1">
      <c r="A6" s="21">
        <f t="shared" si="1"/>
        <v>5</v>
      </c>
      <c r="B6" s="32"/>
      <c r="C6" s="32"/>
      <c r="D6" s="21"/>
      <c r="E6" s="21"/>
      <c r="F6" s="21"/>
      <c r="G6" s="696"/>
      <c r="H6" s="696"/>
      <c r="I6" s="696"/>
      <c r="J6" s="111"/>
      <c r="K6" s="695"/>
      <c r="L6" s="695"/>
      <c r="M6" s="695"/>
      <c r="N6" s="695"/>
      <c r="O6" s="695"/>
      <c r="P6" s="695"/>
      <c r="Q6" s="695"/>
      <c r="R6" s="695"/>
      <c r="S6" s="695"/>
      <c r="T6" s="695"/>
      <c r="U6" s="695"/>
      <c r="V6" s="695"/>
      <c r="W6" s="695"/>
      <c r="X6" s="695"/>
      <c r="Y6" s="695"/>
      <c r="Z6" s="695"/>
    </row>
    <row r="7" ht="21.0" customHeight="1">
      <c r="A7" s="21">
        <f t="shared" si="1"/>
        <v>6</v>
      </c>
      <c r="B7" s="32"/>
      <c r="C7" s="32"/>
      <c r="D7" s="21"/>
      <c r="E7" s="21"/>
      <c r="F7" s="21"/>
      <c r="G7" s="696"/>
      <c r="H7" s="696"/>
      <c r="I7" s="696"/>
      <c r="J7" s="111"/>
      <c r="K7" s="695"/>
      <c r="L7" s="695"/>
      <c r="M7" s="695"/>
      <c r="N7" s="695"/>
      <c r="O7" s="695"/>
      <c r="P7" s="695"/>
      <c r="Q7" s="695"/>
      <c r="R7" s="695"/>
      <c r="S7" s="695"/>
      <c r="T7" s="695"/>
      <c r="U7" s="695"/>
      <c r="V7" s="695"/>
      <c r="W7" s="695"/>
      <c r="X7" s="695"/>
      <c r="Y7" s="695"/>
      <c r="Z7" s="695"/>
    </row>
    <row r="8" ht="21.0" customHeight="1">
      <c r="A8" s="21">
        <f t="shared" si="1"/>
        <v>7</v>
      </c>
      <c r="B8" s="32"/>
      <c r="C8" s="32"/>
      <c r="D8" s="21"/>
      <c r="E8" s="21"/>
      <c r="F8" s="21"/>
      <c r="G8" s="696"/>
      <c r="H8" s="696"/>
      <c r="I8" s="696"/>
      <c r="J8" s="111"/>
      <c r="K8" s="695"/>
      <c r="L8" s="695"/>
      <c r="M8" s="695"/>
      <c r="N8" s="695"/>
      <c r="O8" s="695"/>
      <c r="P8" s="695"/>
      <c r="Q8" s="695"/>
      <c r="R8" s="695"/>
      <c r="S8" s="695"/>
      <c r="T8" s="695"/>
      <c r="U8" s="695"/>
      <c r="V8" s="695"/>
      <c r="W8" s="695"/>
      <c r="X8" s="695"/>
      <c r="Y8" s="695"/>
      <c r="Z8" s="695"/>
    </row>
    <row r="9" ht="21.0" customHeight="1">
      <c r="A9" s="21">
        <f t="shared" si="1"/>
        <v>8</v>
      </c>
      <c r="B9" s="32"/>
      <c r="C9" s="32"/>
      <c r="D9" s="21"/>
      <c r="E9" s="21"/>
      <c r="F9" s="21"/>
      <c r="G9" s="696"/>
      <c r="H9" s="696"/>
      <c r="I9" s="696"/>
      <c r="J9" s="111"/>
      <c r="K9" s="695"/>
      <c r="L9" s="695"/>
      <c r="M9" s="695"/>
      <c r="N9" s="695"/>
      <c r="O9" s="695"/>
      <c r="P9" s="695"/>
      <c r="Q9" s="695"/>
      <c r="R9" s="695"/>
      <c r="S9" s="695"/>
      <c r="T9" s="695"/>
      <c r="U9" s="695"/>
      <c r="V9" s="695"/>
      <c r="W9" s="695"/>
      <c r="X9" s="695"/>
      <c r="Y9" s="695"/>
      <c r="Z9" s="695"/>
    </row>
    <row r="10" ht="21.0" customHeight="1">
      <c r="A10" s="21">
        <f t="shared" si="1"/>
        <v>9</v>
      </c>
      <c r="B10" s="32"/>
      <c r="C10" s="32"/>
      <c r="D10" s="21"/>
      <c r="E10" s="21"/>
      <c r="F10" s="21"/>
      <c r="G10" s="696"/>
      <c r="H10" s="696"/>
      <c r="I10" s="696"/>
      <c r="J10" s="111"/>
      <c r="K10" s="695"/>
      <c r="L10" s="695"/>
      <c r="M10" s="695"/>
      <c r="N10" s="695"/>
      <c r="O10" s="695"/>
      <c r="P10" s="695"/>
      <c r="Q10" s="695"/>
      <c r="R10" s="695"/>
      <c r="S10" s="695"/>
      <c r="T10" s="695"/>
      <c r="U10" s="695"/>
      <c r="V10" s="695"/>
      <c r="W10" s="695"/>
      <c r="X10" s="695"/>
      <c r="Y10" s="695"/>
      <c r="Z10" s="695"/>
    </row>
    <row r="11" ht="21.0" customHeight="1">
      <c r="A11" s="21">
        <f t="shared" si="1"/>
        <v>10</v>
      </c>
      <c r="B11" s="32"/>
      <c r="C11" s="32"/>
      <c r="D11" s="21"/>
      <c r="E11" s="21"/>
      <c r="F11" s="21"/>
      <c r="G11" s="696"/>
      <c r="H11" s="696"/>
      <c r="I11" s="696"/>
      <c r="J11" s="111"/>
      <c r="K11" s="695"/>
      <c r="L11" s="695"/>
      <c r="M11" s="695"/>
      <c r="N11" s="695"/>
      <c r="O11" s="695"/>
      <c r="P11" s="695"/>
      <c r="Q11" s="695"/>
      <c r="R11" s="695"/>
      <c r="S11" s="695"/>
      <c r="T11" s="695"/>
      <c r="U11" s="695"/>
      <c r="V11" s="695"/>
      <c r="W11" s="695"/>
      <c r="X11" s="695"/>
      <c r="Y11" s="695"/>
      <c r="Z11" s="695"/>
    </row>
    <row r="12" ht="21.0" customHeight="1">
      <c r="A12" s="21">
        <f t="shared" si="1"/>
        <v>11</v>
      </c>
      <c r="B12" s="32"/>
      <c r="C12" s="32"/>
      <c r="D12" s="21"/>
      <c r="E12" s="21"/>
      <c r="F12" s="21"/>
      <c r="G12" s="696"/>
      <c r="H12" s="696"/>
      <c r="I12" s="696"/>
      <c r="J12" s="111"/>
      <c r="K12" s="695"/>
      <c r="L12" s="695"/>
      <c r="M12" s="695"/>
      <c r="N12" s="695"/>
      <c r="O12" s="695"/>
      <c r="P12" s="695"/>
      <c r="Q12" s="695"/>
      <c r="R12" s="695"/>
      <c r="S12" s="695"/>
      <c r="T12" s="695"/>
      <c r="U12" s="695"/>
      <c r="V12" s="695"/>
      <c r="W12" s="695"/>
      <c r="X12" s="695"/>
      <c r="Y12" s="695"/>
      <c r="Z12" s="695"/>
    </row>
    <row r="13" ht="21.0" customHeight="1">
      <c r="A13" s="21">
        <f t="shared" si="1"/>
        <v>12</v>
      </c>
      <c r="B13" s="32"/>
      <c r="C13" s="32"/>
      <c r="D13" s="21"/>
      <c r="E13" s="21"/>
      <c r="F13" s="21"/>
      <c r="G13" s="696"/>
      <c r="H13" s="696"/>
      <c r="I13" s="696"/>
      <c r="J13" s="111"/>
      <c r="K13" s="695"/>
      <c r="L13" s="695"/>
      <c r="M13" s="695"/>
      <c r="N13" s="695"/>
      <c r="O13" s="695"/>
      <c r="P13" s="695"/>
      <c r="Q13" s="695"/>
      <c r="R13" s="695"/>
      <c r="S13" s="695"/>
      <c r="T13" s="695"/>
      <c r="U13" s="695"/>
      <c r="V13" s="695"/>
      <c r="W13" s="695"/>
      <c r="X13" s="695"/>
      <c r="Y13" s="695"/>
      <c r="Z13" s="695"/>
    </row>
    <row r="14" ht="21.0" customHeight="1">
      <c r="A14" s="21">
        <f t="shared" si="1"/>
        <v>13</v>
      </c>
      <c r="B14" s="32"/>
      <c r="C14" s="32"/>
      <c r="D14" s="21"/>
      <c r="E14" s="21"/>
      <c r="F14" s="21"/>
      <c r="G14" s="696"/>
      <c r="H14" s="696"/>
      <c r="I14" s="696"/>
      <c r="J14" s="111"/>
      <c r="K14" s="69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5"/>
      <c r="X14" s="695"/>
      <c r="Y14" s="695"/>
      <c r="Z14" s="695"/>
    </row>
    <row r="15" ht="21.0" customHeight="1">
      <c r="A15" s="21">
        <f t="shared" si="1"/>
        <v>14</v>
      </c>
      <c r="B15" s="32"/>
      <c r="C15" s="32"/>
      <c r="D15" s="21"/>
      <c r="E15" s="21"/>
      <c r="F15" s="21"/>
      <c r="G15" s="696"/>
      <c r="H15" s="696"/>
      <c r="I15" s="696"/>
      <c r="J15" s="111"/>
      <c r="K15" s="695"/>
      <c r="L15" s="695"/>
      <c r="M15" s="695"/>
      <c r="N15" s="695"/>
      <c r="O15" s="695"/>
      <c r="P15" s="695"/>
      <c r="Q15" s="695"/>
      <c r="R15" s="695"/>
      <c r="S15" s="695"/>
      <c r="T15" s="695"/>
      <c r="U15" s="695"/>
      <c r="V15" s="695"/>
      <c r="W15" s="695"/>
      <c r="X15" s="695"/>
      <c r="Y15" s="695"/>
      <c r="Z15" s="695"/>
    </row>
    <row r="16" ht="21.0" customHeight="1">
      <c r="A16" s="21">
        <f t="shared" si="1"/>
        <v>15</v>
      </c>
      <c r="B16" s="32"/>
      <c r="C16" s="32"/>
      <c r="D16" s="21"/>
      <c r="E16" s="21"/>
      <c r="F16" s="21"/>
      <c r="G16" s="696"/>
      <c r="H16" s="696"/>
      <c r="I16" s="696"/>
      <c r="J16" s="111"/>
      <c r="K16" s="695"/>
      <c r="L16" s="695"/>
      <c r="M16" s="695"/>
      <c r="N16" s="695"/>
      <c r="O16" s="695"/>
      <c r="P16" s="695"/>
      <c r="Q16" s="695"/>
      <c r="R16" s="695"/>
      <c r="S16" s="695"/>
      <c r="T16" s="695"/>
      <c r="U16" s="695"/>
      <c r="V16" s="695"/>
      <c r="W16" s="695"/>
      <c r="X16" s="695"/>
      <c r="Y16" s="695"/>
      <c r="Z16" s="695"/>
    </row>
    <row r="17" ht="21.0" customHeight="1">
      <c r="A17" s="21">
        <f t="shared" si="1"/>
        <v>16</v>
      </c>
      <c r="B17" s="32"/>
      <c r="C17" s="32"/>
      <c r="D17" s="21"/>
      <c r="E17" s="21"/>
      <c r="F17" s="21"/>
      <c r="G17" s="696"/>
      <c r="H17" s="696"/>
      <c r="I17" s="696"/>
      <c r="J17" s="111"/>
      <c r="K17" s="695"/>
      <c r="L17" s="695"/>
      <c r="M17" s="695"/>
      <c r="N17" s="695"/>
      <c r="O17" s="695"/>
      <c r="P17" s="695"/>
      <c r="Q17" s="695"/>
      <c r="R17" s="695"/>
      <c r="S17" s="695"/>
      <c r="T17" s="695"/>
      <c r="U17" s="695"/>
      <c r="V17" s="695"/>
      <c r="W17" s="695"/>
      <c r="X17" s="695"/>
      <c r="Y17" s="695"/>
      <c r="Z17" s="695"/>
    </row>
    <row r="18" ht="21.0" customHeight="1">
      <c r="A18" s="21">
        <f t="shared" si="1"/>
        <v>17</v>
      </c>
      <c r="B18" s="32"/>
      <c r="C18" s="32"/>
      <c r="D18" s="21"/>
      <c r="E18" s="21"/>
      <c r="F18" s="21"/>
      <c r="G18" s="696"/>
      <c r="H18" s="696"/>
      <c r="I18" s="696"/>
      <c r="J18" s="111"/>
      <c r="K18" s="695"/>
      <c r="L18" s="695"/>
      <c r="M18" s="695"/>
      <c r="N18" s="695"/>
      <c r="O18" s="695"/>
      <c r="P18" s="695"/>
      <c r="Q18" s="695"/>
      <c r="R18" s="695"/>
      <c r="S18" s="695"/>
      <c r="T18" s="695"/>
      <c r="U18" s="695"/>
      <c r="V18" s="695"/>
      <c r="W18" s="695"/>
      <c r="X18" s="695"/>
      <c r="Y18" s="695"/>
      <c r="Z18" s="695"/>
    </row>
    <row r="19" ht="21.0" customHeight="1">
      <c r="A19" s="21">
        <f t="shared" si="1"/>
        <v>18</v>
      </c>
      <c r="B19" s="32"/>
      <c r="C19" s="32"/>
      <c r="D19" s="21"/>
      <c r="E19" s="21"/>
      <c r="F19" s="21"/>
      <c r="G19" s="696"/>
      <c r="H19" s="696"/>
      <c r="I19" s="696"/>
      <c r="J19" s="111"/>
      <c r="K19" s="695"/>
      <c r="L19" s="695"/>
      <c r="M19" s="695"/>
      <c r="N19" s="695"/>
      <c r="O19" s="695"/>
      <c r="P19" s="695"/>
      <c r="Q19" s="695"/>
      <c r="R19" s="695"/>
      <c r="S19" s="695"/>
      <c r="T19" s="695"/>
      <c r="U19" s="695"/>
      <c r="V19" s="695"/>
      <c r="W19" s="695"/>
      <c r="X19" s="695"/>
      <c r="Y19" s="695"/>
      <c r="Z19" s="695"/>
    </row>
    <row r="20" ht="21.0" customHeight="1">
      <c r="A20" s="21">
        <f t="shared" si="1"/>
        <v>19</v>
      </c>
      <c r="B20" s="32"/>
      <c r="C20" s="32"/>
      <c r="D20" s="21"/>
      <c r="E20" s="21"/>
      <c r="F20" s="21"/>
      <c r="G20" s="696"/>
      <c r="H20" s="696"/>
      <c r="I20" s="696"/>
      <c r="J20" s="111"/>
      <c r="K20" s="695"/>
      <c r="L20" s="695"/>
      <c r="M20" s="695"/>
      <c r="N20" s="695"/>
      <c r="O20" s="695"/>
      <c r="P20" s="695"/>
      <c r="Q20" s="695"/>
      <c r="R20" s="695"/>
      <c r="S20" s="695"/>
      <c r="T20" s="695"/>
      <c r="U20" s="695"/>
      <c r="V20" s="695"/>
      <c r="W20" s="695"/>
      <c r="X20" s="695"/>
      <c r="Y20" s="695"/>
      <c r="Z20" s="695"/>
    </row>
    <row r="21" ht="21.0" customHeight="1">
      <c r="A21" s="21">
        <f t="shared" si="1"/>
        <v>20</v>
      </c>
      <c r="B21" s="32"/>
      <c r="C21" s="32"/>
      <c r="D21" s="21"/>
      <c r="E21" s="21"/>
      <c r="F21" s="21"/>
      <c r="G21" s="696"/>
      <c r="H21" s="696"/>
      <c r="I21" s="696"/>
      <c r="J21" s="111"/>
      <c r="K21" s="695"/>
      <c r="L21" s="695"/>
      <c r="M21" s="695"/>
      <c r="N21" s="695"/>
      <c r="O21" s="695"/>
      <c r="P21" s="695"/>
      <c r="Q21" s="695"/>
      <c r="R21" s="695"/>
      <c r="S21" s="695"/>
      <c r="T21" s="695"/>
      <c r="U21" s="695"/>
      <c r="V21" s="695"/>
      <c r="W21" s="695"/>
      <c r="X21" s="695"/>
      <c r="Y21" s="695"/>
      <c r="Z21" s="695"/>
    </row>
    <row r="22" ht="21.0" customHeight="1">
      <c r="A22" s="21">
        <f t="shared" si="1"/>
        <v>21</v>
      </c>
      <c r="B22" s="32"/>
      <c r="C22" s="32"/>
      <c r="D22" s="21"/>
      <c r="E22" s="21"/>
      <c r="F22" s="21"/>
      <c r="G22" s="696"/>
      <c r="H22" s="696"/>
      <c r="I22" s="696"/>
      <c r="J22" s="111"/>
      <c r="K22" s="695"/>
      <c r="L22" s="695"/>
      <c r="M22" s="695"/>
      <c r="N22" s="695"/>
      <c r="O22" s="695"/>
      <c r="P22" s="695"/>
      <c r="Q22" s="695"/>
      <c r="R22" s="695"/>
      <c r="S22" s="695"/>
      <c r="T22" s="695"/>
      <c r="U22" s="695"/>
      <c r="V22" s="695"/>
      <c r="W22" s="695"/>
      <c r="X22" s="695"/>
      <c r="Y22" s="695"/>
      <c r="Z22" s="695"/>
    </row>
    <row r="23" ht="21.0" customHeight="1">
      <c r="A23" s="21">
        <f t="shared" si="1"/>
        <v>22</v>
      </c>
      <c r="B23" s="32"/>
      <c r="C23" s="32"/>
      <c r="D23" s="21"/>
      <c r="E23" s="21"/>
      <c r="F23" s="21"/>
      <c r="G23" s="696"/>
      <c r="H23" s="696"/>
      <c r="I23" s="696"/>
      <c r="J23" s="111"/>
      <c r="K23" s="695"/>
      <c r="L23" s="695"/>
      <c r="M23" s="695"/>
      <c r="N23" s="695"/>
      <c r="O23" s="695"/>
      <c r="P23" s="695"/>
      <c r="Q23" s="695"/>
      <c r="R23" s="695"/>
      <c r="S23" s="695"/>
      <c r="T23" s="695"/>
      <c r="U23" s="695"/>
      <c r="V23" s="695"/>
      <c r="W23" s="695"/>
      <c r="X23" s="695"/>
      <c r="Y23" s="695"/>
      <c r="Z23" s="695"/>
    </row>
    <row r="24" ht="21.0" customHeight="1">
      <c r="A24" s="21">
        <f t="shared" si="1"/>
        <v>23</v>
      </c>
      <c r="B24" s="32"/>
      <c r="C24" s="32"/>
      <c r="D24" s="21"/>
      <c r="E24" s="21"/>
      <c r="F24" s="21"/>
      <c r="G24" s="696"/>
      <c r="H24" s="696"/>
      <c r="I24" s="696"/>
      <c r="J24" s="111"/>
      <c r="K24" s="695"/>
      <c r="L24" s="695"/>
      <c r="M24" s="695"/>
      <c r="N24" s="695"/>
      <c r="O24" s="695"/>
      <c r="P24" s="695"/>
      <c r="Q24" s="695"/>
      <c r="R24" s="695"/>
      <c r="S24" s="695"/>
      <c r="T24" s="695"/>
      <c r="U24" s="695"/>
      <c r="V24" s="695"/>
      <c r="W24" s="695"/>
      <c r="X24" s="695"/>
      <c r="Y24" s="695"/>
      <c r="Z24" s="695"/>
    </row>
    <row r="25" ht="21.0" customHeight="1">
      <c r="A25" s="21">
        <f t="shared" si="1"/>
        <v>24</v>
      </c>
      <c r="B25" s="32"/>
      <c r="C25" s="32"/>
      <c r="D25" s="21"/>
      <c r="E25" s="21"/>
      <c r="F25" s="21"/>
      <c r="G25" s="696"/>
      <c r="H25" s="696"/>
      <c r="I25" s="696"/>
      <c r="J25" s="111"/>
      <c r="K25" s="695"/>
      <c r="L25" s="695"/>
      <c r="M25" s="695"/>
      <c r="N25" s="695"/>
      <c r="O25" s="695"/>
      <c r="P25" s="695"/>
      <c r="Q25" s="695"/>
      <c r="R25" s="695"/>
      <c r="S25" s="695"/>
      <c r="T25" s="695"/>
      <c r="U25" s="695"/>
      <c r="V25" s="695"/>
      <c r="W25" s="695"/>
      <c r="X25" s="695"/>
      <c r="Y25" s="695"/>
      <c r="Z25" s="695"/>
    </row>
    <row r="26" ht="21.0" customHeight="1">
      <c r="A26" s="21">
        <f t="shared" si="1"/>
        <v>25</v>
      </c>
      <c r="B26" s="32"/>
      <c r="C26" s="32"/>
      <c r="D26" s="21"/>
      <c r="E26" s="21"/>
      <c r="F26" s="21"/>
      <c r="G26" s="696"/>
      <c r="H26" s="696"/>
      <c r="I26" s="696"/>
      <c r="J26" s="111"/>
      <c r="K26" s="695"/>
      <c r="L26" s="695"/>
      <c r="M26" s="695"/>
      <c r="N26" s="695"/>
      <c r="O26" s="695"/>
      <c r="P26" s="695"/>
      <c r="Q26" s="695"/>
      <c r="R26" s="695"/>
      <c r="S26" s="695"/>
      <c r="T26" s="695"/>
      <c r="U26" s="695"/>
      <c r="V26" s="695"/>
      <c r="W26" s="695"/>
      <c r="X26" s="695"/>
      <c r="Y26" s="695"/>
      <c r="Z26" s="695"/>
    </row>
    <row r="27" ht="21.0" customHeight="1">
      <c r="A27" s="21">
        <f t="shared" si="1"/>
        <v>26</v>
      </c>
      <c r="B27" s="32"/>
      <c r="C27" s="32"/>
      <c r="D27" s="21"/>
      <c r="E27" s="21"/>
      <c r="F27" s="21"/>
      <c r="G27" s="696"/>
      <c r="H27" s="696"/>
      <c r="I27" s="696"/>
      <c r="J27" s="111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695"/>
      <c r="W27" s="695"/>
      <c r="X27" s="695"/>
      <c r="Y27" s="695"/>
      <c r="Z27" s="695"/>
    </row>
    <row r="28" ht="21.0" customHeight="1">
      <c r="A28" s="21">
        <f t="shared" si="1"/>
        <v>27</v>
      </c>
      <c r="B28" s="32"/>
      <c r="C28" s="32"/>
      <c r="D28" s="21"/>
      <c r="E28" s="21"/>
      <c r="F28" s="21"/>
      <c r="G28" s="696"/>
      <c r="H28" s="696"/>
      <c r="I28" s="696"/>
      <c r="J28" s="111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  <c r="V28" s="695"/>
      <c r="W28" s="695"/>
      <c r="X28" s="695"/>
      <c r="Y28" s="695"/>
      <c r="Z28" s="695"/>
    </row>
    <row r="29" ht="21.0" customHeight="1">
      <c r="A29" s="21">
        <f t="shared" si="1"/>
        <v>28</v>
      </c>
      <c r="B29" s="32"/>
      <c r="C29" s="32"/>
      <c r="D29" s="21"/>
      <c r="E29" s="21"/>
      <c r="F29" s="21"/>
      <c r="G29" s="696"/>
      <c r="H29" s="696"/>
      <c r="I29" s="696"/>
      <c r="J29" s="111"/>
      <c r="K29" s="695"/>
      <c r="L29" s="695"/>
      <c r="M29" s="695"/>
      <c r="N29" s="695"/>
      <c r="O29" s="695"/>
      <c r="P29" s="695"/>
      <c r="Q29" s="695"/>
      <c r="R29" s="695"/>
      <c r="S29" s="695"/>
      <c r="T29" s="695"/>
      <c r="U29" s="695"/>
      <c r="V29" s="695"/>
      <c r="W29" s="695"/>
      <c r="X29" s="695"/>
      <c r="Y29" s="695"/>
      <c r="Z29" s="695"/>
    </row>
    <row r="30" ht="21.0" customHeight="1">
      <c r="A30" s="21">
        <f t="shared" si="1"/>
        <v>29</v>
      </c>
      <c r="B30" s="32"/>
      <c r="C30" s="32"/>
      <c r="D30" s="21"/>
      <c r="E30" s="21"/>
      <c r="F30" s="21"/>
      <c r="G30" s="696"/>
      <c r="H30" s="696"/>
      <c r="I30" s="696"/>
      <c r="J30" s="111"/>
      <c r="K30" s="695"/>
      <c r="L30" s="695"/>
      <c r="M30" s="695"/>
      <c r="N30" s="695"/>
      <c r="O30" s="695"/>
      <c r="P30" s="695"/>
      <c r="Q30" s="695"/>
      <c r="R30" s="695"/>
      <c r="S30" s="695"/>
      <c r="T30" s="695"/>
      <c r="U30" s="695"/>
      <c r="V30" s="695"/>
      <c r="W30" s="695"/>
      <c r="X30" s="695"/>
      <c r="Y30" s="695"/>
      <c r="Z30" s="695"/>
    </row>
    <row r="31" ht="21.0" customHeight="1">
      <c r="A31" s="21">
        <f t="shared" si="1"/>
        <v>30</v>
      </c>
      <c r="B31" s="32"/>
      <c r="C31" s="32"/>
      <c r="D31" s="21"/>
      <c r="E31" s="21"/>
      <c r="F31" s="21"/>
      <c r="G31" s="696"/>
      <c r="H31" s="696"/>
      <c r="I31" s="696"/>
      <c r="J31" s="111"/>
      <c r="K31" s="695"/>
      <c r="L31" s="695"/>
      <c r="M31" s="695"/>
      <c r="N31" s="695"/>
      <c r="O31" s="695"/>
      <c r="P31" s="695"/>
      <c r="Q31" s="695"/>
      <c r="R31" s="695"/>
      <c r="S31" s="695"/>
      <c r="T31" s="695"/>
      <c r="U31" s="695"/>
      <c r="V31" s="695"/>
      <c r="W31" s="695"/>
      <c r="X31" s="695"/>
      <c r="Y31" s="695"/>
      <c r="Z31" s="695"/>
    </row>
    <row r="32" ht="21.0" customHeight="1">
      <c r="A32" s="21">
        <f t="shared" si="1"/>
        <v>31</v>
      </c>
      <c r="B32" s="32"/>
      <c r="C32" s="32"/>
      <c r="D32" s="21"/>
      <c r="E32" s="21"/>
      <c r="F32" s="21"/>
      <c r="G32" s="696"/>
      <c r="H32" s="696"/>
      <c r="I32" s="696"/>
      <c r="J32" s="111"/>
      <c r="K32" s="695"/>
      <c r="L32" s="695"/>
      <c r="M32" s="695"/>
      <c r="N32" s="695"/>
      <c r="O32" s="695"/>
      <c r="P32" s="695"/>
      <c r="Q32" s="695"/>
      <c r="R32" s="695"/>
      <c r="S32" s="695"/>
      <c r="T32" s="695"/>
      <c r="U32" s="695"/>
      <c r="V32" s="695"/>
      <c r="W32" s="695"/>
      <c r="X32" s="695"/>
      <c r="Y32" s="695"/>
      <c r="Z32" s="695"/>
    </row>
    <row r="33" ht="21.0" customHeight="1">
      <c r="A33" s="21">
        <f t="shared" si="1"/>
        <v>32</v>
      </c>
      <c r="B33" s="32"/>
      <c r="C33" s="32"/>
      <c r="D33" s="21"/>
      <c r="E33" s="21"/>
      <c r="F33" s="21"/>
      <c r="G33" s="696"/>
      <c r="H33" s="696"/>
      <c r="I33" s="696"/>
      <c r="J33" s="111"/>
      <c r="K33" s="695"/>
      <c r="L33" s="695"/>
      <c r="M33" s="695"/>
      <c r="N33" s="695"/>
      <c r="O33" s="695"/>
      <c r="P33" s="695"/>
      <c r="Q33" s="695"/>
      <c r="R33" s="695"/>
      <c r="S33" s="695"/>
      <c r="T33" s="695"/>
      <c r="U33" s="695"/>
      <c r="V33" s="695"/>
      <c r="W33" s="695"/>
      <c r="X33" s="695"/>
      <c r="Y33" s="695"/>
      <c r="Z33" s="695"/>
    </row>
    <row r="34" ht="21.0" customHeight="1">
      <c r="A34" s="21">
        <f t="shared" si="1"/>
        <v>33</v>
      </c>
      <c r="B34" s="32"/>
      <c r="C34" s="32"/>
      <c r="D34" s="21"/>
      <c r="E34" s="21"/>
      <c r="F34" s="21"/>
      <c r="G34" s="696"/>
      <c r="H34" s="696"/>
      <c r="I34" s="696"/>
      <c r="J34" s="111"/>
      <c r="K34" s="695"/>
      <c r="L34" s="695"/>
      <c r="M34" s="695"/>
      <c r="N34" s="695"/>
      <c r="O34" s="695"/>
      <c r="P34" s="695"/>
      <c r="Q34" s="695"/>
      <c r="R34" s="695"/>
      <c r="S34" s="695"/>
      <c r="T34" s="695"/>
      <c r="U34" s="695"/>
      <c r="V34" s="695"/>
      <c r="W34" s="695"/>
      <c r="X34" s="695"/>
      <c r="Y34" s="695"/>
      <c r="Z34" s="695"/>
    </row>
    <row r="35" ht="21.0" customHeight="1">
      <c r="A35" s="21">
        <f t="shared" si="1"/>
        <v>34</v>
      </c>
      <c r="B35" s="32"/>
      <c r="C35" s="32"/>
      <c r="D35" s="21"/>
      <c r="E35" s="21"/>
      <c r="F35" s="21"/>
      <c r="G35" s="696"/>
      <c r="H35" s="696"/>
      <c r="I35" s="696"/>
      <c r="J35" s="111"/>
      <c r="K35" s="695"/>
      <c r="L35" s="695"/>
      <c r="M35" s="695"/>
      <c r="N35" s="695"/>
      <c r="O35" s="695"/>
      <c r="P35" s="695"/>
      <c r="Q35" s="695"/>
      <c r="R35" s="695"/>
      <c r="S35" s="695"/>
      <c r="T35" s="695"/>
      <c r="U35" s="695"/>
      <c r="V35" s="695"/>
      <c r="W35" s="695"/>
      <c r="X35" s="695"/>
      <c r="Y35" s="695"/>
      <c r="Z35" s="695"/>
    </row>
    <row r="36" ht="21.0" customHeight="1">
      <c r="A36" s="21">
        <f t="shared" si="1"/>
        <v>35</v>
      </c>
      <c r="B36" s="32"/>
      <c r="C36" s="32"/>
      <c r="D36" s="21"/>
      <c r="E36" s="21"/>
      <c r="F36" s="21"/>
      <c r="G36" s="696"/>
      <c r="H36" s="696"/>
      <c r="I36" s="696"/>
      <c r="J36" s="111"/>
      <c r="K36" s="695"/>
      <c r="L36" s="695"/>
      <c r="M36" s="695"/>
      <c r="N36" s="695"/>
      <c r="O36" s="695"/>
      <c r="P36" s="695"/>
      <c r="Q36" s="695"/>
      <c r="R36" s="695"/>
      <c r="S36" s="695"/>
      <c r="T36" s="695"/>
      <c r="U36" s="695"/>
      <c r="V36" s="695"/>
      <c r="W36" s="695"/>
      <c r="X36" s="695"/>
      <c r="Y36" s="695"/>
      <c r="Z36" s="695"/>
    </row>
    <row r="37" ht="21.0" customHeight="1">
      <c r="A37" s="21">
        <f t="shared" si="1"/>
        <v>36</v>
      </c>
      <c r="B37" s="32"/>
      <c r="C37" s="32"/>
      <c r="D37" s="21"/>
      <c r="E37" s="21"/>
      <c r="F37" s="21"/>
      <c r="G37" s="696"/>
      <c r="H37" s="696"/>
      <c r="I37" s="696"/>
      <c r="J37" s="111"/>
      <c r="K37" s="695"/>
      <c r="L37" s="695"/>
      <c r="M37" s="695"/>
      <c r="N37" s="695"/>
      <c r="O37" s="695"/>
      <c r="P37" s="695"/>
      <c r="Q37" s="695"/>
      <c r="R37" s="695"/>
      <c r="S37" s="695"/>
      <c r="T37" s="695"/>
      <c r="U37" s="695"/>
      <c r="V37" s="695"/>
      <c r="W37" s="695"/>
      <c r="X37" s="695"/>
      <c r="Y37" s="695"/>
      <c r="Z37" s="695"/>
    </row>
    <row r="38" ht="21.0" customHeight="1">
      <c r="A38" s="21">
        <f t="shared" si="1"/>
        <v>37</v>
      </c>
      <c r="B38" s="32"/>
      <c r="C38" s="32"/>
      <c r="D38" s="21"/>
      <c r="E38" s="21"/>
      <c r="F38" s="21"/>
      <c r="G38" s="696"/>
      <c r="H38" s="696"/>
      <c r="I38" s="696"/>
      <c r="J38" s="111"/>
      <c r="K38" s="695"/>
      <c r="L38" s="695"/>
      <c r="M38" s="695"/>
      <c r="N38" s="695"/>
      <c r="O38" s="695"/>
      <c r="P38" s="695"/>
      <c r="Q38" s="695"/>
      <c r="R38" s="695"/>
      <c r="S38" s="695"/>
      <c r="T38" s="695"/>
      <c r="U38" s="695"/>
      <c r="V38" s="695"/>
      <c r="W38" s="695"/>
      <c r="X38" s="695"/>
      <c r="Y38" s="695"/>
      <c r="Z38" s="695"/>
    </row>
    <row r="39" ht="21.0" customHeight="1">
      <c r="A39" s="21">
        <f t="shared" si="1"/>
        <v>38</v>
      </c>
      <c r="B39" s="32"/>
      <c r="C39" s="32"/>
      <c r="D39" s="21"/>
      <c r="E39" s="21"/>
      <c r="F39" s="21"/>
      <c r="G39" s="696"/>
      <c r="H39" s="696"/>
      <c r="I39" s="696"/>
      <c r="J39" s="111"/>
      <c r="K39" s="695"/>
      <c r="L39" s="695"/>
      <c r="M39" s="695"/>
      <c r="N39" s="695"/>
      <c r="O39" s="695"/>
      <c r="P39" s="695"/>
      <c r="Q39" s="695"/>
      <c r="R39" s="695"/>
      <c r="S39" s="695"/>
      <c r="T39" s="695"/>
      <c r="U39" s="695"/>
      <c r="V39" s="695"/>
      <c r="W39" s="695"/>
      <c r="X39" s="695"/>
      <c r="Y39" s="695"/>
      <c r="Z39" s="695"/>
    </row>
    <row r="40" ht="21.0" customHeight="1">
      <c r="A40" s="21">
        <f t="shared" si="1"/>
        <v>39</v>
      </c>
      <c r="B40" s="32"/>
      <c r="C40" s="32"/>
      <c r="D40" s="21"/>
      <c r="E40" s="21"/>
      <c r="F40" s="21"/>
      <c r="G40" s="696"/>
      <c r="H40" s="696"/>
      <c r="I40" s="696"/>
      <c r="J40" s="111"/>
      <c r="K40" s="695"/>
      <c r="L40" s="695"/>
      <c r="M40" s="695"/>
      <c r="N40" s="695"/>
      <c r="O40" s="695"/>
      <c r="P40" s="695"/>
      <c r="Q40" s="695"/>
      <c r="R40" s="695"/>
      <c r="S40" s="695"/>
      <c r="T40" s="695"/>
      <c r="U40" s="695"/>
      <c r="V40" s="695"/>
      <c r="W40" s="695"/>
      <c r="X40" s="695"/>
      <c r="Y40" s="695"/>
      <c r="Z40" s="695"/>
    </row>
    <row r="41" ht="21.0" customHeight="1">
      <c r="A41" s="21">
        <f t="shared" si="1"/>
        <v>40</v>
      </c>
      <c r="B41" s="32"/>
      <c r="C41" s="32"/>
      <c r="D41" s="21"/>
      <c r="E41" s="21"/>
      <c r="F41" s="21"/>
      <c r="G41" s="696"/>
      <c r="H41" s="696"/>
      <c r="I41" s="696"/>
      <c r="J41" s="111"/>
      <c r="K41" s="695"/>
      <c r="L41" s="695"/>
      <c r="M41" s="695"/>
      <c r="N41" s="695"/>
      <c r="O41" s="695"/>
      <c r="P41" s="695"/>
      <c r="Q41" s="695"/>
      <c r="R41" s="695"/>
      <c r="S41" s="695"/>
      <c r="T41" s="695"/>
      <c r="U41" s="695"/>
      <c r="V41" s="695"/>
      <c r="W41" s="695"/>
      <c r="X41" s="695"/>
      <c r="Y41" s="695"/>
      <c r="Z41" s="695"/>
    </row>
    <row r="42" ht="21.0" customHeight="1">
      <c r="A42" s="21">
        <f t="shared" si="1"/>
        <v>41</v>
      </c>
      <c r="B42" s="32"/>
      <c r="C42" s="32"/>
      <c r="D42" s="21"/>
      <c r="E42" s="21"/>
      <c r="F42" s="21"/>
      <c r="G42" s="696"/>
      <c r="H42" s="696"/>
      <c r="I42" s="696"/>
      <c r="J42" s="111"/>
      <c r="K42" s="695"/>
      <c r="L42" s="695"/>
      <c r="M42" s="695"/>
      <c r="N42" s="695"/>
      <c r="O42" s="695"/>
      <c r="P42" s="695"/>
      <c r="Q42" s="695"/>
      <c r="R42" s="695"/>
      <c r="S42" s="695"/>
      <c r="T42" s="695"/>
      <c r="U42" s="695"/>
      <c r="V42" s="695"/>
      <c r="W42" s="695"/>
      <c r="X42" s="695"/>
      <c r="Y42" s="695"/>
      <c r="Z42" s="695"/>
    </row>
    <row r="43" ht="21.0" customHeight="1">
      <c r="A43" s="21">
        <f t="shared" si="1"/>
        <v>42</v>
      </c>
      <c r="B43" s="32"/>
      <c r="C43" s="32"/>
      <c r="D43" s="21"/>
      <c r="E43" s="21"/>
      <c r="F43" s="21"/>
      <c r="G43" s="696"/>
      <c r="H43" s="696"/>
      <c r="I43" s="696"/>
      <c r="J43" s="111"/>
      <c r="K43" s="695"/>
      <c r="L43" s="695"/>
      <c r="M43" s="695"/>
      <c r="N43" s="695"/>
      <c r="O43" s="695"/>
      <c r="P43" s="695"/>
      <c r="Q43" s="695"/>
      <c r="R43" s="695"/>
      <c r="S43" s="695"/>
      <c r="T43" s="695"/>
      <c r="U43" s="695"/>
      <c r="V43" s="695"/>
      <c r="W43" s="695"/>
      <c r="X43" s="695"/>
      <c r="Y43" s="695"/>
      <c r="Z43" s="695"/>
    </row>
    <row r="44" ht="21.0" customHeight="1">
      <c r="A44" s="21">
        <f t="shared" si="1"/>
        <v>43</v>
      </c>
      <c r="B44" s="32"/>
      <c r="C44" s="32"/>
      <c r="D44" s="21"/>
      <c r="E44" s="21"/>
      <c r="F44" s="21"/>
      <c r="G44" s="696"/>
      <c r="H44" s="696"/>
      <c r="I44" s="696"/>
      <c r="J44" s="111"/>
      <c r="K44" s="695"/>
      <c r="L44" s="695"/>
      <c r="M44" s="695"/>
      <c r="N44" s="695"/>
      <c r="O44" s="695"/>
      <c r="P44" s="695"/>
      <c r="Q44" s="695"/>
      <c r="R44" s="695"/>
      <c r="S44" s="695"/>
      <c r="T44" s="695"/>
      <c r="U44" s="695"/>
      <c r="V44" s="695"/>
      <c r="W44" s="695"/>
      <c r="X44" s="695"/>
      <c r="Y44" s="695"/>
      <c r="Z44" s="695"/>
    </row>
    <row r="45" ht="21.0" customHeight="1">
      <c r="A45" s="21">
        <f t="shared" si="1"/>
        <v>44</v>
      </c>
      <c r="B45" s="32"/>
      <c r="C45" s="32"/>
      <c r="D45" s="21"/>
      <c r="E45" s="21"/>
      <c r="F45" s="21"/>
      <c r="G45" s="696"/>
      <c r="H45" s="696"/>
      <c r="I45" s="696"/>
      <c r="J45" s="111"/>
      <c r="K45" s="695"/>
      <c r="L45" s="695"/>
      <c r="M45" s="695"/>
      <c r="N45" s="695"/>
      <c r="O45" s="695"/>
      <c r="P45" s="695"/>
      <c r="Q45" s="695"/>
      <c r="R45" s="695"/>
      <c r="S45" s="695"/>
      <c r="T45" s="695"/>
      <c r="U45" s="695"/>
      <c r="V45" s="695"/>
      <c r="W45" s="695"/>
      <c r="X45" s="695"/>
      <c r="Y45" s="695"/>
      <c r="Z45" s="695"/>
    </row>
    <row r="46" ht="21.0" customHeight="1">
      <c r="A46" s="21">
        <f t="shared" si="1"/>
        <v>45</v>
      </c>
      <c r="B46" s="32"/>
      <c r="C46" s="32"/>
      <c r="D46" s="21"/>
      <c r="E46" s="21"/>
      <c r="F46" s="21"/>
      <c r="G46" s="696"/>
      <c r="H46" s="696"/>
      <c r="I46" s="696"/>
      <c r="J46" s="111"/>
      <c r="K46" s="695"/>
      <c r="L46" s="695"/>
      <c r="M46" s="695"/>
      <c r="N46" s="695"/>
      <c r="O46" s="695"/>
      <c r="P46" s="695"/>
      <c r="Q46" s="695"/>
      <c r="R46" s="695"/>
      <c r="S46" s="695"/>
      <c r="T46" s="695"/>
      <c r="U46" s="695"/>
      <c r="V46" s="695"/>
      <c r="W46" s="695"/>
      <c r="X46" s="695"/>
      <c r="Y46" s="695"/>
      <c r="Z46" s="695"/>
    </row>
    <row r="47" ht="21.0" customHeight="1">
      <c r="A47" s="21">
        <f t="shared" si="1"/>
        <v>46</v>
      </c>
      <c r="B47" s="32"/>
      <c r="C47" s="32"/>
      <c r="D47" s="21"/>
      <c r="E47" s="21"/>
      <c r="F47" s="21"/>
      <c r="G47" s="696"/>
      <c r="H47" s="696"/>
      <c r="I47" s="696"/>
      <c r="J47" s="111"/>
      <c r="K47" s="695"/>
      <c r="L47" s="695"/>
      <c r="M47" s="695"/>
      <c r="N47" s="695"/>
      <c r="O47" s="695"/>
      <c r="P47" s="695"/>
      <c r="Q47" s="695"/>
      <c r="R47" s="695"/>
      <c r="S47" s="695"/>
      <c r="T47" s="695"/>
      <c r="U47" s="695"/>
      <c r="V47" s="695"/>
      <c r="W47" s="695"/>
      <c r="X47" s="695"/>
      <c r="Y47" s="695"/>
      <c r="Z47" s="695"/>
    </row>
    <row r="48" ht="21.0" customHeight="1">
      <c r="A48" s="21">
        <f t="shared" si="1"/>
        <v>47</v>
      </c>
      <c r="B48" s="32"/>
      <c r="C48" s="32"/>
      <c r="D48" s="21"/>
      <c r="E48" s="21"/>
      <c r="F48" s="21"/>
      <c r="G48" s="696"/>
      <c r="H48" s="696"/>
      <c r="I48" s="696"/>
      <c r="J48" s="111"/>
      <c r="K48" s="695"/>
      <c r="L48" s="695"/>
      <c r="M48" s="695"/>
      <c r="N48" s="695"/>
      <c r="O48" s="695"/>
      <c r="P48" s="695"/>
      <c r="Q48" s="695"/>
      <c r="R48" s="695"/>
      <c r="S48" s="695"/>
      <c r="T48" s="695"/>
      <c r="U48" s="695"/>
      <c r="V48" s="695"/>
      <c r="W48" s="695"/>
      <c r="X48" s="695"/>
      <c r="Y48" s="695"/>
      <c r="Z48" s="695"/>
    </row>
    <row r="49" ht="21.0" customHeight="1">
      <c r="A49" s="21">
        <f t="shared" si="1"/>
        <v>48</v>
      </c>
      <c r="B49" s="32"/>
      <c r="C49" s="32"/>
      <c r="D49" s="21"/>
      <c r="E49" s="21"/>
      <c r="F49" s="21"/>
      <c r="G49" s="696"/>
      <c r="H49" s="696"/>
      <c r="I49" s="696"/>
      <c r="J49" s="111"/>
      <c r="K49" s="695"/>
      <c r="L49" s="695"/>
      <c r="M49" s="695"/>
      <c r="N49" s="695"/>
      <c r="O49" s="695"/>
      <c r="P49" s="695"/>
      <c r="Q49" s="695"/>
      <c r="R49" s="695"/>
      <c r="S49" s="695"/>
      <c r="T49" s="695"/>
      <c r="U49" s="695"/>
      <c r="V49" s="695"/>
      <c r="W49" s="695"/>
      <c r="X49" s="695"/>
      <c r="Y49" s="695"/>
      <c r="Z49" s="695"/>
    </row>
    <row r="50" ht="21.0" customHeight="1">
      <c r="A50" s="21">
        <f t="shared" si="1"/>
        <v>49</v>
      </c>
      <c r="B50" s="32"/>
      <c r="C50" s="32"/>
      <c r="D50" s="21"/>
      <c r="E50" s="21"/>
      <c r="F50" s="21"/>
      <c r="G50" s="696"/>
      <c r="H50" s="696"/>
      <c r="I50" s="696"/>
      <c r="J50" s="111"/>
      <c r="K50" s="695"/>
      <c r="L50" s="695"/>
      <c r="M50" s="695"/>
      <c r="N50" s="695"/>
      <c r="O50" s="695"/>
      <c r="P50" s="695"/>
      <c r="Q50" s="695"/>
      <c r="R50" s="695"/>
      <c r="S50" s="695"/>
      <c r="T50" s="695"/>
      <c r="U50" s="695"/>
      <c r="V50" s="695"/>
      <c r="W50" s="695"/>
      <c r="X50" s="695"/>
      <c r="Y50" s="695"/>
      <c r="Z50" s="695"/>
    </row>
    <row r="51" ht="21.0" customHeight="1">
      <c r="A51" s="21">
        <f t="shared" si="1"/>
        <v>50</v>
      </c>
      <c r="B51" s="32"/>
      <c r="C51" s="32"/>
      <c r="D51" s="21"/>
      <c r="E51" s="21"/>
      <c r="F51" s="21"/>
      <c r="G51" s="696"/>
      <c r="H51" s="696"/>
      <c r="I51" s="696"/>
      <c r="J51" s="111"/>
      <c r="K51" s="695"/>
      <c r="L51" s="695"/>
      <c r="M51" s="695"/>
      <c r="N51" s="695"/>
      <c r="O51" s="695"/>
      <c r="P51" s="695"/>
      <c r="Q51" s="695"/>
      <c r="R51" s="695"/>
      <c r="S51" s="695"/>
      <c r="T51" s="695"/>
      <c r="U51" s="695"/>
      <c r="V51" s="695"/>
      <c r="W51" s="695"/>
      <c r="X51" s="695"/>
      <c r="Y51" s="695"/>
      <c r="Z51" s="695"/>
    </row>
    <row r="52" ht="21.0" customHeight="1">
      <c r="A52" s="21">
        <f t="shared" si="1"/>
        <v>51</v>
      </c>
      <c r="B52" s="32"/>
      <c r="C52" s="32"/>
      <c r="D52" s="21"/>
      <c r="E52" s="21"/>
      <c r="F52" s="21"/>
      <c r="G52" s="696"/>
      <c r="H52" s="696"/>
      <c r="I52" s="696"/>
      <c r="J52" s="111"/>
      <c r="K52" s="695"/>
      <c r="L52" s="695"/>
      <c r="M52" s="695"/>
      <c r="N52" s="695"/>
      <c r="O52" s="695"/>
      <c r="P52" s="695"/>
      <c r="Q52" s="695"/>
      <c r="R52" s="695"/>
      <c r="S52" s="695"/>
      <c r="T52" s="695"/>
      <c r="U52" s="695"/>
      <c r="V52" s="695"/>
      <c r="W52" s="695"/>
      <c r="X52" s="695"/>
      <c r="Y52" s="695"/>
      <c r="Z52" s="695"/>
    </row>
    <row r="53" ht="21.0" customHeight="1">
      <c r="A53" s="21">
        <f t="shared" si="1"/>
        <v>52</v>
      </c>
      <c r="B53" s="32"/>
      <c r="C53" s="32"/>
      <c r="D53" s="21"/>
      <c r="E53" s="21"/>
      <c r="F53" s="21"/>
      <c r="G53" s="696"/>
      <c r="H53" s="696"/>
      <c r="I53" s="696"/>
      <c r="J53" s="111"/>
      <c r="K53" s="695"/>
      <c r="L53" s="695"/>
      <c r="M53" s="695"/>
      <c r="N53" s="695"/>
      <c r="O53" s="695"/>
      <c r="P53" s="695"/>
      <c r="Q53" s="695"/>
      <c r="R53" s="695"/>
      <c r="S53" s="695"/>
      <c r="T53" s="695"/>
      <c r="U53" s="695"/>
      <c r="V53" s="695"/>
      <c r="W53" s="695"/>
      <c r="X53" s="695"/>
      <c r="Y53" s="695"/>
      <c r="Z53" s="695"/>
    </row>
    <row r="54" ht="21.0" customHeight="1">
      <c r="A54" s="21">
        <f t="shared" si="1"/>
        <v>53</v>
      </c>
      <c r="B54" s="32"/>
      <c r="C54" s="32"/>
      <c r="D54" s="21"/>
      <c r="E54" s="21"/>
      <c r="F54" s="21"/>
      <c r="G54" s="696"/>
      <c r="H54" s="696"/>
      <c r="I54" s="696"/>
      <c r="J54" s="111"/>
      <c r="K54" s="695"/>
      <c r="L54" s="695"/>
      <c r="M54" s="695"/>
      <c r="N54" s="695"/>
      <c r="O54" s="695"/>
      <c r="P54" s="695"/>
      <c r="Q54" s="695"/>
      <c r="R54" s="695"/>
      <c r="S54" s="695"/>
      <c r="T54" s="695"/>
      <c r="U54" s="695"/>
      <c r="V54" s="695"/>
      <c r="W54" s="695"/>
      <c r="X54" s="695"/>
      <c r="Y54" s="695"/>
      <c r="Z54" s="695"/>
    </row>
    <row r="55" ht="21.0" customHeight="1">
      <c r="A55" s="21">
        <f t="shared" si="1"/>
        <v>54</v>
      </c>
      <c r="B55" s="32"/>
      <c r="C55" s="32"/>
      <c r="D55" s="21"/>
      <c r="E55" s="21"/>
      <c r="F55" s="21"/>
      <c r="G55" s="696"/>
      <c r="H55" s="696"/>
      <c r="I55" s="696"/>
      <c r="J55" s="111"/>
      <c r="K55" s="695"/>
      <c r="L55" s="695"/>
      <c r="M55" s="695"/>
      <c r="N55" s="695"/>
      <c r="O55" s="695"/>
      <c r="P55" s="695"/>
      <c r="Q55" s="695"/>
      <c r="R55" s="695"/>
      <c r="S55" s="695"/>
      <c r="T55" s="695"/>
      <c r="U55" s="695"/>
      <c r="V55" s="695"/>
      <c r="W55" s="695"/>
      <c r="X55" s="695"/>
      <c r="Y55" s="695"/>
      <c r="Z55" s="695"/>
    </row>
    <row r="56" ht="21.0" customHeight="1">
      <c r="A56" s="21">
        <f t="shared" si="1"/>
        <v>55</v>
      </c>
      <c r="B56" s="32"/>
      <c r="C56" s="32"/>
      <c r="D56" s="21"/>
      <c r="E56" s="21"/>
      <c r="F56" s="21"/>
      <c r="G56" s="696"/>
      <c r="H56" s="696"/>
      <c r="I56" s="696"/>
      <c r="J56" s="111"/>
      <c r="K56" s="695"/>
      <c r="L56" s="695"/>
      <c r="M56" s="695"/>
      <c r="N56" s="695"/>
      <c r="O56" s="695"/>
      <c r="P56" s="695"/>
      <c r="Q56" s="695"/>
      <c r="R56" s="695"/>
      <c r="S56" s="695"/>
      <c r="T56" s="695"/>
      <c r="U56" s="695"/>
      <c r="V56" s="695"/>
      <c r="W56" s="695"/>
      <c r="X56" s="695"/>
      <c r="Y56" s="695"/>
      <c r="Z56" s="695"/>
    </row>
    <row r="57" ht="21.0" customHeight="1">
      <c r="A57" s="21">
        <f t="shared" si="1"/>
        <v>56</v>
      </c>
      <c r="B57" s="32"/>
      <c r="C57" s="32"/>
      <c r="D57" s="21"/>
      <c r="E57" s="21"/>
      <c r="F57" s="21"/>
      <c r="G57" s="696"/>
      <c r="H57" s="696"/>
      <c r="I57" s="696"/>
      <c r="J57" s="111"/>
      <c r="K57" s="695"/>
      <c r="L57" s="695"/>
      <c r="M57" s="695"/>
      <c r="N57" s="695"/>
      <c r="O57" s="695"/>
      <c r="P57" s="695"/>
      <c r="Q57" s="695"/>
      <c r="R57" s="695"/>
      <c r="S57" s="695"/>
      <c r="T57" s="695"/>
      <c r="U57" s="695"/>
      <c r="V57" s="695"/>
      <c r="W57" s="695"/>
      <c r="X57" s="695"/>
      <c r="Y57" s="695"/>
      <c r="Z57" s="695"/>
    </row>
    <row r="58" ht="21.0" customHeight="1">
      <c r="A58" s="21">
        <f t="shared" si="1"/>
        <v>57</v>
      </c>
      <c r="B58" s="32"/>
      <c r="C58" s="32"/>
      <c r="D58" s="21"/>
      <c r="E58" s="21"/>
      <c r="F58" s="21"/>
      <c r="G58" s="696"/>
      <c r="H58" s="696"/>
      <c r="I58" s="696"/>
      <c r="J58" s="111"/>
      <c r="K58" s="695"/>
      <c r="L58" s="695"/>
      <c r="M58" s="695"/>
      <c r="N58" s="695"/>
      <c r="O58" s="695"/>
      <c r="P58" s="695"/>
      <c r="Q58" s="695"/>
      <c r="R58" s="695"/>
      <c r="S58" s="695"/>
      <c r="T58" s="695"/>
      <c r="U58" s="695"/>
      <c r="V58" s="695"/>
      <c r="W58" s="695"/>
      <c r="X58" s="695"/>
      <c r="Y58" s="695"/>
      <c r="Z58" s="695"/>
    </row>
    <row r="59" ht="21.0" customHeight="1">
      <c r="A59" s="21">
        <f t="shared" si="1"/>
        <v>58</v>
      </c>
      <c r="B59" s="32"/>
      <c r="C59" s="32"/>
      <c r="D59" s="21"/>
      <c r="E59" s="21"/>
      <c r="F59" s="21"/>
      <c r="G59" s="696"/>
      <c r="H59" s="696"/>
      <c r="I59" s="696"/>
      <c r="J59" s="111"/>
      <c r="K59" s="695"/>
      <c r="L59" s="695"/>
      <c r="M59" s="695"/>
      <c r="N59" s="695"/>
      <c r="O59" s="695"/>
      <c r="P59" s="695"/>
      <c r="Q59" s="695"/>
      <c r="R59" s="695"/>
      <c r="S59" s="695"/>
      <c r="T59" s="695"/>
      <c r="U59" s="695"/>
      <c r="V59" s="695"/>
      <c r="W59" s="695"/>
      <c r="X59" s="695"/>
      <c r="Y59" s="695"/>
      <c r="Z59" s="695"/>
    </row>
    <row r="60" ht="21.0" customHeight="1">
      <c r="A60" s="21">
        <f t="shared" si="1"/>
        <v>59</v>
      </c>
      <c r="B60" s="32"/>
      <c r="C60" s="32"/>
      <c r="D60" s="21"/>
      <c r="E60" s="21"/>
      <c r="F60" s="21"/>
      <c r="G60" s="696"/>
      <c r="H60" s="696"/>
      <c r="I60" s="696"/>
      <c r="J60" s="111"/>
      <c r="K60" s="695"/>
      <c r="L60" s="695"/>
      <c r="M60" s="695"/>
      <c r="N60" s="695"/>
      <c r="O60" s="695"/>
      <c r="P60" s="695"/>
      <c r="Q60" s="695"/>
      <c r="R60" s="695"/>
      <c r="S60" s="695"/>
      <c r="T60" s="695"/>
      <c r="U60" s="695"/>
      <c r="V60" s="695"/>
      <c r="W60" s="695"/>
      <c r="X60" s="695"/>
      <c r="Y60" s="695"/>
      <c r="Z60" s="695"/>
    </row>
    <row r="61" ht="21.0" customHeight="1">
      <c r="A61" s="21">
        <f t="shared" si="1"/>
        <v>60</v>
      </c>
      <c r="B61" s="32"/>
      <c r="C61" s="32"/>
      <c r="D61" s="21"/>
      <c r="E61" s="21"/>
      <c r="F61" s="21"/>
      <c r="G61" s="696"/>
      <c r="H61" s="696"/>
      <c r="I61" s="696"/>
      <c r="J61" s="111"/>
      <c r="K61" s="695"/>
      <c r="L61" s="695"/>
      <c r="M61" s="695"/>
      <c r="N61" s="695"/>
      <c r="O61" s="695"/>
      <c r="P61" s="695"/>
      <c r="Q61" s="695"/>
      <c r="R61" s="695"/>
      <c r="S61" s="695"/>
      <c r="T61" s="695"/>
      <c r="U61" s="695"/>
      <c r="V61" s="695"/>
      <c r="W61" s="695"/>
      <c r="X61" s="695"/>
      <c r="Y61" s="695"/>
      <c r="Z61" s="695"/>
    </row>
    <row r="62" ht="21.0" customHeight="1">
      <c r="A62" s="21">
        <f t="shared" si="1"/>
        <v>61</v>
      </c>
      <c r="B62" s="32"/>
      <c r="C62" s="32"/>
      <c r="D62" s="21"/>
      <c r="E62" s="21"/>
      <c r="F62" s="21"/>
      <c r="G62" s="696"/>
      <c r="H62" s="696"/>
      <c r="I62" s="696"/>
      <c r="J62" s="111"/>
      <c r="K62" s="695"/>
      <c r="L62" s="695"/>
      <c r="M62" s="695"/>
      <c r="N62" s="695"/>
      <c r="O62" s="695"/>
      <c r="P62" s="695"/>
      <c r="Q62" s="695"/>
      <c r="R62" s="695"/>
      <c r="S62" s="695"/>
      <c r="T62" s="695"/>
      <c r="U62" s="695"/>
      <c r="V62" s="695"/>
      <c r="W62" s="695"/>
      <c r="X62" s="695"/>
      <c r="Y62" s="695"/>
      <c r="Z62" s="695"/>
    </row>
    <row r="63" ht="21.0" customHeight="1">
      <c r="A63" s="21">
        <f t="shared" si="1"/>
        <v>62</v>
      </c>
      <c r="B63" s="32"/>
      <c r="C63" s="32"/>
      <c r="D63" s="21"/>
      <c r="E63" s="21"/>
      <c r="F63" s="21"/>
      <c r="G63" s="696"/>
      <c r="H63" s="696"/>
      <c r="I63" s="696"/>
      <c r="J63" s="111"/>
      <c r="K63" s="695"/>
      <c r="L63" s="695"/>
      <c r="M63" s="695"/>
      <c r="N63" s="695"/>
      <c r="O63" s="695"/>
      <c r="P63" s="695"/>
      <c r="Q63" s="695"/>
      <c r="R63" s="695"/>
      <c r="S63" s="695"/>
      <c r="T63" s="695"/>
      <c r="U63" s="695"/>
      <c r="V63" s="695"/>
      <c r="W63" s="695"/>
      <c r="X63" s="695"/>
      <c r="Y63" s="695"/>
      <c r="Z63" s="695"/>
    </row>
    <row r="64" ht="21.0" customHeight="1">
      <c r="A64" s="21">
        <f t="shared" si="1"/>
        <v>63</v>
      </c>
      <c r="B64" s="32"/>
      <c r="C64" s="32"/>
      <c r="D64" s="21"/>
      <c r="E64" s="21"/>
      <c r="F64" s="21"/>
      <c r="G64" s="696"/>
      <c r="H64" s="696"/>
      <c r="I64" s="696"/>
      <c r="J64" s="111"/>
      <c r="K64" s="695"/>
      <c r="L64" s="695"/>
      <c r="M64" s="695"/>
      <c r="N64" s="695"/>
      <c r="O64" s="695"/>
      <c r="P64" s="695"/>
      <c r="Q64" s="695"/>
      <c r="R64" s="695"/>
      <c r="S64" s="695"/>
      <c r="T64" s="695"/>
      <c r="U64" s="695"/>
      <c r="V64" s="695"/>
      <c r="W64" s="695"/>
      <c r="X64" s="695"/>
      <c r="Y64" s="695"/>
      <c r="Z64" s="695"/>
    </row>
    <row r="65" ht="21.0" customHeight="1">
      <c r="A65" s="21">
        <f t="shared" si="1"/>
        <v>64</v>
      </c>
      <c r="B65" s="32"/>
      <c r="C65" s="32"/>
      <c r="D65" s="21"/>
      <c r="E65" s="21"/>
      <c r="F65" s="21"/>
      <c r="G65" s="696"/>
      <c r="H65" s="696"/>
      <c r="I65" s="696"/>
      <c r="J65" s="111"/>
      <c r="K65" s="695"/>
      <c r="L65" s="695"/>
      <c r="M65" s="695"/>
      <c r="N65" s="695"/>
      <c r="O65" s="695"/>
      <c r="P65" s="695"/>
      <c r="Q65" s="695"/>
      <c r="R65" s="695"/>
      <c r="S65" s="695"/>
      <c r="T65" s="695"/>
      <c r="U65" s="695"/>
      <c r="V65" s="695"/>
      <c r="W65" s="695"/>
      <c r="X65" s="695"/>
      <c r="Y65" s="695"/>
      <c r="Z65" s="695"/>
    </row>
    <row r="66" ht="21.0" customHeight="1">
      <c r="A66" s="21">
        <f t="shared" si="1"/>
        <v>65</v>
      </c>
      <c r="B66" s="32"/>
      <c r="C66" s="32"/>
      <c r="D66" s="21"/>
      <c r="E66" s="21"/>
      <c r="F66" s="21"/>
      <c r="G66" s="696"/>
      <c r="H66" s="696"/>
      <c r="I66" s="696"/>
      <c r="J66" s="111"/>
      <c r="K66" s="695"/>
      <c r="L66" s="695"/>
      <c r="M66" s="695"/>
      <c r="N66" s="695"/>
      <c r="O66" s="695"/>
      <c r="P66" s="695"/>
      <c r="Q66" s="695"/>
      <c r="R66" s="695"/>
      <c r="S66" s="695"/>
      <c r="T66" s="695"/>
      <c r="U66" s="695"/>
      <c r="V66" s="695"/>
      <c r="W66" s="695"/>
      <c r="X66" s="695"/>
      <c r="Y66" s="695"/>
      <c r="Z66" s="695"/>
    </row>
    <row r="67" ht="21.0" customHeight="1">
      <c r="A67" s="21">
        <f t="shared" si="1"/>
        <v>66</v>
      </c>
      <c r="B67" s="32"/>
      <c r="C67" s="32"/>
      <c r="D67" s="21"/>
      <c r="E67" s="21"/>
      <c r="F67" s="21"/>
      <c r="G67" s="696"/>
      <c r="H67" s="696"/>
      <c r="I67" s="696"/>
      <c r="J67" s="111"/>
      <c r="K67" s="695"/>
      <c r="L67" s="695"/>
      <c r="M67" s="695"/>
      <c r="N67" s="695"/>
      <c r="O67" s="695"/>
      <c r="P67" s="695"/>
      <c r="Q67" s="695"/>
      <c r="R67" s="695"/>
      <c r="S67" s="695"/>
      <c r="T67" s="695"/>
      <c r="U67" s="695"/>
      <c r="V67" s="695"/>
      <c r="W67" s="695"/>
      <c r="X67" s="695"/>
      <c r="Y67" s="695"/>
      <c r="Z67" s="695"/>
    </row>
    <row r="68" ht="21.0" customHeight="1">
      <c r="A68" s="21">
        <f t="shared" si="1"/>
        <v>67</v>
      </c>
      <c r="B68" s="32"/>
      <c r="C68" s="32"/>
      <c r="D68" s="21"/>
      <c r="E68" s="21"/>
      <c r="F68" s="21"/>
      <c r="G68" s="696"/>
      <c r="H68" s="696"/>
      <c r="I68" s="696"/>
      <c r="J68" s="111"/>
      <c r="K68" s="695"/>
      <c r="L68" s="695"/>
      <c r="M68" s="695"/>
      <c r="N68" s="695"/>
      <c r="O68" s="695"/>
      <c r="P68" s="695"/>
      <c r="Q68" s="695"/>
      <c r="R68" s="695"/>
      <c r="S68" s="695"/>
      <c r="T68" s="695"/>
      <c r="U68" s="695"/>
      <c r="V68" s="695"/>
      <c r="W68" s="695"/>
      <c r="X68" s="695"/>
      <c r="Y68" s="695"/>
      <c r="Z68" s="695"/>
    </row>
    <row r="69" ht="21.0" customHeight="1">
      <c r="A69" s="21">
        <f t="shared" si="1"/>
        <v>68</v>
      </c>
      <c r="B69" s="32"/>
      <c r="C69" s="32"/>
      <c r="D69" s="21"/>
      <c r="E69" s="21"/>
      <c r="F69" s="21"/>
      <c r="G69" s="696"/>
      <c r="H69" s="696"/>
      <c r="I69" s="696"/>
      <c r="J69" s="111"/>
      <c r="K69" s="695"/>
      <c r="L69" s="695"/>
      <c r="M69" s="695"/>
      <c r="N69" s="695"/>
      <c r="O69" s="695"/>
      <c r="P69" s="695"/>
      <c r="Q69" s="695"/>
      <c r="R69" s="695"/>
      <c r="S69" s="695"/>
      <c r="T69" s="695"/>
      <c r="U69" s="695"/>
      <c r="V69" s="695"/>
      <c r="W69" s="695"/>
      <c r="X69" s="695"/>
      <c r="Y69" s="695"/>
      <c r="Z69" s="695"/>
    </row>
    <row r="70" ht="21.0" customHeight="1">
      <c r="A70" s="21">
        <f t="shared" si="1"/>
        <v>69</v>
      </c>
      <c r="B70" s="32"/>
      <c r="C70" s="32"/>
      <c r="D70" s="21"/>
      <c r="E70" s="21"/>
      <c r="F70" s="21"/>
      <c r="G70" s="696"/>
      <c r="H70" s="696"/>
      <c r="I70" s="696"/>
      <c r="J70" s="111"/>
      <c r="K70" s="695"/>
      <c r="L70" s="695"/>
      <c r="M70" s="695"/>
      <c r="N70" s="695"/>
      <c r="O70" s="695"/>
      <c r="P70" s="695"/>
      <c r="Q70" s="695"/>
      <c r="R70" s="695"/>
      <c r="S70" s="695"/>
      <c r="T70" s="695"/>
      <c r="U70" s="695"/>
      <c r="V70" s="695"/>
      <c r="W70" s="695"/>
      <c r="X70" s="695"/>
      <c r="Y70" s="695"/>
      <c r="Z70" s="695"/>
    </row>
    <row r="71" ht="21.0" customHeight="1">
      <c r="A71" s="21">
        <f t="shared" si="1"/>
        <v>70</v>
      </c>
      <c r="B71" s="32"/>
      <c r="C71" s="32"/>
      <c r="D71" s="21"/>
      <c r="E71" s="21"/>
      <c r="F71" s="21"/>
      <c r="G71" s="696"/>
      <c r="H71" s="696"/>
      <c r="I71" s="696"/>
      <c r="J71" s="111"/>
      <c r="K71" s="695"/>
      <c r="L71" s="695"/>
      <c r="M71" s="695"/>
      <c r="N71" s="695"/>
      <c r="O71" s="695"/>
      <c r="P71" s="695"/>
      <c r="Q71" s="695"/>
      <c r="R71" s="695"/>
      <c r="S71" s="695"/>
      <c r="T71" s="695"/>
      <c r="U71" s="695"/>
      <c r="V71" s="695"/>
      <c r="W71" s="695"/>
      <c r="X71" s="695"/>
      <c r="Y71" s="695"/>
      <c r="Z71" s="695"/>
    </row>
    <row r="72" ht="21.0" customHeight="1">
      <c r="A72" s="21">
        <f t="shared" si="1"/>
        <v>71</v>
      </c>
      <c r="B72" s="32"/>
      <c r="C72" s="32"/>
      <c r="D72" s="21"/>
      <c r="E72" s="21"/>
      <c r="F72" s="21"/>
      <c r="G72" s="696"/>
      <c r="H72" s="696"/>
      <c r="I72" s="696"/>
      <c r="J72" s="111"/>
      <c r="K72" s="695"/>
      <c r="L72" s="695"/>
      <c r="M72" s="695"/>
      <c r="N72" s="695"/>
      <c r="O72" s="695"/>
      <c r="P72" s="695"/>
      <c r="Q72" s="695"/>
      <c r="R72" s="695"/>
      <c r="S72" s="695"/>
      <c r="T72" s="695"/>
      <c r="U72" s="695"/>
      <c r="V72" s="695"/>
      <c r="W72" s="695"/>
      <c r="X72" s="695"/>
      <c r="Y72" s="695"/>
      <c r="Z72" s="695"/>
    </row>
    <row r="73" ht="21.0" customHeight="1">
      <c r="A73" s="21">
        <f t="shared" si="1"/>
        <v>72</v>
      </c>
      <c r="B73" s="32"/>
      <c r="C73" s="32"/>
      <c r="D73" s="21"/>
      <c r="E73" s="21"/>
      <c r="F73" s="21"/>
      <c r="G73" s="696"/>
      <c r="H73" s="696"/>
      <c r="I73" s="696"/>
      <c r="J73" s="111"/>
      <c r="K73" s="695"/>
      <c r="L73" s="695"/>
      <c r="M73" s="695"/>
      <c r="N73" s="695"/>
      <c r="O73" s="695"/>
      <c r="P73" s="695"/>
      <c r="Q73" s="695"/>
      <c r="R73" s="695"/>
      <c r="S73" s="695"/>
      <c r="T73" s="695"/>
      <c r="U73" s="695"/>
      <c r="V73" s="695"/>
      <c r="W73" s="695"/>
      <c r="X73" s="695"/>
      <c r="Y73" s="695"/>
      <c r="Z73" s="695"/>
    </row>
    <row r="74" ht="21.0" customHeight="1">
      <c r="A74" s="21">
        <f t="shared" si="1"/>
        <v>73</v>
      </c>
      <c r="B74" s="32"/>
      <c r="C74" s="32"/>
      <c r="D74" s="21"/>
      <c r="E74" s="21"/>
      <c r="F74" s="21"/>
      <c r="G74" s="696"/>
      <c r="H74" s="696"/>
      <c r="I74" s="696"/>
      <c r="J74" s="111"/>
      <c r="K74" s="695"/>
      <c r="L74" s="695"/>
      <c r="M74" s="695"/>
      <c r="N74" s="695"/>
      <c r="O74" s="695"/>
      <c r="P74" s="695"/>
      <c r="Q74" s="695"/>
      <c r="R74" s="695"/>
      <c r="S74" s="695"/>
      <c r="T74" s="695"/>
      <c r="U74" s="695"/>
      <c r="V74" s="695"/>
      <c r="W74" s="695"/>
      <c r="X74" s="695"/>
      <c r="Y74" s="695"/>
      <c r="Z74" s="695"/>
    </row>
    <row r="75" ht="21.0" customHeight="1">
      <c r="A75" s="21">
        <f t="shared" si="1"/>
        <v>74</v>
      </c>
      <c r="B75" s="32"/>
      <c r="C75" s="32"/>
      <c r="D75" s="21"/>
      <c r="E75" s="21"/>
      <c r="F75" s="21"/>
      <c r="G75" s="696"/>
      <c r="H75" s="696"/>
      <c r="I75" s="696"/>
      <c r="J75" s="111"/>
      <c r="K75" s="695"/>
      <c r="L75" s="695"/>
      <c r="M75" s="695"/>
      <c r="N75" s="695"/>
      <c r="O75" s="695"/>
      <c r="P75" s="695"/>
      <c r="Q75" s="695"/>
      <c r="R75" s="695"/>
      <c r="S75" s="695"/>
      <c r="T75" s="695"/>
      <c r="U75" s="695"/>
      <c r="V75" s="695"/>
      <c r="W75" s="695"/>
      <c r="X75" s="695"/>
      <c r="Y75" s="695"/>
      <c r="Z75" s="695"/>
    </row>
    <row r="76" ht="21.0" customHeight="1">
      <c r="A76" s="21">
        <f t="shared" si="1"/>
        <v>75</v>
      </c>
      <c r="B76" s="32"/>
      <c r="C76" s="32"/>
      <c r="D76" s="21"/>
      <c r="E76" s="21"/>
      <c r="F76" s="21"/>
      <c r="G76" s="696"/>
      <c r="H76" s="696"/>
      <c r="I76" s="696"/>
      <c r="J76" s="111"/>
      <c r="K76" s="695"/>
      <c r="L76" s="695"/>
      <c r="M76" s="695"/>
      <c r="N76" s="695"/>
      <c r="O76" s="695"/>
      <c r="P76" s="695"/>
      <c r="Q76" s="695"/>
      <c r="R76" s="695"/>
      <c r="S76" s="695"/>
      <c r="T76" s="695"/>
      <c r="U76" s="695"/>
      <c r="V76" s="695"/>
      <c r="W76" s="695"/>
      <c r="X76" s="695"/>
      <c r="Y76" s="695"/>
      <c r="Z76" s="695"/>
    </row>
    <row r="77" ht="21.0" customHeight="1">
      <c r="A77" s="21">
        <f t="shared" si="1"/>
        <v>76</v>
      </c>
      <c r="B77" s="32"/>
      <c r="C77" s="32"/>
      <c r="D77" s="21"/>
      <c r="E77" s="21"/>
      <c r="F77" s="21"/>
      <c r="G77" s="696"/>
      <c r="H77" s="696"/>
      <c r="I77" s="696"/>
      <c r="J77" s="111"/>
      <c r="K77" s="695"/>
      <c r="L77" s="695"/>
      <c r="M77" s="695"/>
      <c r="N77" s="695"/>
      <c r="O77" s="695"/>
      <c r="P77" s="695"/>
      <c r="Q77" s="695"/>
      <c r="R77" s="695"/>
      <c r="S77" s="695"/>
      <c r="T77" s="695"/>
      <c r="U77" s="695"/>
      <c r="V77" s="695"/>
      <c r="W77" s="695"/>
      <c r="X77" s="695"/>
      <c r="Y77" s="695"/>
      <c r="Z77" s="695"/>
    </row>
    <row r="78" ht="21.0" customHeight="1">
      <c r="A78" s="21">
        <f t="shared" si="1"/>
        <v>77</v>
      </c>
      <c r="B78" s="32"/>
      <c r="C78" s="32"/>
      <c r="D78" s="21"/>
      <c r="E78" s="21"/>
      <c r="F78" s="21"/>
      <c r="G78" s="696"/>
      <c r="H78" s="696"/>
      <c r="I78" s="696"/>
      <c r="J78" s="111"/>
      <c r="K78" s="695"/>
      <c r="L78" s="695"/>
      <c r="M78" s="695"/>
      <c r="N78" s="695"/>
      <c r="O78" s="695"/>
      <c r="P78" s="695"/>
      <c r="Q78" s="695"/>
      <c r="R78" s="695"/>
      <c r="S78" s="695"/>
      <c r="T78" s="695"/>
      <c r="U78" s="695"/>
      <c r="V78" s="695"/>
      <c r="W78" s="695"/>
      <c r="X78" s="695"/>
      <c r="Y78" s="695"/>
      <c r="Z78" s="695"/>
    </row>
    <row r="79" ht="21.0" customHeight="1">
      <c r="A79" s="21">
        <f t="shared" si="1"/>
        <v>78</v>
      </c>
      <c r="B79" s="32"/>
      <c r="C79" s="32"/>
      <c r="D79" s="21"/>
      <c r="E79" s="21"/>
      <c r="F79" s="21"/>
      <c r="G79" s="696"/>
      <c r="H79" s="696"/>
      <c r="I79" s="696"/>
      <c r="J79" s="111"/>
      <c r="K79" s="695"/>
      <c r="L79" s="695"/>
      <c r="M79" s="695"/>
      <c r="N79" s="695"/>
      <c r="O79" s="695"/>
      <c r="P79" s="695"/>
      <c r="Q79" s="695"/>
      <c r="R79" s="695"/>
      <c r="S79" s="695"/>
      <c r="T79" s="695"/>
      <c r="U79" s="695"/>
      <c r="V79" s="695"/>
      <c r="W79" s="695"/>
      <c r="X79" s="695"/>
      <c r="Y79" s="695"/>
      <c r="Z79" s="695"/>
    </row>
    <row r="80" ht="21.0" customHeight="1">
      <c r="A80" s="21">
        <f t="shared" si="1"/>
        <v>79</v>
      </c>
      <c r="B80" s="32"/>
      <c r="C80" s="32"/>
      <c r="D80" s="21"/>
      <c r="E80" s="21"/>
      <c r="F80" s="21"/>
      <c r="G80" s="696"/>
      <c r="H80" s="696"/>
      <c r="I80" s="696"/>
      <c r="J80" s="111"/>
      <c r="K80" s="695"/>
      <c r="L80" s="695"/>
      <c r="M80" s="695"/>
      <c r="N80" s="695"/>
      <c r="O80" s="695"/>
      <c r="P80" s="695"/>
      <c r="Q80" s="695"/>
      <c r="R80" s="695"/>
      <c r="S80" s="695"/>
      <c r="T80" s="695"/>
      <c r="U80" s="695"/>
      <c r="V80" s="695"/>
      <c r="W80" s="695"/>
      <c r="X80" s="695"/>
      <c r="Y80" s="695"/>
      <c r="Z80" s="695"/>
    </row>
    <row r="81" ht="21.0" customHeight="1">
      <c r="A81" s="21">
        <f t="shared" si="1"/>
        <v>80</v>
      </c>
      <c r="B81" s="32"/>
      <c r="C81" s="32"/>
      <c r="D81" s="21"/>
      <c r="E81" s="21"/>
      <c r="F81" s="21"/>
      <c r="G81" s="696"/>
      <c r="H81" s="696"/>
      <c r="I81" s="696"/>
      <c r="J81" s="111"/>
      <c r="K81" s="695"/>
      <c r="L81" s="695"/>
      <c r="M81" s="695"/>
      <c r="N81" s="695"/>
      <c r="O81" s="695"/>
      <c r="P81" s="695"/>
      <c r="Q81" s="695"/>
      <c r="R81" s="695"/>
      <c r="S81" s="695"/>
      <c r="T81" s="695"/>
      <c r="U81" s="695"/>
      <c r="V81" s="695"/>
      <c r="W81" s="695"/>
      <c r="X81" s="695"/>
      <c r="Y81" s="695"/>
      <c r="Z81" s="695"/>
    </row>
    <row r="82" ht="21.0" customHeight="1">
      <c r="A82" s="21">
        <f t="shared" si="1"/>
        <v>81</v>
      </c>
      <c r="B82" s="32"/>
      <c r="C82" s="32"/>
      <c r="D82" s="21"/>
      <c r="E82" s="21"/>
      <c r="F82" s="21"/>
      <c r="G82" s="696"/>
      <c r="H82" s="696"/>
      <c r="I82" s="696"/>
      <c r="J82" s="111"/>
      <c r="K82" s="695"/>
      <c r="L82" s="695"/>
      <c r="M82" s="695"/>
      <c r="N82" s="695"/>
      <c r="O82" s="695"/>
      <c r="P82" s="695"/>
      <c r="Q82" s="695"/>
      <c r="R82" s="695"/>
      <c r="S82" s="695"/>
      <c r="T82" s="695"/>
      <c r="U82" s="695"/>
      <c r="V82" s="695"/>
      <c r="W82" s="695"/>
      <c r="X82" s="695"/>
      <c r="Y82" s="695"/>
      <c r="Z82" s="695"/>
    </row>
    <row r="83" ht="21.0" customHeight="1">
      <c r="A83" s="21">
        <f t="shared" si="1"/>
        <v>82</v>
      </c>
      <c r="B83" s="32"/>
      <c r="C83" s="32"/>
      <c r="D83" s="21"/>
      <c r="E83" s="21"/>
      <c r="F83" s="21"/>
      <c r="G83" s="696"/>
      <c r="H83" s="696"/>
      <c r="I83" s="696"/>
      <c r="J83" s="111"/>
      <c r="K83" s="695"/>
      <c r="L83" s="695"/>
      <c r="M83" s="695"/>
      <c r="N83" s="695"/>
      <c r="O83" s="695"/>
      <c r="P83" s="695"/>
      <c r="Q83" s="695"/>
      <c r="R83" s="695"/>
      <c r="S83" s="695"/>
      <c r="T83" s="695"/>
      <c r="U83" s="695"/>
      <c r="V83" s="695"/>
      <c r="W83" s="695"/>
      <c r="X83" s="695"/>
      <c r="Y83" s="695"/>
      <c r="Z83" s="695"/>
    </row>
    <row r="84" ht="21.0" customHeight="1">
      <c r="A84" s="21">
        <f t="shared" si="1"/>
        <v>83</v>
      </c>
      <c r="B84" s="32"/>
      <c r="C84" s="32"/>
      <c r="D84" s="21"/>
      <c r="E84" s="21"/>
      <c r="F84" s="21"/>
      <c r="G84" s="696"/>
      <c r="H84" s="696"/>
      <c r="I84" s="696"/>
      <c r="J84" s="111"/>
      <c r="K84" s="695"/>
      <c r="L84" s="695"/>
      <c r="M84" s="695"/>
      <c r="N84" s="695"/>
      <c r="O84" s="695"/>
      <c r="P84" s="695"/>
      <c r="Q84" s="695"/>
      <c r="R84" s="695"/>
      <c r="S84" s="695"/>
      <c r="T84" s="695"/>
      <c r="U84" s="695"/>
      <c r="V84" s="695"/>
      <c r="W84" s="695"/>
      <c r="X84" s="695"/>
      <c r="Y84" s="695"/>
      <c r="Z84" s="695"/>
    </row>
    <row r="85" ht="21.0" customHeight="1">
      <c r="A85" s="21">
        <f t="shared" si="1"/>
        <v>84</v>
      </c>
      <c r="B85" s="32"/>
      <c r="C85" s="32"/>
      <c r="D85" s="21"/>
      <c r="E85" s="21"/>
      <c r="F85" s="21"/>
      <c r="G85" s="696"/>
      <c r="H85" s="696"/>
      <c r="I85" s="696"/>
      <c r="J85" s="111"/>
      <c r="K85" s="695"/>
      <c r="L85" s="695"/>
      <c r="M85" s="695"/>
      <c r="N85" s="695"/>
      <c r="O85" s="695"/>
      <c r="P85" s="695"/>
      <c r="Q85" s="695"/>
      <c r="R85" s="695"/>
      <c r="S85" s="695"/>
      <c r="T85" s="695"/>
      <c r="U85" s="695"/>
      <c r="V85" s="695"/>
      <c r="W85" s="695"/>
      <c r="X85" s="695"/>
      <c r="Y85" s="695"/>
      <c r="Z85" s="695"/>
    </row>
    <row r="86" ht="21.0" customHeight="1">
      <c r="A86" s="21">
        <f t="shared" si="1"/>
        <v>85</v>
      </c>
      <c r="B86" s="32"/>
      <c r="C86" s="32"/>
      <c r="D86" s="21"/>
      <c r="E86" s="21"/>
      <c r="F86" s="21"/>
      <c r="G86" s="696"/>
      <c r="H86" s="696"/>
      <c r="I86" s="696"/>
      <c r="J86" s="111"/>
      <c r="K86" s="695"/>
      <c r="L86" s="695"/>
      <c r="M86" s="695"/>
      <c r="N86" s="695"/>
      <c r="O86" s="695"/>
      <c r="P86" s="695"/>
      <c r="Q86" s="695"/>
      <c r="R86" s="695"/>
      <c r="S86" s="695"/>
      <c r="T86" s="695"/>
      <c r="U86" s="695"/>
      <c r="V86" s="695"/>
      <c r="W86" s="695"/>
      <c r="X86" s="695"/>
      <c r="Y86" s="695"/>
      <c r="Z86" s="695"/>
    </row>
    <row r="87" ht="21.0" customHeight="1">
      <c r="A87" s="21">
        <f t="shared" si="1"/>
        <v>86</v>
      </c>
      <c r="B87" s="32"/>
      <c r="C87" s="32"/>
      <c r="D87" s="21"/>
      <c r="E87" s="21"/>
      <c r="F87" s="21"/>
      <c r="G87" s="696"/>
      <c r="H87" s="696"/>
      <c r="I87" s="696"/>
      <c r="J87" s="111"/>
      <c r="K87" s="695"/>
      <c r="L87" s="695"/>
      <c r="M87" s="695"/>
      <c r="N87" s="695"/>
      <c r="O87" s="695"/>
      <c r="P87" s="695"/>
      <c r="Q87" s="695"/>
      <c r="R87" s="695"/>
      <c r="S87" s="695"/>
      <c r="T87" s="695"/>
      <c r="U87" s="695"/>
      <c r="V87" s="695"/>
      <c r="W87" s="695"/>
      <c r="X87" s="695"/>
      <c r="Y87" s="695"/>
      <c r="Z87" s="695"/>
    </row>
    <row r="88" ht="21.0" customHeight="1">
      <c r="A88" s="21">
        <f t="shared" si="1"/>
        <v>87</v>
      </c>
      <c r="B88" s="32"/>
      <c r="C88" s="32"/>
      <c r="D88" s="21"/>
      <c r="E88" s="21"/>
      <c r="F88" s="21"/>
      <c r="G88" s="696"/>
      <c r="H88" s="696"/>
      <c r="I88" s="696"/>
      <c r="J88" s="111"/>
      <c r="K88" s="695"/>
      <c r="L88" s="695"/>
      <c r="M88" s="695"/>
      <c r="N88" s="695"/>
      <c r="O88" s="695"/>
      <c r="P88" s="695"/>
      <c r="Q88" s="695"/>
      <c r="R88" s="695"/>
      <c r="S88" s="695"/>
      <c r="T88" s="695"/>
      <c r="U88" s="695"/>
      <c r="V88" s="695"/>
      <c r="W88" s="695"/>
      <c r="X88" s="695"/>
      <c r="Y88" s="695"/>
      <c r="Z88" s="695"/>
    </row>
    <row r="89" ht="21.0" customHeight="1">
      <c r="A89" s="21">
        <f t="shared" si="1"/>
        <v>88</v>
      </c>
      <c r="B89" s="32"/>
      <c r="C89" s="32"/>
      <c r="D89" s="21"/>
      <c r="E89" s="21"/>
      <c r="F89" s="21"/>
      <c r="G89" s="696"/>
      <c r="H89" s="696"/>
      <c r="I89" s="696"/>
      <c r="J89" s="111"/>
      <c r="K89" s="695"/>
      <c r="L89" s="695"/>
      <c r="M89" s="695"/>
      <c r="N89" s="695"/>
      <c r="O89" s="695"/>
      <c r="P89" s="695"/>
      <c r="Q89" s="695"/>
      <c r="R89" s="695"/>
      <c r="S89" s="695"/>
      <c r="T89" s="695"/>
      <c r="U89" s="695"/>
      <c r="V89" s="695"/>
      <c r="W89" s="695"/>
      <c r="X89" s="695"/>
      <c r="Y89" s="695"/>
      <c r="Z89" s="695"/>
    </row>
    <row r="90" ht="21.0" customHeight="1">
      <c r="A90" s="21">
        <f t="shared" si="1"/>
        <v>89</v>
      </c>
      <c r="B90" s="32"/>
      <c r="C90" s="32"/>
      <c r="D90" s="21"/>
      <c r="E90" s="21"/>
      <c r="F90" s="21"/>
      <c r="G90" s="696"/>
      <c r="H90" s="696"/>
      <c r="I90" s="696"/>
      <c r="J90" s="111"/>
      <c r="K90" s="695"/>
      <c r="L90" s="695"/>
      <c r="M90" s="695"/>
      <c r="N90" s="695"/>
      <c r="O90" s="695"/>
      <c r="P90" s="695"/>
      <c r="Q90" s="695"/>
      <c r="R90" s="695"/>
      <c r="S90" s="695"/>
      <c r="T90" s="695"/>
      <c r="U90" s="695"/>
      <c r="V90" s="695"/>
      <c r="W90" s="695"/>
      <c r="X90" s="695"/>
      <c r="Y90" s="695"/>
      <c r="Z90" s="695"/>
    </row>
    <row r="91" ht="21.0" customHeight="1">
      <c r="A91" s="21">
        <f t="shared" si="1"/>
        <v>90</v>
      </c>
      <c r="B91" s="32"/>
      <c r="C91" s="32"/>
      <c r="D91" s="21"/>
      <c r="E91" s="21"/>
      <c r="F91" s="21"/>
      <c r="G91" s="696"/>
      <c r="H91" s="696"/>
      <c r="I91" s="696"/>
      <c r="J91" s="111"/>
      <c r="K91" s="695"/>
      <c r="L91" s="695"/>
      <c r="M91" s="695"/>
      <c r="N91" s="695"/>
      <c r="O91" s="695"/>
      <c r="P91" s="695"/>
      <c r="Q91" s="695"/>
      <c r="R91" s="695"/>
      <c r="S91" s="695"/>
      <c r="T91" s="695"/>
      <c r="U91" s="695"/>
      <c r="V91" s="695"/>
      <c r="W91" s="695"/>
      <c r="X91" s="695"/>
      <c r="Y91" s="695"/>
      <c r="Z91" s="695"/>
    </row>
    <row r="92" ht="21.0" customHeight="1">
      <c r="A92" s="21">
        <f t="shared" si="1"/>
        <v>91</v>
      </c>
      <c r="B92" s="32"/>
      <c r="C92" s="32"/>
      <c r="D92" s="21"/>
      <c r="E92" s="21"/>
      <c r="F92" s="21"/>
      <c r="G92" s="696"/>
      <c r="H92" s="696"/>
      <c r="I92" s="696"/>
      <c r="J92" s="111"/>
      <c r="K92" s="695"/>
      <c r="L92" s="695"/>
      <c r="M92" s="695"/>
      <c r="N92" s="695"/>
      <c r="O92" s="695"/>
      <c r="P92" s="695"/>
      <c r="Q92" s="695"/>
      <c r="R92" s="695"/>
      <c r="S92" s="695"/>
      <c r="T92" s="695"/>
      <c r="U92" s="695"/>
      <c r="V92" s="695"/>
      <c r="W92" s="695"/>
      <c r="X92" s="695"/>
      <c r="Y92" s="695"/>
      <c r="Z92" s="695"/>
    </row>
    <row r="93" ht="21.0" customHeight="1">
      <c r="A93" s="21">
        <f t="shared" si="1"/>
        <v>92</v>
      </c>
      <c r="B93" s="32"/>
      <c r="C93" s="32"/>
      <c r="D93" s="21"/>
      <c r="E93" s="21"/>
      <c r="F93" s="21"/>
      <c r="G93" s="696"/>
      <c r="H93" s="696"/>
      <c r="I93" s="696"/>
      <c r="J93" s="111"/>
      <c r="K93" s="695"/>
      <c r="L93" s="695"/>
      <c r="M93" s="695"/>
      <c r="N93" s="695"/>
      <c r="O93" s="695"/>
      <c r="P93" s="695"/>
      <c r="Q93" s="695"/>
      <c r="R93" s="695"/>
      <c r="S93" s="695"/>
      <c r="T93" s="695"/>
      <c r="U93" s="695"/>
      <c r="V93" s="695"/>
      <c r="W93" s="695"/>
      <c r="X93" s="695"/>
      <c r="Y93" s="695"/>
      <c r="Z93" s="695"/>
    </row>
    <row r="94" ht="21.0" customHeight="1">
      <c r="A94" s="21">
        <f t="shared" si="1"/>
        <v>93</v>
      </c>
      <c r="B94" s="32"/>
      <c r="C94" s="32"/>
      <c r="D94" s="21"/>
      <c r="E94" s="21"/>
      <c r="F94" s="21"/>
      <c r="G94" s="696"/>
      <c r="H94" s="696"/>
      <c r="I94" s="696"/>
      <c r="J94" s="111"/>
      <c r="K94" s="695"/>
      <c r="L94" s="695"/>
      <c r="M94" s="695"/>
      <c r="N94" s="695"/>
      <c r="O94" s="695"/>
      <c r="P94" s="695"/>
      <c r="Q94" s="695"/>
      <c r="R94" s="695"/>
      <c r="S94" s="695"/>
      <c r="T94" s="695"/>
      <c r="U94" s="695"/>
      <c r="V94" s="695"/>
      <c r="W94" s="695"/>
      <c r="X94" s="695"/>
      <c r="Y94" s="695"/>
      <c r="Z94" s="695"/>
    </row>
    <row r="95" ht="21.0" customHeight="1">
      <c r="A95" s="21">
        <f t="shared" si="1"/>
        <v>94</v>
      </c>
      <c r="B95" s="32"/>
      <c r="C95" s="32"/>
      <c r="D95" s="21"/>
      <c r="E95" s="21"/>
      <c r="F95" s="21"/>
      <c r="G95" s="696"/>
      <c r="H95" s="696"/>
      <c r="I95" s="696"/>
      <c r="J95" s="111"/>
      <c r="K95" s="695"/>
      <c r="L95" s="695"/>
      <c r="M95" s="695"/>
      <c r="N95" s="695"/>
      <c r="O95" s="695"/>
      <c r="P95" s="695"/>
      <c r="Q95" s="695"/>
      <c r="R95" s="695"/>
      <c r="S95" s="695"/>
      <c r="T95" s="695"/>
      <c r="U95" s="695"/>
      <c r="V95" s="695"/>
      <c r="W95" s="695"/>
      <c r="X95" s="695"/>
      <c r="Y95" s="695"/>
      <c r="Z95" s="695"/>
    </row>
    <row r="96" ht="21.0" customHeight="1">
      <c r="A96" s="21">
        <f t="shared" si="1"/>
        <v>95</v>
      </c>
      <c r="B96" s="32"/>
      <c r="C96" s="32"/>
      <c r="D96" s="21"/>
      <c r="E96" s="21"/>
      <c r="F96" s="21"/>
      <c r="G96" s="696"/>
      <c r="H96" s="696"/>
      <c r="I96" s="696"/>
      <c r="J96" s="111"/>
      <c r="K96" s="695"/>
      <c r="L96" s="695"/>
      <c r="M96" s="695"/>
      <c r="N96" s="695"/>
      <c r="O96" s="695"/>
      <c r="P96" s="695"/>
      <c r="Q96" s="695"/>
      <c r="R96" s="695"/>
      <c r="S96" s="695"/>
      <c r="T96" s="695"/>
      <c r="U96" s="695"/>
      <c r="V96" s="695"/>
      <c r="W96" s="695"/>
      <c r="X96" s="695"/>
      <c r="Y96" s="695"/>
      <c r="Z96" s="695"/>
    </row>
    <row r="97" ht="21.0" customHeight="1">
      <c r="A97" s="21">
        <f t="shared" si="1"/>
        <v>96</v>
      </c>
      <c r="B97" s="32"/>
      <c r="C97" s="32"/>
      <c r="D97" s="21"/>
      <c r="E97" s="21"/>
      <c r="F97" s="21"/>
      <c r="G97" s="696"/>
      <c r="H97" s="696"/>
      <c r="I97" s="696"/>
      <c r="J97" s="111"/>
      <c r="K97" s="695"/>
      <c r="L97" s="695"/>
      <c r="M97" s="695"/>
      <c r="N97" s="695"/>
      <c r="O97" s="695"/>
      <c r="P97" s="695"/>
      <c r="Q97" s="695"/>
      <c r="R97" s="695"/>
      <c r="S97" s="695"/>
      <c r="T97" s="695"/>
      <c r="U97" s="695"/>
      <c r="V97" s="695"/>
      <c r="W97" s="695"/>
      <c r="X97" s="695"/>
      <c r="Y97" s="695"/>
      <c r="Z97" s="695"/>
    </row>
    <row r="98" ht="21.0" customHeight="1">
      <c r="A98" s="21">
        <f t="shared" si="1"/>
        <v>97</v>
      </c>
      <c r="B98" s="32"/>
      <c r="C98" s="32"/>
      <c r="D98" s="21"/>
      <c r="E98" s="21"/>
      <c r="F98" s="21"/>
      <c r="G98" s="696"/>
      <c r="H98" s="696"/>
      <c r="I98" s="696"/>
      <c r="J98" s="111"/>
      <c r="K98" s="695"/>
      <c r="L98" s="695"/>
      <c r="M98" s="695"/>
      <c r="N98" s="695"/>
      <c r="O98" s="695"/>
      <c r="P98" s="695"/>
      <c r="Q98" s="695"/>
      <c r="R98" s="695"/>
      <c r="S98" s="695"/>
      <c r="T98" s="695"/>
      <c r="U98" s="695"/>
      <c r="V98" s="695"/>
      <c r="W98" s="695"/>
      <c r="X98" s="695"/>
      <c r="Y98" s="695"/>
      <c r="Z98" s="695"/>
    </row>
    <row r="99" ht="21.0" customHeight="1">
      <c r="A99" s="21">
        <f t="shared" si="1"/>
        <v>98</v>
      </c>
      <c r="B99" s="32"/>
      <c r="C99" s="32"/>
      <c r="D99" s="21"/>
      <c r="E99" s="21"/>
      <c r="F99" s="21"/>
      <c r="G99" s="696"/>
      <c r="H99" s="696"/>
      <c r="I99" s="696"/>
      <c r="J99" s="111"/>
      <c r="K99" s="695"/>
      <c r="L99" s="695"/>
      <c r="M99" s="695"/>
      <c r="N99" s="695"/>
      <c r="O99" s="695"/>
      <c r="P99" s="695"/>
      <c r="Q99" s="695"/>
      <c r="R99" s="695"/>
      <c r="S99" s="695"/>
      <c r="T99" s="695"/>
      <c r="U99" s="695"/>
      <c r="V99" s="695"/>
      <c r="W99" s="695"/>
      <c r="X99" s="695"/>
      <c r="Y99" s="695"/>
      <c r="Z99" s="695"/>
    </row>
    <row r="100" ht="21.0" customHeight="1">
      <c r="A100" s="21">
        <f t="shared" si="1"/>
        <v>99</v>
      </c>
      <c r="B100" s="32"/>
      <c r="C100" s="32"/>
      <c r="D100" s="21"/>
      <c r="E100" s="21"/>
      <c r="F100" s="21"/>
      <c r="G100" s="696"/>
      <c r="H100" s="696"/>
      <c r="I100" s="696"/>
      <c r="J100" s="111"/>
      <c r="K100" s="695"/>
      <c r="L100" s="695"/>
      <c r="M100" s="695"/>
      <c r="N100" s="695"/>
      <c r="O100" s="695"/>
      <c r="P100" s="695"/>
      <c r="Q100" s="695"/>
      <c r="R100" s="695"/>
      <c r="S100" s="695"/>
      <c r="T100" s="695"/>
      <c r="U100" s="695"/>
      <c r="V100" s="695"/>
      <c r="W100" s="695"/>
      <c r="X100" s="695"/>
      <c r="Y100" s="695"/>
      <c r="Z100" s="695"/>
    </row>
    <row r="101" ht="21.0" customHeight="1">
      <c r="A101" s="21">
        <f t="shared" si="1"/>
        <v>100</v>
      </c>
      <c r="B101" s="32"/>
      <c r="C101" s="32"/>
      <c r="D101" s="21"/>
      <c r="E101" s="21"/>
      <c r="F101" s="21"/>
      <c r="G101" s="696"/>
      <c r="H101" s="696"/>
      <c r="I101" s="696"/>
      <c r="J101" s="111"/>
      <c r="K101" s="695"/>
      <c r="L101" s="695"/>
      <c r="M101" s="695"/>
      <c r="N101" s="695"/>
      <c r="O101" s="695"/>
      <c r="P101" s="695"/>
      <c r="Q101" s="695"/>
      <c r="R101" s="695"/>
      <c r="S101" s="695"/>
      <c r="T101" s="695"/>
      <c r="U101" s="695"/>
      <c r="V101" s="695"/>
      <c r="W101" s="695"/>
      <c r="X101" s="695"/>
      <c r="Y101" s="695"/>
      <c r="Z101" s="695"/>
    </row>
    <row r="102" ht="21.0" customHeight="1">
      <c r="A102" s="21">
        <f t="shared" si="1"/>
        <v>101</v>
      </c>
      <c r="B102" s="32"/>
      <c r="C102" s="32"/>
      <c r="D102" s="21"/>
      <c r="E102" s="21"/>
      <c r="F102" s="21"/>
      <c r="G102" s="696"/>
      <c r="H102" s="696"/>
      <c r="I102" s="696"/>
      <c r="J102" s="111"/>
      <c r="K102" s="695"/>
      <c r="L102" s="695"/>
      <c r="M102" s="695"/>
      <c r="N102" s="695"/>
      <c r="O102" s="695"/>
      <c r="P102" s="695"/>
      <c r="Q102" s="695"/>
      <c r="R102" s="695"/>
      <c r="S102" s="695"/>
      <c r="T102" s="695"/>
      <c r="U102" s="695"/>
      <c r="V102" s="695"/>
      <c r="W102" s="695"/>
      <c r="X102" s="695"/>
      <c r="Y102" s="695"/>
      <c r="Z102" s="695"/>
    </row>
    <row r="103" ht="21.0" customHeight="1">
      <c r="A103" s="21">
        <f t="shared" si="1"/>
        <v>102</v>
      </c>
      <c r="B103" s="32"/>
      <c r="C103" s="32"/>
      <c r="D103" s="21"/>
      <c r="E103" s="21"/>
      <c r="F103" s="21"/>
      <c r="G103" s="696"/>
      <c r="H103" s="696"/>
      <c r="I103" s="696"/>
      <c r="J103" s="111"/>
      <c r="K103" s="695"/>
      <c r="L103" s="695"/>
      <c r="M103" s="695"/>
      <c r="N103" s="695"/>
      <c r="O103" s="695"/>
      <c r="P103" s="695"/>
      <c r="Q103" s="695"/>
      <c r="R103" s="695"/>
      <c r="S103" s="695"/>
      <c r="T103" s="695"/>
      <c r="U103" s="695"/>
      <c r="V103" s="695"/>
      <c r="W103" s="695"/>
      <c r="X103" s="695"/>
      <c r="Y103" s="695"/>
      <c r="Z103" s="695"/>
    </row>
    <row r="104" ht="21.0" customHeight="1">
      <c r="A104" s="21">
        <f t="shared" si="1"/>
        <v>103</v>
      </c>
      <c r="B104" s="32"/>
      <c r="C104" s="32"/>
      <c r="D104" s="21"/>
      <c r="E104" s="21"/>
      <c r="F104" s="21"/>
      <c r="G104" s="696"/>
      <c r="H104" s="696"/>
      <c r="I104" s="696"/>
      <c r="J104" s="111"/>
      <c r="K104" s="695"/>
      <c r="L104" s="695"/>
      <c r="M104" s="695"/>
      <c r="N104" s="695"/>
      <c r="O104" s="695"/>
      <c r="P104" s="695"/>
      <c r="Q104" s="695"/>
      <c r="R104" s="695"/>
      <c r="S104" s="695"/>
      <c r="T104" s="695"/>
      <c r="U104" s="695"/>
      <c r="V104" s="695"/>
      <c r="W104" s="695"/>
      <c r="X104" s="695"/>
      <c r="Y104" s="695"/>
      <c r="Z104" s="695"/>
    </row>
    <row r="105" ht="21.0" customHeight="1">
      <c r="A105" s="21">
        <f t="shared" si="1"/>
        <v>104</v>
      </c>
      <c r="B105" s="32"/>
      <c r="C105" s="32"/>
      <c r="D105" s="21"/>
      <c r="E105" s="21"/>
      <c r="F105" s="21"/>
      <c r="G105" s="696"/>
      <c r="H105" s="696"/>
      <c r="I105" s="696"/>
      <c r="J105" s="111"/>
      <c r="K105" s="695"/>
      <c r="L105" s="695"/>
      <c r="M105" s="695"/>
      <c r="N105" s="695"/>
      <c r="O105" s="695"/>
      <c r="P105" s="695"/>
      <c r="Q105" s="695"/>
      <c r="R105" s="695"/>
      <c r="S105" s="695"/>
      <c r="T105" s="695"/>
      <c r="U105" s="695"/>
      <c r="V105" s="695"/>
      <c r="W105" s="695"/>
      <c r="X105" s="695"/>
      <c r="Y105" s="695"/>
      <c r="Z105" s="695"/>
    </row>
    <row r="106" ht="21.0" customHeight="1">
      <c r="A106" s="21">
        <f t="shared" si="1"/>
        <v>105</v>
      </c>
      <c r="B106" s="32"/>
      <c r="C106" s="32"/>
      <c r="D106" s="21"/>
      <c r="E106" s="21"/>
      <c r="F106" s="21"/>
      <c r="G106" s="696"/>
      <c r="H106" s="696"/>
      <c r="I106" s="696"/>
      <c r="J106" s="111"/>
      <c r="K106" s="695"/>
      <c r="L106" s="695"/>
      <c r="M106" s="695"/>
      <c r="N106" s="695"/>
      <c r="O106" s="695"/>
      <c r="P106" s="695"/>
      <c r="Q106" s="695"/>
      <c r="R106" s="695"/>
      <c r="S106" s="695"/>
      <c r="T106" s="695"/>
      <c r="U106" s="695"/>
      <c r="V106" s="695"/>
      <c r="W106" s="695"/>
      <c r="X106" s="695"/>
      <c r="Y106" s="695"/>
      <c r="Z106" s="695"/>
    </row>
    <row r="107" ht="21.0" customHeight="1">
      <c r="A107" s="21">
        <f t="shared" si="1"/>
        <v>106</v>
      </c>
      <c r="B107" s="32"/>
      <c r="C107" s="32"/>
      <c r="D107" s="21"/>
      <c r="E107" s="21"/>
      <c r="F107" s="21"/>
      <c r="G107" s="696"/>
      <c r="H107" s="696"/>
      <c r="I107" s="696"/>
      <c r="J107" s="111"/>
      <c r="K107" s="695"/>
      <c r="L107" s="695"/>
      <c r="M107" s="695"/>
      <c r="N107" s="695"/>
      <c r="O107" s="695"/>
      <c r="P107" s="695"/>
      <c r="Q107" s="695"/>
      <c r="R107" s="695"/>
      <c r="S107" s="695"/>
      <c r="T107" s="695"/>
      <c r="U107" s="695"/>
      <c r="V107" s="695"/>
      <c r="W107" s="695"/>
      <c r="X107" s="695"/>
      <c r="Y107" s="695"/>
      <c r="Z107" s="695"/>
    </row>
    <row r="108" ht="21.0" customHeight="1">
      <c r="A108" s="21">
        <f t="shared" si="1"/>
        <v>107</v>
      </c>
      <c r="B108" s="32"/>
      <c r="C108" s="32"/>
      <c r="D108" s="21"/>
      <c r="E108" s="21"/>
      <c r="F108" s="21"/>
      <c r="G108" s="696"/>
      <c r="H108" s="696"/>
      <c r="I108" s="696"/>
      <c r="J108" s="111"/>
      <c r="K108" s="695"/>
      <c r="L108" s="695"/>
      <c r="M108" s="695"/>
      <c r="N108" s="695"/>
      <c r="O108" s="695"/>
      <c r="P108" s="695"/>
      <c r="Q108" s="695"/>
      <c r="R108" s="695"/>
      <c r="S108" s="695"/>
      <c r="T108" s="695"/>
      <c r="U108" s="695"/>
      <c r="V108" s="695"/>
      <c r="W108" s="695"/>
      <c r="X108" s="695"/>
      <c r="Y108" s="695"/>
      <c r="Z108" s="695"/>
    </row>
    <row r="109" ht="21.0" customHeight="1">
      <c r="A109" s="21">
        <f t="shared" si="1"/>
        <v>108</v>
      </c>
      <c r="B109" s="32"/>
      <c r="C109" s="32"/>
      <c r="D109" s="21"/>
      <c r="E109" s="21"/>
      <c r="F109" s="21"/>
      <c r="G109" s="696"/>
      <c r="H109" s="696"/>
      <c r="I109" s="696"/>
      <c r="J109" s="111"/>
      <c r="K109" s="695"/>
      <c r="L109" s="695"/>
      <c r="M109" s="695"/>
      <c r="N109" s="695"/>
      <c r="O109" s="695"/>
      <c r="P109" s="695"/>
      <c r="Q109" s="695"/>
      <c r="R109" s="695"/>
      <c r="S109" s="695"/>
      <c r="T109" s="695"/>
      <c r="U109" s="695"/>
      <c r="V109" s="695"/>
      <c r="W109" s="695"/>
      <c r="X109" s="695"/>
      <c r="Y109" s="695"/>
      <c r="Z109" s="695"/>
    </row>
    <row r="110" ht="21.0" customHeight="1">
      <c r="A110" s="21">
        <f t="shared" si="1"/>
        <v>109</v>
      </c>
      <c r="B110" s="32"/>
      <c r="C110" s="32"/>
      <c r="D110" s="21"/>
      <c r="E110" s="21"/>
      <c r="F110" s="21"/>
      <c r="G110" s="696"/>
      <c r="H110" s="696"/>
      <c r="I110" s="696"/>
      <c r="J110" s="111"/>
      <c r="K110" s="695"/>
      <c r="L110" s="695"/>
      <c r="M110" s="695"/>
      <c r="N110" s="695"/>
      <c r="O110" s="695"/>
      <c r="P110" s="695"/>
      <c r="Q110" s="695"/>
      <c r="R110" s="695"/>
      <c r="S110" s="695"/>
      <c r="T110" s="695"/>
      <c r="U110" s="695"/>
      <c r="V110" s="695"/>
      <c r="W110" s="695"/>
      <c r="X110" s="695"/>
      <c r="Y110" s="695"/>
      <c r="Z110" s="695"/>
    </row>
    <row r="111" ht="21.0" customHeight="1">
      <c r="A111" s="21">
        <f t="shared" si="1"/>
        <v>110</v>
      </c>
      <c r="B111" s="32"/>
      <c r="C111" s="32"/>
      <c r="D111" s="21"/>
      <c r="E111" s="21"/>
      <c r="F111" s="21"/>
      <c r="G111" s="696"/>
      <c r="H111" s="696"/>
      <c r="I111" s="696"/>
      <c r="J111" s="111"/>
      <c r="K111" s="695"/>
      <c r="L111" s="695"/>
      <c r="M111" s="695"/>
      <c r="N111" s="695"/>
      <c r="O111" s="695"/>
      <c r="P111" s="695"/>
      <c r="Q111" s="695"/>
      <c r="R111" s="695"/>
      <c r="S111" s="695"/>
      <c r="T111" s="695"/>
      <c r="U111" s="695"/>
      <c r="V111" s="695"/>
      <c r="W111" s="695"/>
      <c r="X111" s="695"/>
      <c r="Y111" s="695"/>
      <c r="Z111" s="695"/>
    </row>
    <row r="112" ht="21.0" customHeight="1">
      <c r="A112" s="21">
        <f t="shared" si="1"/>
        <v>111</v>
      </c>
      <c r="B112" s="32"/>
      <c r="C112" s="32"/>
      <c r="D112" s="21"/>
      <c r="E112" s="21"/>
      <c r="F112" s="21"/>
      <c r="G112" s="696"/>
      <c r="H112" s="696"/>
      <c r="I112" s="696"/>
      <c r="J112" s="111"/>
      <c r="K112" s="695"/>
      <c r="L112" s="695"/>
      <c r="M112" s="695"/>
      <c r="N112" s="695"/>
      <c r="O112" s="695"/>
      <c r="P112" s="695"/>
      <c r="Q112" s="695"/>
      <c r="R112" s="695"/>
      <c r="S112" s="695"/>
      <c r="T112" s="695"/>
      <c r="U112" s="695"/>
      <c r="V112" s="695"/>
      <c r="W112" s="695"/>
      <c r="X112" s="695"/>
      <c r="Y112" s="695"/>
      <c r="Z112" s="695"/>
    </row>
    <row r="113" ht="21.0" customHeight="1">
      <c r="A113" s="21">
        <f t="shared" si="1"/>
        <v>112</v>
      </c>
      <c r="B113" s="32"/>
      <c r="C113" s="32"/>
      <c r="D113" s="21"/>
      <c r="E113" s="21"/>
      <c r="F113" s="21"/>
      <c r="G113" s="696"/>
      <c r="H113" s="696"/>
      <c r="I113" s="696"/>
      <c r="J113" s="111"/>
      <c r="K113" s="695"/>
      <c r="L113" s="695"/>
      <c r="M113" s="695"/>
      <c r="N113" s="695"/>
      <c r="O113" s="695"/>
      <c r="P113" s="695"/>
      <c r="Q113" s="695"/>
      <c r="R113" s="695"/>
      <c r="S113" s="695"/>
      <c r="T113" s="695"/>
      <c r="U113" s="695"/>
      <c r="V113" s="695"/>
      <c r="W113" s="695"/>
      <c r="X113" s="695"/>
      <c r="Y113" s="695"/>
      <c r="Z113" s="695"/>
    </row>
    <row r="114" ht="21.0" customHeight="1">
      <c r="A114" s="21">
        <f t="shared" si="1"/>
        <v>113</v>
      </c>
      <c r="B114" s="32"/>
      <c r="C114" s="32"/>
      <c r="D114" s="21"/>
      <c r="E114" s="21"/>
      <c r="F114" s="21"/>
      <c r="G114" s="696"/>
      <c r="H114" s="696"/>
      <c r="I114" s="696"/>
      <c r="J114" s="111"/>
      <c r="K114" s="695"/>
      <c r="L114" s="695"/>
      <c r="M114" s="695"/>
      <c r="N114" s="695"/>
      <c r="O114" s="695"/>
      <c r="P114" s="695"/>
      <c r="Q114" s="695"/>
      <c r="R114" s="695"/>
      <c r="S114" s="695"/>
      <c r="T114" s="695"/>
      <c r="U114" s="695"/>
      <c r="V114" s="695"/>
      <c r="W114" s="695"/>
      <c r="X114" s="695"/>
      <c r="Y114" s="695"/>
      <c r="Z114" s="695"/>
    </row>
    <row r="115" ht="21.0" customHeight="1">
      <c r="A115" s="21">
        <f t="shared" si="1"/>
        <v>114</v>
      </c>
      <c r="B115" s="32"/>
      <c r="C115" s="32"/>
      <c r="D115" s="21"/>
      <c r="E115" s="21"/>
      <c r="F115" s="21"/>
      <c r="G115" s="696"/>
      <c r="H115" s="696"/>
      <c r="I115" s="696"/>
      <c r="J115" s="111"/>
      <c r="K115" s="695"/>
      <c r="L115" s="695"/>
      <c r="M115" s="695"/>
      <c r="N115" s="695"/>
      <c r="O115" s="695"/>
      <c r="P115" s="695"/>
      <c r="Q115" s="695"/>
      <c r="R115" s="695"/>
      <c r="S115" s="695"/>
      <c r="T115" s="695"/>
      <c r="U115" s="695"/>
      <c r="V115" s="695"/>
      <c r="W115" s="695"/>
      <c r="X115" s="695"/>
      <c r="Y115" s="695"/>
      <c r="Z115" s="695"/>
    </row>
    <row r="116" ht="21.0" customHeight="1">
      <c r="A116" s="21">
        <f t="shared" si="1"/>
        <v>115</v>
      </c>
      <c r="B116" s="32"/>
      <c r="C116" s="32"/>
      <c r="D116" s="21"/>
      <c r="E116" s="21"/>
      <c r="F116" s="21"/>
      <c r="G116" s="696"/>
      <c r="H116" s="696"/>
      <c r="I116" s="696"/>
      <c r="J116" s="111"/>
      <c r="K116" s="695"/>
      <c r="L116" s="695"/>
      <c r="M116" s="695"/>
      <c r="N116" s="695"/>
      <c r="O116" s="695"/>
      <c r="P116" s="695"/>
      <c r="Q116" s="695"/>
      <c r="R116" s="695"/>
      <c r="S116" s="695"/>
      <c r="T116" s="695"/>
      <c r="U116" s="695"/>
      <c r="V116" s="695"/>
      <c r="W116" s="695"/>
      <c r="X116" s="695"/>
      <c r="Y116" s="695"/>
      <c r="Z116" s="695"/>
    </row>
    <row r="117" ht="21.0" customHeight="1">
      <c r="A117" s="21">
        <f t="shared" si="1"/>
        <v>116</v>
      </c>
      <c r="B117" s="32"/>
      <c r="C117" s="32"/>
      <c r="D117" s="21"/>
      <c r="E117" s="21"/>
      <c r="F117" s="21"/>
      <c r="G117" s="696"/>
      <c r="H117" s="696"/>
      <c r="I117" s="696"/>
      <c r="J117" s="111"/>
      <c r="K117" s="695"/>
      <c r="L117" s="695"/>
      <c r="M117" s="695"/>
      <c r="N117" s="695"/>
      <c r="O117" s="695"/>
      <c r="P117" s="695"/>
      <c r="Q117" s="695"/>
      <c r="R117" s="695"/>
      <c r="S117" s="695"/>
      <c r="T117" s="695"/>
      <c r="U117" s="695"/>
      <c r="V117" s="695"/>
      <c r="W117" s="695"/>
      <c r="X117" s="695"/>
      <c r="Y117" s="695"/>
      <c r="Z117" s="695"/>
    </row>
    <row r="118" ht="21.0" customHeight="1">
      <c r="A118" s="21">
        <f t="shared" si="1"/>
        <v>117</v>
      </c>
      <c r="B118" s="32"/>
      <c r="C118" s="32"/>
      <c r="D118" s="21"/>
      <c r="E118" s="21"/>
      <c r="F118" s="21"/>
      <c r="G118" s="696"/>
      <c r="H118" s="696"/>
      <c r="I118" s="696"/>
      <c r="J118" s="111"/>
      <c r="K118" s="695"/>
      <c r="L118" s="695"/>
      <c r="M118" s="695"/>
      <c r="N118" s="695"/>
      <c r="O118" s="695"/>
      <c r="P118" s="695"/>
      <c r="Q118" s="695"/>
      <c r="R118" s="695"/>
      <c r="S118" s="695"/>
      <c r="T118" s="695"/>
      <c r="U118" s="695"/>
      <c r="V118" s="695"/>
      <c r="W118" s="695"/>
      <c r="X118" s="695"/>
      <c r="Y118" s="695"/>
      <c r="Z118" s="695"/>
    </row>
    <row r="119" ht="21.0" customHeight="1">
      <c r="A119" s="21">
        <f t="shared" si="1"/>
        <v>118</v>
      </c>
      <c r="B119" s="32"/>
      <c r="C119" s="32"/>
      <c r="D119" s="21"/>
      <c r="E119" s="21"/>
      <c r="F119" s="21"/>
      <c r="G119" s="696"/>
      <c r="H119" s="696"/>
      <c r="I119" s="696"/>
      <c r="J119" s="111"/>
      <c r="K119" s="695"/>
      <c r="L119" s="695"/>
      <c r="M119" s="695"/>
      <c r="N119" s="695"/>
      <c r="O119" s="695"/>
      <c r="P119" s="695"/>
      <c r="Q119" s="695"/>
      <c r="R119" s="695"/>
      <c r="S119" s="695"/>
      <c r="T119" s="695"/>
      <c r="U119" s="695"/>
      <c r="V119" s="695"/>
      <c r="W119" s="695"/>
      <c r="X119" s="695"/>
      <c r="Y119" s="695"/>
      <c r="Z119" s="695"/>
    </row>
    <row r="120" ht="21.0" customHeight="1">
      <c r="A120" s="21">
        <f t="shared" si="1"/>
        <v>119</v>
      </c>
      <c r="B120" s="32"/>
      <c r="C120" s="32"/>
      <c r="D120" s="21"/>
      <c r="E120" s="21"/>
      <c r="F120" s="21"/>
      <c r="G120" s="696"/>
      <c r="H120" s="696"/>
      <c r="I120" s="696"/>
      <c r="J120" s="111"/>
      <c r="K120" s="695"/>
      <c r="L120" s="695"/>
      <c r="M120" s="695"/>
      <c r="N120" s="695"/>
      <c r="O120" s="695"/>
      <c r="P120" s="695"/>
      <c r="Q120" s="695"/>
      <c r="R120" s="695"/>
      <c r="S120" s="695"/>
      <c r="T120" s="695"/>
      <c r="U120" s="695"/>
      <c r="V120" s="695"/>
      <c r="W120" s="695"/>
      <c r="X120" s="695"/>
      <c r="Y120" s="695"/>
      <c r="Z120" s="695"/>
    </row>
    <row r="121" ht="21.0" customHeight="1">
      <c r="A121" s="21">
        <f t="shared" si="1"/>
        <v>120</v>
      </c>
      <c r="B121" s="32"/>
      <c r="C121" s="32"/>
      <c r="D121" s="21"/>
      <c r="E121" s="21"/>
      <c r="F121" s="21"/>
      <c r="G121" s="696"/>
      <c r="H121" s="696"/>
      <c r="I121" s="696"/>
      <c r="J121" s="111"/>
      <c r="K121" s="695"/>
      <c r="L121" s="695"/>
      <c r="M121" s="695"/>
      <c r="N121" s="695"/>
      <c r="O121" s="695"/>
      <c r="P121" s="695"/>
      <c r="Q121" s="695"/>
      <c r="R121" s="695"/>
      <c r="S121" s="695"/>
      <c r="T121" s="695"/>
      <c r="U121" s="695"/>
      <c r="V121" s="695"/>
      <c r="W121" s="695"/>
      <c r="X121" s="695"/>
      <c r="Y121" s="695"/>
      <c r="Z121" s="695"/>
    </row>
    <row r="122" ht="21.0" customHeight="1">
      <c r="A122" s="21">
        <f t="shared" si="1"/>
        <v>121</v>
      </c>
      <c r="B122" s="32"/>
      <c r="C122" s="32"/>
      <c r="D122" s="21"/>
      <c r="E122" s="21"/>
      <c r="F122" s="21"/>
      <c r="G122" s="696"/>
      <c r="H122" s="696"/>
      <c r="I122" s="696"/>
      <c r="J122" s="111"/>
      <c r="K122" s="695"/>
      <c r="L122" s="695"/>
      <c r="M122" s="695"/>
      <c r="N122" s="695"/>
      <c r="O122" s="695"/>
      <c r="P122" s="695"/>
      <c r="Q122" s="695"/>
      <c r="R122" s="695"/>
      <c r="S122" s="695"/>
      <c r="T122" s="695"/>
      <c r="U122" s="695"/>
      <c r="V122" s="695"/>
      <c r="W122" s="695"/>
      <c r="X122" s="695"/>
      <c r="Y122" s="695"/>
      <c r="Z122" s="695"/>
    </row>
    <row r="123" ht="21.0" customHeight="1">
      <c r="A123" s="21">
        <f t="shared" si="1"/>
        <v>122</v>
      </c>
      <c r="B123" s="32"/>
      <c r="C123" s="32"/>
      <c r="D123" s="21"/>
      <c r="E123" s="21"/>
      <c r="F123" s="21"/>
      <c r="G123" s="696"/>
      <c r="H123" s="696"/>
      <c r="I123" s="696"/>
      <c r="J123" s="111"/>
      <c r="K123" s="695"/>
      <c r="L123" s="695"/>
      <c r="M123" s="695"/>
      <c r="N123" s="695"/>
      <c r="O123" s="695"/>
      <c r="P123" s="695"/>
      <c r="Q123" s="695"/>
      <c r="R123" s="695"/>
      <c r="S123" s="695"/>
      <c r="T123" s="695"/>
      <c r="U123" s="695"/>
      <c r="V123" s="695"/>
      <c r="W123" s="695"/>
      <c r="X123" s="695"/>
      <c r="Y123" s="695"/>
      <c r="Z123" s="695"/>
    </row>
    <row r="124" ht="21.0" customHeight="1">
      <c r="A124" s="21">
        <f t="shared" si="1"/>
        <v>123</v>
      </c>
      <c r="B124" s="32"/>
      <c r="C124" s="32"/>
      <c r="D124" s="21"/>
      <c r="E124" s="21"/>
      <c r="F124" s="21"/>
      <c r="G124" s="696"/>
      <c r="H124" s="696"/>
      <c r="I124" s="696"/>
      <c r="J124" s="111"/>
      <c r="K124" s="695"/>
      <c r="L124" s="695"/>
      <c r="M124" s="695"/>
      <c r="N124" s="695"/>
      <c r="O124" s="695"/>
      <c r="P124" s="695"/>
      <c r="Q124" s="695"/>
      <c r="R124" s="695"/>
      <c r="S124" s="695"/>
      <c r="T124" s="695"/>
      <c r="U124" s="695"/>
      <c r="V124" s="695"/>
      <c r="W124" s="695"/>
      <c r="X124" s="695"/>
      <c r="Y124" s="695"/>
      <c r="Z124" s="695"/>
    </row>
    <row r="125" ht="21.0" customHeight="1">
      <c r="A125" s="21">
        <f t="shared" si="1"/>
        <v>124</v>
      </c>
      <c r="B125" s="32"/>
      <c r="C125" s="32"/>
      <c r="D125" s="21"/>
      <c r="E125" s="21"/>
      <c r="F125" s="21"/>
      <c r="G125" s="696"/>
      <c r="H125" s="696"/>
      <c r="I125" s="696"/>
      <c r="J125" s="111"/>
      <c r="K125" s="695"/>
      <c r="L125" s="695"/>
      <c r="M125" s="695"/>
      <c r="N125" s="695"/>
      <c r="O125" s="695"/>
      <c r="P125" s="695"/>
      <c r="Q125" s="695"/>
      <c r="R125" s="695"/>
      <c r="S125" s="695"/>
      <c r="T125" s="695"/>
      <c r="U125" s="695"/>
      <c r="V125" s="695"/>
      <c r="W125" s="695"/>
      <c r="X125" s="695"/>
      <c r="Y125" s="695"/>
      <c r="Z125" s="695"/>
    </row>
    <row r="126" ht="21.0" customHeight="1">
      <c r="A126" s="21">
        <f t="shared" si="1"/>
        <v>125</v>
      </c>
      <c r="B126" s="32"/>
      <c r="C126" s="32"/>
      <c r="D126" s="21"/>
      <c r="E126" s="21"/>
      <c r="F126" s="21"/>
      <c r="G126" s="696"/>
      <c r="H126" s="696"/>
      <c r="I126" s="696"/>
      <c r="J126" s="111"/>
      <c r="K126" s="695"/>
      <c r="L126" s="695"/>
      <c r="M126" s="695"/>
      <c r="N126" s="695"/>
      <c r="O126" s="695"/>
      <c r="P126" s="695"/>
      <c r="Q126" s="695"/>
      <c r="R126" s="695"/>
      <c r="S126" s="695"/>
      <c r="T126" s="695"/>
      <c r="U126" s="695"/>
      <c r="V126" s="695"/>
      <c r="W126" s="695"/>
      <c r="X126" s="695"/>
      <c r="Y126" s="695"/>
      <c r="Z126" s="695"/>
    </row>
    <row r="127" ht="21.0" customHeight="1">
      <c r="A127" s="21">
        <f t="shared" si="1"/>
        <v>126</v>
      </c>
      <c r="B127" s="32"/>
      <c r="C127" s="32"/>
      <c r="D127" s="21"/>
      <c r="E127" s="21"/>
      <c r="F127" s="21"/>
      <c r="G127" s="696"/>
      <c r="H127" s="696"/>
      <c r="I127" s="696"/>
      <c r="J127" s="111"/>
      <c r="K127" s="695"/>
      <c r="L127" s="695"/>
      <c r="M127" s="695"/>
      <c r="N127" s="695"/>
      <c r="O127" s="695"/>
      <c r="P127" s="695"/>
      <c r="Q127" s="695"/>
      <c r="R127" s="695"/>
      <c r="S127" s="695"/>
      <c r="T127" s="695"/>
      <c r="U127" s="695"/>
      <c r="V127" s="695"/>
      <c r="W127" s="695"/>
      <c r="X127" s="695"/>
      <c r="Y127" s="695"/>
      <c r="Z127" s="695"/>
    </row>
    <row r="128" ht="21.0" customHeight="1">
      <c r="A128" s="21">
        <f t="shared" si="1"/>
        <v>127</v>
      </c>
      <c r="B128" s="32"/>
      <c r="C128" s="32"/>
      <c r="D128" s="21"/>
      <c r="E128" s="21"/>
      <c r="F128" s="21"/>
      <c r="G128" s="696"/>
      <c r="H128" s="696"/>
      <c r="I128" s="696"/>
      <c r="J128" s="111"/>
      <c r="K128" s="695"/>
      <c r="L128" s="695"/>
      <c r="M128" s="695"/>
      <c r="N128" s="695"/>
      <c r="O128" s="695"/>
      <c r="P128" s="695"/>
      <c r="Q128" s="695"/>
      <c r="R128" s="695"/>
      <c r="S128" s="695"/>
      <c r="T128" s="695"/>
      <c r="U128" s="695"/>
      <c r="V128" s="695"/>
      <c r="W128" s="695"/>
      <c r="X128" s="695"/>
      <c r="Y128" s="695"/>
      <c r="Z128" s="695"/>
    </row>
    <row r="129" ht="21.0" customHeight="1">
      <c r="A129" s="21">
        <f t="shared" si="1"/>
        <v>128</v>
      </c>
      <c r="B129" s="32"/>
      <c r="C129" s="32"/>
      <c r="D129" s="21"/>
      <c r="E129" s="21"/>
      <c r="F129" s="21"/>
      <c r="G129" s="696"/>
      <c r="H129" s="696"/>
      <c r="I129" s="696"/>
      <c r="J129" s="111"/>
      <c r="K129" s="695"/>
      <c r="L129" s="695"/>
      <c r="M129" s="695"/>
      <c r="N129" s="695"/>
      <c r="O129" s="695"/>
      <c r="P129" s="695"/>
      <c r="Q129" s="695"/>
      <c r="R129" s="695"/>
      <c r="S129" s="695"/>
      <c r="T129" s="695"/>
      <c r="U129" s="695"/>
      <c r="V129" s="695"/>
      <c r="W129" s="695"/>
      <c r="X129" s="695"/>
      <c r="Y129" s="695"/>
      <c r="Z129" s="695"/>
    </row>
    <row r="130" ht="21.0" customHeight="1">
      <c r="A130" s="21">
        <f t="shared" si="1"/>
        <v>129</v>
      </c>
      <c r="B130" s="32"/>
      <c r="C130" s="32"/>
      <c r="D130" s="21"/>
      <c r="E130" s="21"/>
      <c r="F130" s="21"/>
      <c r="G130" s="696"/>
      <c r="H130" s="696"/>
      <c r="I130" s="696"/>
      <c r="J130" s="111"/>
      <c r="K130" s="695"/>
      <c r="L130" s="695"/>
      <c r="M130" s="695"/>
      <c r="N130" s="695"/>
      <c r="O130" s="695"/>
      <c r="P130" s="695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</row>
    <row r="131" ht="21.0" customHeight="1">
      <c r="A131" s="21">
        <f t="shared" si="1"/>
        <v>130</v>
      </c>
      <c r="B131" s="32"/>
      <c r="C131" s="32"/>
      <c r="D131" s="21"/>
      <c r="E131" s="21"/>
      <c r="F131" s="21"/>
      <c r="G131" s="696"/>
      <c r="H131" s="696"/>
      <c r="I131" s="696"/>
      <c r="J131" s="111"/>
      <c r="K131" s="695"/>
      <c r="L131" s="695"/>
      <c r="M131" s="695"/>
      <c r="N131" s="695"/>
      <c r="O131" s="695"/>
      <c r="P131" s="695"/>
      <c r="Q131" s="695"/>
      <c r="R131" s="695"/>
      <c r="S131" s="695"/>
      <c r="T131" s="695"/>
      <c r="U131" s="695"/>
      <c r="V131" s="695"/>
      <c r="W131" s="695"/>
      <c r="X131" s="695"/>
      <c r="Y131" s="695"/>
      <c r="Z131" s="695"/>
    </row>
    <row r="132" ht="21.0" customHeight="1">
      <c r="A132" s="21">
        <f t="shared" si="1"/>
        <v>131</v>
      </c>
      <c r="B132" s="32"/>
      <c r="C132" s="32"/>
      <c r="D132" s="21"/>
      <c r="E132" s="21"/>
      <c r="F132" s="21"/>
      <c r="G132" s="696"/>
      <c r="H132" s="696"/>
      <c r="I132" s="696"/>
      <c r="J132" s="111"/>
      <c r="K132" s="695"/>
      <c r="L132" s="695"/>
      <c r="M132" s="695"/>
      <c r="N132" s="695"/>
      <c r="O132" s="695"/>
      <c r="P132" s="695"/>
      <c r="Q132" s="695"/>
      <c r="R132" s="695"/>
      <c r="S132" s="695"/>
      <c r="T132" s="695"/>
      <c r="U132" s="695"/>
      <c r="V132" s="695"/>
      <c r="W132" s="695"/>
      <c r="X132" s="695"/>
      <c r="Y132" s="695"/>
      <c r="Z132" s="695"/>
    </row>
    <row r="133" ht="21.0" customHeight="1">
      <c r="A133" s="21">
        <f t="shared" si="1"/>
        <v>132</v>
      </c>
      <c r="B133" s="32"/>
      <c r="C133" s="32"/>
      <c r="D133" s="21"/>
      <c r="E133" s="21"/>
      <c r="F133" s="21"/>
      <c r="G133" s="696"/>
      <c r="H133" s="696"/>
      <c r="I133" s="696"/>
      <c r="J133" s="111"/>
      <c r="K133" s="695"/>
      <c r="L133" s="695"/>
      <c r="M133" s="695"/>
      <c r="N133" s="695"/>
      <c r="O133" s="695"/>
      <c r="P133" s="695"/>
      <c r="Q133" s="695"/>
      <c r="R133" s="695"/>
      <c r="S133" s="695"/>
      <c r="T133" s="695"/>
      <c r="U133" s="695"/>
      <c r="V133" s="695"/>
      <c r="W133" s="695"/>
      <c r="X133" s="695"/>
      <c r="Y133" s="695"/>
      <c r="Z133" s="695"/>
    </row>
    <row r="134" ht="21.0" customHeight="1">
      <c r="A134" s="21">
        <f t="shared" si="1"/>
        <v>133</v>
      </c>
      <c r="B134" s="32"/>
      <c r="C134" s="32"/>
      <c r="D134" s="21"/>
      <c r="E134" s="21"/>
      <c r="F134" s="21"/>
      <c r="G134" s="696"/>
      <c r="H134" s="696"/>
      <c r="I134" s="696"/>
      <c r="J134" s="111"/>
      <c r="K134" s="695"/>
      <c r="L134" s="695"/>
      <c r="M134" s="695"/>
      <c r="N134" s="695"/>
      <c r="O134" s="695"/>
      <c r="P134" s="695"/>
      <c r="Q134" s="695"/>
      <c r="R134" s="695"/>
      <c r="S134" s="695"/>
      <c r="T134" s="695"/>
      <c r="U134" s="695"/>
      <c r="V134" s="695"/>
      <c r="W134" s="695"/>
      <c r="X134" s="695"/>
      <c r="Y134" s="695"/>
      <c r="Z134" s="695"/>
    </row>
    <row r="135" ht="21.0" customHeight="1">
      <c r="A135" s="21">
        <f t="shared" si="1"/>
        <v>134</v>
      </c>
      <c r="B135" s="32"/>
      <c r="C135" s="32"/>
      <c r="D135" s="21"/>
      <c r="E135" s="21"/>
      <c r="F135" s="21"/>
      <c r="G135" s="696"/>
      <c r="H135" s="696"/>
      <c r="I135" s="696"/>
      <c r="J135" s="111"/>
      <c r="K135" s="695"/>
      <c r="L135" s="695"/>
      <c r="M135" s="695"/>
      <c r="N135" s="695"/>
      <c r="O135" s="695"/>
      <c r="P135" s="695"/>
      <c r="Q135" s="695"/>
      <c r="R135" s="695"/>
      <c r="S135" s="695"/>
      <c r="T135" s="695"/>
      <c r="U135" s="695"/>
      <c r="V135" s="695"/>
      <c r="W135" s="695"/>
      <c r="X135" s="695"/>
      <c r="Y135" s="695"/>
      <c r="Z135" s="695"/>
    </row>
    <row r="136" ht="21.0" customHeight="1">
      <c r="A136" s="21">
        <f t="shared" si="1"/>
        <v>135</v>
      </c>
      <c r="B136" s="32"/>
      <c r="C136" s="32"/>
      <c r="D136" s="21"/>
      <c r="E136" s="21"/>
      <c r="F136" s="21"/>
      <c r="G136" s="696"/>
      <c r="H136" s="696"/>
      <c r="I136" s="696"/>
      <c r="J136" s="111"/>
      <c r="K136" s="695"/>
      <c r="L136" s="695"/>
      <c r="M136" s="695"/>
      <c r="N136" s="695"/>
      <c r="O136" s="695"/>
      <c r="P136" s="695"/>
      <c r="Q136" s="695"/>
      <c r="R136" s="695"/>
      <c r="S136" s="695"/>
      <c r="T136" s="695"/>
      <c r="U136" s="695"/>
      <c r="V136" s="695"/>
      <c r="W136" s="695"/>
      <c r="X136" s="695"/>
      <c r="Y136" s="695"/>
      <c r="Z136" s="695"/>
    </row>
    <row r="137" ht="21.0" customHeight="1">
      <c r="A137" s="21">
        <f t="shared" si="1"/>
        <v>136</v>
      </c>
      <c r="B137" s="32"/>
      <c r="C137" s="32"/>
      <c r="D137" s="21"/>
      <c r="E137" s="21"/>
      <c r="F137" s="21"/>
      <c r="G137" s="696"/>
      <c r="H137" s="696"/>
      <c r="I137" s="696"/>
      <c r="J137" s="111"/>
      <c r="K137" s="695"/>
      <c r="L137" s="695"/>
      <c r="M137" s="695"/>
      <c r="N137" s="695"/>
      <c r="O137" s="695"/>
      <c r="P137" s="695"/>
      <c r="Q137" s="695"/>
      <c r="R137" s="695"/>
      <c r="S137" s="695"/>
      <c r="T137" s="695"/>
      <c r="U137" s="695"/>
      <c r="V137" s="695"/>
      <c r="W137" s="695"/>
      <c r="X137" s="695"/>
      <c r="Y137" s="695"/>
      <c r="Z137" s="695"/>
    </row>
    <row r="138" ht="21.0" customHeight="1">
      <c r="A138" s="21">
        <f t="shared" si="1"/>
        <v>137</v>
      </c>
      <c r="B138" s="32"/>
      <c r="C138" s="32"/>
      <c r="D138" s="21"/>
      <c r="E138" s="21"/>
      <c r="F138" s="21"/>
      <c r="G138" s="696"/>
      <c r="H138" s="696"/>
      <c r="I138" s="696"/>
      <c r="J138" s="111"/>
      <c r="K138" s="695"/>
      <c r="L138" s="695"/>
      <c r="M138" s="695"/>
      <c r="N138" s="695"/>
      <c r="O138" s="695"/>
      <c r="P138" s="695"/>
      <c r="Q138" s="695"/>
      <c r="R138" s="695"/>
      <c r="S138" s="695"/>
      <c r="T138" s="695"/>
      <c r="U138" s="695"/>
      <c r="V138" s="695"/>
      <c r="W138" s="695"/>
      <c r="X138" s="695"/>
      <c r="Y138" s="695"/>
      <c r="Z138" s="695"/>
    </row>
    <row r="139" ht="21.0" customHeight="1">
      <c r="A139" s="21">
        <f t="shared" si="1"/>
        <v>138</v>
      </c>
      <c r="B139" s="32"/>
      <c r="C139" s="32"/>
      <c r="D139" s="21"/>
      <c r="E139" s="21"/>
      <c r="F139" s="21"/>
      <c r="G139" s="696"/>
      <c r="H139" s="696"/>
      <c r="I139" s="696"/>
      <c r="J139" s="111"/>
      <c r="K139" s="695"/>
      <c r="L139" s="695"/>
      <c r="M139" s="695"/>
      <c r="N139" s="695"/>
      <c r="O139" s="695"/>
      <c r="P139" s="695"/>
      <c r="Q139" s="695"/>
      <c r="R139" s="695"/>
      <c r="S139" s="695"/>
      <c r="T139" s="695"/>
      <c r="U139" s="695"/>
      <c r="V139" s="695"/>
      <c r="W139" s="695"/>
      <c r="X139" s="695"/>
      <c r="Y139" s="695"/>
      <c r="Z139" s="695"/>
    </row>
    <row r="140" ht="21.0" customHeight="1">
      <c r="A140" s="21">
        <f t="shared" si="1"/>
        <v>139</v>
      </c>
      <c r="B140" s="32"/>
      <c r="C140" s="32"/>
      <c r="D140" s="21"/>
      <c r="E140" s="21"/>
      <c r="F140" s="21"/>
      <c r="G140" s="696"/>
      <c r="H140" s="696"/>
      <c r="I140" s="696"/>
      <c r="J140" s="111"/>
      <c r="K140" s="695"/>
      <c r="L140" s="695"/>
      <c r="M140" s="695"/>
      <c r="N140" s="695"/>
      <c r="O140" s="695"/>
      <c r="P140" s="695"/>
      <c r="Q140" s="695"/>
      <c r="R140" s="695"/>
      <c r="S140" s="695"/>
      <c r="T140" s="695"/>
      <c r="U140" s="695"/>
      <c r="V140" s="695"/>
      <c r="W140" s="695"/>
      <c r="X140" s="695"/>
      <c r="Y140" s="695"/>
      <c r="Z140" s="695"/>
    </row>
    <row r="141" ht="21.0" customHeight="1">
      <c r="A141" s="21">
        <f t="shared" si="1"/>
        <v>140</v>
      </c>
      <c r="B141" s="32"/>
      <c r="C141" s="32"/>
      <c r="D141" s="21"/>
      <c r="E141" s="21"/>
      <c r="F141" s="21"/>
      <c r="G141" s="696"/>
      <c r="H141" s="696"/>
      <c r="I141" s="696"/>
      <c r="J141" s="111"/>
      <c r="K141" s="695"/>
      <c r="L141" s="695"/>
      <c r="M141" s="695"/>
      <c r="N141" s="695"/>
      <c r="O141" s="695"/>
      <c r="P141" s="695"/>
      <c r="Q141" s="695"/>
      <c r="R141" s="695"/>
      <c r="S141" s="695"/>
      <c r="T141" s="695"/>
      <c r="U141" s="695"/>
      <c r="V141" s="695"/>
      <c r="W141" s="695"/>
      <c r="X141" s="695"/>
      <c r="Y141" s="695"/>
      <c r="Z141" s="695"/>
    </row>
    <row r="142" ht="21.0" customHeight="1">
      <c r="A142" s="21">
        <f t="shared" si="1"/>
        <v>141</v>
      </c>
      <c r="B142" s="32"/>
      <c r="C142" s="32"/>
      <c r="D142" s="21"/>
      <c r="E142" s="21"/>
      <c r="F142" s="21"/>
      <c r="G142" s="696"/>
      <c r="H142" s="696"/>
      <c r="I142" s="696"/>
      <c r="J142" s="111"/>
      <c r="K142" s="695"/>
      <c r="L142" s="695"/>
      <c r="M142" s="695"/>
      <c r="N142" s="695"/>
      <c r="O142" s="695"/>
      <c r="P142" s="695"/>
      <c r="Q142" s="695"/>
      <c r="R142" s="695"/>
      <c r="S142" s="695"/>
      <c r="T142" s="695"/>
      <c r="U142" s="695"/>
      <c r="V142" s="695"/>
      <c r="W142" s="695"/>
      <c r="X142" s="695"/>
      <c r="Y142" s="695"/>
      <c r="Z142" s="695"/>
    </row>
    <row r="143" ht="21.0" customHeight="1">
      <c r="A143" s="21">
        <f t="shared" si="1"/>
        <v>142</v>
      </c>
      <c r="B143" s="32"/>
      <c r="C143" s="32"/>
      <c r="D143" s="21"/>
      <c r="E143" s="21"/>
      <c r="F143" s="21"/>
      <c r="G143" s="696"/>
      <c r="H143" s="696"/>
      <c r="I143" s="696"/>
      <c r="J143" s="111"/>
      <c r="K143" s="695"/>
      <c r="L143" s="695"/>
      <c r="M143" s="695"/>
      <c r="N143" s="695"/>
      <c r="O143" s="695"/>
      <c r="P143" s="695"/>
      <c r="Q143" s="695"/>
      <c r="R143" s="695"/>
      <c r="S143" s="695"/>
      <c r="T143" s="695"/>
      <c r="U143" s="695"/>
      <c r="V143" s="695"/>
      <c r="W143" s="695"/>
      <c r="X143" s="695"/>
      <c r="Y143" s="695"/>
      <c r="Z143" s="695"/>
    </row>
    <row r="144" ht="21.0" customHeight="1">
      <c r="A144" s="21">
        <f t="shared" si="1"/>
        <v>143</v>
      </c>
      <c r="B144" s="32"/>
      <c r="C144" s="32"/>
      <c r="D144" s="21"/>
      <c r="E144" s="21"/>
      <c r="F144" s="21"/>
      <c r="G144" s="696"/>
      <c r="H144" s="696"/>
      <c r="I144" s="696"/>
      <c r="J144" s="111"/>
      <c r="K144" s="695"/>
      <c r="L144" s="695"/>
      <c r="M144" s="695"/>
      <c r="N144" s="695"/>
      <c r="O144" s="695"/>
      <c r="P144" s="695"/>
      <c r="Q144" s="695"/>
      <c r="R144" s="695"/>
      <c r="S144" s="695"/>
      <c r="T144" s="695"/>
      <c r="U144" s="695"/>
      <c r="V144" s="695"/>
      <c r="W144" s="695"/>
      <c r="X144" s="695"/>
      <c r="Y144" s="695"/>
      <c r="Z144" s="695"/>
    </row>
    <row r="145" ht="21.0" customHeight="1">
      <c r="A145" s="21">
        <f t="shared" si="1"/>
        <v>144</v>
      </c>
      <c r="B145" s="32"/>
      <c r="C145" s="32"/>
      <c r="D145" s="21"/>
      <c r="E145" s="21"/>
      <c r="F145" s="21"/>
      <c r="G145" s="696"/>
      <c r="H145" s="696"/>
      <c r="I145" s="696"/>
      <c r="J145" s="111"/>
      <c r="K145" s="695"/>
      <c r="L145" s="695"/>
      <c r="M145" s="695"/>
      <c r="N145" s="695"/>
      <c r="O145" s="695"/>
      <c r="P145" s="695"/>
      <c r="Q145" s="695"/>
      <c r="R145" s="695"/>
      <c r="S145" s="695"/>
      <c r="T145" s="695"/>
      <c r="U145" s="695"/>
      <c r="V145" s="695"/>
      <c r="W145" s="695"/>
      <c r="X145" s="695"/>
      <c r="Y145" s="695"/>
      <c r="Z145" s="695"/>
    </row>
    <row r="146" ht="21.0" customHeight="1">
      <c r="A146" s="21">
        <f t="shared" si="1"/>
        <v>145</v>
      </c>
      <c r="B146" s="32"/>
      <c r="C146" s="32"/>
      <c r="D146" s="21"/>
      <c r="E146" s="21"/>
      <c r="F146" s="21"/>
      <c r="G146" s="696"/>
      <c r="H146" s="696"/>
      <c r="I146" s="696"/>
      <c r="J146" s="111"/>
      <c r="K146" s="695"/>
      <c r="L146" s="695"/>
      <c r="M146" s="695"/>
      <c r="N146" s="695"/>
      <c r="O146" s="695"/>
      <c r="P146" s="695"/>
      <c r="Q146" s="695"/>
      <c r="R146" s="695"/>
      <c r="S146" s="695"/>
      <c r="T146" s="695"/>
      <c r="U146" s="695"/>
      <c r="V146" s="695"/>
      <c r="W146" s="695"/>
      <c r="X146" s="695"/>
      <c r="Y146" s="695"/>
      <c r="Z146" s="695"/>
    </row>
    <row r="147" ht="21.0" customHeight="1">
      <c r="A147" s="21">
        <f t="shared" si="1"/>
        <v>146</v>
      </c>
      <c r="B147" s="32"/>
      <c r="C147" s="32"/>
      <c r="D147" s="21"/>
      <c r="E147" s="21"/>
      <c r="F147" s="21"/>
      <c r="G147" s="696"/>
      <c r="H147" s="696"/>
      <c r="I147" s="696"/>
      <c r="J147" s="111"/>
      <c r="K147" s="695"/>
      <c r="L147" s="695"/>
      <c r="M147" s="695"/>
      <c r="N147" s="695"/>
      <c r="O147" s="695"/>
      <c r="P147" s="695"/>
      <c r="Q147" s="695"/>
      <c r="R147" s="695"/>
      <c r="S147" s="695"/>
      <c r="T147" s="695"/>
      <c r="U147" s="695"/>
      <c r="V147" s="695"/>
      <c r="W147" s="695"/>
      <c r="X147" s="695"/>
      <c r="Y147" s="695"/>
      <c r="Z147" s="695"/>
    </row>
    <row r="148" ht="21.0" customHeight="1">
      <c r="A148" s="21">
        <f t="shared" si="1"/>
        <v>147</v>
      </c>
      <c r="B148" s="32"/>
      <c r="C148" s="32"/>
      <c r="D148" s="21"/>
      <c r="E148" s="21"/>
      <c r="F148" s="21"/>
      <c r="G148" s="696"/>
      <c r="H148" s="696"/>
      <c r="I148" s="696"/>
      <c r="J148" s="111"/>
      <c r="K148" s="695"/>
      <c r="L148" s="695"/>
      <c r="M148" s="695"/>
      <c r="N148" s="695"/>
      <c r="O148" s="695"/>
      <c r="P148" s="695"/>
      <c r="Q148" s="695"/>
      <c r="R148" s="695"/>
      <c r="S148" s="695"/>
      <c r="T148" s="695"/>
      <c r="U148" s="695"/>
      <c r="V148" s="695"/>
      <c r="W148" s="695"/>
      <c r="X148" s="695"/>
      <c r="Y148" s="695"/>
      <c r="Z148" s="695"/>
    </row>
    <row r="149" ht="21.0" customHeight="1">
      <c r="A149" s="21">
        <f t="shared" si="1"/>
        <v>148</v>
      </c>
      <c r="B149" s="32"/>
      <c r="C149" s="32"/>
      <c r="D149" s="21"/>
      <c r="E149" s="21"/>
      <c r="F149" s="21"/>
      <c r="G149" s="696"/>
      <c r="H149" s="696"/>
      <c r="I149" s="696"/>
      <c r="J149" s="111"/>
      <c r="K149" s="695"/>
      <c r="L149" s="695"/>
      <c r="M149" s="695"/>
      <c r="N149" s="695"/>
      <c r="O149" s="695"/>
      <c r="P149" s="695"/>
      <c r="Q149" s="695"/>
      <c r="R149" s="695"/>
      <c r="S149" s="695"/>
      <c r="T149" s="695"/>
      <c r="U149" s="695"/>
      <c r="V149" s="695"/>
      <c r="W149" s="695"/>
      <c r="X149" s="695"/>
      <c r="Y149" s="695"/>
      <c r="Z149" s="695"/>
    </row>
    <row r="150" ht="21.0" customHeight="1">
      <c r="A150" s="21">
        <f t="shared" si="1"/>
        <v>149</v>
      </c>
      <c r="B150" s="32"/>
      <c r="C150" s="32"/>
      <c r="D150" s="21"/>
      <c r="E150" s="21"/>
      <c r="F150" s="21"/>
      <c r="G150" s="696"/>
      <c r="H150" s="696"/>
      <c r="I150" s="696"/>
      <c r="J150" s="111"/>
      <c r="K150" s="695"/>
      <c r="L150" s="695"/>
      <c r="M150" s="695"/>
      <c r="N150" s="695"/>
      <c r="O150" s="695"/>
      <c r="P150" s="695"/>
      <c r="Q150" s="695"/>
      <c r="R150" s="695"/>
      <c r="S150" s="695"/>
      <c r="T150" s="695"/>
      <c r="U150" s="695"/>
      <c r="V150" s="695"/>
      <c r="W150" s="695"/>
      <c r="X150" s="695"/>
      <c r="Y150" s="695"/>
      <c r="Z150" s="695"/>
    </row>
    <row r="151" ht="21.0" customHeight="1">
      <c r="A151" s="21">
        <f t="shared" si="1"/>
        <v>150</v>
      </c>
      <c r="B151" s="32"/>
      <c r="C151" s="32"/>
      <c r="D151" s="21"/>
      <c r="E151" s="21"/>
      <c r="F151" s="21"/>
      <c r="G151" s="696"/>
      <c r="H151" s="696"/>
      <c r="I151" s="696"/>
      <c r="J151" s="111"/>
      <c r="K151" s="695"/>
      <c r="L151" s="695"/>
      <c r="M151" s="695"/>
      <c r="N151" s="695"/>
      <c r="O151" s="695"/>
      <c r="P151" s="695"/>
      <c r="Q151" s="695"/>
      <c r="R151" s="695"/>
      <c r="S151" s="695"/>
      <c r="T151" s="695"/>
      <c r="U151" s="695"/>
      <c r="V151" s="695"/>
      <c r="W151" s="695"/>
      <c r="X151" s="695"/>
      <c r="Y151" s="695"/>
      <c r="Z151" s="695"/>
    </row>
    <row r="152" ht="21.0" customHeight="1">
      <c r="A152" s="21">
        <f t="shared" si="1"/>
        <v>151</v>
      </c>
      <c r="B152" s="32"/>
      <c r="C152" s="32"/>
      <c r="D152" s="21"/>
      <c r="E152" s="21"/>
      <c r="F152" s="21"/>
      <c r="G152" s="696"/>
      <c r="H152" s="696"/>
      <c r="I152" s="696"/>
      <c r="J152" s="111"/>
      <c r="K152" s="695"/>
      <c r="L152" s="695"/>
      <c r="M152" s="695"/>
      <c r="N152" s="695"/>
      <c r="O152" s="695"/>
      <c r="P152" s="695"/>
      <c r="Q152" s="695"/>
      <c r="R152" s="695"/>
      <c r="S152" s="695"/>
      <c r="T152" s="695"/>
      <c r="U152" s="695"/>
      <c r="V152" s="695"/>
      <c r="W152" s="695"/>
      <c r="X152" s="695"/>
      <c r="Y152" s="695"/>
      <c r="Z152" s="695"/>
    </row>
    <row r="153" ht="21.0" customHeight="1">
      <c r="A153" s="21">
        <f t="shared" si="1"/>
        <v>152</v>
      </c>
      <c r="B153" s="32"/>
      <c r="C153" s="32"/>
      <c r="D153" s="21"/>
      <c r="E153" s="21"/>
      <c r="F153" s="21"/>
      <c r="G153" s="696"/>
      <c r="H153" s="696"/>
      <c r="I153" s="696"/>
      <c r="J153" s="111"/>
      <c r="K153" s="695"/>
      <c r="L153" s="695"/>
      <c r="M153" s="695"/>
      <c r="N153" s="695"/>
      <c r="O153" s="695"/>
      <c r="P153" s="695"/>
      <c r="Q153" s="695"/>
      <c r="R153" s="695"/>
      <c r="S153" s="695"/>
      <c r="T153" s="695"/>
      <c r="U153" s="695"/>
      <c r="V153" s="695"/>
      <c r="W153" s="695"/>
      <c r="X153" s="695"/>
      <c r="Y153" s="695"/>
      <c r="Z153" s="695"/>
    </row>
    <row r="154" ht="21.0" customHeight="1">
      <c r="A154" s="21">
        <f t="shared" si="1"/>
        <v>153</v>
      </c>
      <c r="B154" s="32"/>
      <c r="C154" s="32"/>
      <c r="D154" s="21"/>
      <c r="E154" s="21"/>
      <c r="F154" s="21"/>
      <c r="G154" s="696"/>
      <c r="H154" s="696"/>
      <c r="I154" s="696"/>
      <c r="J154" s="111"/>
      <c r="K154" s="695"/>
      <c r="L154" s="695"/>
      <c r="M154" s="695"/>
      <c r="N154" s="695"/>
      <c r="O154" s="695"/>
      <c r="P154" s="695"/>
      <c r="Q154" s="695"/>
      <c r="R154" s="695"/>
      <c r="S154" s="695"/>
      <c r="T154" s="695"/>
      <c r="U154" s="695"/>
      <c r="V154" s="695"/>
      <c r="W154" s="695"/>
      <c r="X154" s="695"/>
      <c r="Y154" s="695"/>
      <c r="Z154" s="695"/>
    </row>
    <row r="155" ht="21.0" customHeight="1">
      <c r="A155" s="21">
        <f t="shared" si="1"/>
        <v>154</v>
      </c>
      <c r="B155" s="32"/>
      <c r="C155" s="32"/>
      <c r="D155" s="21"/>
      <c r="E155" s="21"/>
      <c r="F155" s="21"/>
      <c r="G155" s="696"/>
      <c r="H155" s="696"/>
      <c r="I155" s="696"/>
      <c r="J155" s="111"/>
      <c r="K155" s="695"/>
      <c r="L155" s="695"/>
      <c r="M155" s="695"/>
      <c r="N155" s="695"/>
      <c r="O155" s="695"/>
      <c r="P155" s="695"/>
      <c r="Q155" s="695"/>
      <c r="R155" s="695"/>
      <c r="S155" s="695"/>
      <c r="T155" s="695"/>
      <c r="U155" s="695"/>
      <c r="V155" s="695"/>
      <c r="W155" s="695"/>
      <c r="X155" s="695"/>
      <c r="Y155" s="695"/>
      <c r="Z155" s="695"/>
    </row>
    <row r="156" ht="21.0" customHeight="1">
      <c r="A156" s="21">
        <f t="shared" si="1"/>
        <v>155</v>
      </c>
      <c r="B156" s="32"/>
      <c r="C156" s="32"/>
      <c r="D156" s="21"/>
      <c r="E156" s="21"/>
      <c r="F156" s="21"/>
      <c r="G156" s="696"/>
      <c r="H156" s="696"/>
      <c r="I156" s="696"/>
      <c r="J156" s="111"/>
      <c r="K156" s="695"/>
      <c r="L156" s="695"/>
      <c r="M156" s="695"/>
      <c r="N156" s="695"/>
      <c r="O156" s="695"/>
      <c r="P156" s="695"/>
      <c r="Q156" s="695"/>
      <c r="R156" s="695"/>
      <c r="S156" s="695"/>
      <c r="T156" s="695"/>
      <c r="U156" s="695"/>
      <c r="V156" s="695"/>
      <c r="W156" s="695"/>
      <c r="X156" s="695"/>
      <c r="Y156" s="695"/>
      <c r="Z156" s="695"/>
    </row>
    <row r="157" ht="21.0" customHeight="1">
      <c r="A157" s="21">
        <f t="shared" si="1"/>
        <v>156</v>
      </c>
      <c r="B157" s="32"/>
      <c r="C157" s="32"/>
      <c r="D157" s="21"/>
      <c r="E157" s="21"/>
      <c r="F157" s="21"/>
      <c r="G157" s="696"/>
      <c r="H157" s="696"/>
      <c r="I157" s="696"/>
      <c r="J157" s="111"/>
      <c r="K157" s="695"/>
      <c r="L157" s="695"/>
      <c r="M157" s="695"/>
      <c r="N157" s="695"/>
      <c r="O157" s="695"/>
      <c r="P157" s="695"/>
      <c r="Q157" s="695"/>
      <c r="R157" s="695"/>
      <c r="S157" s="695"/>
      <c r="T157" s="695"/>
      <c r="U157" s="695"/>
      <c r="V157" s="695"/>
      <c r="W157" s="695"/>
      <c r="X157" s="695"/>
      <c r="Y157" s="695"/>
      <c r="Z157" s="695"/>
    </row>
    <row r="158" ht="21.0" customHeight="1">
      <c r="A158" s="21">
        <f t="shared" si="1"/>
        <v>157</v>
      </c>
      <c r="B158" s="32"/>
      <c r="C158" s="32"/>
      <c r="D158" s="21"/>
      <c r="E158" s="21"/>
      <c r="F158" s="21"/>
      <c r="G158" s="696"/>
      <c r="H158" s="696"/>
      <c r="I158" s="696"/>
      <c r="J158" s="111"/>
      <c r="K158" s="695"/>
      <c r="L158" s="695"/>
      <c r="M158" s="695"/>
      <c r="N158" s="695"/>
      <c r="O158" s="695"/>
      <c r="P158" s="695"/>
      <c r="Q158" s="695"/>
      <c r="R158" s="695"/>
      <c r="S158" s="695"/>
      <c r="T158" s="695"/>
      <c r="U158" s="695"/>
      <c r="V158" s="695"/>
      <c r="W158" s="695"/>
      <c r="X158" s="695"/>
      <c r="Y158" s="695"/>
      <c r="Z158" s="695"/>
    </row>
    <row r="159" ht="21.0" customHeight="1">
      <c r="A159" s="21">
        <f t="shared" si="1"/>
        <v>158</v>
      </c>
      <c r="B159" s="32"/>
      <c r="C159" s="32"/>
      <c r="D159" s="21"/>
      <c r="E159" s="21"/>
      <c r="F159" s="21"/>
      <c r="G159" s="696"/>
      <c r="H159" s="696"/>
      <c r="I159" s="696"/>
      <c r="J159" s="111"/>
      <c r="K159" s="695"/>
      <c r="L159" s="695"/>
      <c r="M159" s="695"/>
      <c r="N159" s="695"/>
      <c r="O159" s="695"/>
      <c r="P159" s="695"/>
      <c r="Q159" s="695"/>
      <c r="R159" s="695"/>
      <c r="S159" s="695"/>
      <c r="T159" s="695"/>
      <c r="U159" s="695"/>
      <c r="V159" s="695"/>
      <c r="W159" s="695"/>
      <c r="X159" s="695"/>
      <c r="Y159" s="695"/>
      <c r="Z159" s="695"/>
    </row>
    <row r="160" ht="21.0" customHeight="1">
      <c r="A160" s="21">
        <f t="shared" si="1"/>
        <v>159</v>
      </c>
      <c r="B160" s="32"/>
      <c r="C160" s="32"/>
      <c r="D160" s="21"/>
      <c r="E160" s="21"/>
      <c r="F160" s="21"/>
      <c r="G160" s="696"/>
      <c r="H160" s="696"/>
      <c r="I160" s="696"/>
      <c r="J160" s="111"/>
      <c r="K160" s="695"/>
      <c r="L160" s="695"/>
      <c r="M160" s="695"/>
      <c r="N160" s="695"/>
      <c r="O160" s="695"/>
      <c r="P160" s="695"/>
      <c r="Q160" s="695"/>
      <c r="R160" s="695"/>
      <c r="S160" s="695"/>
      <c r="T160" s="695"/>
      <c r="U160" s="695"/>
      <c r="V160" s="695"/>
      <c r="W160" s="695"/>
      <c r="X160" s="695"/>
      <c r="Y160" s="695"/>
      <c r="Z160" s="695"/>
    </row>
    <row r="161" ht="21.0" customHeight="1">
      <c r="A161" s="21">
        <f t="shared" si="1"/>
        <v>160</v>
      </c>
      <c r="B161" s="32"/>
      <c r="C161" s="32"/>
      <c r="D161" s="21"/>
      <c r="E161" s="21"/>
      <c r="F161" s="21"/>
      <c r="G161" s="696"/>
      <c r="H161" s="696"/>
      <c r="I161" s="696"/>
      <c r="J161" s="111"/>
      <c r="K161" s="695"/>
      <c r="L161" s="695"/>
      <c r="M161" s="695"/>
      <c r="N161" s="695"/>
      <c r="O161" s="695"/>
      <c r="P161" s="695"/>
      <c r="Q161" s="695"/>
      <c r="R161" s="695"/>
      <c r="S161" s="695"/>
      <c r="T161" s="695"/>
      <c r="U161" s="695"/>
      <c r="V161" s="695"/>
      <c r="W161" s="695"/>
      <c r="X161" s="695"/>
      <c r="Y161" s="695"/>
      <c r="Z161" s="695"/>
    </row>
    <row r="162" ht="21.0" customHeight="1">
      <c r="A162" s="21">
        <f t="shared" si="1"/>
        <v>161</v>
      </c>
      <c r="B162" s="32"/>
      <c r="C162" s="32"/>
      <c r="D162" s="21"/>
      <c r="E162" s="21"/>
      <c r="F162" s="21"/>
      <c r="G162" s="696"/>
      <c r="H162" s="696"/>
      <c r="I162" s="696"/>
      <c r="J162" s="111"/>
      <c r="K162" s="695"/>
      <c r="L162" s="695"/>
      <c r="M162" s="695"/>
      <c r="N162" s="695"/>
      <c r="O162" s="695"/>
      <c r="P162" s="695"/>
      <c r="Q162" s="695"/>
      <c r="R162" s="695"/>
      <c r="S162" s="695"/>
      <c r="T162" s="695"/>
      <c r="U162" s="695"/>
      <c r="V162" s="695"/>
      <c r="W162" s="695"/>
      <c r="X162" s="695"/>
      <c r="Y162" s="695"/>
      <c r="Z162" s="695"/>
    </row>
    <row r="163" ht="21.0" customHeight="1">
      <c r="A163" s="21">
        <f t="shared" si="1"/>
        <v>162</v>
      </c>
      <c r="B163" s="32"/>
      <c r="C163" s="32"/>
      <c r="D163" s="21"/>
      <c r="E163" s="21"/>
      <c r="F163" s="21"/>
      <c r="G163" s="696"/>
      <c r="H163" s="696"/>
      <c r="I163" s="696"/>
      <c r="J163" s="111"/>
      <c r="K163" s="695"/>
      <c r="L163" s="695"/>
      <c r="M163" s="695"/>
      <c r="N163" s="695"/>
      <c r="O163" s="695"/>
      <c r="P163" s="695"/>
      <c r="Q163" s="695"/>
      <c r="R163" s="695"/>
      <c r="S163" s="695"/>
      <c r="T163" s="695"/>
      <c r="U163" s="695"/>
      <c r="V163" s="695"/>
      <c r="W163" s="695"/>
      <c r="X163" s="695"/>
      <c r="Y163" s="695"/>
      <c r="Z163" s="695"/>
    </row>
    <row r="164" ht="21.0" customHeight="1">
      <c r="A164" s="21">
        <f t="shared" si="1"/>
        <v>163</v>
      </c>
      <c r="B164" s="32"/>
      <c r="C164" s="32"/>
      <c r="D164" s="21"/>
      <c r="E164" s="21"/>
      <c r="F164" s="21"/>
      <c r="G164" s="696"/>
      <c r="H164" s="696"/>
      <c r="I164" s="696"/>
      <c r="J164" s="111"/>
      <c r="K164" s="695"/>
      <c r="L164" s="695"/>
      <c r="M164" s="695"/>
      <c r="N164" s="695"/>
      <c r="O164" s="695"/>
      <c r="P164" s="695"/>
      <c r="Q164" s="695"/>
      <c r="R164" s="695"/>
      <c r="S164" s="695"/>
      <c r="T164" s="695"/>
      <c r="U164" s="695"/>
      <c r="V164" s="695"/>
      <c r="W164" s="695"/>
      <c r="X164" s="695"/>
      <c r="Y164" s="695"/>
      <c r="Z164" s="695"/>
    </row>
    <row r="165" ht="21.0" customHeight="1">
      <c r="A165" s="21">
        <f t="shared" si="1"/>
        <v>164</v>
      </c>
      <c r="B165" s="32"/>
      <c r="C165" s="32"/>
      <c r="D165" s="21"/>
      <c r="E165" s="21"/>
      <c r="F165" s="21"/>
      <c r="G165" s="696"/>
      <c r="H165" s="696"/>
      <c r="I165" s="696"/>
      <c r="J165" s="111"/>
      <c r="K165" s="695"/>
      <c r="L165" s="695"/>
      <c r="M165" s="695"/>
      <c r="N165" s="695"/>
      <c r="O165" s="695"/>
      <c r="P165" s="695"/>
      <c r="Q165" s="695"/>
      <c r="R165" s="695"/>
      <c r="S165" s="695"/>
      <c r="T165" s="695"/>
      <c r="U165" s="695"/>
      <c r="V165" s="695"/>
      <c r="W165" s="695"/>
      <c r="X165" s="695"/>
      <c r="Y165" s="695"/>
      <c r="Z165" s="695"/>
    </row>
    <row r="166" ht="21.0" customHeight="1">
      <c r="A166" s="21">
        <f t="shared" si="1"/>
        <v>165</v>
      </c>
      <c r="B166" s="32"/>
      <c r="C166" s="32"/>
      <c r="D166" s="21"/>
      <c r="E166" s="21"/>
      <c r="F166" s="21"/>
      <c r="G166" s="696"/>
      <c r="H166" s="696"/>
      <c r="I166" s="696"/>
      <c r="J166" s="111"/>
      <c r="K166" s="695"/>
      <c r="L166" s="695"/>
      <c r="M166" s="695"/>
      <c r="N166" s="695"/>
      <c r="O166" s="695"/>
      <c r="P166" s="695"/>
      <c r="Q166" s="695"/>
      <c r="R166" s="695"/>
      <c r="S166" s="695"/>
      <c r="T166" s="695"/>
      <c r="U166" s="695"/>
      <c r="V166" s="695"/>
      <c r="W166" s="695"/>
      <c r="X166" s="695"/>
      <c r="Y166" s="695"/>
      <c r="Z166" s="695"/>
    </row>
    <row r="167" ht="21.0" customHeight="1">
      <c r="A167" s="21">
        <f t="shared" si="1"/>
        <v>166</v>
      </c>
      <c r="B167" s="32"/>
      <c r="C167" s="32"/>
      <c r="D167" s="21"/>
      <c r="E167" s="21"/>
      <c r="F167" s="21"/>
      <c r="G167" s="696"/>
      <c r="H167" s="696"/>
      <c r="I167" s="696"/>
      <c r="J167" s="111"/>
      <c r="K167" s="695"/>
      <c r="L167" s="695"/>
      <c r="M167" s="695"/>
      <c r="N167" s="695"/>
      <c r="O167" s="695"/>
      <c r="P167" s="695"/>
      <c r="Q167" s="695"/>
      <c r="R167" s="695"/>
      <c r="S167" s="695"/>
      <c r="T167" s="695"/>
      <c r="U167" s="695"/>
      <c r="V167" s="695"/>
      <c r="W167" s="695"/>
      <c r="X167" s="695"/>
      <c r="Y167" s="695"/>
      <c r="Z167" s="695"/>
    </row>
    <row r="168" ht="21.0" customHeight="1">
      <c r="A168" s="21">
        <f t="shared" si="1"/>
        <v>167</v>
      </c>
      <c r="B168" s="32"/>
      <c r="C168" s="32"/>
      <c r="D168" s="21"/>
      <c r="E168" s="21"/>
      <c r="F168" s="21"/>
      <c r="G168" s="696"/>
      <c r="H168" s="696"/>
      <c r="I168" s="696"/>
      <c r="J168" s="111"/>
      <c r="K168" s="695"/>
      <c r="L168" s="695"/>
      <c r="M168" s="695"/>
      <c r="N168" s="695"/>
      <c r="O168" s="695"/>
      <c r="P168" s="695"/>
      <c r="Q168" s="695"/>
      <c r="R168" s="695"/>
      <c r="S168" s="695"/>
      <c r="T168" s="695"/>
      <c r="U168" s="695"/>
      <c r="V168" s="695"/>
      <c r="W168" s="695"/>
      <c r="X168" s="695"/>
      <c r="Y168" s="695"/>
      <c r="Z168" s="695"/>
    </row>
    <row r="169" ht="21.0" customHeight="1">
      <c r="A169" s="21">
        <f t="shared" si="1"/>
        <v>168</v>
      </c>
      <c r="B169" s="32"/>
      <c r="C169" s="32"/>
      <c r="D169" s="21"/>
      <c r="E169" s="21"/>
      <c r="F169" s="21"/>
      <c r="G169" s="696"/>
      <c r="H169" s="696"/>
      <c r="I169" s="696"/>
      <c r="J169" s="111"/>
      <c r="K169" s="695"/>
      <c r="L169" s="695"/>
      <c r="M169" s="695"/>
      <c r="N169" s="695"/>
      <c r="O169" s="695"/>
      <c r="P169" s="695"/>
      <c r="Q169" s="695"/>
      <c r="R169" s="695"/>
      <c r="S169" s="695"/>
      <c r="T169" s="695"/>
      <c r="U169" s="695"/>
      <c r="V169" s="695"/>
      <c r="W169" s="695"/>
      <c r="X169" s="695"/>
      <c r="Y169" s="695"/>
      <c r="Z169" s="695"/>
    </row>
    <row r="170" ht="21.0" customHeight="1">
      <c r="A170" s="21">
        <f t="shared" si="1"/>
        <v>169</v>
      </c>
      <c r="B170" s="32"/>
      <c r="C170" s="32"/>
      <c r="D170" s="21"/>
      <c r="E170" s="21"/>
      <c r="F170" s="21"/>
      <c r="G170" s="696"/>
      <c r="H170" s="696"/>
      <c r="I170" s="696"/>
      <c r="J170" s="111"/>
      <c r="K170" s="695"/>
      <c r="L170" s="695"/>
      <c r="M170" s="695"/>
      <c r="N170" s="695"/>
      <c r="O170" s="695"/>
      <c r="P170" s="695"/>
      <c r="Q170" s="695"/>
      <c r="R170" s="695"/>
      <c r="S170" s="695"/>
      <c r="T170" s="695"/>
      <c r="U170" s="695"/>
      <c r="V170" s="695"/>
      <c r="W170" s="695"/>
      <c r="X170" s="695"/>
      <c r="Y170" s="695"/>
      <c r="Z170" s="695"/>
    </row>
    <row r="171" ht="21.0" customHeight="1">
      <c r="A171" s="21">
        <f t="shared" si="1"/>
        <v>170</v>
      </c>
      <c r="B171" s="32"/>
      <c r="C171" s="32"/>
      <c r="D171" s="21"/>
      <c r="E171" s="21"/>
      <c r="F171" s="21"/>
      <c r="G171" s="696"/>
      <c r="H171" s="696"/>
      <c r="I171" s="696"/>
      <c r="J171" s="111"/>
      <c r="K171" s="695"/>
      <c r="L171" s="695"/>
      <c r="M171" s="695"/>
      <c r="N171" s="695"/>
      <c r="O171" s="695"/>
      <c r="P171" s="695"/>
      <c r="Q171" s="695"/>
      <c r="R171" s="695"/>
      <c r="S171" s="695"/>
      <c r="T171" s="695"/>
      <c r="U171" s="695"/>
      <c r="V171" s="695"/>
      <c r="W171" s="695"/>
      <c r="X171" s="695"/>
      <c r="Y171" s="695"/>
      <c r="Z171" s="695"/>
    </row>
    <row r="172" ht="21.0" customHeight="1">
      <c r="A172" s="21">
        <f t="shared" si="1"/>
        <v>171</v>
      </c>
      <c r="B172" s="32"/>
      <c r="C172" s="32"/>
      <c r="D172" s="21"/>
      <c r="E172" s="21"/>
      <c r="F172" s="21"/>
      <c r="G172" s="696"/>
      <c r="H172" s="696"/>
      <c r="I172" s="696"/>
      <c r="J172" s="111"/>
      <c r="K172" s="695"/>
      <c r="L172" s="695"/>
      <c r="M172" s="695"/>
      <c r="N172" s="695"/>
      <c r="O172" s="695"/>
      <c r="P172" s="695"/>
      <c r="Q172" s="695"/>
      <c r="R172" s="695"/>
      <c r="S172" s="695"/>
      <c r="T172" s="695"/>
      <c r="U172" s="695"/>
      <c r="V172" s="695"/>
      <c r="W172" s="695"/>
      <c r="X172" s="695"/>
      <c r="Y172" s="695"/>
      <c r="Z172" s="695"/>
    </row>
    <row r="173" ht="21.0" customHeight="1">
      <c r="A173" s="21">
        <f t="shared" si="1"/>
        <v>172</v>
      </c>
      <c r="B173" s="32"/>
      <c r="C173" s="32"/>
      <c r="D173" s="21"/>
      <c r="E173" s="21"/>
      <c r="F173" s="21"/>
      <c r="G173" s="696"/>
      <c r="H173" s="696"/>
      <c r="I173" s="696"/>
      <c r="J173" s="111"/>
      <c r="K173" s="695"/>
      <c r="L173" s="695"/>
      <c r="M173" s="695"/>
      <c r="N173" s="695"/>
      <c r="O173" s="695"/>
      <c r="P173" s="695"/>
      <c r="Q173" s="695"/>
      <c r="R173" s="695"/>
      <c r="S173" s="695"/>
      <c r="T173" s="695"/>
      <c r="U173" s="695"/>
      <c r="V173" s="695"/>
      <c r="W173" s="695"/>
      <c r="X173" s="695"/>
      <c r="Y173" s="695"/>
      <c r="Z173" s="695"/>
    </row>
    <row r="174" ht="21.0" customHeight="1">
      <c r="A174" s="21">
        <f t="shared" si="1"/>
        <v>173</v>
      </c>
      <c r="B174" s="32"/>
      <c r="C174" s="32"/>
      <c r="D174" s="21"/>
      <c r="E174" s="21"/>
      <c r="F174" s="21"/>
      <c r="G174" s="696"/>
      <c r="H174" s="696"/>
      <c r="I174" s="696"/>
      <c r="J174" s="111"/>
      <c r="K174" s="695"/>
      <c r="L174" s="695"/>
      <c r="M174" s="695"/>
      <c r="N174" s="695"/>
      <c r="O174" s="695"/>
      <c r="P174" s="695"/>
      <c r="Q174" s="695"/>
      <c r="R174" s="695"/>
      <c r="S174" s="695"/>
      <c r="T174" s="695"/>
      <c r="U174" s="695"/>
      <c r="V174" s="695"/>
      <c r="W174" s="695"/>
      <c r="X174" s="695"/>
      <c r="Y174" s="695"/>
      <c r="Z174" s="695"/>
    </row>
    <row r="175" ht="21.0" customHeight="1">
      <c r="A175" s="21">
        <f t="shared" si="1"/>
        <v>174</v>
      </c>
      <c r="B175" s="32"/>
      <c r="C175" s="32"/>
      <c r="D175" s="21"/>
      <c r="E175" s="21"/>
      <c r="F175" s="21"/>
      <c r="G175" s="696"/>
      <c r="H175" s="696"/>
      <c r="I175" s="696"/>
      <c r="J175" s="111"/>
      <c r="K175" s="695"/>
      <c r="L175" s="695"/>
      <c r="M175" s="695"/>
      <c r="N175" s="695"/>
      <c r="O175" s="695"/>
      <c r="P175" s="695"/>
      <c r="Q175" s="695"/>
      <c r="R175" s="695"/>
      <c r="S175" s="695"/>
      <c r="T175" s="695"/>
      <c r="U175" s="695"/>
      <c r="V175" s="695"/>
      <c r="W175" s="695"/>
      <c r="X175" s="695"/>
      <c r="Y175" s="695"/>
      <c r="Z175" s="695"/>
    </row>
    <row r="176" ht="21.0" customHeight="1">
      <c r="A176" s="21">
        <f t="shared" si="1"/>
        <v>175</v>
      </c>
      <c r="B176" s="32"/>
      <c r="C176" s="32"/>
      <c r="D176" s="21"/>
      <c r="E176" s="21"/>
      <c r="F176" s="21"/>
      <c r="G176" s="696"/>
      <c r="H176" s="696"/>
      <c r="I176" s="696"/>
      <c r="J176" s="111"/>
      <c r="K176" s="695"/>
      <c r="L176" s="695"/>
      <c r="M176" s="695"/>
      <c r="N176" s="695"/>
      <c r="O176" s="695"/>
      <c r="P176" s="695"/>
      <c r="Q176" s="695"/>
      <c r="R176" s="695"/>
      <c r="S176" s="695"/>
      <c r="T176" s="695"/>
      <c r="U176" s="695"/>
      <c r="V176" s="695"/>
      <c r="W176" s="695"/>
      <c r="X176" s="695"/>
      <c r="Y176" s="695"/>
      <c r="Z176" s="695"/>
    </row>
    <row r="177" ht="21.0" customHeight="1">
      <c r="A177" s="21">
        <f t="shared" si="1"/>
        <v>176</v>
      </c>
      <c r="B177" s="32"/>
      <c r="C177" s="32"/>
      <c r="D177" s="21"/>
      <c r="E177" s="21"/>
      <c r="F177" s="21"/>
      <c r="G177" s="696"/>
      <c r="H177" s="696"/>
      <c r="I177" s="696"/>
      <c r="J177" s="111"/>
      <c r="K177" s="695"/>
      <c r="L177" s="695"/>
      <c r="M177" s="695"/>
      <c r="N177" s="695"/>
      <c r="O177" s="695"/>
      <c r="P177" s="695"/>
      <c r="Q177" s="695"/>
      <c r="R177" s="695"/>
      <c r="S177" s="695"/>
      <c r="T177" s="695"/>
      <c r="U177" s="695"/>
      <c r="V177" s="695"/>
      <c r="W177" s="695"/>
      <c r="X177" s="695"/>
      <c r="Y177" s="695"/>
      <c r="Z177" s="695"/>
    </row>
    <row r="178" ht="21.0" customHeight="1">
      <c r="A178" s="21">
        <f t="shared" si="1"/>
        <v>177</v>
      </c>
      <c r="B178" s="32"/>
      <c r="C178" s="32"/>
      <c r="D178" s="21"/>
      <c r="E178" s="21"/>
      <c r="F178" s="21"/>
      <c r="G178" s="696"/>
      <c r="H178" s="696"/>
      <c r="I178" s="696"/>
      <c r="J178" s="111"/>
      <c r="K178" s="695"/>
      <c r="L178" s="695"/>
      <c r="M178" s="695"/>
      <c r="N178" s="695"/>
      <c r="O178" s="695"/>
      <c r="P178" s="695"/>
      <c r="Q178" s="695"/>
      <c r="R178" s="695"/>
      <c r="S178" s="695"/>
      <c r="T178" s="695"/>
      <c r="U178" s="695"/>
      <c r="V178" s="695"/>
      <c r="W178" s="695"/>
      <c r="X178" s="695"/>
      <c r="Y178" s="695"/>
      <c r="Z178" s="695"/>
    </row>
    <row r="179" ht="21.0" customHeight="1">
      <c r="A179" s="21">
        <f t="shared" si="1"/>
        <v>178</v>
      </c>
      <c r="B179" s="32"/>
      <c r="C179" s="32"/>
      <c r="D179" s="21"/>
      <c r="E179" s="21"/>
      <c r="F179" s="21"/>
      <c r="G179" s="696"/>
      <c r="H179" s="696"/>
      <c r="I179" s="696"/>
      <c r="J179" s="111"/>
      <c r="K179" s="695"/>
      <c r="L179" s="695"/>
      <c r="M179" s="695"/>
      <c r="N179" s="695"/>
      <c r="O179" s="695"/>
      <c r="P179" s="695"/>
      <c r="Q179" s="695"/>
      <c r="R179" s="695"/>
      <c r="S179" s="695"/>
      <c r="T179" s="695"/>
      <c r="U179" s="695"/>
      <c r="V179" s="695"/>
      <c r="W179" s="695"/>
      <c r="X179" s="695"/>
      <c r="Y179" s="695"/>
      <c r="Z179" s="695"/>
    </row>
    <row r="180" ht="21.0" customHeight="1">
      <c r="A180" s="21">
        <f t="shared" si="1"/>
        <v>179</v>
      </c>
      <c r="B180" s="32"/>
      <c r="C180" s="32"/>
      <c r="D180" s="21"/>
      <c r="E180" s="21"/>
      <c r="F180" s="21"/>
      <c r="G180" s="696"/>
      <c r="H180" s="696"/>
      <c r="I180" s="696"/>
      <c r="J180" s="111"/>
      <c r="K180" s="695"/>
      <c r="L180" s="695"/>
      <c r="M180" s="695"/>
      <c r="N180" s="695"/>
      <c r="O180" s="695"/>
      <c r="P180" s="695"/>
      <c r="Q180" s="695"/>
      <c r="R180" s="695"/>
      <c r="S180" s="695"/>
      <c r="T180" s="695"/>
      <c r="U180" s="695"/>
      <c r="V180" s="695"/>
      <c r="W180" s="695"/>
      <c r="X180" s="695"/>
      <c r="Y180" s="695"/>
      <c r="Z180" s="695"/>
    </row>
    <row r="181" ht="21.0" customHeight="1">
      <c r="A181" s="21">
        <f t="shared" si="1"/>
        <v>180</v>
      </c>
      <c r="B181" s="32"/>
      <c r="C181" s="32"/>
      <c r="D181" s="21"/>
      <c r="E181" s="21"/>
      <c r="F181" s="21"/>
      <c r="G181" s="696"/>
      <c r="H181" s="696"/>
      <c r="I181" s="696"/>
      <c r="J181" s="111"/>
      <c r="K181" s="695"/>
      <c r="L181" s="695"/>
      <c r="M181" s="695"/>
      <c r="N181" s="695"/>
      <c r="O181" s="695"/>
      <c r="P181" s="695"/>
      <c r="Q181" s="695"/>
      <c r="R181" s="695"/>
      <c r="S181" s="695"/>
      <c r="T181" s="695"/>
      <c r="U181" s="695"/>
      <c r="V181" s="695"/>
      <c r="W181" s="695"/>
      <c r="X181" s="695"/>
      <c r="Y181" s="695"/>
      <c r="Z181" s="695"/>
    </row>
    <row r="182" ht="21.0" customHeight="1">
      <c r="A182" s="21">
        <f t="shared" si="1"/>
        <v>181</v>
      </c>
      <c r="B182" s="32"/>
      <c r="C182" s="32"/>
      <c r="D182" s="21"/>
      <c r="E182" s="21"/>
      <c r="F182" s="21"/>
      <c r="G182" s="696"/>
      <c r="H182" s="696"/>
      <c r="I182" s="696"/>
      <c r="J182" s="111"/>
      <c r="K182" s="695"/>
      <c r="L182" s="695"/>
      <c r="M182" s="695"/>
      <c r="N182" s="695"/>
      <c r="O182" s="695"/>
      <c r="P182" s="695"/>
      <c r="Q182" s="695"/>
      <c r="R182" s="695"/>
      <c r="S182" s="695"/>
      <c r="T182" s="695"/>
      <c r="U182" s="695"/>
      <c r="V182" s="695"/>
      <c r="W182" s="695"/>
      <c r="X182" s="695"/>
      <c r="Y182" s="695"/>
      <c r="Z182" s="695"/>
    </row>
    <row r="183" ht="21.0" customHeight="1">
      <c r="A183" s="21">
        <f t="shared" si="1"/>
        <v>182</v>
      </c>
      <c r="B183" s="32"/>
      <c r="C183" s="32"/>
      <c r="D183" s="21"/>
      <c r="E183" s="21"/>
      <c r="F183" s="21"/>
      <c r="G183" s="696"/>
      <c r="H183" s="696"/>
      <c r="I183" s="696"/>
      <c r="J183" s="111"/>
      <c r="K183" s="695"/>
      <c r="L183" s="695"/>
      <c r="M183" s="695"/>
      <c r="N183" s="695"/>
      <c r="O183" s="695"/>
      <c r="P183" s="695"/>
      <c r="Q183" s="695"/>
      <c r="R183" s="695"/>
      <c r="S183" s="695"/>
      <c r="T183" s="695"/>
      <c r="U183" s="695"/>
      <c r="V183" s="695"/>
      <c r="W183" s="695"/>
      <c r="X183" s="695"/>
      <c r="Y183" s="695"/>
      <c r="Z183" s="695"/>
    </row>
    <row r="184" ht="21.0" customHeight="1">
      <c r="A184" s="21">
        <f t="shared" si="1"/>
        <v>183</v>
      </c>
      <c r="B184" s="32"/>
      <c r="C184" s="32"/>
      <c r="D184" s="21"/>
      <c r="E184" s="21"/>
      <c r="F184" s="21"/>
      <c r="G184" s="696"/>
      <c r="H184" s="696"/>
      <c r="I184" s="696"/>
      <c r="J184" s="111"/>
      <c r="K184" s="695"/>
      <c r="L184" s="695"/>
      <c r="M184" s="695"/>
      <c r="N184" s="695"/>
      <c r="O184" s="695"/>
      <c r="P184" s="695"/>
      <c r="Q184" s="695"/>
      <c r="R184" s="695"/>
      <c r="S184" s="695"/>
      <c r="T184" s="695"/>
      <c r="U184" s="695"/>
      <c r="V184" s="695"/>
      <c r="W184" s="695"/>
      <c r="X184" s="695"/>
      <c r="Y184" s="695"/>
      <c r="Z184" s="695"/>
    </row>
    <row r="185" ht="21.0" customHeight="1">
      <c r="A185" s="21">
        <f t="shared" si="1"/>
        <v>184</v>
      </c>
      <c r="B185" s="32"/>
      <c r="C185" s="32"/>
      <c r="D185" s="21"/>
      <c r="E185" s="21"/>
      <c r="F185" s="21"/>
      <c r="G185" s="696"/>
      <c r="H185" s="696"/>
      <c r="I185" s="696"/>
      <c r="J185" s="111"/>
      <c r="K185" s="695"/>
      <c r="L185" s="695"/>
      <c r="M185" s="695"/>
      <c r="N185" s="695"/>
      <c r="O185" s="695"/>
      <c r="P185" s="695"/>
      <c r="Q185" s="695"/>
      <c r="R185" s="695"/>
      <c r="S185" s="695"/>
      <c r="T185" s="695"/>
      <c r="U185" s="695"/>
      <c r="V185" s="695"/>
      <c r="W185" s="695"/>
      <c r="X185" s="695"/>
      <c r="Y185" s="695"/>
      <c r="Z185" s="695"/>
    </row>
    <row r="186" ht="21.0" customHeight="1">
      <c r="A186" s="21">
        <f t="shared" si="1"/>
        <v>185</v>
      </c>
      <c r="B186" s="32"/>
      <c r="C186" s="32"/>
      <c r="D186" s="21"/>
      <c r="E186" s="21"/>
      <c r="F186" s="21"/>
      <c r="G186" s="696"/>
      <c r="H186" s="696"/>
      <c r="I186" s="696"/>
      <c r="J186" s="111"/>
      <c r="K186" s="695"/>
      <c r="L186" s="695"/>
      <c r="M186" s="695"/>
      <c r="N186" s="695"/>
      <c r="O186" s="695"/>
      <c r="P186" s="695"/>
      <c r="Q186" s="695"/>
      <c r="R186" s="695"/>
      <c r="S186" s="695"/>
      <c r="T186" s="695"/>
      <c r="U186" s="695"/>
      <c r="V186" s="695"/>
      <c r="W186" s="695"/>
      <c r="X186" s="695"/>
      <c r="Y186" s="695"/>
      <c r="Z186" s="695"/>
    </row>
    <row r="187" ht="21.0" customHeight="1">
      <c r="A187" s="21">
        <f t="shared" si="1"/>
        <v>186</v>
      </c>
      <c r="B187" s="32"/>
      <c r="C187" s="32"/>
      <c r="D187" s="21"/>
      <c r="E187" s="21"/>
      <c r="F187" s="21"/>
      <c r="G187" s="696"/>
      <c r="H187" s="696"/>
      <c r="I187" s="696"/>
      <c r="J187" s="111"/>
      <c r="K187" s="695"/>
      <c r="L187" s="695"/>
      <c r="M187" s="695"/>
      <c r="N187" s="695"/>
      <c r="O187" s="695"/>
      <c r="P187" s="695"/>
      <c r="Q187" s="695"/>
      <c r="R187" s="695"/>
      <c r="S187" s="695"/>
      <c r="T187" s="695"/>
      <c r="U187" s="695"/>
      <c r="V187" s="695"/>
      <c r="W187" s="695"/>
      <c r="X187" s="695"/>
      <c r="Y187" s="695"/>
      <c r="Z187" s="695"/>
    </row>
    <row r="188" ht="21.0" customHeight="1">
      <c r="A188" s="21">
        <f t="shared" si="1"/>
        <v>187</v>
      </c>
      <c r="B188" s="32"/>
      <c r="C188" s="32"/>
      <c r="D188" s="21"/>
      <c r="E188" s="21"/>
      <c r="F188" s="21"/>
      <c r="G188" s="696"/>
      <c r="H188" s="696"/>
      <c r="I188" s="696"/>
      <c r="J188" s="111"/>
      <c r="K188" s="695"/>
      <c r="L188" s="695"/>
      <c r="M188" s="695"/>
      <c r="N188" s="695"/>
      <c r="O188" s="695"/>
      <c r="P188" s="695"/>
      <c r="Q188" s="695"/>
      <c r="R188" s="695"/>
      <c r="S188" s="695"/>
      <c r="T188" s="695"/>
      <c r="U188" s="695"/>
      <c r="V188" s="695"/>
      <c r="W188" s="695"/>
      <c r="X188" s="695"/>
      <c r="Y188" s="695"/>
      <c r="Z188" s="695"/>
    </row>
    <row r="189" ht="21.0" customHeight="1">
      <c r="A189" s="21">
        <f t="shared" si="1"/>
        <v>188</v>
      </c>
      <c r="B189" s="32"/>
      <c r="C189" s="32"/>
      <c r="D189" s="21"/>
      <c r="E189" s="21"/>
      <c r="F189" s="21"/>
      <c r="G189" s="696"/>
      <c r="H189" s="696"/>
      <c r="I189" s="696"/>
      <c r="J189" s="21"/>
      <c r="K189" s="695"/>
      <c r="L189" s="695"/>
      <c r="M189" s="695"/>
      <c r="N189" s="695"/>
      <c r="O189" s="695"/>
      <c r="P189" s="695"/>
      <c r="Q189" s="695"/>
      <c r="R189" s="695"/>
      <c r="S189" s="695"/>
      <c r="T189" s="695"/>
      <c r="U189" s="695"/>
      <c r="V189" s="695"/>
      <c r="W189" s="695"/>
      <c r="X189" s="695"/>
      <c r="Y189" s="695"/>
      <c r="Z189" s="695"/>
    </row>
    <row r="190" ht="21.0" customHeight="1">
      <c r="A190" s="21">
        <f t="shared" si="1"/>
        <v>189</v>
      </c>
      <c r="B190" s="32"/>
      <c r="C190" s="32"/>
      <c r="D190" s="21"/>
      <c r="E190" s="21"/>
      <c r="F190" s="21"/>
      <c r="G190" s="696"/>
      <c r="H190" s="696"/>
      <c r="I190" s="696"/>
      <c r="J190" s="21"/>
      <c r="K190" s="695"/>
      <c r="L190" s="695"/>
      <c r="M190" s="695"/>
      <c r="N190" s="695"/>
      <c r="O190" s="695"/>
      <c r="P190" s="695"/>
      <c r="Q190" s="695"/>
      <c r="R190" s="695"/>
      <c r="S190" s="695"/>
      <c r="T190" s="695"/>
      <c r="U190" s="695"/>
      <c r="V190" s="695"/>
      <c r="W190" s="695"/>
      <c r="X190" s="695"/>
      <c r="Y190" s="695"/>
      <c r="Z190" s="695"/>
    </row>
    <row r="191" ht="21.0" customHeight="1">
      <c r="A191" s="21">
        <f t="shared" si="1"/>
        <v>190</v>
      </c>
      <c r="B191" s="32"/>
      <c r="C191" s="32"/>
      <c r="D191" s="21"/>
      <c r="E191" s="21"/>
      <c r="F191" s="21"/>
      <c r="G191" s="696"/>
      <c r="H191" s="696"/>
      <c r="I191" s="696"/>
      <c r="J191" s="21"/>
      <c r="K191" s="695"/>
      <c r="L191" s="695"/>
      <c r="M191" s="695"/>
      <c r="N191" s="695"/>
      <c r="O191" s="695"/>
      <c r="P191" s="695"/>
      <c r="Q191" s="695"/>
      <c r="R191" s="695"/>
      <c r="S191" s="695"/>
      <c r="T191" s="695"/>
      <c r="U191" s="695"/>
      <c r="V191" s="695"/>
      <c r="W191" s="695"/>
      <c r="X191" s="695"/>
      <c r="Y191" s="695"/>
      <c r="Z191" s="695"/>
    </row>
    <row r="192" ht="21.0" customHeight="1">
      <c r="A192" s="21">
        <f t="shared" si="1"/>
        <v>191</v>
      </c>
      <c r="B192" s="32"/>
      <c r="C192" s="32"/>
      <c r="D192" s="21"/>
      <c r="E192" s="21"/>
      <c r="F192" s="21"/>
      <c r="G192" s="696"/>
      <c r="H192" s="696"/>
      <c r="I192" s="696"/>
      <c r="J192" s="21"/>
      <c r="K192" s="695"/>
      <c r="L192" s="695"/>
      <c r="M192" s="695"/>
      <c r="N192" s="695"/>
      <c r="O192" s="695"/>
      <c r="P192" s="695"/>
      <c r="Q192" s="695"/>
      <c r="R192" s="695"/>
      <c r="S192" s="695"/>
      <c r="T192" s="695"/>
      <c r="U192" s="695"/>
      <c r="V192" s="695"/>
      <c r="W192" s="695"/>
      <c r="X192" s="695"/>
      <c r="Y192" s="695"/>
      <c r="Z192" s="695"/>
    </row>
    <row r="193" ht="21.0" customHeight="1">
      <c r="A193" s="21">
        <f t="shared" si="1"/>
        <v>192</v>
      </c>
      <c r="B193" s="32"/>
      <c r="C193" s="32"/>
      <c r="D193" s="21"/>
      <c r="E193" s="21"/>
      <c r="F193" s="21"/>
      <c r="G193" s="696"/>
      <c r="H193" s="696"/>
      <c r="I193" s="696"/>
      <c r="J193" s="21"/>
      <c r="K193" s="695"/>
      <c r="L193" s="695"/>
      <c r="M193" s="695"/>
      <c r="N193" s="695"/>
      <c r="O193" s="695"/>
      <c r="P193" s="695"/>
      <c r="Q193" s="695"/>
      <c r="R193" s="695"/>
      <c r="S193" s="695"/>
      <c r="T193" s="695"/>
      <c r="U193" s="695"/>
      <c r="V193" s="695"/>
      <c r="W193" s="695"/>
      <c r="X193" s="695"/>
      <c r="Y193" s="695"/>
      <c r="Z193" s="695"/>
    </row>
    <row r="194" ht="21.0" customHeight="1">
      <c r="A194" s="21">
        <f t="shared" si="1"/>
        <v>193</v>
      </c>
      <c r="B194" s="32"/>
      <c r="C194" s="32"/>
      <c r="D194" s="21"/>
      <c r="E194" s="21"/>
      <c r="F194" s="21"/>
      <c r="G194" s="696"/>
      <c r="H194" s="696"/>
      <c r="I194" s="696"/>
      <c r="J194" s="21"/>
      <c r="K194" s="695"/>
      <c r="L194" s="695"/>
      <c r="M194" s="695"/>
      <c r="N194" s="695"/>
      <c r="O194" s="695"/>
      <c r="P194" s="695"/>
      <c r="Q194" s="695"/>
      <c r="R194" s="695"/>
      <c r="S194" s="695"/>
      <c r="T194" s="695"/>
      <c r="U194" s="695"/>
      <c r="V194" s="695"/>
      <c r="W194" s="695"/>
      <c r="X194" s="695"/>
      <c r="Y194" s="695"/>
      <c r="Z194" s="695"/>
    </row>
    <row r="195" ht="21.0" customHeight="1">
      <c r="A195" s="21">
        <f t="shared" si="1"/>
        <v>194</v>
      </c>
      <c r="B195" s="32"/>
      <c r="C195" s="32"/>
      <c r="D195" s="21"/>
      <c r="E195" s="21"/>
      <c r="F195" s="21"/>
      <c r="G195" s="696"/>
      <c r="H195" s="696"/>
      <c r="I195" s="696"/>
      <c r="J195" s="21"/>
      <c r="K195" s="695"/>
      <c r="L195" s="695"/>
      <c r="M195" s="695"/>
      <c r="N195" s="695"/>
      <c r="O195" s="695"/>
      <c r="P195" s="695"/>
      <c r="Q195" s="695"/>
      <c r="R195" s="695"/>
      <c r="S195" s="695"/>
      <c r="T195" s="695"/>
      <c r="U195" s="695"/>
      <c r="V195" s="695"/>
      <c r="W195" s="695"/>
      <c r="X195" s="695"/>
      <c r="Y195" s="695"/>
      <c r="Z195" s="695"/>
    </row>
    <row r="196" ht="21.0" customHeight="1">
      <c r="A196" s="21">
        <f t="shared" si="1"/>
        <v>195</v>
      </c>
      <c r="B196" s="32"/>
      <c r="C196" s="32"/>
      <c r="D196" s="21"/>
      <c r="E196" s="21"/>
      <c r="F196" s="21"/>
      <c r="G196" s="696"/>
      <c r="H196" s="696"/>
      <c r="I196" s="696"/>
      <c r="J196" s="21"/>
      <c r="K196" s="695"/>
      <c r="L196" s="695"/>
      <c r="M196" s="695"/>
      <c r="N196" s="695"/>
      <c r="O196" s="695"/>
      <c r="P196" s="695"/>
      <c r="Q196" s="695"/>
      <c r="R196" s="695"/>
      <c r="S196" s="695"/>
      <c r="T196" s="695"/>
      <c r="U196" s="695"/>
      <c r="V196" s="695"/>
      <c r="W196" s="695"/>
      <c r="X196" s="695"/>
      <c r="Y196" s="695"/>
      <c r="Z196" s="695"/>
    </row>
    <row r="197" ht="21.0" customHeight="1">
      <c r="A197" s="21">
        <f t="shared" si="1"/>
        <v>196</v>
      </c>
      <c r="B197" s="32"/>
      <c r="C197" s="32"/>
      <c r="D197" s="21"/>
      <c r="E197" s="21"/>
      <c r="F197" s="21"/>
      <c r="G197" s="696"/>
      <c r="H197" s="696"/>
      <c r="I197" s="696"/>
      <c r="J197" s="21"/>
      <c r="K197" s="695"/>
      <c r="L197" s="695"/>
      <c r="M197" s="695"/>
      <c r="N197" s="695"/>
      <c r="O197" s="695"/>
      <c r="P197" s="695"/>
      <c r="Q197" s="695"/>
      <c r="R197" s="695"/>
      <c r="S197" s="695"/>
      <c r="T197" s="695"/>
      <c r="U197" s="695"/>
      <c r="V197" s="695"/>
      <c r="W197" s="695"/>
      <c r="X197" s="695"/>
      <c r="Y197" s="695"/>
      <c r="Z197" s="695"/>
    </row>
    <row r="198" ht="21.0" customHeight="1">
      <c r="A198" s="21">
        <f t="shared" si="1"/>
        <v>197</v>
      </c>
      <c r="B198" s="32"/>
      <c r="C198" s="32"/>
      <c r="D198" s="21"/>
      <c r="E198" s="21"/>
      <c r="F198" s="21"/>
      <c r="G198" s="696"/>
      <c r="H198" s="696"/>
      <c r="I198" s="696"/>
      <c r="J198" s="21"/>
      <c r="K198" s="695"/>
      <c r="L198" s="695"/>
      <c r="M198" s="695"/>
      <c r="N198" s="695"/>
      <c r="O198" s="695"/>
      <c r="P198" s="695"/>
      <c r="Q198" s="695"/>
      <c r="R198" s="695"/>
      <c r="S198" s="695"/>
      <c r="T198" s="695"/>
      <c r="U198" s="695"/>
      <c r="V198" s="695"/>
      <c r="W198" s="695"/>
      <c r="X198" s="695"/>
      <c r="Y198" s="695"/>
      <c r="Z198" s="695"/>
    </row>
    <row r="199" ht="21.0" customHeight="1">
      <c r="A199" s="21">
        <f t="shared" si="1"/>
        <v>198</v>
      </c>
      <c r="B199" s="32"/>
      <c r="C199" s="32"/>
      <c r="D199" s="21"/>
      <c r="E199" s="21"/>
      <c r="F199" s="21"/>
      <c r="G199" s="696"/>
      <c r="H199" s="696"/>
      <c r="I199" s="696"/>
      <c r="J199" s="21"/>
      <c r="K199" s="695"/>
      <c r="L199" s="695"/>
      <c r="M199" s="695"/>
      <c r="N199" s="695"/>
      <c r="O199" s="695"/>
      <c r="P199" s="695"/>
      <c r="Q199" s="695"/>
      <c r="R199" s="695"/>
      <c r="S199" s="695"/>
      <c r="T199" s="695"/>
      <c r="U199" s="695"/>
      <c r="V199" s="695"/>
      <c r="W199" s="695"/>
      <c r="X199" s="695"/>
      <c r="Y199" s="695"/>
      <c r="Z199" s="695"/>
    </row>
    <row r="200" ht="21.0" customHeight="1">
      <c r="A200" s="21">
        <f t="shared" si="1"/>
        <v>199</v>
      </c>
      <c r="B200" s="32"/>
      <c r="C200" s="32"/>
      <c r="D200" s="21"/>
      <c r="E200" s="21"/>
      <c r="F200" s="21"/>
      <c r="G200" s="696"/>
      <c r="H200" s="696"/>
      <c r="I200" s="696"/>
      <c r="J200" s="21"/>
      <c r="K200" s="695"/>
      <c r="L200" s="695"/>
      <c r="M200" s="695"/>
      <c r="N200" s="695"/>
      <c r="O200" s="695"/>
      <c r="P200" s="695"/>
      <c r="Q200" s="695"/>
      <c r="R200" s="695"/>
      <c r="S200" s="695"/>
      <c r="T200" s="695"/>
      <c r="U200" s="695"/>
      <c r="V200" s="695"/>
      <c r="W200" s="695"/>
      <c r="X200" s="695"/>
      <c r="Y200" s="695"/>
      <c r="Z200" s="695"/>
    </row>
    <row r="201" ht="21.0" customHeight="1">
      <c r="A201" s="21">
        <f t="shared" si="1"/>
        <v>200</v>
      </c>
      <c r="B201" s="32"/>
      <c r="C201" s="32"/>
      <c r="D201" s="21"/>
      <c r="E201" s="21"/>
      <c r="F201" s="21"/>
      <c r="G201" s="696"/>
      <c r="H201" s="696"/>
      <c r="I201" s="696"/>
      <c r="J201" s="21"/>
      <c r="K201" s="695"/>
      <c r="L201" s="695"/>
      <c r="M201" s="695"/>
      <c r="N201" s="695"/>
      <c r="O201" s="695"/>
      <c r="P201" s="695"/>
      <c r="Q201" s="695"/>
      <c r="R201" s="695"/>
      <c r="S201" s="695"/>
      <c r="T201" s="695"/>
      <c r="U201" s="695"/>
      <c r="V201" s="695"/>
      <c r="W201" s="695"/>
      <c r="X201" s="695"/>
      <c r="Y201" s="695"/>
      <c r="Z201" s="695"/>
    </row>
    <row r="202" ht="21.0" customHeight="1">
      <c r="A202" s="21">
        <f t="shared" si="1"/>
        <v>201</v>
      </c>
      <c r="B202" s="32"/>
      <c r="C202" s="32"/>
      <c r="D202" s="21"/>
      <c r="E202" s="21"/>
      <c r="F202" s="21"/>
      <c r="G202" s="696"/>
      <c r="H202" s="696"/>
      <c r="I202" s="696"/>
      <c r="J202" s="21"/>
      <c r="K202" s="695"/>
      <c r="L202" s="695"/>
      <c r="M202" s="695"/>
      <c r="N202" s="695"/>
      <c r="O202" s="695"/>
      <c r="P202" s="695"/>
      <c r="Q202" s="695"/>
      <c r="R202" s="695"/>
      <c r="S202" s="695"/>
      <c r="T202" s="695"/>
      <c r="U202" s="695"/>
      <c r="V202" s="695"/>
      <c r="W202" s="695"/>
      <c r="X202" s="695"/>
      <c r="Y202" s="695"/>
      <c r="Z202" s="695"/>
    </row>
    <row r="203" ht="21.0" customHeight="1">
      <c r="A203" s="21">
        <f t="shared" si="1"/>
        <v>202</v>
      </c>
      <c r="B203" s="32"/>
      <c r="C203" s="32"/>
      <c r="D203" s="21"/>
      <c r="E203" s="21"/>
      <c r="F203" s="21"/>
      <c r="G203" s="696"/>
      <c r="H203" s="696"/>
      <c r="I203" s="696"/>
      <c r="J203" s="21"/>
      <c r="K203" s="695"/>
      <c r="L203" s="695"/>
      <c r="M203" s="695"/>
      <c r="N203" s="695"/>
      <c r="O203" s="695"/>
      <c r="P203" s="695"/>
      <c r="Q203" s="695"/>
      <c r="R203" s="695"/>
      <c r="S203" s="695"/>
      <c r="T203" s="695"/>
      <c r="U203" s="695"/>
      <c r="V203" s="695"/>
      <c r="W203" s="695"/>
      <c r="X203" s="695"/>
      <c r="Y203" s="695"/>
      <c r="Z203" s="695"/>
    </row>
    <row r="204" ht="21.0" customHeight="1">
      <c r="A204" s="21">
        <f t="shared" si="1"/>
        <v>203</v>
      </c>
      <c r="B204" s="32"/>
      <c r="C204" s="32"/>
      <c r="D204" s="21"/>
      <c r="E204" s="21"/>
      <c r="F204" s="21"/>
      <c r="G204" s="696"/>
      <c r="H204" s="696"/>
      <c r="I204" s="696"/>
      <c r="J204" s="21"/>
      <c r="K204" s="695"/>
      <c r="L204" s="695"/>
      <c r="M204" s="695"/>
      <c r="N204" s="695"/>
      <c r="O204" s="695"/>
      <c r="P204" s="695"/>
      <c r="Q204" s="695"/>
      <c r="R204" s="695"/>
      <c r="S204" s="695"/>
      <c r="T204" s="695"/>
      <c r="U204" s="695"/>
      <c r="V204" s="695"/>
      <c r="W204" s="695"/>
      <c r="X204" s="695"/>
      <c r="Y204" s="695"/>
      <c r="Z204" s="695"/>
    </row>
    <row r="205" ht="21.0" customHeight="1">
      <c r="A205" s="21">
        <f t="shared" si="1"/>
        <v>204</v>
      </c>
      <c r="B205" s="32"/>
      <c r="C205" s="32"/>
      <c r="D205" s="21"/>
      <c r="E205" s="21"/>
      <c r="F205" s="21"/>
      <c r="G205" s="696"/>
      <c r="H205" s="696"/>
      <c r="I205" s="696"/>
      <c r="J205" s="21"/>
      <c r="K205" s="695"/>
      <c r="L205" s="695"/>
      <c r="M205" s="695"/>
      <c r="N205" s="695"/>
      <c r="O205" s="695"/>
      <c r="P205" s="695"/>
      <c r="Q205" s="695"/>
      <c r="R205" s="695"/>
      <c r="S205" s="695"/>
      <c r="T205" s="695"/>
      <c r="U205" s="695"/>
      <c r="V205" s="695"/>
      <c r="W205" s="695"/>
      <c r="X205" s="695"/>
      <c r="Y205" s="695"/>
      <c r="Z205" s="695"/>
    </row>
    <row r="206" ht="21.0" customHeight="1">
      <c r="A206" s="21">
        <f t="shared" si="1"/>
        <v>205</v>
      </c>
      <c r="B206" s="32"/>
      <c r="C206" s="32"/>
      <c r="D206" s="21"/>
      <c r="E206" s="21"/>
      <c r="F206" s="21"/>
      <c r="G206" s="696"/>
      <c r="H206" s="696"/>
      <c r="I206" s="696"/>
      <c r="J206" s="21"/>
      <c r="K206" s="695"/>
      <c r="L206" s="695"/>
      <c r="M206" s="695"/>
      <c r="N206" s="695"/>
      <c r="O206" s="695"/>
      <c r="P206" s="695"/>
      <c r="Q206" s="695"/>
      <c r="R206" s="695"/>
      <c r="S206" s="695"/>
      <c r="T206" s="695"/>
      <c r="U206" s="695"/>
      <c r="V206" s="695"/>
      <c r="W206" s="695"/>
      <c r="X206" s="695"/>
      <c r="Y206" s="695"/>
      <c r="Z206" s="695"/>
    </row>
    <row r="207" ht="21.0" customHeight="1">
      <c r="A207" s="21">
        <f t="shared" si="1"/>
        <v>206</v>
      </c>
      <c r="B207" s="32"/>
      <c r="C207" s="32"/>
      <c r="D207" s="21"/>
      <c r="E207" s="21"/>
      <c r="F207" s="21"/>
      <c r="G207" s="696"/>
      <c r="H207" s="696"/>
      <c r="I207" s="696"/>
      <c r="J207" s="21"/>
      <c r="K207" s="695"/>
      <c r="L207" s="695"/>
      <c r="M207" s="695"/>
      <c r="N207" s="695"/>
      <c r="O207" s="695"/>
      <c r="P207" s="695"/>
      <c r="Q207" s="695"/>
      <c r="R207" s="695"/>
      <c r="S207" s="695"/>
      <c r="T207" s="695"/>
      <c r="U207" s="695"/>
      <c r="V207" s="695"/>
      <c r="W207" s="695"/>
      <c r="X207" s="695"/>
      <c r="Y207" s="695"/>
      <c r="Z207" s="695"/>
    </row>
    <row r="208" ht="21.0" customHeight="1">
      <c r="A208" s="21">
        <f t="shared" si="1"/>
        <v>207</v>
      </c>
      <c r="B208" s="32"/>
      <c r="C208" s="32"/>
      <c r="D208" s="21"/>
      <c r="E208" s="21"/>
      <c r="F208" s="21"/>
      <c r="G208" s="696"/>
      <c r="H208" s="696"/>
      <c r="I208" s="696"/>
      <c r="J208" s="21"/>
      <c r="K208" s="695"/>
      <c r="L208" s="695"/>
      <c r="M208" s="695"/>
      <c r="N208" s="695"/>
      <c r="O208" s="695"/>
      <c r="P208" s="695"/>
      <c r="Q208" s="695"/>
      <c r="R208" s="695"/>
      <c r="S208" s="695"/>
      <c r="T208" s="695"/>
      <c r="U208" s="695"/>
      <c r="V208" s="695"/>
      <c r="W208" s="695"/>
      <c r="X208" s="695"/>
      <c r="Y208" s="695"/>
      <c r="Z208" s="695"/>
    </row>
    <row r="209" ht="21.0" customHeight="1">
      <c r="A209" s="21">
        <f t="shared" si="1"/>
        <v>208</v>
      </c>
      <c r="B209" s="32"/>
      <c r="C209" s="32"/>
      <c r="D209" s="21"/>
      <c r="E209" s="21"/>
      <c r="F209" s="21"/>
      <c r="G209" s="696"/>
      <c r="H209" s="696"/>
      <c r="I209" s="696"/>
      <c r="J209" s="21"/>
      <c r="K209" s="695"/>
      <c r="L209" s="695"/>
      <c r="M209" s="695"/>
      <c r="N209" s="695"/>
      <c r="O209" s="695"/>
      <c r="P209" s="695"/>
      <c r="Q209" s="695"/>
      <c r="R209" s="695"/>
      <c r="S209" s="695"/>
      <c r="T209" s="695"/>
      <c r="U209" s="695"/>
      <c r="V209" s="695"/>
      <c r="W209" s="695"/>
      <c r="X209" s="695"/>
      <c r="Y209" s="695"/>
      <c r="Z209" s="695"/>
    </row>
    <row r="210" ht="21.0" customHeight="1">
      <c r="A210" s="21">
        <f t="shared" si="1"/>
        <v>209</v>
      </c>
      <c r="B210" s="32"/>
      <c r="C210" s="32"/>
      <c r="D210" s="21"/>
      <c r="E210" s="21"/>
      <c r="F210" s="21"/>
      <c r="G210" s="696"/>
      <c r="H210" s="696"/>
      <c r="I210" s="696"/>
      <c r="J210" s="21"/>
      <c r="K210" s="695"/>
      <c r="L210" s="695"/>
      <c r="M210" s="695"/>
      <c r="N210" s="695"/>
      <c r="O210" s="695"/>
      <c r="P210" s="695"/>
      <c r="Q210" s="695"/>
      <c r="R210" s="695"/>
      <c r="S210" s="695"/>
      <c r="T210" s="695"/>
      <c r="U210" s="695"/>
      <c r="V210" s="695"/>
      <c r="W210" s="695"/>
      <c r="X210" s="695"/>
      <c r="Y210" s="695"/>
      <c r="Z210" s="695"/>
    </row>
    <row r="211" ht="21.0" customHeight="1">
      <c r="A211" s="21">
        <f t="shared" si="1"/>
        <v>210</v>
      </c>
      <c r="B211" s="32"/>
      <c r="C211" s="32"/>
      <c r="D211" s="21"/>
      <c r="E211" s="21"/>
      <c r="F211" s="21"/>
      <c r="G211" s="696"/>
      <c r="H211" s="696"/>
      <c r="I211" s="696"/>
      <c r="J211" s="21"/>
      <c r="K211" s="695"/>
      <c r="L211" s="695"/>
      <c r="M211" s="695"/>
      <c r="N211" s="695"/>
      <c r="O211" s="695"/>
      <c r="P211" s="695"/>
      <c r="Q211" s="695"/>
      <c r="R211" s="695"/>
      <c r="S211" s="695"/>
      <c r="T211" s="695"/>
      <c r="U211" s="695"/>
      <c r="V211" s="695"/>
      <c r="W211" s="695"/>
      <c r="X211" s="695"/>
      <c r="Y211" s="695"/>
      <c r="Z211" s="695"/>
    </row>
    <row r="212" ht="21.0" customHeight="1">
      <c r="A212" s="21">
        <f t="shared" si="1"/>
        <v>211</v>
      </c>
      <c r="B212" s="32"/>
      <c r="C212" s="32"/>
      <c r="D212" s="21"/>
      <c r="E212" s="21"/>
      <c r="F212" s="21"/>
      <c r="G212" s="696"/>
      <c r="H212" s="696"/>
      <c r="I212" s="696"/>
      <c r="J212" s="21"/>
      <c r="K212" s="695"/>
      <c r="L212" s="695"/>
      <c r="M212" s="695"/>
      <c r="N212" s="695"/>
      <c r="O212" s="695"/>
      <c r="P212" s="695"/>
      <c r="Q212" s="695"/>
      <c r="R212" s="695"/>
      <c r="S212" s="695"/>
      <c r="T212" s="695"/>
      <c r="U212" s="695"/>
      <c r="V212" s="695"/>
      <c r="W212" s="695"/>
      <c r="X212" s="695"/>
      <c r="Y212" s="695"/>
      <c r="Z212" s="695"/>
    </row>
    <row r="213" ht="21.0" customHeight="1">
      <c r="A213" s="21">
        <f t="shared" si="1"/>
        <v>212</v>
      </c>
      <c r="B213" s="32"/>
      <c r="C213" s="32"/>
      <c r="D213" s="21"/>
      <c r="E213" s="21"/>
      <c r="F213" s="21"/>
      <c r="G213" s="696"/>
      <c r="H213" s="696"/>
      <c r="I213" s="696"/>
      <c r="J213" s="21"/>
      <c r="K213" s="695"/>
      <c r="L213" s="695"/>
      <c r="M213" s="695"/>
      <c r="N213" s="695"/>
      <c r="O213" s="695"/>
      <c r="P213" s="695"/>
      <c r="Q213" s="695"/>
      <c r="R213" s="695"/>
      <c r="S213" s="695"/>
      <c r="T213" s="695"/>
      <c r="U213" s="695"/>
      <c r="V213" s="695"/>
      <c r="W213" s="695"/>
      <c r="X213" s="695"/>
      <c r="Y213" s="695"/>
      <c r="Z213" s="695"/>
    </row>
    <row r="214" ht="21.0" customHeight="1">
      <c r="A214" s="21">
        <f t="shared" si="1"/>
        <v>213</v>
      </c>
      <c r="B214" s="32"/>
      <c r="C214" s="32"/>
      <c r="D214" s="21"/>
      <c r="E214" s="21"/>
      <c r="F214" s="21"/>
      <c r="G214" s="696"/>
      <c r="H214" s="696"/>
      <c r="I214" s="696"/>
      <c r="J214" s="21"/>
      <c r="K214" s="695"/>
      <c r="L214" s="695"/>
      <c r="M214" s="695"/>
      <c r="N214" s="695"/>
      <c r="O214" s="695"/>
      <c r="P214" s="695"/>
      <c r="Q214" s="695"/>
      <c r="R214" s="695"/>
      <c r="S214" s="695"/>
      <c r="T214" s="695"/>
      <c r="U214" s="695"/>
      <c r="V214" s="695"/>
      <c r="W214" s="695"/>
      <c r="X214" s="695"/>
      <c r="Y214" s="695"/>
      <c r="Z214" s="695"/>
    </row>
    <row r="215" ht="21.0" customHeight="1">
      <c r="A215" s="21">
        <f t="shared" si="1"/>
        <v>214</v>
      </c>
      <c r="B215" s="32"/>
      <c r="C215" s="32"/>
      <c r="D215" s="21"/>
      <c r="E215" s="21"/>
      <c r="F215" s="21"/>
      <c r="G215" s="696"/>
      <c r="H215" s="696"/>
      <c r="I215" s="696"/>
      <c r="J215" s="21"/>
      <c r="K215" s="695"/>
      <c r="L215" s="695"/>
      <c r="M215" s="695"/>
      <c r="N215" s="695"/>
      <c r="O215" s="695"/>
      <c r="P215" s="695"/>
      <c r="Q215" s="695"/>
      <c r="R215" s="695"/>
      <c r="S215" s="695"/>
      <c r="T215" s="695"/>
      <c r="U215" s="695"/>
      <c r="V215" s="695"/>
      <c r="W215" s="695"/>
      <c r="X215" s="695"/>
      <c r="Y215" s="695"/>
      <c r="Z215" s="695"/>
    </row>
    <row r="216" ht="21.0" customHeight="1">
      <c r="A216" s="21">
        <f t="shared" si="1"/>
        <v>215</v>
      </c>
      <c r="B216" s="32"/>
      <c r="C216" s="32"/>
      <c r="D216" s="21"/>
      <c r="E216" s="21"/>
      <c r="F216" s="21"/>
      <c r="G216" s="696"/>
      <c r="H216" s="696"/>
      <c r="I216" s="696"/>
      <c r="J216" s="21"/>
      <c r="K216" s="695"/>
      <c r="L216" s="695"/>
      <c r="M216" s="695"/>
      <c r="N216" s="695"/>
      <c r="O216" s="695"/>
      <c r="P216" s="695"/>
      <c r="Q216" s="695"/>
      <c r="R216" s="695"/>
      <c r="S216" s="695"/>
      <c r="T216" s="695"/>
      <c r="U216" s="695"/>
      <c r="V216" s="695"/>
      <c r="W216" s="695"/>
      <c r="X216" s="695"/>
      <c r="Y216" s="695"/>
      <c r="Z216" s="695"/>
    </row>
    <row r="217" ht="21.0" customHeight="1">
      <c r="A217" s="21">
        <f t="shared" si="1"/>
        <v>216</v>
      </c>
      <c r="B217" s="32"/>
      <c r="C217" s="32"/>
      <c r="D217" s="21"/>
      <c r="E217" s="21"/>
      <c r="F217" s="21"/>
      <c r="G217" s="696"/>
      <c r="H217" s="696"/>
      <c r="I217" s="696"/>
      <c r="J217" s="21"/>
      <c r="K217" s="695"/>
      <c r="L217" s="695"/>
      <c r="M217" s="695"/>
      <c r="N217" s="695"/>
      <c r="O217" s="695"/>
      <c r="P217" s="695"/>
      <c r="Q217" s="695"/>
      <c r="R217" s="695"/>
      <c r="S217" s="695"/>
      <c r="T217" s="695"/>
      <c r="U217" s="695"/>
      <c r="V217" s="695"/>
      <c r="W217" s="695"/>
      <c r="X217" s="695"/>
      <c r="Y217" s="695"/>
      <c r="Z217" s="695"/>
    </row>
    <row r="218" ht="21.0" customHeight="1">
      <c r="A218" s="21">
        <f t="shared" si="1"/>
        <v>217</v>
      </c>
      <c r="B218" s="32"/>
      <c r="C218" s="32"/>
      <c r="D218" s="21"/>
      <c r="E218" s="21"/>
      <c r="F218" s="21"/>
      <c r="G218" s="696"/>
      <c r="H218" s="696"/>
      <c r="I218" s="696"/>
      <c r="J218" s="21"/>
      <c r="K218" s="695"/>
      <c r="L218" s="695"/>
      <c r="M218" s="695"/>
      <c r="N218" s="695"/>
      <c r="O218" s="695"/>
      <c r="P218" s="695"/>
      <c r="Q218" s="695"/>
      <c r="R218" s="695"/>
      <c r="S218" s="695"/>
      <c r="T218" s="695"/>
      <c r="U218" s="695"/>
      <c r="V218" s="695"/>
      <c r="W218" s="695"/>
      <c r="X218" s="695"/>
      <c r="Y218" s="695"/>
      <c r="Z218" s="695"/>
    </row>
    <row r="219" ht="21.0" customHeight="1">
      <c r="A219" s="21">
        <f t="shared" si="1"/>
        <v>218</v>
      </c>
      <c r="B219" s="32"/>
      <c r="C219" s="32"/>
      <c r="D219" s="21"/>
      <c r="E219" s="21"/>
      <c r="F219" s="21"/>
      <c r="G219" s="696"/>
      <c r="H219" s="696"/>
      <c r="I219" s="696"/>
      <c r="J219" s="21"/>
      <c r="K219" s="695"/>
      <c r="L219" s="695"/>
      <c r="M219" s="695"/>
      <c r="N219" s="695"/>
      <c r="O219" s="695"/>
      <c r="P219" s="695"/>
      <c r="Q219" s="695"/>
      <c r="R219" s="695"/>
      <c r="S219" s="695"/>
      <c r="T219" s="695"/>
      <c r="U219" s="695"/>
      <c r="V219" s="695"/>
      <c r="W219" s="695"/>
      <c r="X219" s="695"/>
      <c r="Y219" s="695"/>
      <c r="Z219" s="695"/>
    </row>
    <row r="220" ht="21.0" customHeight="1">
      <c r="A220" s="21">
        <f t="shared" si="1"/>
        <v>219</v>
      </c>
      <c r="B220" s="32"/>
      <c r="C220" s="32"/>
      <c r="D220" s="21"/>
      <c r="E220" s="21"/>
      <c r="F220" s="21"/>
      <c r="G220" s="696"/>
      <c r="H220" s="696"/>
      <c r="I220" s="696"/>
      <c r="J220" s="21"/>
      <c r="K220" s="695"/>
      <c r="L220" s="695"/>
      <c r="M220" s="695"/>
      <c r="N220" s="695"/>
      <c r="O220" s="695"/>
      <c r="P220" s="695"/>
      <c r="Q220" s="695"/>
      <c r="R220" s="695"/>
      <c r="S220" s="695"/>
      <c r="T220" s="695"/>
      <c r="U220" s="695"/>
      <c r="V220" s="695"/>
      <c r="W220" s="695"/>
      <c r="X220" s="695"/>
      <c r="Y220" s="695"/>
      <c r="Z220" s="695"/>
    </row>
    <row r="221" ht="21.0" customHeight="1">
      <c r="A221" s="21">
        <f t="shared" si="1"/>
        <v>220</v>
      </c>
      <c r="B221" s="32"/>
      <c r="C221" s="32"/>
      <c r="D221" s="21"/>
      <c r="E221" s="21"/>
      <c r="F221" s="21"/>
      <c r="G221" s="696"/>
      <c r="H221" s="696"/>
      <c r="I221" s="696"/>
      <c r="J221" s="21"/>
      <c r="K221" s="695"/>
      <c r="L221" s="695"/>
      <c r="M221" s="695"/>
      <c r="N221" s="695"/>
      <c r="O221" s="695"/>
      <c r="P221" s="695"/>
      <c r="Q221" s="695"/>
      <c r="R221" s="695"/>
      <c r="S221" s="695"/>
      <c r="T221" s="695"/>
      <c r="U221" s="695"/>
      <c r="V221" s="695"/>
      <c r="W221" s="695"/>
      <c r="X221" s="695"/>
      <c r="Y221" s="695"/>
      <c r="Z221" s="695"/>
    </row>
    <row r="222" ht="21.0" customHeight="1">
      <c r="A222" s="21">
        <f t="shared" si="1"/>
        <v>221</v>
      </c>
      <c r="B222" s="32"/>
      <c r="C222" s="32"/>
      <c r="D222" s="21"/>
      <c r="E222" s="21"/>
      <c r="F222" s="21"/>
      <c r="G222" s="696"/>
      <c r="H222" s="696"/>
      <c r="I222" s="696"/>
      <c r="J222" s="21"/>
      <c r="K222" s="695"/>
      <c r="L222" s="695"/>
      <c r="M222" s="695"/>
      <c r="N222" s="695"/>
      <c r="O222" s="695"/>
      <c r="P222" s="695"/>
      <c r="Q222" s="695"/>
      <c r="R222" s="695"/>
      <c r="S222" s="695"/>
      <c r="T222" s="695"/>
      <c r="U222" s="695"/>
      <c r="V222" s="695"/>
      <c r="W222" s="695"/>
      <c r="X222" s="695"/>
      <c r="Y222" s="695"/>
      <c r="Z222" s="695"/>
    </row>
    <row r="223" ht="21.0" customHeight="1">
      <c r="A223" s="21">
        <f t="shared" si="1"/>
        <v>222</v>
      </c>
      <c r="B223" s="32"/>
      <c r="C223" s="32"/>
      <c r="D223" s="21"/>
      <c r="E223" s="21"/>
      <c r="F223" s="21"/>
      <c r="G223" s="696"/>
      <c r="H223" s="696"/>
      <c r="I223" s="696"/>
      <c r="J223" s="21"/>
      <c r="K223" s="695"/>
      <c r="L223" s="695"/>
      <c r="M223" s="695"/>
      <c r="N223" s="695"/>
      <c r="O223" s="695"/>
      <c r="P223" s="695"/>
      <c r="Q223" s="695"/>
      <c r="R223" s="695"/>
      <c r="S223" s="695"/>
      <c r="T223" s="695"/>
      <c r="U223" s="695"/>
      <c r="V223" s="695"/>
      <c r="W223" s="695"/>
      <c r="X223" s="695"/>
      <c r="Y223" s="695"/>
      <c r="Z223" s="695"/>
    </row>
    <row r="224" ht="21.0" customHeight="1">
      <c r="A224" s="21">
        <f t="shared" si="1"/>
        <v>223</v>
      </c>
      <c r="B224" s="32"/>
      <c r="C224" s="32"/>
      <c r="D224" s="21"/>
      <c r="E224" s="21"/>
      <c r="F224" s="21"/>
      <c r="G224" s="696"/>
      <c r="H224" s="696"/>
      <c r="I224" s="696"/>
      <c r="J224" s="21"/>
      <c r="K224" s="695"/>
      <c r="L224" s="695"/>
      <c r="M224" s="695"/>
      <c r="N224" s="695"/>
      <c r="O224" s="695"/>
      <c r="P224" s="695"/>
      <c r="Q224" s="695"/>
      <c r="R224" s="695"/>
      <c r="S224" s="695"/>
      <c r="T224" s="695"/>
      <c r="U224" s="695"/>
      <c r="V224" s="695"/>
      <c r="W224" s="695"/>
      <c r="X224" s="695"/>
      <c r="Y224" s="695"/>
      <c r="Z224" s="695"/>
    </row>
    <row r="225" ht="21.0" customHeight="1">
      <c r="A225" s="21">
        <f t="shared" si="1"/>
        <v>224</v>
      </c>
      <c r="B225" s="32"/>
      <c r="C225" s="32"/>
      <c r="D225" s="21"/>
      <c r="E225" s="21"/>
      <c r="F225" s="21"/>
      <c r="G225" s="696"/>
      <c r="H225" s="696"/>
      <c r="I225" s="696"/>
      <c r="J225" s="21"/>
      <c r="K225" s="695"/>
      <c r="L225" s="695"/>
      <c r="M225" s="695"/>
      <c r="N225" s="695"/>
      <c r="O225" s="695"/>
      <c r="P225" s="695"/>
      <c r="Q225" s="695"/>
      <c r="R225" s="695"/>
      <c r="S225" s="695"/>
      <c r="T225" s="695"/>
      <c r="U225" s="695"/>
      <c r="V225" s="695"/>
      <c r="W225" s="695"/>
      <c r="X225" s="695"/>
      <c r="Y225" s="695"/>
      <c r="Z225" s="695"/>
    </row>
    <row r="226" ht="21.0" customHeight="1">
      <c r="A226" s="21">
        <f t="shared" si="1"/>
        <v>225</v>
      </c>
      <c r="B226" s="32"/>
      <c r="C226" s="32"/>
      <c r="D226" s="21"/>
      <c r="E226" s="21"/>
      <c r="F226" s="21"/>
      <c r="G226" s="696"/>
      <c r="H226" s="696"/>
      <c r="I226" s="696"/>
      <c r="J226" s="21"/>
      <c r="K226" s="695"/>
      <c r="L226" s="695"/>
      <c r="M226" s="695"/>
      <c r="N226" s="695"/>
      <c r="O226" s="695"/>
      <c r="P226" s="695"/>
      <c r="Q226" s="695"/>
      <c r="R226" s="695"/>
      <c r="S226" s="695"/>
      <c r="T226" s="695"/>
      <c r="U226" s="695"/>
      <c r="V226" s="695"/>
      <c r="W226" s="695"/>
      <c r="X226" s="695"/>
      <c r="Y226" s="695"/>
      <c r="Z226" s="695"/>
    </row>
    <row r="227" ht="21.0" customHeight="1">
      <c r="A227" s="21">
        <f t="shared" si="1"/>
        <v>226</v>
      </c>
      <c r="B227" s="32"/>
      <c r="C227" s="32"/>
      <c r="D227" s="21"/>
      <c r="E227" s="21"/>
      <c r="F227" s="21"/>
      <c r="G227" s="696"/>
      <c r="H227" s="696"/>
      <c r="I227" s="696"/>
      <c r="J227" s="21"/>
      <c r="K227" s="695"/>
      <c r="L227" s="695"/>
      <c r="M227" s="695"/>
      <c r="N227" s="695"/>
      <c r="O227" s="695"/>
      <c r="P227" s="695"/>
      <c r="Q227" s="695"/>
      <c r="R227" s="695"/>
      <c r="S227" s="695"/>
      <c r="T227" s="695"/>
      <c r="U227" s="695"/>
      <c r="V227" s="695"/>
      <c r="W227" s="695"/>
      <c r="X227" s="695"/>
      <c r="Y227" s="695"/>
      <c r="Z227" s="695"/>
    </row>
    <row r="228" ht="21.0" customHeight="1">
      <c r="A228" s="21">
        <f t="shared" si="1"/>
        <v>227</v>
      </c>
      <c r="B228" s="32"/>
      <c r="C228" s="32"/>
      <c r="D228" s="21"/>
      <c r="E228" s="21"/>
      <c r="F228" s="21"/>
      <c r="G228" s="696"/>
      <c r="H228" s="696"/>
      <c r="I228" s="696"/>
      <c r="J228" s="21"/>
      <c r="K228" s="695"/>
      <c r="L228" s="695"/>
      <c r="M228" s="695"/>
      <c r="N228" s="695"/>
      <c r="O228" s="695"/>
      <c r="P228" s="695"/>
      <c r="Q228" s="695"/>
      <c r="R228" s="695"/>
      <c r="S228" s="695"/>
      <c r="T228" s="695"/>
      <c r="U228" s="695"/>
      <c r="V228" s="695"/>
      <c r="W228" s="695"/>
      <c r="X228" s="695"/>
      <c r="Y228" s="695"/>
      <c r="Z228" s="695"/>
    </row>
    <row r="229" ht="21.0" customHeight="1">
      <c r="A229" s="21">
        <f t="shared" si="1"/>
        <v>228</v>
      </c>
      <c r="B229" s="32"/>
      <c r="C229" s="32"/>
      <c r="D229" s="21"/>
      <c r="E229" s="21"/>
      <c r="F229" s="21"/>
      <c r="G229" s="696"/>
      <c r="H229" s="696"/>
      <c r="I229" s="696"/>
      <c r="J229" s="21"/>
      <c r="K229" s="695"/>
      <c r="L229" s="695"/>
      <c r="M229" s="695"/>
      <c r="N229" s="695"/>
      <c r="O229" s="695"/>
      <c r="P229" s="695"/>
      <c r="Q229" s="695"/>
      <c r="R229" s="695"/>
      <c r="S229" s="695"/>
      <c r="T229" s="695"/>
      <c r="U229" s="695"/>
      <c r="V229" s="695"/>
      <c r="W229" s="695"/>
      <c r="X229" s="695"/>
      <c r="Y229" s="695"/>
      <c r="Z229" s="695"/>
    </row>
    <row r="230" ht="21.0" customHeight="1">
      <c r="A230" s="21">
        <f t="shared" si="1"/>
        <v>229</v>
      </c>
      <c r="B230" s="32"/>
      <c r="C230" s="32"/>
      <c r="D230" s="21"/>
      <c r="E230" s="21"/>
      <c r="F230" s="21"/>
      <c r="G230" s="696"/>
      <c r="H230" s="696"/>
      <c r="I230" s="696"/>
      <c r="J230" s="21"/>
      <c r="K230" s="695"/>
      <c r="L230" s="695"/>
      <c r="M230" s="695"/>
      <c r="N230" s="695"/>
      <c r="O230" s="695"/>
      <c r="P230" s="695"/>
      <c r="Q230" s="695"/>
      <c r="R230" s="695"/>
      <c r="S230" s="695"/>
      <c r="T230" s="695"/>
      <c r="U230" s="695"/>
      <c r="V230" s="695"/>
      <c r="W230" s="695"/>
      <c r="X230" s="695"/>
      <c r="Y230" s="695"/>
      <c r="Z230" s="695"/>
    </row>
    <row r="231" ht="21.0" customHeight="1">
      <c r="A231" s="21">
        <f t="shared" si="1"/>
        <v>230</v>
      </c>
      <c r="B231" s="32"/>
      <c r="C231" s="32"/>
      <c r="D231" s="21"/>
      <c r="E231" s="21"/>
      <c r="F231" s="21"/>
      <c r="G231" s="696"/>
      <c r="H231" s="696"/>
      <c r="I231" s="696"/>
      <c r="J231" s="21"/>
      <c r="K231" s="695"/>
      <c r="L231" s="695"/>
      <c r="M231" s="695"/>
      <c r="N231" s="695"/>
      <c r="O231" s="695"/>
      <c r="P231" s="695"/>
      <c r="Q231" s="695"/>
      <c r="R231" s="695"/>
      <c r="S231" s="695"/>
      <c r="T231" s="695"/>
      <c r="U231" s="695"/>
      <c r="V231" s="695"/>
      <c r="W231" s="695"/>
      <c r="X231" s="695"/>
      <c r="Y231" s="695"/>
      <c r="Z231" s="695"/>
    </row>
    <row r="232" ht="21.0" customHeight="1">
      <c r="A232" s="21">
        <f t="shared" si="1"/>
        <v>231</v>
      </c>
      <c r="B232" s="32"/>
      <c r="C232" s="32"/>
      <c r="D232" s="21"/>
      <c r="E232" s="21"/>
      <c r="F232" s="21"/>
      <c r="G232" s="696"/>
      <c r="H232" s="696"/>
      <c r="I232" s="696"/>
      <c r="J232" s="21"/>
      <c r="K232" s="695"/>
      <c r="L232" s="695"/>
      <c r="M232" s="695"/>
      <c r="N232" s="695"/>
      <c r="O232" s="695"/>
      <c r="P232" s="695"/>
      <c r="Q232" s="695"/>
      <c r="R232" s="695"/>
      <c r="S232" s="695"/>
      <c r="T232" s="695"/>
      <c r="U232" s="695"/>
      <c r="V232" s="695"/>
      <c r="W232" s="695"/>
      <c r="X232" s="695"/>
      <c r="Y232" s="695"/>
      <c r="Z232" s="695"/>
    </row>
    <row r="233" ht="21.0" customHeight="1">
      <c r="A233" s="21">
        <f t="shared" si="1"/>
        <v>232</v>
      </c>
      <c r="B233" s="32"/>
      <c r="C233" s="32"/>
      <c r="D233" s="21"/>
      <c r="E233" s="21"/>
      <c r="F233" s="21"/>
      <c r="G233" s="696"/>
      <c r="H233" s="696"/>
      <c r="I233" s="696"/>
      <c r="J233" s="21"/>
      <c r="K233" s="695"/>
      <c r="L233" s="695"/>
      <c r="M233" s="695"/>
      <c r="N233" s="695"/>
      <c r="O233" s="695"/>
      <c r="P233" s="695"/>
      <c r="Q233" s="695"/>
      <c r="R233" s="695"/>
      <c r="S233" s="695"/>
      <c r="T233" s="695"/>
      <c r="U233" s="695"/>
      <c r="V233" s="695"/>
      <c r="W233" s="695"/>
      <c r="X233" s="695"/>
      <c r="Y233" s="695"/>
      <c r="Z233" s="695"/>
    </row>
    <row r="234" ht="21.0" customHeight="1">
      <c r="A234" s="21">
        <f t="shared" si="1"/>
        <v>233</v>
      </c>
      <c r="B234" s="32"/>
      <c r="C234" s="32"/>
      <c r="D234" s="21"/>
      <c r="E234" s="21"/>
      <c r="F234" s="21"/>
      <c r="G234" s="696"/>
      <c r="H234" s="696"/>
      <c r="I234" s="696"/>
      <c r="J234" s="21"/>
      <c r="K234" s="695"/>
      <c r="L234" s="695"/>
      <c r="M234" s="695"/>
      <c r="N234" s="695"/>
      <c r="O234" s="695"/>
      <c r="P234" s="695"/>
      <c r="Q234" s="695"/>
      <c r="R234" s="695"/>
      <c r="S234" s="695"/>
      <c r="T234" s="695"/>
      <c r="U234" s="695"/>
      <c r="V234" s="695"/>
      <c r="W234" s="695"/>
      <c r="X234" s="695"/>
      <c r="Y234" s="695"/>
      <c r="Z234" s="695"/>
    </row>
    <row r="235" ht="21.0" customHeight="1">
      <c r="A235" s="21">
        <f t="shared" si="1"/>
        <v>234</v>
      </c>
      <c r="B235" s="32"/>
      <c r="C235" s="32"/>
      <c r="D235" s="21"/>
      <c r="E235" s="21"/>
      <c r="F235" s="21"/>
      <c r="G235" s="696"/>
      <c r="H235" s="696"/>
      <c r="I235" s="696"/>
      <c r="J235" s="21"/>
      <c r="K235" s="695"/>
      <c r="L235" s="695"/>
      <c r="M235" s="695"/>
      <c r="N235" s="695"/>
      <c r="O235" s="695"/>
      <c r="P235" s="695"/>
      <c r="Q235" s="695"/>
      <c r="R235" s="695"/>
      <c r="S235" s="695"/>
      <c r="T235" s="695"/>
      <c r="U235" s="695"/>
      <c r="V235" s="695"/>
      <c r="W235" s="695"/>
      <c r="X235" s="695"/>
      <c r="Y235" s="695"/>
      <c r="Z235" s="695"/>
    </row>
    <row r="236" ht="21.0" customHeight="1">
      <c r="A236" s="21">
        <f t="shared" si="1"/>
        <v>235</v>
      </c>
      <c r="B236" s="32"/>
      <c r="C236" s="32"/>
      <c r="D236" s="21"/>
      <c r="E236" s="21"/>
      <c r="F236" s="21"/>
      <c r="G236" s="696"/>
      <c r="H236" s="696"/>
      <c r="I236" s="696"/>
      <c r="J236" s="21"/>
      <c r="K236" s="695"/>
      <c r="L236" s="695"/>
      <c r="M236" s="695"/>
      <c r="N236" s="695"/>
      <c r="O236" s="695"/>
      <c r="P236" s="695"/>
      <c r="Q236" s="695"/>
      <c r="R236" s="695"/>
      <c r="S236" s="695"/>
      <c r="T236" s="695"/>
      <c r="U236" s="695"/>
      <c r="V236" s="695"/>
      <c r="W236" s="695"/>
      <c r="X236" s="695"/>
      <c r="Y236" s="695"/>
      <c r="Z236" s="695"/>
    </row>
    <row r="237" ht="21.0" customHeight="1">
      <c r="A237" s="21">
        <f t="shared" si="1"/>
        <v>236</v>
      </c>
      <c r="B237" s="32"/>
      <c r="C237" s="32"/>
      <c r="D237" s="21"/>
      <c r="E237" s="21"/>
      <c r="F237" s="21"/>
      <c r="G237" s="696"/>
      <c r="H237" s="696"/>
      <c r="I237" s="696"/>
      <c r="J237" s="21"/>
      <c r="K237" s="695"/>
      <c r="L237" s="695"/>
      <c r="M237" s="695"/>
      <c r="N237" s="695"/>
      <c r="O237" s="695"/>
      <c r="P237" s="695"/>
      <c r="Q237" s="695"/>
      <c r="R237" s="695"/>
      <c r="S237" s="695"/>
      <c r="T237" s="695"/>
      <c r="U237" s="695"/>
      <c r="V237" s="695"/>
      <c r="W237" s="695"/>
      <c r="X237" s="695"/>
      <c r="Y237" s="695"/>
      <c r="Z237" s="695"/>
    </row>
    <row r="238" ht="21.0" customHeight="1">
      <c r="A238" s="21">
        <f t="shared" si="1"/>
        <v>237</v>
      </c>
      <c r="B238" s="32"/>
      <c r="C238" s="32"/>
      <c r="D238" s="21"/>
      <c r="E238" s="21"/>
      <c r="F238" s="21"/>
      <c r="G238" s="696"/>
      <c r="H238" s="696"/>
      <c r="I238" s="696"/>
      <c r="J238" s="21"/>
      <c r="K238" s="695"/>
      <c r="L238" s="695"/>
      <c r="M238" s="695"/>
      <c r="N238" s="695"/>
      <c r="O238" s="695"/>
      <c r="P238" s="695"/>
      <c r="Q238" s="695"/>
      <c r="R238" s="695"/>
      <c r="S238" s="695"/>
      <c r="T238" s="695"/>
      <c r="U238" s="695"/>
      <c r="V238" s="695"/>
      <c r="W238" s="695"/>
      <c r="X238" s="695"/>
      <c r="Y238" s="695"/>
      <c r="Z238" s="695"/>
    </row>
    <row r="239" ht="21.0" customHeight="1">
      <c r="A239" s="21">
        <f t="shared" si="1"/>
        <v>238</v>
      </c>
      <c r="B239" s="32"/>
      <c r="C239" s="32"/>
      <c r="D239" s="21"/>
      <c r="E239" s="21"/>
      <c r="F239" s="21"/>
      <c r="G239" s="696"/>
      <c r="H239" s="696"/>
      <c r="I239" s="696"/>
      <c r="J239" s="697"/>
      <c r="K239" s="695"/>
      <c r="L239" s="695"/>
      <c r="M239" s="695"/>
      <c r="N239" s="695"/>
      <c r="O239" s="695"/>
      <c r="P239" s="695"/>
      <c r="Q239" s="695"/>
      <c r="R239" s="695"/>
      <c r="S239" s="695"/>
      <c r="T239" s="695"/>
      <c r="U239" s="695"/>
      <c r="V239" s="695"/>
      <c r="W239" s="695"/>
      <c r="X239" s="695"/>
      <c r="Y239" s="695"/>
      <c r="Z239" s="695"/>
    </row>
    <row r="240" ht="21.0" customHeight="1">
      <c r="A240" s="21">
        <f t="shared" si="1"/>
        <v>239</v>
      </c>
      <c r="B240" s="32"/>
      <c r="C240" s="32"/>
      <c r="D240" s="21"/>
      <c r="E240" s="21"/>
      <c r="F240" s="21"/>
      <c r="G240" s="696"/>
      <c r="H240" s="696"/>
      <c r="I240" s="696"/>
      <c r="J240" s="21"/>
      <c r="K240" s="695"/>
      <c r="L240" s="695"/>
      <c r="M240" s="695"/>
      <c r="N240" s="695"/>
      <c r="O240" s="695"/>
      <c r="P240" s="695"/>
      <c r="Q240" s="695"/>
      <c r="R240" s="695"/>
      <c r="S240" s="695"/>
      <c r="T240" s="695"/>
      <c r="U240" s="695"/>
      <c r="V240" s="695"/>
      <c r="W240" s="695"/>
      <c r="X240" s="695"/>
      <c r="Y240" s="695"/>
      <c r="Z240" s="695"/>
    </row>
    <row r="241" ht="21.0" customHeight="1">
      <c r="A241" s="21">
        <f t="shared" si="1"/>
        <v>240</v>
      </c>
      <c r="B241" s="32"/>
      <c r="C241" s="32"/>
      <c r="D241" s="21"/>
      <c r="E241" s="21"/>
      <c r="F241" s="21"/>
      <c r="G241" s="696"/>
      <c r="H241" s="696"/>
      <c r="I241" s="696"/>
      <c r="J241" s="21"/>
      <c r="K241" s="695"/>
      <c r="L241" s="695"/>
      <c r="M241" s="695"/>
      <c r="N241" s="695"/>
      <c r="O241" s="695"/>
      <c r="P241" s="695"/>
      <c r="Q241" s="695"/>
      <c r="R241" s="695"/>
      <c r="S241" s="695"/>
      <c r="T241" s="695"/>
      <c r="U241" s="695"/>
      <c r="V241" s="695"/>
      <c r="W241" s="695"/>
      <c r="X241" s="695"/>
      <c r="Y241" s="695"/>
      <c r="Z241" s="695"/>
    </row>
    <row r="242" ht="21.0" customHeight="1">
      <c r="A242" s="21">
        <f t="shared" si="1"/>
        <v>241</v>
      </c>
      <c r="B242" s="32"/>
      <c r="C242" s="32"/>
      <c r="D242" s="21"/>
      <c r="E242" s="21"/>
      <c r="F242" s="21"/>
      <c r="G242" s="696"/>
      <c r="H242" s="696"/>
      <c r="I242" s="696"/>
      <c r="J242" s="21"/>
      <c r="K242" s="695"/>
      <c r="L242" s="695"/>
      <c r="M242" s="695"/>
      <c r="N242" s="695"/>
      <c r="O242" s="695"/>
      <c r="P242" s="695"/>
      <c r="Q242" s="695"/>
      <c r="R242" s="695"/>
      <c r="S242" s="695"/>
      <c r="T242" s="695"/>
      <c r="U242" s="695"/>
      <c r="V242" s="695"/>
      <c r="W242" s="695"/>
      <c r="X242" s="695"/>
      <c r="Y242" s="695"/>
      <c r="Z242" s="695"/>
    </row>
    <row r="243" ht="21.0" customHeight="1">
      <c r="A243" s="21">
        <f t="shared" si="1"/>
        <v>242</v>
      </c>
      <c r="B243" s="32"/>
      <c r="C243" s="32"/>
      <c r="D243" s="21"/>
      <c r="E243" s="21"/>
      <c r="F243" s="21"/>
      <c r="G243" s="696"/>
      <c r="H243" s="696"/>
      <c r="I243" s="696"/>
      <c r="J243" s="21"/>
      <c r="K243" s="695"/>
      <c r="L243" s="695"/>
      <c r="M243" s="695"/>
      <c r="N243" s="695"/>
      <c r="O243" s="695"/>
      <c r="P243" s="695"/>
      <c r="Q243" s="695"/>
      <c r="R243" s="695"/>
      <c r="S243" s="695"/>
      <c r="T243" s="695"/>
      <c r="U243" s="695"/>
      <c r="V243" s="695"/>
      <c r="W243" s="695"/>
      <c r="X243" s="695"/>
      <c r="Y243" s="695"/>
      <c r="Z243" s="695"/>
    </row>
    <row r="244" ht="21.0" customHeight="1">
      <c r="A244" s="21">
        <f t="shared" si="1"/>
        <v>243</v>
      </c>
      <c r="B244" s="32"/>
      <c r="C244" s="32"/>
      <c r="D244" s="21"/>
      <c r="E244" s="21"/>
      <c r="F244" s="21"/>
      <c r="G244" s="696"/>
      <c r="H244" s="696"/>
      <c r="I244" s="696"/>
      <c r="J244" s="21"/>
      <c r="K244" s="695"/>
      <c r="L244" s="695"/>
      <c r="M244" s="695"/>
      <c r="N244" s="695"/>
      <c r="O244" s="695"/>
      <c r="P244" s="695"/>
      <c r="Q244" s="695"/>
      <c r="R244" s="695"/>
      <c r="S244" s="695"/>
      <c r="T244" s="695"/>
      <c r="U244" s="695"/>
      <c r="V244" s="695"/>
      <c r="W244" s="695"/>
      <c r="X244" s="695"/>
      <c r="Y244" s="695"/>
      <c r="Z244" s="695"/>
    </row>
    <row r="245" ht="21.0" customHeight="1">
      <c r="A245" s="21">
        <f t="shared" si="1"/>
        <v>244</v>
      </c>
      <c r="B245" s="32"/>
      <c r="C245" s="32"/>
      <c r="D245" s="21"/>
      <c r="E245" s="21"/>
      <c r="F245" s="21"/>
      <c r="G245" s="696"/>
      <c r="H245" s="696"/>
      <c r="I245" s="696"/>
      <c r="J245" s="21"/>
      <c r="K245" s="695"/>
      <c r="L245" s="695"/>
      <c r="M245" s="695"/>
      <c r="N245" s="695"/>
      <c r="O245" s="695"/>
      <c r="P245" s="695"/>
      <c r="Q245" s="695"/>
      <c r="R245" s="695"/>
      <c r="S245" s="695"/>
      <c r="T245" s="695"/>
      <c r="U245" s="695"/>
      <c r="V245" s="695"/>
      <c r="W245" s="695"/>
      <c r="X245" s="695"/>
      <c r="Y245" s="695"/>
      <c r="Z245" s="695"/>
    </row>
    <row r="246" ht="21.0" customHeight="1">
      <c r="A246" s="21">
        <f t="shared" si="1"/>
        <v>245</v>
      </c>
      <c r="B246" s="32"/>
      <c r="C246" s="32"/>
      <c r="D246" s="21"/>
      <c r="E246" s="21"/>
      <c r="F246" s="21"/>
      <c r="G246" s="696"/>
      <c r="H246" s="696"/>
      <c r="I246" s="696"/>
      <c r="J246" s="21"/>
      <c r="K246" s="695"/>
      <c r="L246" s="695"/>
      <c r="M246" s="695"/>
      <c r="N246" s="695"/>
      <c r="O246" s="695"/>
      <c r="P246" s="695"/>
      <c r="Q246" s="695"/>
      <c r="R246" s="695"/>
      <c r="S246" s="695"/>
      <c r="T246" s="695"/>
      <c r="U246" s="695"/>
      <c r="V246" s="695"/>
      <c r="W246" s="695"/>
      <c r="X246" s="695"/>
      <c r="Y246" s="695"/>
      <c r="Z246" s="695"/>
    </row>
    <row r="247" ht="21.0" customHeight="1">
      <c r="A247" s="21">
        <f t="shared" si="1"/>
        <v>246</v>
      </c>
      <c r="B247" s="32"/>
      <c r="C247" s="32"/>
      <c r="D247" s="21"/>
      <c r="E247" s="21"/>
      <c r="F247" s="21"/>
      <c r="G247" s="696"/>
      <c r="H247" s="696"/>
      <c r="I247" s="696"/>
      <c r="J247" s="21"/>
      <c r="K247" s="695"/>
      <c r="L247" s="695"/>
      <c r="M247" s="695"/>
      <c r="N247" s="695"/>
      <c r="O247" s="695"/>
      <c r="P247" s="695"/>
      <c r="Q247" s="695"/>
      <c r="R247" s="695"/>
      <c r="S247" s="695"/>
      <c r="T247" s="695"/>
      <c r="U247" s="695"/>
      <c r="V247" s="695"/>
      <c r="W247" s="695"/>
      <c r="X247" s="695"/>
      <c r="Y247" s="695"/>
      <c r="Z247" s="695"/>
    </row>
    <row r="248" ht="21.0" customHeight="1">
      <c r="A248" s="21">
        <f t="shared" si="1"/>
        <v>247</v>
      </c>
      <c r="B248" s="32"/>
      <c r="C248" s="32"/>
      <c r="D248" s="21"/>
      <c r="E248" s="21"/>
      <c r="F248" s="21"/>
      <c r="G248" s="696"/>
      <c r="H248" s="696"/>
      <c r="I248" s="696"/>
      <c r="J248" s="21"/>
      <c r="K248" s="695"/>
      <c r="L248" s="695"/>
      <c r="M248" s="695"/>
      <c r="N248" s="695"/>
      <c r="O248" s="695"/>
      <c r="P248" s="695"/>
      <c r="Q248" s="695"/>
      <c r="R248" s="695"/>
      <c r="S248" s="695"/>
      <c r="T248" s="695"/>
      <c r="U248" s="695"/>
      <c r="V248" s="695"/>
      <c r="W248" s="695"/>
      <c r="X248" s="695"/>
      <c r="Y248" s="695"/>
      <c r="Z248" s="695"/>
    </row>
    <row r="249" ht="21.0" customHeight="1">
      <c r="A249" s="21">
        <f t="shared" si="1"/>
        <v>248</v>
      </c>
      <c r="B249" s="32"/>
      <c r="C249" s="32"/>
      <c r="D249" s="21"/>
      <c r="E249" s="21"/>
      <c r="F249" s="21"/>
      <c r="G249" s="696"/>
      <c r="H249" s="696"/>
      <c r="I249" s="696"/>
      <c r="J249" s="21"/>
      <c r="K249" s="695"/>
      <c r="L249" s="695"/>
      <c r="M249" s="695"/>
      <c r="N249" s="695"/>
      <c r="O249" s="695"/>
      <c r="P249" s="695"/>
      <c r="Q249" s="695"/>
      <c r="R249" s="695"/>
      <c r="S249" s="695"/>
      <c r="T249" s="695"/>
      <c r="U249" s="695"/>
      <c r="V249" s="695"/>
      <c r="W249" s="695"/>
      <c r="X249" s="695"/>
      <c r="Y249" s="695"/>
      <c r="Z249" s="695"/>
    </row>
    <row r="250" ht="21.0" customHeight="1">
      <c r="A250" s="21">
        <f t="shared" si="1"/>
        <v>249</v>
      </c>
      <c r="B250" s="32"/>
      <c r="C250" s="32"/>
      <c r="D250" s="21"/>
      <c r="E250" s="21"/>
      <c r="F250" s="21"/>
      <c r="G250" s="696"/>
      <c r="H250" s="696"/>
      <c r="I250" s="696"/>
      <c r="J250" s="21"/>
      <c r="K250" s="695"/>
      <c r="L250" s="695"/>
      <c r="M250" s="695"/>
      <c r="N250" s="695"/>
      <c r="O250" s="695"/>
      <c r="P250" s="695"/>
      <c r="Q250" s="695"/>
      <c r="R250" s="695"/>
      <c r="S250" s="695"/>
      <c r="T250" s="695"/>
      <c r="U250" s="695"/>
      <c r="V250" s="695"/>
      <c r="W250" s="695"/>
      <c r="X250" s="695"/>
      <c r="Y250" s="695"/>
      <c r="Z250" s="695"/>
    </row>
    <row r="251" ht="21.0" customHeight="1">
      <c r="A251" s="698"/>
      <c r="B251" s="695"/>
      <c r="C251" s="695"/>
      <c r="D251" s="698"/>
      <c r="E251" s="695"/>
      <c r="F251" s="698"/>
      <c r="G251" s="699"/>
      <c r="H251" s="699"/>
      <c r="I251" s="698"/>
      <c r="J251" s="698"/>
      <c r="K251" s="695"/>
      <c r="L251" s="695"/>
      <c r="M251" s="695"/>
      <c r="N251" s="695"/>
      <c r="O251" s="695"/>
      <c r="P251" s="695"/>
      <c r="Q251" s="695"/>
      <c r="R251" s="695"/>
      <c r="S251" s="695"/>
      <c r="T251" s="695"/>
      <c r="U251" s="695"/>
      <c r="V251" s="695"/>
      <c r="W251" s="695"/>
      <c r="X251" s="695"/>
      <c r="Y251" s="695"/>
      <c r="Z251" s="695"/>
    </row>
    <row r="252" ht="21.0" customHeight="1">
      <c r="A252" s="698"/>
      <c r="B252" s="695"/>
      <c r="C252" s="695"/>
      <c r="D252" s="698"/>
      <c r="E252" s="695"/>
      <c r="F252" s="698"/>
      <c r="G252" s="699"/>
      <c r="H252" s="699"/>
      <c r="I252" s="698"/>
      <c r="J252" s="698"/>
      <c r="K252" s="695"/>
      <c r="L252" s="695"/>
      <c r="M252" s="695"/>
      <c r="N252" s="695"/>
      <c r="O252" s="695"/>
      <c r="P252" s="695"/>
      <c r="Q252" s="695"/>
      <c r="R252" s="695"/>
      <c r="S252" s="695"/>
      <c r="T252" s="695"/>
      <c r="U252" s="695"/>
      <c r="V252" s="695"/>
      <c r="W252" s="695"/>
      <c r="X252" s="695"/>
      <c r="Y252" s="695"/>
      <c r="Z252" s="695"/>
    </row>
    <row r="253" ht="21.0" customHeight="1">
      <c r="A253" s="698"/>
      <c r="B253" s="695"/>
      <c r="C253" s="695"/>
      <c r="D253" s="698"/>
      <c r="E253" s="695"/>
      <c r="F253" s="698"/>
      <c r="G253" s="699"/>
      <c r="H253" s="699"/>
      <c r="I253" s="698"/>
      <c r="J253" s="698"/>
      <c r="K253" s="695"/>
      <c r="L253" s="695"/>
      <c r="M253" s="695"/>
      <c r="N253" s="695"/>
      <c r="O253" s="695"/>
      <c r="P253" s="695"/>
      <c r="Q253" s="695"/>
      <c r="R253" s="695"/>
      <c r="S253" s="695"/>
      <c r="T253" s="695"/>
      <c r="U253" s="695"/>
      <c r="V253" s="695"/>
      <c r="W253" s="695"/>
      <c r="X253" s="695"/>
      <c r="Y253" s="695"/>
      <c r="Z253" s="695"/>
    </row>
    <row r="254" ht="21.0" customHeight="1">
      <c r="A254" s="698"/>
      <c r="B254" s="695"/>
      <c r="C254" s="695"/>
      <c r="D254" s="698"/>
      <c r="E254" s="695"/>
      <c r="F254" s="698"/>
      <c r="G254" s="699"/>
      <c r="H254" s="699"/>
      <c r="I254" s="698"/>
      <c r="J254" s="698"/>
      <c r="K254" s="695"/>
      <c r="L254" s="695"/>
      <c r="M254" s="695"/>
      <c r="N254" s="695"/>
      <c r="O254" s="695"/>
      <c r="P254" s="695"/>
      <c r="Q254" s="695"/>
      <c r="R254" s="695"/>
      <c r="S254" s="695"/>
      <c r="T254" s="695"/>
      <c r="U254" s="695"/>
      <c r="V254" s="695"/>
      <c r="W254" s="695"/>
      <c r="X254" s="695"/>
      <c r="Y254" s="695"/>
      <c r="Z254" s="695"/>
    </row>
    <row r="255" ht="21.0" customHeight="1">
      <c r="A255" s="698"/>
      <c r="B255" s="695"/>
      <c r="C255" s="695"/>
      <c r="D255" s="698"/>
      <c r="E255" s="695"/>
      <c r="F255" s="698"/>
      <c r="G255" s="699"/>
      <c r="H255" s="699"/>
      <c r="I255" s="698"/>
      <c r="J255" s="698"/>
      <c r="K255" s="695"/>
      <c r="L255" s="695"/>
      <c r="M255" s="695"/>
      <c r="N255" s="695"/>
      <c r="O255" s="695"/>
      <c r="P255" s="695"/>
      <c r="Q255" s="695"/>
      <c r="R255" s="695"/>
      <c r="S255" s="695"/>
      <c r="T255" s="695"/>
      <c r="U255" s="695"/>
      <c r="V255" s="695"/>
      <c r="W255" s="695"/>
      <c r="X255" s="695"/>
      <c r="Y255" s="695"/>
      <c r="Z255" s="695"/>
    </row>
    <row r="256" ht="21.0" customHeight="1">
      <c r="A256" s="698"/>
      <c r="B256" s="695"/>
      <c r="C256" s="695"/>
      <c r="D256" s="698"/>
      <c r="E256" s="695"/>
      <c r="F256" s="698"/>
      <c r="G256" s="699"/>
      <c r="H256" s="699"/>
      <c r="I256" s="698"/>
      <c r="J256" s="698"/>
      <c r="K256" s="695"/>
      <c r="L256" s="695"/>
      <c r="M256" s="695"/>
      <c r="N256" s="695"/>
      <c r="O256" s="695"/>
      <c r="P256" s="695"/>
      <c r="Q256" s="695"/>
      <c r="R256" s="695"/>
      <c r="S256" s="695"/>
      <c r="T256" s="695"/>
      <c r="U256" s="695"/>
      <c r="V256" s="695"/>
      <c r="W256" s="695"/>
      <c r="X256" s="695"/>
      <c r="Y256" s="695"/>
      <c r="Z256" s="695"/>
    </row>
    <row r="257" ht="21.0" customHeight="1">
      <c r="A257" s="698"/>
      <c r="B257" s="695"/>
      <c r="C257" s="695"/>
      <c r="D257" s="698"/>
      <c r="E257" s="695"/>
      <c r="F257" s="698"/>
      <c r="G257" s="699"/>
      <c r="H257" s="699"/>
      <c r="I257" s="698"/>
      <c r="J257" s="698"/>
      <c r="K257" s="695"/>
      <c r="L257" s="695"/>
      <c r="M257" s="695"/>
      <c r="N257" s="695"/>
      <c r="O257" s="695"/>
      <c r="P257" s="695"/>
      <c r="Q257" s="695"/>
      <c r="R257" s="695"/>
      <c r="S257" s="695"/>
      <c r="T257" s="695"/>
      <c r="U257" s="695"/>
      <c r="V257" s="695"/>
      <c r="W257" s="695"/>
      <c r="X257" s="695"/>
      <c r="Y257" s="695"/>
      <c r="Z257" s="695"/>
    </row>
    <row r="258" ht="21.0" customHeight="1">
      <c r="A258" s="698"/>
      <c r="B258" s="695"/>
      <c r="C258" s="695"/>
      <c r="D258" s="698"/>
      <c r="E258" s="695"/>
      <c r="F258" s="698"/>
      <c r="G258" s="699"/>
      <c r="H258" s="699"/>
      <c r="I258" s="698"/>
      <c r="J258" s="698"/>
      <c r="K258" s="695"/>
      <c r="L258" s="695"/>
      <c r="M258" s="695"/>
      <c r="N258" s="695"/>
      <c r="O258" s="695"/>
      <c r="P258" s="695"/>
      <c r="Q258" s="695"/>
      <c r="R258" s="695"/>
      <c r="S258" s="695"/>
      <c r="T258" s="695"/>
      <c r="U258" s="695"/>
      <c r="V258" s="695"/>
      <c r="W258" s="695"/>
      <c r="X258" s="695"/>
      <c r="Y258" s="695"/>
      <c r="Z258" s="695"/>
    </row>
    <row r="259" ht="21.0" customHeight="1">
      <c r="A259" s="698"/>
      <c r="B259" s="695"/>
      <c r="C259" s="695"/>
      <c r="D259" s="698"/>
      <c r="E259" s="695"/>
      <c r="F259" s="698"/>
      <c r="G259" s="699"/>
      <c r="H259" s="699"/>
      <c r="I259" s="698"/>
      <c r="J259" s="698"/>
      <c r="K259" s="695"/>
      <c r="L259" s="695"/>
      <c r="M259" s="695"/>
      <c r="N259" s="695"/>
      <c r="O259" s="695"/>
      <c r="P259" s="695"/>
      <c r="Q259" s="695"/>
      <c r="R259" s="695"/>
      <c r="S259" s="695"/>
      <c r="T259" s="695"/>
      <c r="U259" s="695"/>
      <c r="V259" s="695"/>
      <c r="W259" s="695"/>
      <c r="X259" s="695"/>
      <c r="Y259" s="695"/>
      <c r="Z259" s="695"/>
    </row>
    <row r="260" ht="21.0" customHeight="1">
      <c r="A260" s="698"/>
      <c r="B260" s="695"/>
      <c r="C260" s="695"/>
      <c r="D260" s="698"/>
      <c r="E260" s="695"/>
      <c r="F260" s="698"/>
      <c r="G260" s="699"/>
      <c r="H260" s="699"/>
      <c r="I260" s="698"/>
      <c r="J260" s="698"/>
      <c r="K260" s="695"/>
      <c r="L260" s="695"/>
      <c r="M260" s="695"/>
      <c r="N260" s="695"/>
      <c r="O260" s="695"/>
      <c r="P260" s="695"/>
      <c r="Q260" s="695"/>
      <c r="R260" s="695"/>
      <c r="S260" s="695"/>
      <c r="T260" s="695"/>
      <c r="U260" s="695"/>
      <c r="V260" s="695"/>
      <c r="W260" s="695"/>
      <c r="X260" s="695"/>
      <c r="Y260" s="695"/>
      <c r="Z260" s="695"/>
    </row>
    <row r="261" ht="21.0" customHeight="1">
      <c r="A261" s="698"/>
      <c r="B261" s="695"/>
      <c r="C261" s="695"/>
      <c r="D261" s="698"/>
      <c r="E261" s="695"/>
      <c r="F261" s="698"/>
      <c r="G261" s="699"/>
      <c r="H261" s="699"/>
      <c r="I261" s="698"/>
      <c r="J261" s="698"/>
      <c r="K261" s="695"/>
      <c r="L261" s="695"/>
      <c r="M261" s="695"/>
      <c r="N261" s="695"/>
      <c r="O261" s="695"/>
      <c r="P261" s="695"/>
      <c r="Q261" s="695"/>
      <c r="R261" s="695"/>
      <c r="S261" s="695"/>
      <c r="T261" s="695"/>
      <c r="U261" s="695"/>
      <c r="V261" s="695"/>
      <c r="W261" s="695"/>
      <c r="X261" s="695"/>
      <c r="Y261" s="695"/>
      <c r="Z261" s="695"/>
    </row>
    <row r="262" ht="21.0" customHeight="1">
      <c r="A262" s="698"/>
      <c r="B262" s="695"/>
      <c r="C262" s="695"/>
      <c r="D262" s="698"/>
      <c r="E262" s="695"/>
      <c r="F262" s="698"/>
      <c r="G262" s="699"/>
      <c r="H262" s="699"/>
      <c r="I262" s="698"/>
      <c r="J262" s="698"/>
      <c r="K262" s="695"/>
      <c r="L262" s="695"/>
      <c r="M262" s="695"/>
      <c r="N262" s="695"/>
      <c r="O262" s="695"/>
      <c r="P262" s="695"/>
      <c r="Q262" s="695"/>
      <c r="R262" s="695"/>
      <c r="S262" s="695"/>
      <c r="T262" s="695"/>
      <c r="U262" s="695"/>
      <c r="V262" s="695"/>
      <c r="W262" s="695"/>
      <c r="X262" s="695"/>
      <c r="Y262" s="695"/>
      <c r="Z262" s="695"/>
    </row>
    <row r="263" ht="21.0" customHeight="1">
      <c r="A263" s="698"/>
      <c r="B263" s="695"/>
      <c r="C263" s="695"/>
      <c r="D263" s="698"/>
      <c r="E263" s="695"/>
      <c r="F263" s="698"/>
      <c r="G263" s="699"/>
      <c r="H263" s="699"/>
      <c r="I263" s="698"/>
      <c r="J263" s="698"/>
      <c r="K263" s="695"/>
      <c r="L263" s="695"/>
      <c r="M263" s="695"/>
      <c r="N263" s="695"/>
      <c r="O263" s="695"/>
      <c r="P263" s="695"/>
      <c r="Q263" s="695"/>
      <c r="R263" s="695"/>
      <c r="S263" s="695"/>
      <c r="T263" s="695"/>
      <c r="U263" s="695"/>
      <c r="V263" s="695"/>
      <c r="W263" s="695"/>
      <c r="X263" s="695"/>
      <c r="Y263" s="695"/>
      <c r="Z263" s="695"/>
    </row>
    <row r="264" ht="21.0" customHeight="1">
      <c r="A264" s="698"/>
      <c r="B264" s="695"/>
      <c r="C264" s="695"/>
      <c r="D264" s="698"/>
      <c r="E264" s="695"/>
      <c r="F264" s="698"/>
      <c r="G264" s="699"/>
      <c r="H264" s="699"/>
      <c r="I264" s="698"/>
      <c r="J264" s="698"/>
      <c r="K264" s="695"/>
      <c r="L264" s="695"/>
      <c r="M264" s="695"/>
      <c r="N264" s="695"/>
      <c r="O264" s="695"/>
      <c r="P264" s="695"/>
      <c r="Q264" s="695"/>
      <c r="R264" s="695"/>
      <c r="S264" s="695"/>
      <c r="T264" s="695"/>
      <c r="U264" s="695"/>
      <c r="V264" s="695"/>
      <c r="W264" s="695"/>
      <c r="X264" s="695"/>
      <c r="Y264" s="695"/>
      <c r="Z264" s="695"/>
    </row>
    <row r="265" ht="21.0" customHeight="1">
      <c r="A265" s="698"/>
      <c r="B265" s="695"/>
      <c r="C265" s="695"/>
      <c r="D265" s="698"/>
      <c r="E265" s="695"/>
      <c r="F265" s="698"/>
      <c r="G265" s="699"/>
      <c r="H265" s="699"/>
      <c r="I265" s="698"/>
      <c r="J265" s="698"/>
      <c r="K265" s="695"/>
      <c r="L265" s="695"/>
      <c r="M265" s="695"/>
      <c r="N265" s="695"/>
      <c r="O265" s="695"/>
      <c r="P265" s="695"/>
      <c r="Q265" s="695"/>
      <c r="R265" s="695"/>
      <c r="S265" s="695"/>
      <c r="T265" s="695"/>
      <c r="U265" s="695"/>
      <c r="V265" s="695"/>
      <c r="W265" s="695"/>
      <c r="X265" s="695"/>
      <c r="Y265" s="695"/>
      <c r="Z265" s="695"/>
    </row>
    <row r="266" ht="21.0" customHeight="1">
      <c r="A266" s="698"/>
      <c r="B266" s="695"/>
      <c r="C266" s="695"/>
      <c r="D266" s="698"/>
      <c r="E266" s="695"/>
      <c r="F266" s="698"/>
      <c r="G266" s="699"/>
      <c r="H266" s="699"/>
      <c r="I266" s="698"/>
      <c r="J266" s="698"/>
      <c r="K266" s="695"/>
      <c r="L266" s="695"/>
      <c r="M266" s="695"/>
      <c r="N266" s="695"/>
      <c r="O266" s="695"/>
      <c r="P266" s="695"/>
      <c r="Q266" s="695"/>
      <c r="R266" s="695"/>
      <c r="S266" s="695"/>
      <c r="T266" s="695"/>
      <c r="U266" s="695"/>
      <c r="V266" s="695"/>
      <c r="W266" s="695"/>
      <c r="X266" s="695"/>
      <c r="Y266" s="695"/>
      <c r="Z266" s="695"/>
    </row>
    <row r="267" ht="21.0" customHeight="1">
      <c r="A267" s="698"/>
      <c r="B267" s="695"/>
      <c r="C267" s="695"/>
      <c r="D267" s="698"/>
      <c r="E267" s="695"/>
      <c r="F267" s="698"/>
      <c r="G267" s="699"/>
      <c r="H267" s="699"/>
      <c r="I267" s="698"/>
      <c r="J267" s="698"/>
      <c r="K267" s="695"/>
      <c r="L267" s="695"/>
      <c r="M267" s="695"/>
      <c r="N267" s="695"/>
      <c r="O267" s="695"/>
      <c r="P267" s="695"/>
      <c r="Q267" s="695"/>
      <c r="R267" s="695"/>
      <c r="S267" s="695"/>
      <c r="T267" s="695"/>
      <c r="U267" s="695"/>
      <c r="V267" s="695"/>
      <c r="W267" s="695"/>
      <c r="X267" s="695"/>
      <c r="Y267" s="695"/>
      <c r="Z267" s="695"/>
    </row>
    <row r="268" ht="21.0" customHeight="1">
      <c r="A268" s="698"/>
      <c r="B268" s="695"/>
      <c r="C268" s="695"/>
      <c r="D268" s="698"/>
      <c r="E268" s="695"/>
      <c r="F268" s="698"/>
      <c r="G268" s="699"/>
      <c r="H268" s="699"/>
      <c r="I268" s="698"/>
      <c r="J268" s="698"/>
      <c r="K268" s="695"/>
      <c r="L268" s="695"/>
      <c r="M268" s="695"/>
      <c r="N268" s="695"/>
      <c r="O268" s="695"/>
      <c r="P268" s="695"/>
      <c r="Q268" s="695"/>
      <c r="R268" s="695"/>
      <c r="S268" s="695"/>
      <c r="T268" s="695"/>
      <c r="U268" s="695"/>
      <c r="V268" s="695"/>
      <c r="W268" s="695"/>
      <c r="X268" s="695"/>
      <c r="Y268" s="695"/>
      <c r="Z268" s="695"/>
    </row>
    <row r="269" ht="21.0" customHeight="1">
      <c r="A269" s="698"/>
      <c r="B269" s="695"/>
      <c r="C269" s="695"/>
      <c r="D269" s="698"/>
      <c r="E269" s="695"/>
      <c r="F269" s="698"/>
      <c r="G269" s="699"/>
      <c r="H269" s="699"/>
      <c r="I269" s="698"/>
      <c r="J269" s="698"/>
      <c r="K269" s="695"/>
      <c r="L269" s="695"/>
      <c r="M269" s="695"/>
      <c r="N269" s="695"/>
      <c r="O269" s="695"/>
      <c r="P269" s="695"/>
      <c r="Q269" s="695"/>
      <c r="R269" s="695"/>
      <c r="S269" s="695"/>
      <c r="T269" s="695"/>
      <c r="U269" s="695"/>
      <c r="V269" s="695"/>
      <c r="W269" s="695"/>
      <c r="X269" s="695"/>
      <c r="Y269" s="695"/>
      <c r="Z269" s="695"/>
    </row>
    <row r="270" ht="21.0" customHeight="1">
      <c r="A270" s="698"/>
      <c r="B270" s="695"/>
      <c r="C270" s="695"/>
      <c r="D270" s="698"/>
      <c r="E270" s="695"/>
      <c r="F270" s="698"/>
      <c r="G270" s="699"/>
      <c r="H270" s="699"/>
      <c r="I270" s="698"/>
      <c r="J270" s="698"/>
      <c r="K270" s="695"/>
      <c r="L270" s="695"/>
      <c r="M270" s="695"/>
      <c r="N270" s="695"/>
      <c r="O270" s="695"/>
      <c r="P270" s="695"/>
      <c r="Q270" s="695"/>
      <c r="R270" s="695"/>
      <c r="S270" s="695"/>
      <c r="T270" s="695"/>
      <c r="U270" s="695"/>
      <c r="V270" s="695"/>
      <c r="W270" s="695"/>
      <c r="X270" s="695"/>
      <c r="Y270" s="695"/>
      <c r="Z270" s="695"/>
    </row>
    <row r="271" ht="21.0" customHeight="1">
      <c r="A271" s="698"/>
      <c r="B271" s="695"/>
      <c r="C271" s="695"/>
      <c r="D271" s="698"/>
      <c r="E271" s="695"/>
      <c r="F271" s="698"/>
      <c r="G271" s="699"/>
      <c r="H271" s="699"/>
      <c r="I271" s="698"/>
      <c r="J271" s="698"/>
      <c r="K271" s="695"/>
      <c r="L271" s="695"/>
      <c r="M271" s="695"/>
      <c r="N271" s="695"/>
      <c r="O271" s="695"/>
      <c r="P271" s="695"/>
      <c r="Q271" s="695"/>
      <c r="R271" s="695"/>
      <c r="S271" s="695"/>
      <c r="T271" s="695"/>
      <c r="U271" s="695"/>
      <c r="V271" s="695"/>
      <c r="W271" s="695"/>
      <c r="X271" s="695"/>
      <c r="Y271" s="695"/>
      <c r="Z271" s="695"/>
    </row>
    <row r="272" ht="21.0" customHeight="1">
      <c r="A272" s="698"/>
      <c r="B272" s="695"/>
      <c r="C272" s="695"/>
      <c r="D272" s="698"/>
      <c r="E272" s="695"/>
      <c r="F272" s="698"/>
      <c r="G272" s="699"/>
      <c r="H272" s="699"/>
      <c r="I272" s="698"/>
      <c r="J272" s="698"/>
      <c r="K272" s="695"/>
      <c r="L272" s="695"/>
      <c r="M272" s="695"/>
      <c r="N272" s="695"/>
      <c r="O272" s="695"/>
      <c r="P272" s="695"/>
      <c r="Q272" s="695"/>
      <c r="R272" s="695"/>
      <c r="S272" s="695"/>
      <c r="T272" s="695"/>
      <c r="U272" s="695"/>
      <c r="V272" s="695"/>
      <c r="W272" s="695"/>
      <c r="X272" s="695"/>
      <c r="Y272" s="695"/>
      <c r="Z272" s="695"/>
    </row>
    <row r="273" ht="21.0" customHeight="1">
      <c r="A273" s="698"/>
      <c r="B273" s="695"/>
      <c r="C273" s="695"/>
      <c r="D273" s="698"/>
      <c r="E273" s="695"/>
      <c r="F273" s="698"/>
      <c r="G273" s="699"/>
      <c r="H273" s="699"/>
      <c r="I273" s="698"/>
      <c r="J273" s="698"/>
      <c r="K273" s="695"/>
      <c r="L273" s="695"/>
      <c r="M273" s="695"/>
      <c r="N273" s="695"/>
      <c r="O273" s="695"/>
      <c r="P273" s="695"/>
      <c r="Q273" s="695"/>
      <c r="R273" s="695"/>
      <c r="S273" s="695"/>
      <c r="T273" s="695"/>
      <c r="U273" s="695"/>
      <c r="V273" s="695"/>
      <c r="W273" s="695"/>
      <c r="X273" s="695"/>
      <c r="Y273" s="695"/>
      <c r="Z273" s="695"/>
    </row>
    <row r="274" ht="21.0" customHeight="1">
      <c r="A274" s="698"/>
      <c r="B274" s="695"/>
      <c r="C274" s="695"/>
      <c r="D274" s="698"/>
      <c r="E274" s="695"/>
      <c r="F274" s="698"/>
      <c r="G274" s="699"/>
      <c r="H274" s="699"/>
      <c r="I274" s="698"/>
      <c r="J274" s="698"/>
      <c r="K274" s="695"/>
      <c r="L274" s="695"/>
      <c r="M274" s="695"/>
      <c r="N274" s="695"/>
      <c r="O274" s="695"/>
      <c r="P274" s="695"/>
      <c r="Q274" s="695"/>
      <c r="R274" s="695"/>
      <c r="S274" s="695"/>
      <c r="T274" s="695"/>
      <c r="U274" s="695"/>
      <c r="V274" s="695"/>
      <c r="W274" s="695"/>
      <c r="X274" s="695"/>
      <c r="Y274" s="695"/>
      <c r="Z274" s="695"/>
    </row>
    <row r="275" ht="21.0" customHeight="1">
      <c r="A275" s="698"/>
      <c r="B275" s="695"/>
      <c r="C275" s="695"/>
      <c r="D275" s="698"/>
      <c r="E275" s="695"/>
      <c r="F275" s="698"/>
      <c r="G275" s="699"/>
      <c r="H275" s="699"/>
      <c r="I275" s="698"/>
      <c r="J275" s="698"/>
      <c r="K275" s="695"/>
      <c r="L275" s="695"/>
      <c r="M275" s="695"/>
      <c r="N275" s="695"/>
      <c r="O275" s="695"/>
      <c r="P275" s="695"/>
      <c r="Q275" s="695"/>
      <c r="R275" s="695"/>
      <c r="S275" s="695"/>
      <c r="T275" s="695"/>
      <c r="U275" s="695"/>
      <c r="V275" s="695"/>
      <c r="W275" s="695"/>
      <c r="X275" s="695"/>
      <c r="Y275" s="695"/>
      <c r="Z275" s="695"/>
    </row>
    <row r="276" ht="21.0" customHeight="1">
      <c r="A276" s="698"/>
      <c r="B276" s="695"/>
      <c r="C276" s="695"/>
      <c r="D276" s="698"/>
      <c r="E276" s="695"/>
      <c r="F276" s="698"/>
      <c r="G276" s="699"/>
      <c r="H276" s="699"/>
      <c r="I276" s="698"/>
      <c r="J276" s="698"/>
      <c r="K276" s="695"/>
      <c r="L276" s="695"/>
      <c r="M276" s="695"/>
      <c r="N276" s="695"/>
      <c r="O276" s="695"/>
      <c r="P276" s="695"/>
      <c r="Q276" s="695"/>
      <c r="R276" s="695"/>
      <c r="S276" s="695"/>
      <c r="T276" s="695"/>
      <c r="U276" s="695"/>
      <c r="V276" s="695"/>
      <c r="W276" s="695"/>
      <c r="X276" s="695"/>
      <c r="Y276" s="695"/>
      <c r="Z276" s="695"/>
    </row>
    <row r="277" ht="21.0" customHeight="1">
      <c r="A277" s="698"/>
      <c r="B277" s="695"/>
      <c r="C277" s="695"/>
      <c r="D277" s="698"/>
      <c r="E277" s="695"/>
      <c r="F277" s="698"/>
      <c r="G277" s="699"/>
      <c r="H277" s="699"/>
      <c r="I277" s="698"/>
      <c r="J277" s="698"/>
      <c r="K277" s="695"/>
      <c r="L277" s="695"/>
      <c r="M277" s="695"/>
      <c r="N277" s="695"/>
      <c r="O277" s="695"/>
      <c r="P277" s="695"/>
      <c r="Q277" s="695"/>
      <c r="R277" s="695"/>
      <c r="S277" s="695"/>
      <c r="T277" s="695"/>
      <c r="U277" s="695"/>
      <c r="V277" s="695"/>
      <c r="W277" s="695"/>
      <c r="X277" s="695"/>
      <c r="Y277" s="695"/>
      <c r="Z277" s="695"/>
    </row>
    <row r="278" ht="21.0" customHeight="1">
      <c r="A278" s="698"/>
      <c r="B278" s="695"/>
      <c r="C278" s="695"/>
      <c r="D278" s="698"/>
      <c r="E278" s="695"/>
      <c r="F278" s="698"/>
      <c r="G278" s="699"/>
      <c r="H278" s="699"/>
      <c r="I278" s="698"/>
      <c r="J278" s="698"/>
      <c r="K278" s="695"/>
      <c r="L278" s="695"/>
      <c r="M278" s="695"/>
      <c r="N278" s="695"/>
      <c r="O278" s="695"/>
      <c r="P278" s="695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</row>
    <row r="279" ht="21.0" customHeight="1">
      <c r="A279" s="698"/>
      <c r="B279" s="695"/>
      <c r="C279" s="695"/>
      <c r="D279" s="698"/>
      <c r="E279" s="695"/>
      <c r="F279" s="698"/>
      <c r="G279" s="699"/>
      <c r="H279" s="699"/>
      <c r="I279" s="698"/>
      <c r="J279" s="698"/>
      <c r="K279" s="695"/>
      <c r="L279" s="695"/>
      <c r="M279" s="695"/>
      <c r="N279" s="695"/>
      <c r="O279" s="695"/>
      <c r="P279" s="695"/>
      <c r="Q279" s="695"/>
      <c r="R279" s="695"/>
      <c r="S279" s="695"/>
      <c r="T279" s="695"/>
      <c r="U279" s="695"/>
      <c r="V279" s="695"/>
      <c r="W279" s="695"/>
      <c r="X279" s="695"/>
      <c r="Y279" s="695"/>
      <c r="Z279" s="695"/>
    </row>
    <row r="280" ht="21.0" customHeight="1">
      <c r="A280" s="698"/>
      <c r="B280" s="695"/>
      <c r="C280" s="695"/>
      <c r="D280" s="698"/>
      <c r="E280" s="695"/>
      <c r="F280" s="698"/>
      <c r="G280" s="699"/>
      <c r="H280" s="699"/>
      <c r="I280" s="698"/>
      <c r="J280" s="698"/>
      <c r="K280" s="695"/>
      <c r="L280" s="695"/>
      <c r="M280" s="695"/>
      <c r="N280" s="695"/>
      <c r="O280" s="695"/>
      <c r="P280" s="695"/>
      <c r="Q280" s="695"/>
      <c r="R280" s="695"/>
      <c r="S280" s="695"/>
      <c r="T280" s="695"/>
      <c r="U280" s="695"/>
      <c r="V280" s="695"/>
      <c r="W280" s="695"/>
      <c r="X280" s="695"/>
      <c r="Y280" s="695"/>
      <c r="Z280" s="695"/>
    </row>
    <row r="281" ht="21.0" customHeight="1">
      <c r="A281" s="698"/>
      <c r="B281" s="695"/>
      <c r="C281" s="695"/>
      <c r="D281" s="698"/>
      <c r="E281" s="695"/>
      <c r="F281" s="698"/>
      <c r="G281" s="699"/>
      <c r="H281" s="699"/>
      <c r="I281" s="698"/>
      <c r="J281" s="698"/>
      <c r="K281" s="695"/>
      <c r="L281" s="695"/>
      <c r="M281" s="695"/>
      <c r="N281" s="695"/>
      <c r="O281" s="695"/>
      <c r="P281" s="695"/>
      <c r="Q281" s="695"/>
      <c r="R281" s="695"/>
      <c r="S281" s="695"/>
      <c r="T281" s="695"/>
      <c r="U281" s="695"/>
      <c r="V281" s="695"/>
      <c r="W281" s="695"/>
      <c r="X281" s="695"/>
      <c r="Y281" s="695"/>
      <c r="Z281" s="695"/>
    </row>
    <row r="282" ht="21.0" customHeight="1">
      <c r="A282" s="698"/>
      <c r="B282" s="695"/>
      <c r="C282" s="695"/>
      <c r="D282" s="698"/>
      <c r="E282" s="695"/>
      <c r="F282" s="698"/>
      <c r="G282" s="699"/>
      <c r="H282" s="699"/>
      <c r="I282" s="698"/>
      <c r="J282" s="698"/>
      <c r="K282" s="695"/>
      <c r="L282" s="695"/>
      <c r="M282" s="695"/>
      <c r="N282" s="695"/>
      <c r="O282" s="695"/>
      <c r="P282" s="695"/>
      <c r="Q282" s="695"/>
      <c r="R282" s="695"/>
      <c r="S282" s="695"/>
      <c r="T282" s="695"/>
      <c r="U282" s="695"/>
      <c r="V282" s="695"/>
      <c r="W282" s="695"/>
      <c r="X282" s="695"/>
      <c r="Y282" s="695"/>
      <c r="Z282" s="695"/>
    </row>
    <row r="283" ht="21.0" customHeight="1">
      <c r="A283" s="698"/>
      <c r="B283" s="695"/>
      <c r="C283" s="695"/>
      <c r="D283" s="698"/>
      <c r="E283" s="695"/>
      <c r="F283" s="698"/>
      <c r="G283" s="699"/>
      <c r="H283" s="699"/>
      <c r="I283" s="698"/>
      <c r="J283" s="698"/>
      <c r="K283" s="695"/>
      <c r="L283" s="695"/>
      <c r="M283" s="695"/>
      <c r="N283" s="695"/>
      <c r="O283" s="695"/>
      <c r="P283" s="695"/>
      <c r="Q283" s="695"/>
      <c r="R283" s="695"/>
      <c r="S283" s="695"/>
      <c r="T283" s="695"/>
      <c r="U283" s="695"/>
      <c r="V283" s="695"/>
      <c r="W283" s="695"/>
      <c r="X283" s="695"/>
      <c r="Y283" s="695"/>
      <c r="Z283" s="695"/>
    </row>
    <row r="284" ht="21.0" customHeight="1">
      <c r="A284" s="698"/>
      <c r="B284" s="695"/>
      <c r="C284" s="695"/>
      <c r="D284" s="698"/>
      <c r="E284" s="695"/>
      <c r="F284" s="698"/>
      <c r="G284" s="699"/>
      <c r="H284" s="699"/>
      <c r="I284" s="698"/>
      <c r="J284" s="698"/>
      <c r="K284" s="695"/>
      <c r="L284" s="695"/>
      <c r="M284" s="695"/>
      <c r="N284" s="695"/>
      <c r="O284" s="695"/>
      <c r="P284" s="695"/>
      <c r="Q284" s="695"/>
      <c r="R284" s="695"/>
      <c r="S284" s="695"/>
      <c r="T284" s="695"/>
      <c r="U284" s="695"/>
      <c r="V284" s="695"/>
      <c r="W284" s="695"/>
      <c r="X284" s="695"/>
      <c r="Y284" s="695"/>
      <c r="Z284" s="695"/>
    </row>
    <row r="285" ht="21.0" customHeight="1">
      <c r="A285" s="698"/>
      <c r="B285" s="695"/>
      <c r="C285" s="695"/>
      <c r="D285" s="698"/>
      <c r="E285" s="695"/>
      <c r="F285" s="698"/>
      <c r="G285" s="699"/>
      <c r="H285" s="699"/>
      <c r="I285" s="698"/>
      <c r="J285" s="698"/>
      <c r="K285" s="695"/>
      <c r="L285" s="695"/>
      <c r="M285" s="695"/>
      <c r="N285" s="695"/>
      <c r="O285" s="695"/>
      <c r="P285" s="695"/>
      <c r="Q285" s="695"/>
      <c r="R285" s="695"/>
      <c r="S285" s="695"/>
      <c r="T285" s="695"/>
      <c r="U285" s="695"/>
      <c r="V285" s="695"/>
      <c r="W285" s="695"/>
      <c r="X285" s="695"/>
      <c r="Y285" s="695"/>
      <c r="Z285" s="695"/>
    </row>
    <row r="286" ht="21.0" customHeight="1">
      <c r="A286" s="698"/>
      <c r="B286" s="695"/>
      <c r="C286" s="695"/>
      <c r="D286" s="698"/>
      <c r="E286" s="695"/>
      <c r="F286" s="698"/>
      <c r="G286" s="699"/>
      <c r="H286" s="699"/>
      <c r="I286" s="698"/>
      <c r="J286" s="698"/>
      <c r="K286" s="695"/>
      <c r="L286" s="695"/>
      <c r="M286" s="695"/>
      <c r="N286" s="695"/>
      <c r="O286" s="695"/>
      <c r="P286" s="695"/>
      <c r="Q286" s="695"/>
      <c r="R286" s="695"/>
      <c r="S286" s="695"/>
      <c r="T286" s="695"/>
      <c r="U286" s="695"/>
      <c r="V286" s="695"/>
      <c r="W286" s="695"/>
      <c r="X286" s="695"/>
      <c r="Y286" s="695"/>
      <c r="Z286" s="695"/>
    </row>
    <row r="287" ht="21.0" customHeight="1">
      <c r="A287" s="698"/>
      <c r="B287" s="695"/>
      <c r="C287" s="695"/>
      <c r="D287" s="698"/>
      <c r="E287" s="695"/>
      <c r="F287" s="698"/>
      <c r="G287" s="699"/>
      <c r="H287" s="699"/>
      <c r="I287" s="698"/>
      <c r="J287" s="698"/>
      <c r="K287" s="695"/>
      <c r="L287" s="695"/>
      <c r="M287" s="695"/>
      <c r="N287" s="695"/>
      <c r="O287" s="695"/>
      <c r="P287" s="695"/>
      <c r="Q287" s="695"/>
      <c r="R287" s="695"/>
      <c r="S287" s="695"/>
      <c r="T287" s="695"/>
      <c r="U287" s="695"/>
      <c r="V287" s="695"/>
      <c r="W287" s="695"/>
      <c r="X287" s="695"/>
      <c r="Y287" s="695"/>
      <c r="Z287" s="695"/>
    </row>
    <row r="288" ht="21.0" customHeight="1">
      <c r="A288" s="698"/>
      <c r="B288" s="695"/>
      <c r="C288" s="695"/>
      <c r="D288" s="698"/>
      <c r="E288" s="695"/>
      <c r="F288" s="698"/>
      <c r="G288" s="699"/>
      <c r="H288" s="699"/>
      <c r="I288" s="698"/>
      <c r="J288" s="698"/>
      <c r="K288" s="695"/>
      <c r="L288" s="695"/>
      <c r="M288" s="695"/>
      <c r="N288" s="695"/>
      <c r="O288" s="695"/>
      <c r="P288" s="695"/>
      <c r="Q288" s="695"/>
      <c r="R288" s="695"/>
      <c r="S288" s="695"/>
      <c r="T288" s="695"/>
      <c r="U288" s="695"/>
      <c r="V288" s="695"/>
      <c r="W288" s="695"/>
      <c r="X288" s="695"/>
      <c r="Y288" s="695"/>
      <c r="Z288" s="695"/>
    </row>
    <row r="289" ht="21.0" customHeight="1">
      <c r="A289" s="698"/>
      <c r="B289" s="695"/>
      <c r="C289" s="695"/>
      <c r="D289" s="698"/>
      <c r="E289" s="695"/>
      <c r="F289" s="698"/>
      <c r="G289" s="699"/>
      <c r="H289" s="699"/>
      <c r="I289" s="698"/>
      <c r="J289" s="698"/>
      <c r="K289" s="695"/>
      <c r="L289" s="695"/>
      <c r="M289" s="695"/>
      <c r="N289" s="695"/>
      <c r="O289" s="695"/>
      <c r="P289" s="695"/>
      <c r="Q289" s="695"/>
      <c r="R289" s="695"/>
      <c r="S289" s="695"/>
      <c r="T289" s="695"/>
      <c r="U289" s="695"/>
      <c r="V289" s="695"/>
      <c r="W289" s="695"/>
      <c r="X289" s="695"/>
      <c r="Y289" s="695"/>
      <c r="Z289" s="695"/>
    </row>
    <row r="290" ht="21.0" customHeight="1">
      <c r="A290" s="698"/>
      <c r="B290" s="695"/>
      <c r="C290" s="695"/>
      <c r="D290" s="698"/>
      <c r="E290" s="695"/>
      <c r="F290" s="698"/>
      <c r="G290" s="699"/>
      <c r="H290" s="699"/>
      <c r="I290" s="698"/>
      <c r="J290" s="698"/>
      <c r="K290" s="695"/>
      <c r="L290" s="695"/>
      <c r="M290" s="695"/>
      <c r="N290" s="695"/>
      <c r="O290" s="695"/>
      <c r="P290" s="695"/>
      <c r="Q290" s="695"/>
      <c r="R290" s="695"/>
      <c r="S290" s="695"/>
      <c r="T290" s="695"/>
      <c r="U290" s="695"/>
      <c r="V290" s="695"/>
      <c r="W290" s="695"/>
      <c r="X290" s="695"/>
      <c r="Y290" s="695"/>
      <c r="Z290" s="695"/>
    </row>
    <row r="291" ht="21.0" customHeight="1">
      <c r="A291" s="698"/>
      <c r="B291" s="695"/>
      <c r="C291" s="695"/>
      <c r="D291" s="698"/>
      <c r="E291" s="695"/>
      <c r="F291" s="698"/>
      <c r="G291" s="699"/>
      <c r="H291" s="699"/>
      <c r="I291" s="698"/>
      <c r="J291" s="698"/>
      <c r="K291" s="695"/>
      <c r="L291" s="695"/>
      <c r="M291" s="695"/>
      <c r="N291" s="695"/>
      <c r="O291" s="695"/>
      <c r="P291" s="695"/>
      <c r="Q291" s="695"/>
      <c r="R291" s="695"/>
      <c r="S291" s="695"/>
      <c r="T291" s="695"/>
      <c r="U291" s="695"/>
      <c r="V291" s="695"/>
      <c r="W291" s="695"/>
      <c r="X291" s="695"/>
      <c r="Y291" s="695"/>
      <c r="Z291" s="695"/>
    </row>
    <row r="292" ht="21.0" customHeight="1">
      <c r="A292" s="698"/>
      <c r="B292" s="695"/>
      <c r="C292" s="695"/>
      <c r="D292" s="698"/>
      <c r="E292" s="695"/>
      <c r="F292" s="698"/>
      <c r="G292" s="699"/>
      <c r="H292" s="699"/>
      <c r="I292" s="698"/>
      <c r="J292" s="698"/>
      <c r="K292" s="695"/>
      <c r="L292" s="695"/>
      <c r="M292" s="695"/>
      <c r="N292" s="695"/>
      <c r="O292" s="695"/>
      <c r="P292" s="695"/>
      <c r="Q292" s="695"/>
      <c r="R292" s="695"/>
      <c r="S292" s="695"/>
      <c r="T292" s="695"/>
      <c r="U292" s="695"/>
      <c r="V292" s="695"/>
      <c r="W292" s="695"/>
      <c r="X292" s="695"/>
      <c r="Y292" s="695"/>
      <c r="Z292" s="695"/>
    </row>
    <row r="293" ht="21.0" customHeight="1">
      <c r="A293" s="698"/>
      <c r="B293" s="695"/>
      <c r="C293" s="695"/>
      <c r="D293" s="698"/>
      <c r="E293" s="695"/>
      <c r="F293" s="698"/>
      <c r="G293" s="699"/>
      <c r="H293" s="699"/>
      <c r="I293" s="698"/>
      <c r="J293" s="698"/>
      <c r="K293" s="695"/>
      <c r="L293" s="695"/>
      <c r="M293" s="695"/>
      <c r="N293" s="695"/>
      <c r="O293" s="695"/>
      <c r="P293" s="695"/>
      <c r="Q293" s="695"/>
      <c r="R293" s="695"/>
      <c r="S293" s="695"/>
      <c r="T293" s="695"/>
      <c r="U293" s="695"/>
      <c r="V293" s="695"/>
      <c r="W293" s="695"/>
      <c r="X293" s="695"/>
      <c r="Y293" s="695"/>
      <c r="Z293" s="695"/>
    </row>
    <row r="294" ht="21.0" customHeight="1">
      <c r="A294" s="698"/>
      <c r="B294" s="695"/>
      <c r="C294" s="695"/>
      <c r="D294" s="698"/>
      <c r="E294" s="695"/>
      <c r="F294" s="698"/>
      <c r="G294" s="699"/>
      <c r="H294" s="699"/>
      <c r="I294" s="698"/>
      <c r="J294" s="698"/>
      <c r="K294" s="695"/>
      <c r="L294" s="695"/>
      <c r="M294" s="695"/>
      <c r="N294" s="695"/>
      <c r="O294" s="695"/>
      <c r="P294" s="695"/>
      <c r="Q294" s="695"/>
      <c r="R294" s="695"/>
      <c r="S294" s="695"/>
      <c r="T294" s="695"/>
      <c r="U294" s="695"/>
      <c r="V294" s="695"/>
      <c r="W294" s="695"/>
      <c r="X294" s="695"/>
      <c r="Y294" s="695"/>
      <c r="Z294" s="695"/>
    </row>
    <row r="295" ht="21.0" customHeight="1">
      <c r="A295" s="698"/>
      <c r="B295" s="695"/>
      <c r="C295" s="695"/>
      <c r="D295" s="698"/>
      <c r="E295" s="695"/>
      <c r="F295" s="698"/>
      <c r="G295" s="699"/>
      <c r="H295" s="699"/>
      <c r="I295" s="698"/>
      <c r="J295" s="698"/>
      <c r="K295" s="695"/>
      <c r="L295" s="695"/>
      <c r="M295" s="695"/>
      <c r="N295" s="695"/>
      <c r="O295" s="695"/>
      <c r="P295" s="695"/>
      <c r="Q295" s="695"/>
      <c r="R295" s="695"/>
      <c r="S295" s="695"/>
      <c r="T295" s="695"/>
      <c r="U295" s="695"/>
      <c r="V295" s="695"/>
      <c r="W295" s="695"/>
      <c r="X295" s="695"/>
      <c r="Y295" s="695"/>
      <c r="Z295" s="695"/>
    </row>
    <row r="296" ht="21.0" customHeight="1">
      <c r="A296" s="698"/>
      <c r="B296" s="695"/>
      <c r="C296" s="695"/>
      <c r="D296" s="698"/>
      <c r="E296" s="695"/>
      <c r="F296" s="698"/>
      <c r="G296" s="699"/>
      <c r="H296" s="699"/>
      <c r="I296" s="698"/>
      <c r="J296" s="698"/>
      <c r="K296" s="695"/>
      <c r="L296" s="695"/>
      <c r="M296" s="695"/>
      <c r="N296" s="695"/>
      <c r="O296" s="695"/>
      <c r="P296" s="695"/>
      <c r="Q296" s="695"/>
      <c r="R296" s="695"/>
      <c r="S296" s="695"/>
      <c r="T296" s="695"/>
      <c r="U296" s="695"/>
      <c r="V296" s="695"/>
      <c r="W296" s="695"/>
      <c r="X296" s="695"/>
      <c r="Y296" s="695"/>
      <c r="Z296" s="695"/>
    </row>
    <row r="297" ht="21.0" customHeight="1">
      <c r="A297" s="698"/>
      <c r="B297" s="695"/>
      <c r="C297" s="695"/>
      <c r="D297" s="698"/>
      <c r="E297" s="695"/>
      <c r="F297" s="698"/>
      <c r="G297" s="699"/>
      <c r="H297" s="699"/>
      <c r="I297" s="698"/>
      <c r="J297" s="698"/>
      <c r="K297" s="695"/>
      <c r="L297" s="695"/>
      <c r="M297" s="695"/>
      <c r="N297" s="695"/>
      <c r="O297" s="695"/>
      <c r="P297" s="695"/>
      <c r="Q297" s="695"/>
      <c r="R297" s="695"/>
      <c r="S297" s="695"/>
      <c r="T297" s="695"/>
      <c r="U297" s="695"/>
      <c r="V297" s="695"/>
      <c r="W297" s="695"/>
      <c r="X297" s="695"/>
      <c r="Y297" s="695"/>
      <c r="Z297" s="695"/>
    </row>
    <row r="298" ht="21.0" customHeight="1">
      <c r="A298" s="698"/>
      <c r="B298" s="695"/>
      <c r="C298" s="695"/>
      <c r="D298" s="698"/>
      <c r="E298" s="695"/>
      <c r="F298" s="698"/>
      <c r="G298" s="699"/>
      <c r="H298" s="699"/>
      <c r="I298" s="698"/>
      <c r="J298" s="698"/>
      <c r="K298" s="695"/>
      <c r="L298" s="695"/>
      <c r="M298" s="695"/>
      <c r="N298" s="695"/>
      <c r="O298" s="695"/>
      <c r="P298" s="695"/>
      <c r="Q298" s="695"/>
      <c r="R298" s="695"/>
      <c r="S298" s="695"/>
      <c r="T298" s="695"/>
      <c r="U298" s="695"/>
      <c r="V298" s="695"/>
      <c r="W298" s="695"/>
      <c r="X298" s="695"/>
      <c r="Y298" s="695"/>
      <c r="Z298" s="695"/>
    </row>
    <row r="299" ht="21.0" customHeight="1">
      <c r="A299" s="698"/>
      <c r="B299" s="695"/>
      <c r="C299" s="695"/>
      <c r="D299" s="698"/>
      <c r="E299" s="695"/>
      <c r="F299" s="698"/>
      <c r="G299" s="699"/>
      <c r="H299" s="699"/>
      <c r="I299" s="698"/>
      <c r="J299" s="698"/>
      <c r="K299" s="695"/>
      <c r="L299" s="695"/>
      <c r="M299" s="695"/>
      <c r="N299" s="695"/>
      <c r="O299" s="695"/>
      <c r="P299" s="695"/>
      <c r="Q299" s="695"/>
      <c r="R299" s="695"/>
      <c r="S299" s="695"/>
      <c r="T299" s="695"/>
      <c r="U299" s="695"/>
      <c r="V299" s="695"/>
      <c r="W299" s="695"/>
      <c r="X299" s="695"/>
      <c r="Y299" s="695"/>
      <c r="Z299" s="695"/>
    </row>
    <row r="300" ht="21.0" customHeight="1">
      <c r="A300" s="698"/>
      <c r="B300" s="695"/>
      <c r="C300" s="695"/>
      <c r="D300" s="698"/>
      <c r="E300" s="695"/>
      <c r="F300" s="698"/>
      <c r="G300" s="699"/>
      <c r="H300" s="699"/>
      <c r="I300" s="698"/>
      <c r="J300" s="698"/>
      <c r="K300" s="695"/>
      <c r="L300" s="695"/>
      <c r="M300" s="695"/>
      <c r="N300" s="695"/>
      <c r="O300" s="695"/>
      <c r="P300" s="695"/>
      <c r="Q300" s="695"/>
      <c r="R300" s="695"/>
      <c r="S300" s="695"/>
      <c r="T300" s="695"/>
      <c r="U300" s="695"/>
      <c r="V300" s="695"/>
      <c r="W300" s="695"/>
      <c r="X300" s="695"/>
      <c r="Y300" s="695"/>
      <c r="Z300" s="695"/>
    </row>
    <row r="301" ht="21.0" customHeight="1">
      <c r="A301" s="698"/>
      <c r="B301" s="695"/>
      <c r="C301" s="695"/>
      <c r="D301" s="698"/>
      <c r="E301" s="695"/>
      <c r="F301" s="698"/>
      <c r="G301" s="699"/>
      <c r="H301" s="699"/>
      <c r="I301" s="698"/>
      <c r="J301" s="698"/>
      <c r="K301" s="695"/>
      <c r="L301" s="695"/>
      <c r="M301" s="695"/>
      <c r="N301" s="695"/>
      <c r="O301" s="695"/>
      <c r="P301" s="695"/>
      <c r="Q301" s="695"/>
      <c r="R301" s="695"/>
      <c r="S301" s="695"/>
      <c r="T301" s="695"/>
      <c r="U301" s="695"/>
      <c r="V301" s="695"/>
      <c r="W301" s="695"/>
      <c r="X301" s="695"/>
      <c r="Y301" s="695"/>
      <c r="Z301" s="695"/>
    </row>
    <row r="302" ht="21.0" customHeight="1">
      <c r="A302" s="698"/>
      <c r="B302" s="695"/>
      <c r="C302" s="695"/>
      <c r="D302" s="698"/>
      <c r="E302" s="695"/>
      <c r="F302" s="698"/>
      <c r="G302" s="699"/>
      <c r="H302" s="699"/>
      <c r="I302" s="698"/>
      <c r="J302" s="698"/>
      <c r="K302" s="695"/>
      <c r="L302" s="695"/>
      <c r="M302" s="695"/>
      <c r="N302" s="695"/>
      <c r="O302" s="695"/>
      <c r="P302" s="695"/>
      <c r="Q302" s="695"/>
      <c r="R302" s="695"/>
      <c r="S302" s="695"/>
      <c r="T302" s="695"/>
      <c r="U302" s="695"/>
      <c r="V302" s="695"/>
      <c r="W302" s="695"/>
      <c r="X302" s="695"/>
      <c r="Y302" s="695"/>
      <c r="Z302" s="695"/>
    </row>
    <row r="303" ht="21.0" customHeight="1">
      <c r="A303" s="698"/>
      <c r="B303" s="695"/>
      <c r="C303" s="695"/>
      <c r="D303" s="698"/>
      <c r="E303" s="695"/>
      <c r="F303" s="698"/>
      <c r="G303" s="699"/>
      <c r="H303" s="699"/>
      <c r="I303" s="698"/>
      <c r="J303" s="698"/>
      <c r="K303" s="695"/>
      <c r="L303" s="695"/>
      <c r="M303" s="695"/>
      <c r="N303" s="695"/>
      <c r="O303" s="695"/>
      <c r="P303" s="695"/>
      <c r="Q303" s="695"/>
      <c r="R303" s="695"/>
      <c r="S303" s="695"/>
      <c r="T303" s="695"/>
      <c r="U303" s="695"/>
      <c r="V303" s="695"/>
      <c r="W303" s="695"/>
      <c r="X303" s="695"/>
      <c r="Y303" s="695"/>
      <c r="Z303" s="695"/>
    </row>
    <row r="304" ht="21.0" customHeight="1">
      <c r="A304" s="698"/>
      <c r="B304" s="695"/>
      <c r="C304" s="695"/>
      <c r="D304" s="698"/>
      <c r="E304" s="695"/>
      <c r="F304" s="698"/>
      <c r="G304" s="699"/>
      <c r="H304" s="699"/>
      <c r="I304" s="698"/>
      <c r="J304" s="698"/>
      <c r="K304" s="695"/>
      <c r="L304" s="695"/>
      <c r="M304" s="695"/>
      <c r="N304" s="695"/>
      <c r="O304" s="695"/>
      <c r="P304" s="695"/>
      <c r="Q304" s="695"/>
      <c r="R304" s="695"/>
      <c r="S304" s="695"/>
      <c r="T304" s="695"/>
      <c r="U304" s="695"/>
      <c r="V304" s="695"/>
      <c r="W304" s="695"/>
      <c r="X304" s="695"/>
      <c r="Y304" s="695"/>
      <c r="Z304" s="695"/>
    </row>
    <row r="305" ht="21.0" customHeight="1">
      <c r="A305" s="698"/>
      <c r="B305" s="695"/>
      <c r="C305" s="695"/>
      <c r="D305" s="698"/>
      <c r="E305" s="695"/>
      <c r="F305" s="698"/>
      <c r="G305" s="699"/>
      <c r="H305" s="699"/>
      <c r="I305" s="698"/>
      <c r="J305" s="698"/>
      <c r="K305" s="695"/>
      <c r="L305" s="695"/>
      <c r="M305" s="695"/>
      <c r="N305" s="695"/>
      <c r="O305" s="695"/>
      <c r="P305" s="695"/>
      <c r="Q305" s="695"/>
      <c r="R305" s="695"/>
      <c r="S305" s="695"/>
      <c r="T305" s="695"/>
      <c r="U305" s="695"/>
      <c r="V305" s="695"/>
      <c r="W305" s="695"/>
      <c r="X305" s="695"/>
      <c r="Y305" s="695"/>
      <c r="Z305" s="695"/>
    </row>
    <row r="306" ht="21.0" customHeight="1">
      <c r="A306" s="698"/>
      <c r="B306" s="695"/>
      <c r="C306" s="695"/>
      <c r="D306" s="698"/>
      <c r="E306" s="695"/>
      <c r="F306" s="698"/>
      <c r="G306" s="699"/>
      <c r="H306" s="699"/>
      <c r="I306" s="698"/>
      <c r="J306" s="698"/>
      <c r="K306" s="695"/>
      <c r="L306" s="695"/>
      <c r="M306" s="695"/>
      <c r="N306" s="695"/>
      <c r="O306" s="695"/>
      <c r="P306" s="695"/>
      <c r="Q306" s="695"/>
      <c r="R306" s="695"/>
      <c r="S306" s="695"/>
      <c r="T306" s="695"/>
      <c r="U306" s="695"/>
      <c r="V306" s="695"/>
      <c r="W306" s="695"/>
      <c r="X306" s="695"/>
      <c r="Y306" s="695"/>
      <c r="Z306" s="695"/>
    </row>
    <row r="307" ht="21.0" customHeight="1">
      <c r="A307" s="698"/>
      <c r="B307" s="695"/>
      <c r="C307" s="695"/>
      <c r="D307" s="698"/>
      <c r="E307" s="695"/>
      <c r="F307" s="698"/>
      <c r="G307" s="699"/>
      <c r="H307" s="699"/>
      <c r="I307" s="698"/>
      <c r="J307" s="698"/>
      <c r="K307" s="695"/>
      <c r="L307" s="695"/>
      <c r="M307" s="695"/>
      <c r="N307" s="695"/>
      <c r="O307" s="695"/>
      <c r="P307" s="695"/>
      <c r="Q307" s="695"/>
      <c r="R307" s="695"/>
      <c r="S307" s="695"/>
      <c r="T307" s="695"/>
      <c r="U307" s="695"/>
      <c r="V307" s="695"/>
      <c r="W307" s="695"/>
      <c r="X307" s="695"/>
      <c r="Y307" s="695"/>
      <c r="Z307" s="695"/>
    </row>
    <row r="308" ht="21.0" customHeight="1">
      <c r="A308" s="698"/>
      <c r="B308" s="695"/>
      <c r="C308" s="695"/>
      <c r="D308" s="698"/>
      <c r="E308" s="695"/>
      <c r="F308" s="698"/>
      <c r="G308" s="699"/>
      <c r="H308" s="699"/>
      <c r="I308" s="698"/>
      <c r="J308" s="698"/>
      <c r="K308" s="695"/>
      <c r="L308" s="695"/>
      <c r="M308" s="695"/>
      <c r="N308" s="695"/>
      <c r="O308" s="695"/>
      <c r="P308" s="695"/>
      <c r="Q308" s="695"/>
      <c r="R308" s="695"/>
      <c r="S308" s="695"/>
      <c r="T308" s="695"/>
      <c r="U308" s="695"/>
      <c r="V308" s="695"/>
      <c r="W308" s="695"/>
      <c r="X308" s="695"/>
      <c r="Y308" s="695"/>
      <c r="Z308" s="695"/>
    </row>
    <row r="309" ht="21.0" customHeight="1">
      <c r="A309" s="698"/>
      <c r="B309" s="695"/>
      <c r="C309" s="695"/>
      <c r="D309" s="698"/>
      <c r="E309" s="695"/>
      <c r="F309" s="698"/>
      <c r="G309" s="699"/>
      <c r="H309" s="699"/>
      <c r="I309" s="698"/>
      <c r="J309" s="698"/>
      <c r="K309" s="695"/>
      <c r="L309" s="695"/>
      <c r="M309" s="695"/>
      <c r="N309" s="695"/>
      <c r="O309" s="695"/>
      <c r="P309" s="695"/>
      <c r="Q309" s="695"/>
      <c r="R309" s="695"/>
      <c r="S309" s="695"/>
      <c r="T309" s="695"/>
      <c r="U309" s="695"/>
      <c r="V309" s="695"/>
      <c r="W309" s="695"/>
      <c r="X309" s="695"/>
      <c r="Y309" s="695"/>
      <c r="Z309" s="695"/>
    </row>
    <row r="310" ht="21.0" customHeight="1">
      <c r="A310" s="698"/>
      <c r="B310" s="695"/>
      <c r="C310" s="695"/>
      <c r="D310" s="698"/>
      <c r="E310" s="695"/>
      <c r="F310" s="698"/>
      <c r="G310" s="699"/>
      <c r="H310" s="699"/>
      <c r="I310" s="698"/>
      <c r="J310" s="698"/>
      <c r="K310" s="695"/>
      <c r="L310" s="695"/>
      <c r="M310" s="695"/>
      <c r="N310" s="695"/>
      <c r="O310" s="695"/>
      <c r="P310" s="695"/>
      <c r="Q310" s="695"/>
      <c r="R310" s="695"/>
      <c r="S310" s="695"/>
      <c r="T310" s="695"/>
      <c r="U310" s="695"/>
      <c r="V310" s="695"/>
      <c r="W310" s="695"/>
      <c r="X310" s="695"/>
      <c r="Y310" s="695"/>
      <c r="Z310" s="695"/>
    </row>
    <row r="311" ht="21.0" customHeight="1">
      <c r="A311" s="698"/>
      <c r="B311" s="695"/>
      <c r="C311" s="695"/>
      <c r="D311" s="698"/>
      <c r="E311" s="695"/>
      <c r="F311" s="698"/>
      <c r="G311" s="699"/>
      <c r="H311" s="699"/>
      <c r="I311" s="698"/>
      <c r="J311" s="698"/>
      <c r="K311" s="695"/>
      <c r="L311" s="695"/>
      <c r="M311" s="695"/>
      <c r="N311" s="695"/>
      <c r="O311" s="695"/>
      <c r="P311" s="695"/>
      <c r="Q311" s="695"/>
      <c r="R311" s="695"/>
      <c r="S311" s="695"/>
      <c r="T311" s="695"/>
      <c r="U311" s="695"/>
      <c r="V311" s="695"/>
      <c r="W311" s="695"/>
      <c r="X311" s="695"/>
      <c r="Y311" s="695"/>
      <c r="Z311" s="695"/>
    </row>
    <row r="312" ht="21.0" customHeight="1">
      <c r="A312" s="698"/>
      <c r="B312" s="695"/>
      <c r="C312" s="695"/>
      <c r="D312" s="698"/>
      <c r="E312" s="695"/>
      <c r="F312" s="698"/>
      <c r="G312" s="699"/>
      <c r="H312" s="699"/>
      <c r="I312" s="698"/>
      <c r="J312" s="698"/>
      <c r="K312" s="695"/>
      <c r="L312" s="695"/>
      <c r="M312" s="695"/>
      <c r="N312" s="695"/>
      <c r="O312" s="695"/>
      <c r="P312" s="695"/>
      <c r="Q312" s="695"/>
      <c r="R312" s="695"/>
      <c r="S312" s="695"/>
      <c r="T312" s="695"/>
      <c r="U312" s="695"/>
      <c r="V312" s="695"/>
      <c r="W312" s="695"/>
      <c r="X312" s="695"/>
      <c r="Y312" s="695"/>
      <c r="Z312" s="695"/>
    </row>
    <row r="313" ht="21.0" customHeight="1">
      <c r="A313" s="698"/>
      <c r="B313" s="695"/>
      <c r="C313" s="695"/>
      <c r="D313" s="698"/>
      <c r="E313" s="695"/>
      <c r="F313" s="698"/>
      <c r="G313" s="699"/>
      <c r="H313" s="699"/>
      <c r="I313" s="698"/>
      <c r="J313" s="698"/>
      <c r="K313" s="695"/>
      <c r="L313" s="695"/>
      <c r="M313" s="695"/>
      <c r="N313" s="695"/>
      <c r="O313" s="695"/>
      <c r="P313" s="695"/>
      <c r="Q313" s="695"/>
      <c r="R313" s="695"/>
      <c r="S313" s="695"/>
      <c r="T313" s="695"/>
      <c r="U313" s="695"/>
      <c r="V313" s="695"/>
      <c r="W313" s="695"/>
      <c r="X313" s="695"/>
      <c r="Y313" s="695"/>
      <c r="Z313" s="695"/>
    </row>
    <row r="314" ht="21.0" customHeight="1">
      <c r="A314" s="698"/>
      <c r="B314" s="695"/>
      <c r="C314" s="695"/>
      <c r="D314" s="698"/>
      <c r="E314" s="695"/>
      <c r="F314" s="698"/>
      <c r="G314" s="699"/>
      <c r="H314" s="699"/>
      <c r="I314" s="698"/>
      <c r="J314" s="698"/>
      <c r="K314" s="695"/>
      <c r="L314" s="695"/>
      <c r="M314" s="695"/>
      <c r="N314" s="695"/>
      <c r="O314" s="695"/>
      <c r="P314" s="695"/>
      <c r="Q314" s="695"/>
      <c r="R314" s="695"/>
      <c r="S314" s="695"/>
      <c r="T314" s="695"/>
      <c r="U314" s="695"/>
      <c r="V314" s="695"/>
      <c r="W314" s="695"/>
      <c r="X314" s="695"/>
      <c r="Y314" s="695"/>
      <c r="Z314" s="695"/>
    </row>
    <row r="315" ht="21.0" customHeight="1">
      <c r="A315" s="698"/>
      <c r="B315" s="695"/>
      <c r="C315" s="695"/>
      <c r="D315" s="698"/>
      <c r="E315" s="695"/>
      <c r="F315" s="698"/>
      <c r="G315" s="699"/>
      <c r="H315" s="699"/>
      <c r="I315" s="698"/>
      <c r="J315" s="698"/>
      <c r="K315" s="695"/>
      <c r="L315" s="695"/>
      <c r="M315" s="695"/>
      <c r="N315" s="695"/>
      <c r="O315" s="695"/>
      <c r="P315" s="695"/>
      <c r="Q315" s="695"/>
      <c r="R315" s="695"/>
      <c r="S315" s="695"/>
      <c r="T315" s="695"/>
      <c r="U315" s="695"/>
      <c r="V315" s="695"/>
      <c r="W315" s="695"/>
      <c r="X315" s="695"/>
      <c r="Y315" s="695"/>
      <c r="Z315" s="695"/>
    </row>
    <row r="316" ht="21.0" customHeight="1">
      <c r="A316" s="698"/>
      <c r="B316" s="695"/>
      <c r="C316" s="695"/>
      <c r="D316" s="698"/>
      <c r="E316" s="695"/>
      <c r="F316" s="698"/>
      <c r="G316" s="699"/>
      <c r="H316" s="699"/>
      <c r="I316" s="698"/>
      <c r="J316" s="698"/>
      <c r="K316" s="695"/>
      <c r="L316" s="695"/>
      <c r="M316" s="695"/>
      <c r="N316" s="695"/>
      <c r="O316" s="695"/>
      <c r="P316" s="695"/>
      <c r="Q316" s="695"/>
      <c r="R316" s="695"/>
      <c r="S316" s="695"/>
      <c r="T316" s="695"/>
      <c r="U316" s="695"/>
      <c r="V316" s="695"/>
      <c r="W316" s="695"/>
      <c r="X316" s="695"/>
      <c r="Y316" s="695"/>
      <c r="Z316" s="695"/>
    </row>
    <row r="317" ht="21.0" customHeight="1">
      <c r="A317" s="698"/>
      <c r="B317" s="695"/>
      <c r="C317" s="695"/>
      <c r="D317" s="698"/>
      <c r="E317" s="695"/>
      <c r="F317" s="698"/>
      <c r="G317" s="699"/>
      <c r="H317" s="699"/>
      <c r="I317" s="698"/>
      <c r="J317" s="698"/>
      <c r="K317" s="695"/>
      <c r="L317" s="695"/>
      <c r="M317" s="695"/>
      <c r="N317" s="695"/>
      <c r="O317" s="695"/>
      <c r="P317" s="695"/>
      <c r="Q317" s="695"/>
      <c r="R317" s="695"/>
      <c r="S317" s="695"/>
      <c r="T317" s="695"/>
      <c r="U317" s="695"/>
      <c r="V317" s="695"/>
      <c r="W317" s="695"/>
      <c r="X317" s="695"/>
      <c r="Y317" s="695"/>
      <c r="Z317" s="695"/>
    </row>
    <row r="318" ht="21.0" customHeight="1">
      <c r="A318" s="698"/>
      <c r="B318" s="695"/>
      <c r="C318" s="695"/>
      <c r="D318" s="698"/>
      <c r="E318" s="695"/>
      <c r="F318" s="698"/>
      <c r="G318" s="699"/>
      <c r="H318" s="699"/>
      <c r="I318" s="698"/>
      <c r="J318" s="698"/>
      <c r="K318" s="695"/>
      <c r="L318" s="695"/>
      <c r="M318" s="695"/>
      <c r="N318" s="695"/>
      <c r="O318" s="695"/>
      <c r="P318" s="695"/>
      <c r="Q318" s="695"/>
      <c r="R318" s="695"/>
      <c r="S318" s="695"/>
      <c r="T318" s="695"/>
      <c r="U318" s="695"/>
      <c r="V318" s="695"/>
      <c r="W318" s="695"/>
      <c r="X318" s="695"/>
      <c r="Y318" s="695"/>
      <c r="Z318" s="695"/>
    </row>
    <row r="319" ht="21.0" customHeight="1">
      <c r="A319" s="698"/>
      <c r="B319" s="695"/>
      <c r="C319" s="695"/>
      <c r="D319" s="698"/>
      <c r="E319" s="695"/>
      <c r="F319" s="698"/>
      <c r="G319" s="699"/>
      <c r="H319" s="699"/>
      <c r="I319" s="698"/>
      <c r="J319" s="698"/>
      <c r="K319" s="695"/>
      <c r="L319" s="695"/>
      <c r="M319" s="695"/>
      <c r="N319" s="695"/>
      <c r="O319" s="695"/>
      <c r="P319" s="695"/>
      <c r="Q319" s="695"/>
      <c r="R319" s="695"/>
      <c r="S319" s="695"/>
      <c r="T319" s="695"/>
      <c r="U319" s="695"/>
      <c r="V319" s="695"/>
      <c r="W319" s="695"/>
      <c r="X319" s="695"/>
      <c r="Y319" s="695"/>
      <c r="Z319" s="695"/>
    </row>
    <row r="320" ht="21.0" customHeight="1">
      <c r="A320" s="698"/>
      <c r="B320" s="695"/>
      <c r="C320" s="695"/>
      <c r="D320" s="698"/>
      <c r="E320" s="695"/>
      <c r="F320" s="698"/>
      <c r="G320" s="699"/>
      <c r="H320" s="699"/>
      <c r="I320" s="698"/>
      <c r="J320" s="698"/>
      <c r="K320" s="695"/>
      <c r="L320" s="695"/>
      <c r="M320" s="695"/>
      <c r="N320" s="695"/>
      <c r="O320" s="695"/>
      <c r="P320" s="695"/>
      <c r="Q320" s="695"/>
      <c r="R320" s="695"/>
      <c r="S320" s="695"/>
      <c r="T320" s="695"/>
      <c r="U320" s="695"/>
      <c r="V320" s="695"/>
      <c r="W320" s="695"/>
      <c r="X320" s="695"/>
      <c r="Y320" s="695"/>
      <c r="Z320" s="695"/>
    </row>
    <row r="321" ht="21.0" customHeight="1">
      <c r="A321" s="698"/>
      <c r="B321" s="695"/>
      <c r="C321" s="695"/>
      <c r="D321" s="698"/>
      <c r="E321" s="695"/>
      <c r="F321" s="698"/>
      <c r="G321" s="699"/>
      <c r="H321" s="699"/>
      <c r="I321" s="698"/>
      <c r="J321" s="698"/>
      <c r="K321" s="695"/>
      <c r="L321" s="695"/>
      <c r="M321" s="695"/>
      <c r="N321" s="695"/>
      <c r="O321" s="695"/>
      <c r="P321" s="695"/>
      <c r="Q321" s="695"/>
      <c r="R321" s="695"/>
      <c r="S321" s="695"/>
      <c r="T321" s="695"/>
      <c r="U321" s="695"/>
      <c r="V321" s="695"/>
      <c r="W321" s="695"/>
      <c r="X321" s="695"/>
      <c r="Y321" s="695"/>
      <c r="Z321" s="695"/>
    </row>
    <row r="322" ht="21.0" customHeight="1">
      <c r="A322" s="698"/>
      <c r="B322" s="695"/>
      <c r="C322" s="695"/>
      <c r="D322" s="698"/>
      <c r="E322" s="695"/>
      <c r="F322" s="698"/>
      <c r="G322" s="699"/>
      <c r="H322" s="699"/>
      <c r="I322" s="698"/>
      <c r="J322" s="698"/>
      <c r="K322" s="695"/>
      <c r="L322" s="695"/>
      <c r="M322" s="695"/>
      <c r="N322" s="695"/>
      <c r="O322" s="695"/>
      <c r="P322" s="695"/>
      <c r="Q322" s="695"/>
      <c r="R322" s="695"/>
      <c r="S322" s="695"/>
      <c r="T322" s="695"/>
      <c r="U322" s="695"/>
      <c r="V322" s="695"/>
      <c r="W322" s="695"/>
      <c r="X322" s="695"/>
      <c r="Y322" s="695"/>
      <c r="Z322" s="695"/>
    </row>
    <row r="323" ht="21.0" customHeight="1">
      <c r="A323" s="698"/>
      <c r="B323" s="695"/>
      <c r="C323" s="695"/>
      <c r="D323" s="698"/>
      <c r="E323" s="695"/>
      <c r="F323" s="698"/>
      <c r="G323" s="699"/>
      <c r="H323" s="699"/>
      <c r="I323" s="698"/>
      <c r="J323" s="698"/>
      <c r="K323" s="695"/>
      <c r="L323" s="695"/>
      <c r="M323" s="695"/>
      <c r="N323" s="695"/>
      <c r="O323" s="695"/>
      <c r="P323" s="695"/>
      <c r="Q323" s="695"/>
      <c r="R323" s="695"/>
      <c r="S323" s="695"/>
      <c r="T323" s="695"/>
      <c r="U323" s="695"/>
      <c r="V323" s="695"/>
      <c r="W323" s="695"/>
      <c r="X323" s="695"/>
      <c r="Y323" s="695"/>
      <c r="Z323" s="695"/>
    </row>
    <row r="324" ht="21.0" customHeight="1">
      <c r="A324" s="698"/>
      <c r="B324" s="695"/>
      <c r="C324" s="695"/>
      <c r="D324" s="698"/>
      <c r="E324" s="695"/>
      <c r="F324" s="698"/>
      <c r="G324" s="699"/>
      <c r="H324" s="699"/>
      <c r="I324" s="698"/>
      <c r="J324" s="698"/>
      <c r="K324" s="695"/>
      <c r="L324" s="695"/>
      <c r="M324" s="695"/>
      <c r="N324" s="695"/>
      <c r="O324" s="695"/>
      <c r="P324" s="695"/>
      <c r="Q324" s="695"/>
      <c r="R324" s="695"/>
      <c r="S324" s="695"/>
      <c r="T324" s="695"/>
      <c r="U324" s="695"/>
      <c r="V324" s="695"/>
      <c r="W324" s="695"/>
      <c r="X324" s="695"/>
      <c r="Y324" s="695"/>
      <c r="Z324" s="695"/>
    </row>
    <row r="325" ht="21.0" customHeight="1">
      <c r="A325" s="698"/>
      <c r="B325" s="695"/>
      <c r="C325" s="695"/>
      <c r="D325" s="698"/>
      <c r="E325" s="695"/>
      <c r="F325" s="698"/>
      <c r="G325" s="699"/>
      <c r="H325" s="699"/>
      <c r="I325" s="698"/>
      <c r="J325" s="698"/>
      <c r="K325" s="695"/>
      <c r="L325" s="695"/>
      <c r="M325" s="695"/>
      <c r="N325" s="695"/>
      <c r="O325" s="695"/>
      <c r="P325" s="695"/>
      <c r="Q325" s="695"/>
      <c r="R325" s="695"/>
      <c r="S325" s="695"/>
      <c r="T325" s="695"/>
      <c r="U325" s="695"/>
      <c r="V325" s="695"/>
      <c r="W325" s="695"/>
      <c r="X325" s="695"/>
      <c r="Y325" s="695"/>
      <c r="Z325" s="695"/>
    </row>
    <row r="326" ht="21.0" customHeight="1">
      <c r="A326" s="698"/>
      <c r="B326" s="695"/>
      <c r="C326" s="695"/>
      <c r="D326" s="698"/>
      <c r="E326" s="695"/>
      <c r="F326" s="698"/>
      <c r="G326" s="699"/>
      <c r="H326" s="699"/>
      <c r="I326" s="698"/>
      <c r="J326" s="698"/>
      <c r="K326" s="695"/>
      <c r="L326" s="695"/>
      <c r="M326" s="695"/>
      <c r="N326" s="695"/>
      <c r="O326" s="695"/>
      <c r="P326" s="695"/>
      <c r="Q326" s="695"/>
      <c r="R326" s="695"/>
      <c r="S326" s="695"/>
      <c r="T326" s="695"/>
      <c r="U326" s="695"/>
      <c r="V326" s="695"/>
      <c r="W326" s="695"/>
      <c r="X326" s="695"/>
      <c r="Y326" s="695"/>
      <c r="Z326" s="695"/>
    </row>
    <row r="327" ht="21.0" customHeight="1">
      <c r="A327" s="698"/>
      <c r="B327" s="695"/>
      <c r="C327" s="695"/>
      <c r="D327" s="698"/>
      <c r="E327" s="695"/>
      <c r="F327" s="698"/>
      <c r="G327" s="699"/>
      <c r="H327" s="699"/>
      <c r="I327" s="698"/>
      <c r="J327" s="698"/>
      <c r="K327" s="695"/>
      <c r="L327" s="695"/>
      <c r="M327" s="695"/>
      <c r="N327" s="695"/>
      <c r="O327" s="695"/>
      <c r="P327" s="695"/>
      <c r="Q327" s="695"/>
      <c r="R327" s="695"/>
      <c r="S327" s="695"/>
      <c r="T327" s="695"/>
      <c r="U327" s="695"/>
      <c r="V327" s="695"/>
      <c r="W327" s="695"/>
      <c r="X327" s="695"/>
      <c r="Y327" s="695"/>
      <c r="Z327" s="695"/>
    </row>
    <row r="328" ht="21.0" customHeight="1">
      <c r="A328" s="698"/>
      <c r="B328" s="695"/>
      <c r="C328" s="695"/>
      <c r="D328" s="698"/>
      <c r="E328" s="695"/>
      <c r="F328" s="698"/>
      <c r="G328" s="699"/>
      <c r="H328" s="699"/>
      <c r="I328" s="698"/>
      <c r="J328" s="698"/>
      <c r="K328" s="695"/>
      <c r="L328" s="695"/>
      <c r="M328" s="695"/>
      <c r="N328" s="695"/>
      <c r="O328" s="695"/>
      <c r="P328" s="695"/>
      <c r="Q328" s="695"/>
      <c r="R328" s="695"/>
      <c r="S328" s="695"/>
      <c r="T328" s="695"/>
      <c r="U328" s="695"/>
      <c r="V328" s="695"/>
      <c r="W328" s="695"/>
      <c r="X328" s="695"/>
      <c r="Y328" s="695"/>
      <c r="Z328" s="695"/>
    </row>
    <row r="329" ht="21.0" customHeight="1">
      <c r="A329" s="698"/>
      <c r="B329" s="695"/>
      <c r="C329" s="695"/>
      <c r="D329" s="698"/>
      <c r="E329" s="695"/>
      <c r="F329" s="698"/>
      <c r="G329" s="699"/>
      <c r="H329" s="699"/>
      <c r="I329" s="698"/>
      <c r="J329" s="698"/>
      <c r="K329" s="695"/>
      <c r="L329" s="695"/>
      <c r="M329" s="695"/>
      <c r="N329" s="695"/>
      <c r="O329" s="695"/>
      <c r="P329" s="695"/>
      <c r="Q329" s="695"/>
      <c r="R329" s="695"/>
      <c r="S329" s="695"/>
      <c r="T329" s="695"/>
      <c r="U329" s="695"/>
      <c r="V329" s="695"/>
      <c r="W329" s="695"/>
      <c r="X329" s="695"/>
      <c r="Y329" s="695"/>
      <c r="Z329" s="695"/>
    </row>
    <row r="330" ht="21.0" customHeight="1">
      <c r="A330" s="698"/>
      <c r="B330" s="695"/>
      <c r="C330" s="695"/>
      <c r="D330" s="698"/>
      <c r="E330" s="695"/>
      <c r="F330" s="698"/>
      <c r="G330" s="699"/>
      <c r="H330" s="699"/>
      <c r="I330" s="698"/>
      <c r="J330" s="698"/>
      <c r="K330" s="695"/>
      <c r="L330" s="695"/>
      <c r="M330" s="695"/>
      <c r="N330" s="695"/>
      <c r="O330" s="695"/>
      <c r="P330" s="695"/>
      <c r="Q330" s="695"/>
      <c r="R330" s="695"/>
      <c r="S330" s="695"/>
      <c r="T330" s="695"/>
      <c r="U330" s="695"/>
      <c r="V330" s="695"/>
      <c r="W330" s="695"/>
      <c r="X330" s="695"/>
      <c r="Y330" s="695"/>
      <c r="Z330" s="695"/>
    </row>
    <row r="331" ht="21.0" customHeight="1">
      <c r="A331" s="698"/>
      <c r="B331" s="695"/>
      <c r="C331" s="695"/>
      <c r="D331" s="698"/>
      <c r="E331" s="695"/>
      <c r="F331" s="698"/>
      <c r="G331" s="699"/>
      <c r="H331" s="699"/>
      <c r="I331" s="698"/>
      <c r="J331" s="698"/>
      <c r="K331" s="695"/>
      <c r="L331" s="695"/>
      <c r="M331" s="695"/>
      <c r="N331" s="695"/>
      <c r="O331" s="695"/>
      <c r="P331" s="695"/>
      <c r="Q331" s="695"/>
      <c r="R331" s="695"/>
      <c r="S331" s="695"/>
      <c r="T331" s="695"/>
      <c r="U331" s="695"/>
      <c r="V331" s="695"/>
      <c r="W331" s="695"/>
      <c r="X331" s="695"/>
      <c r="Y331" s="695"/>
      <c r="Z331" s="695"/>
    </row>
    <row r="332" ht="21.0" customHeight="1">
      <c r="A332" s="698"/>
      <c r="B332" s="695"/>
      <c r="C332" s="695"/>
      <c r="D332" s="698"/>
      <c r="E332" s="695"/>
      <c r="F332" s="698"/>
      <c r="G332" s="699"/>
      <c r="H332" s="699"/>
      <c r="I332" s="698"/>
      <c r="J332" s="698"/>
      <c r="K332" s="695"/>
      <c r="L332" s="695"/>
      <c r="M332" s="695"/>
      <c r="N332" s="695"/>
      <c r="O332" s="695"/>
      <c r="P332" s="695"/>
      <c r="Q332" s="695"/>
      <c r="R332" s="695"/>
      <c r="S332" s="695"/>
      <c r="T332" s="695"/>
      <c r="U332" s="695"/>
      <c r="V332" s="695"/>
      <c r="W332" s="695"/>
      <c r="X332" s="695"/>
      <c r="Y332" s="695"/>
      <c r="Z332" s="695"/>
    </row>
    <row r="333" ht="21.0" customHeight="1">
      <c r="A333" s="698"/>
      <c r="B333" s="695"/>
      <c r="C333" s="695"/>
      <c r="D333" s="698"/>
      <c r="E333" s="695"/>
      <c r="F333" s="698"/>
      <c r="G333" s="699"/>
      <c r="H333" s="699"/>
      <c r="I333" s="698"/>
      <c r="J333" s="698"/>
      <c r="K333" s="695"/>
      <c r="L333" s="695"/>
      <c r="M333" s="695"/>
      <c r="N333" s="695"/>
      <c r="O333" s="695"/>
      <c r="P333" s="695"/>
      <c r="Q333" s="695"/>
      <c r="R333" s="695"/>
      <c r="S333" s="695"/>
      <c r="T333" s="695"/>
      <c r="U333" s="695"/>
      <c r="V333" s="695"/>
      <c r="W333" s="695"/>
      <c r="X333" s="695"/>
      <c r="Y333" s="695"/>
      <c r="Z333" s="695"/>
    </row>
    <row r="334" ht="21.0" customHeight="1">
      <c r="A334" s="698"/>
      <c r="B334" s="695"/>
      <c r="C334" s="695"/>
      <c r="D334" s="698"/>
      <c r="E334" s="695"/>
      <c r="F334" s="698"/>
      <c r="G334" s="699"/>
      <c r="H334" s="699"/>
      <c r="I334" s="698"/>
      <c r="J334" s="698"/>
      <c r="K334" s="695"/>
      <c r="L334" s="695"/>
      <c r="M334" s="695"/>
      <c r="N334" s="695"/>
      <c r="O334" s="695"/>
      <c r="P334" s="695"/>
      <c r="Q334" s="695"/>
      <c r="R334" s="695"/>
      <c r="S334" s="695"/>
      <c r="T334" s="695"/>
      <c r="U334" s="695"/>
      <c r="V334" s="695"/>
      <c r="W334" s="695"/>
      <c r="X334" s="695"/>
      <c r="Y334" s="695"/>
      <c r="Z334" s="695"/>
    </row>
    <row r="335" ht="21.0" customHeight="1">
      <c r="A335" s="698"/>
      <c r="B335" s="695"/>
      <c r="C335" s="695"/>
      <c r="D335" s="698"/>
      <c r="E335" s="695"/>
      <c r="F335" s="698"/>
      <c r="G335" s="699"/>
      <c r="H335" s="699"/>
      <c r="I335" s="698"/>
      <c r="J335" s="698"/>
      <c r="K335" s="695"/>
      <c r="L335" s="695"/>
      <c r="M335" s="695"/>
      <c r="N335" s="695"/>
      <c r="O335" s="695"/>
      <c r="P335" s="695"/>
      <c r="Q335" s="695"/>
      <c r="R335" s="695"/>
      <c r="S335" s="695"/>
      <c r="T335" s="695"/>
      <c r="U335" s="695"/>
      <c r="V335" s="695"/>
      <c r="W335" s="695"/>
      <c r="X335" s="695"/>
      <c r="Y335" s="695"/>
      <c r="Z335" s="695"/>
    </row>
    <row r="336" ht="21.0" customHeight="1">
      <c r="A336" s="698"/>
      <c r="B336" s="695"/>
      <c r="C336" s="695"/>
      <c r="D336" s="698"/>
      <c r="E336" s="695"/>
      <c r="F336" s="698"/>
      <c r="G336" s="699"/>
      <c r="H336" s="699"/>
      <c r="I336" s="698"/>
      <c r="J336" s="698"/>
      <c r="K336" s="695"/>
      <c r="L336" s="695"/>
      <c r="M336" s="695"/>
      <c r="N336" s="695"/>
      <c r="O336" s="695"/>
      <c r="P336" s="695"/>
      <c r="Q336" s="695"/>
      <c r="R336" s="695"/>
      <c r="S336" s="695"/>
      <c r="T336" s="695"/>
      <c r="U336" s="695"/>
      <c r="V336" s="695"/>
      <c r="W336" s="695"/>
      <c r="X336" s="695"/>
      <c r="Y336" s="695"/>
      <c r="Z336" s="695"/>
    </row>
    <row r="337" ht="21.0" customHeight="1">
      <c r="A337" s="698"/>
      <c r="B337" s="695"/>
      <c r="C337" s="695"/>
      <c r="D337" s="698"/>
      <c r="E337" s="695"/>
      <c r="F337" s="698"/>
      <c r="G337" s="699"/>
      <c r="H337" s="699"/>
      <c r="I337" s="698"/>
      <c r="J337" s="698"/>
      <c r="K337" s="695"/>
      <c r="L337" s="695"/>
      <c r="M337" s="695"/>
      <c r="N337" s="695"/>
      <c r="O337" s="695"/>
      <c r="P337" s="695"/>
      <c r="Q337" s="695"/>
      <c r="R337" s="695"/>
      <c r="S337" s="695"/>
      <c r="T337" s="695"/>
      <c r="U337" s="695"/>
      <c r="V337" s="695"/>
      <c r="W337" s="695"/>
      <c r="X337" s="695"/>
      <c r="Y337" s="695"/>
      <c r="Z337" s="695"/>
    </row>
    <row r="338" ht="21.0" customHeight="1">
      <c r="A338" s="698"/>
      <c r="B338" s="695"/>
      <c r="C338" s="695"/>
      <c r="D338" s="698"/>
      <c r="E338" s="695"/>
      <c r="F338" s="698"/>
      <c r="G338" s="699"/>
      <c r="H338" s="699"/>
      <c r="I338" s="698"/>
      <c r="J338" s="698"/>
      <c r="K338" s="695"/>
      <c r="L338" s="695"/>
      <c r="M338" s="695"/>
      <c r="N338" s="695"/>
      <c r="O338" s="695"/>
      <c r="P338" s="695"/>
      <c r="Q338" s="695"/>
      <c r="R338" s="695"/>
      <c r="S338" s="695"/>
      <c r="T338" s="695"/>
      <c r="U338" s="695"/>
      <c r="V338" s="695"/>
      <c r="W338" s="695"/>
      <c r="X338" s="695"/>
      <c r="Y338" s="695"/>
      <c r="Z338" s="695"/>
    </row>
    <row r="339" ht="21.0" customHeight="1">
      <c r="A339" s="698"/>
      <c r="B339" s="695"/>
      <c r="C339" s="695"/>
      <c r="D339" s="698"/>
      <c r="E339" s="695"/>
      <c r="F339" s="698"/>
      <c r="G339" s="699"/>
      <c r="H339" s="699"/>
      <c r="I339" s="698"/>
      <c r="J339" s="698"/>
      <c r="K339" s="695"/>
      <c r="L339" s="695"/>
      <c r="M339" s="695"/>
      <c r="N339" s="695"/>
      <c r="O339" s="695"/>
      <c r="P339" s="695"/>
      <c r="Q339" s="695"/>
      <c r="R339" s="695"/>
      <c r="S339" s="695"/>
      <c r="T339" s="695"/>
      <c r="U339" s="695"/>
      <c r="V339" s="695"/>
      <c r="W339" s="695"/>
      <c r="X339" s="695"/>
      <c r="Y339" s="695"/>
      <c r="Z339" s="695"/>
    </row>
    <row r="340" ht="21.0" customHeight="1">
      <c r="A340" s="698"/>
      <c r="B340" s="695"/>
      <c r="C340" s="695"/>
      <c r="D340" s="698"/>
      <c r="E340" s="695"/>
      <c r="F340" s="698"/>
      <c r="G340" s="699"/>
      <c r="H340" s="699"/>
      <c r="I340" s="698"/>
      <c r="J340" s="698"/>
      <c r="K340" s="695"/>
      <c r="L340" s="695"/>
      <c r="M340" s="695"/>
      <c r="N340" s="695"/>
      <c r="O340" s="695"/>
      <c r="P340" s="695"/>
      <c r="Q340" s="695"/>
      <c r="R340" s="695"/>
      <c r="S340" s="695"/>
      <c r="T340" s="695"/>
      <c r="U340" s="695"/>
      <c r="V340" s="695"/>
      <c r="W340" s="695"/>
      <c r="X340" s="695"/>
      <c r="Y340" s="695"/>
      <c r="Z340" s="695"/>
    </row>
    <row r="341" ht="21.0" customHeight="1">
      <c r="A341" s="698"/>
      <c r="B341" s="695"/>
      <c r="C341" s="695"/>
      <c r="D341" s="698"/>
      <c r="E341" s="695"/>
      <c r="F341" s="698"/>
      <c r="G341" s="699"/>
      <c r="H341" s="699"/>
      <c r="I341" s="698"/>
      <c r="J341" s="698"/>
      <c r="K341" s="695"/>
      <c r="L341" s="695"/>
      <c r="M341" s="695"/>
      <c r="N341" s="695"/>
      <c r="O341" s="695"/>
      <c r="P341" s="695"/>
      <c r="Q341" s="695"/>
      <c r="R341" s="695"/>
      <c r="S341" s="695"/>
      <c r="T341" s="695"/>
      <c r="U341" s="695"/>
      <c r="V341" s="695"/>
      <c r="W341" s="695"/>
      <c r="X341" s="695"/>
      <c r="Y341" s="695"/>
      <c r="Z341" s="695"/>
    </row>
    <row r="342" ht="21.0" customHeight="1">
      <c r="A342" s="698"/>
      <c r="B342" s="695"/>
      <c r="C342" s="695"/>
      <c r="D342" s="698"/>
      <c r="E342" s="695"/>
      <c r="F342" s="698"/>
      <c r="G342" s="699"/>
      <c r="H342" s="699"/>
      <c r="I342" s="698"/>
      <c r="J342" s="698"/>
      <c r="K342" s="695"/>
      <c r="L342" s="695"/>
      <c r="M342" s="695"/>
      <c r="N342" s="695"/>
      <c r="O342" s="695"/>
      <c r="P342" s="695"/>
      <c r="Q342" s="695"/>
      <c r="R342" s="695"/>
      <c r="S342" s="695"/>
      <c r="T342" s="695"/>
      <c r="U342" s="695"/>
      <c r="V342" s="695"/>
      <c r="W342" s="695"/>
      <c r="X342" s="695"/>
      <c r="Y342" s="695"/>
      <c r="Z342" s="695"/>
    </row>
    <row r="343" ht="21.0" customHeight="1">
      <c r="A343" s="698"/>
      <c r="B343" s="695"/>
      <c r="C343" s="695"/>
      <c r="D343" s="698"/>
      <c r="E343" s="695"/>
      <c r="F343" s="698"/>
      <c r="G343" s="699"/>
      <c r="H343" s="699"/>
      <c r="I343" s="698"/>
      <c r="J343" s="698"/>
      <c r="K343" s="695"/>
      <c r="L343" s="695"/>
      <c r="M343" s="695"/>
      <c r="N343" s="695"/>
      <c r="O343" s="695"/>
      <c r="P343" s="695"/>
      <c r="Q343" s="695"/>
      <c r="R343" s="695"/>
      <c r="S343" s="695"/>
      <c r="T343" s="695"/>
      <c r="U343" s="695"/>
      <c r="V343" s="695"/>
      <c r="W343" s="695"/>
      <c r="X343" s="695"/>
      <c r="Y343" s="695"/>
      <c r="Z343" s="695"/>
    </row>
    <row r="344" ht="21.0" customHeight="1">
      <c r="A344" s="698"/>
      <c r="B344" s="695"/>
      <c r="C344" s="695"/>
      <c r="D344" s="698"/>
      <c r="E344" s="695"/>
      <c r="F344" s="698"/>
      <c r="G344" s="699"/>
      <c r="H344" s="699"/>
      <c r="I344" s="698"/>
      <c r="J344" s="698"/>
      <c r="K344" s="695"/>
      <c r="L344" s="695"/>
      <c r="M344" s="695"/>
      <c r="N344" s="695"/>
      <c r="O344" s="695"/>
      <c r="P344" s="695"/>
      <c r="Q344" s="695"/>
      <c r="R344" s="695"/>
      <c r="S344" s="695"/>
      <c r="T344" s="695"/>
      <c r="U344" s="695"/>
      <c r="V344" s="695"/>
      <c r="W344" s="695"/>
      <c r="X344" s="695"/>
      <c r="Y344" s="695"/>
      <c r="Z344" s="695"/>
    </row>
    <row r="345" ht="21.0" customHeight="1">
      <c r="A345" s="698"/>
      <c r="B345" s="695"/>
      <c r="C345" s="695"/>
      <c r="D345" s="698"/>
      <c r="E345" s="695"/>
      <c r="F345" s="698"/>
      <c r="G345" s="699"/>
      <c r="H345" s="699"/>
      <c r="I345" s="698"/>
      <c r="J345" s="698"/>
      <c r="K345" s="695"/>
      <c r="L345" s="695"/>
      <c r="M345" s="695"/>
      <c r="N345" s="695"/>
      <c r="O345" s="695"/>
      <c r="P345" s="695"/>
      <c r="Q345" s="695"/>
      <c r="R345" s="695"/>
      <c r="S345" s="695"/>
      <c r="T345" s="695"/>
      <c r="U345" s="695"/>
      <c r="V345" s="695"/>
      <c r="W345" s="695"/>
      <c r="X345" s="695"/>
      <c r="Y345" s="695"/>
      <c r="Z345" s="695"/>
    </row>
    <row r="346" ht="21.0" customHeight="1">
      <c r="A346" s="698"/>
      <c r="B346" s="695"/>
      <c r="C346" s="695"/>
      <c r="D346" s="698"/>
      <c r="E346" s="695"/>
      <c r="F346" s="698"/>
      <c r="G346" s="699"/>
      <c r="H346" s="699"/>
      <c r="I346" s="698"/>
      <c r="J346" s="698"/>
      <c r="K346" s="695"/>
      <c r="L346" s="695"/>
      <c r="M346" s="695"/>
      <c r="N346" s="695"/>
      <c r="O346" s="695"/>
      <c r="P346" s="695"/>
      <c r="Q346" s="695"/>
      <c r="R346" s="695"/>
      <c r="S346" s="695"/>
      <c r="T346" s="695"/>
      <c r="U346" s="695"/>
      <c r="V346" s="695"/>
      <c r="W346" s="695"/>
      <c r="X346" s="695"/>
      <c r="Y346" s="695"/>
      <c r="Z346" s="695"/>
    </row>
    <row r="347" ht="21.0" customHeight="1">
      <c r="A347" s="698"/>
      <c r="B347" s="695"/>
      <c r="C347" s="695"/>
      <c r="D347" s="698"/>
      <c r="E347" s="695"/>
      <c r="F347" s="698"/>
      <c r="G347" s="699"/>
      <c r="H347" s="699"/>
      <c r="I347" s="698"/>
      <c r="J347" s="698"/>
      <c r="K347" s="695"/>
      <c r="L347" s="695"/>
      <c r="M347" s="695"/>
      <c r="N347" s="695"/>
      <c r="O347" s="695"/>
      <c r="P347" s="695"/>
      <c r="Q347" s="695"/>
      <c r="R347" s="695"/>
      <c r="S347" s="695"/>
      <c r="T347" s="695"/>
      <c r="U347" s="695"/>
      <c r="V347" s="695"/>
      <c r="W347" s="695"/>
      <c r="X347" s="695"/>
      <c r="Y347" s="695"/>
      <c r="Z347" s="695"/>
    </row>
    <row r="348" ht="21.0" customHeight="1">
      <c r="A348" s="698"/>
      <c r="B348" s="695"/>
      <c r="C348" s="695"/>
      <c r="D348" s="698"/>
      <c r="E348" s="695"/>
      <c r="F348" s="698"/>
      <c r="G348" s="699"/>
      <c r="H348" s="699"/>
      <c r="I348" s="698"/>
      <c r="J348" s="698"/>
      <c r="K348" s="695"/>
      <c r="L348" s="695"/>
      <c r="M348" s="695"/>
      <c r="N348" s="695"/>
      <c r="O348" s="695"/>
      <c r="P348" s="695"/>
      <c r="Q348" s="695"/>
      <c r="R348" s="695"/>
      <c r="S348" s="695"/>
      <c r="T348" s="695"/>
      <c r="U348" s="695"/>
      <c r="V348" s="695"/>
      <c r="W348" s="695"/>
      <c r="X348" s="695"/>
      <c r="Y348" s="695"/>
      <c r="Z348" s="695"/>
    </row>
    <row r="349" ht="21.0" customHeight="1">
      <c r="A349" s="698"/>
      <c r="B349" s="695"/>
      <c r="C349" s="695"/>
      <c r="D349" s="698"/>
      <c r="E349" s="695"/>
      <c r="F349" s="698"/>
      <c r="G349" s="699"/>
      <c r="H349" s="699"/>
      <c r="I349" s="698"/>
      <c r="J349" s="698"/>
      <c r="K349" s="695"/>
      <c r="L349" s="695"/>
      <c r="M349" s="695"/>
      <c r="N349" s="695"/>
      <c r="O349" s="695"/>
      <c r="P349" s="695"/>
      <c r="Q349" s="695"/>
      <c r="R349" s="695"/>
      <c r="S349" s="695"/>
      <c r="T349" s="695"/>
      <c r="U349" s="695"/>
      <c r="V349" s="695"/>
      <c r="W349" s="695"/>
      <c r="X349" s="695"/>
      <c r="Y349" s="695"/>
      <c r="Z349" s="695"/>
    </row>
    <row r="350" ht="21.0" customHeight="1">
      <c r="A350" s="698"/>
      <c r="B350" s="695"/>
      <c r="C350" s="695"/>
      <c r="D350" s="698"/>
      <c r="E350" s="695"/>
      <c r="F350" s="698"/>
      <c r="G350" s="699"/>
      <c r="H350" s="699"/>
      <c r="I350" s="698"/>
      <c r="J350" s="698"/>
      <c r="K350" s="695"/>
      <c r="L350" s="695"/>
      <c r="M350" s="695"/>
      <c r="N350" s="695"/>
      <c r="O350" s="695"/>
      <c r="P350" s="695"/>
      <c r="Q350" s="695"/>
      <c r="R350" s="695"/>
      <c r="S350" s="695"/>
      <c r="T350" s="695"/>
      <c r="U350" s="695"/>
      <c r="V350" s="695"/>
      <c r="W350" s="695"/>
      <c r="X350" s="695"/>
      <c r="Y350" s="695"/>
      <c r="Z350" s="695"/>
    </row>
    <row r="351" ht="21.0" customHeight="1">
      <c r="A351" s="698"/>
      <c r="B351" s="695"/>
      <c r="C351" s="695"/>
      <c r="D351" s="698"/>
      <c r="E351" s="695"/>
      <c r="F351" s="698"/>
      <c r="G351" s="699"/>
      <c r="H351" s="699"/>
      <c r="I351" s="698"/>
      <c r="J351" s="698"/>
      <c r="K351" s="695"/>
      <c r="L351" s="695"/>
      <c r="M351" s="695"/>
      <c r="N351" s="695"/>
      <c r="O351" s="695"/>
      <c r="P351" s="695"/>
      <c r="Q351" s="695"/>
      <c r="R351" s="695"/>
      <c r="S351" s="695"/>
      <c r="T351" s="695"/>
      <c r="U351" s="695"/>
      <c r="V351" s="695"/>
      <c r="W351" s="695"/>
      <c r="X351" s="695"/>
      <c r="Y351" s="695"/>
      <c r="Z351" s="695"/>
    </row>
    <row r="352" ht="21.0" customHeight="1">
      <c r="A352" s="698"/>
      <c r="B352" s="695"/>
      <c r="C352" s="695"/>
      <c r="D352" s="698"/>
      <c r="E352" s="695"/>
      <c r="F352" s="698"/>
      <c r="G352" s="699"/>
      <c r="H352" s="699"/>
      <c r="I352" s="698"/>
      <c r="J352" s="698"/>
      <c r="K352" s="695"/>
      <c r="L352" s="695"/>
      <c r="M352" s="695"/>
      <c r="N352" s="695"/>
      <c r="O352" s="695"/>
      <c r="P352" s="695"/>
      <c r="Q352" s="695"/>
      <c r="R352" s="695"/>
      <c r="S352" s="695"/>
      <c r="T352" s="695"/>
      <c r="U352" s="695"/>
      <c r="V352" s="695"/>
      <c r="W352" s="695"/>
      <c r="X352" s="695"/>
      <c r="Y352" s="695"/>
      <c r="Z352" s="695"/>
    </row>
    <row r="353" ht="21.0" customHeight="1">
      <c r="A353" s="698"/>
      <c r="B353" s="695"/>
      <c r="C353" s="695"/>
      <c r="D353" s="698"/>
      <c r="E353" s="695"/>
      <c r="F353" s="698"/>
      <c r="G353" s="699"/>
      <c r="H353" s="699"/>
      <c r="I353" s="698"/>
      <c r="J353" s="698"/>
      <c r="K353" s="695"/>
      <c r="L353" s="695"/>
      <c r="M353" s="695"/>
      <c r="N353" s="695"/>
      <c r="O353" s="695"/>
      <c r="P353" s="695"/>
      <c r="Q353" s="695"/>
      <c r="R353" s="695"/>
      <c r="S353" s="695"/>
      <c r="T353" s="695"/>
      <c r="U353" s="695"/>
      <c r="V353" s="695"/>
      <c r="W353" s="695"/>
      <c r="X353" s="695"/>
      <c r="Y353" s="695"/>
      <c r="Z353" s="695"/>
    </row>
    <row r="354" ht="21.0" customHeight="1">
      <c r="A354" s="698"/>
      <c r="B354" s="695"/>
      <c r="C354" s="695"/>
      <c r="D354" s="698"/>
      <c r="E354" s="695"/>
      <c r="F354" s="698"/>
      <c r="G354" s="699"/>
      <c r="H354" s="699"/>
      <c r="I354" s="698"/>
      <c r="J354" s="698"/>
      <c r="K354" s="695"/>
      <c r="L354" s="695"/>
      <c r="M354" s="695"/>
      <c r="N354" s="695"/>
      <c r="O354" s="695"/>
      <c r="P354" s="695"/>
      <c r="Q354" s="695"/>
      <c r="R354" s="695"/>
      <c r="S354" s="695"/>
      <c r="T354" s="695"/>
      <c r="U354" s="695"/>
      <c r="V354" s="695"/>
      <c r="W354" s="695"/>
      <c r="X354" s="695"/>
      <c r="Y354" s="695"/>
      <c r="Z354" s="695"/>
    </row>
    <row r="355" ht="21.0" customHeight="1">
      <c r="A355" s="698"/>
      <c r="B355" s="695"/>
      <c r="C355" s="695"/>
      <c r="D355" s="698"/>
      <c r="E355" s="695"/>
      <c r="F355" s="698"/>
      <c r="G355" s="699"/>
      <c r="H355" s="699"/>
      <c r="I355" s="698"/>
      <c r="J355" s="698"/>
      <c r="K355" s="695"/>
      <c r="L355" s="695"/>
      <c r="M355" s="695"/>
      <c r="N355" s="695"/>
      <c r="O355" s="695"/>
      <c r="P355" s="695"/>
      <c r="Q355" s="695"/>
      <c r="R355" s="695"/>
      <c r="S355" s="695"/>
      <c r="T355" s="695"/>
      <c r="U355" s="695"/>
      <c r="V355" s="695"/>
      <c r="W355" s="695"/>
      <c r="X355" s="695"/>
      <c r="Y355" s="695"/>
      <c r="Z355" s="695"/>
    </row>
    <row r="356" ht="21.0" customHeight="1">
      <c r="A356" s="698"/>
      <c r="B356" s="695"/>
      <c r="C356" s="695"/>
      <c r="D356" s="698"/>
      <c r="E356" s="695"/>
      <c r="F356" s="698"/>
      <c r="G356" s="699"/>
      <c r="H356" s="699"/>
      <c r="I356" s="698"/>
      <c r="J356" s="698"/>
      <c r="K356" s="695"/>
      <c r="L356" s="695"/>
      <c r="M356" s="695"/>
      <c r="N356" s="695"/>
      <c r="O356" s="695"/>
      <c r="P356" s="695"/>
      <c r="Q356" s="695"/>
      <c r="R356" s="695"/>
      <c r="S356" s="695"/>
      <c r="T356" s="695"/>
      <c r="U356" s="695"/>
      <c r="V356" s="695"/>
      <c r="W356" s="695"/>
      <c r="X356" s="695"/>
      <c r="Y356" s="695"/>
      <c r="Z356" s="695"/>
    </row>
    <row r="357" ht="21.0" customHeight="1">
      <c r="A357" s="698"/>
      <c r="B357" s="695"/>
      <c r="C357" s="695"/>
      <c r="D357" s="698"/>
      <c r="E357" s="695"/>
      <c r="F357" s="698"/>
      <c r="G357" s="699"/>
      <c r="H357" s="699"/>
      <c r="I357" s="698"/>
      <c r="J357" s="698"/>
      <c r="K357" s="695"/>
      <c r="L357" s="695"/>
      <c r="M357" s="695"/>
      <c r="N357" s="695"/>
      <c r="O357" s="695"/>
      <c r="P357" s="695"/>
      <c r="Q357" s="695"/>
      <c r="R357" s="695"/>
      <c r="S357" s="695"/>
      <c r="T357" s="695"/>
      <c r="U357" s="695"/>
      <c r="V357" s="695"/>
      <c r="W357" s="695"/>
      <c r="X357" s="695"/>
      <c r="Y357" s="695"/>
      <c r="Z357" s="695"/>
    </row>
    <row r="358" ht="21.0" customHeight="1">
      <c r="A358" s="698"/>
      <c r="B358" s="695"/>
      <c r="C358" s="695"/>
      <c r="D358" s="698"/>
      <c r="E358" s="695"/>
      <c r="F358" s="698"/>
      <c r="G358" s="699"/>
      <c r="H358" s="699"/>
      <c r="I358" s="698"/>
      <c r="J358" s="698"/>
      <c r="K358" s="695"/>
      <c r="L358" s="695"/>
      <c r="M358" s="695"/>
      <c r="N358" s="695"/>
      <c r="O358" s="695"/>
      <c r="P358" s="695"/>
      <c r="Q358" s="695"/>
      <c r="R358" s="695"/>
      <c r="S358" s="695"/>
      <c r="T358" s="695"/>
      <c r="U358" s="695"/>
      <c r="V358" s="695"/>
      <c r="W358" s="695"/>
      <c r="X358" s="695"/>
      <c r="Y358" s="695"/>
      <c r="Z358" s="695"/>
    </row>
    <row r="359" ht="21.0" customHeight="1">
      <c r="A359" s="698"/>
      <c r="B359" s="695"/>
      <c r="C359" s="695"/>
      <c r="D359" s="698"/>
      <c r="E359" s="695"/>
      <c r="F359" s="698"/>
      <c r="G359" s="699"/>
      <c r="H359" s="699"/>
      <c r="I359" s="698"/>
      <c r="J359" s="698"/>
      <c r="K359" s="695"/>
      <c r="L359" s="695"/>
      <c r="M359" s="695"/>
      <c r="N359" s="695"/>
      <c r="O359" s="695"/>
      <c r="P359" s="695"/>
      <c r="Q359" s="695"/>
      <c r="R359" s="695"/>
      <c r="S359" s="695"/>
      <c r="T359" s="695"/>
      <c r="U359" s="695"/>
      <c r="V359" s="695"/>
      <c r="W359" s="695"/>
      <c r="X359" s="695"/>
      <c r="Y359" s="695"/>
      <c r="Z359" s="695"/>
    </row>
    <row r="360" ht="21.0" customHeight="1">
      <c r="A360" s="698"/>
      <c r="B360" s="695"/>
      <c r="C360" s="695"/>
      <c r="D360" s="698"/>
      <c r="E360" s="695"/>
      <c r="F360" s="698"/>
      <c r="G360" s="699"/>
      <c r="H360" s="699"/>
      <c r="I360" s="698"/>
      <c r="J360" s="698"/>
      <c r="K360" s="695"/>
      <c r="L360" s="695"/>
      <c r="M360" s="695"/>
      <c r="N360" s="695"/>
      <c r="O360" s="695"/>
      <c r="P360" s="695"/>
      <c r="Q360" s="695"/>
      <c r="R360" s="695"/>
      <c r="S360" s="695"/>
      <c r="T360" s="695"/>
      <c r="U360" s="695"/>
      <c r="V360" s="695"/>
      <c r="W360" s="695"/>
      <c r="X360" s="695"/>
      <c r="Y360" s="695"/>
      <c r="Z360" s="695"/>
    </row>
    <row r="361" ht="21.0" customHeight="1">
      <c r="A361" s="698"/>
      <c r="B361" s="695"/>
      <c r="C361" s="695"/>
      <c r="D361" s="698"/>
      <c r="E361" s="695"/>
      <c r="F361" s="698"/>
      <c r="G361" s="699"/>
      <c r="H361" s="699"/>
      <c r="I361" s="698"/>
      <c r="J361" s="698"/>
      <c r="K361" s="695"/>
      <c r="L361" s="695"/>
      <c r="M361" s="695"/>
      <c r="N361" s="695"/>
      <c r="O361" s="695"/>
      <c r="P361" s="695"/>
      <c r="Q361" s="695"/>
      <c r="R361" s="695"/>
      <c r="S361" s="695"/>
      <c r="T361" s="695"/>
      <c r="U361" s="695"/>
      <c r="V361" s="695"/>
      <c r="W361" s="695"/>
      <c r="X361" s="695"/>
      <c r="Y361" s="695"/>
      <c r="Z361" s="695"/>
    </row>
    <row r="362" ht="21.0" customHeight="1">
      <c r="A362" s="698"/>
      <c r="B362" s="695"/>
      <c r="C362" s="695"/>
      <c r="D362" s="698"/>
      <c r="E362" s="695"/>
      <c r="F362" s="698"/>
      <c r="G362" s="699"/>
      <c r="H362" s="699"/>
      <c r="I362" s="698"/>
      <c r="J362" s="698"/>
      <c r="K362" s="695"/>
      <c r="L362" s="695"/>
      <c r="M362" s="695"/>
      <c r="N362" s="695"/>
      <c r="O362" s="695"/>
      <c r="P362" s="695"/>
      <c r="Q362" s="695"/>
      <c r="R362" s="695"/>
      <c r="S362" s="695"/>
      <c r="T362" s="695"/>
      <c r="U362" s="695"/>
      <c r="V362" s="695"/>
      <c r="W362" s="695"/>
      <c r="X362" s="695"/>
      <c r="Y362" s="695"/>
      <c r="Z362" s="695"/>
    </row>
    <row r="363" ht="21.0" customHeight="1">
      <c r="A363" s="698"/>
      <c r="B363" s="695"/>
      <c r="C363" s="695"/>
      <c r="D363" s="698"/>
      <c r="E363" s="695"/>
      <c r="F363" s="698"/>
      <c r="G363" s="699"/>
      <c r="H363" s="699"/>
      <c r="I363" s="698"/>
      <c r="J363" s="698"/>
      <c r="K363" s="695"/>
      <c r="L363" s="695"/>
      <c r="M363" s="695"/>
      <c r="N363" s="695"/>
      <c r="O363" s="695"/>
      <c r="P363" s="695"/>
      <c r="Q363" s="695"/>
      <c r="R363" s="695"/>
      <c r="S363" s="695"/>
      <c r="T363" s="695"/>
      <c r="U363" s="695"/>
      <c r="V363" s="695"/>
      <c r="W363" s="695"/>
      <c r="X363" s="695"/>
      <c r="Y363" s="695"/>
      <c r="Z363" s="695"/>
    </row>
    <row r="364" ht="21.0" customHeight="1">
      <c r="A364" s="698"/>
      <c r="B364" s="695"/>
      <c r="C364" s="695"/>
      <c r="D364" s="698"/>
      <c r="E364" s="695"/>
      <c r="F364" s="698"/>
      <c r="G364" s="699"/>
      <c r="H364" s="699"/>
      <c r="I364" s="698"/>
      <c r="J364" s="698"/>
      <c r="K364" s="695"/>
      <c r="L364" s="695"/>
      <c r="M364" s="695"/>
      <c r="N364" s="695"/>
      <c r="O364" s="695"/>
      <c r="P364" s="695"/>
      <c r="Q364" s="695"/>
      <c r="R364" s="695"/>
      <c r="S364" s="695"/>
      <c r="T364" s="695"/>
      <c r="U364" s="695"/>
      <c r="V364" s="695"/>
      <c r="W364" s="695"/>
      <c r="X364" s="695"/>
      <c r="Y364" s="695"/>
      <c r="Z364" s="695"/>
    </row>
    <row r="365" ht="21.0" customHeight="1">
      <c r="A365" s="698"/>
      <c r="B365" s="695"/>
      <c r="C365" s="695"/>
      <c r="D365" s="698"/>
      <c r="E365" s="695"/>
      <c r="F365" s="698"/>
      <c r="G365" s="699"/>
      <c r="H365" s="699"/>
      <c r="I365" s="698"/>
      <c r="J365" s="698"/>
      <c r="K365" s="695"/>
      <c r="L365" s="695"/>
      <c r="M365" s="695"/>
      <c r="N365" s="695"/>
      <c r="O365" s="695"/>
      <c r="P365" s="695"/>
      <c r="Q365" s="695"/>
      <c r="R365" s="695"/>
      <c r="S365" s="695"/>
      <c r="T365" s="695"/>
      <c r="U365" s="695"/>
      <c r="V365" s="695"/>
      <c r="W365" s="695"/>
      <c r="X365" s="695"/>
      <c r="Y365" s="695"/>
      <c r="Z365" s="695"/>
    </row>
    <row r="366" ht="21.0" customHeight="1">
      <c r="A366" s="698"/>
      <c r="B366" s="695"/>
      <c r="C366" s="695"/>
      <c r="D366" s="698"/>
      <c r="E366" s="695"/>
      <c r="F366" s="698"/>
      <c r="G366" s="699"/>
      <c r="H366" s="699"/>
      <c r="I366" s="698"/>
      <c r="J366" s="698"/>
      <c r="K366" s="695"/>
      <c r="L366" s="695"/>
      <c r="M366" s="695"/>
      <c r="N366" s="695"/>
      <c r="O366" s="695"/>
      <c r="P366" s="695"/>
      <c r="Q366" s="695"/>
      <c r="R366" s="695"/>
      <c r="S366" s="695"/>
      <c r="T366" s="695"/>
      <c r="U366" s="695"/>
      <c r="V366" s="695"/>
      <c r="W366" s="695"/>
      <c r="X366" s="695"/>
      <c r="Y366" s="695"/>
      <c r="Z366" s="695"/>
    </row>
    <row r="367" ht="21.0" customHeight="1">
      <c r="A367" s="698"/>
      <c r="B367" s="695"/>
      <c r="C367" s="695"/>
      <c r="D367" s="698"/>
      <c r="E367" s="695"/>
      <c r="F367" s="698"/>
      <c r="G367" s="699"/>
      <c r="H367" s="699"/>
      <c r="I367" s="698"/>
      <c r="J367" s="698"/>
      <c r="K367" s="695"/>
      <c r="L367" s="695"/>
      <c r="M367" s="695"/>
      <c r="N367" s="695"/>
      <c r="O367" s="695"/>
      <c r="P367" s="695"/>
      <c r="Q367" s="695"/>
      <c r="R367" s="695"/>
      <c r="S367" s="695"/>
      <c r="T367" s="695"/>
      <c r="U367" s="695"/>
      <c r="V367" s="695"/>
      <c r="W367" s="695"/>
      <c r="X367" s="695"/>
      <c r="Y367" s="695"/>
      <c r="Z367" s="695"/>
    </row>
    <row r="368" ht="21.0" customHeight="1">
      <c r="A368" s="698"/>
      <c r="B368" s="695"/>
      <c r="C368" s="695"/>
      <c r="D368" s="698"/>
      <c r="E368" s="695"/>
      <c r="F368" s="698"/>
      <c r="G368" s="699"/>
      <c r="H368" s="699"/>
      <c r="I368" s="698"/>
      <c r="J368" s="698"/>
      <c r="K368" s="695"/>
      <c r="L368" s="695"/>
      <c r="M368" s="695"/>
      <c r="N368" s="695"/>
      <c r="O368" s="695"/>
      <c r="P368" s="695"/>
      <c r="Q368" s="695"/>
      <c r="R368" s="695"/>
      <c r="S368" s="695"/>
      <c r="T368" s="695"/>
      <c r="U368" s="695"/>
      <c r="V368" s="695"/>
      <c r="W368" s="695"/>
      <c r="X368" s="695"/>
      <c r="Y368" s="695"/>
      <c r="Z368" s="695"/>
    </row>
    <row r="369" ht="21.0" customHeight="1">
      <c r="A369" s="698"/>
      <c r="B369" s="695"/>
      <c r="C369" s="695"/>
      <c r="D369" s="698"/>
      <c r="E369" s="695"/>
      <c r="F369" s="698"/>
      <c r="G369" s="699"/>
      <c r="H369" s="699"/>
      <c r="I369" s="698"/>
      <c r="J369" s="698"/>
      <c r="K369" s="695"/>
      <c r="L369" s="695"/>
      <c r="M369" s="695"/>
      <c r="N369" s="695"/>
      <c r="O369" s="695"/>
      <c r="P369" s="695"/>
      <c r="Q369" s="695"/>
      <c r="R369" s="695"/>
      <c r="S369" s="695"/>
      <c r="T369" s="695"/>
      <c r="U369" s="695"/>
      <c r="V369" s="695"/>
      <c r="W369" s="695"/>
      <c r="X369" s="695"/>
      <c r="Y369" s="695"/>
      <c r="Z369" s="695"/>
    </row>
    <row r="370" ht="21.0" customHeight="1">
      <c r="A370" s="698"/>
      <c r="B370" s="695"/>
      <c r="C370" s="695"/>
      <c r="D370" s="698"/>
      <c r="E370" s="695"/>
      <c r="F370" s="698"/>
      <c r="G370" s="699"/>
      <c r="H370" s="699"/>
      <c r="I370" s="698"/>
      <c r="J370" s="698"/>
      <c r="K370" s="695"/>
      <c r="L370" s="695"/>
      <c r="M370" s="695"/>
      <c r="N370" s="695"/>
      <c r="O370" s="695"/>
      <c r="P370" s="695"/>
      <c r="Q370" s="695"/>
      <c r="R370" s="695"/>
      <c r="S370" s="695"/>
      <c r="T370" s="695"/>
      <c r="U370" s="695"/>
      <c r="V370" s="695"/>
      <c r="W370" s="695"/>
      <c r="X370" s="695"/>
      <c r="Y370" s="695"/>
      <c r="Z370" s="695"/>
    </row>
    <row r="371" ht="21.0" customHeight="1">
      <c r="A371" s="698"/>
      <c r="B371" s="695"/>
      <c r="C371" s="695"/>
      <c r="D371" s="698"/>
      <c r="E371" s="695"/>
      <c r="F371" s="698"/>
      <c r="G371" s="699"/>
      <c r="H371" s="699"/>
      <c r="I371" s="698"/>
      <c r="J371" s="698"/>
      <c r="K371" s="695"/>
      <c r="L371" s="695"/>
      <c r="M371" s="695"/>
      <c r="N371" s="695"/>
      <c r="O371" s="695"/>
      <c r="P371" s="695"/>
      <c r="Q371" s="695"/>
      <c r="R371" s="695"/>
      <c r="S371" s="695"/>
      <c r="T371" s="695"/>
      <c r="U371" s="695"/>
      <c r="V371" s="695"/>
      <c r="W371" s="695"/>
      <c r="X371" s="695"/>
      <c r="Y371" s="695"/>
      <c r="Z371" s="695"/>
    </row>
    <row r="372" ht="21.0" customHeight="1">
      <c r="A372" s="698"/>
      <c r="B372" s="695"/>
      <c r="C372" s="695"/>
      <c r="D372" s="698"/>
      <c r="E372" s="695"/>
      <c r="F372" s="698"/>
      <c r="G372" s="699"/>
      <c r="H372" s="699"/>
      <c r="I372" s="698"/>
      <c r="J372" s="698"/>
      <c r="K372" s="695"/>
      <c r="L372" s="695"/>
      <c r="M372" s="695"/>
      <c r="N372" s="695"/>
      <c r="O372" s="695"/>
      <c r="P372" s="695"/>
      <c r="Q372" s="695"/>
      <c r="R372" s="695"/>
      <c r="S372" s="695"/>
      <c r="T372" s="695"/>
      <c r="U372" s="695"/>
      <c r="V372" s="695"/>
      <c r="W372" s="695"/>
      <c r="X372" s="695"/>
      <c r="Y372" s="695"/>
      <c r="Z372" s="695"/>
    </row>
    <row r="373" ht="21.0" customHeight="1">
      <c r="A373" s="698"/>
      <c r="B373" s="695"/>
      <c r="C373" s="695"/>
      <c r="D373" s="698"/>
      <c r="E373" s="695"/>
      <c r="F373" s="698"/>
      <c r="G373" s="699"/>
      <c r="H373" s="699"/>
      <c r="I373" s="698"/>
      <c r="J373" s="698"/>
      <c r="K373" s="695"/>
      <c r="L373" s="695"/>
      <c r="M373" s="695"/>
      <c r="N373" s="695"/>
      <c r="O373" s="695"/>
      <c r="P373" s="695"/>
      <c r="Q373" s="695"/>
      <c r="R373" s="695"/>
      <c r="S373" s="695"/>
      <c r="T373" s="695"/>
      <c r="U373" s="695"/>
      <c r="V373" s="695"/>
      <c r="W373" s="695"/>
      <c r="X373" s="695"/>
      <c r="Y373" s="695"/>
      <c r="Z373" s="695"/>
    </row>
    <row r="374" ht="21.0" customHeight="1">
      <c r="A374" s="698"/>
      <c r="B374" s="695"/>
      <c r="C374" s="695"/>
      <c r="D374" s="698"/>
      <c r="E374" s="695"/>
      <c r="F374" s="698"/>
      <c r="G374" s="699"/>
      <c r="H374" s="699"/>
      <c r="I374" s="698"/>
      <c r="J374" s="698"/>
      <c r="K374" s="695"/>
      <c r="L374" s="695"/>
      <c r="M374" s="695"/>
      <c r="N374" s="695"/>
      <c r="O374" s="695"/>
      <c r="P374" s="695"/>
      <c r="Q374" s="695"/>
      <c r="R374" s="695"/>
      <c r="S374" s="695"/>
      <c r="T374" s="695"/>
      <c r="U374" s="695"/>
      <c r="V374" s="695"/>
      <c r="W374" s="695"/>
      <c r="X374" s="695"/>
      <c r="Y374" s="695"/>
      <c r="Z374" s="695"/>
    </row>
    <row r="375" ht="21.0" customHeight="1">
      <c r="A375" s="698"/>
      <c r="B375" s="695"/>
      <c r="C375" s="695"/>
      <c r="D375" s="698"/>
      <c r="E375" s="695"/>
      <c r="F375" s="698"/>
      <c r="G375" s="699"/>
      <c r="H375" s="699"/>
      <c r="I375" s="698"/>
      <c r="J375" s="698"/>
      <c r="K375" s="695"/>
      <c r="L375" s="695"/>
      <c r="M375" s="695"/>
      <c r="N375" s="695"/>
      <c r="O375" s="695"/>
      <c r="P375" s="695"/>
      <c r="Q375" s="695"/>
      <c r="R375" s="695"/>
      <c r="S375" s="695"/>
      <c r="T375" s="695"/>
      <c r="U375" s="695"/>
      <c r="V375" s="695"/>
      <c r="W375" s="695"/>
      <c r="X375" s="695"/>
      <c r="Y375" s="695"/>
      <c r="Z375" s="695"/>
    </row>
    <row r="376" ht="21.0" customHeight="1">
      <c r="A376" s="698"/>
      <c r="B376" s="695"/>
      <c r="C376" s="695"/>
      <c r="D376" s="698"/>
      <c r="E376" s="695"/>
      <c r="F376" s="698"/>
      <c r="G376" s="699"/>
      <c r="H376" s="699"/>
      <c r="I376" s="698"/>
      <c r="J376" s="698"/>
      <c r="K376" s="695"/>
      <c r="L376" s="695"/>
      <c r="M376" s="695"/>
      <c r="N376" s="695"/>
      <c r="O376" s="695"/>
      <c r="P376" s="695"/>
      <c r="Q376" s="695"/>
      <c r="R376" s="695"/>
      <c r="S376" s="695"/>
      <c r="T376" s="695"/>
      <c r="U376" s="695"/>
      <c r="V376" s="695"/>
      <c r="W376" s="695"/>
      <c r="X376" s="695"/>
      <c r="Y376" s="695"/>
      <c r="Z376" s="695"/>
    </row>
    <row r="377" ht="21.0" customHeight="1">
      <c r="A377" s="698"/>
      <c r="B377" s="695"/>
      <c r="C377" s="695"/>
      <c r="D377" s="698"/>
      <c r="E377" s="695"/>
      <c r="F377" s="698"/>
      <c r="G377" s="699"/>
      <c r="H377" s="699"/>
      <c r="I377" s="698"/>
      <c r="J377" s="698"/>
      <c r="K377" s="695"/>
      <c r="L377" s="695"/>
      <c r="M377" s="695"/>
      <c r="N377" s="695"/>
      <c r="O377" s="695"/>
      <c r="P377" s="695"/>
      <c r="Q377" s="695"/>
      <c r="R377" s="695"/>
      <c r="S377" s="695"/>
      <c r="T377" s="695"/>
      <c r="U377" s="695"/>
      <c r="V377" s="695"/>
      <c r="W377" s="695"/>
      <c r="X377" s="695"/>
      <c r="Y377" s="695"/>
      <c r="Z377" s="695"/>
    </row>
    <row r="378" ht="21.0" customHeight="1">
      <c r="A378" s="698"/>
      <c r="B378" s="695"/>
      <c r="C378" s="695"/>
      <c r="D378" s="698"/>
      <c r="E378" s="695"/>
      <c r="F378" s="698"/>
      <c r="G378" s="699"/>
      <c r="H378" s="699"/>
      <c r="I378" s="698"/>
      <c r="J378" s="698"/>
      <c r="K378" s="695"/>
      <c r="L378" s="695"/>
      <c r="M378" s="695"/>
      <c r="N378" s="695"/>
      <c r="O378" s="695"/>
      <c r="P378" s="695"/>
      <c r="Q378" s="695"/>
      <c r="R378" s="695"/>
      <c r="S378" s="695"/>
      <c r="T378" s="695"/>
      <c r="U378" s="695"/>
      <c r="V378" s="695"/>
      <c r="W378" s="695"/>
      <c r="X378" s="695"/>
      <c r="Y378" s="695"/>
      <c r="Z378" s="695"/>
    </row>
    <row r="379" ht="21.0" customHeight="1">
      <c r="A379" s="698"/>
      <c r="B379" s="695"/>
      <c r="C379" s="695"/>
      <c r="D379" s="698"/>
      <c r="E379" s="695"/>
      <c r="F379" s="698"/>
      <c r="G379" s="699"/>
      <c r="H379" s="699"/>
      <c r="I379" s="698"/>
      <c r="J379" s="698"/>
      <c r="K379" s="695"/>
      <c r="L379" s="695"/>
      <c r="M379" s="695"/>
      <c r="N379" s="695"/>
      <c r="O379" s="695"/>
      <c r="P379" s="695"/>
      <c r="Q379" s="695"/>
      <c r="R379" s="695"/>
      <c r="S379" s="695"/>
      <c r="T379" s="695"/>
      <c r="U379" s="695"/>
      <c r="V379" s="695"/>
      <c r="W379" s="695"/>
      <c r="X379" s="695"/>
      <c r="Y379" s="695"/>
      <c r="Z379" s="695"/>
    </row>
    <row r="380" ht="21.0" customHeight="1">
      <c r="A380" s="698"/>
      <c r="B380" s="695"/>
      <c r="C380" s="695"/>
      <c r="D380" s="698"/>
      <c r="E380" s="695"/>
      <c r="F380" s="698"/>
      <c r="G380" s="699"/>
      <c r="H380" s="699"/>
      <c r="I380" s="698"/>
      <c r="J380" s="698"/>
      <c r="K380" s="695"/>
      <c r="L380" s="695"/>
      <c r="M380" s="695"/>
      <c r="N380" s="695"/>
      <c r="O380" s="695"/>
      <c r="P380" s="695"/>
      <c r="Q380" s="695"/>
      <c r="R380" s="695"/>
      <c r="S380" s="695"/>
      <c r="T380" s="695"/>
      <c r="U380" s="695"/>
      <c r="V380" s="695"/>
      <c r="W380" s="695"/>
      <c r="X380" s="695"/>
      <c r="Y380" s="695"/>
      <c r="Z380" s="695"/>
    </row>
    <row r="381" ht="21.0" customHeight="1">
      <c r="A381" s="698"/>
      <c r="B381" s="695"/>
      <c r="C381" s="695"/>
      <c r="D381" s="698"/>
      <c r="E381" s="695"/>
      <c r="F381" s="698"/>
      <c r="G381" s="699"/>
      <c r="H381" s="699"/>
      <c r="I381" s="698"/>
      <c r="J381" s="698"/>
      <c r="K381" s="695"/>
      <c r="L381" s="695"/>
      <c r="M381" s="695"/>
      <c r="N381" s="695"/>
      <c r="O381" s="695"/>
      <c r="P381" s="695"/>
      <c r="Q381" s="695"/>
      <c r="R381" s="695"/>
      <c r="S381" s="695"/>
      <c r="T381" s="695"/>
      <c r="U381" s="695"/>
      <c r="V381" s="695"/>
      <c r="W381" s="695"/>
      <c r="X381" s="695"/>
      <c r="Y381" s="695"/>
      <c r="Z381" s="695"/>
    </row>
    <row r="382" ht="21.0" customHeight="1">
      <c r="A382" s="698"/>
      <c r="B382" s="695"/>
      <c r="C382" s="695"/>
      <c r="D382" s="698"/>
      <c r="E382" s="695"/>
      <c r="F382" s="698"/>
      <c r="G382" s="699"/>
      <c r="H382" s="699"/>
      <c r="I382" s="698"/>
      <c r="J382" s="698"/>
      <c r="K382" s="695"/>
      <c r="L382" s="695"/>
      <c r="M382" s="695"/>
      <c r="N382" s="695"/>
      <c r="O382" s="695"/>
      <c r="P382" s="695"/>
      <c r="Q382" s="695"/>
      <c r="R382" s="695"/>
      <c r="S382" s="695"/>
      <c r="T382" s="695"/>
      <c r="U382" s="695"/>
      <c r="V382" s="695"/>
      <c r="W382" s="695"/>
      <c r="X382" s="695"/>
      <c r="Y382" s="695"/>
      <c r="Z382" s="695"/>
    </row>
    <row r="383" ht="21.0" customHeight="1">
      <c r="A383" s="698"/>
      <c r="B383" s="695"/>
      <c r="C383" s="695"/>
      <c r="D383" s="698"/>
      <c r="E383" s="695"/>
      <c r="F383" s="698"/>
      <c r="G383" s="699"/>
      <c r="H383" s="699"/>
      <c r="I383" s="698"/>
      <c r="J383" s="698"/>
      <c r="K383" s="695"/>
      <c r="L383" s="695"/>
      <c r="M383" s="695"/>
      <c r="N383" s="695"/>
      <c r="O383" s="695"/>
      <c r="P383" s="695"/>
      <c r="Q383" s="695"/>
      <c r="R383" s="695"/>
      <c r="S383" s="695"/>
      <c r="T383" s="695"/>
      <c r="U383" s="695"/>
      <c r="V383" s="695"/>
      <c r="W383" s="695"/>
      <c r="X383" s="695"/>
      <c r="Y383" s="695"/>
      <c r="Z383" s="695"/>
    </row>
    <row r="384" ht="21.0" customHeight="1">
      <c r="A384" s="698"/>
      <c r="B384" s="695"/>
      <c r="C384" s="695"/>
      <c r="D384" s="698"/>
      <c r="E384" s="695"/>
      <c r="F384" s="698"/>
      <c r="G384" s="699"/>
      <c r="H384" s="699"/>
      <c r="I384" s="698"/>
      <c r="J384" s="698"/>
      <c r="K384" s="695"/>
      <c r="L384" s="695"/>
      <c r="M384" s="695"/>
      <c r="N384" s="695"/>
      <c r="O384" s="695"/>
      <c r="P384" s="695"/>
      <c r="Q384" s="695"/>
      <c r="R384" s="695"/>
      <c r="S384" s="695"/>
      <c r="T384" s="695"/>
      <c r="U384" s="695"/>
      <c r="V384" s="695"/>
      <c r="W384" s="695"/>
      <c r="X384" s="695"/>
      <c r="Y384" s="695"/>
      <c r="Z384" s="695"/>
    </row>
    <row r="385" ht="21.0" customHeight="1">
      <c r="A385" s="698"/>
      <c r="B385" s="695"/>
      <c r="C385" s="695"/>
      <c r="D385" s="698"/>
      <c r="E385" s="695"/>
      <c r="F385" s="698"/>
      <c r="G385" s="699"/>
      <c r="H385" s="699"/>
      <c r="I385" s="698"/>
      <c r="J385" s="698"/>
      <c r="K385" s="695"/>
      <c r="L385" s="695"/>
      <c r="M385" s="695"/>
      <c r="N385" s="695"/>
      <c r="O385" s="695"/>
      <c r="P385" s="695"/>
      <c r="Q385" s="695"/>
      <c r="R385" s="695"/>
      <c r="S385" s="695"/>
      <c r="T385" s="695"/>
      <c r="U385" s="695"/>
      <c r="V385" s="695"/>
      <c r="W385" s="695"/>
      <c r="X385" s="695"/>
      <c r="Y385" s="695"/>
      <c r="Z385" s="695"/>
    </row>
    <row r="386" ht="21.0" customHeight="1">
      <c r="A386" s="698"/>
      <c r="B386" s="695"/>
      <c r="C386" s="695"/>
      <c r="D386" s="698"/>
      <c r="E386" s="695"/>
      <c r="F386" s="698"/>
      <c r="G386" s="699"/>
      <c r="H386" s="699"/>
      <c r="I386" s="698"/>
      <c r="J386" s="698"/>
      <c r="K386" s="695"/>
      <c r="L386" s="695"/>
      <c r="M386" s="695"/>
      <c r="N386" s="695"/>
      <c r="O386" s="695"/>
      <c r="P386" s="695"/>
      <c r="Q386" s="695"/>
      <c r="R386" s="695"/>
      <c r="S386" s="695"/>
      <c r="T386" s="695"/>
      <c r="U386" s="695"/>
      <c r="V386" s="695"/>
      <c r="W386" s="695"/>
      <c r="X386" s="695"/>
      <c r="Y386" s="695"/>
      <c r="Z386" s="695"/>
    </row>
    <row r="387" ht="21.0" customHeight="1">
      <c r="A387" s="698"/>
      <c r="B387" s="695"/>
      <c r="C387" s="695"/>
      <c r="D387" s="698"/>
      <c r="E387" s="695"/>
      <c r="F387" s="698"/>
      <c r="G387" s="699"/>
      <c r="H387" s="699"/>
      <c r="I387" s="698"/>
      <c r="J387" s="698"/>
      <c r="K387" s="695"/>
      <c r="L387" s="695"/>
      <c r="M387" s="695"/>
      <c r="N387" s="695"/>
      <c r="O387" s="695"/>
      <c r="P387" s="695"/>
      <c r="Q387" s="695"/>
      <c r="R387" s="695"/>
      <c r="S387" s="695"/>
      <c r="T387" s="695"/>
      <c r="U387" s="695"/>
      <c r="V387" s="695"/>
      <c r="W387" s="695"/>
      <c r="X387" s="695"/>
      <c r="Y387" s="695"/>
      <c r="Z387" s="695"/>
    </row>
    <row r="388" ht="21.0" customHeight="1">
      <c r="A388" s="698"/>
      <c r="B388" s="695"/>
      <c r="C388" s="695"/>
      <c r="D388" s="698"/>
      <c r="E388" s="695"/>
      <c r="F388" s="698"/>
      <c r="G388" s="699"/>
      <c r="H388" s="699"/>
      <c r="I388" s="698"/>
      <c r="J388" s="698"/>
      <c r="K388" s="695"/>
      <c r="L388" s="695"/>
      <c r="M388" s="695"/>
      <c r="N388" s="695"/>
      <c r="O388" s="695"/>
      <c r="P388" s="695"/>
      <c r="Q388" s="695"/>
      <c r="R388" s="695"/>
      <c r="S388" s="695"/>
      <c r="T388" s="695"/>
      <c r="U388" s="695"/>
      <c r="V388" s="695"/>
      <c r="W388" s="695"/>
      <c r="X388" s="695"/>
      <c r="Y388" s="695"/>
      <c r="Z388" s="695"/>
    </row>
    <row r="389" ht="21.0" customHeight="1">
      <c r="A389" s="698"/>
      <c r="B389" s="695"/>
      <c r="C389" s="695"/>
      <c r="D389" s="698"/>
      <c r="E389" s="695"/>
      <c r="F389" s="698"/>
      <c r="G389" s="699"/>
      <c r="H389" s="699"/>
      <c r="I389" s="698"/>
      <c r="J389" s="698"/>
      <c r="K389" s="695"/>
      <c r="L389" s="695"/>
      <c r="M389" s="695"/>
      <c r="N389" s="695"/>
      <c r="O389" s="695"/>
      <c r="P389" s="695"/>
      <c r="Q389" s="695"/>
      <c r="R389" s="695"/>
      <c r="S389" s="695"/>
      <c r="T389" s="695"/>
      <c r="U389" s="695"/>
      <c r="V389" s="695"/>
      <c r="W389" s="695"/>
      <c r="X389" s="695"/>
      <c r="Y389" s="695"/>
      <c r="Z389" s="695"/>
    </row>
    <row r="390" ht="21.0" customHeight="1">
      <c r="A390" s="698"/>
      <c r="B390" s="695"/>
      <c r="C390" s="695"/>
      <c r="D390" s="698"/>
      <c r="E390" s="695"/>
      <c r="F390" s="698"/>
      <c r="G390" s="699"/>
      <c r="H390" s="699"/>
      <c r="I390" s="698"/>
      <c r="J390" s="698"/>
      <c r="K390" s="695"/>
      <c r="L390" s="695"/>
      <c r="M390" s="695"/>
      <c r="N390" s="695"/>
      <c r="O390" s="695"/>
      <c r="P390" s="695"/>
      <c r="Q390" s="695"/>
      <c r="R390" s="695"/>
      <c r="S390" s="695"/>
      <c r="T390" s="695"/>
      <c r="U390" s="695"/>
      <c r="V390" s="695"/>
      <c r="W390" s="695"/>
      <c r="X390" s="695"/>
      <c r="Y390" s="695"/>
      <c r="Z390" s="695"/>
    </row>
    <row r="391" ht="21.0" customHeight="1">
      <c r="A391" s="698"/>
      <c r="B391" s="695"/>
      <c r="C391" s="695"/>
      <c r="D391" s="698"/>
      <c r="E391" s="695"/>
      <c r="F391" s="698"/>
      <c r="G391" s="699"/>
      <c r="H391" s="699"/>
      <c r="I391" s="698"/>
      <c r="J391" s="698"/>
      <c r="K391" s="695"/>
      <c r="L391" s="695"/>
      <c r="M391" s="695"/>
      <c r="N391" s="695"/>
      <c r="O391" s="695"/>
      <c r="P391" s="695"/>
      <c r="Q391" s="695"/>
      <c r="R391" s="695"/>
      <c r="S391" s="695"/>
      <c r="T391" s="695"/>
      <c r="U391" s="695"/>
      <c r="V391" s="695"/>
      <c r="W391" s="695"/>
      <c r="X391" s="695"/>
      <c r="Y391" s="695"/>
      <c r="Z391" s="695"/>
    </row>
    <row r="392" ht="21.0" customHeight="1">
      <c r="A392" s="698"/>
      <c r="B392" s="695"/>
      <c r="C392" s="695"/>
      <c r="D392" s="698"/>
      <c r="E392" s="695"/>
      <c r="F392" s="698"/>
      <c r="G392" s="699"/>
      <c r="H392" s="699"/>
      <c r="I392" s="698"/>
      <c r="J392" s="698"/>
      <c r="K392" s="695"/>
      <c r="L392" s="695"/>
      <c r="M392" s="695"/>
      <c r="N392" s="695"/>
      <c r="O392" s="695"/>
      <c r="P392" s="695"/>
      <c r="Q392" s="695"/>
      <c r="R392" s="695"/>
      <c r="S392" s="695"/>
      <c r="T392" s="695"/>
      <c r="U392" s="695"/>
      <c r="V392" s="695"/>
      <c r="W392" s="695"/>
      <c r="X392" s="695"/>
      <c r="Y392" s="695"/>
      <c r="Z392" s="695"/>
    </row>
    <row r="393" ht="21.0" customHeight="1">
      <c r="A393" s="698"/>
      <c r="B393" s="695"/>
      <c r="C393" s="695"/>
      <c r="D393" s="698"/>
      <c r="E393" s="695"/>
      <c r="F393" s="698"/>
      <c r="G393" s="699"/>
      <c r="H393" s="699"/>
      <c r="I393" s="698"/>
      <c r="J393" s="698"/>
      <c r="K393" s="695"/>
      <c r="L393" s="695"/>
      <c r="M393" s="695"/>
      <c r="N393" s="695"/>
      <c r="O393" s="695"/>
      <c r="P393" s="695"/>
      <c r="Q393" s="695"/>
      <c r="R393" s="695"/>
      <c r="S393" s="695"/>
      <c r="T393" s="695"/>
      <c r="U393" s="695"/>
      <c r="V393" s="695"/>
      <c r="W393" s="695"/>
      <c r="X393" s="695"/>
      <c r="Y393" s="695"/>
      <c r="Z393" s="695"/>
    </row>
    <row r="394" ht="21.0" customHeight="1">
      <c r="A394" s="698"/>
      <c r="B394" s="695"/>
      <c r="C394" s="695"/>
      <c r="D394" s="698"/>
      <c r="E394" s="695"/>
      <c r="F394" s="698"/>
      <c r="G394" s="699"/>
      <c r="H394" s="699"/>
      <c r="I394" s="698"/>
      <c r="J394" s="698"/>
      <c r="K394" s="695"/>
      <c r="L394" s="695"/>
      <c r="M394" s="695"/>
      <c r="N394" s="695"/>
      <c r="O394" s="695"/>
      <c r="P394" s="695"/>
      <c r="Q394" s="695"/>
      <c r="R394" s="695"/>
      <c r="S394" s="695"/>
      <c r="T394" s="695"/>
      <c r="U394" s="695"/>
      <c r="V394" s="695"/>
      <c r="W394" s="695"/>
      <c r="X394" s="695"/>
      <c r="Y394" s="695"/>
      <c r="Z394" s="695"/>
    </row>
    <row r="395" ht="21.0" customHeight="1">
      <c r="A395" s="698"/>
      <c r="B395" s="695"/>
      <c r="C395" s="695"/>
      <c r="D395" s="698"/>
      <c r="E395" s="695"/>
      <c r="F395" s="698"/>
      <c r="G395" s="699"/>
      <c r="H395" s="699"/>
      <c r="I395" s="698"/>
      <c r="J395" s="698"/>
      <c r="K395" s="695"/>
      <c r="L395" s="695"/>
      <c r="M395" s="695"/>
      <c r="N395" s="695"/>
      <c r="O395" s="695"/>
      <c r="P395" s="695"/>
      <c r="Q395" s="695"/>
      <c r="R395" s="695"/>
      <c r="S395" s="695"/>
      <c r="T395" s="695"/>
      <c r="U395" s="695"/>
      <c r="V395" s="695"/>
      <c r="W395" s="695"/>
      <c r="X395" s="695"/>
      <c r="Y395" s="695"/>
      <c r="Z395" s="695"/>
    </row>
    <row r="396" ht="21.0" customHeight="1">
      <c r="A396" s="698"/>
      <c r="B396" s="695"/>
      <c r="C396" s="695"/>
      <c r="D396" s="698"/>
      <c r="E396" s="695"/>
      <c r="F396" s="698"/>
      <c r="G396" s="699"/>
      <c r="H396" s="699"/>
      <c r="I396" s="698"/>
      <c r="J396" s="698"/>
      <c r="K396" s="695"/>
      <c r="L396" s="695"/>
      <c r="M396" s="695"/>
      <c r="N396" s="695"/>
      <c r="O396" s="695"/>
      <c r="P396" s="695"/>
      <c r="Q396" s="695"/>
      <c r="R396" s="695"/>
      <c r="S396" s="695"/>
      <c r="T396" s="695"/>
      <c r="U396" s="695"/>
      <c r="V396" s="695"/>
      <c r="W396" s="695"/>
      <c r="X396" s="695"/>
      <c r="Y396" s="695"/>
      <c r="Z396" s="695"/>
    </row>
    <row r="397" ht="21.0" customHeight="1">
      <c r="A397" s="698"/>
      <c r="B397" s="695"/>
      <c r="C397" s="695"/>
      <c r="D397" s="698"/>
      <c r="E397" s="695"/>
      <c r="F397" s="698"/>
      <c r="G397" s="699"/>
      <c r="H397" s="699"/>
      <c r="I397" s="698"/>
      <c r="J397" s="698"/>
      <c r="K397" s="695"/>
      <c r="L397" s="695"/>
      <c r="M397" s="695"/>
      <c r="N397" s="695"/>
      <c r="O397" s="695"/>
      <c r="P397" s="695"/>
      <c r="Q397" s="695"/>
      <c r="R397" s="695"/>
      <c r="S397" s="695"/>
      <c r="T397" s="695"/>
      <c r="U397" s="695"/>
      <c r="V397" s="695"/>
      <c r="W397" s="695"/>
      <c r="X397" s="695"/>
      <c r="Y397" s="695"/>
      <c r="Z397" s="695"/>
    </row>
    <row r="398" ht="21.0" customHeight="1">
      <c r="A398" s="698"/>
      <c r="B398" s="695"/>
      <c r="C398" s="695"/>
      <c r="D398" s="698"/>
      <c r="E398" s="695"/>
      <c r="F398" s="698"/>
      <c r="G398" s="699"/>
      <c r="H398" s="699"/>
      <c r="I398" s="698"/>
      <c r="J398" s="698"/>
      <c r="K398" s="695"/>
      <c r="L398" s="695"/>
      <c r="M398" s="695"/>
      <c r="N398" s="695"/>
      <c r="O398" s="695"/>
      <c r="P398" s="695"/>
      <c r="Q398" s="695"/>
      <c r="R398" s="695"/>
      <c r="S398" s="695"/>
      <c r="T398" s="695"/>
      <c r="U398" s="695"/>
      <c r="V398" s="695"/>
      <c r="W398" s="695"/>
      <c r="X398" s="695"/>
      <c r="Y398" s="695"/>
      <c r="Z398" s="695"/>
    </row>
    <row r="399" ht="21.0" customHeight="1">
      <c r="A399" s="698"/>
      <c r="B399" s="695"/>
      <c r="C399" s="695"/>
      <c r="D399" s="698"/>
      <c r="E399" s="695"/>
      <c r="F399" s="698"/>
      <c r="G399" s="699"/>
      <c r="H399" s="699"/>
      <c r="I399" s="698"/>
      <c r="J399" s="698"/>
      <c r="K399" s="695"/>
      <c r="L399" s="695"/>
      <c r="M399" s="695"/>
      <c r="N399" s="695"/>
      <c r="O399" s="695"/>
      <c r="P399" s="695"/>
      <c r="Q399" s="695"/>
      <c r="R399" s="695"/>
      <c r="S399" s="695"/>
      <c r="T399" s="695"/>
      <c r="U399" s="695"/>
      <c r="V399" s="695"/>
      <c r="W399" s="695"/>
      <c r="X399" s="695"/>
      <c r="Y399" s="695"/>
      <c r="Z399" s="695"/>
    </row>
    <row r="400" ht="21.0" customHeight="1">
      <c r="A400" s="698"/>
      <c r="B400" s="695"/>
      <c r="C400" s="695"/>
      <c r="D400" s="698"/>
      <c r="E400" s="695"/>
      <c r="F400" s="698"/>
      <c r="G400" s="699"/>
      <c r="H400" s="699"/>
      <c r="I400" s="698"/>
      <c r="J400" s="698"/>
      <c r="K400" s="695"/>
      <c r="L400" s="695"/>
      <c r="M400" s="695"/>
      <c r="N400" s="695"/>
      <c r="O400" s="695"/>
      <c r="P400" s="695"/>
      <c r="Q400" s="695"/>
      <c r="R400" s="695"/>
      <c r="S400" s="695"/>
      <c r="T400" s="695"/>
      <c r="U400" s="695"/>
      <c r="V400" s="695"/>
      <c r="W400" s="695"/>
      <c r="X400" s="695"/>
      <c r="Y400" s="695"/>
      <c r="Z400" s="695"/>
    </row>
    <row r="401" ht="21.0" customHeight="1">
      <c r="A401" s="698"/>
      <c r="B401" s="695"/>
      <c r="C401" s="695"/>
      <c r="D401" s="698"/>
      <c r="E401" s="695"/>
      <c r="F401" s="698"/>
      <c r="G401" s="699"/>
      <c r="H401" s="699"/>
      <c r="I401" s="698"/>
      <c r="J401" s="698"/>
      <c r="K401" s="695"/>
      <c r="L401" s="695"/>
      <c r="M401" s="695"/>
      <c r="N401" s="695"/>
      <c r="O401" s="695"/>
      <c r="P401" s="695"/>
      <c r="Q401" s="695"/>
      <c r="R401" s="695"/>
      <c r="S401" s="695"/>
      <c r="T401" s="695"/>
      <c r="U401" s="695"/>
      <c r="V401" s="695"/>
      <c r="W401" s="695"/>
      <c r="X401" s="695"/>
      <c r="Y401" s="695"/>
      <c r="Z401" s="695"/>
    </row>
    <row r="402" ht="21.0" customHeight="1">
      <c r="A402" s="698"/>
      <c r="B402" s="695"/>
      <c r="C402" s="695"/>
      <c r="D402" s="698"/>
      <c r="E402" s="695"/>
      <c r="F402" s="698"/>
      <c r="G402" s="699"/>
      <c r="H402" s="699"/>
      <c r="I402" s="698"/>
      <c r="J402" s="698"/>
      <c r="K402" s="695"/>
      <c r="L402" s="695"/>
      <c r="M402" s="695"/>
      <c r="N402" s="695"/>
      <c r="O402" s="695"/>
      <c r="P402" s="695"/>
      <c r="Q402" s="695"/>
      <c r="R402" s="695"/>
      <c r="S402" s="695"/>
      <c r="T402" s="695"/>
      <c r="U402" s="695"/>
      <c r="V402" s="695"/>
      <c r="W402" s="695"/>
      <c r="X402" s="695"/>
      <c r="Y402" s="695"/>
      <c r="Z402" s="695"/>
    </row>
    <row r="403" ht="21.0" customHeight="1">
      <c r="A403" s="698"/>
      <c r="B403" s="695"/>
      <c r="C403" s="695"/>
      <c r="D403" s="698"/>
      <c r="E403" s="695"/>
      <c r="F403" s="698"/>
      <c r="G403" s="699"/>
      <c r="H403" s="699"/>
      <c r="I403" s="698"/>
      <c r="J403" s="698"/>
      <c r="K403" s="695"/>
      <c r="L403" s="695"/>
      <c r="M403" s="695"/>
      <c r="N403" s="695"/>
      <c r="O403" s="695"/>
      <c r="P403" s="695"/>
      <c r="Q403" s="695"/>
      <c r="R403" s="695"/>
      <c r="S403" s="695"/>
      <c r="T403" s="695"/>
      <c r="U403" s="695"/>
      <c r="V403" s="695"/>
      <c r="W403" s="695"/>
      <c r="X403" s="695"/>
      <c r="Y403" s="695"/>
      <c r="Z403" s="695"/>
    </row>
    <row r="404" ht="21.0" customHeight="1">
      <c r="A404" s="698"/>
      <c r="B404" s="695"/>
      <c r="C404" s="695"/>
      <c r="D404" s="698"/>
      <c r="E404" s="695"/>
      <c r="F404" s="698"/>
      <c r="G404" s="699"/>
      <c r="H404" s="699"/>
      <c r="I404" s="698"/>
      <c r="J404" s="698"/>
      <c r="K404" s="695"/>
      <c r="L404" s="695"/>
      <c r="M404" s="695"/>
      <c r="N404" s="695"/>
      <c r="O404" s="695"/>
      <c r="P404" s="695"/>
      <c r="Q404" s="695"/>
      <c r="R404" s="695"/>
      <c r="S404" s="695"/>
      <c r="T404" s="695"/>
      <c r="U404" s="695"/>
      <c r="V404" s="695"/>
      <c r="W404" s="695"/>
      <c r="X404" s="695"/>
      <c r="Y404" s="695"/>
      <c r="Z404" s="695"/>
    </row>
    <row r="405" ht="21.0" customHeight="1">
      <c r="A405" s="698"/>
      <c r="B405" s="695"/>
      <c r="C405" s="695"/>
      <c r="D405" s="698"/>
      <c r="E405" s="695"/>
      <c r="F405" s="698"/>
      <c r="G405" s="699"/>
      <c r="H405" s="699"/>
      <c r="I405" s="698"/>
      <c r="J405" s="698"/>
      <c r="K405" s="695"/>
      <c r="L405" s="695"/>
      <c r="M405" s="695"/>
      <c r="N405" s="695"/>
      <c r="O405" s="695"/>
      <c r="P405" s="695"/>
      <c r="Q405" s="695"/>
      <c r="R405" s="695"/>
      <c r="S405" s="695"/>
      <c r="T405" s="695"/>
      <c r="U405" s="695"/>
      <c r="V405" s="695"/>
      <c r="W405" s="695"/>
      <c r="X405" s="695"/>
      <c r="Y405" s="695"/>
      <c r="Z405" s="695"/>
    </row>
    <row r="406" ht="21.0" customHeight="1">
      <c r="A406" s="698"/>
      <c r="B406" s="695"/>
      <c r="C406" s="695"/>
      <c r="D406" s="698"/>
      <c r="E406" s="695"/>
      <c r="F406" s="698"/>
      <c r="G406" s="699"/>
      <c r="H406" s="699"/>
      <c r="I406" s="698"/>
      <c r="J406" s="698"/>
      <c r="K406" s="695"/>
      <c r="L406" s="695"/>
      <c r="M406" s="695"/>
      <c r="N406" s="695"/>
      <c r="O406" s="695"/>
      <c r="P406" s="695"/>
      <c r="Q406" s="695"/>
      <c r="R406" s="695"/>
      <c r="S406" s="695"/>
      <c r="T406" s="695"/>
      <c r="U406" s="695"/>
      <c r="V406" s="695"/>
      <c r="W406" s="695"/>
      <c r="X406" s="695"/>
      <c r="Y406" s="695"/>
      <c r="Z406" s="695"/>
    </row>
    <row r="407" ht="21.0" customHeight="1">
      <c r="A407" s="698"/>
      <c r="B407" s="695"/>
      <c r="C407" s="695"/>
      <c r="D407" s="698"/>
      <c r="E407" s="695"/>
      <c r="F407" s="698"/>
      <c r="G407" s="699"/>
      <c r="H407" s="699"/>
      <c r="I407" s="698"/>
      <c r="J407" s="698"/>
      <c r="K407" s="695"/>
      <c r="L407" s="695"/>
      <c r="M407" s="695"/>
      <c r="N407" s="695"/>
      <c r="O407" s="695"/>
      <c r="P407" s="695"/>
      <c r="Q407" s="695"/>
      <c r="R407" s="695"/>
      <c r="S407" s="695"/>
      <c r="T407" s="695"/>
      <c r="U407" s="695"/>
      <c r="V407" s="695"/>
      <c r="W407" s="695"/>
      <c r="X407" s="695"/>
      <c r="Y407" s="695"/>
      <c r="Z407" s="695"/>
    </row>
    <row r="408" ht="21.0" customHeight="1">
      <c r="A408" s="698"/>
      <c r="B408" s="695"/>
      <c r="C408" s="695"/>
      <c r="D408" s="698"/>
      <c r="E408" s="695"/>
      <c r="F408" s="698"/>
      <c r="G408" s="699"/>
      <c r="H408" s="699"/>
      <c r="I408" s="698"/>
      <c r="J408" s="698"/>
      <c r="K408" s="695"/>
      <c r="L408" s="695"/>
      <c r="M408" s="695"/>
      <c r="N408" s="695"/>
      <c r="O408" s="695"/>
      <c r="P408" s="695"/>
      <c r="Q408" s="695"/>
      <c r="R408" s="695"/>
      <c r="S408" s="695"/>
      <c r="T408" s="695"/>
      <c r="U408" s="695"/>
      <c r="V408" s="695"/>
      <c r="W408" s="695"/>
      <c r="X408" s="695"/>
      <c r="Y408" s="695"/>
      <c r="Z408" s="695"/>
    </row>
    <row r="409" ht="21.0" customHeight="1">
      <c r="A409" s="698"/>
      <c r="B409" s="695"/>
      <c r="C409" s="695"/>
      <c r="D409" s="698"/>
      <c r="E409" s="695"/>
      <c r="F409" s="698"/>
      <c r="G409" s="699"/>
      <c r="H409" s="699"/>
      <c r="I409" s="698"/>
      <c r="J409" s="698"/>
      <c r="K409" s="695"/>
      <c r="L409" s="695"/>
      <c r="M409" s="695"/>
      <c r="N409" s="695"/>
      <c r="O409" s="695"/>
      <c r="P409" s="695"/>
      <c r="Q409" s="695"/>
      <c r="R409" s="695"/>
      <c r="S409" s="695"/>
      <c r="T409" s="695"/>
      <c r="U409" s="695"/>
      <c r="V409" s="695"/>
      <c r="W409" s="695"/>
      <c r="X409" s="695"/>
      <c r="Y409" s="695"/>
      <c r="Z409" s="695"/>
    </row>
    <row r="410" ht="21.0" customHeight="1">
      <c r="A410" s="698"/>
      <c r="B410" s="695"/>
      <c r="C410" s="695"/>
      <c r="D410" s="698"/>
      <c r="E410" s="695"/>
      <c r="F410" s="698"/>
      <c r="G410" s="699"/>
      <c r="H410" s="699"/>
      <c r="I410" s="698"/>
      <c r="J410" s="698"/>
      <c r="K410" s="695"/>
      <c r="L410" s="695"/>
      <c r="M410" s="695"/>
      <c r="N410" s="695"/>
      <c r="O410" s="695"/>
      <c r="P410" s="695"/>
      <c r="Q410" s="695"/>
      <c r="R410" s="695"/>
      <c r="S410" s="695"/>
      <c r="T410" s="695"/>
      <c r="U410" s="695"/>
      <c r="V410" s="695"/>
      <c r="W410" s="695"/>
      <c r="X410" s="695"/>
      <c r="Y410" s="695"/>
      <c r="Z410" s="695"/>
    </row>
    <row r="411" ht="21.0" customHeight="1">
      <c r="A411" s="698"/>
      <c r="B411" s="695"/>
      <c r="C411" s="695"/>
      <c r="D411" s="698"/>
      <c r="E411" s="695"/>
      <c r="F411" s="698"/>
      <c r="G411" s="699"/>
      <c r="H411" s="699"/>
      <c r="I411" s="698"/>
      <c r="J411" s="698"/>
      <c r="K411" s="695"/>
      <c r="L411" s="695"/>
      <c r="M411" s="695"/>
      <c r="N411" s="695"/>
      <c r="O411" s="695"/>
      <c r="P411" s="695"/>
      <c r="Q411" s="695"/>
      <c r="R411" s="695"/>
      <c r="S411" s="695"/>
      <c r="T411" s="695"/>
      <c r="U411" s="695"/>
      <c r="V411" s="695"/>
      <c r="W411" s="695"/>
      <c r="X411" s="695"/>
      <c r="Y411" s="695"/>
      <c r="Z411" s="695"/>
    </row>
    <row r="412" ht="21.0" customHeight="1">
      <c r="A412" s="698"/>
      <c r="B412" s="695"/>
      <c r="C412" s="695"/>
      <c r="D412" s="698"/>
      <c r="E412" s="695"/>
      <c r="F412" s="698"/>
      <c r="G412" s="699"/>
      <c r="H412" s="699"/>
      <c r="I412" s="698"/>
      <c r="J412" s="698"/>
      <c r="K412" s="695"/>
      <c r="L412" s="695"/>
      <c r="M412" s="695"/>
      <c r="N412" s="695"/>
      <c r="O412" s="695"/>
      <c r="P412" s="695"/>
      <c r="Q412" s="695"/>
      <c r="R412" s="695"/>
      <c r="S412" s="695"/>
      <c r="T412" s="695"/>
      <c r="U412" s="695"/>
      <c r="V412" s="695"/>
      <c r="W412" s="695"/>
      <c r="X412" s="695"/>
      <c r="Y412" s="695"/>
      <c r="Z412" s="695"/>
    </row>
    <row r="413" ht="21.0" customHeight="1">
      <c r="A413" s="698"/>
      <c r="B413" s="695"/>
      <c r="C413" s="695"/>
      <c r="D413" s="698"/>
      <c r="E413" s="695"/>
      <c r="F413" s="698"/>
      <c r="G413" s="699"/>
      <c r="H413" s="699"/>
      <c r="I413" s="698"/>
      <c r="J413" s="698"/>
      <c r="K413" s="695"/>
      <c r="L413" s="695"/>
      <c r="M413" s="695"/>
      <c r="N413" s="695"/>
      <c r="O413" s="695"/>
      <c r="P413" s="695"/>
      <c r="Q413" s="695"/>
      <c r="R413" s="695"/>
      <c r="S413" s="695"/>
      <c r="T413" s="695"/>
      <c r="U413" s="695"/>
      <c r="V413" s="695"/>
      <c r="W413" s="695"/>
      <c r="X413" s="695"/>
      <c r="Y413" s="695"/>
      <c r="Z413" s="695"/>
    </row>
    <row r="414" ht="21.0" customHeight="1">
      <c r="A414" s="698"/>
      <c r="B414" s="695"/>
      <c r="C414" s="695"/>
      <c r="D414" s="698"/>
      <c r="E414" s="695"/>
      <c r="F414" s="698"/>
      <c r="G414" s="699"/>
      <c r="H414" s="699"/>
      <c r="I414" s="698"/>
      <c r="J414" s="698"/>
      <c r="K414" s="695"/>
      <c r="L414" s="695"/>
      <c r="M414" s="695"/>
      <c r="N414" s="695"/>
      <c r="O414" s="695"/>
      <c r="P414" s="695"/>
      <c r="Q414" s="695"/>
      <c r="R414" s="695"/>
      <c r="S414" s="695"/>
      <c r="T414" s="695"/>
      <c r="U414" s="695"/>
      <c r="V414" s="695"/>
      <c r="W414" s="695"/>
      <c r="X414" s="695"/>
      <c r="Y414" s="695"/>
      <c r="Z414" s="695"/>
    </row>
    <row r="415" ht="21.0" customHeight="1">
      <c r="A415" s="698"/>
      <c r="B415" s="695"/>
      <c r="C415" s="695"/>
      <c r="D415" s="698"/>
      <c r="E415" s="695"/>
      <c r="F415" s="698"/>
      <c r="G415" s="699"/>
      <c r="H415" s="699"/>
      <c r="I415" s="698"/>
      <c r="J415" s="698"/>
      <c r="K415" s="695"/>
      <c r="L415" s="695"/>
      <c r="M415" s="695"/>
      <c r="N415" s="695"/>
      <c r="O415" s="695"/>
      <c r="P415" s="695"/>
      <c r="Q415" s="695"/>
      <c r="R415" s="695"/>
      <c r="S415" s="695"/>
      <c r="T415" s="695"/>
      <c r="U415" s="695"/>
      <c r="V415" s="695"/>
      <c r="W415" s="695"/>
      <c r="X415" s="695"/>
      <c r="Y415" s="695"/>
      <c r="Z415" s="695"/>
    </row>
    <row r="416" ht="21.0" customHeight="1">
      <c r="A416" s="698"/>
      <c r="B416" s="695"/>
      <c r="C416" s="695"/>
      <c r="D416" s="698"/>
      <c r="E416" s="695"/>
      <c r="F416" s="698"/>
      <c r="G416" s="699"/>
      <c r="H416" s="699"/>
      <c r="I416" s="698"/>
      <c r="J416" s="698"/>
      <c r="K416" s="695"/>
      <c r="L416" s="695"/>
      <c r="M416" s="695"/>
      <c r="N416" s="695"/>
      <c r="O416" s="695"/>
      <c r="P416" s="695"/>
      <c r="Q416" s="695"/>
      <c r="R416" s="695"/>
      <c r="S416" s="695"/>
      <c r="T416" s="695"/>
      <c r="U416" s="695"/>
      <c r="V416" s="695"/>
      <c r="W416" s="695"/>
      <c r="X416" s="695"/>
      <c r="Y416" s="695"/>
      <c r="Z416" s="695"/>
    </row>
    <row r="417" ht="21.0" customHeight="1">
      <c r="A417" s="698"/>
      <c r="B417" s="695"/>
      <c r="C417" s="695"/>
      <c r="D417" s="698"/>
      <c r="E417" s="695"/>
      <c r="F417" s="698"/>
      <c r="G417" s="699"/>
      <c r="H417" s="699"/>
      <c r="I417" s="698"/>
      <c r="J417" s="698"/>
      <c r="K417" s="695"/>
      <c r="L417" s="695"/>
      <c r="M417" s="695"/>
      <c r="N417" s="695"/>
      <c r="O417" s="695"/>
      <c r="P417" s="695"/>
      <c r="Q417" s="695"/>
      <c r="R417" s="695"/>
      <c r="S417" s="695"/>
      <c r="T417" s="695"/>
      <c r="U417" s="695"/>
      <c r="V417" s="695"/>
      <c r="W417" s="695"/>
      <c r="X417" s="695"/>
      <c r="Y417" s="695"/>
      <c r="Z417" s="695"/>
    </row>
    <row r="418" ht="21.0" customHeight="1">
      <c r="A418" s="698"/>
      <c r="B418" s="695"/>
      <c r="C418" s="695"/>
      <c r="D418" s="698"/>
      <c r="E418" s="695"/>
      <c r="F418" s="698"/>
      <c r="G418" s="699"/>
      <c r="H418" s="699"/>
      <c r="I418" s="698"/>
      <c r="J418" s="698"/>
      <c r="K418" s="695"/>
      <c r="L418" s="695"/>
      <c r="M418" s="695"/>
      <c r="N418" s="695"/>
      <c r="O418" s="695"/>
      <c r="P418" s="695"/>
      <c r="Q418" s="695"/>
      <c r="R418" s="695"/>
      <c r="S418" s="695"/>
      <c r="T418" s="695"/>
      <c r="U418" s="695"/>
      <c r="V418" s="695"/>
      <c r="W418" s="695"/>
      <c r="X418" s="695"/>
      <c r="Y418" s="695"/>
      <c r="Z418" s="695"/>
    </row>
    <row r="419" ht="21.0" customHeight="1">
      <c r="A419" s="698"/>
      <c r="B419" s="695"/>
      <c r="C419" s="695"/>
      <c r="D419" s="698"/>
      <c r="E419" s="695"/>
      <c r="F419" s="698"/>
      <c r="G419" s="699"/>
      <c r="H419" s="699"/>
      <c r="I419" s="698"/>
      <c r="J419" s="698"/>
      <c r="K419" s="695"/>
      <c r="L419" s="695"/>
      <c r="M419" s="695"/>
      <c r="N419" s="695"/>
      <c r="O419" s="695"/>
      <c r="P419" s="695"/>
      <c r="Q419" s="695"/>
      <c r="R419" s="695"/>
      <c r="S419" s="695"/>
      <c r="T419" s="695"/>
      <c r="U419" s="695"/>
      <c r="V419" s="695"/>
      <c r="W419" s="695"/>
      <c r="X419" s="695"/>
      <c r="Y419" s="695"/>
      <c r="Z419" s="695"/>
    </row>
    <row r="420" ht="21.0" customHeight="1">
      <c r="A420" s="698"/>
      <c r="B420" s="695"/>
      <c r="C420" s="695"/>
      <c r="D420" s="698"/>
      <c r="E420" s="695"/>
      <c r="F420" s="698"/>
      <c r="G420" s="699"/>
      <c r="H420" s="699"/>
      <c r="I420" s="698"/>
      <c r="J420" s="698"/>
      <c r="K420" s="695"/>
      <c r="L420" s="695"/>
      <c r="M420" s="695"/>
      <c r="N420" s="695"/>
      <c r="O420" s="695"/>
      <c r="P420" s="695"/>
      <c r="Q420" s="695"/>
      <c r="R420" s="695"/>
      <c r="S420" s="695"/>
      <c r="T420" s="695"/>
      <c r="U420" s="695"/>
      <c r="V420" s="695"/>
      <c r="W420" s="695"/>
      <c r="X420" s="695"/>
      <c r="Y420" s="695"/>
      <c r="Z420" s="695"/>
    </row>
    <row r="421" ht="21.0" customHeight="1">
      <c r="A421" s="698"/>
      <c r="B421" s="695"/>
      <c r="C421" s="695"/>
      <c r="D421" s="698"/>
      <c r="E421" s="695"/>
      <c r="F421" s="698"/>
      <c r="G421" s="699"/>
      <c r="H421" s="699"/>
      <c r="I421" s="698"/>
      <c r="J421" s="698"/>
      <c r="K421" s="695"/>
      <c r="L421" s="695"/>
      <c r="M421" s="695"/>
      <c r="N421" s="695"/>
      <c r="O421" s="695"/>
      <c r="P421" s="695"/>
      <c r="Q421" s="695"/>
      <c r="R421" s="695"/>
      <c r="S421" s="695"/>
      <c r="T421" s="695"/>
      <c r="U421" s="695"/>
      <c r="V421" s="695"/>
      <c r="W421" s="695"/>
      <c r="X421" s="695"/>
      <c r="Y421" s="695"/>
      <c r="Z421" s="695"/>
    </row>
    <row r="422" ht="21.0" customHeight="1">
      <c r="A422" s="698"/>
      <c r="B422" s="695"/>
      <c r="C422" s="695"/>
      <c r="D422" s="698"/>
      <c r="E422" s="695"/>
      <c r="F422" s="698"/>
      <c r="G422" s="699"/>
      <c r="H422" s="699"/>
      <c r="I422" s="698"/>
      <c r="J422" s="698"/>
      <c r="K422" s="695"/>
      <c r="L422" s="695"/>
      <c r="M422" s="695"/>
      <c r="N422" s="695"/>
      <c r="O422" s="695"/>
      <c r="P422" s="695"/>
      <c r="Q422" s="695"/>
      <c r="R422" s="695"/>
      <c r="S422" s="695"/>
      <c r="T422" s="695"/>
      <c r="U422" s="695"/>
      <c r="V422" s="695"/>
      <c r="W422" s="695"/>
      <c r="X422" s="695"/>
      <c r="Y422" s="695"/>
      <c r="Z422" s="695"/>
    </row>
    <row r="423" ht="21.0" customHeight="1">
      <c r="A423" s="698"/>
      <c r="B423" s="695"/>
      <c r="C423" s="695"/>
      <c r="D423" s="698"/>
      <c r="E423" s="695"/>
      <c r="F423" s="698"/>
      <c r="G423" s="699"/>
      <c r="H423" s="699"/>
      <c r="I423" s="698"/>
      <c r="J423" s="698"/>
      <c r="K423" s="695"/>
      <c r="L423" s="695"/>
      <c r="M423" s="695"/>
      <c r="N423" s="695"/>
      <c r="O423" s="695"/>
      <c r="P423" s="695"/>
      <c r="Q423" s="695"/>
      <c r="R423" s="695"/>
      <c r="S423" s="695"/>
      <c r="T423" s="695"/>
      <c r="U423" s="695"/>
      <c r="V423" s="695"/>
      <c r="W423" s="695"/>
      <c r="X423" s="695"/>
      <c r="Y423" s="695"/>
      <c r="Z423" s="695"/>
    </row>
    <row r="424" ht="21.0" customHeight="1">
      <c r="A424" s="698"/>
      <c r="B424" s="695"/>
      <c r="C424" s="695"/>
      <c r="D424" s="698"/>
      <c r="E424" s="695"/>
      <c r="F424" s="698"/>
      <c r="G424" s="699"/>
      <c r="H424" s="699"/>
      <c r="I424" s="698"/>
      <c r="J424" s="698"/>
      <c r="K424" s="695"/>
      <c r="L424" s="695"/>
      <c r="M424" s="695"/>
      <c r="N424" s="695"/>
      <c r="O424" s="695"/>
      <c r="P424" s="695"/>
      <c r="Q424" s="695"/>
      <c r="R424" s="695"/>
      <c r="S424" s="695"/>
      <c r="T424" s="695"/>
      <c r="U424" s="695"/>
      <c r="V424" s="695"/>
      <c r="W424" s="695"/>
      <c r="X424" s="695"/>
      <c r="Y424" s="695"/>
      <c r="Z424" s="695"/>
    </row>
    <row r="425" ht="21.0" customHeight="1">
      <c r="A425" s="698"/>
      <c r="B425" s="695"/>
      <c r="C425" s="695"/>
      <c r="D425" s="698"/>
      <c r="E425" s="695"/>
      <c r="F425" s="698"/>
      <c r="G425" s="699"/>
      <c r="H425" s="699"/>
      <c r="I425" s="698"/>
      <c r="J425" s="698"/>
      <c r="K425" s="695"/>
      <c r="L425" s="695"/>
      <c r="M425" s="695"/>
      <c r="N425" s="695"/>
      <c r="O425" s="695"/>
      <c r="P425" s="695"/>
      <c r="Q425" s="695"/>
      <c r="R425" s="695"/>
      <c r="S425" s="695"/>
      <c r="T425" s="695"/>
      <c r="U425" s="695"/>
      <c r="V425" s="695"/>
      <c r="W425" s="695"/>
      <c r="X425" s="695"/>
      <c r="Y425" s="695"/>
      <c r="Z425" s="695"/>
    </row>
    <row r="426" ht="21.0" customHeight="1">
      <c r="A426" s="698"/>
      <c r="B426" s="695"/>
      <c r="C426" s="695"/>
      <c r="D426" s="698"/>
      <c r="E426" s="695"/>
      <c r="F426" s="698"/>
      <c r="G426" s="699"/>
      <c r="H426" s="699"/>
      <c r="I426" s="698"/>
      <c r="J426" s="698"/>
      <c r="K426" s="695"/>
      <c r="L426" s="695"/>
      <c r="M426" s="695"/>
      <c r="N426" s="695"/>
      <c r="O426" s="695"/>
      <c r="P426" s="695"/>
      <c r="Q426" s="695"/>
      <c r="R426" s="695"/>
      <c r="S426" s="695"/>
      <c r="T426" s="695"/>
      <c r="U426" s="695"/>
      <c r="V426" s="695"/>
      <c r="W426" s="695"/>
      <c r="X426" s="695"/>
      <c r="Y426" s="695"/>
      <c r="Z426" s="695"/>
    </row>
    <row r="427" ht="21.0" customHeight="1">
      <c r="A427" s="698"/>
      <c r="B427" s="695"/>
      <c r="C427" s="695"/>
      <c r="D427" s="698"/>
      <c r="E427" s="695"/>
      <c r="F427" s="698"/>
      <c r="G427" s="699"/>
      <c r="H427" s="699"/>
      <c r="I427" s="698"/>
      <c r="J427" s="698"/>
      <c r="K427" s="695"/>
      <c r="L427" s="695"/>
      <c r="M427" s="695"/>
      <c r="N427" s="695"/>
      <c r="O427" s="695"/>
      <c r="P427" s="695"/>
      <c r="Q427" s="695"/>
      <c r="R427" s="695"/>
      <c r="S427" s="695"/>
      <c r="T427" s="695"/>
      <c r="U427" s="695"/>
      <c r="V427" s="695"/>
      <c r="W427" s="695"/>
      <c r="X427" s="695"/>
      <c r="Y427" s="695"/>
      <c r="Z427" s="695"/>
    </row>
    <row r="428" ht="21.0" customHeight="1">
      <c r="A428" s="698"/>
      <c r="B428" s="695"/>
      <c r="C428" s="695"/>
      <c r="D428" s="698"/>
      <c r="E428" s="695"/>
      <c r="F428" s="698"/>
      <c r="G428" s="699"/>
      <c r="H428" s="699"/>
      <c r="I428" s="698"/>
      <c r="J428" s="698"/>
      <c r="K428" s="695"/>
      <c r="L428" s="695"/>
      <c r="M428" s="695"/>
      <c r="N428" s="695"/>
      <c r="O428" s="695"/>
      <c r="P428" s="695"/>
      <c r="Q428" s="695"/>
      <c r="R428" s="695"/>
      <c r="S428" s="695"/>
      <c r="T428" s="695"/>
      <c r="U428" s="695"/>
      <c r="V428" s="695"/>
      <c r="W428" s="695"/>
      <c r="X428" s="695"/>
      <c r="Y428" s="695"/>
      <c r="Z428" s="695"/>
    </row>
    <row r="429" ht="21.0" customHeight="1">
      <c r="A429" s="698"/>
      <c r="B429" s="695"/>
      <c r="C429" s="695"/>
      <c r="D429" s="698"/>
      <c r="E429" s="695"/>
      <c r="F429" s="698"/>
      <c r="G429" s="699"/>
      <c r="H429" s="699"/>
      <c r="I429" s="698"/>
      <c r="J429" s="698"/>
      <c r="K429" s="695"/>
      <c r="L429" s="695"/>
      <c r="M429" s="695"/>
      <c r="N429" s="695"/>
      <c r="O429" s="695"/>
      <c r="P429" s="695"/>
      <c r="Q429" s="695"/>
      <c r="R429" s="695"/>
      <c r="S429" s="695"/>
      <c r="T429" s="695"/>
      <c r="U429" s="695"/>
      <c r="V429" s="695"/>
      <c r="W429" s="695"/>
      <c r="X429" s="695"/>
      <c r="Y429" s="695"/>
      <c r="Z429" s="695"/>
    </row>
    <row r="430" ht="21.0" customHeight="1">
      <c r="A430" s="698"/>
      <c r="B430" s="695"/>
      <c r="C430" s="695"/>
      <c r="D430" s="698"/>
      <c r="E430" s="695"/>
      <c r="F430" s="698"/>
      <c r="G430" s="699"/>
      <c r="H430" s="699"/>
      <c r="I430" s="698"/>
      <c r="J430" s="698"/>
      <c r="K430" s="695"/>
      <c r="L430" s="695"/>
      <c r="M430" s="695"/>
      <c r="N430" s="695"/>
      <c r="O430" s="695"/>
      <c r="P430" s="695"/>
      <c r="Q430" s="695"/>
      <c r="R430" s="695"/>
      <c r="S430" s="695"/>
      <c r="T430" s="695"/>
      <c r="U430" s="695"/>
      <c r="V430" s="695"/>
      <c r="W430" s="695"/>
      <c r="X430" s="695"/>
      <c r="Y430" s="695"/>
      <c r="Z430" s="695"/>
    </row>
    <row r="431" ht="21.0" customHeight="1">
      <c r="A431" s="698"/>
      <c r="B431" s="695"/>
      <c r="C431" s="695"/>
      <c r="D431" s="698"/>
      <c r="E431" s="695"/>
      <c r="F431" s="698"/>
      <c r="G431" s="699"/>
      <c r="H431" s="699"/>
      <c r="I431" s="698"/>
      <c r="J431" s="698"/>
      <c r="K431" s="695"/>
      <c r="L431" s="695"/>
      <c r="M431" s="695"/>
      <c r="N431" s="695"/>
      <c r="O431" s="695"/>
      <c r="P431" s="695"/>
      <c r="Q431" s="695"/>
      <c r="R431" s="695"/>
      <c r="S431" s="695"/>
      <c r="T431" s="695"/>
      <c r="U431" s="695"/>
      <c r="V431" s="695"/>
      <c r="W431" s="695"/>
      <c r="X431" s="695"/>
      <c r="Y431" s="695"/>
      <c r="Z431" s="695"/>
    </row>
    <row r="432" ht="21.0" customHeight="1">
      <c r="A432" s="698"/>
      <c r="B432" s="695"/>
      <c r="C432" s="695"/>
      <c r="D432" s="698"/>
      <c r="E432" s="695"/>
      <c r="F432" s="698"/>
      <c r="G432" s="699"/>
      <c r="H432" s="699"/>
      <c r="I432" s="698"/>
      <c r="J432" s="698"/>
      <c r="K432" s="695"/>
      <c r="L432" s="695"/>
      <c r="M432" s="695"/>
      <c r="N432" s="695"/>
      <c r="O432" s="695"/>
      <c r="P432" s="695"/>
      <c r="Q432" s="695"/>
      <c r="R432" s="695"/>
      <c r="S432" s="695"/>
      <c r="T432" s="695"/>
      <c r="U432" s="695"/>
      <c r="V432" s="695"/>
      <c r="W432" s="695"/>
      <c r="X432" s="695"/>
      <c r="Y432" s="695"/>
      <c r="Z432" s="695"/>
    </row>
    <row r="433" ht="21.0" customHeight="1">
      <c r="A433" s="698"/>
      <c r="B433" s="695"/>
      <c r="C433" s="695"/>
      <c r="D433" s="698"/>
      <c r="E433" s="695"/>
      <c r="F433" s="698"/>
      <c r="G433" s="699"/>
      <c r="H433" s="699"/>
      <c r="I433" s="698"/>
      <c r="J433" s="698"/>
      <c r="K433" s="695"/>
      <c r="L433" s="695"/>
      <c r="M433" s="695"/>
      <c r="N433" s="695"/>
      <c r="O433" s="695"/>
      <c r="P433" s="695"/>
      <c r="Q433" s="695"/>
      <c r="R433" s="695"/>
      <c r="S433" s="695"/>
      <c r="T433" s="695"/>
      <c r="U433" s="695"/>
      <c r="V433" s="695"/>
      <c r="W433" s="695"/>
      <c r="X433" s="695"/>
      <c r="Y433" s="695"/>
      <c r="Z433" s="695"/>
    </row>
    <row r="434" ht="21.0" customHeight="1">
      <c r="A434" s="698"/>
      <c r="B434" s="695"/>
      <c r="C434" s="695"/>
      <c r="D434" s="698"/>
      <c r="E434" s="695"/>
      <c r="F434" s="698"/>
      <c r="G434" s="699"/>
      <c r="H434" s="699"/>
      <c r="I434" s="698"/>
      <c r="J434" s="698"/>
      <c r="K434" s="695"/>
      <c r="L434" s="695"/>
      <c r="M434" s="695"/>
      <c r="N434" s="695"/>
      <c r="O434" s="695"/>
      <c r="P434" s="695"/>
      <c r="Q434" s="695"/>
      <c r="R434" s="695"/>
      <c r="S434" s="695"/>
      <c r="T434" s="695"/>
      <c r="U434" s="695"/>
      <c r="V434" s="695"/>
      <c r="W434" s="695"/>
      <c r="X434" s="695"/>
      <c r="Y434" s="695"/>
      <c r="Z434" s="695"/>
    </row>
    <row r="435" ht="21.0" customHeight="1">
      <c r="A435" s="698"/>
      <c r="B435" s="695"/>
      <c r="C435" s="695"/>
      <c r="D435" s="698"/>
      <c r="E435" s="695"/>
      <c r="F435" s="698"/>
      <c r="G435" s="699"/>
      <c r="H435" s="699"/>
      <c r="I435" s="698"/>
      <c r="J435" s="698"/>
      <c r="K435" s="695"/>
      <c r="L435" s="695"/>
      <c r="M435" s="695"/>
      <c r="N435" s="695"/>
      <c r="O435" s="695"/>
      <c r="P435" s="695"/>
      <c r="Q435" s="695"/>
      <c r="R435" s="695"/>
      <c r="S435" s="695"/>
      <c r="T435" s="695"/>
      <c r="U435" s="695"/>
      <c r="V435" s="695"/>
      <c r="W435" s="695"/>
      <c r="X435" s="695"/>
      <c r="Y435" s="695"/>
      <c r="Z435" s="695"/>
    </row>
    <row r="436" ht="21.0" customHeight="1">
      <c r="A436" s="698"/>
      <c r="B436" s="695"/>
      <c r="C436" s="695"/>
      <c r="D436" s="698"/>
      <c r="E436" s="695"/>
      <c r="F436" s="698"/>
      <c r="G436" s="699"/>
      <c r="H436" s="699"/>
      <c r="I436" s="698"/>
      <c r="J436" s="698"/>
      <c r="K436" s="695"/>
      <c r="L436" s="695"/>
      <c r="M436" s="695"/>
      <c r="N436" s="695"/>
      <c r="O436" s="695"/>
      <c r="P436" s="695"/>
      <c r="Q436" s="695"/>
      <c r="R436" s="695"/>
      <c r="S436" s="695"/>
      <c r="T436" s="695"/>
      <c r="U436" s="695"/>
      <c r="V436" s="695"/>
      <c r="W436" s="695"/>
      <c r="X436" s="695"/>
      <c r="Y436" s="695"/>
      <c r="Z436" s="695"/>
    </row>
    <row r="437" ht="21.0" customHeight="1">
      <c r="A437" s="698"/>
      <c r="B437" s="695"/>
      <c r="C437" s="695"/>
      <c r="D437" s="698"/>
      <c r="E437" s="695"/>
      <c r="F437" s="698"/>
      <c r="G437" s="699"/>
      <c r="H437" s="699"/>
      <c r="I437" s="698"/>
      <c r="J437" s="698"/>
      <c r="K437" s="695"/>
      <c r="L437" s="695"/>
      <c r="M437" s="695"/>
      <c r="N437" s="695"/>
      <c r="O437" s="695"/>
      <c r="P437" s="695"/>
      <c r="Q437" s="695"/>
      <c r="R437" s="695"/>
      <c r="S437" s="695"/>
      <c r="T437" s="695"/>
      <c r="U437" s="695"/>
      <c r="V437" s="695"/>
      <c r="W437" s="695"/>
      <c r="X437" s="695"/>
      <c r="Y437" s="695"/>
      <c r="Z437" s="695"/>
    </row>
    <row r="438" ht="21.0" customHeight="1">
      <c r="A438" s="698"/>
      <c r="B438" s="695"/>
      <c r="C438" s="695"/>
      <c r="D438" s="698"/>
      <c r="E438" s="695"/>
      <c r="F438" s="698"/>
      <c r="G438" s="699"/>
      <c r="H438" s="699"/>
      <c r="I438" s="698"/>
      <c r="J438" s="698"/>
      <c r="K438" s="695"/>
      <c r="L438" s="695"/>
      <c r="M438" s="695"/>
      <c r="N438" s="695"/>
      <c r="O438" s="695"/>
      <c r="P438" s="695"/>
      <c r="Q438" s="695"/>
      <c r="R438" s="695"/>
      <c r="S438" s="695"/>
      <c r="T438" s="695"/>
      <c r="U438" s="695"/>
      <c r="V438" s="695"/>
      <c r="W438" s="695"/>
      <c r="X438" s="695"/>
      <c r="Y438" s="695"/>
      <c r="Z438" s="695"/>
    </row>
    <row r="439" ht="21.0" customHeight="1">
      <c r="A439" s="698"/>
      <c r="B439" s="695"/>
      <c r="C439" s="695"/>
      <c r="D439" s="698"/>
      <c r="E439" s="695"/>
      <c r="F439" s="698"/>
      <c r="G439" s="699"/>
      <c r="H439" s="699"/>
      <c r="I439" s="698"/>
      <c r="J439" s="698"/>
      <c r="K439" s="695"/>
      <c r="L439" s="695"/>
      <c r="M439" s="695"/>
      <c r="N439" s="695"/>
      <c r="O439" s="695"/>
      <c r="P439" s="695"/>
      <c r="Q439" s="695"/>
      <c r="R439" s="695"/>
      <c r="S439" s="695"/>
      <c r="T439" s="695"/>
      <c r="U439" s="695"/>
      <c r="V439" s="695"/>
      <c r="W439" s="695"/>
      <c r="X439" s="695"/>
      <c r="Y439" s="695"/>
      <c r="Z439" s="695"/>
    </row>
    <row r="440" ht="21.0" customHeight="1">
      <c r="A440" s="698"/>
      <c r="B440" s="695"/>
      <c r="C440" s="695"/>
      <c r="D440" s="698"/>
      <c r="E440" s="695"/>
      <c r="F440" s="698"/>
      <c r="G440" s="699"/>
      <c r="H440" s="699"/>
      <c r="I440" s="698"/>
      <c r="J440" s="698"/>
      <c r="K440" s="695"/>
      <c r="L440" s="695"/>
      <c r="M440" s="695"/>
      <c r="N440" s="695"/>
      <c r="O440" s="695"/>
      <c r="P440" s="695"/>
      <c r="Q440" s="695"/>
      <c r="R440" s="695"/>
      <c r="S440" s="695"/>
      <c r="T440" s="695"/>
      <c r="U440" s="695"/>
      <c r="V440" s="695"/>
      <c r="W440" s="695"/>
      <c r="X440" s="695"/>
      <c r="Y440" s="695"/>
      <c r="Z440" s="695"/>
    </row>
    <row r="441" ht="21.0" customHeight="1">
      <c r="A441" s="698"/>
      <c r="B441" s="695"/>
      <c r="C441" s="695"/>
      <c r="D441" s="698"/>
      <c r="E441" s="695"/>
      <c r="F441" s="698"/>
      <c r="G441" s="699"/>
      <c r="H441" s="699"/>
      <c r="I441" s="698"/>
      <c r="J441" s="698"/>
      <c r="K441" s="695"/>
      <c r="L441" s="695"/>
      <c r="M441" s="695"/>
      <c r="N441" s="695"/>
      <c r="O441" s="695"/>
      <c r="P441" s="695"/>
      <c r="Q441" s="695"/>
      <c r="R441" s="695"/>
      <c r="S441" s="695"/>
      <c r="T441" s="695"/>
      <c r="U441" s="695"/>
      <c r="V441" s="695"/>
      <c r="W441" s="695"/>
      <c r="X441" s="695"/>
      <c r="Y441" s="695"/>
      <c r="Z441" s="695"/>
    </row>
    <row r="442" ht="21.0" customHeight="1">
      <c r="A442" s="698"/>
      <c r="B442" s="695"/>
      <c r="C442" s="695"/>
      <c r="D442" s="698"/>
      <c r="E442" s="695"/>
      <c r="F442" s="698"/>
      <c r="G442" s="699"/>
      <c r="H442" s="699"/>
      <c r="I442" s="698"/>
      <c r="J442" s="698"/>
      <c r="K442" s="695"/>
      <c r="L442" s="695"/>
      <c r="M442" s="695"/>
      <c r="N442" s="695"/>
      <c r="O442" s="695"/>
      <c r="P442" s="695"/>
      <c r="Q442" s="695"/>
      <c r="R442" s="695"/>
      <c r="S442" s="695"/>
      <c r="T442" s="695"/>
      <c r="U442" s="695"/>
      <c r="V442" s="695"/>
      <c r="W442" s="695"/>
      <c r="X442" s="695"/>
      <c r="Y442" s="695"/>
      <c r="Z442" s="695"/>
    </row>
    <row r="443" ht="21.0" customHeight="1">
      <c r="A443" s="698"/>
      <c r="B443" s="695"/>
      <c r="C443" s="695"/>
      <c r="D443" s="698"/>
      <c r="E443" s="695"/>
      <c r="F443" s="698"/>
      <c r="G443" s="699"/>
      <c r="H443" s="699"/>
      <c r="I443" s="698"/>
      <c r="J443" s="698"/>
      <c r="K443" s="695"/>
      <c r="L443" s="695"/>
      <c r="M443" s="695"/>
      <c r="N443" s="695"/>
      <c r="O443" s="695"/>
      <c r="P443" s="695"/>
      <c r="Q443" s="695"/>
      <c r="R443" s="695"/>
      <c r="S443" s="695"/>
      <c r="T443" s="695"/>
      <c r="U443" s="695"/>
      <c r="V443" s="695"/>
      <c r="W443" s="695"/>
      <c r="X443" s="695"/>
      <c r="Y443" s="695"/>
      <c r="Z443" s="695"/>
    </row>
    <row r="444" ht="21.0" customHeight="1">
      <c r="A444" s="698"/>
      <c r="B444" s="695"/>
      <c r="C444" s="695"/>
      <c r="D444" s="698"/>
      <c r="E444" s="695"/>
      <c r="F444" s="698"/>
      <c r="G444" s="699"/>
      <c r="H444" s="699"/>
      <c r="I444" s="698"/>
      <c r="J444" s="698"/>
      <c r="K444" s="695"/>
      <c r="L444" s="695"/>
      <c r="M444" s="695"/>
      <c r="N444" s="695"/>
      <c r="O444" s="695"/>
      <c r="P444" s="695"/>
      <c r="Q444" s="695"/>
      <c r="R444" s="695"/>
      <c r="S444" s="695"/>
      <c r="T444" s="695"/>
      <c r="U444" s="695"/>
      <c r="V444" s="695"/>
      <c r="W444" s="695"/>
      <c r="X444" s="695"/>
      <c r="Y444" s="695"/>
      <c r="Z444" s="695"/>
    </row>
    <row r="445" ht="21.0" customHeight="1">
      <c r="A445" s="698"/>
      <c r="B445" s="695"/>
      <c r="C445" s="695"/>
      <c r="D445" s="698"/>
      <c r="E445" s="695"/>
      <c r="F445" s="698"/>
      <c r="G445" s="699"/>
      <c r="H445" s="699"/>
      <c r="I445" s="698"/>
      <c r="J445" s="698"/>
      <c r="K445" s="695"/>
      <c r="L445" s="695"/>
      <c r="M445" s="695"/>
      <c r="N445" s="695"/>
      <c r="O445" s="695"/>
      <c r="P445" s="695"/>
      <c r="Q445" s="695"/>
      <c r="R445" s="695"/>
      <c r="S445" s="695"/>
      <c r="T445" s="695"/>
      <c r="U445" s="695"/>
      <c r="V445" s="695"/>
      <c r="W445" s="695"/>
      <c r="X445" s="695"/>
      <c r="Y445" s="695"/>
      <c r="Z445" s="695"/>
    </row>
    <row r="446" ht="21.0" customHeight="1">
      <c r="A446" s="698"/>
      <c r="B446" s="695"/>
      <c r="C446" s="695"/>
      <c r="D446" s="698"/>
      <c r="E446" s="695"/>
      <c r="F446" s="698"/>
      <c r="G446" s="699"/>
      <c r="H446" s="699"/>
      <c r="I446" s="698"/>
      <c r="J446" s="698"/>
      <c r="K446" s="695"/>
      <c r="L446" s="695"/>
      <c r="M446" s="695"/>
      <c r="N446" s="695"/>
      <c r="O446" s="695"/>
      <c r="P446" s="695"/>
      <c r="Q446" s="695"/>
      <c r="R446" s="695"/>
      <c r="S446" s="695"/>
      <c r="T446" s="695"/>
      <c r="U446" s="695"/>
      <c r="V446" s="695"/>
      <c r="W446" s="695"/>
      <c r="X446" s="695"/>
      <c r="Y446" s="695"/>
      <c r="Z446" s="695"/>
    </row>
    <row r="447" ht="21.0" customHeight="1">
      <c r="A447" s="698"/>
      <c r="B447" s="695"/>
      <c r="C447" s="695"/>
      <c r="D447" s="698"/>
      <c r="E447" s="695"/>
      <c r="F447" s="698"/>
      <c r="G447" s="699"/>
      <c r="H447" s="699"/>
      <c r="I447" s="698"/>
      <c r="J447" s="698"/>
      <c r="K447" s="695"/>
      <c r="L447" s="695"/>
      <c r="M447" s="695"/>
      <c r="N447" s="695"/>
      <c r="O447" s="695"/>
      <c r="P447" s="695"/>
      <c r="Q447" s="695"/>
      <c r="R447" s="695"/>
      <c r="S447" s="695"/>
      <c r="T447" s="695"/>
      <c r="U447" s="695"/>
      <c r="V447" s="695"/>
      <c r="W447" s="695"/>
      <c r="X447" s="695"/>
      <c r="Y447" s="695"/>
      <c r="Z447" s="695"/>
    </row>
    <row r="448" ht="21.0" customHeight="1">
      <c r="A448" s="698"/>
      <c r="B448" s="695"/>
      <c r="C448" s="695"/>
      <c r="D448" s="698"/>
      <c r="E448" s="695"/>
      <c r="F448" s="698"/>
      <c r="G448" s="699"/>
      <c r="H448" s="699"/>
      <c r="I448" s="698"/>
      <c r="J448" s="698"/>
      <c r="K448" s="695"/>
      <c r="L448" s="695"/>
      <c r="M448" s="695"/>
      <c r="N448" s="695"/>
      <c r="O448" s="695"/>
      <c r="P448" s="695"/>
      <c r="Q448" s="695"/>
      <c r="R448" s="695"/>
      <c r="S448" s="695"/>
      <c r="T448" s="695"/>
      <c r="U448" s="695"/>
      <c r="V448" s="695"/>
      <c r="W448" s="695"/>
      <c r="X448" s="695"/>
      <c r="Y448" s="695"/>
      <c r="Z448" s="695"/>
    </row>
    <row r="449" ht="21.0" customHeight="1">
      <c r="A449" s="698"/>
      <c r="B449" s="695"/>
      <c r="C449" s="695"/>
      <c r="D449" s="698"/>
      <c r="E449" s="695"/>
      <c r="F449" s="698"/>
      <c r="G449" s="699"/>
      <c r="H449" s="699"/>
      <c r="I449" s="698"/>
      <c r="J449" s="698"/>
      <c r="K449" s="695"/>
      <c r="L449" s="695"/>
      <c r="M449" s="695"/>
      <c r="N449" s="695"/>
      <c r="O449" s="695"/>
      <c r="P449" s="695"/>
      <c r="Q449" s="695"/>
      <c r="R449" s="695"/>
      <c r="S449" s="695"/>
      <c r="T449" s="695"/>
      <c r="U449" s="695"/>
      <c r="V449" s="695"/>
      <c r="W449" s="695"/>
      <c r="X449" s="695"/>
      <c r="Y449" s="695"/>
      <c r="Z449" s="695"/>
    </row>
    <row r="450" ht="21.0" customHeight="1">
      <c r="A450" s="698"/>
      <c r="B450" s="695"/>
      <c r="C450" s="695"/>
      <c r="D450" s="698"/>
      <c r="E450" s="695"/>
      <c r="F450" s="698"/>
      <c r="G450" s="699"/>
      <c r="H450" s="699"/>
      <c r="I450" s="698"/>
      <c r="J450" s="698"/>
      <c r="K450" s="695"/>
      <c r="L450" s="695"/>
      <c r="M450" s="695"/>
      <c r="N450" s="695"/>
      <c r="O450" s="695"/>
      <c r="P450" s="695"/>
      <c r="Q450" s="695"/>
      <c r="R450" s="695"/>
      <c r="S450" s="695"/>
      <c r="T450" s="695"/>
      <c r="U450" s="695"/>
      <c r="V450" s="695"/>
      <c r="W450" s="695"/>
      <c r="X450" s="695"/>
      <c r="Y450" s="695"/>
      <c r="Z450" s="695"/>
    </row>
    <row r="451" ht="21.0" customHeight="1">
      <c r="A451" s="698"/>
      <c r="B451" s="695"/>
      <c r="C451" s="695"/>
      <c r="D451" s="698"/>
      <c r="E451" s="695"/>
      <c r="F451" s="698"/>
      <c r="G451" s="699"/>
      <c r="H451" s="699"/>
      <c r="I451" s="698"/>
      <c r="J451" s="698"/>
      <c r="K451" s="695"/>
      <c r="L451" s="695"/>
      <c r="M451" s="695"/>
      <c r="N451" s="695"/>
      <c r="O451" s="695"/>
      <c r="P451" s="695"/>
      <c r="Q451" s="695"/>
      <c r="R451" s="695"/>
      <c r="S451" s="695"/>
      <c r="T451" s="695"/>
      <c r="U451" s="695"/>
      <c r="V451" s="695"/>
      <c r="W451" s="695"/>
      <c r="X451" s="695"/>
      <c r="Y451" s="695"/>
      <c r="Z451" s="695"/>
    </row>
    <row r="452" ht="21.0" customHeight="1">
      <c r="A452" s="698"/>
      <c r="B452" s="695"/>
      <c r="C452" s="695"/>
      <c r="D452" s="698"/>
      <c r="E452" s="695"/>
      <c r="F452" s="698"/>
      <c r="G452" s="699"/>
      <c r="H452" s="699"/>
      <c r="I452" s="698"/>
      <c r="J452" s="698"/>
      <c r="K452" s="695"/>
      <c r="L452" s="695"/>
      <c r="M452" s="695"/>
      <c r="N452" s="695"/>
      <c r="O452" s="695"/>
      <c r="P452" s="695"/>
      <c r="Q452" s="695"/>
      <c r="R452" s="695"/>
      <c r="S452" s="695"/>
      <c r="T452" s="695"/>
      <c r="U452" s="695"/>
      <c r="V452" s="695"/>
      <c r="W452" s="695"/>
      <c r="X452" s="695"/>
      <c r="Y452" s="695"/>
      <c r="Z452" s="695"/>
    </row>
    <row r="453" ht="21.0" customHeight="1">
      <c r="A453" s="698"/>
      <c r="B453" s="695"/>
      <c r="C453" s="695"/>
      <c r="D453" s="698"/>
      <c r="E453" s="695"/>
      <c r="F453" s="698"/>
      <c r="G453" s="699"/>
      <c r="H453" s="699"/>
      <c r="I453" s="698"/>
      <c r="J453" s="698"/>
      <c r="K453" s="695"/>
      <c r="L453" s="695"/>
      <c r="M453" s="695"/>
      <c r="N453" s="695"/>
      <c r="O453" s="695"/>
      <c r="P453" s="695"/>
      <c r="Q453" s="695"/>
      <c r="R453" s="695"/>
      <c r="S453" s="695"/>
      <c r="T453" s="695"/>
      <c r="U453" s="695"/>
      <c r="V453" s="695"/>
      <c r="W453" s="695"/>
      <c r="X453" s="695"/>
      <c r="Y453" s="695"/>
      <c r="Z453" s="695"/>
    </row>
    <row r="454" ht="21.0" customHeight="1">
      <c r="A454" s="698"/>
      <c r="B454" s="695"/>
      <c r="C454" s="695"/>
      <c r="D454" s="698"/>
      <c r="E454" s="695"/>
      <c r="F454" s="698"/>
      <c r="G454" s="699"/>
      <c r="H454" s="699"/>
      <c r="I454" s="698"/>
      <c r="J454" s="698"/>
      <c r="K454" s="695"/>
      <c r="L454" s="695"/>
      <c r="M454" s="695"/>
      <c r="N454" s="695"/>
      <c r="O454" s="695"/>
      <c r="P454" s="695"/>
      <c r="Q454" s="695"/>
      <c r="R454" s="695"/>
      <c r="S454" s="695"/>
      <c r="T454" s="695"/>
      <c r="U454" s="695"/>
      <c r="V454" s="695"/>
      <c r="W454" s="695"/>
      <c r="X454" s="695"/>
      <c r="Y454" s="695"/>
      <c r="Z454" s="695"/>
    </row>
    <row r="455" ht="21.0" customHeight="1">
      <c r="A455" s="698"/>
      <c r="B455" s="695"/>
      <c r="C455" s="695"/>
      <c r="D455" s="698"/>
      <c r="E455" s="695"/>
      <c r="F455" s="698"/>
      <c r="G455" s="699"/>
      <c r="H455" s="699"/>
      <c r="I455" s="698"/>
      <c r="J455" s="698"/>
      <c r="K455" s="695"/>
      <c r="L455" s="695"/>
      <c r="M455" s="695"/>
      <c r="N455" s="695"/>
      <c r="O455" s="695"/>
      <c r="P455" s="695"/>
      <c r="Q455" s="695"/>
      <c r="R455" s="695"/>
      <c r="S455" s="695"/>
      <c r="T455" s="695"/>
      <c r="U455" s="695"/>
      <c r="V455" s="695"/>
      <c r="W455" s="695"/>
      <c r="X455" s="695"/>
      <c r="Y455" s="695"/>
      <c r="Z455" s="695"/>
    </row>
    <row r="456" ht="21.0" customHeight="1">
      <c r="A456" s="698"/>
      <c r="B456" s="695"/>
      <c r="C456" s="695"/>
      <c r="D456" s="698"/>
      <c r="E456" s="695"/>
      <c r="F456" s="698"/>
      <c r="G456" s="699"/>
      <c r="H456" s="699"/>
      <c r="I456" s="698"/>
      <c r="J456" s="698"/>
      <c r="K456" s="695"/>
      <c r="L456" s="695"/>
      <c r="M456" s="695"/>
      <c r="N456" s="695"/>
      <c r="O456" s="695"/>
      <c r="P456" s="695"/>
      <c r="Q456" s="695"/>
      <c r="R456" s="695"/>
      <c r="S456" s="695"/>
      <c r="T456" s="695"/>
      <c r="U456" s="695"/>
      <c r="V456" s="695"/>
      <c r="W456" s="695"/>
      <c r="X456" s="695"/>
      <c r="Y456" s="695"/>
      <c r="Z456" s="695"/>
    </row>
    <row r="457" ht="21.0" customHeight="1">
      <c r="A457" s="698"/>
      <c r="B457" s="695"/>
      <c r="C457" s="695"/>
      <c r="D457" s="698"/>
      <c r="E457" s="695"/>
      <c r="F457" s="698"/>
      <c r="G457" s="699"/>
      <c r="H457" s="699"/>
      <c r="I457" s="698"/>
      <c r="J457" s="698"/>
      <c r="K457" s="695"/>
      <c r="L457" s="695"/>
      <c r="M457" s="695"/>
      <c r="N457" s="695"/>
      <c r="O457" s="695"/>
      <c r="P457" s="695"/>
      <c r="Q457" s="695"/>
      <c r="R457" s="695"/>
      <c r="S457" s="695"/>
      <c r="T457" s="695"/>
      <c r="U457" s="695"/>
      <c r="V457" s="695"/>
      <c r="W457" s="695"/>
      <c r="X457" s="695"/>
      <c r="Y457" s="695"/>
      <c r="Z457" s="695"/>
    </row>
    <row r="458" ht="21.0" customHeight="1">
      <c r="A458" s="698"/>
      <c r="B458" s="695"/>
      <c r="C458" s="695"/>
      <c r="D458" s="698"/>
      <c r="E458" s="695"/>
      <c r="F458" s="698"/>
      <c r="G458" s="699"/>
      <c r="H458" s="699"/>
      <c r="I458" s="698"/>
      <c r="J458" s="698"/>
      <c r="K458" s="695"/>
      <c r="L458" s="695"/>
      <c r="M458" s="695"/>
      <c r="N458" s="695"/>
      <c r="O458" s="695"/>
      <c r="P458" s="695"/>
      <c r="Q458" s="695"/>
      <c r="R458" s="695"/>
      <c r="S458" s="695"/>
      <c r="T458" s="695"/>
      <c r="U458" s="695"/>
      <c r="V458" s="695"/>
      <c r="W458" s="695"/>
      <c r="X458" s="695"/>
      <c r="Y458" s="695"/>
      <c r="Z458" s="695"/>
    </row>
    <row r="459" ht="21.0" customHeight="1">
      <c r="A459" s="698"/>
      <c r="B459" s="695"/>
      <c r="C459" s="695"/>
      <c r="D459" s="698"/>
      <c r="E459" s="695"/>
      <c r="F459" s="698"/>
      <c r="G459" s="699"/>
      <c r="H459" s="699"/>
      <c r="I459" s="698"/>
      <c r="J459" s="698"/>
      <c r="K459" s="695"/>
      <c r="L459" s="695"/>
      <c r="M459" s="695"/>
      <c r="N459" s="695"/>
      <c r="O459" s="695"/>
      <c r="P459" s="695"/>
      <c r="Q459" s="695"/>
      <c r="R459" s="695"/>
      <c r="S459" s="695"/>
      <c r="T459" s="695"/>
      <c r="U459" s="695"/>
      <c r="V459" s="695"/>
      <c r="W459" s="695"/>
      <c r="X459" s="695"/>
      <c r="Y459" s="695"/>
      <c r="Z459" s="695"/>
    </row>
    <row r="460" ht="21.0" customHeight="1">
      <c r="A460" s="698"/>
      <c r="B460" s="695"/>
      <c r="C460" s="695"/>
      <c r="D460" s="698"/>
      <c r="E460" s="695"/>
      <c r="F460" s="698"/>
      <c r="G460" s="699"/>
      <c r="H460" s="699"/>
      <c r="I460" s="698"/>
      <c r="J460" s="698"/>
      <c r="K460" s="695"/>
      <c r="L460" s="695"/>
      <c r="M460" s="695"/>
      <c r="N460" s="695"/>
      <c r="O460" s="695"/>
      <c r="P460" s="695"/>
      <c r="Q460" s="695"/>
      <c r="R460" s="695"/>
      <c r="S460" s="695"/>
      <c r="T460" s="695"/>
      <c r="U460" s="695"/>
      <c r="V460" s="695"/>
      <c r="W460" s="695"/>
      <c r="X460" s="695"/>
      <c r="Y460" s="695"/>
      <c r="Z460" s="695"/>
    </row>
    <row r="461" ht="21.0" customHeight="1">
      <c r="A461" s="698"/>
      <c r="B461" s="695"/>
      <c r="C461" s="695"/>
      <c r="D461" s="698"/>
      <c r="E461" s="695"/>
      <c r="F461" s="698"/>
      <c r="G461" s="699"/>
      <c r="H461" s="699"/>
      <c r="I461" s="698"/>
      <c r="J461" s="698"/>
      <c r="K461" s="695"/>
      <c r="L461" s="695"/>
      <c r="M461" s="695"/>
      <c r="N461" s="695"/>
      <c r="O461" s="695"/>
      <c r="P461" s="695"/>
      <c r="Q461" s="695"/>
      <c r="R461" s="695"/>
      <c r="S461" s="695"/>
      <c r="T461" s="695"/>
      <c r="U461" s="695"/>
      <c r="V461" s="695"/>
      <c r="W461" s="695"/>
      <c r="X461" s="695"/>
      <c r="Y461" s="695"/>
      <c r="Z461" s="695"/>
    </row>
    <row r="462" ht="21.0" customHeight="1">
      <c r="A462" s="698"/>
      <c r="B462" s="695"/>
      <c r="C462" s="695"/>
      <c r="D462" s="698"/>
      <c r="E462" s="695"/>
      <c r="F462" s="698"/>
      <c r="G462" s="699"/>
      <c r="H462" s="699"/>
      <c r="I462" s="698"/>
      <c r="J462" s="698"/>
      <c r="K462" s="695"/>
      <c r="L462" s="695"/>
      <c r="M462" s="695"/>
      <c r="N462" s="695"/>
      <c r="O462" s="695"/>
      <c r="P462" s="695"/>
      <c r="Q462" s="695"/>
      <c r="R462" s="695"/>
      <c r="S462" s="695"/>
      <c r="T462" s="695"/>
      <c r="U462" s="695"/>
      <c r="V462" s="695"/>
      <c r="W462" s="695"/>
      <c r="X462" s="695"/>
      <c r="Y462" s="695"/>
      <c r="Z462" s="695"/>
    </row>
    <row r="463" ht="21.0" customHeight="1">
      <c r="A463" s="698"/>
      <c r="B463" s="695"/>
      <c r="C463" s="695"/>
      <c r="D463" s="698"/>
      <c r="E463" s="695"/>
      <c r="F463" s="698"/>
      <c r="G463" s="699"/>
      <c r="H463" s="699"/>
      <c r="I463" s="698"/>
      <c r="J463" s="698"/>
      <c r="K463" s="695"/>
      <c r="L463" s="695"/>
      <c r="M463" s="695"/>
      <c r="N463" s="695"/>
      <c r="O463" s="695"/>
      <c r="P463" s="695"/>
      <c r="Q463" s="695"/>
      <c r="R463" s="695"/>
      <c r="S463" s="695"/>
      <c r="T463" s="695"/>
      <c r="U463" s="695"/>
      <c r="V463" s="695"/>
      <c r="W463" s="695"/>
      <c r="X463" s="695"/>
      <c r="Y463" s="695"/>
      <c r="Z463" s="695"/>
    </row>
    <row r="464" ht="21.0" customHeight="1">
      <c r="A464" s="698"/>
      <c r="B464" s="695"/>
      <c r="C464" s="695"/>
      <c r="D464" s="698"/>
      <c r="E464" s="695"/>
      <c r="F464" s="698"/>
      <c r="G464" s="699"/>
      <c r="H464" s="699"/>
      <c r="I464" s="698"/>
      <c r="J464" s="698"/>
      <c r="K464" s="695"/>
      <c r="L464" s="695"/>
      <c r="M464" s="695"/>
      <c r="N464" s="695"/>
      <c r="O464" s="695"/>
      <c r="P464" s="695"/>
      <c r="Q464" s="695"/>
      <c r="R464" s="695"/>
      <c r="S464" s="695"/>
      <c r="T464" s="695"/>
      <c r="U464" s="695"/>
      <c r="V464" s="695"/>
      <c r="W464" s="695"/>
      <c r="X464" s="695"/>
      <c r="Y464" s="695"/>
      <c r="Z464" s="695"/>
    </row>
    <row r="465" ht="21.0" customHeight="1">
      <c r="A465" s="698"/>
      <c r="B465" s="695"/>
      <c r="C465" s="695"/>
      <c r="D465" s="698"/>
      <c r="E465" s="695"/>
      <c r="F465" s="698"/>
      <c r="G465" s="699"/>
      <c r="H465" s="699"/>
      <c r="I465" s="698"/>
      <c r="J465" s="698"/>
      <c r="K465" s="695"/>
      <c r="L465" s="695"/>
      <c r="M465" s="695"/>
      <c r="N465" s="695"/>
      <c r="O465" s="695"/>
      <c r="P465" s="695"/>
      <c r="Q465" s="695"/>
      <c r="R465" s="695"/>
      <c r="S465" s="695"/>
      <c r="T465" s="695"/>
      <c r="U465" s="695"/>
      <c r="V465" s="695"/>
      <c r="W465" s="695"/>
      <c r="X465" s="695"/>
      <c r="Y465" s="695"/>
      <c r="Z465" s="695"/>
    </row>
    <row r="466" ht="21.0" customHeight="1">
      <c r="A466" s="698"/>
      <c r="B466" s="695"/>
      <c r="C466" s="695"/>
      <c r="D466" s="698"/>
      <c r="E466" s="695"/>
      <c r="F466" s="698"/>
      <c r="G466" s="699"/>
      <c r="H466" s="699"/>
      <c r="I466" s="698"/>
      <c r="J466" s="698"/>
      <c r="K466" s="695"/>
      <c r="L466" s="695"/>
      <c r="M466" s="695"/>
      <c r="N466" s="695"/>
      <c r="O466" s="695"/>
      <c r="P466" s="695"/>
      <c r="Q466" s="695"/>
      <c r="R466" s="695"/>
      <c r="S466" s="695"/>
      <c r="T466" s="695"/>
      <c r="U466" s="695"/>
      <c r="V466" s="695"/>
      <c r="W466" s="695"/>
      <c r="X466" s="695"/>
      <c r="Y466" s="695"/>
      <c r="Z466" s="695"/>
    </row>
    <row r="467" ht="21.0" customHeight="1">
      <c r="A467" s="698"/>
      <c r="B467" s="695"/>
      <c r="C467" s="695"/>
      <c r="D467" s="698"/>
      <c r="E467" s="695"/>
      <c r="F467" s="698"/>
      <c r="G467" s="699"/>
      <c r="H467" s="699"/>
      <c r="I467" s="698"/>
      <c r="J467" s="698"/>
      <c r="K467" s="695"/>
      <c r="L467" s="695"/>
      <c r="M467" s="695"/>
      <c r="N467" s="695"/>
      <c r="O467" s="695"/>
      <c r="P467" s="695"/>
      <c r="Q467" s="695"/>
      <c r="R467" s="695"/>
      <c r="S467" s="695"/>
      <c r="T467" s="695"/>
      <c r="U467" s="695"/>
      <c r="V467" s="695"/>
      <c r="W467" s="695"/>
      <c r="X467" s="695"/>
      <c r="Y467" s="695"/>
      <c r="Z467" s="695"/>
    </row>
    <row r="468" ht="21.0" customHeight="1">
      <c r="A468" s="698"/>
      <c r="B468" s="695"/>
      <c r="C468" s="695"/>
      <c r="D468" s="698"/>
      <c r="E468" s="695"/>
      <c r="F468" s="698"/>
      <c r="G468" s="699"/>
      <c r="H468" s="699"/>
      <c r="I468" s="698"/>
      <c r="J468" s="698"/>
      <c r="K468" s="695"/>
      <c r="L468" s="695"/>
      <c r="M468" s="695"/>
      <c r="N468" s="695"/>
      <c r="O468" s="695"/>
      <c r="P468" s="695"/>
      <c r="Q468" s="695"/>
      <c r="R468" s="695"/>
      <c r="S468" s="695"/>
      <c r="T468" s="695"/>
      <c r="U468" s="695"/>
      <c r="V468" s="695"/>
      <c r="W468" s="695"/>
      <c r="X468" s="695"/>
      <c r="Y468" s="695"/>
      <c r="Z468" s="695"/>
    </row>
    <row r="469" ht="21.0" customHeight="1">
      <c r="A469" s="698"/>
      <c r="B469" s="695"/>
      <c r="C469" s="695"/>
      <c r="D469" s="698"/>
      <c r="E469" s="695"/>
      <c r="F469" s="698"/>
      <c r="G469" s="699"/>
      <c r="H469" s="699"/>
      <c r="I469" s="698"/>
      <c r="J469" s="698"/>
      <c r="K469" s="695"/>
      <c r="L469" s="695"/>
      <c r="M469" s="695"/>
      <c r="N469" s="695"/>
      <c r="O469" s="695"/>
      <c r="P469" s="695"/>
      <c r="Q469" s="695"/>
      <c r="R469" s="695"/>
      <c r="S469" s="695"/>
      <c r="T469" s="695"/>
      <c r="U469" s="695"/>
      <c r="V469" s="695"/>
      <c r="W469" s="695"/>
      <c r="X469" s="695"/>
      <c r="Y469" s="695"/>
      <c r="Z469" s="695"/>
    </row>
    <row r="470" ht="21.0" customHeight="1">
      <c r="A470" s="698"/>
      <c r="B470" s="695"/>
      <c r="C470" s="695"/>
      <c r="D470" s="698"/>
      <c r="E470" s="695"/>
      <c r="F470" s="698"/>
      <c r="G470" s="699"/>
      <c r="H470" s="699"/>
      <c r="I470" s="698"/>
      <c r="J470" s="698"/>
      <c r="K470" s="695"/>
      <c r="L470" s="695"/>
      <c r="M470" s="695"/>
      <c r="N470" s="695"/>
      <c r="O470" s="695"/>
      <c r="P470" s="695"/>
      <c r="Q470" s="695"/>
      <c r="R470" s="695"/>
      <c r="S470" s="695"/>
      <c r="T470" s="695"/>
      <c r="U470" s="695"/>
      <c r="V470" s="695"/>
      <c r="W470" s="695"/>
      <c r="X470" s="695"/>
      <c r="Y470" s="695"/>
      <c r="Z470" s="695"/>
    </row>
    <row r="471" ht="21.0" customHeight="1">
      <c r="A471" s="698"/>
      <c r="B471" s="695"/>
      <c r="C471" s="695"/>
      <c r="D471" s="698"/>
      <c r="E471" s="695"/>
      <c r="F471" s="698"/>
      <c r="G471" s="699"/>
      <c r="H471" s="699"/>
      <c r="I471" s="698"/>
      <c r="J471" s="698"/>
      <c r="K471" s="695"/>
      <c r="L471" s="695"/>
      <c r="M471" s="695"/>
      <c r="N471" s="695"/>
      <c r="O471" s="695"/>
      <c r="P471" s="695"/>
      <c r="Q471" s="695"/>
      <c r="R471" s="695"/>
      <c r="S471" s="695"/>
      <c r="T471" s="695"/>
      <c r="U471" s="695"/>
      <c r="V471" s="695"/>
      <c r="W471" s="695"/>
      <c r="X471" s="695"/>
      <c r="Y471" s="695"/>
      <c r="Z471" s="695"/>
    </row>
    <row r="472" ht="21.0" customHeight="1">
      <c r="A472" s="698"/>
      <c r="B472" s="695"/>
      <c r="C472" s="695"/>
      <c r="D472" s="698"/>
      <c r="E472" s="695"/>
      <c r="F472" s="698"/>
      <c r="G472" s="699"/>
      <c r="H472" s="699"/>
      <c r="I472" s="698"/>
      <c r="J472" s="698"/>
      <c r="K472" s="695"/>
      <c r="L472" s="695"/>
      <c r="M472" s="695"/>
      <c r="N472" s="695"/>
      <c r="O472" s="695"/>
      <c r="P472" s="695"/>
      <c r="Q472" s="695"/>
      <c r="R472" s="695"/>
      <c r="S472" s="695"/>
      <c r="T472" s="695"/>
      <c r="U472" s="695"/>
      <c r="V472" s="695"/>
      <c r="W472" s="695"/>
      <c r="X472" s="695"/>
      <c r="Y472" s="695"/>
      <c r="Z472" s="695"/>
    </row>
    <row r="473" ht="21.0" customHeight="1">
      <c r="A473" s="698"/>
      <c r="B473" s="695"/>
      <c r="C473" s="695"/>
      <c r="D473" s="698"/>
      <c r="E473" s="695"/>
      <c r="F473" s="698"/>
      <c r="G473" s="699"/>
      <c r="H473" s="699"/>
      <c r="I473" s="698"/>
      <c r="J473" s="698"/>
      <c r="K473" s="695"/>
      <c r="L473" s="695"/>
      <c r="M473" s="695"/>
      <c r="N473" s="695"/>
      <c r="O473" s="695"/>
      <c r="P473" s="695"/>
      <c r="Q473" s="695"/>
      <c r="R473" s="695"/>
      <c r="S473" s="695"/>
      <c r="T473" s="695"/>
      <c r="U473" s="695"/>
      <c r="V473" s="695"/>
      <c r="W473" s="695"/>
      <c r="X473" s="695"/>
      <c r="Y473" s="695"/>
      <c r="Z473" s="695"/>
    </row>
    <row r="474" ht="21.0" customHeight="1">
      <c r="A474" s="698"/>
      <c r="B474" s="695"/>
      <c r="C474" s="695"/>
      <c r="D474" s="698"/>
      <c r="E474" s="695"/>
      <c r="F474" s="698"/>
      <c r="G474" s="699"/>
      <c r="H474" s="699"/>
      <c r="I474" s="698"/>
      <c r="J474" s="698"/>
      <c r="K474" s="695"/>
      <c r="L474" s="695"/>
      <c r="M474" s="695"/>
      <c r="N474" s="695"/>
      <c r="O474" s="695"/>
      <c r="P474" s="695"/>
      <c r="Q474" s="695"/>
      <c r="R474" s="695"/>
      <c r="S474" s="695"/>
      <c r="T474" s="695"/>
      <c r="U474" s="695"/>
      <c r="V474" s="695"/>
      <c r="W474" s="695"/>
      <c r="X474" s="695"/>
      <c r="Y474" s="695"/>
      <c r="Z474" s="695"/>
    </row>
    <row r="475" ht="21.0" customHeight="1">
      <c r="A475" s="698"/>
      <c r="B475" s="695"/>
      <c r="C475" s="695"/>
      <c r="D475" s="698"/>
      <c r="E475" s="695"/>
      <c r="F475" s="698"/>
      <c r="G475" s="699"/>
      <c r="H475" s="699"/>
      <c r="I475" s="698"/>
      <c r="J475" s="698"/>
      <c r="K475" s="695"/>
      <c r="L475" s="695"/>
      <c r="M475" s="695"/>
      <c r="N475" s="695"/>
      <c r="O475" s="695"/>
      <c r="P475" s="695"/>
      <c r="Q475" s="695"/>
      <c r="R475" s="695"/>
      <c r="S475" s="695"/>
      <c r="T475" s="695"/>
      <c r="U475" s="695"/>
      <c r="V475" s="695"/>
      <c r="W475" s="695"/>
      <c r="X475" s="695"/>
      <c r="Y475" s="695"/>
      <c r="Z475" s="695"/>
    </row>
    <row r="476" ht="21.0" customHeight="1">
      <c r="A476" s="698"/>
      <c r="B476" s="695"/>
      <c r="C476" s="695"/>
      <c r="D476" s="698"/>
      <c r="E476" s="695"/>
      <c r="F476" s="698"/>
      <c r="G476" s="699"/>
      <c r="H476" s="699"/>
      <c r="I476" s="698"/>
      <c r="J476" s="698"/>
      <c r="K476" s="695"/>
      <c r="L476" s="695"/>
      <c r="M476" s="695"/>
      <c r="N476" s="695"/>
      <c r="O476" s="695"/>
      <c r="P476" s="695"/>
      <c r="Q476" s="695"/>
      <c r="R476" s="695"/>
      <c r="S476" s="695"/>
      <c r="T476" s="695"/>
      <c r="U476" s="695"/>
      <c r="V476" s="695"/>
      <c r="W476" s="695"/>
      <c r="X476" s="695"/>
      <c r="Y476" s="695"/>
      <c r="Z476" s="695"/>
    </row>
    <row r="477" ht="21.0" customHeight="1">
      <c r="A477" s="698"/>
      <c r="B477" s="695"/>
      <c r="C477" s="695"/>
      <c r="D477" s="698"/>
      <c r="E477" s="695"/>
      <c r="F477" s="698"/>
      <c r="G477" s="699"/>
      <c r="H477" s="699"/>
      <c r="I477" s="698"/>
      <c r="J477" s="698"/>
      <c r="K477" s="695"/>
      <c r="L477" s="695"/>
      <c r="M477" s="695"/>
      <c r="N477" s="695"/>
      <c r="O477" s="695"/>
      <c r="P477" s="695"/>
      <c r="Q477" s="695"/>
      <c r="R477" s="695"/>
      <c r="S477" s="695"/>
      <c r="T477" s="695"/>
      <c r="U477" s="695"/>
      <c r="V477" s="695"/>
      <c r="W477" s="695"/>
      <c r="X477" s="695"/>
      <c r="Y477" s="695"/>
      <c r="Z477" s="695"/>
    </row>
    <row r="478" ht="21.0" customHeight="1">
      <c r="A478" s="698"/>
      <c r="B478" s="695"/>
      <c r="C478" s="695"/>
      <c r="D478" s="698"/>
      <c r="E478" s="695"/>
      <c r="F478" s="698"/>
      <c r="G478" s="699"/>
      <c r="H478" s="699"/>
      <c r="I478" s="698"/>
      <c r="J478" s="698"/>
      <c r="K478" s="695"/>
      <c r="L478" s="695"/>
      <c r="M478" s="695"/>
      <c r="N478" s="695"/>
      <c r="O478" s="695"/>
      <c r="P478" s="695"/>
      <c r="Q478" s="695"/>
      <c r="R478" s="695"/>
      <c r="S478" s="695"/>
      <c r="T478" s="695"/>
      <c r="U478" s="695"/>
      <c r="V478" s="695"/>
      <c r="W478" s="695"/>
      <c r="X478" s="695"/>
      <c r="Y478" s="695"/>
      <c r="Z478" s="695"/>
    </row>
    <row r="479" ht="21.0" customHeight="1">
      <c r="A479" s="698"/>
      <c r="B479" s="695"/>
      <c r="C479" s="695"/>
      <c r="D479" s="698"/>
      <c r="E479" s="695"/>
      <c r="F479" s="698"/>
      <c r="G479" s="699"/>
      <c r="H479" s="699"/>
      <c r="I479" s="698"/>
      <c r="J479" s="698"/>
      <c r="K479" s="695"/>
      <c r="L479" s="695"/>
      <c r="M479" s="695"/>
      <c r="N479" s="695"/>
      <c r="O479" s="695"/>
      <c r="P479" s="695"/>
      <c r="Q479" s="695"/>
      <c r="R479" s="695"/>
      <c r="S479" s="695"/>
      <c r="T479" s="695"/>
      <c r="U479" s="695"/>
      <c r="V479" s="695"/>
      <c r="W479" s="695"/>
      <c r="X479" s="695"/>
      <c r="Y479" s="695"/>
      <c r="Z479" s="695"/>
    </row>
    <row r="480" ht="21.0" customHeight="1">
      <c r="A480" s="698"/>
      <c r="B480" s="695"/>
      <c r="C480" s="695"/>
      <c r="D480" s="698"/>
      <c r="E480" s="695"/>
      <c r="F480" s="698"/>
      <c r="G480" s="699"/>
      <c r="H480" s="699"/>
      <c r="I480" s="698"/>
      <c r="J480" s="698"/>
      <c r="K480" s="695"/>
      <c r="L480" s="695"/>
      <c r="M480" s="695"/>
      <c r="N480" s="695"/>
      <c r="O480" s="695"/>
      <c r="P480" s="695"/>
      <c r="Q480" s="695"/>
      <c r="R480" s="695"/>
      <c r="S480" s="695"/>
      <c r="T480" s="695"/>
      <c r="U480" s="695"/>
      <c r="V480" s="695"/>
      <c r="W480" s="695"/>
      <c r="X480" s="695"/>
      <c r="Y480" s="695"/>
      <c r="Z480" s="695"/>
    </row>
    <row r="481" ht="21.0" customHeight="1">
      <c r="A481" s="698"/>
      <c r="B481" s="695"/>
      <c r="C481" s="695"/>
      <c r="D481" s="698"/>
      <c r="E481" s="695"/>
      <c r="F481" s="698"/>
      <c r="G481" s="699"/>
      <c r="H481" s="699"/>
      <c r="I481" s="698"/>
      <c r="J481" s="698"/>
      <c r="K481" s="695"/>
      <c r="L481" s="695"/>
      <c r="M481" s="695"/>
      <c r="N481" s="695"/>
      <c r="O481" s="695"/>
      <c r="P481" s="695"/>
      <c r="Q481" s="695"/>
      <c r="R481" s="695"/>
      <c r="S481" s="695"/>
      <c r="T481" s="695"/>
      <c r="U481" s="695"/>
      <c r="V481" s="695"/>
      <c r="W481" s="695"/>
      <c r="X481" s="695"/>
      <c r="Y481" s="695"/>
      <c r="Z481" s="695"/>
    </row>
    <row r="482" ht="21.0" customHeight="1">
      <c r="A482" s="698"/>
      <c r="B482" s="695"/>
      <c r="C482" s="695"/>
      <c r="D482" s="698"/>
      <c r="E482" s="695"/>
      <c r="F482" s="698"/>
      <c r="G482" s="699"/>
      <c r="H482" s="699"/>
      <c r="I482" s="698"/>
      <c r="J482" s="698"/>
      <c r="K482" s="695"/>
      <c r="L482" s="695"/>
      <c r="M482" s="695"/>
      <c r="N482" s="695"/>
      <c r="O482" s="695"/>
      <c r="P482" s="695"/>
      <c r="Q482" s="695"/>
      <c r="R482" s="695"/>
      <c r="S482" s="695"/>
      <c r="T482" s="695"/>
      <c r="U482" s="695"/>
      <c r="V482" s="695"/>
      <c r="W482" s="695"/>
      <c r="X482" s="695"/>
      <c r="Y482" s="695"/>
      <c r="Z482" s="695"/>
    </row>
    <row r="483" ht="21.0" customHeight="1">
      <c r="A483" s="698"/>
      <c r="B483" s="695"/>
      <c r="C483" s="695"/>
      <c r="D483" s="698"/>
      <c r="E483" s="695"/>
      <c r="F483" s="698"/>
      <c r="G483" s="699"/>
      <c r="H483" s="699"/>
      <c r="I483" s="698"/>
      <c r="J483" s="698"/>
      <c r="K483" s="695"/>
      <c r="L483" s="695"/>
      <c r="M483" s="695"/>
      <c r="N483" s="695"/>
      <c r="O483" s="695"/>
      <c r="P483" s="695"/>
      <c r="Q483" s="695"/>
      <c r="R483" s="695"/>
      <c r="S483" s="695"/>
      <c r="T483" s="695"/>
      <c r="U483" s="695"/>
      <c r="V483" s="695"/>
      <c r="W483" s="695"/>
      <c r="X483" s="695"/>
      <c r="Y483" s="695"/>
      <c r="Z483" s="695"/>
    </row>
    <row r="484" ht="21.0" customHeight="1">
      <c r="A484" s="698"/>
      <c r="B484" s="695"/>
      <c r="C484" s="695"/>
      <c r="D484" s="698"/>
      <c r="E484" s="695"/>
      <c r="F484" s="698"/>
      <c r="G484" s="699"/>
      <c r="H484" s="699"/>
      <c r="I484" s="698"/>
      <c r="J484" s="698"/>
      <c r="K484" s="695"/>
      <c r="L484" s="695"/>
      <c r="M484" s="695"/>
      <c r="N484" s="695"/>
      <c r="O484" s="695"/>
      <c r="P484" s="695"/>
      <c r="Q484" s="695"/>
      <c r="R484" s="695"/>
      <c r="S484" s="695"/>
      <c r="T484" s="695"/>
      <c r="U484" s="695"/>
      <c r="V484" s="695"/>
      <c r="W484" s="695"/>
      <c r="X484" s="695"/>
      <c r="Y484" s="695"/>
      <c r="Z484" s="695"/>
    </row>
    <row r="485" ht="21.0" customHeight="1">
      <c r="A485" s="698"/>
      <c r="B485" s="695"/>
      <c r="C485" s="695"/>
      <c r="D485" s="698"/>
      <c r="E485" s="695"/>
      <c r="F485" s="698"/>
      <c r="G485" s="699"/>
      <c r="H485" s="699"/>
      <c r="I485" s="698"/>
      <c r="J485" s="698"/>
      <c r="K485" s="695"/>
      <c r="L485" s="695"/>
      <c r="M485" s="695"/>
      <c r="N485" s="695"/>
      <c r="O485" s="695"/>
      <c r="P485" s="695"/>
      <c r="Q485" s="695"/>
      <c r="R485" s="695"/>
      <c r="S485" s="695"/>
      <c r="T485" s="695"/>
      <c r="U485" s="695"/>
      <c r="V485" s="695"/>
      <c r="W485" s="695"/>
      <c r="X485" s="695"/>
      <c r="Y485" s="695"/>
      <c r="Z485" s="695"/>
    </row>
    <row r="486" ht="21.0" customHeight="1">
      <c r="A486" s="698"/>
      <c r="B486" s="695"/>
      <c r="C486" s="695"/>
      <c r="D486" s="698"/>
      <c r="E486" s="695"/>
      <c r="F486" s="698"/>
      <c r="G486" s="699"/>
      <c r="H486" s="699"/>
      <c r="I486" s="698"/>
      <c r="J486" s="698"/>
      <c r="K486" s="695"/>
      <c r="L486" s="695"/>
      <c r="M486" s="695"/>
      <c r="N486" s="695"/>
      <c r="O486" s="695"/>
      <c r="P486" s="695"/>
      <c r="Q486" s="695"/>
      <c r="R486" s="695"/>
      <c r="S486" s="695"/>
      <c r="T486" s="695"/>
      <c r="U486" s="695"/>
      <c r="V486" s="695"/>
      <c r="W486" s="695"/>
      <c r="X486" s="695"/>
      <c r="Y486" s="695"/>
      <c r="Z486" s="695"/>
    </row>
    <row r="487" ht="21.0" customHeight="1">
      <c r="A487" s="698"/>
      <c r="B487" s="695"/>
      <c r="C487" s="695"/>
      <c r="D487" s="698"/>
      <c r="E487" s="695"/>
      <c r="F487" s="698"/>
      <c r="G487" s="699"/>
      <c r="H487" s="699"/>
      <c r="I487" s="698"/>
      <c r="J487" s="698"/>
      <c r="K487" s="695"/>
      <c r="L487" s="695"/>
      <c r="M487" s="695"/>
      <c r="N487" s="695"/>
      <c r="O487" s="695"/>
      <c r="P487" s="695"/>
      <c r="Q487" s="695"/>
      <c r="R487" s="695"/>
      <c r="S487" s="695"/>
      <c r="T487" s="695"/>
      <c r="U487" s="695"/>
      <c r="V487" s="695"/>
      <c r="W487" s="695"/>
      <c r="X487" s="695"/>
      <c r="Y487" s="695"/>
      <c r="Z487" s="695"/>
    </row>
    <row r="488" ht="21.0" customHeight="1">
      <c r="A488" s="698"/>
      <c r="B488" s="695"/>
      <c r="C488" s="695"/>
      <c r="D488" s="698"/>
      <c r="E488" s="695"/>
      <c r="F488" s="698"/>
      <c r="G488" s="699"/>
      <c r="H488" s="699"/>
      <c r="I488" s="698"/>
      <c r="J488" s="698"/>
      <c r="K488" s="695"/>
      <c r="L488" s="695"/>
      <c r="M488" s="695"/>
      <c r="N488" s="695"/>
      <c r="O488" s="695"/>
      <c r="P488" s="695"/>
      <c r="Q488" s="695"/>
      <c r="R488" s="695"/>
      <c r="S488" s="695"/>
      <c r="T488" s="695"/>
      <c r="U488" s="695"/>
      <c r="V488" s="695"/>
      <c r="W488" s="695"/>
      <c r="X488" s="695"/>
      <c r="Y488" s="695"/>
      <c r="Z488" s="695"/>
    </row>
    <row r="489" ht="21.0" customHeight="1">
      <c r="A489" s="698"/>
      <c r="B489" s="695"/>
      <c r="C489" s="695"/>
      <c r="D489" s="698"/>
      <c r="E489" s="695"/>
      <c r="F489" s="698"/>
      <c r="G489" s="699"/>
      <c r="H489" s="699"/>
      <c r="I489" s="698"/>
      <c r="J489" s="698"/>
      <c r="K489" s="695"/>
      <c r="L489" s="695"/>
      <c r="M489" s="695"/>
      <c r="N489" s="695"/>
      <c r="O489" s="695"/>
      <c r="P489" s="695"/>
      <c r="Q489" s="695"/>
      <c r="R489" s="695"/>
      <c r="S489" s="695"/>
      <c r="T489" s="695"/>
      <c r="U489" s="695"/>
      <c r="V489" s="695"/>
      <c r="W489" s="695"/>
      <c r="X489" s="695"/>
      <c r="Y489" s="695"/>
      <c r="Z489" s="695"/>
    </row>
    <row r="490" ht="21.0" customHeight="1">
      <c r="A490" s="698"/>
      <c r="B490" s="695"/>
      <c r="C490" s="695"/>
      <c r="D490" s="698"/>
      <c r="E490" s="695"/>
      <c r="F490" s="698"/>
      <c r="G490" s="699"/>
      <c r="H490" s="699"/>
      <c r="I490" s="698"/>
      <c r="J490" s="698"/>
      <c r="K490" s="695"/>
      <c r="L490" s="695"/>
      <c r="M490" s="695"/>
      <c r="N490" s="695"/>
      <c r="O490" s="695"/>
      <c r="P490" s="695"/>
      <c r="Q490" s="695"/>
      <c r="R490" s="695"/>
      <c r="S490" s="695"/>
      <c r="T490" s="695"/>
      <c r="U490" s="695"/>
      <c r="V490" s="695"/>
      <c r="W490" s="695"/>
      <c r="X490" s="695"/>
      <c r="Y490" s="695"/>
      <c r="Z490" s="695"/>
    </row>
    <row r="491" ht="21.0" customHeight="1">
      <c r="A491" s="698"/>
      <c r="B491" s="695"/>
      <c r="C491" s="695"/>
      <c r="D491" s="698"/>
      <c r="E491" s="695"/>
      <c r="F491" s="698"/>
      <c r="G491" s="699"/>
      <c r="H491" s="699"/>
      <c r="I491" s="698"/>
      <c r="J491" s="698"/>
      <c r="K491" s="695"/>
      <c r="L491" s="695"/>
      <c r="M491" s="695"/>
      <c r="N491" s="695"/>
      <c r="O491" s="695"/>
      <c r="P491" s="695"/>
      <c r="Q491" s="695"/>
      <c r="R491" s="695"/>
      <c r="S491" s="695"/>
      <c r="T491" s="695"/>
      <c r="U491" s="695"/>
      <c r="V491" s="695"/>
      <c r="W491" s="695"/>
      <c r="X491" s="695"/>
      <c r="Y491" s="695"/>
      <c r="Z491" s="695"/>
    </row>
    <row r="492" ht="21.0" customHeight="1">
      <c r="A492" s="698"/>
      <c r="B492" s="695"/>
      <c r="C492" s="695"/>
      <c r="D492" s="698"/>
      <c r="E492" s="695"/>
      <c r="F492" s="698"/>
      <c r="G492" s="699"/>
      <c r="H492" s="699"/>
      <c r="I492" s="698"/>
      <c r="J492" s="698"/>
      <c r="K492" s="695"/>
      <c r="L492" s="695"/>
      <c r="M492" s="695"/>
      <c r="N492" s="695"/>
      <c r="O492" s="695"/>
      <c r="P492" s="695"/>
      <c r="Q492" s="695"/>
      <c r="R492" s="695"/>
      <c r="S492" s="695"/>
      <c r="T492" s="695"/>
      <c r="U492" s="695"/>
      <c r="V492" s="695"/>
      <c r="W492" s="695"/>
      <c r="X492" s="695"/>
      <c r="Y492" s="695"/>
      <c r="Z492" s="695"/>
    </row>
    <row r="493" ht="21.0" customHeight="1">
      <c r="A493" s="698"/>
      <c r="B493" s="695"/>
      <c r="C493" s="695"/>
      <c r="D493" s="698"/>
      <c r="E493" s="695"/>
      <c r="F493" s="698"/>
      <c r="G493" s="699"/>
      <c r="H493" s="699"/>
      <c r="I493" s="698"/>
      <c r="J493" s="698"/>
      <c r="K493" s="695"/>
      <c r="L493" s="695"/>
      <c r="M493" s="695"/>
      <c r="N493" s="695"/>
      <c r="O493" s="695"/>
      <c r="P493" s="695"/>
      <c r="Q493" s="695"/>
      <c r="R493" s="695"/>
      <c r="S493" s="695"/>
      <c r="T493" s="695"/>
      <c r="U493" s="695"/>
      <c r="V493" s="695"/>
      <c r="W493" s="695"/>
      <c r="X493" s="695"/>
      <c r="Y493" s="695"/>
      <c r="Z493" s="695"/>
    </row>
    <row r="494" ht="21.0" customHeight="1">
      <c r="A494" s="698"/>
      <c r="B494" s="695"/>
      <c r="C494" s="695"/>
      <c r="D494" s="698"/>
      <c r="E494" s="695"/>
      <c r="F494" s="698"/>
      <c r="G494" s="699"/>
      <c r="H494" s="699"/>
      <c r="I494" s="698"/>
      <c r="J494" s="698"/>
      <c r="K494" s="695"/>
      <c r="L494" s="695"/>
      <c r="M494" s="695"/>
      <c r="N494" s="695"/>
      <c r="O494" s="695"/>
      <c r="P494" s="695"/>
      <c r="Q494" s="695"/>
      <c r="R494" s="695"/>
      <c r="S494" s="695"/>
      <c r="T494" s="695"/>
      <c r="U494" s="695"/>
      <c r="V494" s="695"/>
      <c r="W494" s="695"/>
      <c r="X494" s="695"/>
      <c r="Y494" s="695"/>
      <c r="Z494" s="695"/>
    </row>
    <row r="495" ht="21.0" customHeight="1">
      <c r="A495" s="698"/>
      <c r="B495" s="695"/>
      <c r="C495" s="695"/>
      <c r="D495" s="698"/>
      <c r="E495" s="695"/>
      <c r="F495" s="698"/>
      <c r="G495" s="699"/>
      <c r="H495" s="699"/>
      <c r="I495" s="698"/>
      <c r="J495" s="698"/>
      <c r="K495" s="695"/>
      <c r="L495" s="695"/>
      <c r="M495" s="695"/>
      <c r="N495" s="695"/>
      <c r="O495" s="695"/>
      <c r="P495" s="695"/>
      <c r="Q495" s="695"/>
      <c r="R495" s="695"/>
      <c r="S495" s="695"/>
      <c r="T495" s="695"/>
      <c r="U495" s="695"/>
      <c r="V495" s="695"/>
      <c r="W495" s="695"/>
      <c r="X495" s="695"/>
      <c r="Y495" s="695"/>
      <c r="Z495" s="695"/>
    </row>
    <row r="496" ht="21.0" customHeight="1">
      <c r="A496" s="698"/>
      <c r="B496" s="695"/>
      <c r="C496" s="695"/>
      <c r="D496" s="698"/>
      <c r="E496" s="695"/>
      <c r="F496" s="698"/>
      <c r="G496" s="699"/>
      <c r="H496" s="699"/>
      <c r="I496" s="698"/>
      <c r="J496" s="698"/>
      <c r="K496" s="695"/>
      <c r="L496" s="695"/>
      <c r="M496" s="695"/>
      <c r="N496" s="695"/>
      <c r="O496" s="695"/>
      <c r="P496" s="695"/>
      <c r="Q496" s="695"/>
      <c r="R496" s="695"/>
      <c r="S496" s="695"/>
      <c r="T496" s="695"/>
      <c r="U496" s="695"/>
      <c r="V496" s="695"/>
      <c r="W496" s="695"/>
      <c r="X496" s="695"/>
      <c r="Y496" s="695"/>
      <c r="Z496" s="695"/>
    </row>
    <row r="497" ht="21.0" customHeight="1">
      <c r="A497" s="698"/>
      <c r="B497" s="695"/>
      <c r="C497" s="695"/>
      <c r="D497" s="698"/>
      <c r="E497" s="695"/>
      <c r="F497" s="698"/>
      <c r="G497" s="699"/>
      <c r="H497" s="699"/>
      <c r="I497" s="698"/>
      <c r="J497" s="698"/>
      <c r="K497" s="695"/>
      <c r="L497" s="695"/>
      <c r="M497" s="695"/>
      <c r="N497" s="695"/>
      <c r="O497" s="695"/>
      <c r="P497" s="695"/>
      <c r="Q497" s="695"/>
      <c r="R497" s="695"/>
      <c r="S497" s="695"/>
      <c r="T497" s="695"/>
      <c r="U497" s="695"/>
      <c r="V497" s="695"/>
      <c r="W497" s="695"/>
      <c r="X497" s="695"/>
      <c r="Y497" s="695"/>
      <c r="Z497" s="695"/>
    </row>
    <row r="498" ht="21.0" customHeight="1">
      <c r="A498" s="698"/>
      <c r="B498" s="695"/>
      <c r="C498" s="695"/>
      <c r="D498" s="698"/>
      <c r="E498" s="695"/>
      <c r="F498" s="698"/>
      <c r="G498" s="699"/>
      <c r="H498" s="699"/>
      <c r="I498" s="698"/>
      <c r="J498" s="698"/>
      <c r="K498" s="695"/>
      <c r="L498" s="695"/>
      <c r="M498" s="695"/>
      <c r="N498" s="695"/>
      <c r="O498" s="695"/>
      <c r="P498" s="695"/>
      <c r="Q498" s="695"/>
      <c r="R498" s="695"/>
      <c r="S498" s="695"/>
      <c r="T498" s="695"/>
      <c r="U498" s="695"/>
      <c r="V498" s="695"/>
      <c r="W498" s="695"/>
      <c r="X498" s="695"/>
      <c r="Y498" s="695"/>
      <c r="Z498" s="695"/>
    </row>
    <row r="499" ht="21.0" customHeight="1">
      <c r="A499" s="698"/>
      <c r="B499" s="695"/>
      <c r="C499" s="695"/>
      <c r="D499" s="698"/>
      <c r="E499" s="695"/>
      <c r="F499" s="698"/>
      <c r="G499" s="699"/>
      <c r="H499" s="699"/>
      <c r="I499" s="698"/>
      <c r="J499" s="698"/>
      <c r="K499" s="695"/>
      <c r="L499" s="695"/>
      <c r="M499" s="695"/>
      <c r="N499" s="695"/>
      <c r="O499" s="695"/>
      <c r="P499" s="695"/>
      <c r="Q499" s="695"/>
      <c r="R499" s="695"/>
      <c r="S499" s="695"/>
      <c r="T499" s="695"/>
      <c r="U499" s="695"/>
      <c r="V499" s="695"/>
      <c r="W499" s="695"/>
      <c r="X499" s="695"/>
      <c r="Y499" s="695"/>
      <c r="Z499" s="695"/>
    </row>
    <row r="500" ht="21.0" customHeight="1">
      <c r="A500" s="698"/>
      <c r="B500" s="695"/>
      <c r="C500" s="695"/>
      <c r="D500" s="698"/>
      <c r="E500" s="695"/>
      <c r="F500" s="698"/>
      <c r="G500" s="699"/>
      <c r="H500" s="699"/>
      <c r="I500" s="698"/>
      <c r="J500" s="698"/>
      <c r="K500" s="695"/>
      <c r="L500" s="695"/>
      <c r="M500" s="695"/>
      <c r="N500" s="695"/>
      <c r="O500" s="695"/>
      <c r="P500" s="695"/>
      <c r="Q500" s="695"/>
      <c r="R500" s="695"/>
      <c r="S500" s="695"/>
      <c r="T500" s="695"/>
      <c r="U500" s="695"/>
      <c r="V500" s="695"/>
      <c r="W500" s="695"/>
      <c r="X500" s="695"/>
      <c r="Y500" s="695"/>
      <c r="Z500" s="695"/>
    </row>
    <row r="501" ht="21.0" customHeight="1">
      <c r="A501" s="698"/>
      <c r="B501" s="695"/>
      <c r="C501" s="695"/>
      <c r="D501" s="698"/>
      <c r="E501" s="695"/>
      <c r="F501" s="698"/>
      <c r="G501" s="699"/>
      <c r="H501" s="699"/>
      <c r="I501" s="698"/>
      <c r="J501" s="698"/>
      <c r="K501" s="695"/>
      <c r="L501" s="695"/>
      <c r="M501" s="695"/>
      <c r="N501" s="695"/>
      <c r="O501" s="695"/>
      <c r="P501" s="695"/>
      <c r="Q501" s="695"/>
      <c r="R501" s="695"/>
      <c r="S501" s="695"/>
      <c r="T501" s="695"/>
      <c r="U501" s="695"/>
      <c r="V501" s="695"/>
      <c r="W501" s="695"/>
      <c r="X501" s="695"/>
      <c r="Y501" s="695"/>
      <c r="Z501" s="695"/>
    </row>
    <row r="502" ht="21.0" customHeight="1">
      <c r="A502" s="698"/>
      <c r="B502" s="695"/>
      <c r="C502" s="695"/>
      <c r="D502" s="698"/>
      <c r="E502" s="695"/>
      <c r="F502" s="698"/>
      <c r="G502" s="699"/>
      <c r="H502" s="699"/>
      <c r="I502" s="698"/>
      <c r="J502" s="698"/>
      <c r="K502" s="695"/>
      <c r="L502" s="695"/>
      <c r="M502" s="695"/>
      <c r="N502" s="695"/>
      <c r="O502" s="695"/>
      <c r="P502" s="695"/>
      <c r="Q502" s="695"/>
      <c r="R502" s="695"/>
      <c r="S502" s="695"/>
      <c r="T502" s="695"/>
      <c r="U502" s="695"/>
      <c r="V502" s="695"/>
      <c r="W502" s="695"/>
      <c r="X502" s="695"/>
      <c r="Y502" s="695"/>
      <c r="Z502" s="695"/>
    </row>
    <row r="503" ht="21.0" customHeight="1">
      <c r="A503" s="698"/>
      <c r="B503" s="695"/>
      <c r="C503" s="695"/>
      <c r="D503" s="698"/>
      <c r="E503" s="695"/>
      <c r="F503" s="698"/>
      <c r="G503" s="699"/>
      <c r="H503" s="699"/>
      <c r="I503" s="698"/>
      <c r="J503" s="698"/>
      <c r="K503" s="695"/>
      <c r="L503" s="695"/>
      <c r="M503" s="695"/>
      <c r="N503" s="695"/>
      <c r="O503" s="695"/>
      <c r="P503" s="695"/>
      <c r="Q503" s="695"/>
      <c r="R503" s="695"/>
      <c r="S503" s="695"/>
      <c r="T503" s="695"/>
      <c r="U503" s="695"/>
      <c r="V503" s="695"/>
      <c r="W503" s="695"/>
      <c r="X503" s="695"/>
      <c r="Y503" s="695"/>
      <c r="Z503" s="695"/>
    </row>
    <row r="504" ht="21.0" customHeight="1">
      <c r="A504" s="698"/>
      <c r="B504" s="695"/>
      <c r="C504" s="695"/>
      <c r="D504" s="698"/>
      <c r="E504" s="695"/>
      <c r="F504" s="698"/>
      <c r="G504" s="699"/>
      <c r="H504" s="699"/>
      <c r="I504" s="698"/>
      <c r="J504" s="698"/>
      <c r="K504" s="695"/>
      <c r="L504" s="695"/>
      <c r="M504" s="695"/>
      <c r="N504" s="695"/>
      <c r="O504" s="695"/>
      <c r="P504" s="695"/>
      <c r="Q504" s="695"/>
      <c r="R504" s="695"/>
      <c r="S504" s="695"/>
      <c r="T504" s="695"/>
      <c r="U504" s="695"/>
      <c r="V504" s="695"/>
      <c r="W504" s="695"/>
      <c r="X504" s="695"/>
      <c r="Y504" s="695"/>
      <c r="Z504" s="695"/>
    </row>
    <row r="505" ht="21.0" customHeight="1">
      <c r="A505" s="698"/>
      <c r="B505" s="695"/>
      <c r="C505" s="695"/>
      <c r="D505" s="698"/>
      <c r="E505" s="695"/>
      <c r="F505" s="698"/>
      <c r="G505" s="699"/>
      <c r="H505" s="699"/>
      <c r="I505" s="698"/>
      <c r="J505" s="698"/>
      <c r="K505" s="695"/>
      <c r="L505" s="695"/>
      <c r="M505" s="695"/>
      <c r="N505" s="695"/>
      <c r="O505" s="695"/>
      <c r="P505" s="695"/>
      <c r="Q505" s="695"/>
      <c r="R505" s="695"/>
      <c r="S505" s="695"/>
      <c r="T505" s="695"/>
      <c r="U505" s="695"/>
      <c r="V505" s="695"/>
      <c r="W505" s="695"/>
      <c r="X505" s="695"/>
      <c r="Y505" s="695"/>
      <c r="Z505" s="695"/>
    </row>
    <row r="506" ht="21.0" customHeight="1">
      <c r="A506" s="698"/>
      <c r="B506" s="695"/>
      <c r="C506" s="695"/>
      <c r="D506" s="698"/>
      <c r="E506" s="695"/>
      <c r="F506" s="698"/>
      <c r="G506" s="699"/>
      <c r="H506" s="699"/>
      <c r="I506" s="698"/>
      <c r="J506" s="698"/>
      <c r="K506" s="695"/>
      <c r="L506" s="695"/>
      <c r="M506" s="695"/>
      <c r="N506" s="695"/>
      <c r="O506" s="695"/>
      <c r="P506" s="695"/>
      <c r="Q506" s="695"/>
      <c r="R506" s="695"/>
      <c r="S506" s="695"/>
      <c r="T506" s="695"/>
      <c r="U506" s="695"/>
      <c r="V506" s="695"/>
      <c r="W506" s="695"/>
      <c r="X506" s="695"/>
      <c r="Y506" s="695"/>
      <c r="Z506" s="695"/>
    </row>
    <row r="507" ht="21.0" customHeight="1">
      <c r="A507" s="698"/>
      <c r="B507" s="695"/>
      <c r="C507" s="695"/>
      <c r="D507" s="698"/>
      <c r="E507" s="695"/>
      <c r="F507" s="698"/>
      <c r="G507" s="699"/>
      <c r="H507" s="699"/>
      <c r="I507" s="698"/>
      <c r="J507" s="698"/>
      <c r="K507" s="695"/>
      <c r="L507" s="695"/>
      <c r="M507" s="695"/>
      <c r="N507" s="695"/>
      <c r="O507" s="695"/>
      <c r="P507" s="695"/>
      <c r="Q507" s="695"/>
      <c r="R507" s="695"/>
      <c r="S507" s="695"/>
      <c r="T507" s="695"/>
      <c r="U507" s="695"/>
      <c r="V507" s="695"/>
      <c r="W507" s="695"/>
      <c r="X507" s="695"/>
      <c r="Y507" s="695"/>
      <c r="Z507" s="695"/>
    </row>
    <row r="508" ht="21.0" customHeight="1">
      <c r="A508" s="698"/>
      <c r="B508" s="695"/>
      <c r="C508" s="695"/>
      <c r="D508" s="698"/>
      <c r="E508" s="695"/>
      <c r="F508" s="698"/>
      <c r="G508" s="699"/>
      <c r="H508" s="699"/>
      <c r="I508" s="698"/>
      <c r="J508" s="698"/>
      <c r="K508" s="695"/>
      <c r="L508" s="695"/>
      <c r="M508" s="695"/>
      <c r="N508" s="695"/>
      <c r="O508" s="695"/>
      <c r="P508" s="695"/>
      <c r="Q508" s="695"/>
      <c r="R508" s="695"/>
      <c r="S508" s="695"/>
      <c r="T508" s="695"/>
      <c r="U508" s="695"/>
      <c r="V508" s="695"/>
      <c r="W508" s="695"/>
      <c r="X508" s="695"/>
      <c r="Y508" s="695"/>
      <c r="Z508" s="695"/>
    </row>
    <row r="509" ht="21.0" customHeight="1">
      <c r="A509" s="698"/>
      <c r="B509" s="695"/>
      <c r="C509" s="695"/>
      <c r="D509" s="698"/>
      <c r="E509" s="695"/>
      <c r="F509" s="698"/>
      <c r="G509" s="699"/>
      <c r="H509" s="699"/>
      <c r="I509" s="698"/>
      <c r="J509" s="698"/>
      <c r="K509" s="695"/>
      <c r="L509" s="695"/>
      <c r="M509" s="695"/>
      <c r="N509" s="695"/>
      <c r="O509" s="695"/>
      <c r="P509" s="695"/>
      <c r="Q509" s="695"/>
      <c r="R509" s="695"/>
      <c r="S509" s="695"/>
      <c r="T509" s="695"/>
      <c r="U509" s="695"/>
      <c r="V509" s="695"/>
      <c r="W509" s="695"/>
      <c r="X509" s="695"/>
      <c r="Y509" s="695"/>
      <c r="Z509" s="695"/>
    </row>
    <row r="510" ht="21.0" customHeight="1">
      <c r="A510" s="698"/>
      <c r="B510" s="695"/>
      <c r="C510" s="695"/>
      <c r="D510" s="698"/>
      <c r="E510" s="695"/>
      <c r="F510" s="698"/>
      <c r="G510" s="699"/>
      <c r="H510" s="699"/>
      <c r="I510" s="698"/>
      <c r="J510" s="698"/>
      <c r="K510" s="695"/>
      <c r="L510" s="695"/>
      <c r="M510" s="695"/>
      <c r="N510" s="695"/>
      <c r="O510" s="695"/>
      <c r="P510" s="695"/>
      <c r="Q510" s="695"/>
      <c r="R510" s="695"/>
      <c r="S510" s="695"/>
      <c r="T510" s="695"/>
      <c r="U510" s="695"/>
      <c r="V510" s="695"/>
      <c r="W510" s="695"/>
      <c r="X510" s="695"/>
      <c r="Y510" s="695"/>
      <c r="Z510" s="695"/>
    </row>
    <row r="511" ht="21.0" customHeight="1">
      <c r="A511" s="698"/>
      <c r="B511" s="695"/>
      <c r="C511" s="695"/>
      <c r="D511" s="698"/>
      <c r="E511" s="695"/>
      <c r="F511" s="698"/>
      <c r="G511" s="699"/>
      <c r="H511" s="699"/>
      <c r="I511" s="698"/>
      <c r="J511" s="698"/>
      <c r="K511" s="695"/>
      <c r="L511" s="695"/>
      <c r="M511" s="695"/>
      <c r="N511" s="695"/>
      <c r="O511" s="695"/>
      <c r="P511" s="695"/>
      <c r="Q511" s="695"/>
      <c r="R511" s="695"/>
      <c r="S511" s="695"/>
      <c r="T511" s="695"/>
      <c r="U511" s="695"/>
      <c r="V511" s="695"/>
      <c r="W511" s="695"/>
      <c r="X511" s="695"/>
      <c r="Y511" s="695"/>
      <c r="Z511" s="695"/>
    </row>
    <row r="512" ht="21.0" customHeight="1">
      <c r="A512" s="698"/>
      <c r="B512" s="695"/>
      <c r="C512" s="695"/>
      <c r="D512" s="698"/>
      <c r="E512" s="695"/>
      <c r="F512" s="698"/>
      <c r="G512" s="699"/>
      <c r="H512" s="699"/>
      <c r="I512" s="698"/>
      <c r="J512" s="698"/>
      <c r="K512" s="695"/>
      <c r="L512" s="695"/>
      <c r="M512" s="695"/>
      <c r="N512" s="695"/>
      <c r="O512" s="695"/>
      <c r="P512" s="695"/>
      <c r="Q512" s="695"/>
      <c r="R512" s="695"/>
      <c r="S512" s="695"/>
      <c r="T512" s="695"/>
      <c r="U512" s="695"/>
      <c r="V512" s="695"/>
      <c r="W512" s="695"/>
      <c r="X512" s="695"/>
      <c r="Y512" s="695"/>
      <c r="Z512" s="695"/>
    </row>
    <row r="513" ht="21.0" customHeight="1">
      <c r="A513" s="698"/>
      <c r="B513" s="695"/>
      <c r="C513" s="695"/>
      <c r="D513" s="698"/>
      <c r="E513" s="695"/>
      <c r="F513" s="698"/>
      <c r="G513" s="699"/>
      <c r="H513" s="699"/>
      <c r="I513" s="698"/>
      <c r="J513" s="698"/>
      <c r="K513" s="695"/>
      <c r="L513" s="695"/>
      <c r="M513" s="695"/>
      <c r="N513" s="695"/>
      <c r="O513" s="695"/>
      <c r="P513" s="695"/>
      <c r="Q513" s="695"/>
      <c r="R513" s="695"/>
      <c r="S513" s="695"/>
      <c r="T513" s="695"/>
      <c r="U513" s="695"/>
      <c r="V513" s="695"/>
      <c r="W513" s="695"/>
      <c r="X513" s="695"/>
      <c r="Y513" s="695"/>
      <c r="Z513" s="695"/>
    </row>
    <row r="514" ht="21.0" customHeight="1">
      <c r="A514" s="698"/>
      <c r="B514" s="695"/>
      <c r="C514" s="695"/>
      <c r="D514" s="698"/>
      <c r="E514" s="695"/>
      <c r="F514" s="698"/>
      <c r="G514" s="699"/>
      <c r="H514" s="699"/>
      <c r="I514" s="698"/>
      <c r="J514" s="698"/>
      <c r="K514" s="695"/>
      <c r="L514" s="695"/>
      <c r="M514" s="695"/>
      <c r="N514" s="695"/>
      <c r="O514" s="695"/>
      <c r="P514" s="695"/>
      <c r="Q514" s="695"/>
      <c r="R514" s="695"/>
      <c r="S514" s="695"/>
      <c r="T514" s="695"/>
      <c r="U514" s="695"/>
      <c r="V514" s="695"/>
      <c r="W514" s="695"/>
      <c r="X514" s="695"/>
      <c r="Y514" s="695"/>
      <c r="Z514" s="695"/>
    </row>
    <row r="515" ht="21.0" customHeight="1">
      <c r="A515" s="698"/>
      <c r="B515" s="695"/>
      <c r="C515" s="695"/>
      <c r="D515" s="698"/>
      <c r="E515" s="695"/>
      <c r="F515" s="698"/>
      <c r="G515" s="699"/>
      <c r="H515" s="699"/>
      <c r="I515" s="698"/>
      <c r="J515" s="698"/>
      <c r="K515" s="695"/>
      <c r="L515" s="695"/>
      <c r="M515" s="695"/>
      <c r="N515" s="695"/>
      <c r="O515" s="695"/>
      <c r="P515" s="695"/>
      <c r="Q515" s="695"/>
      <c r="R515" s="695"/>
      <c r="S515" s="695"/>
      <c r="T515" s="695"/>
      <c r="U515" s="695"/>
      <c r="V515" s="695"/>
      <c r="W515" s="695"/>
      <c r="X515" s="695"/>
      <c r="Y515" s="695"/>
      <c r="Z515" s="695"/>
    </row>
    <row r="516" ht="21.0" customHeight="1">
      <c r="A516" s="698"/>
      <c r="B516" s="695"/>
      <c r="C516" s="695"/>
      <c r="D516" s="698"/>
      <c r="E516" s="695"/>
      <c r="F516" s="698"/>
      <c r="G516" s="699"/>
      <c r="H516" s="699"/>
      <c r="I516" s="698"/>
      <c r="J516" s="698"/>
      <c r="K516" s="695"/>
      <c r="L516" s="695"/>
      <c r="M516" s="695"/>
      <c r="N516" s="695"/>
      <c r="O516" s="695"/>
      <c r="P516" s="695"/>
      <c r="Q516" s="695"/>
      <c r="R516" s="695"/>
      <c r="S516" s="695"/>
      <c r="T516" s="695"/>
      <c r="U516" s="695"/>
      <c r="V516" s="695"/>
      <c r="W516" s="695"/>
      <c r="X516" s="695"/>
      <c r="Y516" s="695"/>
      <c r="Z516" s="695"/>
    </row>
    <row r="517" ht="21.0" customHeight="1">
      <c r="A517" s="698"/>
      <c r="B517" s="695"/>
      <c r="C517" s="695"/>
      <c r="D517" s="698"/>
      <c r="E517" s="695"/>
      <c r="F517" s="698"/>
      <c r="G517" s="699"/>
      <c r="H517" s="699"/>
      <c r="I517" s="698"/>
      <c r="J517" s="698"/>
      <c r="K517" s="695"/>
      <c r="L517" s="695"/>
      <c r="M517" s="695"/>
      <c r="N517" s="695"/>
      <c r="O517" s="695"/>
      <c r="P517" s="695"/>
      <c r="Q517" s="695"/>
      <c r="R517" s="695"/>
      <c r="S517" s="695"/>
      <c r="T517" s="695"/>
      <c r="U517" s="695"/>
      <c r="V517" s="695"/>
      <c r="W517" s="695"/>
      <c r="X517" s="695"/>
      <c r="Y517" s="695"/>
      <c r="Z517" s="695"/>
    </row>
    <row r="518" ht="21.0" customHeight="1">
      <c r="A518" s="698"/>
      <c r="B518" s="695"/>
      <c r="C518" s="695"/>
      <c r="D518" s="698"/>
      <c r="E518" s="695"/>
      <c r="F518" s="698"/>
      <c r="G518" s="699"/>
      <c r="H518" s="699"/>
      <c r="I518" s="698"/>
      <c r="J518" s="698"/>
      <c r="K518" s="695"/>
      <c r="L518" s="695"/>
      <c r="M518" s="695"/>
      <c r="N518" s="695"/>
      <c r="O518" s="695"/>
      <c r="P518" s="695"/>
      <c r="Q518" s="695"/>
      <c r="R518" s="695"/>
      <c r="S518" s="695"/>
      <c r="T518" s="695"/>
      <c r="U518" s="695"/>
      <c r="V518" s="695"/>
      <c r="W518" s="695"/>
      <c r="X518" s="695"/>
      <c r="Y518" s="695"/>
      <c r="Z518" s="695"/>
    </row>
    <row r="519" ht="21.0" customHeight="1">
      <c r="A519" s="698"/>
      <c r="B519" s="695"/>
      <c r="C519" s="695"/>
      <c r="D519" s="698"/>
      <c r="E519" s="695"/>
      <c r="F519" s="698"/>
      <c r="G519" s="699"/>
      <c r="H519" s="699"/>
      <c r="I519" s="698"/>
      <c r="J519" s="698"/>
      <c r="K519" s="695"/>
      <c r="L519" s="695"/>
      <c r="M519" s="695"/>
      <c r="N519" s="695"/>
      <c r="O519" s="695"/>
      <c r="P519" s="695"/>
      <c r="Q519" s="695"/>
      <c r="R519" s="695"/>
      <c r="S519" s="695"/>
      <c r="T519" s="695"/>
      <c r="U519" s="695"/>
      <c r="V519" s="695"/>
      <c r="W519" s="695"/>
      <c r="X519" s="695"/>
      <c r="Y519" s="695"/>
      <c r="Z519" s="695"/>
    </row>
    <row r="520" ht="21.0" customHeight="1">
      <c r="A520" s="698"/>
      <c r="B520" s="695"/>
      <c r="C520" s="695"/>
      <c r="D520" s="698"/>
      <c r="E520" s="695"/>
      <c r="F520" s="698"/>
      <c r="G520" s="699"/>
      <c r="H520" s="699"/>
      <c r="I520" s="698"/>
      <c r="J520" s="698"/>
      <c r="K520" s="695"/>
      <c r="L520" s="695"/>
      <c r="M520" s="695"/>
      <c r="N520" s="695"/>
      <c r="O520" s="695"/>
      <c r="P520" s="695"/>
      <c r="Q520" s="695"/>
      <c r="R520" s="695"/>
      <c r="S520" s="695"/>
      <c r="T520" s="695"/>
      <c r="U520" s="695"/>
      <c r="V520" s="695"/>
      <c r="W520" s="695"/>
      <c r="X520" s="695"/>
      <c r="Y520" s="695"/>
      <c r="Z520" s="695"/>
    </row>
    <row r="521" ht="21.0" customHeight="1">
      <c r="A521" s="698"/>
      <c r="B521" s="695"/>
      <c r="C521" s="695"/>
      <c r="D521" s="698"/>
      <c r="E521" s="695"/>
      <c r="F521" s="698"/>
      <c r="G521" s="699"/>
      <c r="H521" s="699"/>
      <c r="I521" s="698"/>
      <c r="J521" s="698"/>
      <c r="K521" s="695"/>
      <c r="L521" s="695"/>
      <c r="M521" s="695"/>
      <c r="N521" s="695"/>
      <c r="O521" s="695"/>
      <c r="P521" s="695"/>
      <c r="Q521" s="695"/>
      <c r="R521" s="695"/>
      <c r="S521" s="695"/>
      <c r="T521" s="695"/>
      <c r="U521" s="695"/>
      <c r="V521" s="695"/>
      <c r="W521" s="695"/>
      <c r="X521" s="695"/>
      <c r="Y521" s="695"/>
      <c r="Z521" s="695"/>
    </row>
    <row r="522" ht="21.0" customHeight="1">
      <c r="A522" s="698"/>
      <c r="B522" s="695"/>
      <c r="C522" s="695"/>
      <c r="D522" s="698"/>
      <c r="E522" s="695"/>
      <c r="F522" s="698"/>
      <c r="G522" s="699"/>
      <c r="H522" s="699"/>
      <c r="I522" s="698"/>
      <c r="J522" s="698"/>
      <c r="K522" s="695"/>
      <c r="L522" s="695"/>
      <c r="M522" s="695"/>
      <c r="N522" s="695"/>
      <c r="O522" s="695"/>
      <c r="P522" s="695"/>
      <c r="Q522" s="695"/>
      <c r="R522" s="695"/>
      <c r="S522" s="695"/>
      <c r="T522" s="695"/>
      <c r="U522" s="695"/>
      <c r="V522" s="695"/>
      <c r="W522" s="695"/>
      <c r="X522" s="695"/>
      <c r="Y522" s="695"/>
      <c r="Z522" s="695"/>
    </row>
    <row r="523" ht="21.0" customHeight="1">
      <c r="A523" s="698"/>
      <c r="B523" s="695"/>
      <c r="C523" s="695"/>
      <c r="D523" s="698"/>
      <c r="E523" s="695"/>
      <c r="F523" s="698"/>
      <c r="G523" s="699"/>
      <c r="H523" s="699"/>
      <c r="I523" s="698"/>
      <c r="J523" s="698"/>
      <c r="K523" s="695"/>
      <c r="L523" s="695"/>
      <c r="M523" s="695"/>
      <c r="N523" s="695"/>
      <c r="O523" s="695"/>
      <c r="P523" s="695"/>
      <c r="Q523" s="695"/>
      <c r="R523" s="695"/>
      <c r="S523" s="695"/>
      <c r="T523" s="695"/>
      <c r="U523" s="695"/>
      <c r="V523" s="695"/>
      <c r="W523" s="695"/>
      <c r="X523" s="695"/>
      <c r="Y523" s="695"/>
      <c r="Z523" s="695"/>
    </row>
    <row r="524" ht="21.0" customHeight="1">
      <c r="A524" s="698"/>
      <c r="B524" s="695"/>
      <c r="C524" s="695"/>
      <c r="D524" s="698"/>
      <c r="E524" s="695"/>
      <c r="F524" s="698"/>
      <c r="G524" s="699"/>
      <c r="H524" s="699"/>
      <c r="I524" s="698"/>
      <c r="J524" s="698"/>
      <c r="K524" s="695"/>
      <c r="L524" s="695"/>
      <c r="M524" s="695"/>
      <c r="N524" s="695"/>
      <c r="O524" s="695"/>
      <c r="P524" s="695"/>
      <c r="Q524" s="695"/>
      <c r="R524" s="695"/>
      <c r="S524" s="695"/>
      <c r="T524" s="695"/>
      <c r="U524" s="695"/>
      <c r="V524" s="695"/>
      <c r="W524" s="695"/>
      <c r="X524" s="695"/>
      <c r="Y524" s="695"/>
      <c r="Z524" s="695"/>
    </row>
    <row r="525" ht="21.0" customHeight="1">
      <c r="A525" s="698"/>
      <c r="B525" s="695"/>
      <c r="C525" s="695"/>
      <c r="D525" s="698"/>
      <c r="E525" s="695"/>
      <c r="F525" s="698"/>
      <c r="G525" s="699"/>
      <c r="H525" s="699"/>
      <c r="I525" s="698"/>
      <c r="J525" s="698"/>
      <c r="K525" s="695"/>
      <c r="L525" s="695"/>
      <c r="M525" s="695"/>
      <c r="N525" s="695"/>
      <c r="O525" s="695"/>
      <c r="P525" s="695"/>
      <c r="Q525" s="695"/>
      <c r="R525" s="695"/>
      <c r="S525" s="695"/>
      <c r="T525" s="695"/>
      <c r="U525" s="695"/>
      <c r="V525" s="695"/>
      <c r="W525" s="695"/>
      <c r="X525" s="695"/>
      <c r="Y525" s="695"/>
      <c r="Z525" s="695"/>
    </row>
    <row r="526" ht="21.0" customHeight="1">
      <c r="A526" s="698"/>
      <c r="B526" s="695"/>
      <c r="C526" s="695"/>
      <c r="D526" s="698"/>
      <c r="E526" s="695"/>
      <c r="F526" s="698"/>
      <c r="G526" s="699"/>
      <c r="H526" s="699"/>
      <c r="I526" s="698"/>
      <c r="J526" s="698"/>
      <c r="K526" s="695"/>
      <c r="L526" s="695"/>
      <c r="M526" s="695"/>
      <c r="N526" s="695"/>
      <c r="O526" s="695"/>
      <c r="P526" s="695"/>
      <c r="Q526" s="695"/>
      <c r="R526" s="695"/>
      <c r="S526" s="695"/>
      <c r="T526" s="695"/>
      <c r="U526" s="695"/>
      <c r="V526" s="695"/>
      <c r="W526" s="695"/>
      <c r="X526" s="695"/>
      <c r="Y526" s="695"/>
      <c r="Z526" s="695"/>
    </row>
    <row r="527" ht="21.0" customHeight="1">
      <c r="A527" s="698"/>
      <c r="B527" s="695"/>
      <c r="C527" s="695"/>
      <c r="D527" s="698"/>
      <c r="E527" s="695"/>
      <c r="F527" s="698"/>
      <c r="G527" s="699"/>
      <c r="H527" s="699"/>
      <c r="I527" s="698"/>
      <c r="J527" s="698"/>
      <c r="K527" s="695"/>
      <c r="L527" s="695"/>
      <c r="M527" s="695"/>
      <c r="N527" s="695"/>
      <c r="O527" s="695"/>
      <c r="P527" s="695"/>
      <c r="Q527" s="695"/>
      <c r="R527" s="695"/>
      <c r="S527" s="695"/>
      <c r="T527" s="695"/>
      <c r="U527" s="695"/>
      <c r="V527" s="695"/>
      <c r="W527" s="695"/>
      <c r="X527" s="695"/>
      <c r="Y527" s="695"/>
      <c r="Z527" s="695"/>
    </row>
    <row r="528" ht="21.0" customHeight="1">
      <c r="A528" s="698"/>
      <c r="B528" s="695"/>
      <c r="C528" s="695"/>
      <c r="D528" s="698"/>
      <c r="E528" s="695"/>
      <c r="F528" s="698"/>
      <c r="G528" s="699"/>
      <c r="H528" s="699"/>
      <c r="I528" s="698"/>
      <c r="J528" s="698"/>
      <c r="K528" s="695"/>
      <c r="L528" s="695"/>
      <c r="M528" s="695"/>
      <c r="N528" s="695"/>
      <c r="O528" s="695"/>
      <c r="P528" s="695"/>
      <c r="Q528" s="695"/>
      <c r="R528" s="695"/>
      <c r="S528" s="695"/>
      <c r="T528" s="695"/>
      <c r="U528" s="695"/>
      <c r="V528" s="695"/>
      <c r="W528" s="695"/>
      <c r="X528" s="695"/>
      <c r="Y528" s="695"/>
      <c r="Z528" s="695"/>
    </row>
    <row r="529" ht="21.0" customHeight="1">
      <c r="A529" s="698"/>
      <c r="B529" s="695"/>
      <c r="C529" s="695"/>
      <c r="D529" s="698"/>
      <c r="E529" s="695"/>
      <c r="F529" s="698"/>
      <c r="G529" s="699"/>
      <c r="H529" s="699"/>
      <c r="I529" s="698"/>
      <c r="J529" s="698"/>
      <c r="K529" s="695"/>
      <c r="L529" s="695"/>
      <c r="M529" s="695"/>
      <c r="N529" s="695"/>
      <c r="O529" s="695"/>
      <c r="P529" s="695"/>
      <c r="Q529" s="695"/>
      <c r="R529" s="695"/>
      <c r="S529" s="695"/>
      <c r="T529" s="695"/>
      <c r="U529" s="695"/>
      <c r="V529" s="695"/>
      <c r="W529" s="695"/>
      <c r="X529" s="695"/>
      <c r="Y529" s="695"/>
      <c r="Z529" s="695"/>
    </row>
    <row r="530" ht="21.0" customHeight="1">
      <c r="A530" s="698"/>
      <c r="B530" s="695"/>
      <c r="C530" s="695"/>
      <c r="D530" s="698"/>
      <c r="E530" s="695"/>
      <c r="F530" s="698"/>
      <c r="G530" s="699"/>
      <c r="H530" s="699"/>
      <c r="I530" s="698"/>
      <c r="J530" s="698"/>
      <c r="K530" s="695"/>
      <c r="L530" s="695"/>
      <c r="M530" s="695"/>
      <c r="N530" s="695"/>
      <c r="O530" s="695"/>
      <c r="P530" s="695"/>
      <c r="Q530" s="695"/>
      <c r="R530" s="695"/>
      <c r="S530" s="695"/>
      <c r="T530" s="695"/>
      <c r="U530" s="695"/>
      <c r="V530" s="695"/>
      <c r="W530" s="695"/>
      <c r="X530" s="695"/>
      <c r="Y530" s="695"/>
      <c r="Z530" s="695"/>
    </row>
    <row r="531" ht="21.0" customHeight="1">
      <c r="A531" s="698"/>
      <c r="B531" s="695"/>
      <c r="C531" s="695"/>
      <c r="D531" s="698"/>
      <c r="E531" s="695"/>
      <c r="F531" s="698"/>
      <c r="G531" s="699"/>
      <c r="H531" s="699"/>
      <c r="I531" s="698"/>
      <c r="J531" s="698"/>
      <c r="K531" s="695"/>
      <c r="L531" s="695"/>
      <c r="M531" s="695"/>
      <c r="N531" s="695"/>
      <c r="O531" s="695"/>
      <c r="P531" s="695"/>
      <c r="Q531" s="695"/>
      <c r="R531" s="695"/>
      <c r="S531" s="695"/>
      <c r="T531" s="695"/>
      <c r="U531" s="695"/>
      <c r="V531" s="695"/>
      <c r="W531" s="695"/>
      <c r="X531" s="695"/>
      <c r="Y531" s="695"/>
      <c r="Z531" s="695"/>
    </row>
    <row r="532" ht="21.0" customHeight="1">
      <c r="A532" s="698"/>
      <c r="B532" s="695"/>
      <c r="C532" s="695"/>
      <c r="D532" s="698"/>
      <c r="E532" s="695"/>
      <c r="F532" s="698"/>
      <c r="G532" s="699"/>
      <c r="H532" s="699"/>
      <c r="I532" s="698"/>
      <c r="J532" s="698"/>
      <c r="K532" s="695"/>
      <c r="L532" s="695"/>
      <c r="M532" s="695"/>
      <c r="N532" s="695"/>
      <c r="O532" s="695"/>
      <c r="P532" s="695"/>
      <c r="Q532" s="695"/>
      <c r="R532" s="695"/>
      <c r="S532" s="695"/>
      <c r="T532" s="695"/>
      <c r="U532" s="695"/>
      <c r="V532" s="695"/>
      <c r="W532" s="695"/>
      <c r="X532" s="695"/>
      <c r="Y532" s="695"/>
      <c r="Z532" s="695"/>
    </row>
    <row r="533" ht="21.0" customHeight="1">
      <c r="A533" s="698"/>
      <c r="B533" s="695"/>
      <c r="C533" s="695"/>
      <c r="D533" s="698"/>
      <c r="E533" s="695"/>
      <c r="F533" s="698"/>
      <c r="G533" s="699"/>
      <c r="H533" s="699"/>
      <c r="I533" s="698"/>
      <c r="J533" s="698"/>
      <c r="K533" s="695"/>
      <c r="L533" s="695"/>
      <c r="M533" s="695"/>
      <c r="N533" s="695"/>
      <c r="O533" s="695"/>
      <c r="P533" s="695"/>
      <c r="Q533" s="695"/>
      <c r="R533" s="695"/>
      <c r="S533" s="695"/>
      <c r="T533" s="695"/>
      <c r="U533" s="695"/>
      <c r="V533" s="695"/>
      <c r="W533" s="695"/>
      <c r="X533" s="695"/>
      <c r="Y533" s="695"/>
      <c r="Z533" s="695"/>
    </row>
    <row r="534" ht="21.0" customHeight="1">
      <c r="A534" s="698"/>
      <c r="B534" s="695"/>
      <c r="C534" s="695"/>
      <c r="D534" s="698"/>
      <c r="E534" s="695"/>
      <c r="F534" s="698"/>
      <c r="G534" s="699"/>
      <c r="H534" s="699"/>
      <c r="I534" s="698"/>
      <c r="J534" s="698"/>
      <c r="K534" s="695"/>
      <c r="L534" s="695"/>
      <c r="M534" s="695"/>
      <c r="N534" s="695"/>
      <c r="O534" s="695"/>
      <c r="P534" s="695"/>
      <c r="Q534" s="695"/>
      <c r="R534" s="695"/>
      <c r="S534" s="695"/>
      <c r="T534" s="695"/>
      <c r="U534" s="695"/>
      <c r="V534" s="695"/>
      <c r="W534" s="695"/>
      <c r="X534" s="695"/>
      <c r="Y534" s="695"/>
      <c r="Z534" s="695"/>
    </row>
    <row r="535" ht="21.0" customHeight="1">
      <c r="A535" s="698"/>
      <c r="B535" s="695"/>
      <c r="C535" s="695"/>
      <c r="D535" s="698"/>
      <c r="E535" s="695"/>
      <c r="F535" s="698"/>
      <c r="G535" s="699"/>
      <c r="H535" s="699"/>
      <c r="I535" s="698"/>
      <c r="J535" s="698"/>
      <c r="K535" s="695"/>
      <c r="L535" s="695"/>
      <c r="M535" s="695"/>
      <c r="N535" s="695"/>
      <c r="O535" s="695"/>
      <c r="P535" s="695"/>
      <c r="Q535" s="695"/>
      <c r="R535" s="695"/>
      <c r="S535" s="695"/>
      <c r="T535" s="695"/>
      <c r="U535" s="695"/>
      <c r="V535" s="695"/>
      <c r="W535" s="695"/>
      <c r="X535" s="695"/>
      <c r="Y535" s="695"/>
      <c r="Z535" s="695"/>
    </row>
    <row r="536" ht="21.0" customHeight="1">
      <c r="A536" s="698"/>
      <c r="B536" s="695"/>
      <c r="C536" s="695"/>
      <c r="D536" s="698"/>
      <c r="E536" s="695"/>
      <c r="F536" s="698"/>
      <c r="G536" s="699"/>
      <c r="H536" s="699"/>
      <c r="I536" s="698"/>
      <c r="J536" s="698"/>
      <c r="K536" s="695"/>
      <c r="L536" s="695"/>
      <c r="M536" s="695"/>
      <c r="N536" s="695"/>
      <c r="O536" s="695"/>
      <c r="P536" s="695"/>
      <c r="Q536" s="695"/>
      <c r="R536" s="695"/>
      <c r="S536" s="695"/>
      <c r="T536" s="695"/>
      <c r="U536" s="695"/>
      <c r="V536" s="695"/>
      <c r="W536" s="695"/>
      <c r="X536" s="695"/>
      <c r="Y536" s="695"/>
      <c r="Z536" s="695"/>
    </row>
    <row r="537" ht="21.0" customHeight="1">
      <c r="A537" s="698"/>
      <c r="B537" s="695"/>
      <c r="C537" s="695"/>
      <c r="D537" s="698"/>
      <c r="E537" s="695"/>
      <c r="F537" s="698"/>
      <c r="G537" s="699"/>
      <c r="H537" s="699"/>
      <c r="I537" s="698"/>
      <c r="J537" s="698"/>
      <c r="K537" s="695"/>
      <c r="L537" s="695"/>
      <c r="M537" s="695"/>
      <c r="N537" s="695"/>
      <c r="O537" s="695"/>
      <c r="P537" s="695"/>
      <c r="Q537" s="695"/>
      <c r="R537" s="695"/>
      <c r="S537" s="695"/>
      <c r="T537" s="695"/>
      <c r="U537" s="695"/>
      <c r="V537" s="695"/>
      <c r="W537" s="695"/>
      <c r="X537" s="695"/>
      <c r="Y537" s="695"/>
      <c r="Z537" s="695"/>
    </row>
    <row r="538" ht="21.0" customHeight="1">
      <c r="A538" s="698"/>
      <c r="B538" s="695"/>
      <c r="C538" s="695"/>
      <c r="D538" s="698"/>
      <c r="E538" s="695"/>
      <c r="F538" s="698"/>
      <c r="G538" s="699"/>
      <c r="H538" s="699"/>
      <c r="I538" s="698"/>
      <c r="J538" s="698"/>
      <c r="K538" s="695"/>
      <c r="L538" s="695"/>
      <c r="M538" s="695"/>
      <c r="N538" s="695"/>
      <c r="O538" s="695"/>
      <c r="P538" s="695"/>
      <c r="Q538" s="695"/>
      <c r="R538" s="695"/>
      <c r="S538" s="695"/>
      <c r="T538" s="695"/>
      <c r="U538" s="695"/>
      <c r="V538" s="695"/>
      <c r="W538" s="695"/>
      <c r="X538" s="695"/>
      <c r="Y538" s="695"/>
      <c r="Z538" s="695"/>
    </row>
    <row r="539" ht="21.0" customHeight="1">
      <c r="A539" s="698"/>
      <c r="B539" s="695"/>
      <c r="C539" s="695"/>
      <c r="D539" s="698"/>
      <c r="E539" s="695"/>
      <c r="F539" s="698"/>
      <c r="G539" s="699"/>
      <c r="H539" s="699"/>
      <c r="I539" s="698"/>
      <c r="J539" s="698"/>
      <c r="K539" s="695"/>
      <c r="L539" s="695"/>
      <c r="M539" s="695"/>
      <c r="N539" s="695"/>
      <c r="O539" s="695"/>
      <c r="P539" s="695"/>
      <c r="Q539" s="695"/>
      <c r="R539" s="695"/>
      <c r="S539" s="695"/>
      <c r="T539" s="695"/>
      <c r="U539" s="695"/>
      <c r="V539" s="695"/>
      <c r="W539" s="695"/>
      <c r="X539" s="695"/>
      <c r="Y539" s="695"/>
      <c r="Z539" s="695"/>
    </row>
    <row r="540" ht="21.0" customHeight="1">
      <c r="A540" s="698"/>
      <c r="B540" s="695"/>
      <c r="C540" s="695"/>
      <c r="D540" s="698"/>
      <c r="E540" s="695"/>
      <c r="F540" s="698"/>
      <c r="G540" s="699"/>
      <c r="H540" s="699"/>
      <c r="I540" s="698"/>
      <c r="J540" s="698"/>
      <c r="K540" s="695"/>
      <c r="L540" s="695"/>
      <c r="M540" s="695"/>
      <c r="N540" s="695"/>
      <c r="O540" s="695"/>
      <c r="P540" s="695"/>
      <c r="Q540" s="695"/>
      <c r="R540" s="695"/>
      <c r="S540" s="695"/>
      <c r="T540" s="695"/>
      <c r="U540" s="695"/>
      <c r="V540" s="695"/>
      <c r="W540" s="695"/>
      <c r="X540" s="695"/>
      <c r="Y540" s="695"/>
      <c r="Z540" s="695"/>
    </row>
    <row r="541" ht="21.0" customHeight="1">
      <c r="A541" s="698"/>
      <c r="B541" s="695"/>
      <c r="C541" s="695"/>
      <c r="D541" s="698"/>
      <c r="E541" s="695"/>
      <c r="F541" s="698"/>
      <c r="G541" s="699"/>
      <c r="H541" s="699"/>
      <c r="I541" s="698"/>
      <c r="J541" s="698"/>
      <c r="K541" s="695"/>
      <c r="L541" s="695"/>
      <c r="M541" s="695"/>
      <c r="N541" s="695"/>
      <c r="O541" s="695"/>
      <c r="P541" s="695"/>
      <c r="Q541" s="695"/>
      <c r="R541" s="695"/>
      <c r="S541" s="695"/>
      <c r="T541" s="695"/>
      <c r="U541" s="695"/>
      <c r="V541" s="695"/>
      <c r="W541" s="695"/>
      <c r="X541" s="695"/>
      <c r="Y541" s="695"/>
      <c r="Z541" s="695"/>
    </row>
    <row r="542" ht="21.0" customHeight="1">
      <c r="A542" s="698"/>
      <c r="B542" s="695"/>
      <c r="C542" s="695"/>
      <c r="D542" s="698"/>
      <c r="E542" s="695"/>
      <c r="F542" s="698"/>
      <c r="G542" s="699"/>
      <c r="H542" s="699"/>
      <c r="I542" s="698"/>
      <c r="J542" s="698"/>
      <c r="K542" s="695"/>
      <c r="L542" s="695"/>
      <c r="M542" s="695"/>
      <c r="N542" s="695"/>
      <c r="O542" s="695"/>
      <c r="P542" s="695"/>
      <c r="Q542" s="695"/>
      <c r="R542" s="695"/>
      <c r="S542" s="695"/>
      <c r="T542" s="695"/>
      <c r="U542" s="695"/>
      <c r="V542" s="695"/>
      <c r="W542" s="695"/>
      <c r="X542" s="695"/>
      <c r="Y542" s="695"/>
      <c r="Z542" s="695"/>
    </row>
    <row r="543" ht="21.0" customHeight="1">
      <c r="A543" s="698"/>
      <c r="B543" s="695"/>
      <c r="C543" s="695"/>
      <c r="D543" s="698"/>
      <c r="E543" s="695"/>
      <c r="F543" s="698"/>
      <c r="G543" s="699"/>
      <c r="H543" s="699"/>
      <c r="I543" s="698"/>
      <c r="J543" s="698"/>
      <c r="K543" s="695"/>
      <c r="L543" s="695"/>
      <c r="M543" s="695"/>
      <c r="N543" s="695"/>
      <c r="O543" s="695"/>
      <c r="P543" s="695"/>
      <c r="Q543" s="695"/>
      <c r="R543" s="695"/>
      <c r="S543" s="695"/>
      <c r="T543" s="695"/>
      <c r="U543" s="695"/>
      <c r="V543" s="695"/>
      <c r="W543" s="695"/>
      <c r="X543" s="695"/>
      <c r="Y543" s="695"/>
      <c r="Z543" s="695"/>
    </row>
    <row r="544" ht="21.0" customHeight="1">
      <c r="A544" s="698"/>
      <c r="B544" s="695"/>
      <c r="C544" s="695"/>
      <c r="D544" s="698"/>
      <c r="E544" s="695"/>
      <c r="F544" s="698"/>
      <c r="G544" s="699"/>
      <c r="H544" s="699"/>
      <c r="I544" s="698"/>
      <c r="J544" s="698"/>
      <c r="K544" s="695"/>
      <c r="L544" s="695"/>
      <c r="M544" s="695"/>
      <c r="N544" s="695"/>
      <c r="O544" s="695"/>
      <c r="P544" s="695"/>
      <c r="Q544" s="695"/>
      <c r="R544" s="695"/>
      <c r="S544" s="695"/>
      <c r="T544" s="695"/>
      <c r="U544" s="695"/>
      <c r="V544" s="695"/>
      <c r="W544" s="695"/>
      <c r="X544" s="695"/>
      <c r="Y544" s="695"/>
      <c r="Z544" s="695"/>
    </row>
    <row r="545" ht="21.0" customHeight="1">
      <c r="A545" s="698"/>
      <c r="B545" s="695"/>
      <c r="C545" s="695"/>
      <c r="D545" s="698"/>
      <c r="E545" s="695"/>
      <c r="F545" s="698"/>
      <c r="G545" s="699"/>
      <c r="H545" s="699"/>
      <c r="I545" s="698"/>
      <c r="J545" s="698"/>
      <c r="K545" s="695"/>
      <c r="L545" s="695"/>
      <c r="M545" s="695"/>
      <c r="N545" s="695"/>
      <c r="O545" s="695"/>
      <c r="P545" s="695"/>
      <c r="Q545" s="695"/>
      <c r="R545" s="695"/>
      <c r="S545" s="695"/>
      <c r="T545" s="695"/>
      <c r="U545" s="695"/>
      <c r="V545" s="695"/>
      <c r="W545" s="695"/>
      <c r="X545" s="695"/>
      <c r="Y545" s="695"/>
      <c r="Z545" s="695"/>
    </row>
    <row r="546" ht="21.0" customHeight="1">
      <c r="A546" s="698"/>
      <c r="B546" s="695"/>
      <c r="C546" s="695"/>
      <c r="D546" s="698"/>
      <c r="E546" s="695"/>
      <c r="F546" s="698"/>
      <c r="G546" s="699"/>
      <c r="H546" s="699"/>
      <c r="I546" s="698"/>
      <c r="J546" s="698"/>
      <c r="K546" s="695"/>
      <c r="L546" s="695"/>
      <c r="M546" s="695"/>
      <c r="N546" s="695"/>
      <c r="O546" s="695"/>
      <c r="P546" s="695"/>
      <c r="Q546" s="695"/>
      <c r="R546" s="695"/>
      <c r="S546" s="695"/>
      <c r="T546" s="695"/>
      <c r="U546" s="695"/>
      <c r="V546" s="695"/>
      <c r="W546" s="695"/>
      <c r="X546" s="695"/>
      <c r="Y546" s="695"/>
      <c r="Z546" s="695"/>
    </row>
    <row r="547" ht="21.0" customHeight="1">
      <c r="A547" s="698"/>
      <c r="B547" s="695"/>
      <c r="C547" s="695"/>
      <c r="D547" s="698"/>
      <c r="E547" s="695"/>
      <c r="F547" s="698"/>
      <c r="G547" s="699"/>
      <c r="H547" s="699"/>
      <c r="I547" s="698"/>
      <c r="J547" s="698"/>
      <c r="K547" s="695"/>
      <c r="L547" s="695"/>
      <c r="M547" s="695"/>
      <c r="N547" s="695"/>
      <c r="O547" s="695"/>
      <c r="P547" s="695"/>
      <c r="Q547" s="695"/>
      <c r="R547" s="695"/>
      <c r="S547" s="695"/>
      <c r="T547" s="695"/>
      <c r="U547" s="695"/>
      <c r="V547" s="695"/>
      <c r="W547" s="695"/>
      <c r="X547" s="695"/>
      <c r="Y547" s="695"/>
      <c r="Z547" s="695"/>
    </row>
    <row r="548" ht="21.0" customHeight="1">
      <c r="A548" s="698"/>
      <c r="B548" s="695"/>
      <c r="C548" s="695"/>
      <c r="D548" s="698"/>
      <c r="E548" s="695"/>
      <c r="F548" s="698"/>
      <c r="G548" s="699"/>
      <c r="H548" s="699"/>
      <c r="I548" s="698"/>
      <c r="J548" s="698"/>
      <c r="K548" s="695"/>
      <c r="L548" s="695"/>
      <c r="M548" s="695"/>
      <c r="N548" s="695"/>
      <c r="O548" s="695"/>
      <c r="P548" s="695"/>
      <c r="Q548" s="695"/>
      <c r="R548" s="695"/>
      <c r="S548" s="695"/>
      <c r="T548" s="695"/>
      <c r="U548" s="695"/>
      <c r="V548" s="695"/>
      <c r="W548" s="695"/>
      <c r="X548" s="695"/>
      <c r="Y548" s="695"/>
      <c r="Z548" s="695"/>
    </row>
    <row r="549" ht="21.0" customHeight="1">
      <c r="A549" s="698"/>
      <c r="B549" s="695"/>
      <c r="C549" s="695"/>
      <c r="D549" s="698"/>
      <c r="E549" s="695"/>
      <c r="F549" s="698"/>
      <c r="G549" s="699"/>
      <c r="H549" s="699"/>
      <c r="I549" s="698"/>
      <c r="J549" s="698"/>
      <c r="K549" s="695"/>
      <c r="L549" s="695"/>
      <c r="M549" s="695"/>
      <c r="N549" s="695"/>
      <c r="O549" s="695"/>
      <c r="P549" s="695"/>
      <c r="Q549" s="695"/>
      <c r="R549" s="695"/>
      <c r="S549" s="695"/>
      <c r="T549" s="695"/>
      <c r="U549" s="695"/>
      <c r="V549" s="695"/>
      <c r="W549" s="695"/>
      <c r="X549" s="695"/>
      <c r="Y549" s="695"/>
      <c r="Z549" s="695"/>
    </row>
    <row r="550" ht="21.0" customHeight="1">
      <c r="A550" s="698"/>
      <c r="B550" s="695"/>
      <c r="C550" s="695"/>
      <c r="D550" s="698"/>
      <c r="E550" s="695"/>
      <c r="F550" s="698"/>
      <c r="G550" s="699"/>
      <c r="H550" s="699"/>
      <c r="I550" s="698"/>
      <c r="J550" s="698"/>
      <c r="K550" s="695"/>
      <c r="L550" s="695"/>
      <c r="M550" s="695"/>
      <c r="N550" s="695"/>
      <c r="O550" s="695"/>
      <c r="P550" s="695"/>
      <c r="Q550" s="695"/>
      <c r="R550" s="695"/>
      <c r="S550" s="695"/>
      <c r="T550" s="695"/>
      <c r="U550" s="695"/>
      <c r="V550" s="695"/>
      <c r="W550" s="695"/>
      <c r="X550" s="695"/>
      <c r="Y550" s="695"/>
      <c r="Z550" s="695"/>
    </row>
    <row r="551" ht="21.0" customHeight="1">
      <c r="A551" s="698"/>
      <c r="B551" s="695"/>
      <c r="C551" s="695"/>
      <c r="D551" s="698"/>
      <c r="E551" s="695"/>
      <c r="F551" s="698"/>
      <c r="G551" s="699"/>
      <c r="H551" s="699"/>
      <c r="I551" s="698"/>
      <c r="J551" s="698"/>
      <c r="K551" s="695"/>
      <c r="L551" s="695"/>
      <c r="M551" s="695"/>
      <c r="N551" s="695"/>
      <c r="O551" s="695"/>
      <c r="P551" s="695"/>
      <c r="Q551" s="695"/>
      <c r="R551" s="695"/>
      <c r="S551" s="695"/>
      <c r="T551" s="695"/>
      <c r="U551" s="695"/>
      <c r="V551" s="695"/>
      <c r="W551" s="695"/>
      <c r="X551" s="695"/>
      <c r="Y551" s="695"/>
      <c r="Z551" s="695"/>
    </row>
    <row r="552" ht="21.0" customHeight="1">
      <c r="A552" s="698"/>
      <c r="B552" s="695"/>
      <c r="C552" s="695"/>
      <c r="D552" s="698"/>
      <c r="E552" s="695"/>
      <c r="F552" s="698"/>
      <c r="G552" s="699"/>
      <c r="H552" s="699"/>
      <c r="I552" s="698"/>
      <c r="J552" s="698"/>
      <c r="K552" s="695"/>
      <c r="L552" s="695"/>
      <c r="M552" s="695"/>
      <c r="N552" s="695"/>
      <c r="O552" s="695"/>
      <c r="P552" s="695"/>
      <c r="Q552" s="695"/>
      <c r="R552" s="695"/>
      <c r="S552" s="695"/>
      <c r="T552" s="695"/>
      <c r="U552" s="695"/>
      <c r="V552" s="695"/>
      <c r="W552" s="695"/>
      <c r="X552" s="695"/>
      <c r="Y552" s="695"/>
      <c r="Z552" s="695"/>
    </row>
    <row r="553" ht="21.0" customHeight="1">
      <c r="A553" s="698"/>
      <c r="B553" s="695"/>
      <c r="C553" s="695"/>
      <c r="D553" s="698"/>
      <c r="E553" s="695"/>
      <c r="F553" s="698"/>
      <c r="G553" s="699"/>
      <c r="H553" s="699"/>
      <c r="I553" s="698"/>
      <c r="J553" s="698"/>
      <c r="K553" s="695"/>
      <c r="L553" s="695"/>
      <c r="M553" s="695"/>
      <c r="N553" s="695"/>
      <c r="O553" s="695"/>
      <c r="P553" s="695"/>
      <c r="Q553" s="695"/>
      <c r="R553" s="695"/>
      <c r="S553" s="695"/>
      <c r="T553" s="695"/>
      <c r="U553" s="695"/>
      <c r="V553" s="695"/>
      <c r="W553" s="695"/>
      <c r="X553" s="695"/>
      <c r="Y553" s="695"/>
      <c r="Z553" s="695"/>
    </row>
    <row r="554" ht="21.0" customHeight="1">
      <c r="A554" s="698"/>
      <c r="B554" s="695"/>
      <c r="C554" s="695"/>
      <c r="D554" s="698"/>
      <c r="E554" s="695"/>
      <c r="F554" s="698"/>
      <c r="G554" s="699"/>
      <c r="H554" s="699"/>
      <c r="I554" s="698"/>
      <c r="J554" s="698"/>
      <c r="K554" s="695"/>
      <c r="L554" s="695"/>
      <c r="M554" s="695"/>
      <c r="N554" s="695"/>
      <c r="O554" s="695"/>
      <c r="P554" s="695"/>
      <c r="Q554" s="695"/>
      <c r="R554" s="695"/>
      <c r="S554" s="695"/>
      <c r="T554" s="695"/>
      <c r="U554" s="695"/>
      <c r="V554" s="695"/>
      <c r="W554" s="695"/>
      <c r="X554" s="695"/>
      <c r="Y554" s="695"/>
      <c r="Z554" s="695"/>
    </row>
    <row r="555" ht="21.0" customHeight="1">
      <c r="A555" s="698"/>
      <c r="B555" s="695"/>
      <c r="C555" s="695"/>
      <c r="D555" s="698"/>
      <c r="E555" s="695"/>
      <c r="F555" s="698"/>
      <c r="G555" s="699"/>
      <c r="H555" s="699"/>
      <c r="I555" s="698"/>
      <c r="J555" s="698"/>
      <c r="K555" s="695"/>
      <c r="L555" s="695"/>
      <c r="M555" s="695"/>
      <c r="N555" s="695"/>
      <c r="O555" s="695"/>
      <c r="P555" s="695"/>
      <c r="Q555" s="695"/>
      <c r="R555" s="695"/>
      <c r="S555" s="695"/>
      <c r="T555" s="695"/>
      <c r="U555" s="695"/>
      <c r="V555" s="695"/>
      <c r="W555" s="695"/>
      <c r="X555" s="695"/>
      <c r="Y555" s="695"/>
      <c r="Z555" s="695"/>
    </row>
    <row r="556" ht="21.0" customHeight="1">
      <c r="A556" s="698"/>
      <c r="B556" s="695"/>
      <c r="C556" s="695"/>
      <c r="D556" s="698"/>
      <c r="E556" s="695"/>
      <c r="F556" s="698"/>
      <c r="G556" s="699"/>
      <c r="H556" s="699"/>
      <c r="I556" s="698"/>
      <c r="J556" s="698"/>
      <c r="K556" s="695"/>
      <c r="L556" s="695"/>
      <c r="M556" s="695"/>
      <c r="N556" s="695"/>
      <c r="O556" s="695"/>
      <c r="P556" s="695"/>
      <c r="Q556" s="695"/>
      <c r="R556" s="695"/>
      <c r="S556" s="695"/>
      <c r="T556" s="695"/>
      <c r="U556" s="695"/>
      <c r="V556" s="695"/>
      <c r="W556" s="695"/>
      <c r="X556" s="695"/>
      <c r="Y556" s="695"/>
      <c r="Z556" s="695"/>
    </row>
    <row r="557" ht="21.0" customHeight="1">
      <c r="A557" s="698"/>
      <c r="B557" s="695"/>
      <c r="C557" s="695"/>
      <c r="D557" s="698"/>
      <c r="E557" s="695"/>
      <c r="F557" s="698"/>
      <c r="G557" s="699"/>
      <c r="H557" s="699"/>
      <c r="I557" s="698"/>
      <c r="J557" s="698"/>
      <c r="K557" s="695"/>
      <c r="L557" s="695"/>
      <c r="M557" s="695"/>
      <c r="N557" s="695"/>
      <c r="O557" s="695"/>
      <c r="P557" s="695"/>
      <c r="Q557" s="695"/>
      <c r="R557" s="695"/>
      <c r="S557" s="695"/>
      <c r="T557" s="695"/>
      <c r="U557" s="695"/>
      <c r="V557" s="695"/>
      <c r="W557" s="695"/>
      <c r="X557" s="695"/>
      <c r="Y557" s="695"/>
      <c r="Z557" s="695"/>
    </row>
    <row r="558" ht="21.0" customHeight="1">
      <c r="A558" s="698"/>
      <c r="B558" s="695"/>
      <c r="C558" s="695"/>
      <c r="D558" s="698"/>
      <c r="E558" s="695"/>
      <c r="F558" s="698"/>
      <c r="G558" s="699"/>
      <c r="H558" s="699"/>
      <c r="I558" s="698"/>
      <c r="J558" s="698"/>
      <c r="K558" s="695"/>
      <c r="L558" s="695"/>
      <c r="M558" s="695"/>
      <c r="N558" s="695"/>
      <c r="O558" s="695"/>
      <c r="P558" s="695"/>
      <c r="Q558" s="695"/>
      <c r="R558" s="695"/>
      <c r="S558" s="695"/>
      <c r="T558" s="695"/>
      <c r="U558" s="695"/>
      <c r="V558" s="695"/>
      <c r="W558" s="695"/>
      <c r="X558" s="695"/>
      <c r="Y558" s="695"/>
      <c r="Z558" s="695"/>
    </row>
    <row r="559" ht="21.0" customHeight="1">
      <c r="A559" s="698"/>
      <c r="B559" s="695"/>
      <c r="C559" s="695"/>
      <c r="D559" s="698"/>
      <c r="E559" s="695"/>
      <c r="F559" s="698"/>
      <c r="G559" s="699"/>
      <c r="H559" s="699"/>
      <c r="I559" s="698"/>
      <c r="J559" s="698"/>
      <c r="K559" s="695"/>
      <c r="L559" s="695"/>
      <c r="M559" s="695"/>
      <c r="N559" s="695"/>
      <c r="O559" s="695"/>
      <c r="P559" s="695"/>
      <c r="Q559" s="695"/>
      <c r="R559" s="695"/>
      <c r="S559" s="695"/>
      <c r="T559" s="695"/>
      <c r="U559" s="695"/>
      <c r="V559" s="695"/>
      <c r="W559" s="695"/>
      <c r="X559" s="695"/>
      <c r="Y559" s="695"/>
      <c r="Z559" s="695"/>
    </row>
    <row r="560" ht="21.0" customHeight="1">
      <c r="A560" s="698"/>
      <c r="B560" s="695"/>
      <c r="C560" s="695"/>
      <c r="D560" s="698"/>
      <c r="E560" s="695"/>
      <c r="F560" s="698"/>
      <c r="G560" s="699"/>
      <c r="H560" s="699"/>
      <c r="I560" s="698"/>
      <c r="J560" s="698"/>
      <c r="K560" s="695"/>
      <c r="L560" s="695"/>
      <c r="M560" s="695"/>
      <c r="N560" s="695"/>
      <c r="O560" s="695"/>
      <c r="P560" s="695"/>
      <c r="Q560" s="695"/>
      <c r="R560" s="695"/>
      <c r="S560" s="695"/>
      <c r="T560" s="695"/>
      <c r="U560" s="695"/>
      <c r="V560" s="695"/>
      <c r="W560" s="695"/>
      <c r="X560" s="695"/>
      <c r="Y560" s="695"/>
      <c r="Z560" s="695"/>
    </row>
    <row r="561" ht="21.0" customHeight="1">
      <c r="A561" s="698"/>
      <c r="B561" s="695"/>
      <c r="C561" s="695"/>
      <c r="D561" s="698"/>
      <c r="E561" s="695"/>
      <c r="F561" s="698"/>
      <c r="G561" s="699"/>
      <c r="H561" s="699"/>
      <c r="I561" s="698"/>
      <c r="J561" s="698"/>
      <c r="K561" s="695"/>
      <c r="L561" s="695"/>
      <c r="M561" s="695"/>
      <c r="N561" s="695"/>
      <c r="O561" s="695"/>
      <c r="P561" s="695"/>
      <c r="Q561" s="695"/>
      <c r="R561" s="695"/>
      <c r="S561" s="695"/>
      <c r="T561" s="695"/>
      <c r="U561" s="695"/>
      <c r="V561" s="695"/>
      <c r="W561" s="695"/>
      <c r="X561" s="695"/>
      <c r="Y561" s="695"/>
      <c r="Z561" s="695"/>
    </row>
    <row r="562" ht="21.0" customHeight="1">
      <c r="A562" s="698"/>
      <c r="B562" s="695"/>
      <c r="C562" s="695"/>
      <c r="D562" s="698"/>
      <c r="E562" s="695"/>
      <c r="F562" s="698"/>
      <c r="G562" s="699"/>
      <c r="H562" s="699"/>
      <c r="I562" s="698"/>
      <c r="J562" s="698"/>
      <c r="K562" s="695"/>
      <c r="L562" s="695"/>
      <c r="M562" s="695"/>
      <c r="N562" s="695"/>
      <c r="O562" s="695"/>
      <c r="P562" s="695"/>
      <c r="Q562" s="695"/>
      <c r="R562" s="695"/>
      <c r="S562" s="695"/>
      <c r="T562" s="695"/>
      <c r="U562" s="695"/>
      <c r="V562" s="695"/>
      <c r="W562" s="695"/>
      <c r="X562" s="695"/>
      <c r="Y562" s="695"/>
      <c r="Z562" s="695"/>
    </row>
    <row r="563" ht="21.0" customHeight="1">
      <c r="A563" s="698"/>
      <c r="B563" s="695"/>
      <c r="C563" s="695"/>
      <c r="D563" s="698"/>
      <c r="E563" s="695"/>
      <c r="F563" s="698"/>
      <c r="G563" s="699"/>
      <c r="H563" s="699"/>
      <c r="I563" s="698"/>
      <c r="J563" s="698"/>
      <c r="K563" s="695"/>
      <c r="L563" s="695"/>
      <c r="M563" s="695"/>
      <c r="N563" s="695"/>
      <c r="O563" s="695"/>
      <c r="P563" s="695"/>
      <c r="Q563" s="695"/>
      <c r="R563" s="695"/>
      <c r="S563" s="695"/>
      <c r="T563" s="695"/>
      <c r="U563" s="695"/>
      <c r="V563" s="695"/>
      <c r="W563" s="695"/>
      <c r="X563" s="695"/>
      <c r="Y563" s="695"/>
      <c r="Z563" s="695"/>
    </row>
    <row r="564" ht="21.0" customHeight="1">
      <c r="A564" s="698"/>
      <c r="B564" s="695"/>
      <c r="C564" s="695"/>
      <c r="D564" s="698"/>
      <c r="E564" s="695"/>
      <c r="F564" s="698"/>
      <c r="G564" s="699"/>
      <c r="H564" s="699"/>
      <c r="I564" s="698"/>
      <c r="J564" s="698"/>
      <c r="K564" s="695"/>
      <c r="L564" s="695"/>
      <c r="M564" s="695"/>
      <c r="N564" s="695"/>
      <c r="O564" s="695"/>
      <c r="P564" s="695"/>
      <c r="Q564" s="695"/>
      <c r="R564" s="695"/>
      <c r="S564" s="695"/>
      <c r="T564" s="695"/>
      <c r="U564" s="695"/>
      <c r="V564" s="695"/>
      <c r="W564" s="695"/>
      <c r="X564" s="695"/>
      <c r="Y564" s="695"/>
      <c r="Z564" s="695"/>
    </row>
    <row r="565" ht="21.0" customHeight="1">
      <c r="A565" s="698"/>
      <c r="B565" s="695"/>
      <c r="C565" s="695"/>
      <c r="D565" s="698"/>
      <c r="E565" s="695"/>
      <c r="F565" s="698"/>
      <c r="G565" s="699"/>
      <c r="H565" s="699"/>
      <c r="I565" s="698"/>
      <c r="J565" s="698"/>
      <c r="K565" s="695"/>
      <c r="L565" s="695"/>
      <c r="M565" s="695"/>
      <c r="N565" s="695"/>
      <c r="O565" s="695"/>
      <c r="P565" s="695"/>
      <c r="Q565" s="695"/>
      <c r="R565" s="695"/>
      <c r="S565" s="695"/>
      <c r="T565" s="695"/>
      <c r="U565" s="695"/>
      <c r="V565" s="695"/>
      <c r="W565" s="695"/>
      <c r="X565" s="695"/>
      <c r="Y565" s="695"/>
      <c r="Z565" s="695"/>
    </row>
    <row r="566" ht="21.0" customHeight="1">
      <c r="A566" s="698"/>
      <c r="B566" s="695"/>
      <c r="C566" s="695"/>
      <c r="D566" s="698"/>
      <c r="E566" s="695"/>
      <c r="F566" s="698"/>
      <c r="G566" s="699"/>
      <c r="H566" s="699"/>
      <c r="I566" s="698"/>
      <c r="J566" s="698"/>
      <c r="K566" s="695"/>
      <c r="L566" s="695"/>
      <c r="M566" s="695"/>
      <c r="N566" s="695"/>
      <c r="O566" s="695"/>
      <c r="P566" s="695"/>
      <c r="Q566" s="695"/>
      <c r="R566" s="695"/>
      <c r="S566" s="695"/>
      <c r="T566" s="695"/>
      <c r="U566" s="695"/>
      <c r="V566" s="695"/>
      <c r="W566" s="695"/>
      <c r="X566" s="695"/>
      <c r="Y566" s="695"/>
      <c r="Z566" s="695"/>
    </row>
    <row r="567" ht="21.0" customHeight="1">
      <c r="A567" s="698"/>
      <c r="B567" s="695"/>
      <c r="C567" s="695"/>
      <c r="D567" s="698"/>
      <c r="E567" s="695"/>
      <c r="F567" s="698"/>
      <c r="G567" s="699"/>
      <c r="H567" s="699"/>
      <c r="I567" s="698"/>
      <c r="J567" s="698"/>
      <c r="K567" s="695"/>
      <c r="L567" s="695"/>
      <c r="M567" s="695"/>
      <c r="N567" s="695"/>
      <c r="O567" s="695"/>
      <c r="P567" s="695"/>
      <c r="Q567" s="695"/>
      <c r="R567" s="695"/>
      <c r="S567" s="695"/>
      <c r="T567" s="695"/>
      <c r="U567" s="695"/>
      <c r="V567" s="695"/>
      <c r="W567" s="695"/>
      <c r="X567" s="695"/>
      <c r="Y567" s="695"/>
      <c r="Z567" s="695"/>
    </row>
    <row r="568" ht="21.0" customHeight="1">
      <c r="A568" s="698"/>
      <c r="B568" s="695"/>
      <c r="C568" s="695"/>
      <c r="D568" s="698"/>
      <c r="E568" s="695"/>
      <c r="F568" s="698"/>
      <c r="G568" s="699"/>
      <c r="H568" s="699"/>
      <c r="I568" s="698"/>
      <c r="J568" s="698"/>
      <c r="K568" s="695"/>
      <c r="L568" s="695"/>
      <c r="M568" s="695"/>
      <c r="N568" s="695"/>
      <c r="O568" s="695"/>
      <c r="P568" s="695"/>
      <c r="Q568" s="695"/>
      <c r="R568" s="695"/>
      <c r="S568" s="695"/>
      <c r="T568" s="695"/>
      <c r="U568" s="695"/>
      <c r="V568" s="695"/>
      <c r="W568" s="695"/>
      <c r="X568" s="695"/>
      <c r="Y568" s="695"/>
      <c r="Z568" s="695"/>
    </row>
    <row r="569" ht="21.0" customHeight="1">
      <c r="A569" s="698"/>
      <c r="B569" s="695"/>
      <c r="C569" s="695"/>
      <c r="D569" s="698"/>
      <c r="E569" s="695"/>
      <c r="F569" s="698"/>
      <c r="G569" s="699"/>
      <c r="H569" s="699"/>
      <c r="I569" s="698"/>
      <c r="J569" s="698"/>
      <c r="K569" s="695"/>
      <c r="L569" s="695"/>
      <c r="M569" s="695"/>
      <c r="N569" s="695"/>
      <c r="O569" s="695"/>
      <c r="P569" s="695"/>
      <c r="Q569" s="695"/>
      <c r="R569" s="695"/>
      <c r="S569" s="695"/>
      <c r="T569" s="695"/>
      <c r="U569" s="695"/>
      <c r="V569" s="695"/>
      <c r="W569" s="695"/>
      <c r="X569" s="695"/>
      <c r="Y569" s="695"/>
      <c r="Z569" s="695"/>
    </row>
    <row r="570" ht="21.0" customHeight="1">
      <c r="A570" s="698"/>
      <c r="B570" s="695"/>
      <c r="C570" s="695"/>
      <c r="D570" s="698"/>
      <c r="E570" s="695"/>
      <c r="F570" s="698"/>
      <c r="G570" s="699"/>
      <c r="H570" s="699"/>
      <c r="I570" s="698"/>
      <c r="J570" s="698"/>
      <c r="K570" s="695"/>
      <c r="L570" s="695"/>
      <c r="M570" s="695"/>
      <c r="N570" s="695"/>
      <c r="O570" s="695"/>
      <c r="P570" s="695"/>
      <c r="Q570" s="695"/>
      <c r="R570" s="695"/>
      <c r="S570" s="695"/>
      <c r="T570" s="695"/>
      <c r="U570" s="695"/>
      <c r="V570" s="695"/>
      <c r="W570" s="695"/>
      <c r="X570" s="695"/>
      <c r="Y570" s="695"/>
      <c r="Z570" s="695"/>
    </row>
    <row r="571" ht="21.0" customHeight="1">
      <c r="A571" s="698"/>
      <c r="B571" s="695"/>
      <c r="C571" s="695"/>
      <c r="D571" s="698"/>
      <c r="E571" s="695"/>
      <c r="F571" s="698"/>
      <c r="G571" s="699"/>
      <c r="H571" s="699"/>
      <c r="I571" s="698"/>
      <c r="J571" s="698"/>
      <c r="K571" s="695"/>
      <c r="L571" s="695"/>
      <c r="M571" s="695"/>
      <c r="N571" s="695"/>
      <c r="O571" s="695"/>
      <c r="P571" s="695"/>
      <c r="Q571" s="695"/>
      <c r="R571" s="695"/>
      <c r="S571" s="695"/>
      <c r="T571" s="695"/>
      <c r="U571" s="695"/>
      <c r="V571" s="695"/>
      <c r="W571" s="695"/>
      <c r="X571" s="695"/>
      <c r="Y571" s="695"/>
      <c r="Z571" s="695"/>
    </row>
    <row r="572" ht="21.0" customHeight="1">
      <c r="A572" s="698"/>
      <c r="B572" s="695"/>
      <c r="C572" s="695"/>
      <c r="D572" s="698"/>
      <c r="E572" s="695"/>
      <c r="F572" s="698"/>
      <c r="G572" s="699"/>
      <c r="H572" s="699"/>
      <c r="I572" s="698"/>
      <c r="J572" s="698"/>
      <c r="K572" s="695"/>
      <c r="L572" s="695"/>
      <c r="M572" s="695"/>
      <c r="N572" s="695"/>
      <c r="O572" s="695"/>
      <c r="P572" s="695"/>
      <c r="Q572" s="695"/>
      <c r="R572" s="695"/>
      <c r="S572" s="695"/>
      <c r="T572" s="695"/>
      <c r="U572" s="695"/>
      <c r="V572" s="695"/>
      <c r="W572" s="695"/>
      <c r="X572" s="695"/>
      <c r="Y572" s="695"/>
      <c r="Z572" s="695"/>
    </row>
    <row r="573" ht="21.0" customHeight="1">
      <c r="A573" s="698"/>
      <c r="B573" s="695"/>
      <c r="C573" s="695"/>
      <c r="D573" s="698"/>
      <c r="E573" s="695"/>
      <c r="F573" s="698"/>
      <c r="G573" s="699"/>
      <c r="H573" s="699"/>
      <c r="I573" s="698"/>
      <c r="J573" s="698"/>
      <c r="K573" s="695"/>
      <c r="L573" s="695"/>
      <c r="M573" s="695"/>
      <c r="N573" s="695"/>
      <c r="O573" s="695"/>
      <c r="P573" s="695"/>
      <c r="Q573" s="695"/>
      <c r="R573" s="695"/>
      <c r="S573" s="695"/>
      <c r="T573" s="695"/>
      <c r="U573" s="695"/>
      <c r="V573" s="695"/>
      <c r="W573" s="695"/>
      <c r="X573" s="695"/>
      <c r="Y573" s="695"/>
      <c r="Z573" s="695"/>
    </row>
    <row r="574" ht="21.0" customHeight="1">
      <c r="A574" s="698"/>
      <c r="B574" s="695"/>
      <c r="C574" s="695"/>
      <c r="D574" s="698"/>
      <c r="E574" s="695"/>
      <c r="F574" s="698"/>
      <c r="G574" s="699"/>
      <c r="H574" s="699"/>
      <c r="I574" s="698"/>
      <c r="J574" s="698"/>
      <c r="K574" s="695"/>
      <c r="L574" s="695"/>
      <c r="M574" s="695"/>
      <c r="N574" s="695"/>
      <c r="O574" s="695"/>
      <c r="P574" s="695"/>
      <c r="Q574" s="695"/>
      <c r="R574" s="695"/>
      <c r="S574" s="695"/>
      <c r="T574" s="695"/>
      <c r="U574" s="695"/>
      <c r="V574" s="695"/>
      <c r="W574" s="695"/>
      <c r="X574" s="695"/>
      <c r="Y574" s="695"/>
      <c r="Z574" s="695"/>
    </row>
    <row r="575" ht="21.0" customHeight="1">
      <c r="A575" s="698"/>
      <c r="B575" s="695"/>
      <c r="C575" s="695"/>
      <c r="D575" s="698"/>
      <c r="E575" s="695"/>
      <c r="F575" s="698"/>
      <c r="G575" s="699"/>
      <c r="H575" s="699"/>
      <c r="I575" s="698"/>
      <c r="J575" s="698"/>
      <c r="K575" s="695"/>
      <c r="L575" s="695"/>
      <c r="M575" s="695"/>
      <c r="N575" s="695"/>
      <c r="O575" s="695"/>
      <c r="P575" s="695"/>
      <c r="Q575" s="695"/>
      <c r="R575" s="695"/>
      <c r="S575" s="695"/>
      <c r="T575" s="695"/>
      <c r="U575" s="695"/>
      <c r="V575" s="695"/>
      <c r="W575" s="695"/>
      <c r="X575" s="695"/>
      <c r="Y575" s="695"/>
      <c r="Z575" s="695"/>
    </row>
    <row r="576" ht="21.0" customHeight="1">
      <c r="A576" s="698"/>
      <c r="B576" s="695"/>
      <c r="C576" s="695"/>
      <c r="D576" s="698"/>
      <c r="E576" s="695"/>
      <c r="F576" s="698"/>
      <c r="G576" s="699"/>
      <c r="H576" s="699"/>
      <c r="I576" s="698"/>
      <c r="J576" s="698"/>
      <c r="K576" s="695"/>
      <c r="L576" s="695"/>
      <c r="M576" s="695"/>
      <c r="N576" s="695"/>
      <c r="O576" s="695"/>
      <c r="P576" s="695"/>
      <c r="Q576" s="695"/>
      <c r="R576" s="695"/>
      <c r="S576" s="695"/>
      <c r="T576" s="695"/>
      <c r="U576" s="695"/>
      <c r="V576" s="695"/>
      <c r="W576" s="695"/>
      <c r="X576" s="695"/>
      <c r="Y576" s="695"/>
      <c r="Z576" s="695"/>
    </row>
    <row r="577" ht="21.0" customHeight="1">
      <c r="A577" s="698"/>
      <c r="B577" s="695"/>
      <c r="C577" s="695"/>
      <c r="D577" s="698"/>
      <c r="E577" s="695"/>
      <c r="F577" s="698"/>
      <c r="G577" s="699"/>
      <c r="H577" s="699"/>
      <c r="I577" s="698"/>
      <c r="J577" s="698"/>
      <c r="K577" s="695"/>
      <c r="L577" s="695"/>
      <c r="M577" s="695"/>
      <c r="N577" s="695"/>
      <c r="O577" s="695"/>
      <c r="P577" s="695"/>
      <c r="Q577" s="695"/>
      <c r="R577" s="695"/>
      <c r="S577" s="695"/>
      <c r="T577" s="695"/>
      <c r="U577" s="695"/>
      <c r="V577" s="695"/>
      <c r="W577" s="695"/>
      <c r="X577" s="695"/>
      <c r="Y577" s="695"/>
      <c r="Z577" s="695"/>
    </row>
    <row r="578" ht="21.0" customHeight="1">
      <c r="A578" s="698"/>
      <c r="B578" s="695"/>
      <c r="C578" s="695"/>
      <c r="D578" s="698"/>
      <c r="E578" s="695"/>
      <c r="F578" s="698"/>
      <c r="G578" s="699"/>
      <c r="H578" s="699"/>
      <c r="I578" s="698"/>
      <c r="J578" s="698"/>
      <c r="K578" s="695"/>
      <c r="L578" s="695"/>
      <c r="M578" s="695"/>
      <c r="N578" s="695"/>
      <c r="O578" s="695"/>
      <c r="P578" s="695"/>
      <c r="Q578" s="695"/>
      <c r="R578" s="695"/>
      <c r="S578" s="695"/>
      <c r="T578" s="695"/>
      <c r="U578" s="695"/>
      <c r="V578" s="695"/>
      <c r="W578" s="695"/>
      <c r="X578" s="695"/>
      <c r="Y578" s="695"/>
      <c r="Z578" s="695"/>
    </row>
    <row r="579" ht="21.0" customHeight="1">
      <c r="A579" s="698"/>
      <c r="B579" s="695"/>
      <c r="C579" s="695"/>
      <c r="D579" s="698"/>
      <c r="E579" s="695"/>
      <c r="F579" s="698"/>
      <c r="G579" s="699"/>
      <c r="H579" s="699"/>
      <c r="I579" s="698"/>
      <c r="J579" s="698"/>
      <c r="K579" s="695"/>
      <c r="L579" s="695"/>
      <c r="M579" s="695"/>
      <c r="N579" s="695"/>
      <c r="O579" s="695"/>
      <c r="P579" s="695"/>
      <c r="Q579" s="695"/>
      <c r="R579" s="695"/>
      <c r="S579" s="695"/>
      <c r="T579" s="695"/>
      <c r="U579" s="695"/>
      <c r="V579" s="695"/>
      <c r="W579" s="695"/>
      <c r="X579" s="695"/>
      <c r="Y579" s="695"/>
      <c r="Z579" s="695"/>
    </row>
    <row r="580" ht="21.0" customHeight="1">
      <c r="A580" s="698"/>
      <c r="B580" s="695"/>
      <c r="C580" s="695"/>
      <c r="D580" s="698"/>
      <c r="E580" s="695"/>
      <c r="F580" s="698"/>
      <c r="G580" s="699"/>
      <c r="H580" s="699"/>
      <c r="I580" s="698"/>
      <c r="J580" s="698"/>
      <c r="K580" s="695"/>
      <c r="L580" s="695"/>
      <c r="M580" s="695"/>
      <c r="N580" s="695"/>
      <c r="O580" s="695"/>
      <c r="P580" s="695"/>
      <c r="Q580" s="695"/>
      <c r="R580" s="695"/>
      <c r="S580" s="695"/>
      <c r="T580" s="695"/>
      <c r="U580" s="695"/>
      <c r="V580" s="695"/>
      <c r="W580" s="695"/>
      <c r="X580" s="695"/>
      <c r="Y580" s="695"/>
      <c r="Z580" s="695"/>
    </row>
    <row r="581" ht="21.0" customHeight="1">
      <c r="A581" s="698"/>
      <c r="B581" s="695"/>
      <c r="C581" s="695"/>
      <c r="D581" s="698"/>
      <c r="E581" s="695"/>
      <c r="F581" s="698"/>
      <c r="G581" s="699"/>
      <c r="H581" s="699"/>
      <c r="I581" s="698"/>
      <c r="J581" s="698"/>
      <c r="K581" s="695"/>
      <c r="L581" s="695"/>
      <c r="M581" s="695"/>
      <c r="N581" s="695"/>
      <c r="O581" s="695"/>
      <c r="P581" s="695"/>
      <c r="Q581" s="695"/>
      <c r="R581" s="695"/>
      <c r="S581" s="695"/>
      <c r="T581" s="695"/>
      <c r="U581" s="695"/>
      <c r="V581" s="695"/>
      <c r="W581" s="695"/>
      <c r="X581" s="695"/>
      <c r="Y581" s="695"/>
      <c r="Z581" s="695"/>
    </row>
    <row r="582" ht="21.0" customHeight="1">
      <c r="A582" s="698"/>
      <c r="B582" s="695"/>
      <c r="C582" s="695"/>
      <c r="D582" s="698"/>
      <c r="E582" s="695"/>
      <c r="F582" s="698"/>
      <c r="G582" s="699"/>
      <c r="H582" s="699"/>
      <c r="I582" s="698"/>
      <c r="J582" s="698"/>
      <c r="K582" s="695"/>
      <c r="L582" s="695"/>
      <c r="M582" s="695"/>
      <c r="N582" s="695"/>
      <c r="O582" s="695"/>
      <c r="P582" s="695"/>
      <c r="Q582" s="695"/>
      <c r="R582" s="695"/>
      <c r="S582" s="695"/>
      <c r="T582" s="695"/>
      <c r="U582" s="695"/>
      <c r="V582" s="695"/>
      <c r="W582" s="695"/>
      <c r="X582" s="695"/>
      <c r="Y582" s="695"/>
      <c r="Z582" s="695"/>
    </row>
    <row r="583" ht="21.0" customHeight="1">
      <c r="A583" s="698"/>
      <c r="B583" s="695"/>
      <c r="C583" s="695"/>
      <c r="D583" s="698"/>
      <c r="E583" s="695"/>
      <c r="F583" s="698"/>
      <c r="G583" s="699"/>
      <c r="H583" s="699"/>
      <c r="I583" s="698"/>
      <c r="J583" s="698"/>
      <c r="K583" s="695"/>
      <c r="L583" s="695"/>
      <c r="M583" s="695"/>
      <c r="N583" s="695"/>
      <c r="O583" s="695"/>
      <c r="P583" s="695"/>
      <c r="Q583" s="695"/>
      <c r="R583" s="695"/>
      <c r="S583" s="695"/>
      <c r="T583" s="695"/>
      <c r="U583" s="695"/>
      <c r="V583" s="695"/>
      <c r="W583" s="695"/>
      <c r="X583" s="695"/>
      <c r="Y583" s="695"/>
      <c r="Z583" s="695"/>
    </row>
    <row r="584" ht="21.0" customHeight="1">
      <c r="A584" s="698"/>
      <c r="B584" s="695"/>
      <c r="C584" s="695"/>
      <c r="D584" s="698"/>
      <c r="E584" s="695"/>
      <c r="F584" s="698"/>
      <c r="G584" s="699"/>
      <c r="H584" s="699"/>
      <c r="I584" s="698"/>
      <c r="J584" s="698"/>
      <c r="K584" s="695"/>
      <c r="L584" s="695"/>
      <c r="M584" s="695"/>
      <c r="N584" s="695"/>
      <c r="O584" s="695"/>
      <c r="P584" s="695"/>
      <c r="Q584" s="695"/>
      <c r="R584" s="695"/>
      <c r="S584" s="695"/>
      <c r="T584" s="695"/>
      <c r="U584" s="695"/>
      <c r="V584" s="695"/>
      <c r="W584" s="695"/>
      <c r="X584" s="695"/>
      <c r="Y584" s="695"/>
      <c r="Z584" s="695"/>
    </row>
    <row r="585" ht="21.0" customHeight="1">
      <c r="A585" s="698"/>
      <c r="B585" s="695"/>
      <c r="C585" s="695"/>
      <c r="D585" s="698"/>
      <c r="E585" s="695"/>
      <c r="F585" s="698"/>
      <c r="G585" s="699"/>
      <c r="H585" s="699"/>
      <c r="I585" s="698"/>
      <c r="J585" s="698"/>
      <c r="K585" s="695"/>
      <c r="L585" s="695"/>
      <c r="M585" s="695"/>
      <c r="N585" s="695"/>
      <c r="O585" s="695"/>
      <c r="P585" s="695"/>
      <c r="Q585" s="695"/>
      <c r="R585" s="695"/>
      <c r="S585" s="695"/>
      <c r="T585" s="695"/>
      <c r="U585" s="695"/>
      <c r="V585" s="695"/>
      <c r="W585" s="695"/>
      <c r="X585" s="695"/>
      <c r="Y585" s="695"/>
      <c r="Z585" s="695"/>
    </row>
    <row r="586" ht="21.0" customHeight="1">
      <c r="A586" s="698"/>
      <c r="B586" s="695"/>
      <c r="C586" s="695"/>
      <c r="D586" s="698"/>
      <c r="E586" s="695"/>
      <c r="F586" s="698"/>
      <c r="G586" s="699"/>
      <c r="H586" s="699"/>
      <c r="I586" s="698"/>
      <c r="J586" s="698"/>
      <c r="K586" s="695"/>
      <c r="L586" s="695"/>
      <c r="M586" s="695"/>
      <c r="N586" s="695"/>
      <c r="O586" s="695"/>
      <c r="P586" s="695"/>
      <c r="Q586" s="695"/>
      <c r="R586" s="695"/>
      <c r="S586" s="695"/>
      <c r="T586" s="695"/>
      <c r="U586" s="695"/>
      <c r="V586" s="695"/>
      <c r="W586" s="695"/>
      <c r="X586" s="695"/>
      <c r="Y586" s="695"/>
      <c r="Z586" s="695"/>
    </row>
    <row r="587" ht="21.0" customHeight="1">
      <c r="A587" s="698"/>
      <c r="B587" s="695"/>
      <c r="C587" s="695"/>
      <c r="D587" s="698"/>
      <c r="E587" s="695"/>
      <c r="F587" s="698"/>
      <c r="G587" s="699"/>
      <c r="H587" s="699"/>
      <c r="I587" s="698"/>
      <c r="J587" s="698"/>
      <c r="K587" s="695"/>
      <c r="L587" s="695"/>
      <c r="M587" s="695"/>
      <c r="N587" s="695"/>
      <c r="O587" s="695"/>
      <c r="P587" s="695"/>
      <c r="Q587" s="695"/>
      <c r="R587" s="695"/>
      <c r="S587" s="695"/>
      <c r="T587" s="695"/>
      <c r="U587" s="695"/>
      <c r="V587" s="695"/>
      <c r="W587" s="695"/>
      <c r="X587" s="695"/>
      <c r="Y587" s="695"/>
      <c r="Z587" s="695"/>
    </row>
    <row r="588" ht="21.0" customHeight="1">
      <c r="A588" s="698"/>
      <c r="B588" s="695"/>
      <c r="C588" s="695"/>
      <c r="D588" s="698"/>
      <c r="E588" s="695"/>
      <c r="F588" s="698"/>
      <c r="G588" s="699"/>
      <c r="H588" s="699"/>
      <c r="I588" s="698"/>
      <c r="J588" s="698"/>
      <c r="K588" s="695"/>
      <c r="L588" s="695"/>
      <c r="M588" s="695"/>
      <c r="N588" s="695"/>
      <c r="O588" s="695"/>
      <c r="P588" s="695"/>
      <c r="Q588" s="695"/>
      <c r="R588" s="695"/>
      <c r="S588" s="695"/>
      <c r="T588" s="695"/>
      <c r="U588" s="695"/>
      <c r="V588" s="695"/>
      <c r="W588" s="695"/>
      <c r="X588" s="695"/>
      <c r="Y588" s="695"/>
      <c r="Z588" s="695"/>
    </row>
    <row r="589" ht="21.0" customHeight="1">
      <c r="A589" s="698"/>
      <c r="B589" s="695"/>
      <c r="C589" s="695"/>
      <c r="D589" s="698"/>
      <c r="E589" s="695"/>
      <c r="F589" s="698"/>
      <c r="G589" s="699"/>
      <c r="H589" s="699"/>
      <c r="I589" s="698"/>
      <c r="J589" s="698"/>
      <c r="K589" s="695"/>
      <c r="L589" s="695"/>
      <c r="M589" s="695"/>
      <c r="N589" s="695"/>
      <c r="O589" s="695"/>
      <c r="P589" s="695"/>
      <c r="Q589" s="695"/>
      <c r="R589" s="695"/>
      <c r="S589" s="695"/>
      <c r="T589" s="695"/>
      <c r="U589" s="695"/>
      <c r="V589" s="695"/>
      <c r="W589" s="695"/>
      <c r="X589" s="695"/>
      <c r="Y589" s="695"/>
      <c r="Z589" s="695"/>
    </row>
    <row r="590" ht="21.0" customHeight="1">
      <c r="A590" s="698"/>
      <c r="B590" s="695"/>
      <c r="C590" s="695"/>
      <c r="D590" s="698"/>
      <c r="E590" s="695"/>
      <c r="F590" s="698"/>
      <c r="G590" s="699"/>
      <c r="H590" s="699"/>
      <c r="I590" s="698"/>
      <c r="J590" s="698"/>
      <c r="K590" s="695"/>
      <c r="L590" s="695"/>
      <c r="M590" s="695"/>
      <c r="N590" s="695"/>
      <c r="O590" s="695"/>
      <c r="P590" s="695"/>
      <c r="Q590" s="695"/>
      <c r="R590" s="695"/>
      <c r="S590" s="695"/>
      <c r="T590" s="695"/>
      <c r="U590" s="695"/>
      <c r="V590" s="695"/>
      <c r="W590" s="695"/>
      <c r="X590" s="695"/>
      <c r="Y590" s="695"/>
      <c r="Z590" s="695"/>
    </row>
    <row r="591" ht="21.0" customHeight="1">
      <c r="A591" s="698"/>
      <c r="B591" s="695"/>
      <c r="C591" s="695"/>
      <c r="D591" s="698"/>
      <c r="E591" s="695"/>
      <c r="F591" s="698"/>
      <c r="G591" s="699"/>
      <c r="H591" s="699"/>
      <c r="I591" s="698"/>
      <c r="J591" s="698"/>
      <c r="K591" s="695"/>
      <c r="L591" s="695"/>
      <c r="M591" s="695"/>
      <c r="N591" s="695"/>
      <c r="O591" s="695"/>
      <c r="P591" s="695"/>
      <c r="Q591" s="695"/>
      <c r="R591" s="695"/>
      <c r="S591" s="695"/>
      <c r="T591" s="695"/>
      <c r="U591" s="695"/>
      <c r="V591" s="695"/>
      <c r="W591" s="695"/>
      <c r="X591" s="695"/>
      <c r="Y591" s="695"/>
      <c r="Z591" s="695"/>
    </row>
    <row r="592" ht="21.0" customHeight="1">
      <c r="A592" s="698"/>
      <c r="B592" s="695"/>
      <c r="C592" s="695"/>
      <c r="D592" s="698"/>
      <c r="E592" s="695"/>
      <c r="F592" s="698"/>
      <c r="G592" s="699"/>
      <c r="H592" s="699"/>
      <c r="I592" s="698"/>
      <c r="J592" s="698"/>
      <c r="K592" s="695"/>
      <c r="L592" s="695"/>
      <c r="M592" s="695"/>
      <c r="N592" s="695"/>
      <c r="O592" s="695"/>
      <c r="P592" s="695"/>
      <c r="Q592" s="695"/>
      <c r="R592" s="695"/>
      <c r="S592" s="695"/>
      <c r="T592" s="695"/>
      <c r="U592" s="695"/>
      <c r="V592" s="695"/>
      <c r="W592" s="695"/>
      <c r="X592" s="695"/>
      <c r="Y592" s="695"/>
      <c r="Z592" s="695"/>
    </row>
    <row r="593" ht="21.0" customHeight="1">
      <c r="A593" s="698"/>
      <c r="B593" s="695"/>
      <c r="C593" s="695"/>
      <c r="D593" s="698"/>
      <c r="E593" s="695"/>
      <c r="F593" s="698"/>
      <c r="G593" s="699"/>
      <c r="H593" s="699"/>
      <c r="I593" s="698"/>
      <c r="J593" s="698"/>
      <c r="K593" s="695"/>
      <c r="L593" s="695"/>
      <c r="M593" s="695"/>
      <c r="N593" s="695"/>
      <c r="O593" s="695"/>
      <c r="P593" s="695"/>
      <c r="Q593" s="695"/>
      <c r="R593" s="695"/>
      <c r="S593" s="695"/>
      <c r="T593" s="695"/>
      <c r="U593" s="695"/>
      <c r="V593" s="695"/>
      <c r="W593" s="695"/>
      <c r="X593" s="695"/>
      <c r="Y593" s="695"/>
      <c r="Z593" s="695"/>
    </row>
    <row r="594" ht="21.0" customHeight="1">
      <c r="A594" s="698"/>
      <c r="B594" s="695"/>
      <c r="C594" s="695"/>
      <c r="D594" s="698"/>
      <c r="E594" s="695"/>
      <c r="F594" s="698"/>
      <c r="G594" s="699"/>
      <c r="H594" s="699"/>
      <c r="I594" s="698"/>
      <c r="J594" s="698"/>
      <c r="K594" s="695"/>
      <c r="L594" s="695"/>
      <c r="M594" s="695"/>
      <c r="N594" s="695"/>
      <c r="O594" s="695"/>
      <c r="P594" s="695"/>
      <c r="Q594" s="695"/>
      <c r="R594" s="695"/>
      <c r="S594" s="695"/>
      <c r="T594" s="695"/>
      <c r="U594" s="695"/>
      <c r="V594" s="695"/>
      <c r="W594" s="695"/>
      <c r="X594" s="695"/>
      <c r="Y594" s="695"/>
      <c r="Z594" s="695"/>
    </row>
    <row r="595" ht="21.0" customHeight="1">
      <c r="A595" s="698"/>
      <c r="B595" s="695"/>
      <c r="C595" s="695"/>
      <c r="D595" s="698"/>
      <c r="E595" s="695"/>
      <c r="F595" s="698"/>
      <c r="G595" s="699"/>
      <c r="H595" s="699"/>
      <c r="I595" s="698"/>
      <c r="J595" s="698"/>
      <c r="K595" s="695"/>
      <c r="L595" s="695"/>
      <c r="M595" s="695"/>
      <c r="N595" s="695"/>
      <c r="O595" s="695"/>
      <c r="P595" s="695"/>
      <c r="Q595" s="695"/>
      <c r="R595" s="695"/>
      <c r="S595" s="695"/>
      <c r="T595" s="695"/>
      <c r="U595" s="695"/>
      <c r="V595" s="695"/>
      <c r="W595" s="695"/>
      <c r="X595" s="695"/>
      <c r="Y595" s="695"/>
      <c r="Z595" s="695"/>
    </row>
    <row r="596" ht="21.0" customHeight="1">
      <c r="A596" s="698"/>
      <c r="B596" s="695"/>
      <c r="C596" s="695"/>
      <c r="D596" s="698"/>
      <c r="E596" s="695"/>
      <c r="F596" s="698"/>
      <c r="G596" s="699"/>
      <c r="H596" s="699"/>
      <c r="I596" s="698"/>
      <c r="J596" s="698"/>
      <c r="K596" s="695"/>
      <c r="L596" s="695"/>
      <c r="M596" s="695"/>
      <c r="N596" s="695"/>
      <c r="O596" s="695"/>
      <c r="P596" s="695"/>
      <c r="Q596" s="695"/>
      <c r="R596" s="695"/>
      <c r="S596" s="695"/>
      <c r="T596" s="695"/>
      <c r="U596" s="695"/>
      <c r="V596" s="695"/>
      <c r="W596" s="695"/>
      <c r="X596" s="695"/>
      <c r="Y596" s="695"/>
      <c r="Z596" s="695"/>
    </row>
    <row r="597" ht="21.0" customHeight="1">
      <c r="A597" s="698"/>
      <c r="B597" s="695"/>
      <c r="C597" s="695"/>
      <c r="D597" s="698"/>
      <c r="E597" s="695"/>
      <c r="F597" s="698"/>
      <c r="G597" s="699"/>
      <c r="H597" s="699"/>
      <c r="I597" s="698"/>
      <c r="J597" s="698"/>
      <c r="K597" s="695"/>
      <c r="L597" s="695"/>
      <c r="M597" s="695"/>
      <c r="N597" s="695"/>
      <c r="O597" s="695"/>
      <c r="P597" s="695"/>
      <c r="Q597" s="695"/>
      <c r="R597" s="695"/>
      <c r="S597" s="695"/>
      <c r="T597" s="695"/>
      <c r="U597" s="695"/>
      <c r="V597" s="695"/>
      <c r="W597" s="695"/>
      <c r="X597" s="695"/>
      <c r="Y597" s="695"/>
      <c r="Z597" s="695"/>
    </row>
    <row r="598" ht="21.0" customHeight="1">
      <c r="A598" s="698"/>
      <c r="B598" s="695"/>
      <c r="C598" s="695"/>
      <c r="D598" s="698"/>
      <c r="E598" s="695"/>
      <c r="F598" s="698"/>
      <c r="G598" s="699"/>
      <c r="H598" s="699"/>
      <c r="I598" s="698"/>
      <c r="J598" s="698"/>
      <c r="K598" s="695"/>
      <c r="L598" s="695"/>
      <c r="M598" s="695"/>
      <c r="N598" s="695"/>
      <c r="O598" s="695"/>
      <c r="P598" s="695"/>
      <c r="Q598" s="695"/>
      <c r="R598" s="695"/>
      <c r="S598" s="695"/>
      <c r="T598" s="695"/>
      <c r="U598" s="695"/>
      <c r="V598" s="695"/>
      <c r="W598" s="695"/>
      <c r="X598" s="695"/>
      <c r="Y598" s="695"/>
      <c r="Z598" s="695"/>
    </row>
    <row r="599" ht="21.0" customHeight="1">
      <c r="A599" s="698"/>
      <c r="B599" s="695"/>
      <c r="C599" s="695"/>
      <c r="D599" s="698"/>
      <c r="E599" s="695"/>
      <c r="F599" s="698"/>
      <c r="G599" s="699"/>
      <c r="H599" s="699"/>
      <c r="I599" s="698"/>
      <c r="J599" s="698"/>
      <c r="K599" s="695"/>
      <c r="L599" s="695"/>
      <c r="M599" s="695"/>
      <c r="N599" s="695"/>
      <c r="O599" s="695"/>
      <c r="P599" s="695"/>
      <c r="Q599" s="695"/>
      <c r="R599" s="695"/>
      <c r="S599" s="695"/>
      <c r="T599" s="695"/>
      <c r="U599" s="695"/>
      <c r="V599" s="695"/>
      <c r="W599" s="695"/>
      <c r="X599" s="695"/>
      <c r="Y599" s="695"/>
      <c r="Z599" s="695"/>
    </row>
    <row r="600" ht="21.0" customHeight="1">
      <c r="A600" s="698"/>
      <c r="B600" s="695"/>
      <c r="C600" s="695"/>
      <c r="D600" s="698"/>
      <c r="E600" s="695"/>
      <c r="F600" s="698"/>
      <c r="G600" s="699"/>
      <c r="H600" s="699"/>
      <c r="I600" s="698"/>
      <c r="J600" s="698"/>
      <c r="K600" s="695"/>
      <c r="L600" s="695"/>
      <c r="M600" s="695"/>
      <c r="N600" s="695"/>
      <c r="O600" s="695"/>
      <c r="P600" s="695"/>
      <c r="Q600" s="695"/>
      <c r="R600" s="695"/>
      <c r="S600" s="695"/>
      <c r="T600" s="695"/>
      <c r="U600" s="695"/>
      <c r="V600" s="695"/>
      <c r="W600" s="695"/>
      <c r="X600" s="695"/>
      <c r="Y600" s="695"/>
      <c r="Z600" s="695"/>
    </row>
    <row r="601" ht="21.0" customHeight="1">
      <c r="A601" s="698"/>
      <c r="B601" s="695"/>
      <c r="C601" s="695"/>
      <c r="D601" s="698"/>
      <c r="E601" s="695"/>
      <c r="F601" s="698"/>
      <c r="G601" s="699"/>
      <c r="H601" s="699"/>
      <c r="I601" s="698"/>
      <c r="J601" s="698"/>
      <c r="K601" s="695"/>
      <c r="L601" s="695"/>
      <c r="M601" s="695"/>
      <c r="N601" s="695"/>
      <c r="O601" s="695"/>
      <c r="P601" s="695"/>
      <c r="Q601" s="695"/>
      <c r="R601" s="695"/>
      <c r="S601" s="695"/>
      <c r="T601" s="695"/>
      <c r="U601" s="695"/>
      <c r="V601" s="695"/>
      <c r="W601" s="695"/>
      <c r="X601" s="695"/>
      <c r="Y601" s="695"/>
      <c r="Z601" s="695"/>
    </row>
    <row r="602" ht="21.0" customHeight="1">
      <c r="A602" s="698"/>
      <c r="B602" s="695"/>
      <c r="C602" s="695"/>
      <c r="D602" s="698"/>
      <c r="E602" s="695"/>
      <c r="F602" s="698"/>
      <c r="G602" s="699"/>
      <c r="H602" s="699"/>
      <c r="I602" s="698"/>
      <c r="J602" s="698"/>
      <c r="K602" s="695"/>
      <c r="L602" s="695"/>
      <c r="M602" s="695"/>
      <c r="N602" s="695"/>
      <c r="O602" s="695"/>
      <c r="P602" s="695"/>
      <c r="Q602" s="695"/>
      <c r="R602" s="695"/>
      <c r="S602" s="695"/>
      <c r="T602" s="695"/>
      <c r="U602" s="695"/>
      <c r="V602" s="695"/>
      <c r="W602" s="695"/>
      <c r="X602" s="695"/>
      <c r="Y602" s="695"/>
      <c r="Z602" s="695"/>
    </row>
    <row r="603" ht="21.0" customHeight="1">
      <c r="A603" s="698"/>
      <c r="B603" s="695"/>
      <c r="C603" s="695"/>
      <c r="D603" s="698"/>
      <c r="E603" s="695"/>
      <c r="F603" s="698"/>
      <c r="G603" s="699"/>
      <c r="H603" s="699"/>
      <c r="I603" s="698"/>
      <c r="J603" s="698"/>
      <c r="K603" s="695"/>
      <c r="L603" s="695"/>
      <c r="M603" s="695"/>
      <c r="N603" s="695"/>
      <c r="O603" s="695"/>
      <c r="P603" s="695"/>
      <c r="Q603" s="695"/>
      <c r="R603" s="695"/>
      <c r="S603" s="695"/>
      <c r="T603" s="695"/>
      <c r="U603" s="695"/>
      <c r="V603" s="695"/>
      <c r="W603" s="695"/>
      <c r="X603" s="695"/>
      <c r="Y603" s="695"/>
      <c r="Z603" s="695"/>
    </row>
    <row r="604" ht="21.0" customHeight="1">
      <c r="A604" s="698"/>
      <c r="B604" s="695"/>
      <c r="C604" s="695"/>
      <c r="D604" s="698"/>
      <c r="E604" s="695"/>
      <c r="F604" s="698"/>
      <c r="G604" s="699"/>
      <c r="H604" s="699"/>
      <c r="I604" s="698"/>
      <c r="J604" s="698"/>
      <c r="K604" s="695"/>
      <c r="L604" s="695"/>
      <c r="M604" s="695"/>
      <c r="N604" s="695"/>
      <c r="O604" s="695"/>
      <c r="P604" s="695"/>
      <c r="Q604" s="695"/>
      <c r="R604" s="695"/>
      <c r="S604" s="695"/>
      <c r="T604" s="695"/>
      <c r="U604" s="695"/>
      <c r="V604" s="695"/>
      <c r="W604" s="695"/>
      <c r="X604" s="695"/>
      <c r="Y604" s="695"/>
      <c r="Z604" s="695"/>
    </row>
    <row r="605" ht="21.0" customHeight="1">
      <c r="A605" s="698"/>
      <c r="B605" s="695"/>
      <c r="C605" s="695"/>
      <c r="D605" s="698"/>
      <c r="E605" s="695"/>
      <c r="F605" s="698"/>
      <c r="G605" s="699"/>
      <c r="H605" s="699"/>
      <c r="I605" s="698"/>
      <c r="J605" s="698"/>
      <c r="K605" s="695"/>
      <c r="L605" s="695"/>
      <c r="M605" s="695"/>
      <c r="N605" s="695"/>
      <c r="O605" s="695"/>
      <c r="P605" s="695"/>
      <c r="Q605" s="695"/>
      <c r="R605" s="695"/>
      <c r="S605" s="695"/>
      <c r="T605" s="695"/>
      <c r="U605" s="695"/>
      <c r="V605" s="695"/>
      <c r="W605" s="695"/>
      <c r="X605" s="695"/>
      <c r="Y605" s="695"/>
      <c r="Z605" s="695"/>
    </row>
    <row r="606" ht="21.0" customHeight="1">
      <c r="A606" s="698"/>
      <c r="B606" s="695"/>
      <c r="C606" s="695"/>
      <c r="D606" s="698"/>
      <c r="E606" s="695"/>
      <c r="F606" s="698"/>
      <c r="G606" s="699"/>
      <c r="H606" s="699"/>
      <c r="I606" s="698"/>
      <c r="J606" s="698"/>
      <c r="K606" s="695"/>
      <c r="L606" s="695"/>
      <c r="M606" s="695"/>
      <c r="N606" s="695"/>
      <c r="O606" s="695"/>
      <c r="P606" s="695"/>
      <c r="Q606" s="695"/>
      <c r="R606" s="695"/>
      <c r="S606" s="695"/>
      <c r="T606" s="695"/>
      <c r="U606" s="695"/>
      <c r="V606" s="695"/>
      <c r="W606" s="695"/>
      <c r="X606" s="695"/>
      <c r="Y606" s="695"/>
      <c r="Z606" s="695"/>
    </row>
    <row r="607" ht="21.0" customHeight="1">
      <c r="A607" s="698"/>
      <c r="B607" s="695"/>
      <c r="C607" s="695"/>
      <c r="D607" s="698"/>
      <c r="E607" s="695"/>
      <c r="F607" s="698"/>
      <c r="G607" s="699"/>
      <c r="H607" s="699"/>
      <c r="I607" s="698"/>
      <c r="J607" s="698"/>
      <c r="K607" s="695"/>
      <c r="L607" s="695"/>
      <c r="M607" s="695"/>
      <c r="N607" s="695"/>
      <c r="O607" s="695"/>
      <c r="P607" s="695"/>
      <c r="Q607" s="695"/>
      <c r="R607" s="695"/>
      <c r="S607" s="695"/>
      <c r="T607" s="695"/>
      <c r="U607" s="695"/>
      <c r="V607" s="695"/>
      <c r="W607" s="695"/>
      <c r="X607" s="695"/>
      <c r="Y607" s="695"/>
      <c r="Z607" s="695"/>
    </row>
    <row r="608" ht="21.0" customHeight="1">
      <c r="A608" s="698"/>
      <c r="B608" s="695"/>
      <c r="C608" s="695"/>
      <c r="D608" s="698"/>
      <c r="E608" s="695"/>
      <c r="F608" s="698"/>
      <c r="G608" s="699"/>
      <c r="H608" s="699"/>
      <c r="I608" s="698"/>
      <c r="J608" s="698"/>
      <c r="K608" s="695"/>
      <c r="L608" s="695"/>
      <c r="M608" s="695"/>
      <c r="N608" s="695"/>
      <c r="O608" s="695"/>
      <c r="P608" s="695"/>
      <c r="Q608" s="695"/>
      <c r="R608" s="695"/>
      <c r="S608" s="695"/>
      <c r="T608" s="695"/>
      <c r="U608" s="695"/>
      <c r="V608" s="695"/>
      <c r="W608" s="695"/>
      <c r="X608" s="695"/>
      <c r="Y608" s="695"/>
      <c r="Z608" s="695"/>
    </row>
    <row r="609" ht="21.0" customHeight="1">
      <c r="A609" s="698"/>
      <c r="B609" s="695"/>
      <c r="C609" s="695"/>
      <c r="D609" s="698"/>
      <c r="E609" s="695"/>
      <c r="F609" s="698"/>
      <c r="G609" s="699"/>
      <c r="H609" s="699"/>
      <c r="I609" s="698"/>
      <c r="J609" s="698"/>
      <c r="K609" s="695"/>
      <c r="L609" s="695"/>
      <c r="M609" s="695"/>
      <c r="N609" s="695"/>
      <c r="O609" s="695"/>
      <c r="P609" s="695"/>
      <c r="Q609" s="695"/>
      <c r="R609" s="695"/>
      <c r="S609" s="695"/>
      <c r="T609" s="695"/>
      <c r="U609" s="695"/>
      <c r="V609" s="695"/>
      <c r="W609" s="695"/>
      <c r="X609" s="695"/>
      <c r="Y609" s="695"/>
      <c r="Z609" s="695"/>
    </row>
    <row r="610" ht="21.0" customHeight="1">
      <c r="A610" s="698"/>
      <c r="B610" s="695"/>
      <c r="C610" s="695"/>
      <c r="D610" s="698"/>
      <c r="E610" s="695"/>
      <c r="F610" s="698"/>
      <c r="G610" s="699"/>
      <c r="H610" s="699"/>
      <c r="I610" s="698"/>
      <c r="J610" s="698"/>
      <c r="K610" s="695"/>
      <c r="L610" s="695"/>
      <c r="M610" s="695"/>
      <c r="N610" s="695"/>
      <c r="O610" s="695"/>
      <c r="P610" s="695"/>
      <c r="Q610" s="695"/>
      <c r="R610" s="695"/>
      <c r="S610" s="695"/>
      <c r="T610" s="695"/>
      <c r="U610" s="695"/>
      <c r="V610" s="695"/>
      <c r="W610" s="695"/>
      <c r="X610" s="695"/>
      <c r="Y610" s="695"/>
      <c r="Z610" s="695"/>
    </row>
    <row r="611" ht="21.0" customHeight="1">
      <c r="A611" s="698"/>
      <c r="B611" s="695"/>
      <c r="C611" s="695"/>
      <c r="D611" s="698"/>
      <c r="E611" s="695"/>
      <c r="F611" s="698"/>
      <c r="G611" s="699"/>
      <c r="H611" s="699"/>
      <c r="I611" s="698"/>
      <c r="J611" s="698"/>
      <c r="K611" s="695"/>
      <c r="L611" s="695"/>
      <c r="M611" s="695"/>
      <c r="N611" s="695"/>
      <c r="O611" s="695"/>
      <c r="P611" s="695"/>
      <c r="Q611" s="695"/>
      <c r="R611" s="695"/>
      <c r="S611" s="695"/>
      <c r="T611" s="695"/>
      <c r="U611" s="695"/>
      <c r="V611" s="695"/>
      <c r="W611" s="695"/>
      <c r="X611" s="695"/>
      <c r="Y611" s="695"/>
      <c r="Z611" s="695"/>
    </row>
    <row r="612" ht="21.0" customHeight="1">
      <c r="A612" s="698"/>
      <c r="B612" s="695"/>
      <c r="C612" s="695"/>
      <c r="D612" s="698"/>
      <c r="E612" s="695"/>
      <c r="F612" s="698"/>
      <c r="G612" s="699"/>
      <c r="H612" s="699"/>
      <c r="I612" s="698"/>
      <c r="J612" s="698"/>
      <c r="K612" s="695"/>
      <c r="L612" s="695"/>
      <c r="M612" s="695"/>
      <c r="N612" s="695"/>
      <c r="O612" s="695"/>
      <c r="P612" s="695"/>
      <c r="Q612" s="695"/>
      <c r="R612" s="695"/>
      <c r="S612" s="695"/>
      <c r="T612" s="695"/>
      <c r="U612" s="695"/>
      <c r="V612" s="695"/>
      <c r="W612" s="695"/>
      <c r="X612" s="695"/>
      <c r="Y612" s="695"/>
      <c r="Z612" s="695"/>
    </row>
    <row r="613" ht="21.0" customHeight="1">
      <c r="A613" s="698"/>
      <c r="B613" s="695"/>
      <c r="C613" s="695"/>
      <c r="D613" s="698"/>
      <c r="E613" s="695"/>
      <c r="F613" s="698"/>
      <c r="G613" s="699"/>
      <c r="H613" s="699"/>
      <c r="I613" s="698"/>
      <c r="J613" s="698"/>
      <c r="K613" s="695"/>
      <c r="L613" s="695"/>
      <c r="M613" s="695"/>
      <c r="N613" s="695"/>
      <c r="O613" s="695"/>
      <c r="P613" s="695"/>
      <c r="Q613" s="695"/>
      <c r="R613" s="695"/>
      <c r="S613" s="695"/>
      <c r="T613" s="695"/>
      <c r="U613" s="695"/>
      <c r="V613" s="695"/>
      <c r="W613" s="695"/>
      <c r="X613" s="695"/>
      <c r="Y613" s="695"/>
      <c r="Z613" s="695"/>
    </row>
    <row r="614" ht="21.0" customHeight="1">
      <c r="A614" s="698"/>
      <c r="B614" s="695"/>
      <c r="C614" s="695"/>
      <c r="D614" s="698"/>
      <c r="E614" s="695"/>
      <c r="F614" s="698"/>
      <c r="G614" s="699"/>
      <c r="H614" s="699"/>
      <c r="I614" s="698"/>
      <c r="J614" s="698"/>
      <c r="K614" s="695"/>
      <c r="L614" s="695"/>
      <c r="M614" s="695"/>
      <c r="N614" s="695"/>
      <c r="O614" s="695"/>
      <c r="P614" s="695"/>
      <c r="Q614" s="695"/>
      <c r="R614" s="695"/>
      <c r="S614" s="695"/>
      <c r="T614" s="695"/>
      <c r="U614" s="695"/>
      <c r="V614" s="695"/>
      <c r="W614" s="695"/>
      <c r="X614" s="695"/>
      <c r="Y614" s="695"/>
      <c r="Z614" s="695"/>
    </row>
    <row r="615" ht="21.0" customHeight="1">
      <c r="A615" s="698"/>
      <c r="B615" s="695"/>
      <c r="C615" s="695"/>
      <c r="D615" s="698"/>
      <c r="E615" s="695"/>
      <c r="F615" s="698"/>
      <c r="G615" s="699"/>
      <c r="H615" s="699"/>
      <c r="I615" s="698"/>
      <c r="J615" s="698"/>
      <c r="K615" s="695"/>
      <c r="L615" s="695"/>
      <c r="M615" s="695"/>
      <c r="N615" s="695"/>
      <c r="O615" s="695"/>
      <c r="P615" s="695"/>
      <c r="Q615" s="695"/>
      <c r="R615" s="695"/>
      <c r="S615" s="695"/>
      <c r="T615" s="695"/>
      <c r="U615" s="695"/>
      <c r="V615" s="695"/>
      <c r="W615" s="695"/>
      <c r="X615" s="695"/>
      <c r="Y615" s="695"/>
      <c r="Z615" s="695"/>
    </row>
    <row r="616" ht="21.0" customHeight="1">
      <c r="A616" s="698"/>
      <c r="B616" s="695"/>
      <c r="C616" s="695"/>
      <c r="D616" s="698"/>
      <c r="E616" s="695"/>
      <c r="F616" s="698"/>
      <c r="G616" s="699"/>
      <c r="H616" s="699"/>
      <c r="I616" s="698"/>
      <c r="J616" s="698"/>
      <c r="K616" s="695"/>
      <c r="L616" s="695"/>
      <c r="M616" s="695"/>
      <c r="N616" s="695"/>
      <c r="O616" s="695"/>
      <c r="P616" s="695"/>
      <c r="Q616" s="695"/>
      <c r="R616" s="695"/>
      <c r="S616" s="695"/>
      <c r="T616" s="695"/>
      <c r="U616" s="695"/>
      <c r="V616" s="695"/>
      <c r="W616" s="695"/>
      <c r="X616" s="695"/>
      <c r="Y616" s="695"/>
      <c r="Z616" s="695"/>
    </row>
    <row r="617" ht="21.0" customHeight="1">
      <c r="A617" s="698"/>
      <c r="B617" s="695"/>
      <c r="C617" s="695"/>
      <c r="D617" s="698"/>
      <c r="E617" s="695"/>
      <c r="F617" s="698"/>
      <c r="G617" s="699"/>
      <c r="H617" s="699"/>
      <c r="I617" s="698"/>
      <c r="J617" s="698"/>
      <c r="K617" s="695"/>
      <c r="L617" s="695"/>
      <c r="M617" s="695"/>
      <c r="N617" s="695"/>
      <c r="O617" s="695"/>
      <c r="P617" s="695"/>
      <c r="Q617" s="695"/>
      <c r="R617" s="695"/>
      <c r="S617" s="695"/>
      <c r="T617" s="695"/>
      <c r="U617" s="695"/>
      <c r="V617" s="695"/>
      <c r="W617" s="695"/>
      <c r="X617" s="695"/>
      <c r="Y617" s="695"/>
      <c r="Z617" s="695"/>
    </row>
    <row r="618" ht="21.0" customHeight="1">
      <c r="A618" s="698"/>
      <c r="B618" s="695"/>
      <c r="C618" s="695"/>
      <c r="D618" s="698"/>
      <c r="E618" s="695"/>
      <c r="F618" s="698"/>
      <c r="G618" s="699"/>
      <c r="H618" s="699"/>
      <c r="I618" s="698"/>
      <c r="J618" s="698"/>
      <c r="K618" s="695"/>
      <c r="L618" s="695"/>
      <c r="M618" s="695"/>
      <c r="N618" s="695"/>
      <c r="O618" s="695"/>
      <c r="P618" s="695"/>
      <c r="Q618" s="695"/>
      <c r="R618" s="695"/>
      <c r="S618" s="695"/>
      <c r="T618" s="695"/>
      <c r="U618" s="695"/>
      <c r="V618" s="695"/>
      <c r="W618" s="695"/>
      <c r="X618" s="695"/>
      <c r="Y618" s="695"/>
      <c r="Z618" s="695"/>
    </row>
    <row r="619" ht="21.0" customHeight="1">
      <c r="A619" s="698"/>
      <c r="B619" s="695"/>
      <c r="C619" s="695"/>
      <c r="D619" s="698"/>
      <c r="E619" s="695"/>
      <c r="F619" s="698"/>
      <c r="G619" s="699"/>
      <c r="H619" s="699"/>
      <c r="I619" s="698"/>
      <c r="J619" s="698"/>
      <c r="K619" s="695"/>
      <c r="L619" s="695"/>
      <c r="M619" s="695"/>
      <c r="N619" s="695"/>
      <c r="O619" s="695"/>
      <c r="P619" s="695"/>
      <c r="Q619" s="695"/>
      <c r="R619" s="695"/>
      <c r="S619" s="695"/>
      <c r="T619" s="695"/>
      <c r="U619" s="695"/>
      <c r="V619" s="695"/>
      <c r="W619" s="695"/>
      <c r="X619" s="695"/>
      <c r="Y619" s="695"/>
      <c r="Z619" s="695"/>
    </row>
    <row r="620" ht="21.0" customHeight="1">
      <c r="A620" s="698"/>
      <c r="B620" s="695"/>
      <c r="C620" s="695"/>
      <c r="D620" s="698"/>
      <c r="E620" s="695"/>
      <c r="F620" s="698"/>
      <c r="G620" s="699"/>
      <c r="H620" s="699"/>
      <c r="I620" s="698"/>
      <c r="J620" s="698"/>
      <c r="K620" s="695"/>
      <c r="L620" s="695"/>
      <c r="M620" s="695"/>
      <c r="N620" s="695"/>
      <c r="O620" s="695"/>
      <c r="P620" s="695"/>
      <c r="Q620" s="695"/>
      <c r="R620" s="695"/>
      <c r="S620" s="695"/>
      <c r="T620" s="695"/>
      <c r="U620" s="695"/>
      <c r="V620" s="695"/>
      <c r="W620" s="695"/>
      <c r="X620" s="695"/>
      <c r="Y620" s="695"/>
      <c r="Z620" s="695"/>
    </row>
    <row r="621" ht="21.0" customHeight="1">
      <c r="A621" s="698"/>
      <c r="B621" s="695"/>
      <c r="C621" s="695"/>
      <c r="D621" s="698"/>
      <c r="E621" s="695"/>
      <c r="F621" s="698"/>
      <c r="G621" s="699"/>
      <c r="H621" s="699"/>
      <c r="I621" s="698"/>
      <c r="J621" s="698"/>
      <c r="K621" s="695"/>
      <c r="L621" s="695"/>
      <c r="M621" s="695"/>
      <c r="N621" s="695"/>
      <c r="O621" s="695"/>
      <c r="P621" s="695"/>
      <c r="Q621" s="695"/>
      <c r="R621" s="695"/>
      <c r="S621" s="695"/>
      <c r="T621" s="695"/>
      <c r="U621" s="695"/>
      <c r="V621" s="695"/>
      <c r="W621" s="695"/>
      <c r="X621" s="695"/>
      <c r="Y621" s="695"/>
      <c r="Z621" s="695"/>
    </row>
    <row r="622" ht="21.0" customHeight="1">
      <c r="A622" s="698"/>
      <c r="B622" s="695"/>
      <c r="C622" s="695"/>
      <c r="D622" s="698"/>
      <c r="E622" s="695"/>
      <c r="F622" s="698"/>
      <c r="G622" s="699"/>
      <c r="H622" s="699"/>
      <c r="I622" s="698"/>
      <c r="J622" s="698"/>
      <c r="K622" s="695"/>
      <c r="L622" s="695"/>
      <c r="M622" s="695"/>
      <c r="N622" s="695"/>
      <c r="O622" s="695"/>
      <c r="P622" s="695"/>
      <c r="Q622" s="695"/>
      <c r="R622" s="695"/>
      <c r="S622" s="695"/>
      <c r="T622" s="695"/>
      <c r="U622" s="695"/>
      <c r="V622" s="695"/>
      <c r="W622" s="695"/>
      <c r="X622" s="695"/>
      <c r="Y622" s="695"/>
      <c r="Z622" s="695"/>
    </row>
    <row r="623" ht="21.0" customHeight="1">
      <c r="A623" s="698"/>
      <c r="B623" s="695"/>
      <c r="C623" s="695"/>
      <c r="D623" s="698"/>
      <c r="E623" s="695"/>
      <c r="F623" s="698"/>
      <c r="G623" s="699"/>
      <c r="H623" s="699"/>
      <c r="I623" s="698"/>
      <c r="J623" s="698"/>
      <c r="K623" s="695"/>
      <c r="L623" s="695"/>
      <c r="M623" s="695"/>
      <c r="N623" s="695"/>
      <c r="O623" s="695"/>
      <c r="P623" s="695"/>
      <c r="Q623" s="695"/>
      <c r="R623" s="695"/>
      <c r="S623" s="695"/>
      <c r="T623" s="695"/>
      <c r="U623" s="695"/>
      <c r="V623" s="695"/>
      <c r="W623" s="695"/>
      <c r="X623" s="695"/>
      <c r="Y623" s="695"/>
      <c r="Z623" s="695"/>
    </row>
    <row r="624" ht="21.0" customHeight="1">
      <c r="A624" s="698"/>
      <c r="B624" s="695"/>
      <c r="C624" s="695"/>
      <c r="D624" s="698"/>
      <c r="E624" s="695"/>
      <c r="F624" s="698"/>
      <c r="G624" s="699"/>
      <c r="H624" s="699"/>
      <c r="I624" s="698"/>
      <c r="J624" s="698"/>
      <c r="K624" s="695"/>
      <c r="L624" s="695"/>
      <c r="M624" s="695"/>
      <c r="N624" s="695"/>
      <c r="O624" s="695"/>
      <c r="P624" s="695"/>
      <c r="Q624" s="695"/>
      <c r="R624" s="695"/>
      <c r="S624" s="695"/>
      <c r="T624" s="695"/>
      <c r="U624" s="695"/>
      <c r="V624" s="695"/>
      <c r="W624" s="695"/>
      <c r="X624" s="695"/>
      <c r="Y624" s="695"/>
      <c r="Z624" s="695"/>
    </row>
    <row r="625" ht="21.0" customHeight="1">
      <c r="A625" s="698"/>
      <c r="B625" s="695"/>
      <c r="C625" s="695"/>
      <c r="D625" s="698"/>
      <c r="E625" s="695"/>
      <c r="F625" s="698"/>
      <c r="G625" s="699"/>
      <c r="H625" s="699"/>
      <c r="I625" s="698"/>
      <c r="J625" s="698"/>
      <c r="K625" s="695"/>
      <c r="L625" s="695"/>
      <c r="M625" s="695"/>
      <c r="N625" s="695"/>
      <c r="O625" s="695"/>
      <c r="P625" s="695"/>
      <c r="Q625" s="695"/>
      <c r="R625" s="695"/>
      <c r="S625" s="695"/>
      <c r="T625" s="695"/>
      <c r="U625" s="695"/>
      <c r="V625" s="695"/>
      <c r="W625" s="695"/>
      <c r="X625" s="695"/>
      <c r="Y625" s="695"/>
      <c r="Z625" s="695"/>
    </row>
    <row r="626" ht="21.0" customHeight="1">
      <c r="A626" s="698"/>
      <c r="B626" s="695"/>
      <c r="C626" s="695"/>
      <c r="D626" s="698"/>
      <c r="E626" s="695"/>
      <c r="F626" s="698"/>
      <c r="G626" s="699"/>
      <c r="H626" s="699"/>
      <c r="I626" s="698"/>
      <c r="J626" s="698"/>
      <c r="K626" s="695"/>
      <c r="L626" s="695"/>
      <c r="M626" s="695"/>
      <c r="N626" s="695"/>
      <c r="O626" s="695"/>
      <c r="P626" s="695"/>
      <c r="Q626" s="695"/>
      <c r="R626" s="695"/>
      <c r="S626" s="695"/>
      <c r="T626" s="695"/>
      <c r="U626" s="695"/>
      <c r="V626" s="695"/>
      <c r="W626" s="695"/>
      <c r="X626" s="695"/>
      <c r="Y626" s="695"/>
      <c r="Z626" s="695"/>
    </row>
    <row r="627" ht="21.0" customHeight="1">
      <c r="A627" s="698"/>
      <c r="B627" s="695"/>
      <c r="C627" s="695"/>
      <c r="D627" s="698"/>
      <c r="E627" s="695"/>
      <c r="F627" s="698"/>
      <c r="G627" s="699"/>
      <c r="H627" s="699"/>
      <c r="I627" s="698"/>
      <c r="J627" s="698"/>
      <c r="K627" s="695"/>
      <c r="L627" s="695"/>
      <c r="M627" s="695"/>
      <c r="N627" s="695"/>
      <c r="O627" s="695"/>
      <c r="P627" s="695"/>
      <c r="Q627" s="695"/>
      <c r="R627" s="695"/>
      <c r="S627" s="695"/>
      <c r="T627" s="695"/>
      <c r="U627" s="695"/>
      <c r="V627" s="695"/>
      <c r="W627" s="695"/>
      <c r="X627" s="695"/>
      <c r="Y627" s="695"/>
      <c r="Z627" s="695"/>
    </row>
    <row r="628" ht="21.0" customHeight="1">
      <c r="A628" s="698"/>
      <c r="B628" s="695"/>
      <c r="C628" s="695"/>
      <c r="D628" s="698"/>
      <c r="E628" s="695"/>
      <c r="F628" s="698"/>
      <c r="G628" s="699"/>
      <c r="H628" s="699"/>
      <c r="I628" s="698"/>
      <c r="J628" s="698"/>
      <c r="K628" s="695"/>
      <c r="L628" s="695"/>
      <c r="M628" s="695"/>
      <c r="N628" s="695"/>
      <c r="O628" s="695"/>
      <c r="P628" s="695"/>
      <c r="Q628" s="695"/>
      <c r="R628" s="695"/>
      <c r="S628" s="695"/>
      <c r="T628" s="695"/>
      <c r="U628" s="695"/>
      <c r="V628" s="695"/>
      <c r="W628" s="695"/>
      <c r="X628" s="695"/>
      <c r="Y628" s="695"/>
      <c r="Z628" s="695"/>
    </row>
    <row r="629" ht="21.0" customHeight="1">
      <c r="A629" s="698"/>
      <c r="B629" s="695"/>
      <c r="C629" s="695"/>
      <c r="D629" s="698"/>
      <c r="E629" s="695"/>
      <c r="F629" s="698"/>
      <c r="G629" s="699"/>
      <c r="H629" s="699"/>
      <c r="I629" s="698"/>
      <c r="J629" s="698"/>
      <c r="K629" s="695"/>
      <c r="L629" s="695"/>
      <c r="M629" s="695"/>
      <c r="N629" s="695"/>
      <c r="O629" s="695"/>
      <c r="P629" s="695"/>
      <c r="Q629" s="695"/>
      <c r="R629" s="695"/>
      <c r="S629" s="695"/>
      <c r="T629" s="695"/>
      <c r="U629" s="695"/>
      <c r="V629" s="695"/>
      <c r="W629" s="695"/>
      <c r="X629" s="695"/>
      <c r="Y629" s="695"/>
      <c r="Z629" s="695"/>
    </row>
    <row r="630" ht="21.0" customHeight="1">
      <c r="A630" s="698"/>
      <c r="B630" s="695"/>
      <c r="C630" s="695"/>
      <c r="D630" s="698"/>
      <c r="E630" s="695"/>
      <c r="F630" s="698"/>
      <c r="G630" s="699"/>
      <c r="H630" s="699"/>
      <c r="I630" s="698"/>
      <c r="J630" s="698"/>
      <c r="K630" s="695"/>
      <c r="L630" s="695"/>
      <c r="M630" s="695"/>
      <c r="N630" s="695"/>
      <c r="O630" s="695"/>
      <c r="P630" s="695"/>
      <c r="Q630" s="695"/>
      <c r="R630" s="695"/>
      <c r="S630" s="695"/>
      <c r="T630" s="695"/>
      <c r="U630" s="695"/>
      <c r="V630" s="695"/>
      <c r="W630" s="695"/>
      <c r="X630" s="695"/>
      <c r="Y630" s="695"/>
      <c r="Z630" s="695"/>
    </row>
    <row r="631" ht="21.0" customHeight="1">
      <c r="A631" s="698"/>
      <c r="B631" s="695"/>
      <c r="C631" s="695"/>
      <c r="D631" s="698"/>
      <c r="E631" s="695"/>
      <c r="F631" s="698"/>
      <c r="G631" s="699"/>
      <c r="H631" s="699"/>
      <c r="I631" s="698"/>
      <c r="J631" s="698"/>
      <c r="K631" s="695"/>
      <c r="L631" s="695"/>
      <c r="M631" s="695"/>
      <c r="N631" s="695"/>
      <c r="O631" s="695"/>
      <c r="P631" s="695"/>
      <c r="Q631" s="695"/>
      <c r="R631" s="695"/>
      <c r="S631" s="695"/>
      <c r="T631" s="695"/>
      <c r="U631" s="695"/>
      <c r="V631" s="695"/>
      <c r="W631" s="695"/>
      <c r="X631" s="695"/>
      <c r="Y631" s="695"/>
      <c r="Z631" s="695"/>
    </row>
    <row r="632" ht="21.0" customHeight="1">
      <c r="A632" s="698"/>
      <c r="B632" s="695"/>
      <c r="C632" s="695"/>
      <c r="D632" s="698"/>
      <c r="E632" s="695"/>
      <c r="F632" s="698"/>
      <c r="G632" s="699"/>
      <c r="H632" s="699"/>
      <c r="I632" s="698"/>
      <c r="J632" s="698"/>
      <c r="K632" s="695"/>
      <c r="L632" s="695"/>
      <c r="M632" s="695"/>
      <c r="N632" s="695"/>
      <c r="O632" s="695"/>
      <c r="P632" s="695"/>
      <c r="Q632" s="695"/>
      <c r="R632" s="695"/>
      <c r="S632" s="695"/>
      <c r="T632" s="695"/>
      <c r="U632" s="695"/>
      <c r="V632" s="695"/>
      <c r="W632" s="695"/>
      <c r="X632" s="695"/>
      <c r="Y632" s="695"/>
      <c r="Z632" s="695"/>
    </row>
    <row r="633" ht="21.0" customHeight="1">
      <c r="A633" s="698"/>
      <c r="B633" s="695"/>
      <c r="C633" s="695"/>
      <c r="D633" s="698"/>
      <c r="E633" s="695"/>
      <c r="F633" s="698"/>
      <c r="G633" s="699"/>
      <c r="H633" s="699"/>
      <c r="I633" s="698"/>
      <c r="J633" s="698"/>
      <c r="K633" s="695"/>
      <c r="L633" s="695"/>
      <c r="M633" s="695"/>
      <c r="N633" s="695"/>
      <c r="O633" s="695"/>
      <c r="P633" s="695"/>
      <c r="Q633" s="695"/>
      <c r="R633" s="695"/>
      <c r="S633" s="695"/>
      <c r="T633" s="695"/>
      <c r="U633" s="695"/>
      <c r="V633" s="695"/>
      <c r="W633" s="695"/>
      <c r="X633" s="695"/>
      <c r="Y633" s="695"/>
      <c r="Z633" s="695"/>
    </row>
    <row r="634" ht="21.0" customHeight="1">
      <c r="A634" s="698"/>
      <c r="B634" s="695"/>
      <c r="C634" s="695"/>
      <c r="D634" s="698"/>
      <c r="E634" s="695"/>
      <c r="F634" s="698"/>
      <c r="G634" s="699"/>
      <c r="H634" s="699"/>
      <c r="I634" s="698"/>
      <c r="J634" s="698"/>
      <c r="K634" s="695"/>
      <c r="L634" s="695"/>
      <c r="M634" s="695"/>
      <c r="N634" s="695"/>
      <c r="O634" s="695"/>
      <c r="P634" s="695"/>
      <c r="Q634" s="695"/>
      <c r="R634" s="695"/>
      <c r="S634" s="695"/>
      <c r="T634" s="695"/>
      <c r="U634" s="695"/>
      <c r="V634" s="695"/>
      <c r="W634" s="695"/>
      <c r="X634" s="695"/>
      <c r="Y634" s="695"/>
      <c r="Z634" s="695"/>
    </row>
    <row r="635" ht="21.0" customHeight="1">
      <c r="A635" s="698"/>
      <c r="B635" s="695"/>
      <c r="C635" s="695"/>
      <c r="D635" s="698"/>
      <c r="E635" s="695"/>
      <c r="F635" s="698"/>
      <c r="G635" s="699"/>
      <c r="H635" s="699"/>
      <c r="I635" s="698"/>
      <c r="J635" s="698"/>
      <c r="K635" s="695"/>
      <c r="L635" s="695"/>
      <c r="M635" s="695"/>
      <c r="N635" s="695"/>
      <c r="O635" s="695"/>
      <c r="P635" s="695"/>
      <c r="Q635" s="695"/>
      <c r="R635" s="695"/>
      <c r="S635" s="695"/>
      <c r="T635" s="695"/>
      <c r="U635" s="695"/>
      <c r="V635" s="695"/>
      <c r="W635" s="695"/>
      <c r="X635" s="695"/>
      <c r="Y635" s="695"/>
      <c r="Z635" s="695"/>
    </row>
    <row r="636" ht="21.0" customHeight="1">
      <c r="A636" s="698"/>
      <c r="B636" s="695"/>
      <c r="C636" s="695"/>
      <c r="D636" s="698"/>
      <c r="E636" s="695"/>
      <c r="F636" s="698"/>
      <c r="G636" s="699"/>
      <c r="H636" s="699"/>
      <c r="I636" s="698"/>
      <c r="J636" s="698"/>
      <c r="K636" s="695"/>
      <c r="L636" s="695"/>
      <c r="M636" s="695"/>
      <c r="N636" s="695"/>
      <c r="O636" s="695"/>
      <c r="P636" s="695"/>
      <c r="Q636" s="695"/>
      <c r="R636" s="695"/>
      <c r="S636" s="695"/>
      <c r="T636" s="695"/>
      <c r="U636" s="695"/>
      <c r="V636" s="695"/>
      <c r="W636" s="695"/>
      <c r="X636" s="695"/>
      <c r="Y636" s="695"/>
      <c r="Z636" s="695"/>
    </row>
    <row r="637" ht="21.0" customHeight="1">
      <c r="A637" s="698"/>
      <c r="B637" s="695"/>
      <c r="C637" s="695"/>
      <c r="D637" s="698"/>
      <c r="E637" s="695"/>
      <c r="F637" s="698"/>
      <c r="G637" s="699"/>
      <c r="H637" s="699"/>
      <c r="I637" s="698"/>
      <c r="J637" s="698"/>
      <c r="K637" s="695"/>
      <c r="L637" s="695"/>
      <c r="M637" s="695"/>
      <c r="N637" s="695"/>
      <c r="O637" s="695"/>
      <c r="P637" s="695"/>
      <c r="Q637" s="695"/>
      <c r="R637" s="695"/>
      <c r="S637" s="695"/>
      <c r="T637" s="695"/>
      <c r="U637" s="695"/>
      <c r="V637" s="695"/>
      <c r="W637" s="695"/>
      <c r="X637" s="695"/>
      <c r="Y637" s="695"/>
      <c r="Z637" s="695"/>
    </row>
    <row r="638" ht="21.0" customHeight="1">
      <c r="A638" s="698"/>
      <c r="B638" s="695"/>
      <c r="C638" s="695"/>
      <c r="D638" s="698"/>
      <c r="E638" s="695"/>
      <c r="F638" s="698"/>
      <c r="G638" s="699"/>
      <c r="H638" s="699"/>
      <c r="I638" s="698"/>
      <c r="J638" s="698"/>
      <c r="K638" s="695"/>
      <c r="L638" s="695"/>
      <c r="M638" s="695"/>
      <c r="N638" s="695"/>
      <c r="O638" s="695"/>
      <c r="P638" s="695"/>
      <c r="Q638" s="695"/>
      <c r="R638" s="695"/>
      <c r="S638" s="695"/>
      <c r="T638" s="695"/>
      <c r="U638" s="695"/>
      <c r="V638" s="695"/>
      <c r="W638" s="695"/>
      <c r="X638" s="695"/>
      <c r="Y638" s="695"/>
      <c r="Z638" s="695"/>
    </row>
    <row r="639" ht="21.0" customHeight="1">
      <c r="A639" s="698"/>
      <c r="B639" s="695"/>
      <c r="C639" s="695"/>
      <c r="D639" s="698"/>
      <c r="E639" s="695"/>
      <c r="F639" s="698"/>
      <c r="G639" s="699"/>
      <c r="H639" s="699"/>
      <c r="I639" s="698"/>
      <c r="J639" s="698"/>
      <c r="K639" s="695"/>
      <c r="L639" s="695"/>
      <c r="M639" s="695"/>
      <c r="N639" s="695"/>
      <c r="O639" s="695"/>
      <c r="P639" s="695"/>
      <c r="Q639" s="695"/>
      <c r="R639" s="695"/>
      <c r="S639" s="695"/>
      <c r="T639" s="695"/>
      <c r="U639" s="695"/>
      <c r="V639" s="695"/>
      <c r="W639" s="695"/>
      <c r="X639" s="695"/>
      <c r="Y639" s="695"/>
      <c r="Z639" s="695"/>
    </row>
    <row r="640" ht="21.0" customHeight="1">
      <c r="A640" s="698"/>
      <c r="B640" s="695"/>
      <c r="C640" s="695"/>
      <c r="D640" s="698"/>
      <c r="E640" s="695"/>
      <c r="F640" s="698"/>
      <c r="G640" s="699"/>
      <c r="H640" s="699"/>
      <c r="I640" s="698"/>
      <c r="J640" s="698"/>
      <c r="K640" s="695"/>
      <c r="L640" s="695"/>
      <c r="M640" s="695"/>
      <c r="N640" s="695"/>
      <c r="O640" s="695"/>
      <c r="P640" s="695"/>
      <c r="Q640" s="695"/>
      <c r="R640" s="695"/>
      <c r="S640" s="695"/>
      <c r="T640" s="695"/>
      <c r="U640" s="695"/>
      <c r="V640" s="695"/>
      <c r="W640" s="695"/>
      <c r="X640" s="695"/>
      <c r="Y640" s="695"/>
      <c r="Z640" s="695"/>
    </row>
    <row r="641" ht="21.0" customHeight="1">
      <c r="A641" s="698"/>
      <c r="B641" s="695"/>
      <c r="C641" s="695"/>
      <c r="D641" s="698"/>
      <c r="E641" s="695"/>
      <c r="F641" s="698"/>
      <c r="G641" s="699"/>
      <c r="H641" s="699"/>
      <c r="I641" s="698"/>
      <c r="J641" s="698"/>
      <c r="K641" s="695"/>
      <c r="L641" s="695"/>
      <c r="M641" s="695"/>
      <c r="N641" s="695"/>
      <c r="O641" s="695"/>
      <c r="P641" s="695"/>
      <c r="Q641" s="695"/>
      <c r="R641" s="695"/>
      <c r="S641" s="695"/>
      <c r="T641" s="695"/>
      <c r="U641" s="695"/>
      <c r="V641" s="695"/>
      <c r="W641" s="695"/>
      <c r="X641" s="695"/>
      <c r="Y641" s="695"/>
      <c r="Z641" s="695"/>
    </row>
    <row r="642" ht="21.0" customHeight="1">
      <c r="A642" s="698"/>
      <c r="B642" s="695"/>
      <c r="C642" s="695"/>
      <c r="D642" s="698"/>
      <c r="E642" s="695"/>
      <c r="F642" s="698"/>
      <c r="G642" s="699"/>
      <c r="H642" s="699"/>
      <c r="I642" s="698"/>
      <c r="J642" s="698"/>
      <c r="K642" s="695"/>
      <c r="L642" s="695"/>
      <c r="M642" s="695"/>
      <c r="N642" s="695"/>
      <c r="O642" s="695"/>
      <c r="P642" s="695"/>
      <c r="Q642" s="695"/>
      <c r="R642" s="695"/>
      <c r="S642" s="695"/>
      <c r="T642" s="695"/>
      <c r="U642" s="695"/>
      <c r="V642" s="695"/>
      <c r="W642" s="695"/>
      <c r="X642" s="695"/>
      <c r="Y642" s="695"/>
      <c r="Z642" s="695"/>
    </row>
    <row r="643" ht="21.0" customHeight="1">
      <c r="A643" s="698"/>
      <c r="B643" s="695"/>
      <c r="C643" s="695"/>
      <c r="D643" s="698"/>
      <c r="E643" s="695"/>
      <c r="F643" s="698"/>
      <c r="G643" s="699"/>
      <c r="H643" s="699"/>
      <c r="I643" s="698"/>
      <c r="J643" s="698"/>
      <c r="K643" s="695"/>
      <c r="L643" s="695"/>
      <c r="M643" s="695"/>
      <c r="N643" s="695"/>
      <c r="O643" s="695"/>
      <c r="P643" s="695"/>
      <c r="Q643" s="695"/>
      <c r="R643" s="695"/>
      <c r="S643" s="695"/>
      <c r="T643" s="695"/>
      <c r="U643" s="695"/>
      <c r="V643" s="695"/>
      <c r="W643" s="695"/>
      <c r="X643" s="695"/>
      <c r="Y643" s="695"/>
      <c r="Z643" s="695"/>
    </row>
    <row r="644" ht="21.0" customHeight="1">
      <c r="A644" s="698"/>
      <c r="B644" s="695"/>
      <c r="C644" s="695"/>
      <c r="D644" s="698"/>
      <c r="E644" s="695"/>
      <c r="F644" s="698"/>
      <c r="G644" s="699"/>
      <c r="H644" s="699"/>
      <c r="I644" s="698"/>
      <c r="J644" s="698"/>
      <c r="K644" s="695"/>
      <c r="L644" s="695"/>
      <c r="M644" s="695"/>
      <c r="N644" s="695"/>
      <c r="O644" s="695"/>
      <c r="P644" s="695"/>
      <c r="Q644" s="695"/>
      <c r="R644" s="695"/>
      <c r="S644" s="695"/>
      <c r="T644" s="695"/>
      <c r="U644" s="695"/>
      <c r="V644" s="695"/>
      <c r="W644" s="695"/>
      <c r="X644" s="695"/>
      <c r="Y644" s="695"/>
      <c r="Z644" s="695"/>
    </row>
    <row r="645" ht="21.0" customHeight="1">
      <c r="A645" s="698"/>
      <c r="B645" s="695"/>
      <c r="C645" s="695"/>
      <c r="D645" s="698"/>
      <c r="E645" s="695"/>
      <c r="F645" s="698"/>
      <c r="G645" s="699"/>
      <c r="H645" s="699"/>
      <c r="I645" s="698"/>
      <c r="J645" s="698"/>
      <c r="K645" s="695"/>
      <c r="L645" s="695"/>
      <c r="M645" s="695"/>
      <c r="N645" s="695"/>
      <c r="O645" s="695"/>
      <c r="P645" s="695"/>
      <c r="Q645" s="695"/>
      <c r="R645" s="695"/>
      <c r="S645" s="695"/>
      <c r="T645" s="695"/>
      <c r="U645" s="695"/>
      <c r="V645" s="695"/>
      <c r="W645" s="695"/>
      <c r="X645" s="695"/>
      <c r="Y645" s="695"/>
      <c r="Z645" s="695"/>
    </row>
    <row r="646" ht="21.0" customHeight="1">
      <c r="A646" s="698"/>
      <c r="B646" s="695"/>
      <c r="C646" s="695"/>
      <c r="D646" s="698"/>
      <c r="E646" s="695"/>
      <c r="F646" s="698"/>
      <c r="G646" s="699"/>
      <c r="H646" s="699"/>
      <c r="I646" s="698"/>
      <c r="J646" s="698"/>
      <c r="K646" s="695"/>
      <c r="L646" s="695"/>
      <c r="M646" s="695"/>
      <c r="N646" s="695"/>
      <c r="O646" s="695"/>
      <c r="P646" s="695"/>
      <c r="Q646" s="695"/>
      <c r="R646" s="695"/>
      <c r="S646" s="695"/>
      <c r="T646" s="695"/>
      <c r="U646" s="695"/>
      <c r="V646" s="695"/>
      <c r="W646" s="695"/>
      <c r="X646" s="695"/>
      <c r="Y646" s="695"/>
      <c r="Z646" s="695"/>
    </row>
    <row r="647" ht="21.0" customHeight="1">
      <c r="A647" s="698"/>
      <c r="B647" s="695"/>
      <c r="C647" s="695"/>
      <c r="D647" s="698"/>
      <c r="E647" s="695"/>
      <c r="F647" s="698"/>
      <c r="G647" s="699"/>
      <c r="H647" s="699"/>
      <c r="I647" s="698"/>
      <c r="J647" s="698"/>
      <c r="K647" s="695"/>
      <c r="L647" s="695"/>
      <c r="M647" s="695"/>
      <c r="N647" s="695"/>
      <c r="O647" s="695"/>
      <c r="P647" s="695"/>
      <c r="Q647" s="695"/>
      <c r="R647" s="695"/>
      <c r="S647" s="695"/>
      <c r="T647" s="695"/>
      <c r="U647" s="695"/>
      <c r="V647" s="695"/>
      <c r="W647" s="695"/>
      <c r="X647" s="695"/>
      <c r="Y647" s="695"/>
      <c r="Z647" s="695"/>
    </row>
    <row r="648" ht="21.0" customHeight="1">
      <c r="A648" s="698"/>
      <c r="B648" s="695"/>
      <c r="C648" s="695"/>
      <c r="D648" s="698"/>
      <c r="E648" s="695"/>
      <c r="F648" s="698"/>
      <c r="G648" s="699"/>
      <c r="H648" s="699"/>
      <c r="I648" s="698"/>
      <c r="J648" s="698"/>
      <c r="K648" s="695"/>
      <c r="L648" s="695"/>
      <c r="M648" s="695"/>
      <c r="N648" s="695"/>
      <c r="O648" s="695"/>
      <c r="P648" s="695"/>
      <c r="Q648" s="695"/>
      <c r="R648" s="695"/>
      <c r="S648" s="695"/>
      <c r="T648" s="695"/>
      <c r="U648" s="695"/>
      <c r="V648" s="695"/>
      <c r="W648" s="695"/>
      <c r="X648" s="695"/>
      <c r="Y648" s="695"/>
      <c r="Z648" s="695"/>
    </row>
    <row r="649" ht="21.0" customHeight="1">
      <c r="A649" s="698"/>
      <c r="B649" s="695"/>
      <c r="C649" s="695"/>
      <c r="D649" s="698"/>
      <c r="E649" s="695"/>
      <c r="F649" s="698"/>
      <c r="G649" s="699"/>
      <c r="H649" s="699"/>
      <c r="I649" s="698"/>
      <c r="J649" s="698"/>
      <c r="K649" s="695"/>
      <c r="L649" s="695"/>
      <c r="M649" s="695"/>
      <c r="N649" s="695"/>
      <c r="O649" s="695"/>
      <c r="P649" s="695"/>
      <c r="Q649" s="695"/>
      <c r="R649" s="695"/>
      <c r="S649" s="695"/>
      <c r="T649" s="695"/>
      <c r="U649" s="695"/>
      <c r="V649" s="695"/>
      <c r="W649" s="695"/>
      <c r="X649" s="695"/>
      <c r="Y649" s="695"/>
      <c r="Z649" s="695"/>
    </row>
    <row r="650" ht="21.0" customHeight="1">
      <c r="A650" s="698"/>
      <c r="B650" s="695"/>
      <c r="C650" s="695"/>
      <c r="D650" s="698"/>
      <c r="E650" s="695"/>
      <c r="F650" s="698"/>
      <c r="G650" s="699"/>
      <c r="H650" s="699"/>
      <c r="I650" s="698"/>
      <c r="J650" s="698"/>
      <c r="K650" s="695"/>
      <c r="L650" s="695"/>
      <c r="M650" s="695"/>
      <c r="N650" s="695"/>
      <c r="O650" s="695"/>
      <c r="P650" s="695"/>
      <c r="Q650" s="695"/>
      <c r="R650" s="695"/>
      <c r="S650" s="695"/>
      <c r="T650" s="695"/>
      <c r="U650" s="695"/>
      <c r="V650" s="695"/>
      <c r="W650" s="695"/>
      <c r="X650" s="695"/>
      <c r="Y650" s="695"/>
      <c r="Z650" s="695"/>
    </row>
    <row r="651" ht="21.0" customHeight="1">
      <c r="A651" s="698"/>
      <c r="B651" s="695"/>
      <c r="C651" s="695"/>
      <c r="D651" s="698"/>
      <c r="E651" s="695"/>
      <c r="F651" s="698"/>
      <c r="G651" s="699"/>
      <c r="H651" s="699"/>
      <c r="I651" s="698"/>
      <c r="J651" s="698"/>
      <c r="K651" s="695"/>
      <c r="L651" s="695"/>
      <c r="M651" s="695"/>
      <c r="N651" s="695"/>
      <c r="O651" s="695"/>
      <c r="P651" s="695"/>
      <c r="Q651" s="695"/>
      <c r="R651" s="695"/>
      <c r="S651" s="695"/>
      <c r="T651" s="695"/>
      <c r="U651" s="695"/>
      <c r="V651" s="695"/>
      <c r="W651" s="695"/>
      <c r="X651" s="695"/>
      <c r="Y651" s="695"/>
      <c r="Z651" s="695"/>
    </row>
    <row r="652" ht="21.0" customHeight="1">
      <c r="A652" s="698"/>
      <c r="B652" s="695"/>
      <c r="C652" s="695"/>
      <c r="D652" s="698"/>
      <c r="E652" s="695"/>
      <c r="F652" s="698"/>
      <c r="G652" s="699"/>
      <c r="H652" s="699"/>
      <c r="I652" s="698"/>
      <c r="J652" s="698"/>
      <c r="K652" s="695"/>
      <c r="L652" s="695"/>
      <c r="M652" s="695"/>
      <c r="N652" s="695"/>
      <c r="O652" s="695"/>
      <c r="P652" s="695"/>
      <c r="Q652" s="695"/>
      <c r="R652" s="695"/>
      <c r="S652" s="695"/>
      <c r="T652" s="695"/>
      <c r="U652" s="695"/>
      <c r="V652" s="695"/>
      <c r="W652" s="695"/>
      <c r="X652" s="695"/>
      <c r="Y652" s="695"/>
      <c r="Z652" s="695"/>
    </row>
    <row r="653" ht="21.0" customHeight="1">
      <c r="A653" s="698"/>
      <c r="B653" s="695"/>
      <c r="C653" s="695"/>
      <c r="D653" s="698"/>
      <c r="E653" s="695"/>
      <c r="F653" s="698"/>
      <c r="G653" s="699"/>
      <c r="H653" s="699"/>
      <c r="I653" s="698"/>
      <c r="J653" s="698"/>
      <c r="K653" s="695"/>
      <c r="L653" s="695"/>
      <c r="M653" s="695"/>
      <c r="N653" s="695"/>
      <c r="O653" s="695"/>
      <c r="P653" s="695"/>
      <c r="Q653" s="695"/>
      <c r="R653" s="695"/>
      <c r="S653" s="695"/>
      <c r="T653" s="695"/>
      <c r="U653" s="695"/>
      <c r="V653" s="695"/>
      <c r="W653" s="695"/>
      <c r="X653" s="695"/>
      <c r="Y653" s="695"/>
      <c r="Z653" s="695"/>
    </row>
    <row r="654" ht="21.0" customHeight="1">
      <c r="A654" s="698"/>
      <c r="B654" s="695"/>
      <c r="C654" s="695"/>
      <c r="D654" s="698"/>
      <c r="E654" s="695"/>
      <c r="F654" s="698"/>
      <c r="G654" s="699"/>
      <c r="H654" s="699"/>
      <c r="I654" s="698"/>
      <c r="J654" s="698"/>
      <c r="K654" s="695"/>
      <c r="L654" s="695"/>
      <c r="M654" s="695"/>
      <c r="N654" s="695"/>
      <c r="O654" s="695"/>
      <c r="P654" s="695"/>
      <c r="Q654" s="695"/>
      <c r="R654" s="695"/>
      <c r="S654" s="695"/>
      <c r="T654" s="695"/>
      <c r="U654" s="695"/>
      <c r="V654" s="695"/>
      <c r="W654" s="695"/>
      <c r="X654" s="695"/>
      <c r="Y654" s="695"/>
      <c r="Z654" s="695"/>
    </row>
    <row r="655" ht="21.0" customHeight="1">
      <c r="A655" s="698"/>
      <c r="B655" s="695"/>
      <c r="C655" s="695"/>
      <c r="D655" s="698"/>
      <c r="E655" s="695"/>
      <c r="F655" s="698"/>
      <c r="G655" s="699"/>
      <c r="H655" s="699"/>
      <c r="I655" s="698"/>
      <c r="J655" s="698"/>
      <c r="K655" s="695"/>
      <c r="L655" s="695"/>
      <c r="M655" s="695"/>
      <c r="N655" s="695"/>
      <c r="O655" s="695"/>
      <c r="P655" s="695"/>
      <c r="Q655" s="695"/>
      <c r="R655" s="695"/>
      <c r="S655" s="695"/>
      <c r="T655" s="695"/>
      <c r="U655" s="695"/>
      <c r="V655" s="695"/>
      <c r="W655" s="695"/>
      <c r="X655" s="695"/>
      <c r="Y655" s="695"/>
      <c r="Z655" s="695"/>
    </row>
    <row r="656" ht="21.0" customHeight="1">
      <c r="A656" s="698"/>
      <c r="B656" s="695"/>
      <c r="C656" s="695"/>
      <c r="D656" s="698"/>
      <c r="E656" s="695"/>
      <c r="F656" s="698"/>
      <c r="G656" s="699"/>
      <c r="H656" s="699"/>
      <c r="I656" s="698"/>
      <c r="J656" s="698"/>
      <c r="K656" s="695"/>
      <c r="L656" s="695"/>
      <c r="M656" s="695"/>
      <c r="N656" s="695"/>
      <c r="O656" s="695"/>
      <c r="P656" s="695"/>
      <c r="Q656" s="695"/>
      <c r="R656" s="695"/>
      <c r="S656" s="695"/>
      <c r="T656" s="695"/>
      <c r="U656" s="695"/>
      <c r="V656" s="695"/>
      <c r="W656" s="695"/>
      <c r="X656" s="695"/>
      <c r="Y656" s="695"/>
      <c r="Z656" s="695"/>
    </row>
    <row r="657" ht="21.0" customHeight="1">
      <c r="A657" s="698"/>
      <c r="B657" s="695"/>
      <c r="C657" s="695"/>
      <c r="D657" s="698"/>
      <c r="E657" s="695"/>
      <c r="F657" s="698"/>
      <c r="G657" s="699"/>
      <c r="H657" s="699"/>
      <c r="I657" s="698"/>
      <c r="J657" s="698"/>
      <c r="K657" s="695"/>
      <c r="L657" s="695"/>
      <c r="M657" s="695"/>
      <c r="N657" s="695"/>
      <c r="O657" s="695"/>
      <c r="P657" s="695"/>
      <c r="Q657" s="695"/>
      <c r="R657" s="695"/>
      <c r="S657" s="695"/>
      <c r="T657" s="695"/>
      <c r="U657" s="695"/>
      <c r="V657" s="695"/>
      <c r="W657" s="695"/>
      <c r="X657" s="695"/>
      <c r="Y657" s="695"/>
      <c r="Z657" s="695"/>
    </row>
    <row r="658" ht="21.0" customHeight="1">
      <c r="A658" s="698"/>
      <c r="B658" s="695"/>
      <c r="C658" s="695"/>
      <c r="D658" s="698"/>
      <c r="E658" s="695"/>
      <c r="F658" s="698"/>
      <c r="G658" s="699"/>
      <c r="H658" s="699"/>
      <c r="I658" s="698"/>
      <c r="J658" s="698"/>
      <c r="K658" s="695"/>
      <c r="L658" s="695"/>
      <c r="M658" s="695"/>
      <c r="N658" s="695"/>
      <c r="O658" s="695"/>
      <c r="P658" s="695"/>
      <c r="Q658" s="695"/>
      <c r="R658" s="695"/>
      <c r="S658" s="695"/>
      <c r="T658" s="695"/>
      <c r="U658" s="695"/>
      <c r="V658" s="695"/>
      <c r="W658" s="695"/>
      <c r="X658" s="695"/>
      <c r="Y658" s="695"/>
      <c r="Z658" s="695"/>
    </row>
    <row r="659" ht="21.0" customHeight="1">
      <c r="A659" s="698"/>
      <c r="B659" s="695"/>
      <c r="C659" s="695"/>
      <c r="D659" s="698"/>
      <c r="E659" s="695"/>
      <c r="F659" s="698"/>
      <c r="G659" s="699"/>
      <c r="H659" s="699"/>
      <c r="I659" s="698"/>
      <c r="J659" s="698"/>
      <c r="K659" s="695"/>
      <c r="L659" s="695"/>
      <c r="M659" s="695"/>
      <c r="N659" s="695"/>
      <c r="O659" s="695"/>
      <c r="P659" s="695"/>
      <c r="Q659" s="695"/>
      <c r="R659" s="695"/>
      <c r="S659" s="695"/>
      <c r="T659" s="695"/>
      <c r="U659" s="695"/>
      <c r="V659" s="695"/>
      <c r="W659" s="695"/>
      <c r="X659" s="695"/>
      <c r="Y659" s="695"/>
      <c r="Z659" s="695"/>
    </row>
    <row r="660" ht="21.0" customHeight="1">
      <c r="A660" s="698"/>
      <c r="B660" s="695"/>
      <c r="C660" s="695"/>
      <c r="D660" s="698"/>
      <c r="E660" s="695"/>
      <c r="F660" s="698"/>
      <c r="G660" s="699"/>
      <c r="H660" s="699"/>
      <c r="I660" s="698"/>
      <c r="J660" s="698"/>
      <c r="K660" s="695"/>
      <c r="L660" s="695"/>
      <c r="M660" s="695"/>
      <c r="N660" s="695"/>
      <c r="O660" s="695"/>
      <c r="P660" s="695"/>
      <c r="Q660" s="695"/>
      <c r="R660" s="695"/>
      <c r="S660" s="695"/>
      <c r="T660" s="695"/>
      <c r="U660" s="695"/>
      <c r="V660" s="695"/>
      <c r="W660" s="695"/>
      <c r="X660" s="695"/>
      <c r="Y660" s="695"/>
      <c r="Z660" s="695"/>
    </row>
    <row r="661" ht="21.0" customHeight="1">
      <c r="A661" s="698"/>
      <c r="B661" s="695"/>
      <c r="C661" s="695"/>
      <c r="D661" s="698"/>
      <c r="E661" s="695"/>
      <c r="F661" s="698"/>
      <c r="G661" s="699"/>
      <c r="H661" s="699"/>
      <c r="I661" s="698"/>
      <c r="J661" s="698"/>
      <c r="K661" s="695"/>
      <c r="L661" s="695"/>
      <c r="M661" s="695"/>
      <c r="N661" s="695"/>
      <c r="O661" s="695"/>
      <c r="P661" s="695"/>
      <c r="Q661" s="695"/>
      <c r="R661" s="695"/>
      <c r="S661" s="695"/>
      <c r="T661" s="695"/>
      <c r="U661" s="695"/>
      <c r="V661" s="695"/>
      <c r="W661" s="695"/>
      <c r="X661" s="695"/>
      <c r="Y661" s="695"/>
      <c r="Z661" s="695"/>
    </row>
    <row r="662" ht="21.0" customHeight="1">
      <c r="A662" s="698"/>
      <c r="B662" s="695"/>
      <c r="C662" s="695"/>
      <c r="D662" s="698"/>
      <c r="E662" s="695"/>
      <c r="F662" s="698"/>
      <c r="G662" s="699"/>
      <c r="H662" s="699"/>
      <c r="I662" s="698"/>
      <c r="J662" s="698"/>
      <c r="K662" s="695"/>
      <c r="L662" s="695"/>
      <c r="M662" s="695"/>
      <c r="N662" s="695"/>
      <c r="O662" s="695"/>
      <c r="P662" s="695"/>
      <c r="Q662" s="695"/>
      <c r="R662" s="695"/>
      <c r="S662" s="695"/>
      <c r="T662" s="695"/>
      <c r="U662" s="695"/>
      <c r="V662" s="695"/>
      <c r="W662" s="695"/>
      <c r="X662" s="695"/>
      <c r="Y662" s="695"/>
      <c r="Z662" s="695"/>
    </row>
    <row r="663" ht="21.0" customHeight="1">
      <c r="A663" s="698"/>
      <c r="B663" s="695"/>
      <c r="C663" s="695"/>
      <c r="D663" s="698"/>
      <c r="E663" s="695"/>
      <c r="F663" s="698"/>
      <c r="G663" s="699"/>
      <c r="H663" s="699"/>
      <c r="I663" s="698"/>
      <c r="J663" s="698"/>
      <c r="K663" s="695"/>
      <c r="L663" s="695"/>
      <c r="M663" s="695"/>
      <c r="N663" s="695"/>
      <c r="O663" s="695"/>
      <c r="P663" s="695"/>
      <c r="Q663" s="695"/>
      <c r="R663" s="695"/>
      <c r="S663" s="695"/>
      <c r="T663" s="695"/>
      <c r="U663" s="695"/>
      <c r="V663" s="695"/>
      <c r="W663" s="695"/>
      <c r="X663" s="695"/>
      <c r="Y663" s="695"/>
      <c r="Z663" s="695"/>
    </row>
    <row r="664" ht="21.0" customHeight="1">
      <c r="A664" s="698"/>
      <c r="B664" s="695"/>
      <c r="C664" s="695"/>
      <c r="D664" s="698"/>
      <c r="E664" s="695"/>
      <c r="F664" s="698"/>
      <c r="G664" s="699"/>
      <c r="H664" s="699"/>
      <c r="I664" s="698"/>
      <c r="J664" s="698"/>
      <c r="K664" s="695"/>
      <c r="L664" s="695"/>
      <c r="M664" s="695"/>
      <c r="N664" s="695"/>
      <c r="O664" s="695"/>
      <c r="P664" s="695"/>
      <c r="Q664" s="695"/>
      <c r="R664" s="695"/>
      <c r="S664" s="695"/>
      <c r="T664" s="695"/>
      <c r="U664" s="695"/>
      <c r="V664" s="695"/>
      <c r="W664" s="695"/>
      <c r="X664" s="695"/>
      <c r="Y664" s="695"/>
      <c r="Z664" s="695"/>
    </row>
    <row r="665" ht="21.0" customHeight="1">
      <c r="A665" s="698"/>
      <c r="B665" s="695"/>
      <c r="C665" s="695"/>
      <c r="D665" s="698"/>
      <c r="E665" s="695"/>
      <c r="F665" s="698"/>
      <c r="G665" s="699"/>
      <c r="H665" s="699"/>
      <c r="I665" s="698"/>
      <c r="J665" s="698"/>
      <c r="K665" s="695"/>
      <c r="L665" s="695"/>
      <c r="M665" s="695"/>
      <c r="N665" s="695"/>
      <c r="O665" s="695"/>
      <c r="P665" s="695"/>
      <c r="Q665" s="695"/>
      <c r="R665" s="695"/>
      <c r="S665" s="695"/>
      <c r="T665" s="695"/>
      <c r="U665" s="695"/>
      <c r="V665" s="695"/>
      <c r="W665" s="695"/>
      <c r="X665" s="695"/>
      <c r="Y665" s="695"/>
      <c r="Z665" s="695"/>
    </row>
    <row r="666" ht="21.0" customHeight="1">
      <c r="A666" s="698"/>
      <c r="B666" s="695"/>
      <c r="C666" s="695"/>
      <c r="D666" s="698"/>
      <c r="E666" s="695"/>
      <c r="F666" s="698"/>
      <c r="G666" s="699"/>
      <c r="H666" s="699"/>
      <c r="I666" s="698"/>
      <c r="J666" s="698"/>
      <c r="K666" s="695"/>
      <c r="L666" s="695"/>
      <c r="M666" s="695"/>
      <c r="N666" s="695"/>
      <c r="O666" s="695"/>
      <c r="P666" s="695"/>
      <c r="Q666" s="695"/>
      <c r="R666" s="695"/>
      <c r="S666" s="695"/>
      <c r="T666" s="695"/>
      <c r="U666" s="695"/>
      <c r="V666" s="695"/>
      <c r="W666" s="695"/>
      <c r="X666" s="695"/>
      <c r="Y666" s="695"/>
      <c r="Z666" s="695"/>
    </row>
    <row r="667" ht="21.0" customHeight="1">
      <c r="A667" s="698"/>
      <c r="B667" s="695"/>
      <c r="C667" s="695"/>
      <c r="D667" s="698"/>
      <c r="E667" s="695"/>
      <c r="F667" s="698"/>
      <c r="G667" s="699"/>
      <c r="H667" s="699"/>
      <c r="I667" s="698"/>
      <c r="J667" s="698"/>
      <c r="K667" s="695"/>
      <c r="L667" s="695"/>
      <c r="M667" s="695"/>
      <c r="N667" s="695"/>
      <c r="O667" s="695"/>
      <c r="P667" s="695"/>
      <c r="Q667" s="695"/>
      <c r="R667" s="695"/>
      <c r="S667" s="695"/>
      <c r="T667" s="695"/>
      <c r="U667" s="695"/>
      <c r="V667" s="695"/>
      <c r="W667" s="695"/>
      <c r="X667" s="695"/>
      <c r="Y667" s="695"/>
      <c r="Z667" s="695"/>
    </row>
    <row r="668" ht="21.0" customHeight="1">
      <c r="A668" s="698"/>
      <c r="B668" s="695"/>
      <c r="C668" s="695"/>
      <c r="D668" s="698"/>
      <c r="E668" s="695"/>
      <c r="F668" s="698"/>
      <c r="G668" s="699"/>
      <c r="H668" s="699"/>
      <c r="I668" s="698"/>
      <c r="J668" s="698"/>
      <c r="K668" s="695"/>
      <c r="L668" s="695"/>
      <c r="M668" s="695"/>
      <c r="N668" s="695"/>
      <c r="O668" s="695"/>
      <c r="P668" s="695"/>
      <c r="Q668" s="695"/>
      <c r="R668" s="695"/>
      <c r="S668" s="695"/>
      <c r="T668" s="695"/>
      <c r="U668" s="695"/>
      <c r="V668" s="695"/>
      <c r="W668" s="695"/>
      <c r="X668" s="695"/>
      <c r="Y668" s="695"/>
      <c r="Z668" s="695"/>
    </row>
    <row r="669" ht="21.0" customHeight="1">
      <c r="A669" s="698"/>
      <c r="B669" s="695"/>
      <c r="C669" s="695"/>
      <c r="D669" s="698"/>
      <c r="E669" s="695"/>
      <c r="F669" s="698"/>
      <c r="G669" s="699"/>
      <c r="H669" s="699"/>
      <c r="I669" s="698"/>
      <c r="J669" s="698"/>
      <c r="K669" s="695"/>
      <c r="L669" s="695"/>
      <c r="M669" s="695"/>
      <c r="N669" s="695"/>
      <c r="O669" s="695"/>
      <c r="P669" s="695"/>
      <c r="Q669" s="695"/>
      <c r="R669" s="695"/>
      <c r="S669" s="695"/>
      <c r="T669" s="695"/>
      <c r="U669" s="695"/>
      <c r="V669" s="695"/>
      <c r="W669" s="695"/>
      <c r="X669" s="695"/>
      <c r="Y669" s="695"/>
      <c r="Z669" s="695"/>
    </row>
    <row r="670" ht="21.0" customHeight="1">
      <c r="A670" s="698"/>
      <c r="B670" s="695"/>
      <c r="C670" s="695"/>
      <c r="D670" s="698"/>
      <c r="E670" s="695"/>
      <c r="F670" s="698"/>
      <c r="G670" s="699"/>
      <c r="H670" s="699"/>
      <c r="I670" s="698"/>
      <c r="J670" s="698"/>
      <c r="K670" s="695"/>
      <c r="L670" s="695"/>
      <c r="M670" s="695"/>
      <c r="N670" s="695"/>
      <c r="O670" s="695"/>
      <c r="P670" s="695"/>
      <c r="Q670" s="695"/>
      <c r="R670" s="695"/>
      <c r="S670" s="695"/>
      <c r="T670" s="695"/>
      <c r="U670" s="695"/>
      <c r="V670" s="695"/>
      <c r="W670" s="695"/>
      <c r="X670" s="695"/>
      <c r="Y670" s="695"/>
      <c r="Z670" s="695"/>
    </row>
    <row r="671" ht="21.0" customHeight="1">
      <c r="A671" s="698"/>
      <c r="B671" s="695"/>
      <c r="C671" s="695"/>
      <c r="D671" s="698"/>
      <c r="E671" s="695"/>
      <c r="F671" s="698"/>
      <c r="G671" s="699"/>
      <c r="H671" s="699"/>
      <c r="I671" s="698"/>
      <c r="J671" s="698"/>
      <c r="K671" s="695"/>
      <c r="L671" s="695"/>
      <c r="M671" s="695"/>
      <c r="N671" s="695"/>
      <c r="O671" s="695"/>
      <c r="P671" s="695"/>
      <c r="Q671" s="695"/>
      <c r="R671" s="695"/>
      <c r="S671" s="695"/>
      <c r="T671" s="695"/>
      <c r="U671" s="695"/>
      <c r="V671" s="695"/>
      <c r="W671" s="695"/>
      <c r="X671" s="695"/>
      <c r="Y671" s="695"/>
      <c r="Z671" s="695"/>
    </row>
    <row r="672" ht="21.0" customHeight="1">
      <c r="A672" s="698"/>
      <c r="B672" s="695"/>
      <c r="C672" s="695"/>
      <c r="D672" s="698"/>
      <c r="E672" s="695"/>
      <c r="F672" s="698"/>
      <c r="G672" s="699"/>
      <c r="H672" s="699"/>
      <c r="I672" s="698"/>
      <c r="J672" s="698"/>
      <c r="K672" s="695"/>
      <c r="L672" s="695"/>
      <c r="M672" s="695"/>
      <c r="N672" s="695"/>
      <c r="O672" s="695"/>
      <c r="P672" s="695"/>
      <c r="Q672" s="695"/>
      <c r="R672" s="695"/>
      <c r="S672" s="695"/>
      <c r="T672" s="695"/>
      <c r="U672" s="695"/>
      <c r="V672" s="695"/>
      <c r="W672" s="695"/>
      <c r="X672" s="695"/>
      <c r="Y672" s="695"/>
      <c r="Z672" s="695"/>
    </row>
    <row r="673" ht="21.0" customHeight="1">
      <c r="A673" s="698"/>
      <c r="B673" s="695"/>
      <c r="C673" s="695"/>
      <c r="D673" s="698"/>
      <c r="E673" s="695"/>
      <c r="F673" s="698"/>
      <c r="G673" s="699"/>
      <c r="H673" s="699"/>
      <c r="I673" s="698"/>
      <c r="J673" s="698"/>
      <c r="K673" s="695"/>
      <c r="L673" s="695"/>
      <c r="M673" s="695"/>
      <c r="N673" s="695"/>
      <c r="O673" s="695"/>
      <c r="P673" s="695"/>
      <c r="Q673" s="695"/>
      <c r="R673" s="695"/>
      <c r="S673" s="695"/>
      <c r="T673" s="695"/>
      <c r="U673" s="695"/>
      <c r="V673" s="695"/>
      <c r="W673" s="695"/>
      <c r="X673" s="695"/>
      <c r="Y673" s="695"/>
      <c r="Z673" s="695"/>
    </row>
    <row r="674" ht="21.0" customHeight="1">
      <c r="A674" s="698"/>
      <c r="B674" s="695"/>
      <c r="C674" s="695"/>
      <c r="D674" s="698"/>
      <c r="E674" s="695"/>
      <c r="F674" s="698"/>
      <c r="G674" s="699"/>
      <c r="H674" s="699"/>
      <c r="I674" s="698"/>
      <c r="J674" s="698"/>
      <c r="K674" s="695"/>
      <c r="L674" s="695"/>
      <c r="M674" s="695"/>
      <c r="N674" s="695"/>
      <c r="O674" s="695"/>
      <c r="P674" s="695"/>
      <c r="Q674" s="695"/>
      <c r="R674" s="695"/>
      <c r="S674" s="695"/>
      <c r="T674" s="695"/>
      <c r="U674" s="695"/>
      <c r="V674" s="695"/>
      <c r="W674" s="695"/>
      <c r="X674" s="695"/>
      <c r="Y674" s="695"/>
      <c r="Z674" s="695"/>
    </row>
    <row r="675" ht="21.0" customHeight="1">
      <c r="A675" s="698"/>
      <c r="B675" s="695"/>
      <c r="C675" s="695"/>
      <c r="D675" s="698"/>
      <c r="E675" s="695"/>
      <c r="F675" s="698"/>
      <c r="G675" s="699"/>
      <c r="H675" s="699"/>
      <c r="I675" s="698"/>
      <c r="J675" s="698"/>
      <c r="K675" s="695"/>
      <c r="L675" s="695"/>
      <c r="M675" s="695"/>
      <c r="N675" s="695"/>
      <c r="O675" s="695"/>
      <c r="P675" s="695"/>
      <c r="Q675" s="695"/>
      <c r="R675" s="695"/>
      <c r="S675" s="695"/>
      <c r="T675" s="695"/>
      <c r="U675" s="695"/>
      <c r="V675" s="695"/>
      <c r="W675" s="695"/>
      <c r="X675" s="695"/>
      <c r="Y675" s="695"/>
      <c r="Z675" s="695"/>
    </row>
    <row r="676" ht="21.0" customHeight="1">
      <c r="A676" s="698"/>
      <c r="B676" s="695"/>
      <c r="C676" s="695"/>
      <c r="D676" s="698"/>
      <c r="E676" s="695"/>
      <c r="F676" s="698"/>
      <c r="G676" s="699"/>
      <c r="H676" s="699"/>
      <c r="I676" s="698"/>
      <c r="J676" s="698"/>
      <c r="K676" s="695"/>
      <c r="L676" s="695"/>
      <c r="M676" s="695"/>
      <c r="N676" s="695"/>
      <c r="O676" s="695"/>
      <c r="P676" s="695"/>
      <c r="Q676" s="695"/>
      <c r="R676" s="695"/>
      <c r="S676" s="695"/>
      <c r="T676" s="695"/>
      <c r="U676" s="695"/>
      <c r="V676" s="695"/>
      <c r="W676" s="695"/>
      <c r="X676" s="695"/>
      <c r="Y676" s="695"/>
      <c r="Z676" s="695"/>
    </row>
    <row r="677" ht="21.0" customHeight="1">
      <c r="A677" s="698"/>
      <c r="B677" s="695"/>
      <c r="C677" s="695"/>
      <c r="D677" s="698"/>
      <c r="E677" s="695"/>
      <c r="F677" s="698"/>
      <c r="G677" s="699"/>
      <c r="H677" s="699"/>
      <c r="I677" s="698"/>
      <c r="J677" s="698"/>
      <c r="K677" s="695"/>
      <c r="L677" s="695"/>
      <c r="M677" s="695"/>
      <c r="N677" s="695"/>
      <c r="O677" s="695"/>
      <c r="P677" s="695"/>
      <c r="Q677" s="695"/>
      <c r="R677" s="695"/>
      <c r="S677" s="695"/>
      <c r="T677" s="695"/>
      <c r="U677" s="695"/>
      <c r="V677" s="695"/>
      <c r="W677" s="695"/>
      <c r="X677" s="695"/>
      <c r="Y677" s="695"/>
      <c r="Z677" s="695"/>
    </row>
    <row r="678" ht="21.0" customHeight="1">
      <c r="A678" s="698"/>
      <c r="B678" s="695"/>
      <c r="C678" s="695"/>
      <c r="D678" s="698"/>
      <c r="E678" s="695"/>
      <c r="F678" s="698"/>
      <c r="G678" s="699"/>
      <c r="H678" s="699"/>
      <c r="I678" s="698"/>
      <c r="J678" s="698"/>
      <c r="K678" s="695"/>
      <c r="L678" s="695"/>
      <c r="M678" s="695"/>
      <c r="N678" s="695"/>
      <c r="O678" s="695"/>
      <c r="P678" s="695"/>
      <c r="Q678" s="695"/>
      <c r="R678" s="695"/>
      <c r="S678" s="695"/>
      <c r="T678" s="695"/>
      <c r="U678" s="695"/>
      <c r="V678" s="695"/>
      <c r="W678" s="695"/>
      <c r="X678" s="695"/>
      <c r="Y678" s="695"/>
      <c r="Z678" s="695"/>
    </row>
    <row r="679" ht="21.0" customHeight="1">
      <c r="A679" s="698"/>
      <c r="B679" s="695"/>
      <c r="C679" s="695"/>
      <c r="D679" s="698"/>
      <c r="E679" s="695"/>
      <c r="F679" s="698"/>
      <c r="G679" s="699"/>
      <c r="H679" s="699"/>
      <c r="I679" s="698"/>
      <c r="J679" s="698"/>
      <c r="K679" s="695"/>
      <c r="L679" s="695"/>
      <c r="M679" s="695"/>
      <c r="N679" s="695"/>
      <c r="O679" s="695"/>
      <c r="P679" s="695"/>
      <c r="Q679" s="695"/>
      <c r="R679" s="695"/>
      <c r="S679" s="695"/>
      <c r="T679" s="695"/>
      <c r="U679" s="695"/>
      <c r="V679" s="695"/>
      <c r="W679" s="695"/>
      <c r="X679" s="695"/>
      <c r="Y679" s="695"/>
      <c r="Z679" s="695"/>
    </row>
    <row r="680" ht="21.0" customHeight="1">
      <c r="A680" s="698"/>
      <c r="B680" s="695"/>
      <c r="C680" s="695"/>
      <c r="D680" s="698"/>
      <c r="E680" s="695"/>
      <c r="F680" s="698"/>
      <c r="G680" s="699"/>
      <c r="H680" s="699"/>
      <c r="I680" s="698"/>
      <c r="J680" s="698"/>
      <c r="K680" s="695"/>
      <c r="L680" s="695"/>
      <c r="M680" s="695"/>
      <c r="N680" s="695"/>
      <c r="O680" s="695"/>
      <c r="P680" s="695"/>
      <c r="Q680" s="695"/>
      <c r="R680" s="695"/>
      <c r="S680" s="695"/>
      <c r="T680" s="695"/>
      <c r="U680" s="695"/>
      <c r="V680" s="695"/>
      <c r="W680" s="695"/>
      <c r="X680" s="695"/>
      <c r="Y680" s="695"/>
      <c r="Z680" s="695"/>
    </row>
    <row r="681" ht="21.0" customHeight="1">
      <c r="A681" s="698"/>
      <c r="B681" s="695"/>
      <c r="C681" s="695"/>
      <c r="D681" s="698"/>
      <c r="E681" s="695"/>
      <c r="F681" s="698"/>
      <c r="G681" s="699"/>
      <c r="H681" s="699"/>
      <c r="I681" s="698"/>
      <c r="J681" s="698"/>
      <c r="K681" s="695"/>
      <c r="L681" s="695"/>
      <c r="M681" s="695"/>
      <c r="N681" s="695"/>
      <c r="O681" s="695"/>
      <c r="P681" s="695"/>
      <c r="Q681" s="695"/>
      <c r="R681" s="695"/>
      <c r="S681" s="695"/>
      <c r="T681" s="695"/>
      <c r="U681" s="695"/>
      <c r="V681" s="695"/>
      <c r="W681" s="695"/>
      <c r="X681" s="695"/>
      <c r="Y681" s="695"/>
      <c r="Z681" s="695"/>
    </row>
    <row r="682" ht="21.0" customHeight="1">
      <c r="A682" s="698"/>
      <c r="B682" s="695"/>
      <c r="C682" s="695"/>
      <c r="D682" s="698"/>
      <c r="E682" s="695"/>
      <c r="F682" s="698"/>
      <c r="G682" s="699"/>
      <c r="H682" s="699"/>
      <c r="I682" s="698"/>
      <c r="J682" s="698"/>
      <c r="K682" s="695"/>
      <c r="L682" s="695"/>
      <c r="M682" s="695"/>
      <c r="N682" s="695"/>
      <c r="O682" s="695"/>
      <c r="P682" s="695"/>
      <c r="Q682" s="695"/>
      <c r="R682" s="695"/>
      <c r="S682" s="695"/>
      <c r="T682" s="695"/>
      <c r="U682" s="695"/>
      <c r="V682" s="695"/>
      <c r="W682" s="695"/>
      <c r="X682" s="695"/>
      <c r="Y682" s="695"/>
      <c r="Z682" s="695"/>
    </row>
    <row r="683" ht="21.0" customHeight="1">
      <c r="A683" s="698"/>
      <c r="B683" s="695"/>
      <c r="C683" s="695"/>
      <c r="D683" s="698"/>
      <c r="E683" s="695"/>
      <c r="F683" s="698"/>
      <c r="G683" s="699"/>
      <c r="H683" s="699"/>
      <c r="I683" s="698"/>
      <c r="J683" s="698"/>
      <c r="K683" s="695"/>
      <c r="L683" s="695"/>
      <c r="M683" s="695"/>
      <c r="N683" s="695"/>
      <c r="O683" s="695"/>
      <c r="P683" s="695"/>
      <c r="Q683" s="695"/>
      <c r="R683" s="695"/>
      <c r="S683" s="695"/>
      <c r="T683" s="695"/>
      <c r="U683" s="695"/>
      <c r="V683" s="695"/>
      <c r="W683" s="695"/>
      <c r="X683" s="695"/>
      <c r="Y683" s="695"/>
      <c r="Z683" s="695"/>
    </row>
    <row r="684" ht="21.0" customHeight="1">
      <c r="A684" s="698"/>
      <c r="B684" s="695"/>
      <c r="C684" s="695"/>
      <c r="D684" s="698"/>
      <c r="E684" s="695"/>
      <c r="F684" s="698"/>
      <c r="G684" s="699"/>
      <c r="H684" s="699"/>
      <c r="I684" s="698"/>
      <c r="J684" s="698"/>
      <c r="K684" s="695"/>
      <c r="L684" s="695"/>
      <c r="M684" s="695"/>
      <c r="N684" s="695"/>
      <c r="O684" s="695"/>
      <c r="P684" s="695"/>
      <c r="Q684" s="695"/>
      <c r="R684" s="695"/>
      <c r="S684" s="695"/>
      <c r="T684" s="695"/>
      <c r="U684" s="695"/>
      <c r="V684" s="695"/>
      <c r="W684" s="695"/>
      <c r="X684" s="695"/>
      <c r="Y684" s="695"/>
      <c r="Z684" s="695"/>
    </row>
    <row r="685" ht="21.0" customHeight="1">
      <c r="A685" s="698"/>
      <c r="B685" s="695"/>
      <c r="C685" s="695"/>
      <c r="D685" s="698"/>
      <c r="E685" s="695"/>
      <c r="F685" s="698"/>
      <c r="G685" s="699"/>
      <c r="H685" s="699"/>
      <c r="I685" s="698"/>
      <c r="J685" s="698"/>
      <c r="K685" s="695"/>
      <c r="L685" s="695"/>
      <c r="M685" s="695"/>
      <c r="N685" s="695"/>
      <c r="O685" s="695"/>
      <c r="P685" s="695"/>
      <c r="Q685" s="695"/>
      <c r="R685" s="695"/>
      <c r="S685" s="695"/>
      <c r="T685" s="695"/>
      <c r="U685" s="695"/>
      <c r="V685" s="695"/>
      <c r="W685" s="695"/>
      <c r="X685" s="695"/>
      <c r="Y685" s="695"/>
      <c r="Z685" s="695"/>
    </row>
    <row r="686" ht="21.0" customHeight="1">
      <c r="A686" s="698"/>
      <c r="B686" s="695"/>
      <c r="C686" s="695"/>
      <c r="D686" s="698"/>
      <c r="E686" s="695"/>
      <c r="F686" s="698"/>
      <c r="G686" s="699"/>
      <c r="H686" s="699"/>
      <c r="I686" s="698"/>
      <c r="J686" s="698"/>
      <c r="K686" s="695"/>
      <c r="L686" s="695"/>
      <c r="M686" s="695"/>
      <c r="N686" s="695"/>
      <c r="O686" s="695"/>
      <c r="P686" s="695"/>
      <c r="Q686" s="695"/>
      <c r="R686" s="695"/>
      <c r="S686" s="695"/>
      <c r="T686" s="695"/>
      <c r="U686" s="695"/>
      <c r="V686" s="695"/>
      <c r="W686" s="695"/>
      <c r="X686" s="695"/>
      <c r="Y686" s="695"/>
      <c r="Z686" s="695"/>
    </row>
    <row r="687" ht="21.0" customHeight="1">
      <c r="A687" s="698"/>
      <c r="B687" s="695"/>
      <c r="C687" s="695"/>
      <c r="D687" s="698"/>
      <c r="E687" s="695"/>
      <c r="F687" s="698"/>
      <c r="G687" s="699"/>
      <c r="H687" s="699"/>
      <c r="I687" s="698"/>
      <c r="J687" s="698"/>
      <c r="K687" s="695"/>
      <c r="L687" s="695"/>
      <c r="M687" s="695"/>
      <c r="N687" s="695"/>
      <c r="O687" s="695"/>
      <c r="P687" s="695"/>
      <c r="Q687" s="695"/>
      <c r="R687" s="695"/>
      <c r="S687" s="695"/>
      <c r="T687" s="695"/>
      <c r="U687" s="695"/>
      <c r="V687" s="695"/>
      <c r="W687" s="695"/>
      <c r="X687" s="695"/>
      <c r="Y687" s="695"/>
      <c r="Z687" s="695"/>
    </row>
    <row r="688" ht="21.0" customHeight="1">
      <c r="A688" s="698"/>
      <c r="B688" s="695"/>
      <c r="C688" s="695"/>
      <c r="D688" s="698"/>
      <c r="E688" s="695"/>
      <c r="F688" s="698"/>
      <c r="G688" s="699"/>
      <c r="H688" s="699"/>
      <c r="I688" s="698"/>
      <c r="J688" s="698"/>
      <c r="K688" s="695"/>
      <c r="L688" s="695"/>
      <c r="M688" s="695"/>
      <c r="N688" s="695"/>
      <c r="O688" s="695"/>
      <c r="P688" s="695"/>
      <c r="Q688" s="695"/>
      <c r="R688" s="695"/>
      <c r="S688" s="695"/>
      <c r="T688" s="695"/>
      <c r="U688" s="695"/>
      <c r="V688" s="695"/>
      <c r="W688" s="695"/>
      <c r="X688" s="695"/>
      <c r="Y688" s="695"/>
      <c r="Z688" s="695"/>
    </row>
    <row r="689" ht="21.0" customHeight="1">
      <c r="A689" s="698"/>
      <c r="B689" s="695"/>
      <c r="C689" s="695"/>
      <c r="D689" s="698"/>
      <c r="E689" s="695"/>
      <c r="F689" s="698"/>
      <c r="G689" s="699"/>
      <c r="H689" s="699"/>
      <c r="I689" s="698"/>
      <c r="J689" s="698"/>
      <c r="K689" s="695"/>
      <c r="L689" s="695"/>
      <c r="M689" s="695"/>
      <c r="N689" s="695"/>
      <c r="O689" s="695"/>
      <c r="P689" s="695"/>
      <c r="Q689" s="695"/>
      <c r="R689" s="695"/>
      <c r="S689" s="695"/>
      <c r="T689" s="695"/>
      <c r="U689" s="695"/>
      <c r="V689" s="695"/>
      <c r="W689" s="695"/>
      <c r="X689" s="695"/>
      <c r="Y689" s="695"/>
      <c r="Z689" s="695"/>
    </row>
    <row r="690" ht="21.0" customHeight="1">
      <c r="A690" s="698"/>
      <c r="B690" s="695"/>
      <c r="C690" s="695"/>
      <c r="D690" s="698"/>
      <c r="E690" s="695"/>
      <c r="F690" s="698"/>
      <c r="G690" s="699"/>
      <c r="H690" s="699"/>
      <c r="I690" s="698"/>
      <c r="J690" s="698"/>
      <c r="K690" s="695"/>
      <c r="L690" s="695"/>
      <c r="M690" s="695"/>
      <c r="N690" s="695"/>
      <c r="O690" s="695"/>
      <c r="P690" s="695"/>
      <c r="Q690" s="695"/>
      <c r="R690" s="695"/>
      <c r="S690" s="695"/>
      <c r="T690" s="695"/>
      <c r="U690" s="695"/>
      <c r="V690" s="695"/>
      <c r="W690" s="695"/>
      <c r="X690" s="695"/>
      <c r="Y690" s="695"/>
      <c r="Z690" s="695"/>
    </row>
    <row r="691" ht="21.0" customHeight="1">
      <c r="A691" s="698"/>
      <c r="B691" s="695"/>
      <c r="C691" s="695"/>
      <c r="D691" s="698"/>
      <c r="E691" s="695"/>
      <c r="F691" s="698"/>
      <c r="G691" s="699"/>
      <c r="H691" s="699"/>
      <c r="I691" s="698"/>
      <c r="J691" s="698"/>
      <c r="K691" s="695"/>
      <c r="L691" s="695"/>
      <c r="M691" s="695"/>
      <c r="N691" s="695"/>
      <c r="O691" s="695"/>
      <c r="P691" s="695"/>
      <c r="Q691" s="695"/>
      <c r="R691" s="695"/>
      <c r="S691" s="695"/>
      <c r="T691" s="695"/>
      <c r="U691" s="695"/>
      <c r="V691" s="695"/>
      <c r="W691" s="695"/>
      <c r="X691" s="695"/>
      <c r="Y691" s="695"/>
      <c r="Z691" s="695"/>
    </row>
    <row r="692" ht="21.0" customHeight="1">
      <c r="A692" s="698"/>
      <c r="B692" s="695"/>
      <c r="C692" s="695"/>
      <c r="D692" s="698"/>
      <c r="E692" s="695"/>
      <c r="F692" s="698"/>
      <c r="G692" s="699"/>
      <c r="H692" s="699"/>
      <c r="I692" s="698"/>
      <c r="J692" s="698"/>
      <c r="K692" s="695"/>
      <c r="L692" s="695"/>
      <c r="M692" s="695"/>
      <c r="N692" s="695"/>
      <c r="O692" s="695"/>
      <c r="P692" s="695"/>
      <c r="Q692" s="695"/>
      <c r="R692" s="695"/>
      <c r="S692" s="695"/>
      <c r="T692" s="695"/>
      <c r="U692" s="695"/>
      <c r="V692" s="695"/>
      <c r="W692" s="695"/>
      <c r="X692" s="695"/>
      <c r="Y692" s="695"/>
      <c r="Z692" s="695"/>
    </row>
    <row r="693" ht="21.0" customHeight="1">
      <c r="A693" s="698"/>
      <c r="B693" s="695"/>
      <c r="C693" s="695"/>
      <c r="D693" s="698"/>
      <c r="E693" s="695"/>
      <c r="F693" s="698"/>
      <c r="G693" s="699"/>
      <c r="H693" s="699"/>
      <c r="I693" s="698"/>
      <c r="J693" s="698"/>
      <c r="K693" s="695"/>
      <c r="L693" s="695"/>
      <c r="M693" s="695"/>
      <c r="N693" s="695"/>
      <c r="O693" s="695"/>
      <c r="P693" s="695"/>
      <c r="Q693" s="695"/>
      <c r="R693" s="695"/>
      <c r="S693" s="695"/>
      <c r="T693" s="695"/>
      <c r="U693" s="695"/>
      <c r="V693" s="695"/>
      <c r="W693" s="695"/>
      <c r="X693" s="695"/>
      <c r="Y693" s="695"/>
      <c r="Z693" s="695"/>
    </row>
    <row r="694" ht="21.0" customHeight="1">
      <c r="A694" s="698"/>
      <c r="B694" s="695"/>
      <c r="C694" s="695"/>
      <c r="D694" s="698"/>
      <c r="E694" s="695"/>
      <c r="F694" s="698"/>
      <c r="G694" s="699"/>
      <c r="H694" s="699"/>
      <c r="I694" s="698"/>
      <c r="J694" s="698"/>
      <c r="K694" s="695"/>
      <c r="L694" s="695"/>
      <c r="M694" s="695"/>
      <c r="N694" s="695"/>
      <c r="O694" s="695"/>
      <c r="P694" s="695"/>
      <c r="Q694" s="695"/>
      <c r="R694" s="695"/>
      <c r="S694" s="695"/>
      <c r="T694" s="695"/>
      <c r="U694" s="695"/>
      <c r="V694" s="695"/>
      <c r="W694" s="695"/>
      <c r="X694" s="695"/>
      <c r="Y694" s="695"/>
      <c r="Z694" s="695"/>
    </row>
    <row r="695" ht="21.0" customHeight="1">
      <c r="A695" s="698"/>
      <c r="B695" s="695"/>
      <c r="C695" s="695"/>
      <c r="D695" s="698"/>
      <c r="E695" s="695"/>
      <c r="F695" s="698"/>
      <c r="G695" s="699"/>
      <c r="H695" s="699"/>
      <c r="I695" s="698"/>
      <c r="J695" s="698"/>
      <c r="K695" s="695"/>
      <c r="L695" s="695"/>
      <c r="M695" s="695"/>
      <c r="N695" s="695"/>
      <c r="O695" s="695"/>
      <c r="P695" s="695"/>
      <c r="Q695" s="695"/>
      <c r="R695" s="695"/>
      <c r="S695" s="695"/>
      <c r="T695" s="695"/>
      <c r="U695" s="695"/>
      <c r="V695" s="695"/>
      <c r="W695" s="695"/>
      <c r="X695" s="695"/>
      <c r="Y695" s="695"/>
      <c r="Z695" s="695"/>
    </row>
    <row r="696" ht="21.0" customHeight="1">
      <c r="A696" s="698"/>
      <c r="B696" s="695"/>
      <c r="C696" s="695"/>
      <c r="D696" s="698"/>
      <c r="E696" s="695"/>
      <c r="F696" s="698"/>
      <c r="G696" s="699"/>
      <c r="H696" s="699"/>
      <c r="I696" s="698"/>
      <c r="J696" s="698"/>
      <c r="K696" s="695"/>
      <c r="L696" s="695"/>
      <c r="M696" s="695"/>
      <c r="N696" s="695"/>
      <c r="O696" s="695"/>
      <c r="P696" s="695"/>
      <c r="Q696" s="695"/>
      <c r="R696" s="695"/>
      <c r="S696" s="695"/>
      <c r="T696" s="695"/>
      <c r="U696" s="695"/>
      <c r="V696" s="695"/>
      <c r="W696" s="695"/>
      <c r="X696" s="695"/>
      <c r="Y696" s="695"/>
      <c r="Z696" s="695"/>
    </row>
    <row r="697" ht="21.0" customHeight="1">
      <c r="A697" s="698"/>
      <c r="B697" s="695"/>
      <c r="C697" s="695"/>
      <c r="D697" s="698"/>
      <c r="E697" s="695"/>
      <c r="F697" s="698"/>
      <c r="G697" s="699"/>
      <c r="H697" s="699"/>
      <c r="I697" s="698"/>
      <c r="J697" s="698"/>
      <c r="K697" s="695"/>
      <c r="L697" s="695"/>
      <c r="M697" s="695"/>
      <c r="N697" s="695"/>
      <c r="O697" s="695"/>
      <c r="P697" s="695"/>
      <c r="Q697" s="695"/>
      <c r="R697" s="695"/>
      <c r="S697" s="695"/>
      <c r="T697" s="695"/>
      <c r="U697" s="695"/>
      <c r="V697" s="695"/>
      <c r="W697" s="695"/>
      <c r="X697" s="695"/>
      <c r="Y697" s="695"/>
      <c r="Z697" s="695"/>
    </row>
    <row r="698" ht="21.0" customHeight="1">
      <c r="A698" s="698"/>
      <c r="B698" s="695"/>
      <c r="C698" s="695"/>
      <c r="D698" s="698"/>
      <c r="E698" s="695"/>
      <c r="F698" s="698"/>
      <c r="G698" s="699"/>
      <c r="H698" s="699"/>
      <c r="I698" s="698"/>
      <c r="J698" s="698"/>
      <c r="K698" s="695"/>
      <c r="L698" s="695"/>
      <c r="M698" s="695"/>
      <c r="N698" s="695"/>
      <c r="O698" s="695"/>
      <c r="P698" s="695"/>
      <c r="Q698" s="695"/>
      <c r="R698" s="695"/>
      <c r="S698" s="695"/>
      <c r="T698" s="695"/>
      <c r="U698" s="695"/>
      <c r="V698" s="695"/>
      <c r="W698" s="695"/>
      <c r="X698" s="695"/>
      <c r="Y698" s="695"/>
      <c r="Z698" s="695"/>
    </row>
    <row r="699" ht="21.0" customHeight="1">
      <c r="A699" s="698"/>
      <c r="B699" s="695"/>
      <c r="C699" s="695"/>
      <c r="D699" s="698"/>
      <c r="E699" s="695"/>
      <c r="F699" s="698"/>
      <c r="G699" s="699"/>
      <c r="H699" s="699"/>
      <c r="I699" s="698"/>
      <c r="J699" s="698"/>
      <c r="K699" s="695"/>
      <c r="L699" s="695"/>
      <c r="M699" s="695"/>
      <c r="N699" s="695"/>
      <c r="O699" s="695"/>
      <c r="P699" s="695"/>
      <c r="Q699" s="695"/>
      <c r="R699" s="695"/>
      <c r="S699" s="695"/>
      <c r="T699" s="695"/>
      <c r="U699" s="695"/>
      <c r="V699" s="695"/>
      <c r="W699" s="695"/>
      <c r="X699" s="695"/>
      <c r="Y699" s="695"/>
      <c r="Z699" s="695"/>
    </row>
    <row r="700" ht="21.0" customHeight="1">
      <c r="A700" s="698"/>
      <c r="B700" s="695"/>
      <c r="C700" s="695"/>
      <c r="D700" s="698"/>
      <c r="E700" s="695"/>
      <c r="F700" s="698"/>
      <c r="G700" s="699"/>
      <c r="H700" s="699"/>
      <c r="I700" s="698"/>
      <c r="J700" s="698"/>
      <c r="K700" s="695"/>
      <c r="L700" s="695"/>
      <c r="M700" s="695"/>
      <c r="N700" s="695"/>
      <c r="O700" s="695"/>
      <c r="P700" s="695"/>
      <c r="Q700" s="695"/>
      <c r="R700" s="695"/>
      <c r="S700" s="695"/>
      <c r="T700" s="695"/>
      <c r="U700" s="695"/>
      <c r="V700" s="695"/>
      <c r="W700" s="695"/>
      <c r="X700" s="695"/>
      <c r="Y700" s="695"/>
      <c r="Z700" s="695"/>
    </row>
    <row r="701" ht="21.0" customHeight="1">
      <c r="A701" s="698"/>
      <c r="B701" s="695"/>
      <c r="C701" s="695"/>
      <c r="D701" s="698"/>
      <c r="E701" s="695"/>
      <c r="F701" s="698"/>
      <c r="G701" s="699"/>
      <c r="H701" s="699"/>
      <c r="I701" s="698"/>
      <c r="J701" s="698"/>
      <c r="K701" s="695"/>
      <c r="L701" s="695"/>
      <c r="M701" s="695"/>
      <c r="N701" s="695"/>
      <c r="O701" s="695"/>
      <c r="P701" s="695"/>
      <c r="Q701" s="695"/>
      <c r="R701" s="695"/>
      <c r="S701" s="695"/>
      <c r="T701" s="695"/>
      <c r="U701" s="695"/>
      <c r="V701" s="695"/>
      <c r="W701" s="695"/>
      <c r="X701" s="695"/>
      <c r="Y701" s="695"/>
      <c r="Z701" s="695"/>
    </row>
    <row r="702" ht="21.0" customHeight="1">
      <c r="A702" s="698"/>
      <c r="B702" s="695"/>
      <c r="C702" s="695"/>
      <c r="D702" s="698"/>
      <c r="E702" s="695"/>
      <c r="F702" s="698"/>
      <c r="G702" s="699"/>
      <c r="H702" s="699"/>
      <c r="I702" s="698"/>
      <c r="J702" s="698"/>
      <c r="K702" s="695"/>
      <c r="L702" s="695"/>
      <c r="M702" s="695"/>
      <c r="N702" s="695"/>
      <c r="O702" s="695"/>
      <c r="P702" s="695"/>
      <c r="Q702" s="695"/>
      <c r="R702" s="695"/>
      <c r="S702" s="695"/>
      <c r="T702" s="695"/>
      <c r="U702" s="695"/>
      <c r="V702" s="695"/>
      <c r="W702" s="695"/>
      <c r="X702" s="695"/>
      <c r="Y702" s="695"/>
      <c r="Z702" s="695"/>
    </row>
    <row r="703" ht="21.0" customHeight="1">
      <c r="A703" s="698"/>
      <c r="B703" s="695"/>
      <c r="C703" s="695"/>
      <c r="D703" s="698"/>
      <c r="E703" s="695"/>
      <c r="F703" s="698"/>
      <c r="G703" s="699"/>
      <c r="H703" s="699"/>
      <c r="I703" s="698"/>
      <c r="J703" s="698"/>
      <c r="K703" s="695"/>
      <c r="L703" s="695"/>
      <c r="M703" s="695"/>
      <c r="N703" s="695"/>
      <c r="O703" s="695"/>
      <c r="P703" s="695"/>
      <c r="Q703" s="695"/>
      <c r="R703" s="695"/>
      <c r="S703" s="695"/>
      <c r="T703" s="695"/>
      <c r="U703" s="695"/>
      <c r="V703" s="695"/>
      <c r="W703" s="695"/>
      <c r="X703" s="695"/>
      <c r="Y703" s="695"/>
      <c r="Z703" s="695"/>
    </row>
    <row r="704" ht="21.0" customHeight="1">
      <c r="A704" s="698"/>
      <c r="B704" s="695"/>
      <c r="C704" s="695"/>
      <c r="D704" s="698"/>
      <c r="E704" s="695"/>
      <c r="F704" s="698"/>
      <c r="G704" s="699"/>
      <c r="H704" s="699"/>
      <c r="I704" s="698"/>
      <c r="J704" s="698"/>
      <c r="K704" s="695"/>
      <c r="L704" s="695"/>
      <c r="M704" s="695"/>
      <c r="N704" s="695"/>
      <c r="O704" s="695"/>
      <c r="P704" s="695"/>
      <c r="Q704" s="695"/>
      <c r="R704" s="695"/>
      <c r="S704" s="695"/>
      <c r="T704" s="695"/>
      <c r="U704" s="695"/>
      <c r="V704" s="695"/>
      <c r="W704" s="695"/>
      <c r="X704" s="695"/>
      <c r="Y704" s="695"/>
      <c r="Z704" s="695"/>
    </row>
    <row r="705" ht="21.0" customHeight="1">
      <c r="A705" s="698"/>
      <c r="B705" s="695"/>
      <c r="C705" s="695"/>
      <c r="D705" s="698"/>
      <c r="E705" s="695"/>
      <c r="F705" s="698"/>
      <c r="G705" s="699"/>
      <c r="H705" s="699"/>
      <c r="I705" s="698"/>
      <c r="J705" s="698"/>
      <c r="K705" s="695"/>
      <c r="L705" s="695"/>
      <c r="M705" s="695"/>
      <c r="N705" s="695"/>
      <c r="O705" s="695"/>
      <c r="P705" s="695"/>
      <c r="Q705" s="695"/>
      <c r="R705" s="695"/>
      <c r="S705" s="695"/>
      <c r="T705" s="695"/>
      <c r="U705" s="695"/>
      <c r="V705" s="695"/>
      <c r="W705" s="695"/>
      <c r="X705" s="695"/>
      <c r="Y705" s="695"/>
      <c r="Z705" s="695"/>
    </row>
    <row r="706" ht="21.0" customHeight="1">
      <c r="A706" s="698"/>
      <c r="B706" s="695"/>
      <c r="C706" s="695"/>
      <c r="D706" s="698"/>
      <c r="E706" s="695"/>
      <c r="F706" s="698"/>
      <c r="G706" s="699"/>
      <c r="H706" s="699"/>
      <c r="I706" s="698"/>
      <c r="J706" s="698"/>
      <c r="K706" s="695"/>
      <c r="L706" s="695"/>
      <c r="M706" s="695"/>
      <c r="N706" s="695"/>
      <c r="O706" s="695"/>
      <c r="P706" s="695"/>
      <c r="Q706" s="695"/>
      <c r="R706" s="695"/>
      <c r="S706" s="695"/>
      <c r="T706" s="695"/>
      <c r="U706" s="695"/>
      <c r="V706" s="695"/>
      <c r="W706" s="695"/>
      <c r="X706" s="695"/>
      <c r="Y706" s="695"/>
      <c r="Z706" s="695"/>
    </row>
    <row r="707" ht="21.0" customHeight="1">
      <c r="A707" s="698"/>
      <c r="B707" s="695"/>
      <c r="C707" s="695"/>
      <c r="D707" s="698"/>
      <c r="E707" s="695"/>
      <c r="F707" s="698"/>
      <c r="G707" s="699"/>
      <c r="H707" s="699"/>
      <c r="I707" s="698"/>
      <c r="J707" s="698"/>
      <c r="K707" s="695"/>
      <c r="L707" s="695"/>
      <c r="M707" s="695"/>
      <c r="N707" s="695"/>
      <c r="O707" s="695"/>
      <c r="P707" s="695"/>
      <c r="Q707" s="695"/>
      <c r="R707" s="695"/>
      <c r="S707" s="695"/>
      <c r="T707" s="695"/>
      <c r="U707" s="695"/>
      <c r="V707" s="695"/>
      <c r="W707" s="695"/>
      <c r="X707" s="695"/>
      <c r="Y707" s="695"/>
      <c r="Z707" s="695"/>
    </row>
    <row r="708" ht="21.0" customHeight="1">
      <c r="A708" s="698"/>
      <c r="B708" s="695"/>
      <c r="C708" s="695"/>
      <c r="D708" s="698"/>
      <c r="E708" s="695"/>
      <c r="F708" s="698"/>
      <c r="G708" s="699"/>
      <c r="H708" s="699"/>
      <c r="I708" s="698"/>
      <c r="J708" s="698"/>
      <c r="K708" s="695"/>
      <c r="L708" s="695"/>
      <c r="M708" s="695"/>
      <c r="N708" s="695"/>
      <c r="O708" s="695"/>
      <c r="P708" s="695"/>
      <c r="Q708" s="695"/>
      <c r="R708" s="695"/>
      <c r="S708" s="695"/>
      <c r="T708" s="695"/>
      <c r="U708" s="695"/>
      <c r="V708" s="695"/>
      <c r="W708" s="695"/>
      <c r="X708" s="695"/>
      <c r="Y708" s="695"/>
      <c r="Z708" s="695"/>
    </row>
    <row r="709" ht="21.0" customHeight="1">
      <c r="A709" s="698"/>
      <c r="B709" s="695"/>
      <c r="C709" s="695"/>
      <c r="D709" s="698"/>
      <c r="E709" s="695"/>
      <c r="F709" s="698"/>
      <c r="G709" s="699"/>
      <c r="H709" s="699"/>
      <c r="I709" s="698"/>
      <c r="J709" s="698"/>
      <c r="K709" s="695"/>
      <c r="L709" s="695"/>
      <c r="M709" s="695"/>
      <c r="N709" s="695"/>
      <c r="O709" s="695"/>
      <c r="P709" s="695"/>
      <c r="Q709" s="695"/>
      <c r="R709" s="695"/>
      <c r="S709" s="695"/>
      <c r="T709" s="695"/>
      <c r="U709" s="695"/>
      <c r="V709" s="695"/>
      <c r="W709" s="695"/>
      <c r="X709" s="695"/>
      <c r="Y709" s="695"/>
      <c r="Z709" s="695"/>
    </row>
    <row r="710" ht="21.0" customHeight="1">
      <c r="A710" s="698"/>
      <c r="B710" s="695"/>
      <c r="C710" s="695"/>
      <c r="D710" s="698"/>
      <c r="E710" s="695"/>
      <c r="F710" s="698"/>
      <c r="G710" s="699"/>
      <c r="H710" s="699"/>
      <c r="I710" s="698"/>
      <c r="J710" s="698"/>
      <c r="K710" s="695"/>
      <c r="L710" s="695"/>
      <c r="M710" s="695"/>
      <c r="N710" s="695"/>
      <c r="O710" s="695"/>
      <c r="P710" s="695"/>
      <c r="Q710" s="695"/>
      <c r="R710" s="695"/>
      <c r="S710" s="695"/>
      <c r="T710" s="695"/>
      <c r="U710" s="695"/>
      <c r="V710" s="695"/>
      <c r="W710" s="695"/>
      <c r="X710" s="695"/>
      <c r="Y710" s="695"/>
      <c r="Z710" s="695"/>
    </row>
    <row r="711" ht="21.0" customHeight="1">
      <c r="A711" s="698"/>
      <c r="B711" s="695"/>
      <c r="C711" s="695"/>
      <c r="D711" s="698"/>
      <c r="E711" s="695"/>
      <c r="F711" s="698"/>
      <c r="G711" s="699"/>
      <c r="H711" s="699"/>
      <c r="I711" s="698"/>
      <c r="J711" s="698"/>
      <c r="K711" s="695"/>
      <c r="L711" s="695"/>
      <c r="M711" s="695"/>
      <c r="N711" s="695"/>
      <c r="O711" s="695"/>
      <c r="P711" s="695"/>
      <c r="Q711" s="695"/>
      <c r="R711" s="695"/>
      <c r="S711" s="695"/>
      <c r="T711" s="695"/>
      <c r="U711" s="695"/>
      <c r="V711" s="695"/>
      <c r="W711" s="695"/>
      <c r="X711" s="695"/>
      <c r="Y711" s="695"/>
      <c r="Z711" s="695"/>
    </row>
    <row r="712" ht="21.0" customHeight="1">
      <c r="A712" s="698"/>
      <c r="B712" s="695"/>
      <c r="C712" s="695"/>
      <c r="D712" s="698"/>
      <c r="E712" s="695"/>
      <c r="F712" s="698"/>
      <c r="G712" s="699"/>
      <c r="H712" s="699"/>
      <c r="I712" s="698"/>
      <c r="J712" s="698"/>
      <c r="K712" s="695"/>
      <c r="L712" s="695"/>
      <c r="M712" s="695"/>
      <c r="N712" s="695"/>
      <c r="O712" s="695"/>
      <c r="P712" s="695"/>
      <c r="Q712" s="695"/>
      <c r="R712" s="695"/>
      <c r="S712" s="695"/>
      <c r="T712" s="695"/>
      <c r="U712" s="695"/>
      <c r="V712" s="695"/>
      <c r="W712" s="695"/>
      <c r="X712" s="695"/>
      <c r="Y712" s="695"/>
      <c r="Z712" s="695"/>
    </row>
    <row r="713" ht="21.0" customHeight="1">
      <c r="A713" s="698"/>
      <c r="B713" s="695"/>
      <c r="C713" s="695"/>
      <c r="D713" s="698"/>
      <c r="E713" s="695"/>
      <c r="F713" s="698"/>
      <c r="G713" s="699"/>
      <c r="H713" s="699"/>
      <c r="I713" s="698"/>
      <c r="J713" s="698"/>
      <c r="K713" s="695"/>
      <c r="L713" s="695"/>
      <c r="M713" s="695"/>
      <c r="N713" s="695"/>
      <c r="O713" s="695"/>
      <c r="P713" s="695"/>
      <c r="Q713" s="695"/>
      <c r="R713" s="695"/>
      <c r="S713" s="695"/>
      <c r="T713" s="695"/>
      <c r="U713" s="695"/>
      <c r="V713" s="695"/>
      <c r="W713" s="695"/>
      <c r="X713" s="695"/>
      <c r="Y713" s="695"/>
      <c r="Z713" s="695"/>
    </row>
    <row r="714" ht="21.0" customHeight="1">
      <c r="A714" s="698"/>
      <c r="B714" s="695"/>
      <c r="C714" s="695"/>
      <c r="D714" s="698"/>
      <c r="E714" s="695"/>
      <c r="F714" s="698"/>
      <c r="G714" s="699"/>
      <c r="H714" s="699"/>
      <c r="I714" s="698"/>
      <c r="J714" s="698"/>
      <c r="K714" s="695"/>
      <c r="L714" s="695"/>
      <c r="M714" s="695"/>
      <c r="N714" s="695"/>
      <c r="O714" s="695"/>
      <c r="P714" s="695"/>
      <c r="Q714" s="695"/>
      <c r="R714" s="695"/>
      <c r="S714" s="695"/>
      <c r="T714" s="695"/>
      <c r="U714" s="695"/>
      <c r="V714" s="695"/>
      <c r="W714" s="695"/>
      <c r="X714" s="695"/>
      <c r="Y714" s="695"/>
      <c r="Z714" s="695"/>
    </row>
    <row r="715" ht="21.0" customHeight="1">
      <c r="A715" s="698"/>
      <c r="B715" s="695"/>
      <c r="C715" s="695"/>
      <c r="D715" s="698"/>
      <c r="E715" s="695"/>
      <c r="F715" s="698"/>
      <c r="G715" s="699"/>
      <c r="H715" s="699"/>
      <c r="I715" s="698"/>
      <c r="J715" s="698"/>
      <c r="K715" s="695"/>
      <c r="L715" s="695"/>
      <c r="M715" s="695"/>
      <c r="N715" s="695"/>
      <c r="O715" s="695"/>
      <c r="P715" s="695"/>
      <c r="Q715" s="695"/>
      <c r="R715" s="695"/>
      <c r="S715" s="695"/>
      <c r="T715" s="695"/>
      <c r="U715" s="695"/>
      <c r="V715" s="695"/>
      <c r="W715" s="695"/>
      <c r="X715" s="695"/>
      <c r="Y715" s="695"/>
      <c r="Z715" s="695"/>
    </row>
    <row r="716" ht="21.0" customHeight="1">
      <c r="A716" s="698"/>
      <c r="B716" s="695"/>
      <c r="C716" s="695"/>
      <c r="D716" s="698"/>
      <c r="E716" s="695"/>
      <c r="F716" s="698"/>
      <c r="G716" s="699"/>
      <c r="H716" s="699"/>
      <c r="I716" s="698"/>
      <c r="J716" s="698"/>
      <c r="K716" s="695"/>
      <c r="L716" s="695"/>
      <c r="M716" s="695"/>
      <c r="N716" s="695"/>
      <c r="O716" s="695"/>
      <c r="P716" s="695"/>
      <c r="Q716" s="695"/>
      <c r="R716" s="695"/>
      <c r="S716" s="695"/>
      <c r="T716" s="695"/>
      <c r="U716" s="695"/>
      <c r="V716" s="695"/>
      <c r="W716" s="695"/>
      <c r="X716" s="695"/>
      <c r="Y716" s="695"/>
      <c r="Z716" s="695"/>
    </row>
    <row r="717" ht="21.0" customHeight="1">
      <c r="A717" s="698"/>
      <c r="B717" s="695"/>
      <c r="C717" s="695"/>
      <c r="D717" s="698"/>
      <c r="E717" s="695"/>
      <c r="F717" s="698"/>
      <c r="G717" s="699"/>
      <c r="H717" s="699"/>
      <c r="I717" s="698"/>
      <c r="J717" s="698"/>
      <c r="K717" s="695"/>
      <c r="L717" s="695"/>
      <c r="M717" s="695"/>
      <c r="N717" s="695"/>
      <c r="O717" s="695"/>
      <c r="P717" s="695"/>
      <c r="Q717" s="695"/>
      <c r="R717" s="695"/>
      <c r="S717" s="695"/>
      <c r="T717" s="695"/>
      <c r="U717" s="695"/>
      <c r="V717" s="695"/>
      <c r="W717" s="695"/>
      <c r="X717" s="695"/>
      <c r="Y717" s="695"/>
      <c r="Z717" s="695"/>
    </row>
    <row r="718" ht="21.0" customHeight="1">
      <c r="A718" s="698"/>
      <c r="B718" s="695"/>
      <c r="C718" s="695"/>
      <c r="D718" s="698"/>
      <c r="E718" s="695"/>
      <c r="F718" s="698"/>
      <c r="G718" s="699"/>
      <c r="H718" s="699"/>
      <c r="I718" s="698"/>
      <c r="J718" s="698"/>
      <c r="K718" s="695"/>
      <c r="L718" s="695"/>
      <c r="M718" s="695"/>
      <c r="N718" s="695"/>
      <c r="O718" s="695"/>
      <c r="P718" s="695"/>
      <c r="Q718" s="695"/>
      <c r="R718" s="695"/>
      <c r="S718" s="695"/>
      <c r="T718" s="695"/>
      <c r="U718" s="695"/>
      <c r="V718" s="695"/>
      <c r="W718" s="695"/>
      <c r="X718" s="695"/>
      <c r="Y718" s="695"/>
      <c r="Z718" s="695"/>
    </row>
    <row r="719" ht="21.0" customHeight="1">
      <c r="A719" s="698"/>
      <c r="B719" s="695"/>
      <c r="C719" s="695"/>
      <c r="D719" s="698"/>
      <c r="E719" s="695"/>
      <c r="F719" s="698"/>
      <c r="G719" s="699"/>
      <c r="H719" s="699"/>
      <c r="I719" s="698"/>
      <c r="J719" s="698"/>
      <c r="K719" s="695"/>
      <c r="L719" s="695"/>
      <c r="M719" s="695"/>
      <c r="N719" s="695"/>
      <c r="O719" s="695"/>
      <c r="P719" s="695"/>
      <c r="Q719" s="695"/>
      <c r="R719" s="695"/>
      <c r="S719" s="695"/>
      <c r="T719" s="695"/>
      <c r="U719" s="695"/>
      <c r="V719" s="695"/>
      <c r="W719" s="695"/>
      <c r="X719" s="695"/>
      <c r="Y719" s="695"/>
      <c r="Z719" s="695"/>
    </row>
    <row r="720" ht="21.0" customHeight="1">
      <c r="A720" s="698"/>
      <c r="B720" s="695"/>
      <c r="C720" s="695"/>
      <c r="D720" s="698"/>
      <c r="E720" s="695"/>
      <c r="F720" s="698"/>
      <c r="G720" s="699"/>
      <c r="H720" s="699"/>
      <c r="I720" s="698"/>
      <c r="J720" s="698"/>
      <c r="K720" s="695"/>
      <c r="L720" s="695"/>
      <c r="M720" s="695"/>
      <c r="N720" s="695"/>
      <c r="O720" s="695"/>
      <c r="P720" s="695"/>
      <c r="Q720" s="695"/>
      <c r="R720" s="695"/>
      <c r="S720" s="695"/>
      <c r="T720" s="695"/>
      <c r="U720" s="695"/>
      <c r="V720" s="695"/>
      <c r="W720" s="695"/>
      <c r="X720" s="695"/>
      <c r="Y720" s="695"/>
      <c r="Z720" s="695"/>
    </row>
    <row r="721" ht="21.0" customHeight="1">
      <c r="A721" s="698"/>
      <c r="B721" s="695"/>
      <c r="C721" s="695"/>
      <c r="D721" s="698"/>
      <c r="E721" s="695"/>
      <c r="F721" s="698"/>
      <c r="G721" s="699"/>
      <c r="H721" s="699"/>
      <c r="I721" s="698"/>
      <c r="J721" s="698"/>
      <c r="K721" s="695"/>
      <c r="L721" s="695"/>
      <c r="M721" s="695"/>
      <c r="N721" s="695"/>
      <c r="O721" s="695"/>
      <c r="P721" s="695"/>
      <c r="Q721" s="695"/>
      <c r="R721" s="695"/>
      <c r="S721" s="695"/>
      <c r="T721" s="695"/>
      <c r="U721" s="695"/>
      <c r="V721" s="695"/>
      <c r="W721" s="695"/>
      <c r="X721" s="695"/>
      <c r="Y721" s="695"/>
      <c r="Z721" s="695"/>
    </row>
    <row r="722" ht="21.0" customHeight="1">
      <c r="A722" s="698"/>
      <c r="B722" s="695"/>
      <c r="C722" s="695"/>
      <c r="D722" s="698"/>
      <c r="E722" s="695"/>
      <c r="F722" s="698"/>
      <c r="G722" s="699"/>
      <c r="H722" s="699"/>
      <c r="I722" s="698"/>
      <c r="J722" s="698"/>
      <c r="K722" s="695"/>
      <c r="L722" s="695"/>
      <c r="M722" s="695"/>
      <c r="N722" s="695"/>
      <c r="O722" s="695"/>
      <c r="P722" s="695"/>
      <c r="Q722" s="695"/>
      <c r="R722" s="695"/>
      <c r="S722" s="695"/>
      <c r="T722" s="695"/>
      <c r="U722" s="695"/>
      <c r="V722" s="695"/>
      <c r="W722" s="695"/>
      <c r="X722" s="695"/>
      <c r="Y722" s="695"/>
      <c r="Z722" s="695"/>
    </row>
    <row r="723" ht="21.0" customHeight="1">
      <c r="A723" s="698"/>
      <c r="B723" s="695"/>
      <c r="C723" s="695"/>
      <c r="D723" s="698"/>
      <c r="E723" s="695"/>
      <c r="F723" s="698"/>
      <c r="G723" s="699"/>
      <c r="H723" s="699"/>
      <c r="I723" s="698"/>
      <c r="J723" s="698"/>
      <c r="K723" s="695"/>
      <c r="L723" s="695"/>
      <c r="M723" s="695"/>
      <c r="N723" s="695"/>
      <c r="O723" s="695"/>
      <c r="P723" s="695"/>
      <c r="Q723" s="695"/>
      <c r="R723" s="695"/>
      <c r="S723" s="695"/>
      <c r="T723" s="695"/>
      <c r="U723" s="695"/>
      <c r="V723" s="695"/>
      <c r="W723" s="695"/>
      <c r="X723" s="695"/>
      <c r="Y723" s="695"/>
      <c r="Z723" s="695"/>
    </row>
    <row r="724" ht="21.0" customHeight="1">
      <c r="A724" s="698"/>
      <c r="B724" s="695"/>
      <c r="C724" s="695"/>
      <c r="D724" s="698"/>
      <c r="E724" s="695"/>
      <c r="F724" s="698"/>
      <c r="G724" s="699"/>
      <c r="H724" s="699"/>
      <c r="I724" s="698"/>
      <c r="J724" s="698"/>
      <c r="K724" s="695"/>
      <c r="L724" s="695"/>
      <c r="M724" s="695"/>
      <c r="N724" s="695"/>
      <c r="O724" s="695"/>
      <c r="P724" s="695"/>
      <c r="Q724" s="695"/>
      <c r="R724" s="695"/>
      <c r="S724" s="695"/>
      <c r="T724" s="695"/>
      <c r="U724" s="695"/>
      <c r="V724" s="695"/>
      <c r="W724" s="695"/>
      <c r="X724" s="695"/>
      <c r="Y724" s="695"/>
      <c r="Z724" s="695"/>
    </row>
    <row r="725" ht="21.0" customHeight="1">
      <c r="A725" s="698"/>
      <c r="B725" s="695"/>
      <c r="C725" s="695"/>
      <c r="D725" s="698"/>
      <c r="E725" s="695"/>
      <c r="F725" s="698"/>
      <c r="G725" s="699"/>
      <c r="H725" s="699"/>
      <c r="I725" s="698"/>
      <c r="J725" s="698"/>
      <c r="K725" s="695"/>
      <c r="L725" s="695"/>
      <c r="M725" s="695"/>
      <c r="N725" s="695"/>
      <c r="O725" s="695"/>
      <c r="P725" s="695"/>
      <c r="Q725" s="695"/>
      <c r="R725" s="695"/>
      <c r="S725" s="695"/>
      <c r="T725" s="695"/>
      <c r="U725" s="695"/>
      <c r="V725" s="695"/>
      <c r="W725" s="695"/>
      <c r="X725" s="695"/>
      <c r="Y725" s="695"/>
      <c r="Z725" s="695"/>
    </row>
    <row r="726" ht="21.0" customHeight="1">
      <c r="A726" s="698"/>
      <c r="B726" s="695"/>
      <c r="C726" s="695"/>
      <c r="D726" s="698"/>
      <c r="E726" s="695"/>
      <c r="F726" s="698"/>
      <c r="G726" s="699"/>
      <c r="H726" s="699"/>
      <c r="I726" s="698"/>
      <c r="J726" s="698"/>
      <c r="K726" s="695"/>
      <c r="L726" s="695"/>
      <c r="M726" s="695"/>
      <c r="N726" s="695"/>
      <c r="O726" s="695"/>
      <c r="P726" s="695"/>
      <c r="Q726" s="695"/>
      <c r="R726" s="695"/>
      <c r="S726" s="695"/>
      <c r="T726" s="695"/>
      <c r="U726" s="695"/>
      <c r="V726" s="695"/>
      <c r="W726" s="695"/>
      <c r="X726" s="695"/>
      <c r="Y726" s="695"/>
      <c r="Z726" s="695"/>
    </row>
    <row r="727" ht="21.0" customHeight="1">
      <c r="A727" s="698"/>
      <c r="B727" s="695"/>
      <c r="C727" s="695"/>
      <c r="D727" s="698"/>
      <c r="E727" s="695"/>
      <c r="F727" s="698"/>
      <c r="G727" s="699"/>
      <c r="H727" s="699"/>
      <c r="I727" s="698"/>
      <c r="J727" s="698"/>
      <c r="K727" s="695"/>
      <c r="L727" s="695"/>
      <c r="M727" s="695"/>
      <c r="N727" s="695"/>
      <c r="O727" s="695"/>
      <c r="P727" s="695"/>
      <c r="Q727" s="695"/>
      <c r="R727" s="695"/>
      <c r="S727" s="695"/>
      <c r="T727" s="695"/>
      <c r="U727" s="695"/>
      <c r="V727" s="695"/>
      <c r="W727" s="695"/>
      <c r="X727" s="695"/>
      <c r="Y727" s="695"/>
      <c r="Z727" s="695"/>
    </row>
    <row r="728" ht="21.0" customHeight="1">
      <c r="A728" s="698"/>
      <c r="B728" s="695"/>
      <c r="C728" s="695"/>
      <c r="D728" s="698"/>
      <c r="E728" s="695"/>
      <c r="F728" s="698"/>
      <c r="G728" s="699"/>
      <c r="H728" s="699"/>
      <c r="I728" s="698"/>
      <c r="J728" s="698"/>
      <c r="K728" s="695"/>
      <c r="L728" s="695"/>
      <c r="M728" s="695"/>
      <c r="N728" s="695"/>
      <c r="O728" s="695"/>
      <c r="P728" s="695"/>
      <c r="Q728" s="695"/>
      <c r="R728" s="695"/>
      <c r="S728" s="695"/>
      <c r="T728" s="695"/>
      <c r="U728" s="695"/>
      <c r="V728" s="695"/>
      <c r="W728" s="695"/>
      <c r="X728" s="695"/>
      <c r="Y728" s="695"/>
      <c r="Z728" s="695"/>
    </row>
    <row r="729" ht="21.0" customHeight="1">
      <c r="A729" s="698"/>
      <c r="B729" s="695"/>
      <c r="C729" s="695"/>
      <c r="D729" s="698"/>
      <c r="E729" s="695"/>
      <c r="F729" s="698"/>
      <c r="G729" s="699"/>
      <c r="H729" s="699"/>
      <c r="I729" s="698"/>
      <c r="J729" s="698"/>
      <c r="K729" s="695"/>
      <c r="L729" s="695"/>
      <c r="M729" s="695"/>
      <c r="N729" s="695"/>
      <c r="O729" s="695"/>
      <c r="P729" s="695"/>
      <c r="Q729" s="695"/>
      <c r="R729" s="695"/>
      <c r="S729" s="695"/>
      <c r="T729" s="695"/>
      <c r="U729" s="695"/>
      <c r="V729" s="695"/>
      <c r="W729" s="695"/>
      <c r="X729" s="695"/>
      <c r="Y729" s="695"/>
      <c r="Z729" s="695"/>
    </row>
    <row r="730" ht="21.0" customHeight="1">
      <c r="A730" s="698"/>
      <c r="B730" s="695"/>
      <c r="C730" s="695"/>
      <c r="D730" s="698"/>
      <c r="E730" s="695"/>
      <c r="F730" s="698"/>
      <c r="G730" s="699"/>
      <c r="H730" s="699"/>
      <c r="I730" s="698"/>
      <c r="J730" s="698"/>
      <c r="K730" s="695"/>
      <c r="L730" s="695"/>
      <c r="M730" s="695"/>
      <c r="N730" s="695"/>
      <c r="O730" s="695"/>
      <c r="P730" s="695"/>
      <c r="Q730" s="695"/>
      <c r="R730" s="695"/>
      <c r="S730" s="695"/>
      <c r="T730" s="695"/>
      <c r="U730" s="695"/>
      <c r="V730" s="695"/>
      <c r="W730" s="695"/>
      <c r="X730" s="695"/>
      <c r="Y730" s="695"/>
      <c r="Z730" s="695"/>
    </row>
    <row r="731" ht="21.0" customHeight="1">
      <c r="A731" s="698"/>
      <c r="B731" s="695"/>
      <c r="C731" s="695"/>
      <c r="D731" s="698"/>
      <c r="E731" s="695"/>
      <c r="F731" s="698"/>
      <c r="G731" s="699"/>
      <c r="H731" s="699"/>
      <c r="I731" s="698"/>
      <c r="J731" s="698"/>
      <c r="K731" s="695"/>
      <c r="L731" s="695"/>
      <c r="M731" s="695"/>
      <c r="N731" s="695"/>
      <c r="O731" s="695"/>
      <c r="P731" s="695"/>
      <c r="Q731" s="695"/>
      <c r="R731" s="695"/>
      <c r="S731" s="695"/>
      <c r="T731" s="695"/>
      <c r="U731" s="695"/>
      <c r="V731" s="695"/>
      <c r="W731" s="695"/>
      <c r="X731" s="695"/>
      <c r="Y731" s="695"/>
      <c r="Z731" s="695"/>
    </row>
    <row r="732" ht="21.0" customHeight="1">
      <c r="A732" s="698"/>
      <c r="B732" s="695"/>
      <c r="C732" s="695"/>
      <c r="D732" s="698"/>
      <c r="E732" s="695"/>
      <c r="F732" s="698"/>
      <c r="G732" s="699"/>
      <c r="H732" s="699"/>
      <c r="I732" s="698"/>
      <c r="J732" s="698"/>
      <c r="K732" s="695"/>
      <c r="L732" s="695"/>
      <c r="M732" s="695"/>
      <c r="N732" s="695"/>
      <c r="O732" s="695"/>
      <c r="P732" s="695"/>
      <c r="Q732" s="695"/>
      <c r="R732" s="695"/>
      <c r="S732" s="695"/>
      <c r="T732" s="695"/>
      <c r="U732" s="695"/>
      <c r="V732" s="695"/>
      <c r="W732" s="695"/>
      <c r="X732" s="695"/>
      <c r="Y732" s="695"/>
      <c r="Z732" s="695"/>
    </row>
    <row r="733" ht="21.0" customHeight="1">
      <c r="A733" s="698"/>
      <c r="B733" s="695"/>
      <c r="C733" s="695"/>
      <c r="D733" s="698"/>
      <c r="E733" s="695"/>
      <c r="F733" s="698"/>
      <c r="G733" s="699"/>
      <c r="H733" s="699"/>
      <c r="I733" s="698"/>
      <c r="J733" s="698"/>
      <c r="K733" s="695"/>
      <c r="L733" s="695"/>
      <c r="M733" s="695"/>
      <c r="N733" s="695"/>
      <c r="O733" s="695"/>
      <c r="P733" s="695"/>
      <c r="Q733" s="695"/>
      <c r="R733" s="695"/>
      <c r="S733" s="695"/>
      <c r="T733" s="695"/>
      <c r="U733" s="695"/>
      <c r="V733" s="695"/>
      <c r="W733" s="695"/>
      <c r="X733" s="695"/>
      <c r="Y733" s="695"/>
      <c r="Z733" s="695"/>
    </row>
    <row r="734" ht="21.0" customHeight="1">
      <c r="A734" s="698"/>
      <c r="B734" s="695"/>
      <c r="C734" s="695"/>
      <c r="D734" s="698"/>
      <c r="E734" s="695"/>
      <c r="F734" s="698"/>
      <c r="G734" s="699"/>
      <c r="H734" s="699"/>
      <c r="I734" s="698"/>
      <c r="J734" s="698"/>
      <c r="K734" s="695"/>
      <c r="L734" s="695"/>
      <c r="M734" s="695"/>
      <c r="N734" s="695"/>
      <c r="O734" s="695"/>
      <c r="P734" s="695"/>
      <c r="Q734" s="695"/>
      <c r="R734" s="695"/>
      <c r="S734" s="695"/>
      <c r="T734" s="695"/>
      <c r="U734" s="695"/>
      <c r="V734" s="695"/>
      <c r="W734" s="695"/>
      <c r="X734" s="695"/>
      <c r="Y734" s="695"/>
      <c r="Z734" s="695"/>
    </row>
    <row r="735" ht="21.0" customHeight="1">
      <c r="A735" s="698"/>
      <c r="B735" s="695"/>
      <c r="C735" s="695"/>
      <c r="D735" s="698"/>
      <c r="E735" s="695"/>
      <c r="F735" s="698"/>
      <c r="G735" s="699"/>
      <c r="H735" s="699"/>
      <c r="I735" s="698"/>
      <c r="J735" s="698"/>
      <c r="K735" s="695"/>
      <c r="L735" s="695"/>
      <c r="M735" s="695"/>
      <c r="N735" s="695"/>
      <c r="O735" s="695"/>
      <c r="P735" s="695"/>
      <c r="Q735" s="695"/>
      <c r="R735" s="695"/>
      <c r="S735" s="695"/>
      <c r="T735" s="695"/>
      <c r="U735" s="695"/>
      <c r="V735" s="695"/>
      <c r="W735" s="695"/>
      <c r="X735" s="695"/>
      <c r="Y735" s="695"/>
      <c r="Z735" s="695"/>
    </row>
    <row r="736" ht="21.0" customHeight="1">
      <c r="A736" s="698"/>
      <c r="B736" s="695"/>
      <c r="C736" s="695"/>
      <c r="D736" s="698"/>
      <c r="E736" s="695"/>
      <c r="F736" s="698"/>
      <c r="G736" s="699"/>
      <c r="H736" s="699"/>
      <c r="I736" s="698"/>
      <c r="J736" s="698"/>
      <c r="K736" s="695"/>
      <c r="L736" s="695"/>
      <c r="M736" s="695"/>
      <c r="N736" s="695"/>
      <c r="O736" s="695"/>
      <c r="P736" s="695"/>
      <c r="Q736" s="695"/>
      <c r="R736" s="695"/>
      <c r="S736" s="695"/>
      <c r="T736" s="695"/>
      <c r="U736" s="695"/>
      <c r="V736" s="695"/>
      <c r="W736" s="695"/>
      <c r="X736" s="695"/>
      <c r="Y736" s="695"/>
      <c r="Z736" s="695"/>
    </row>
    <row r="737" ht="21.0" customHeight="1">
      <c r="A737" s="698"/>
      <c r="B737" s="695"/>
      <c r="C737" s="695"/>
      <c r="D737" s="698"/>
      <c r="E737" s="695"/>
      <c r="F737" s="698"/>
      <c r="G737" s="699"/>
      <c r="H737" s="699"/>
      <c r="I737" s="698"/>
      <c r="J737" s="698"/>
      <c r="K737" s="695"/>
      <c r="L737" s="695"/>
      <c r="M737" s="695"/>
      <c r="N737" s="695"/>
      <c r="O737" s="695"/>
      <c r="P737" s="695"/>
      <c r="Q737" s="695"/>
      <c r="R737" s="695"/>
      <c r="S737" s="695"/>
      <c r="T737" s="695"/>
      <c r="U737" s="695"/>
      <c r="V737" s="695"/>
      <c r="W737" s="695"/>
      <c r="X737" s="695"/>
      <c r="Y737" s="695"/>
      <c r="Z737" s="695"/>
    </row>
    <row r="738" ht="21.0" customHeight="1">
      <c r="A738" s="698"/>
      <c r="B738" s="695"/>
      <c r="C738" s="695"/>
      <c r="D738" s="698"/>
      <c r="E738" s="695"/>
      <c r="F738" s="698"/>
      <c r="G738" s="699"/>
      <c r="H738" s="699"/>
      <c r="I738" s="698"/>
      <c r="J738" s="698"/>
      <c r="K738" s="695"/>
      <c r="L738" s="695"/>
      <c r="M738" s="695"/>
      <c r="N738" s="695"/>
      <c r="O738" s="695"/>
      <c r="P738" s="695"/>
      <c r="Q738" s="695"/>
      <c r="R738" s="695"/>
      <c r="S738" s="695"/>
      <c r="T738" s="695"/>
      <c r="U738" s="695"/>
      <c r="V738" s="695"/>
      <c r="W738" s="695"/>
      <c r="X738" s="695"/>
      <c r="Y738" s="695"/>
      <c r="Z738" s="695"/>
    </row>
    <row r="739" ht="21.0" customHeight="1">
      <c r="A739" s="698"/>
      <c r="B739" s="695"/>
      <c r="C739" s="695"/>
      <c r="D739" s="698"/>
      <c r="E739" s="695"/>
      <c r="F739" s="698"/>
      <c r="G739" s="699"/>
      <c r="H739" s="699"/>
      <c r="I739" s="698"/>
      <c r="J739" s="698"/>
      <c r="K739" s="695"/>
      <c r="L739" s="695"/>
      <c r="M739" s="695"/>
      <c r="N739" s="695"/>
      <c r="O739" s="695"/>
      <c r="P739" s="695"/>
      <c r="Q739" s="695"/>
      <c r="R739" s="695"/>
      <c r="S739" s="695"/>
      <c r="T739" s="695"/>
      <c r="U739" s="695"/>
      <c r="V739" s="695"/>
      <c r="W739" s="695"/>
      <c r="X739" s="695"/>
      <c r="Y739" s="695"/>
      <c r="Z739" s="695"/>
    </row>
    <row r="740" ht="21.0" customHeight="1">
      <c r="A740" s="698"/>
      <c r="B740" s="695"/>
      <c r="C740" s="695"/>
      <c r="D740" s="698"/>
      <c r="E740" s="695"/>
      <c r="F740" s="698"/>
      <c r="G740" s="699"/>
      <c r="H740" s="699"/>
      <c r="I740" s="698"/>
      <c r="J740" s="698"/>
      <c r="K740" s="695"/>
      <c r="L740" s="695"/>
      <c r="M740" s="695"/>
      <c r="N740" s="695"/>
      <c r="O740" s="695"/>
      <c r="P740" s="695"/>
      <c r="Q740" s="695"/>
      <c r="R740" s="695"/>
      <c r="S740" s="695"/>
      <c r="T740" s="695"/>
      <c r="U740" s="695"/>
      <c r="V740" s="695"/>
      <c r="W740" s="695"/>
      <c r="X740" s="695"/>
      <c r="Y740" s="695"/>
      <c r="Z740" s="695"/>
    </row>
    <row r="741" ht="21.0" customHeight="1">
      <c r="A741" s="698"/>
      <c r="B741" s="695"/>
      <c r="C741" s="695"/>
      <c r="D741" s="698"/>
      <c r="E741" s="695"/>
      <c r="F741" s="698"/>
      <c r="G741" s="699"/>
      <c r="H741" s="699"/>
      <c r="I741" s="698"/>
      <c r="J741" s="698"/>
      <c r="K741" s="695"/>
      <c r="L741" s="695"/>
      <c r="M741" s="695"/>
      <c r="N741" s="695"/>
      <c r="O741" s="695"/>
      <c r="P741" s="695"/>
      <c r="Q741" s="695"/>
      <c r="R741" s="695"/>
      <c r="S741" s="695"/>
      <c r="T741" s="695"/>
      <c r="U741" s="695"/>
      <c r="V741" s="695"/>
      <c r="W741" s="695"/>
      <c r="X741" s="695"/>
      <c r="Y741" s="695"/>
      <c r="Z741" s="695"/>
    </row>
    <row r="742" ht="21.0" customHeight="1">
      <c r="A742" s="698"/>
      <c r="B742" s="695"/>
      <c r="C742" s="695"/>
      <c r="D742" s="698"/>
      <c r="E742" s="695"/>
      <c r="F742" s="698"/>
      <c r="G742" s="699"/>
      <c r="H742" s="699"/>
      <c r="I742" s="698"/>
      <c r="J742" s="698"/>
      <c r="K742" s="695"/>
      <c r="L742" s="695"/>
      <c r="M742" s="695"/>
      <c r="N742" s="695"/>
      <c r="O742" s="695"/>
      <c r="P742" s="695"/>
      <c r="Q742" s="695"/>
      <c r="R742" s="695"/>
      <c r="S742" s="695"/>
      <c r="T742" s="695"/>
      <c r="U742" s="695"/>
      <c r="V742" s="695"/>
      <c r="W742" s="695"/>
      <c r="X742" s="695"/>
      <c r="Y742" s="695"/>
      <c r="Z742" s="695"/>
    </row>
    <row r="743" ht="21.0" customHeight="1">
      <c r="A743" s="698"/>
      <c r="B743" s="695"/>
      <c r="C743" s="695"/>
      <c r="D743" s="698"/>
      <c r="E743" s="695"/>
      <c r="F743" s="698"/>
      <c r="G743" s="699"/>
      <c r="H743" s="699"/>
      <c r="I743" s="698"/>
      <c r="J743" s="698"/>
      <c r="K743" s="695"/>
      <c r="L743" s="695"/>
      <c r="M743" s="695"/>
      <c r="N743" s="695"/>
      <c r="O743" s="695"/>
      <c r="P743" s="695"/>
      <c r="Q743" s="695"/>
      <c r="R743" s="695"/>
      <c r="S743" s="695"/>
      <c r="T743" s="695"/>
      <c r="U743" s="695"/>
      <c r="V743" s="695"/>
      <c r="W743" s="695"/>
      <c r="X743" s="695"/>
      <c r="Y743" s="695"/>
      <c r="Z743" s="695"/>
    </row>
    <row r="744" ht="21.0" customHeight="1">
      <c r="A744" s="698"/>
      <c r="B744" s="695"/>
      <c r="C744" s="695"/>
      <c r="D744" s="698"/>
      <c r="E744" s="695"/>
      <c r="F744" s="698"/>
      <c r="G744" s="699"/>
      <c r="H744" s="699"/>
      <c r="I744" s="698"/>
      <c r="J744" s="698"/>
      <c r="K744" s="695"/>
      <c r="L744" s="695"/>
      <c r="M744" s="695"/>
      <c r="N744" s="695"/>
      <c r="O744" s="695"/>
      <c r="P744" s="695"/>
      <c r="Q744" s="695"/>
      <c r="R744" s="695"/>
      <c r="S744" s="695"/>
      <c r="T744" s="695"/>
      <c r="U744" s="695"/>
      <c r="V744" s="695"/>
      <c r="W744" s="695"/>
      <c r="X744" s="695"/>
      <c r="Y744" s="695"/>
      <c r="Z744" s="695"/>
    </row>
    <row r="745" ht="21.0" customHeight="1">
      <c r="A745" s="698"/>
      <c r="B745" s="695"/>
      <c r="C745" s="695"/>
      <c r="D745" s="698"/>
      <c r="E745" s="695"/>
      <c r="F745" s="698"/>
      <c r="G745" s="699"/>
      <c r="H745" s="699"/>
      <c r="I745" s="698"/>
      <c r="J745" s="698"/>
      <c r="K745" s="695"/>
      <c r="L745" s="695"/>
      <c r="M745" s="695"/>
      <c r="N745" s="695"/>
      <c r="O745" s="695"/>
      <c r="P745" s="695"/>
      <c r="Q745" s="695"/>
      <c r="R745" s="695"/>
      <c r="S745" s="695"/>
      <c r="T745" s="695"/>
      <c r="U745" s="695"/>
      <c r="V745" s="695"/>
      <c r="W745" s="695"/>
      <c r="X745" s="695"/>
      <c r="Y745" s="695"/>
      <c r="Z745" s="695"/>
    </row>
    <row r="746" ht="21.0" customHeight="1">
      <c r="A746" s="698"/>
      <c r="B746" s="695"/>
      <c r="C746" s="695"/>
      <c r="D746" s="698"/>
      <c r="E746" s="695"/>
      <c r="F746" s="698"/>
      <c r="G746" s="699"/>
      <c r="H746" s="699"/>
      <c r="I746" s="698"/>
      <c r="J746" s="698"/>
      <c r="K746" s="695"/>
      <c r="L746" s="695"/>
      <c r="M746" s="695"/>
      <c r="N746" s="695"/>
      <c r="O746" s="695"/>
      <c r="P746" s="695"/>
      <c r="Q746" s="695"/>
      <c r="R746" s="695"/>
      <c r="S746" s="695"/>
      <c r="T746" s="695"/>
      <c r="U746" s="695"/>
      <c r="V746" s="695"/>
      <c r="W746" s="695"/>
      <c r="X746" s="695"/>
      <c r="Y746" s="695"/>
      <c r="Z746" s="695"/>
    </row>
    <row r="747" ht="21.0" customHeight="1">
      <c r="A747" s="698"/>
      <c r="B747" s="695"/>
      <c r="C747" s="695"/>
      <c r="D747" s="698"/>
      <c r="E747" s="695"/>
      <c r="F747" s="698"/>
      <c r="G747" s="699"/>
      <c r="H747" s="699"/>
      <c r="I747" s="698"/>
      <c r="J747" s="698"/>
      <c r="K747" s="695"/>
      <c r="L747" s="695"/>
      <c r="M747" s="695"/>
      <c r="N747" s="695"/>
      <c r="O747" s="695"/>
      <c r="P747" s="695"/>
      <c r="Q747" s="695"/>
      <c r="R747" s="695"/>
      <c r="S747" s="695"/>
      <c r="T747" s="695"/>
      <c r="U747" s="695"/>
      <c r="V747" s="695"/>
      <c r="W747" s="695"/>
      <c r="X747" s="695"/>
      <c r="Y747" s="695"/>
      <c r="Z747" s="695"/>
    </row>
    <row r="748" ht="21.0" customHeight="1">
      <c r="A748" s="698"/>
      <c r="B748" s="695"/>
      <c r="C748" s="695"/>
      <c r="D748" s="698"/>
      <c r="E748" s="695"/>
      <c r="F748" s="698"/>
      <c r="G748" s="699"/>
      <c r="H748" s="699"/>
      <c r="I748" s="698"/>
      <c r="J748" s="698"/>
      <c r="K748" s="695"/>
      <c r="L748" s="695"/>
      <c r="M748" s="695"/>
      <c r="N748" s="695"/>
      <c r="O748" s="695"/>
      <c r="P748" s="695"/>
      <c r="Q748" s="695"/>
      <c r="R748" s="695"/>
      <c r="S748" s="695"/>
      <c r="T748" s="695"/>
      <c r="U748" s="695"/>
      <c r="V748" s="695"/>
      <c r="W748" s="695"/>
      <c r="X748" s="695"/>
      <c r="Y748" s="695"/>
      <c r="Z748" s="695"/>
    </row>
    <row r="749" ht="21.0" customHeight="1">
      <c r="A749" s="698"/>
      <c r="B749" s="695"/>
      <c r="C749" s="695"/>
      <c r="D749" s="698"/>
      <c r="E749" s="695"/>
      <c r="F749" s="698"/>
      <c r="G749" s="699"/>
      <c r="H749" s="699"/>
      <c r="I749" s="698"/>
      <c r="J749" s="698"/>
      <c r="K749" s="695"/>
      <c r="L749" s="695"/>
      <c r="M749" s="695"/>
      <c r="N749" s="695"/>
      <c r="O749" s="695"/>
      <c r="P749" s="695"/>
      <c r="Q749" s="695"/>
      <c r="R749" s="695"/>
      <c r="S749" s="695"/>
      <c r="T749" s="695"/>
      <c r="U749" s="695"/>
      <c r="V749" s="695"/>
      <c r="W749" s="695"/>
      <c r="X749" s="695"/>
      <c r="Y749" s="695"/>
      <c r="Z749" s="695"/>
    </row>
    <row r="750" ht="21.0" customHeight="1">
      <c r="A750" s="698"/>
      <c r="B750" s="695"/>
      <c r="C750" s="695"/>
      <c r="D750" s="698"/>
      <c r="E750" s="695"/>
      <c r="F750" s="698"/>
      <c r="G750" s="699"/>
      <c r="H750" s="699"/>
      <c r="I750" s="698"/>
      <c r="J750" s="698"/>
      <c r="K750" s="695"/>
      <c r="L750" s="695"/>
      <c r="M750" s="695"/>
      <c r="N750" s="695"/>
      <c r="O750" s="695"/>
      <c r="P750" s="695"/>
      <c r="Q750" s="695"/>
      <c r="R750" s="695"/>
      <c r="S750" s="695"/>
      <c r="T750" s="695"/>
      <c r="U750" s="695"/>
      <c r="V750" s="695"/>
      <c r="W750" s="695"/>
      <c r="X750" s="695"/>
      <c r="Y750" s="695"/>
      <c r="Z750" s="695"/>
    </row>
    <row r="751" ht="21.0" customHeight="1">
      <c r="A751" s="698"/>
      <c r="B751" s="695"/>
      <c r="C751" s="695"/>
      <c r="D751" s="698"/>
      <c r="E751" s="695"/>
      <c r="F751" s="698"/>
      <c r="G751" s="699"/>
      <c r="H751" s="699"/>
      <c r="I751" s="698"/>
      <c r="J751" s="698"/>
      <c r="K751" s="695"/>
      <c r="L751" s="695"/>
      <c r="M751" s="695"/>
      <c r="N751" s="695"/>
      <c r="O751" s="695"/>
      <c r="P751" s="695"/>
      <c r="Q751" s="695"/>
      <c r="R751" s="695"/>
      <c r="S751" s="695"/>
      <c r="T751" s="695"/>
      <c r="U751" s="695"/>
      <c r="V751" s="695"/>
      <c r="W751" s="695"/>
      <c r="X751" s="695"/>
      <c r="Y751" s="695"/>
      <c r="Z751" s="695"/>
    </row>
    <row r="752" ht="21.0" customHeight="1">
      <c r="A752" s="698"/>
      <c r="B752" s="695"/>
      <c r="C752" s="695"/>
      <c r="D752" s="698"/>
      <c r="E752" s="695"/>
      <c r="F752" s="698"/>
      <c r="G752" s="699"/>
      <c r="H752" s="699"/>
      <c r="I752" s="698"/>
      <c r="J752" s="698"/>
      <c r="K752" s="695"/>
      <c r="L752" s="695"/>
      <c r="M752" s="695"/>
      <c r="N752" s="695"/>
      <c r="O752" s="695"/>
      <c r="P752" s="695"/>
      <c r="Q752" s="695"/>
      <c r="R752" s="695"/>
      <c r="S752" s="695"/>
      <c r="T752" s="695"/>
      <c r="U752" s="695"/>
      <c r="V752" s="695"/>
      <c r="W752" s="695"/>
      <c r="X752" s="695"/>
      <c r="Y752" s="695"/>
      <c r="Z752" s="695"/>
    </row>
    <row r="753" ht="21.0" customHeight="1">
      <c r="A753" s="698"/>
      <c r="B753" s="695"/>
      <c r="C753" s="695"/>
      <c r="D753" s="698"/>
      <c r="E753" s="695"/>
      <c r="F753" s="698"/>
      <c r="G753" s="699"/>
      <c r="H753" s="699"/>
      <c r="I753" s="698"/>
      <c r="J753" s="698"/>
      <c r="K753" s="695"/>
      <c r="L753" s="695"/>
      <c r="M753" s="695"/>
      <c r="N753" s="695"/>
      <c r="O753" s="695"/>
      <c r="P753" s="695"/>
      <c r="Q753" s="695"/>
      <c r="R753" s="695"/>
      <c r="S753" s="695"/>
      <c r="T753" s="695"/>
      <c r="U753" s="695"/>
      <c r="V753" s="695"/>
      <c r="W753" s="695"/>
      <c r="X753" s="695"/>
      <c r="Y753" s="695"/>
      <c r="Z753" s="695"/>
    </row>
    <row r="754" ht="21.0" customHeight="1">
      <c r="A754" s="698"/>
      <c r="B754" s="695"/>
      <c r="C754" s="695"/>
      <c r="D754" s="698"/>
      <c r="E754" s="695"/>
      <c r="F754" s="698"/>
      <c r="G754" s="699"/>
      <c r="H754" s="699"/>
      <c r="I754" s="698"/>
      <c r="J754" s="698"/>
      <c r="K754" s="695"/>
      <c r="L754" s="695"/>
      <c r="M754" s="695"/>
      <c r="N754" s="695"/>
      <c r="O754" s="695"/>
      <c r="P754" s="695"/>
      <c r="Q754" s="695"/>
      <c r="R754" s="695"/>
      <c r="S754" s="695"/>
      <c r="T754" s="695"/>
      <c r="U754" s="695"/>
      <c r="V754" s="695"/>
      <c r="W754" s="695"/>
      <c r="X754" s="695"/>
      <c r="Y754" s="695"/>
      <c r="Z754" s="695"/>
    </row>
    <row r="755" ht="21.0" customHeight="1">
      <c r="A755" s="698"/>
      <c r="B755" s="695"/>
      <c r="C755" s="695"/>
      <c r="D755" s="698"/>
      <c r="E755" s="695"/>
      <c r="F755" s="698"/>
      <c r="G755" s="699"/>
      <c r="H755" s="699"/>
      <c r="I755" s="698"/>
      <c r="J755" s="698"/>
      <c r="K755" s="695"/>
      <c r="L755" s="695"/>
      <c r="M755" s="695"/>
      <c r="N755" s="695"/>
      <c r="O755" s="695"/>
      <c r="P755" s="695"/>
      <c r="Q755" s="695"/>
      <c r="R755" s="695"/>
      <c r="S755" s="695"/>
      <c r="T755" s="695"/>
      <c r="U755" s="695"/>
      <c r="V755" s="695"/>
      <c r="W755" s="695"/>
      <c r="X755" s="695"/>
      <c r="Y755" s="695"/>
      <c r="Z755" s="695"/>
    </row>
    <row r="756" ht="21.0" customHeight="1">
      <c r="A756" s="698"/>
      <c r="B756" s="695"/>
      <c r="C756" s="695"/>
      <c r="D756" s="698"/>
      <c r="E756" s="695"/>
      <c r="F756" s="698"/>
      <c r="G756" s="699"/>
      <c r="H756" s="699"/>
      <c r="I756" s="698"/>
      <c r="J756" s="698"/>
      <c r="K756" s="695"/>
      <c r="L756" s="695"/>
      <c r="M756" s="695"/>
      <c r="N756" s="695"/>
      <c r="O756" s="695"/>
      <c r="P756" s="695"/>
      <c r="Q756" s="695"/>
      <c r="R756" s="695"/>
      <c r="S756" s="695"/>
      <c r="T756" s="695"/>
      <c r="U756" s="695"/>
      <c r="V756" s="695"/>
      <c r="W756" s="695"/>
      <c r="X756" s="695"/>
      <c r="Y756" s="695"/>
      <c r="Z756" s="695"/>
    </row>
    <row r="757" ht="21.0" customHeight="1">
      <c r="A757" s="698"/>
      <c r="B757" s="695"/>
      <c r="C757" s="695"/>
      <c r="D757" s="698"/>
      <c r="E757" s="695"/>
      <c r="F757" s="698"/>
      <c r="G757" s="699"/>
      <c r="H757" s="699"/>
      <c r="I757" s="698"/>
      <c r="J757" s="698"/>
      <c r="K757" s="695"/>
      <c r="L757" s="695"/>
      <c r="M757" s="695"/>
      <c r="N757" s="695"/>
      <c r="O757" s="695"/>
      <c r="P757" s="695"/>
      <c r="Q757" s="695"/>
      <c r="R757" s="695"/>
      <c r="S757" s="695"/>
      <c r="T757" s="695"/>
      <c r="U757" s="695"/>
      <c r="V757" s="695"/>
      <c r="W757" s="695"/>
      <c r="X757" s="695"/>
      <c r="Y757" s="695"/>
      <c r="Z757" s="695"/>
    </row>
    <row r="758" ht="21.0" customHeight="1">
      <c r="A758" s="698"/>
      <c r="B758" s="695"/>
      <c r="C758" s="695"/>
      <c r="D758" s="698"/>
      <c r="E758" s="695"/>
      <c r="F758" s="698"/>
      <c r="G758" s="699"/>
      <c r="H758" s="699"/>
      <c r="I758" s="698"/>
      <c r="J758" s="698"/>
      <c r="K758" s="695"/>
      <c r="L758" s="695"/>
      <c r="M758" s="695"/>
      <c r="N758" s="695"/>
      <c r="O758" s="695"/>
      <c r="P758" s="695"/>
      <c r="Q758" s="695"/>
      <c r="R758" s="695"/>
      <c r="S758" s="695"/>
      <c r="T758" s="695"/>
      <c r="U758" s="695"/>
      <c r="V758" s="695"/>
      <c r="W758" s="695"/>
      <c r="X758" s="695"/>
      <c r="Y758" s="695"/>
      <c r="Z758" s="695"/>
    </row>
    <row r="759" ht="21.0" customHeight="1">
      <c r="A759" s="698"/>
      <c r="B759" s="695"/>
      <c r="C759" s="695"/>
      <c r="D759" s="698"/>
      <c r="E759" s="695"/>
      <c r="F759" s="698"/>
      <c r="G759" s="699"/>
      <c r="H759" s="699"/>
      <c r="I759" s="698"/>
      <c r="J759" s="698"/>
      <c r="K759" s="695"/>
      <c r="L759" s="695"/>
      <c r="M759" s="695"/>
      <c r="N759" s="695"/>
      <c r="O759" s="695"/>
      <c r="P759" s="695"/>
      <c r="Q759" s="695"/>
      <c r="R759" s="695"/>
      <c r="S759" s="695"/>
      <c r="T759" s="695"/>
      <c r="U759" s="695"/>
      <c r="V759" s="695"/>
      <c r="W759" s="695"/>
      <c r="X759" s="695"/>
      <c r="Y759" s="695"/>
      <c r="Z759" s="695"/>
    </row>
    <row r="760" ht="21.0" customHeight="1">
      <c r="A760" s="698"/>
      <c r="B760" s="695"/>
      <c r="C760" s="695"/>
      <c r="D760" s="698"/>
      <c r="E760" s="695"/>
      <c r="F760" s="698"/>
      <c r="G760" s="699"/>
      <c r="H760" s="699"/>
      <c r="I760" s="698"/>
      <c r="J760" s="698"/>
      <c r="K760" s="695"/>
      <c r="L760" s="695"/>
      <c r="M760" s="695"/>
      <c r="N760" s="695"/>
      <c r="O760" s="695"/>
      <c r="P760" s="695"/>
      <c r="Q760" s="695"/>
      <c r="R760" s="695"/>
      <c r="S760" s="695"/>
      <c r="T760" s="695"/>
      <c r="U760" s="695"/>
      <c r="V760" s="695"/>
      <c r="W760" s="695"/>
      <c r="X760" s="695"/>
      <c r="Y760" s="695"/>
      <c r="Z760" s="695"/>
    </row>
    <row r="761" ht="21.0" customHeight="1">
      <c r="A761" s="698"/>
      <c r="B761" s="695"/>
      <c r="C761" s="695"/>
      <c r="D761" s="698"/>
      <c r="E761" s="695"/>
      <c r="F761" s="698"/>
      <c r="G761" s="699"/>
      <c r="H761" s="699"/>
      <c r="I761" s="698"/>
      <c r="J761" s="698"/>
      <c r="K761" s="695"/>
      <c r="L761" s="695"/>
      <c r="M761" s="695"/>
      <c r="N761" s="695"/>
      <c r="O761" s="695"/>
      <c r="P761" s="695"/>
      <c r="Q761" s="695"/>
      <c r="R761" s="695"/>
      <c r="S761" s="695"/>
      <c r="T761" s="695"/>
      <c r="U761" s="695"/>
      <c r="V761" s="695"/>
      <c r="W761" s="695"/>
      <c r="X761" s="695"/>
      <c r="Y761" s="695"/>
      <c r="Z761" s="695"/>
    </row>
    <row r="762" ht="21.0" customHeight="1">
      <c r="A762" s="698"/>
      <c r="B762" s="695"/>
      <c r="C762" s="695"/>
      <c r="D762" s="698"/>
      <c r="E762" s="695"/>
      <c r="F762" s="698"/>
      <c r="G762" s="699"/>
      <c r="H762" s="699"/>
      <c r="I762" s="698"/>
      <c r="J762" s="698"/>
      <c r="K762" s="695"/>
      <c r="L762" s="695"/>
      <c r="M762" s="695"/>
      <c r="N762" s="695"/>
      <c r="O762" s="695"/>
      <c r="P762" s="695"/>
      <c r="Q762" s="695"/>
      <c r="R762" s="695"/>
      <c r="S762" s="695"/>
      <c r="T762" s="695"/>
      <c r="U762" s="695"/>
      <c r="V762" s="695"/>
      <c r="W762" s="695"/>
      <c r="X762" s="695"/>
      <c r="Y762" s="695"/>
      <c r="Z762" s="695"/>
    </row>
    <row r="763" ht="21.0" customHeight="1">
      <c r="A763" s="698"/>
      <c r="B763" s="695"/>
      <c r="C763" s="695"/>
      <c r="D763" s="698"/>
      <c r="E763" s="695"/>
      <c r="F763" s="698"/>
      <c r="G763" s="699"/>
      <c r="H763" s="699"/>
      <c r="I763" s="698"/>
      <c r="J763" s="698"/>
      <c r="K763" s="695"/>
      <c r="L763" s="695"/>
      <c r="M763" s="695"/>
      <c r="N763" s="695"/>
      <c r="O763" s="695"/>
      <c r="P763" s="695"/>
      <c r="Q763" s="695"/>
      <c r="R763" s="695"/>
      <c r="S763" s="695"/>
      <c r="T763" s="695"/>
      <c r="U763" s="695"/>
      <c r="V763" s="695"/>
      <c r="W763" s="695"/>
      <c r="X763" s="695"/>
      <c r="Y763" s="695"/>
      <c r="Z763" s="695"/>
    </row>
    <row r="764" ht="21.0" customHeight="1">
      <c r="A764" s="698"/>
      <c r="B764" s="695"/>
      <c r="C764" s="695"/>
      <c r="D764" s="698"/>
      <c r="E764" s="695"/>
      <c r="F764" s="698"/>
      <c r="G764" s="699"/>
      <c r="H764" s="699"/>
      <c r="I764" s="698"/>
      <c r="J764" s="698"/>
      <c r="K764" s="695"/>
      <c r="L764" s="695"/>
      <c r="M764" s="695"/>
      <c r="N764" s="695"/>
      <c r="O764" s="695"/>
      <c r="P764" s="695"/>
      <c r="Q764" s="695"/>
      <c r="R764" s="695"/>
      <c r="S764" s="695"/>
      <c r="T764" s="695"/>
      <c r="U764" s="695"/>
      <c r="V764" s="695"/>
      <c r="W764" s="695"/>
      <c r="X764" s="695"/>
      <c r="Y764" s="695"/>
      <c r="Z764" s="695"/>
    </row>
    <row r="765" ht="21.0" customHeight="1">
      <c r="A765" s="698"/>
      <c r="B765" s="695"/>
      <c r="C765" s="695"/>
      <c r="D765" s="698"/>
      <c r="E765" s="695"/>
      <c r="F765" s="698"/>
      <c r="G765" s="699"/>
      <c r="H765" s="699"/>
      <c r="I765" s="698"/>
      <c r="J765" s="698"/>
      <c r="K765" s="695"/>
      <c r="L765" s="695"/>
      <c r="M765" s="695"/>
      <c r="N765" s="695"/>
      <c r="O765" s="695"/>
      <c r="P765" s="695"/>
      <c r="Q765" s="695"/>
      <c r="R765" s="695"/>
      <c r="S765" s="695"/>
      <c r="T765" s="695"/>
      <c r="U765" s="695"/>
      <c r="V765" s="695"/>
      <c r="W765" s="695"/>
      <c r="X765" s="695"/>
      <c r="Y765" s="695"/>
      <c r="Z765" s="695"/>
    </row>
    <row r="766" ht="21.0" customHeight="1">
      <c r="A766" s="698"/>
      <c r="B766" s="695"/>
      <c r="C766" s="695"/>
      <c r="D766" s="698"/>
      <c r="E766" s="695"/>
      <c r="F766" s="698"/>
      <c r="G766" s="699"/>
      <c r="H766" s="699"/>
      <c r="I766" s="698"/>
      <c r="J766" s="698"/>
      <c r="K766" s="695"/>
      <c r="L766" s="695"/>
      <c r="M766" s="695"/>
      <c r="N766" s="695"/>
      <c r="O766" s="695"/>
      <c r="P766" s="695"/>
      <c r="Q766" s="695"/>
      <c r="R766" s="695"/>
      <c r="S766" s="695"/>
      <c r="T766" s="695"/>
      <c r="U766" s="695"/>
      <c r="V766" s="695"/>
      <c r="W766" s="695"/>
      <c r="X766" s="695"/>
      <c r="Y766" s="695"/>
      <c r="Z766" s="695"/>
    </row>
    <row r="767" ht="21.0" customHeight="1">
      <c r="A767" s="698"/>
      <c r="B767" s="695"/>
      <c r="C767" s="695"/>
      <c r="D767" s="698"/>
      <c r="E767" s="695"/>
      <c r="F767" s="698"/>
      <c r="G767" s="699"/>
      <c r="H767" s="699"/>
      <c r="I767" s="698"/>
      <c r="J767" s="698"/>
      <c r="K767" s="695"/>
      <c r="L767" s="695"/>
      <c r="M767" s="695"/>
      <c r="N767" s="695"/>
      <c r="O767" s="695"/>
      <c r="P767" s="695"/>
      <c r="Q767" s="695"/>
      <c r="R767" s="695"/>
      <c r="S767" s="695"/>
      <c r="T767" s="695"/>
      <c r="U767" s="695"/>
      <c r="V767" s="695"/>
      <c r="W767" s="695"/>
      <c r="X767" s="695"/>
      <c r="Y767" s="695"/>
      <c r="Z767" s="695"/>
    </row>
    <row r="768" ht="21.0" customHeight="1">
      <c r="A768" s="698"/>
      <c r="B768" s="695"/>
      <c r="C768" s="695"/>
      <c r="D768" s="698"/>
      <c r="E768" s="695"/>
      <c r="F768" s="698"/>
      <c r="G768" s="699"/>
      <c r="H768" s="699"/>
      <c r="I768" s="698"/>
      <c r="J768" s="698"/>
      <c r="K768" s="695"/>
      <c r="L768" s="695"/>
      <c r="M768" s="695"/>
      <c r="N768" s="695"/>
      <c r="O768" s="695"/>
      <c r="P768" s="695"/>
      <c r="Q768" s="695"/>
      <c r="R768" s="695"/>
      <c r="S768" s="695"/>
      <c r="T768" s="695"/>
      <c r="U768" s="695"/>
      <c r="V768" s="695"/>
      <c r="W768" s="695"/>
      <c r="X768" s="695"/>
      <c r="Y768" s="695"/>
      <c r="Z768" s="695"/>
    </row>
    <row r="769" ht="21.0" customHeight="1">
      <c r="A769" s="698"/>
      <c r="B769" s="695"/>
      <c r="C769" s="695"/>
      <c r="D769" s="698"/>
      <c r="E769" s="695"/>
      <c r="F769" s="698"/>
      <c r="G769" s="699"/>
      <c r="H769" s="699"/>
      <c r="I769" s="698"/>
      <c r="J769" s="698"/>
      <c r="K769" s="695"/>
      <c r="L769" s="695"/>
      <c r="M769" s="695"/>
      <c r="N769" s="695"/>
      <c r="O769" s="695"/>
      <c r="P769" s="695"/>
      <c r="Q769" s="695"/>
      <c r="R769" s="695"/>
      <c r="S769" s="695"/>
      <c r="T769" s="695"/>
      <c r="U769" s="695"/>
      <c r="V769" s="695"/>
      <c r="W769" s="695"/>
      <c r="X769" s="695"/>
      <c r="Y769" s="695"/>
      <c r="Z769" s="695"/>
    </row>
    <row r="770" ht="21.0" customHeight="1">
      <c r="A770" s="698"/>
      <c r="B770" s="695"/>
      <c r="C770" s="695"/>
      <c r="D770" s="698"/>
      <c r="E770" s="695"/>
      <c r="F770" s="698"/>
      <c r="G770" s="699"/>
      <c r="H770" s="699"/>
      <c r="I770" s="698"/>
      <c r="J770" s="698"/>
      <c r="K770" s="695"/>
      <c r="L770" s="695"/>
      <c r="M770" s="695"/>
      <c r="N770" s="695"/>
      <c r="O770" s="695"/>
      <c r="P770" s="695"/>
      <c r="Q770" s="695"/>
      <c r="R770" s="695"/>
      <c r="S770" s="695"/>
      <c r="T770" s="695"/>
      <c r="U770" s="695"/>
      <c r="V770" s="695"/>
      <c r="W770" s="695"/>
      <c r="X770" s="695"/>
      <c r="Y770" s="695"/>
      <c r="Z770" s="695"/>
    </row>
    <row r="771" ht="21.0" customHeight="1">
      <c r="A771" s="698"/>
      <c r="B771" s="695"/>
      <c r="C771" s="695"/>
      <c r="D771" s="698"/>
      <c r="E771" s="695"/>
      <c r="F771" s="698"/>
      <c r="G771" s="699"/>
      <c r="H771" s="699"/>
      <c r="I771" s="698"/>
      <c r="J771" s="698"/>
      <c r="K771" s="695"/>
      <c r="L771" s="695"/>
      <c r="M771" s="695"/>
      <c r="N771" s="695"/>
      <c r="O771" s="695"/>
      <c r="P771" s="695"/>
      <c r="Q771" s="695"/>
      <c r="R771" s="695"/>
      <c r="S771" s="695"/>
      <c r="T771" s="695"/>
      <c r="U771" s="695"/>
      <c r="V771" s="695"/>
      <c r="W771" s="695"/>
      <c r="X771" s="695"/>
      <c r="Y771" s="695"/>
      <c r="Z771" s="695"/>
    </row>
    <row r="772" ht="21.0" customHeight="1">
      <c r="A772" s="698"/>
      <c r="B772" s="695"/>
      <c r="C772" s="695"/>
      <c r="D772" s="698"/>
      <c r="E772" s="695"/>
      <c r="F772" s="698"/>
      <c r="G772" s="699"/>
      <c r="H772" s="699"/>
      <c r="I772" s="698"/>
      <c r="J772" s="698"/>
      <c r="K772" s="695"/>
      <c r="L772" s="695"/>
      <c r="M772" s="695"/>
      <c r="N772" s="695"/>
      <c r="O772" s="695"/>
      <c r="P772" s="695"/>
      <c r="Q772" s="695"/>
      <c r="R772" s="695"/>
      <c r="S772" s="695"/>
      <c r="T772" s="695"/>
      <c r="U772" s="695"/>
      <c r="V772" s="695"/>
      <c r="W772" s="695"/>
      <c r="X772" s="695"/>
      <c r="Y772" s="695"/>
      <c r="Z772" s="695"/>
    </row>
    <row r="773" ht="21.0" customHeight="1">
      <c r="A773" s="698"/>
      <c r="B773" s="695"/>
      <c r="C773" s="695"/>
      <c r="D773" s="698"/>
      <c r="E773" s="695"/>
      <c r="F773" s="698"/>
      <c r="G773" s="699"/>
      <c r="H773" s="699"/>
      <c r="I773" s="698"/>
      <c r="J773" s="698"/>
      <c r="K773" s="695"/>
      <c r="L773" s="695"/>
      <c r="M773" s="695"/>
      <c r="N773" s="695"/>
      <c r="O773" s="695"/>
      <c r="P773" s="695"/>
      <c r="Q773" s="695"/>
      <c r="R773" s="695"/>
      <c r="S773" s="695"/>
      <c r="T773" s="695"/>
      <c r="U773" s="695"/>
      <c r="V773" s="695"/>
      <c r="W773" s="695"/>
      <c r="X773" s="695"/>
      <c r="Y773" s="695"/>
      <c r="Z773" s="695"/>
    </row>
    <row r="774" ht="21.0" customHeight="1">
      <c r="A774" s="698"/>
      <c r="B774" s="695"/>
      <c r="C774" s="695"/>
      <c r="D774" s="698"/>
      <c r="E774" s="695"/>
      <c r="F774" s="698"/>
      <c r="G774" s="699"/>
      <c r="H774" s="699"/>
      <c r="I774" s="698"/>
      <c r="J774" s="698"/>
      <c r="K774" s="695"/>
      <c r="L774" s="695"/>
      <c r="M774" s="695"/>
      <c r="N774" s="695"/>
      <c r="O774" s="695"/>
      <c r="P774" s="695"/>
      <c r="Q774" s="695"/>
      <c r="R774" s="695"/>
      <c r="S774" s="695"/>
      <c r="T774" s="695"/>
      <c r="U774" s="695"/>
      <c r="V774" s="695"/>
      <c r="W774" s="695"/>
      <c r="X774" s="695"/>
      <c r="Y774" s="695"/>
      <c r="Z774" s="695"/>
    </row>
    <row r="775" ht="21.0" customHeight="1">
      <c r="A775" s="698"/>
      <c r="B775" s="695"/>
      <c r="C775" s="695"/>
      <c r="D775" s="698"/>
      <c r="E775" s="695"/>
      <c r="F775" s="698"/>
      <c r="G775" s="699"/>
      <c r="H775" s="699"/>
      <c r="I775" s="698"/>
      <c r="J775" s="698"/>
      <c r="K775" s="695"/>
      <c r="L775" s="695"/>
      <c r="M775" s="695"/>
      <c r="N775" s="695"/>
      <c r="O775" s="695"/>
      <c r="P775" s="695"/>
      <c r="Q775" s="695"/>
      <c r="R775" s="695"/>
      <c r="S775" s="695"/>
      <c r="T775" s="695"/>
      <c r="U775" s="695"/>
      <c r="V775" s="695"/>
      <c r="W775" s="695"/>
      <c r="X775" s="695"/>
      <c r="Y775" s="695"/>
      <c r="Z775" s="695"/>
    </row>
    <row r="776" ht="21.0" customHeight="1">
      <c r="A776" s="698"/>
      <c r="B776" s="695"/>
      <c r="C776" s="695"/>
      <c r="D776" s="698"/>
      <c r="E776" s="695"/>
      <c r="F776" s="698"/>
      <c r="G776" s="699"/>
      <c r="H776" s="699"/>
      <c r="I776" s="698"/>
      <c r="J776" s="698"/>
      <c r="K776" s="695"/>
      <c r="L776" s="695"/>
      <c r="M776" s="695"/>
      <c r="N776" s="695"/>
      <c r="O776" s="695"/>
      <c r="P776" s="695"/>
      <c r="Q776" s="695"/>
      <c r="R776" s="695"/>
      <c r="S776" s="695"/>
      <c r="T776" s="695"/>
      <c r="U776" s="695"/>
      <c r="V776" s="695"/>
      <c r="W776" s="695"/>
      <c r="X776" s="695"/>
      <c r="Y776" s="695"/>
      <c r="Z776" s="695"/>
    </row>
    <row r="777" ht="21.0" customHeight="1">
      <c r="A777" s="698"/>
      <c r="B777" s="695"/>
      <c r="C777" s="695"/>
      <c r="D777" s="698"/>
      <c r="E777" s="695"/>
      <c r="F777" s="698"/>
      <c r="G777" s="699"/>
      <c r="H777" s="699"/>
      <c r="I777" s="698"/>
      <c r="J777" s="698"/>
      <c r="K777" s="695"/>
      <c r="L777" s="695"/>
      <c r="M777" s="695"/>
      <c r="N777" s="695"/>
      <c r="O777" s="695"/>
      <c r="P777" s="695"/>
      <c r="Q777" s="695"/>
      <c r="R777" s="695"/>
      <c r="S777" s="695"/>
      <c r="T777" s="695"/>
      <c r="U777" s="695"/>
      <c r="V777" s="695"/>
      <c r="W777" s="695"/>
      <c r="X777" s="695"/>
      <c r="Y777" s="695"/>
      <c r="Z777" s="695"/>
    </row>
    <row r="778" ht="21.0" customHeight="1">
      <c r="A778" s="698"/>
      <c r="B778" s="695"/>
      <c r="C778" s="695"/>
      <c r="D778" s="698"/>
      <c r="E778" s="695"/>
      <c r="F778" s="698"/>
      <c r="G778" s="699"/>
      <c r="H778" s="699"/>
      <c r="I778" s="698"/>
      <c r="J778" s="698"/>
      <c r="K778" s="695"/>
      <c r="L778" s="695"/>
      <c r="M778" s="695"/>
      <c r="N778" s="695"/>
      <c r="O778" s="695"/>
      <c r="P778" s="695"/>
      <c r="Q778" s="695"/>
      <c r="R778" s="695"/>
      <c r="S778" s="695"/>
      <c r="T778" s="695"/>
      <c r="U778" s="695"/>
      <c r="V778" s="695"/>
      <c r="W778" s="695"/>
      <c r="X778" s="695"/>
      <c r="Y778" s="695"/>
      <c r="Z778" s="695"/>
    </row>
    <row r="779" ht="21.0" customHeight="1">
      <c r="A779" s="698"/>
      <c r="B779" s="695"/>
      <c r="C779" s="695"/>
      <c r="D779" s="698"/>
      <c r="E779" s="695"/>
      <c r="F779" s="698"/>
      <c r="G779" s="699"/>
      <c r="H779" s="699"/>
      <c r="I779" s="698"/>
      <c r="J779" s="698"/>
      <c r="K779" s="695"/>
      <c r="L779" s="695"/>
      <c r="M779" s="695"/>
      <c r="N779" s="695"/>
      <c r="O779" s="695"/>
      <c r="P779" s="695"/>
      <c r="Q779" s="695"/>
      <c r="R779" s="695"/>
      <c r="S779" s="695"/>
      <c r="T779" s="695"/>
      <c r="U779" s="695"/>
      <c r="V779" s="695"/>
      <c r="W779" s="695"/>
      <c r="X779" s="695"/>
      <c r="Y779" s="695"/>
      <c r="Z779" s="695"/>
    </row>
    <row r="780" ht="21.0" customHeight="1">
      <c r="A780" s="698"/>
      <c r="B780" s="695"/>
      <c r="C780" s="695"/>
      <c r="D780" s="698"/>
      <c r="E780" s="695"/>
      <c r="F780" s="698"/>
      <c r="G780" s="699"/>
      <c r="H780" s="699"/>
      <c r="I780" s="698"/>
      <c r="J780" s="698"/>
      <c r="K780" s="695"/>
      <c r="L780" s="695"/>
      <c r="M780" s="695"/>
      <c r="N780" s="695"/>
      <c r="O780" s="695"/>
      <c r="P780" s="695"/>
      <c r="Q780" s="695"/>
      <c r="R780" s="695"/>
      <c r="S780" s="695"/>
      <c r="T780" s="695"/>
      <c r="U780" s="695"/>
      <c r="V780" s="695"/>
      <c r="W780" s="695"/>
      <c r="X780" s="695"/>
      <c r="Y780" s="695"/>
      <c r="Z780" s="695"/>
    </row>
    <row r="781" ht="21.0" customHeight="1">
      <c r="A781" s="698"/>
      <c r="B781" s="695"/>
      <c r="C781" s="695"/>
      <c r="D781" s="698"/>
      <c r="E781" s="695"/>
      <c r="F781" s="698"/>
      <c r="G781" s="699"/>
      <c r="H781" s="699"/>
      <c r="I781" s="698"/>
      <c r="J781" s="698"/>
      <c r="K781" s="695"/>
      <c r="L781" s="695"/>
      <c r="M781" s="695"/>
      <c r="N781" s="695"/>
      <c r="O781" s="695"/>
      <c r="P781" s="695"/>
      <c r="Q781" s="695"/>
      <c r="R781" s="695"/>
      <c r="S781" s="695"/>
      <c r="T781" s="695"/>
      <c r="U781" s="695"/>
      <c r="V781" s="695"/>
      <c r="W781" s="695"/>
      <c r="X781" s="695"/>
      <c r="Y781" s="695"/>
      <c r="Z781" s="695"/>
    </row>
    <row r="782" ht="21.0" customHeight="1">
      <c r="A782" s="698"/>
      <c r="B782" s="695"/>
      <c r="C782" s="695"/>
      <c r="D782" s="698"/>
      <c r="E782" s="695"/>
      <c r="F782" s="698"/>
      <c r="G782" s="699"/>
      <c r="H782" s="699"/>
      <c r="I782" s="698"/>
      <c r="J782" s="698"/>
      <c r="K782" s="695"/>
      <c r="L782" s="695"/>
      <c r="M782" s="695"/>
      <c r="N782" s="695"/>
      <c r="O782" s="695"/>
      <c r="P782" s="695"/>
      <c r="Q782" s="695"/>
      <c r="R782" s="695"/>
      <c r="S782" s="695"/>
      <c r="T782" s="695"/>
      <c r="U782" s="695"/>
      <c r="V782" s="695"/>
      <c r="W782" s="695"/>
      <c r="X782" s="695"/>
      <c r="Y782" s="695"/>
      <c r="Z782" s="695"/>
    </row>
    <row r="783" ht="21.0" customHeight="1">
      <c r="A783" s="698"/>
      <c r="B783" s="695"/>
      <c r="C783" s="695"/>
      <c r="D783" s="698"/>
      <c r="E783" s="695"/>
      <c r="F783" s="698"/>
      <c r="G783" s="699"/>
      <c r="H783" s="699"/>
      <c r="I783" s="698"/>
      <c r="J783" s="698"/>
      <c r="K783" s="695"/>
      <c r="L783" s="695"/>
      <c r="M783" s="695"/>
      <c r="N783" s="695"/>
      <c r="O783" s="695"/>
      <c r="P783" s="695"/>
      <c r="Q783" s="695"/>
      <c r="R783" s="695"/>
      <c r="S783" s="695"/>
      <c r="T783" s="695"/>
      <c r="U783" s="695"/>
      <c r="V783" s="695"/>
      <c r="W783" s="695"/>
      <c r="X783" s="695"/>
      <c r="Y783" s="695"/>
      <c r="Z783" s="695"/>
    </row>
    <row r="784" ht="21.0" customHeight="1">
      <c r="A784" s="698"/>
      <c r="B784" s="695"/>
      <c r="C784" s="695"/>
      <c r="D784" s="698"/>
      <c r="E784" s="695"/>
      <c r="F784" s="698"/>
      <c r="G784" s="699"/>
      <c r="H784" s="699"/>
      <c r="I784" s="698"/>
      <c r="J784" s="698"/>
      <c r="K784" s="695"/>
      <c r="L784" s="695"/>
      <c r="M784" s="695"/>
      <c r="N784" s="695"/>
      <c r="O784" s="695"/>
      <c r="P784" s="695"/>
      <c r="Q784" s="695"/>
      <c r="R784" s="695"/>
      <c r="S784" s="695"/>
      <c r="T784" s="695"/>
      <c r="U784" s="695"/>
      <c r="V784" s="695"/>
      <c r="W784" s="695"/>
      <c r="X784" s="695"/>
      <c r="Y784" s="695"/>
      <c r="Z784" s="695"/>
    </row>
    <row r="785" ht="21.0" customHeight="1">
      <c r="A785" s="698"/>
      <c r="B785" s="695"/>
      <c r="C785" s="695"/>
      <c r="D785" s="698"/>
      <c r="E785" s="695"/>
      <c r="F785" s="698"/>
      <c r="G785" s="699"/>
      <c r="H785" s="699"/>
      <c r="I785" s="698"/>
      <c r="J785" s="698"/>
      <c r="K785" s="695"/>
      <c r="L785" s="695"/>
      <c r="M785" s="695"/>
      <c r="N785" s="695"/>
      <c r="O785" s="695"/>
      <c r="P785" s="695"/>
      <c r="Q785" s="695"/>
      <c r="R785" s="695"/>
      <c r="S785" s="695"/>
      <c r="T785" s="695"/>
      <c r="U785" s="695"/>
      <c r="V785" s="695"/>
      <c r="W785" s="695"/>
      <c r="X785" s="695"/>
      <c r="Y785" s="695"/>
      <c r="Z785" s="695"/>
    </row>
    <row r="786" ht="21.0" customHeight="1">
      <c r="A786" s="698"/>
      <c r="B786" s="695"/>
      <c r="C786" s="695"/>
      <c r="D786" s="698"/>
      <c r="E786" s="695"/>
      <c r="F786" s="698"/>
      <c r="G786" s="699"/>
      <c r="H786" s="699"/>
      <c r="I786" s="698"/>
      <c r="J786" s="698"/>
      <c r="K786" s="695"/>
      <c r="L786" s="695"/>
      <c r="M786" s="695"/>
      <c r="N786" s="695"/>
      <c r="O786" s="695"/>
      <c r="P786" s="695"/>
      <c r="Q786" s="695"/>
      <c r="R786" s="695"/>
      <c r="S786" s="695"/>
      <c r="T786" s="695"/>
      <c r="U786" s="695"/>
      <c r="V786" s="695"/>
      <c r="W786" s="695"/>
      <c r="X786" s="695"/>
      <c r="Y786" s="695"/>
      <c r="Z786" s="695"/>
    </row>
    <row r="787" ht="21.0" customHeight="1">
      <c r="A787" s="698"/>
      <c r="B787" s="695"/>
      <c r="C787" s="695"/>
      <c r="D787" s="698"/>
      <c r="E787" s="695"/>
      <c r="F787" s="698"/>
      <c r="G787" s="699"/>
      <c r="H787" s="699"/>
      <c r="I787" s="698"/>
      <c r="J787" s="698"/>
      <c r="K787" s="695"/>
      <c r="L787" s="695"/>
      <c r="M787" s="695"/>
      <c r="N787" s="695"/>
      <c r="O787" s="695"/>
      <c r="P787" s="695"/>
      <c r="Q787" s="695"/>
      <c r="R787" s="695"/>
      <c r="S787" s="695"/>
      <c r="T787" s="695"/>
      <c r="U787" s="695"/>
      <c r="V787" s="695"/>
      <c r="W787" s="695"/>
      <c r="X787" s="695"/>
      <c r="Y787" s="695"/>
      <c r="Z787" s="695"/>
    </row>
    <row r="788" ht="21.0" customHeight="1">
      <c r="A788" s="698"/>
      <c r="B788" s="695"/>
      <c r="C788" s="695"/>
      <c r="D788" s="698"/>
      <c r="E788" s="695"/>
      <c r="F788" s="698"/>
      <c r="G788" s="699"/>
      <c r="H788" s="699"/>
      <c r="I788" s="698"/>
      <c r="J788" s="698"/>
      <c r="K788" s="695"/>
      <c r="L788" s="695"/>
      <c r="M788" s="695"/>
      <c r="N788" s="695"/>
      <c r="O788" s="695"/>
      <c r="P788" s="695"/>
      <c r="Q788" s="695"/>
      <c r="R788" s="695"/>
      <c r="S788" s="695"/>
      <c r="T788" s="695"/>
      <c r="U788" s="695"/>
      <c r="V788" s="695"/>
      <c r="W788" s="695"/>
      <c r="X788" s="695"/>
      <c r="Y788" s="695"/>
      <c r="Z788" s="695"/>
    </row>
    <row r="789" ht="21.0" customHeight="1">
      <c r="A789" s="698"/>
      <c r="B789" s="695"/>
      <c r="C789" s="695"/>
      <c r="D789" s="698"/>
      <c r="E789" s="695"/>
      <c r="F789" s="698"/>
      <c r="G789" s="699"/>
      <c r="H789" s="699"/>
      <c r="I789" s="698"/>
      <c r="J789" s="698"/>
      <c r="K789" s="695"/>
      <c r="L789" s="695"/>
      <c r="M789" s="695"/>
      <c r="N789" s="695"/>
      <c r="O789" s="695"/>
      <c r="P789" s="695"/>
      <c r="Q789" s="695"/>
      <c r="R789" s="695"/>
      <c r="S789" s="695"/>
      <c r="T789" s="695"/>
      <c r="U789" s="695"/>
      <c r="V789" s="695"/>
      <c r="W789" s="695"/>
      <c r="X789" s="695"/>
      <c r="Y789" s="695"/>
      <c r="Z789" s="695"/>
    </row>
    <row r="790" ht="21.0" customHeight="1">
      <c r="A790" s="698"/>
      <c r="B790" s="695"/>
      <c r="C790" s="695"/>
      <c r="D790" s="698"/>
      <c r="E790" s="695"/>
      <c r="F790" s="698"/>
      <c r="G790" s="699"/>
      <c r="H790" s="699"/>
      <c r="I790" s="698"/>
      <c r="J790" s="698"/>
      <c r="K790" s="695"/>
      <c r="L790" s="695"/>
      <c r="M790" s="695"/>
      <c r="N790" s="695"/>
      <c r="O790" s="695"/>
      <c r="P790" s="695"/>
      <c r="Q790" s="695"/>
      <c r="R790" s="695"/>
      <c r="S790" s="695"/>
      <c r="T790" s="695"/>
      <c r="U790" s="695"/>
      <c r="V790" s="695"/>
      <c r="W790" s="695"/>
      <c r="X790" s="695"/>
      <c r="Y790" s="695"/>
      <c r="Z790" s="695"/>
    </row>
    <row r="791" ht="21.0" customHeight="1">
      <c r="A791" s="698"/>
      <c r="B791" s="695"/>
      <c r="C791" s="695"/>
      <c r="D791" s="698"/>
      <c r="E791" s="695"/>
      <c r="F791" s="698"/>
      <c r="G791" s="699"/>
      <c r="H791" s="699"/>
      <c r="I791" s="698"/>
      <c r="J791" s="698"/>
      <c r="K791" s="695"/>
      <c r="L791" s="695"/>
      <c r="M791" s="695"/>
      <c r="N791" s="695"/>
      <c r="O791" s="695"/>
      <c r="P791" s="695"/>
      <c r="Q791" s="695"/>
      <c r="R791" s="695"/>
      <c r="S791" s="695"/>
      <c r="T791" s="695"/>
      <c r="U791" s="695"/>
      <c r="V791" s="695"/>
      <c r="W791" s="695"/>
      <c r="X791" s="695"/>
      <c r="Y791" s="695"/>
      <c r="Z791" s="695"/>
    </row>
    <row r="792" ht="21.0" customHeight="1">
      <c r="A792" s="698"/>
      <c r="B792" s="695"/>
      <c r="C792" s="695"/>
      <c r="D792" s="698"/>
      <c r="E792" s="695"/>
      <c r="F792" s="698"/>
      <c r="G792" s="699"/>
      <c r="H792" s="699"/>
      <c r="I792" s="698"/>
      <c r="J792" s="698"/>
      <c r="K792" s="695"/>
      <c r="L792" s="695"/>
      <c r="M792" s="695"/>
      <c r="N792" s="695"/>
      <c r="O792" s="695"/>
      <c r="P792" s="695"/>
      <c r="Q792" s="695"/>
      <c r="R792" s="695"/>
      <c r="S792" s="695"/>
      <c r="T792" s="695"/>
      <c r="U792" s="695"/>
      <c r="V792" s="695"/>
      <c r="W792" s="695"/>
      <c r="X792" s="695"/>
      <c r="Y792" s="695"/>
      <c r="Z792" s="695"/>
    </row>
    <row r="793" ht="21.0" customHeight="1">
      <c r="A793" s="698"/>
      <c r="B793" s="695"/>
      <c r="C793" s="695"/>
      <c r="D793" s="698"/>
      <c r="E793" s="695"/>
      <c r="F793" s="698"/>
      <c r="G793" s="699"/>
      <c r="H793" s="699"/>
      <c r="I793" s="698"/>
      <c r="J793" s="698"/>
      <c r="K793" s="695"/>
      <c r="L793" s="695"/>
      <c r="M793" s="695"/>
      <c r="N793" s="695"/>
      <c r="O793" s="695"/>
      <c r="P793" s="695"/>
      <c r="Q793" s="695"/>
      <c r="R793" s="695"/>
      <c r="S793" s="695"/>
      <c r="T793" s="695"/>
      <c r="U793" s="695"/>
      <c r="V793" s="695"/>
      <c r="W793" s="695"/>
      <c r="X793" s="695"/>
      <c r="Y793" s="695"/>
      <c r="Z793" s="695"/>
    </row>
    <row r="794" ht="21.0" customHeight="1">
      <c r="A794" s="698"/>
      <c r="B794" s="695"/>
      <c r="C794" s="695"/>
      <c r="D794" s="698"/>
      <c r="E794" s="695"/>
      <c r="F794" s="698"/>
      <c r="G794" s="699"/>
      <c r="H794" s="699"/>
      <c r="I794" s="698"/>
      <c r="J794" s="698"/>
      <c r="K794" s="695"/>
      <c r="L794" s="695"/>
      <c r="M794" s="695"/>
      <c r="N794" s="695"/>
      <c r="O794" s="695"/>
      <c r="P794" s="695"/>
      <c r="Q794" s="695"/>
      <c r="R794" s="695"/>
      <c r="S794" s="695"/>
      <c r="T794" s="695"/>
      <c r="U794" s="695"/>
      <c r="V794" s="695"/>
      <c r="W794" s="695"/>
      <c r="X794" s="695"/>
      <c r="Y794" s="695"/>
      <c r="Z794" s="695"/>
    </row>
    <row r="795" ht="21.0" customHeight="1">
      <c r="A795" s="698"/>
      <c r="B795" s="695"/>
      <c r="C795" s="695"/>
      <c r="D795" s="698"/>
      <c r="E795" s="695"/>
      <c r="F795" s="698"/>
      <c r="G795" s="699"/>
      <c r="H795" s="699"/>
      <c r="I795" s="698"/>
      <c r="J795" s="698"/>
      <c r="K795" s="695"/>
      <c r="L795" s="695"/>
      <c r="M795" s="695"/>
      <c r="N795" s="695"/>
      <c r="O795" s="695"/>
      <c r="P795" s="695"/>
      <c r="Q795" s="695"/>
      <c r="R795" s="695"/>
      <c r="S795" s="695"/>
      <c r="T795" s="695"/>
      <c r="U795" s="695"/>
      <c r="V795" s="695"/>
      <c r="W795" s="695"/>
      <c r="X795" s="695"/>
      <c r="Y795" s="695"/>
      <c r="Z795" s="695"/>
    </row>
    <row r="796" ht="21.0" customHeight="1">
      <c r="A796" s="698"/>
      <c r="B796" s="695"/>
      <c r="C796" s="695"/>
      <c r="D796" s="698"/>
      <c r="E796" s="695"/>
      <c r="F796" s="698"/>
      <c r="G796" s="699"/>
      <c r="H796" s="699"/>
      <c r="I796" s="698"/>
      <c r="J796" s="698"/>
      <c r="K796" s="695"/>
      <c r="L796" s="695"/>
      <c r="M796" s="695"/>
      <c r="N796" s="695"/>
      <c r="O796" s="695"/>
      <c r="P796" s="695"/>
      <c r="Q796" s="695"/>
      <c r="R796" s="695"/>
      <c r="S796" s="695"/>
      <c r="T796" s="695"/>
      <c r="U796" s="695"/>
      <c r="V796" s="695"/>
      <c r="W796" s="695"/>
      <c r="X796" s="695"/>
      <c r="Y796" s="695"/>
      <c r="Z796" s="695"/>
    </row>
    <row r="797" ht="21.0" customHeight="1">
      <c r="A797" s="698"/>
      <c r="B797" s="695"/>
      <c r="C797" s="695"/>
      <c r="D797" s="698"/>
      <c r="E797" s="695"/>
      <c r="F797" s="698"/>
      <c r="G797" s="699"/>
      <c r="H797" s="699"/>
      <c r="I797" s="698"/>
      <c r="J797" s="698"/>
      <c r="K797" s="695"/>
      <c r="L797" s="695"/>
      <c r="M797" s="695"/>
      <c r="N797" s="695"/>
      <c r="O797" s="695"/>
      <c r="P797" s="695"/>
      <c r="Q797" s="695"/>
      <c r="R797" s="695"/>
      <c r="S797" s="695"/>
      <c r="T797" s="695"/>
      <c r="U797" s="695"/>
      <c r="V797" s="695"/>
      <c r="W797" s="695"/>
      <c r="X797" s="695"/>
      <c r="Y797" s="695"/>
      <c r="Z797" s="695"/>
    </row>
    <row r="798" ht="21.0" customHeight="1">
      <c r="A798" s="698"/>
      <c r="B798" s="695"/>
      <c r="C798" s="695"/>
      <c r="D798" s="698"/>
      <c r="E798" s="695"/>
      <c r="F798" s="698"/>
      <c r="G798" s="699"/>
      <c r="H798" s="699"/>
      <c r="I798" s="698"/>
      <c r="J798" s="698"/>
      <c r="K798" s="695"/>
      <c r="L798" s="695"/>
      <c r="M798" s="695"/>
      <c r="N798" s="695"/>
      <c r="O798" s="695"/>
      <c r="P798" s="695"/>
      <c r="Q798" s="695"/>
      <c r="R798" s="695"/>
      <c r="S798" s="695"/>
      <c r="T798" s="695"/>
      <c r="U798" s="695"/>
      <c r="V798" s="695"/>
      <c r="W798" s="695"/>
      <c r="X798" s="695"/>
      <c r="Y798" s="695"/>
      <c r="Z798" s="695"/>
    </row>
    <row r="799" ht="21.0" customHeight="1">
      <c r="A799" s="698"/>
      <c r="B799" s="695"/>
      <c r="C799" s="695"/>
      <c r="D799" s="698"/>
      <c r="E799" s="695"/>
      <c r="F799" s="698"/>
      <c r="G799" s="699"/>
      <c r="H799" s="699"/>
      <c r="I799" s="698"/>
      <c r="J799" s="698"/>
      <c r="K799" s="695"/>
      <c r="L799" s="695"/>
      <c r="M799" s="695"/>
      <c r="N799" s="695"/>
      <c r="O799" s="695"/>
      <c r="P799" s="695"/>
      <c r="Q799" s="695"/>
      <c r="R799" s="695"/>
      <c r="S799" s="695"/>
      <c r="T799" s="695"/>
      <c r="U799" s="695"/>
      <c r="V799" s="695"/>
      <c r="W799" s="695"/>
      <c r="X799" s="695"/>
      <c r="Y799" s="695"/>
      <c r="Z799" s="695"/>
    </row>
    <row r="800" ht="21.0" customHeight="1">
      <c r="A800" s="698"/>
      <c r="B800" s="695"/>
      <c r="C800" s="695"/>
      <c r="D800" s="698"/>
      <c r="E800" s="695"/>
      <c r="F800" s="698"/>
      <c r="G800" s="699"/>
      <c r="H800" s="699"/>
      <c r="I800" s="698"/>
      <c r="J800" s="698"/>
      <c r="K800" s="695"/>
      <c r="L800" s="695"/>
      <c r="M800" s="695"/>
      <c r="N800" s="695"/>
      <c r="O800" s="695"/>
      <c r="P800" s="695"/>
      <c r="Q800" s="695"/>
      <c r="R800" s="695"/>
      <c r="S800" s="695"/>
      <c r="T800" s="695"/>
      <c r="U800" s="695"/>
      <c r="V800" s="695"/>
      <c r="W800" s="695"/>
      <c r="X800" s="695"/>
      <c r="Y800" s="695"/>
      <c r="Z800" s="695"/>
    </row>
    <row r="801" ht="21.0" customHeight="1">
      <c r="A801" s="698"/>
      <c r="B801" s="695"/>
      <c r="C801" s="695"/>
      <c r="D801" s="698"/>
      <c r="E801" s="695"/>
      <c r="F801" s="698"/>
      <c r="G801" s="699"/>
      <c r="H801" s="699"/>
      <c r="I801" s="698"/>
      <c r="J801" s="698"/>
      <c r="K801" s="695"/>
      <c r="L801" s="695"/>
      <c r="M801" s="695"/>
      <c r="N801" s="695"/>
      <c r="O801" s="695"/>
      <c r="P801" s="695"/>
      <c r="Q801" s="695"/>
      <c r="R801" s="695"/>
      <c r="S801" s="695"/>
      <c r="T801" s="695"/>
      <c r="U801" s="695"/>
      <c r="V801" s="695"/>
      <c r="W801" s="695"/>
      <c r="X801" s="695"/>
      <c r="Y801" s="695"/>
      <c r="Z801" s="695"/>
    </row>
    <row r="802" ht="21.0" customHeight="1">
      <c r="A802" s="698"/>
      <c r="B802" s="695"/>
      <c r="C802" s="695"/>
      <c r="D802" s="698"/>
      <c r="E802" s="695"/>
      <c r="F802" s="698"/>
      <c r="G802" s="699"/>
      <c r="H802" s="699"/>
      <c r="I802" s="698"/>
      <c r="J802" s="698"/>
      <c r="K802" s="695"/>
      <c r="L802" s="695"/>
      <c r="M802" s="695"/>
      <c r="N802" s="695"/>
      <c r="O802" s="695"/>
      <c r="P802" s="695"/>
      <c r="Q802" s="695"/>
      <c r="R802" s="695"/>
      <c r="S802" s="695"/>
      <c r="T802" s="695"/>
      <c r="U802" s="695"/>
      <c r="V802" s="695"/>
      <c r="W802" s="695"/>
      <c r="X802" s="695"/>
      <c r="Y802" s="695"/>
      <c r="Z802" s="695"/>
    </row>
    <row r="803" ht="21.0" customHeight="1">
      <c r="A803" s="698"/>
      <c r="B803" s="695"/>
      <c r="C803" s="695"/>
      <c r="D803" s="698"/>
      <c r="E803" s="695"/>
      <c r="F803" s="698"/>
      <c r="G803" s="699"/>
      <c r="H803" s="699"/>
      <c r="I803" s="698"/>
      <c r="J803" s="698"/>
      <c r="K803" s="695"/>
      <c r="L803" s="695"/>
      <c r="M803" s="695"/>
      <c r="N803" s="695"/>
      <c r="O803" s="695"/>
      <c r="P803" s="695"/>
      <c r="Q803" s="695"/>
      <c r="R803" s="695"/>
      <c r="S803" s="695"/>
      <c r="T803" s="695"/>
      <c r="U803" s="695"/>
      <c r="V803" s="695"/>
      <c r="W803" s="695"/>
      <c r="X803" s="695"/>
      <c r="Y803" s="695"/>
      <c r="Z803" s="695"/>
    </row>
    <row r="804" ht="21.0" customHeight="1">
      <c r="A804" s="698"/>
      <c r="B804" s="695"/>
      <c r="C804" s="695"/>
      <c r="D804" s="698"/>
      <c r="E804" s="695"/>
      <c r="F804" s="698"/>
      <c r="G804" s="699"/>
      <c r="H804" s="699"/>
      <c r="I804" s="698"/>
      <c r="J804" s="698"/>
      <c r="K804" s="695"/>
      <c r="L804" s="695"/>
      <c r="M804" s="695"/>
      <c r="N804" s="695"/>
      <c r="O804" s="695"/>
      <c r="P804" s="695"/>
      <c r="Q804" s="695"/>
      <c r="R804" s="695"/>
      <c r="S804" s="695"/>
      <c r="T804" s="695"/>
      <c r="U804" s="695"/>
      <c r="V804" s="695"/>
      <c r="W804" s="695"/>
      <c r="X804" s="695"/>
      <c r="Y804" s="695"/>
      <c r="Z804" s="695"/>
    </row>
    <row r="805" ht="21.0" customHeight="1">
      <c r="A805" s="698"/>
      <c r="B805" s="695"/>
      <c r="C805" s="695"/>
      <c r="D805" s="698"/>
      <c r="E805" s="695"/>
      <c r="F805" s="698"/>
      <c r="G805" s="699"/>
      <c r="H805" s="699"/>
      <c r="I805" s="698"/>
      <c r="J805" s="698"/>
      <c r="K805" s="695"/>
      <c r="L805" s="695"/>
      <c r="M805" s="695"/>
      <c r="N805" s="695"/>
      <c r="O805" s="695"/>
      <c r="P805" s="695"/>
      <c r="Q805" s="695"/>
      <c r="R805" s="695"/>
      <c r="S805" s="695"/>
      <c r="T805" s="695"/>
      <c r="U805" s="695"/>
      <c r="V805" s="695"/>
      <c r="W805" s="695"/>
      <c r="X805" s="695"/>
      <c r="Y805" s="695"/>
      <c r="Z805" s="695"/>
    </row>
    <row r="806" ht="21.0" customHeight="1">
      <c r="A806" s="698"/>
      <c r="B806" s="695"/>
      <c r="C806" s="695"/>
      <c r="D806" s="698"/>
      <c r="E806" s="695"/>
      <c r="F806" s="698"/>
      <c r="G806" s="699"/>
      <c r="H806" s="699"/>
      <c r="I806" s="698"/>
      <c r="J806" s="698"/>
      <c r="K806" s="695"/>
      <c r="L806" s="695"/>
      <c r="M806" s="695"/>
      <c r="N806" s="695"/>
      <c r="O806" s="695"/>
      <c r="P806" s="695"/>
      <c r="Q806" s="695"/>
      <c r="R806" s="695"/>
      <c r="S806" s="695"/>
      <c r="T806" s="695"/>
      <c r="U806" s="695"/>
      <c r="V806" s="695"/>
      <c r="W806" s="695"/>
      <c r="X806" s="695"/>
      <c r="Y806" s="695"/>
      <c r="Z806" s="695"/>
    </row>
    <row r="807" ht="21.0" customHeight="1">
      <c r="A807" s="698"/>
      <c r="B807" s="695"/>
      <c r="C807" s="695"/>
      <c r="D807" s="698"/>
      <c r="E807" s="695"/>
      <c r="F807" s="698"/>
      <c r="G807" s="699"/>
      <c r="H807" s="699"/>
      <c r="I807" s="698"/>
      <c r="J807" s="698"/>
      <c r="K807" s="695"/>
      <c r="L807" s="695"/>
      <c r="M807" s="695"/>
      <c r="N807" s="695"/>
      <c r="O807" s="695"/>
      <c r="P807" s="695"/>
      <c r="Q807" s="695"/>
      <c r="R807" s="695"/>
      <c r="S807" s="695"/>
      <c r="T807" s="695"/>
      <c r="U807" s="695"/>
      <c r="V807" s="695"/>
      <c r="W807" s="695"/>
      <c r="X807" s="695"/>
      <c r="Y807" s="695"/>
      <c r="Z807" s="695"/>
    </row>
    <row r="808" ht="21.0" customHeight="1">
      <c r="A808" s="698"/>
      <c r="B808" s="695"/>
      <c r="C808" s="695"/>
      <c r="D808" s="698"/>
      <c r="E808" s="695"/>
      <c r="F808" s="698"/>
      <c r="G808" s="699"/>
      <c r="H808" s="699"/>
      <c r="I808" s="698"/>
      <c r="J808" s="698"/>
      <c r="K808" s="695"/>
      <c r="L808" s="695"/>
      <c r="M808" s="695"/>
      <c r="N808" s="695"/>
      <c r="O808" s="695"/>
      <c r="P808" s="695"/>
      <c r="Q808" s="695"/>
      <c r="R808" s="695"/>
      <c r="S808" s="695"/>
      <c r="T808" s="695"/>
      <c r="U808" s="695"/>
      <c r="V808" s="695"/>
      <c r="W808" s="695"/>
      <c r="X808" s="695"/>
      <c r="Y808" s="695"/>
      <c r="Z808" s="695"/>
    </row>
    <row r="809" ht="21.0" customHeight="1">
      <c r="A809" s="698"/>
      <c r="B809" s="695"/>
      <c r="C809" s="695"/>
      <c r="D809" s="698"/>
      <c r="E809" s="695"/>
      <c r="F809" s="698"/>
      <c r="G809" s="699"/>
      <c r="H809" s="699"/>
      <c r="I809" s="698"/>
      <c r="J809" s="698"/>
      <c r="K809" s="695"/>
      <c r="L809" s="695"/>
      <c r="M809" s="695"/>
      <c r="N809" s="695"/>
      <c r="O809" s="695"/>
      <c r="P809" s="695"/>
      <c r="Q809" s="695"/>
      <c r="R809" s="695"/>
      <c r="S809" s="695"/>
      <c r="T809" s="695"/>
      <c r="U809" s="695"/>
      <c r="V809" s="695"/>
      <c r="W809" s="695"/>
      <c r="X809" s="695"/>
      <c r="Y809" s="695"/>
      <c r="Z809" s="695"/>
    </row>
    <row r="810" ht="21.0" customHeight="1">
      <c r="A810" s="698"/>
      <c r="B810" s="695"/>
      <c r="C810" s="695"/>
      <c r="D810" s="698"/>
      <c r="E810" s="695"/>
      <c r="F810" s="698"/>
      <c r="G810" s="699"/>
      <c r="H810" s="699"/>
      <c r="I810" s="698"/>
      <c r="J810" s="698"/>
      <c r="K810" s="695"/>
      <c r="L810" s="695"/>
      <c r="M810" s="695"/>
      <c r="N810" s="695"/>
      <c r="O810" s="695"/>
      <c r="P810" s="695"/>
      <c r="Q810" s="695"/>
      <c r="R810" s="695"/>
      <c r="S810" s="695"/>
      <c r="T810" s="695"/>
      <c r="U810" s="695"/>
      <c r="V810" s="695"/>
      <c r="W810" s="695"/>
      <c r="X810" s="695"/>
      <c r="Y810" s="695"/>
      <c r="Z810" s="695"/>
    </row>
    <row r="811" ht="21.0" customHeight="1">
      <c r="A811" s="698"/>
      <c r="B811" s="695"/>
      <c r="C811" s="695"/>
      <c r="D811" s="698"/>
      <c r="E811" s="695"/>
      <c r="F811" s="698"/>
      <c r="G811" s="699"/>
      <c r="H811" s="699"/>
      <c r="I811" s="698"/>
      <c r="J811" s="698"/>
      <c r="K811" s="695"/>
      <c r="L811" s="695"/>
      <c r="M811" s="695"/>
      <c r="N811" s="695"/>
      <c r="O811" s="695"/>
      <c r="P811" s="695"/>
      <c r="Q811" s="695"/>
      <c r="R811" s="695"/>
      <c r="S811" s="695"/>
      <c r="T811" s="695"/>
      <c r="U811" s="695"/>
      <c r="V811" s="695"/>
      <c r="W811" s="695"/>
      <c r="X811" s="695"/>
      <c r="Y811" s="695"/>
      <c r="Z811" s="695"/>
    </row>
    <row r="812" ht="21.0" customHeight="1">
      <c r="A812" s="698"/>
      <c r="B812" s="695"/>
      <c r="C812" s="695"/>
      <c r="D812" s="698"/>
      <c r="E812" s="695"/>
      <c r="F812" s="698"/>
      <c r="G812" s="699"/>
      <c r="H812" s="699"/>
      <c r="I812" s="698"/>
      <c r="J812" s="698"/>
      <c r="K812" s="695"/>
      <c r="L812" s="695"/>
      <c r="M812" s="695"/>
      <c r="N812" s="695"/>
      <c r="O812" s="695"/>
      <c r="P812" s="695"/>
      <c r="Q812" s="695"/>
      <c r="R812" s="695"/>
      <c r="S812" s="695"/>
      <c r="T812" s="695"/>
      <c r="U812" s="695"/>
      <c r="V812" s="695"/>
      <c r="W812" s="695"/>
      <c r="X812" s="695"/>
      <c r="Y812" s="695"/>
      <c r="Z812" s="695"/>
    </row>
    <row r="813" ht="21.0" customHeight="1">
      <c r="A813" s="698"/>
      <c r="B813" s="695"/>
      <c r="C813" s="695"/>
      <c r="D813" s="698"/>
      <c r="E813" s="695"/>
      <c r="F813" s="698"/>
      <c r="G813" s="699"/>
      <c r="H813" s="699"/>
      <c r="I813" s="698"/>
      <c r="J813" s="698"/>
      <c r="K813" s="695"/>
      <c r="L813" s="695"/>
      <c r="M813" s="695"/>
      <c r="N813" s="695"/>
      <c r="O813" s="695"/>
      <c r="P813" s="695"/>
      <c r="Q813" s="695"/>
      <c r="R813" s="695"/>
      <c r="S813" s="695"/>
      <c r="T813" s="695"/>
      <c r="U813" s="695"/>
      <c r="V813" s="695"/>
      <c r="W813" s="695"/>
      <c r="X813" s="695"/>
      <c r="Y813" s="695"/>
      <c r="Z813" s="695"/>
    </row>
    <row r="814" ht="21.0" customHeight="1">
      <c r="A814" s="698"/>
      <c r="B814" s="695"/>
      <c r="C814" s="695"/>
      <c r="D814" s="698"/>
      <c r="E814" s="695"/>
      <c r="F814" s="698"/>
      <c r="G814" s="699"/>
      <c r="H814" s="699"/>
      <c r="I814" s="698"/>
      <c r="J814" s="698"/>
      <c r="K814" s="695"/>
      <c r="L814" s="695"/>
      <c r="M814" s="695"/>
      <c r="N814" s="695"/>
      <c r="O814" s="695"/>
      <c r="P814" s="695"/>
      <c r="Q814" s="695"/>
      <c r="R814" s="695"/>
      <c r="S814" s="695"/>
      <c r="T814" s="695"/>
      <c r="U814" s="695"/>
      <c r="V814" s="695"/>
      <c r="W814" s="695"/>
      <c r="X814" s="695"/>
      <c r="Y814" s="695"/>
      <c r="Z814" s="695"/>
    </row>
    <row r="815" ht="21.0" customHeight="1">
      <c r="A815" s="698"/>
      <c r="B815" s="695"/>
      <c r="C815" s="695"/>
      <c r="D815" s="698"/>
      <c r="E815" s="695"/>
      <c r="F815" s="698"/>
      <c r="G815" s="699"/>
      <c r="H815" s="699"/>
      <c r="I815" s="698"/>
      <c r="J815" s="698"/>
      <c r="K815" s="695"/>
      <c r="L815" s="695"/>
      <c r="M815" s="695"/>
      <c r="N815" s="695"/>
      <c r="O815" s="695"/>
      <c r="P815" s="695"/>
      <c r="Q815" s="695"/>
      <c r="R815" s="695"/>
      <c r="S815" s="695"/>
      <c r="T815" s="695"/>
      <c r="U815" s="695"/>
      <c r="V815" s="695"/>
      <c r="W815" s="695"/>
      <c r="X815" s="695"/>
      <c r="Y815" s="695"/>
      <c r="Z815" s="695"/>
    </row>
    <row r="816" ht="21.0" customHeight="1">
      <c r="A816" s="698"/>
      <c r="B816" s="695"/>
      <c r="C816" s="695"/>
      <c r="D816" s="698"/>
      <c r="E816" s="695"/>
      <c r="F816" s="698"/>
      <c r="G816" s="699"/>
      <c r="H816" s="699"/>
      <c r="I816" s="698"/>
      <c r="J816" s="698"/>
      <c r="K816" s="695"/>
      <c r="L816" s="695"/>
      <c r="M816" s="695"/>
      <c r="N816" s="695"/>
      <c r="O816" s="695"/>
      <c r="P816" s="695"/>
      <c r="Q816" s="695"/>
      <c r="R816" s="695"/>
      <c r="S816" s="695"/>
      <c r="T816" s="695"/>
      <c r="U816" s="695"/>
      <c r="V816" s="695"/>
      <c r="W816" s="695"/>
      <c r="X816" s="695"/>
      <c r="Y816" s="695"/>
      <c r="Z816" s="695"/>
    </row>
    <row r="817" ht="21.0" customHeight="1">
      <c r="A817" s="698"/>
      <c r="B817" s="695"/>
      <c r="C817" s="695"/>
      <c r="D817" s="698"/>
      <c r="E817" s="695"/>
      <c r="F817" s="698"/>
      <c r="G817" s="699"/>
      <c r="H817" s="699"/>
      <c r="I817" s="698"/>
      <c r="J817" s="698"/>
      <c r="K817" s="695"/>
      <c r="L817" s="695"/>
      <c r="M817" s="695"/>
      <c r="N817" s="695"/>
      <c r="O817" s="695"/>
      <c r="P817" s="695"/>
      <c r="Q817" s="695"/>
      <c r="R817" s="695"/>
      <c r="S817" s="695"/>
      <c r="T817" s="695"/>
      <c r="U817" s="695"/>
      <c r="V817" s="695"/>
      <c r="W817" s="695"/>
      <c r="X817" s="695"/>
      <c r="Y817" s="695"/>
      <c r="Z817" s="695"/>
    </row>
    <row r="818" ht="21.0" customHeight="1">
      <c r="A818" s="698"/>
      <c r="B818" s="695"/>
      <c r="C818" s="695"/>
      <c r="D818" s="698"/>
      <c r="E818" s="695"/>
      <c r="F818" s="698"/>
      <c r="G818" s="699"/>
      <c r="H818" s="699"/>
      <c r="I818" s="698"/>
      <c r="J818" s="698"/>
      <c r="K818" s="695"/>
      <c r="L818" s="695"/>
      <c r="M818" s="695"/>
      <c r="N818" s="695"/>
      <c r="O818" s="695"/>
      <c r="P818" s="695"/>
      <c r="Q818" s="695"/>
      <c r="R818" s="695"/>
      <c r="S818" s="695"/>
      <c r="T818" s="695"/>
      <c r="U818" s="695"/>
      <c r="V818" s="695"/>
      <c r="W818" s="695"/>
      <c r="X818" s="695"/>
      <c r="Y818" s="695"/>
      <c r="Z818" s="695"/>
    </row>
    <row r="819" ht="21.0" customHeight="1">
      <c r="A819" s="698"/>
      <c r="B819" s="695"/>
      <c r="C819" s="695"/>
      <c r="D819" s="698"/>
      <c r="E819" s="695"/>
      <c r="F819" s="698"/>
      <c r="G819" s="699"/>
      <c r="H819" s="699"/>
      <c r="I819" s="698"/>
      <c r="J819" s="698"/>
      <c r="K819" s="695"/>
      <c r="L819" s="695"/>
      <c r="M819" s="695"/>
      <c r="N819" s="695"/>
      <c r="O819" s="695"/>
      <c r="P819" s="695"/>
      <c r="Q819" s="695"/>
      <c r="R819" s="695"/>
      <c r="S819" s="695"/>
      <c r="T819" s="695"/>
      <c r="U819" s="695"/>
      <c r="V819" s="695"/>
      <c r="W819" s="695"/>
      <c r="X819" s="695"/>
      <c r="Y819" s="695"/>
      <c r="Z819" s="695"/>
    </row>
    <row r="820" ht="21.0" customHeight="1">
      <c r="A820" s="698"/>
      <c r="B820" s="695"/>
      <c r="C820" s="695"/>
      <c r="D820" s="698"/>
      <c r="E820" s="695"/>
      <c r="F820" s="698"/>
      <c r="G820" s="699"/>
      <c r="H820" s="699"/>
      <c r="I820" s="698"/>
      <c r="J820" s="698"/>
      <c r="K820" s="695"/>
      <c r="L820" s="695"/>
      <c r="M820" s="695"/>
      <c r="N820" s="695"/>
      <c r="O820" s="695"/>
      <c r="P820" s="695"/>
      <c r="Q820" s="695"/>
      <c r="R820" s="695"/>
      <c r="S820" s="695"/>
      <c r="T820" s="695"/>
      <c r="U820" s="695"/>
      <c r="V820" s="695"/>
      <c r="W820" s="695"/>
      <c r="X820" s="695"/>
      <c r="Y820" s="695"/>
      <c r="Z820" s="695"/>
    </row>
    <row r="821" ht="21.0" customHeight="1">
      <c r="A821" s="698"/>
      <c r="B821" s="695"/>
      <c r="C821" s="695"/>
      <c r="D821" s="698"/>
      <c r="E821" s="695"/>
      <c r="F821" s="698"/>
      <c r="G821" s="699"/>
      <c r="H821" s="699"/>
      <c r="I821" s="698"/>
      <c r="J821" s="698"/>
      <c r="K821" s="695"/>
      <c r="L821" s="695"/>
      <c r="M821" s="695"/>
      <c r="N821" s="695"/>
      <c r="O821" s="695"/>
      <c r="P821" s="695"/>
      <c r="Q821" s="695"/>
      <c r="R821" s="695"/>
      <c r="S821" s="695"/>
      <c r="T821" s="695"/>
      <c r="U821" s="695"/>
      <c r="V821" s="695"/>
      <c r="W821" s="695"/>
      <c r="X821" s="695"/>
      <c r="Y821" s="695"/>
      <c r="Z821" s="695"/>
    </row>
    <row r="822" ht="21.0" customHeight="1">
      <c r="A822" s="698"/>
      <c r="B822" s="695"/>
      <c r="C822" s="695"/>
      <c r="D822" s="698"/>
      <c r="E822" s="695"/>
      <c r="F822" s="698"/>
      <c r="G822" s="699"/>
      <c r="H822" s="699"/>
      <c r="I822" s="698"/>
      <c r="J822" s="698"/>
      <c r="K822" s="695"/>
      <c r="L822" s="695"/>
      <c r="M822" s="695"/>
      <c r="N822" s="695"/>
      <c r="O822" s="695"/>
      <c r="P822" s="695"/>
      <c r="Q822" s="695"/>
      <c r="R822" s="695"/>
      <c r="S822" s="695"/>
      <c r="T822" s="695"/>
      <c r="U822" s="695"/>
      <c r="V822" s="695"/>
      <c r="W822" s="695"/>
      <c r="X822" s="695"/>
      <c r="Y822" s="695"/>
      <c r="Z822" s="695"/>
    </row>
    <row r="823" ht="21.0" customHeight="1">
      <c r="A823" s="698"/>
      <c r="B823" s="695"/>
      <c r="C823" s="695"/>
      <c r="D823" s="698"/>
      <c r="E823" s="695"/>
      <c r="F823" s="698"/>
      <c r="G823" s="699"/>
      <c r="H823" s="699"/>
      <c r="I823" s="698"/>
      <c r="J823" s="698"/>
      <c r="K823" s="695"/>
      <c r="L823" s="695"/>
      <c r="M823" s="695"/>
      <c r="N823" s="695"/>
      <c r="O823" s="695"/>
      <c r="P823" s="695"/>
      <c r="Q823" s="695"/>
      <c r="R823" s="695"/>
      <c r="S823" s="695"/>
      <c r="T823" s="695"/>
      <c r="U823" s="695"/>
      <c r="V823" s="695"/>
      <c r="W823" s="695"/>
      <c r="X823" s="695"/>
      <c r="Y823" s="695"/>
      <c r="Z823" s="695"/>
    </row>
    <row r="824" ht="21.0" customHeight="1">
      <c r="A824" s="698"/>
      <c r="B824" s="695"/>
      <c r="C824" s="695"/>
      <c r="D824" s="698"/>
      <c r="E824" s="695"/>
      <c r="F824" s="698"/>
      <c r="G824" s="699"/>
      <c r="H824" s="699"/>
      <c r="I824" s="698"/>
      <c r="J824" s="698"/>
      <c r="K824" s="695"/>
      <c r="L824" s="695"/>
      <c r="M824" s="695"/>
      <c r="N824" s="695"/>
      <c r="O824" s="695"/>
      <c r="P824" s="695"/>
      <c r="Q824" s="695"/>
      <c r="R824" s="695"/>
      <c r="S824" s="695"/>
      <c r="T824" s="695"/>
      <c r="U824" s="695"/>
      <c r="V824" s="695"/>
      <c r="W824" s="695"/>
      <c r="X824" s="695"/>
      <c r="Y824" s="695"/>
      <c r="Z824" s="695"/>
    </row>
    <row r="825" ht="21.0" customHeight="1">
      <c r="A825" s="698"/>
      <c r="B825" s="695"/>
      <c r="C825" s="695"/>
      <c r="D825" s="698"/>
      <c r="E825" s="695"/>
      <c r="F825" s="698"/>
      <c r="G825" s="699"/>
      <c r="H825" s="699"/>
      <c r="I825" s="698"/>
      <c r="J825" s="698"/>
      <c r="K825" s="695"/>
      <c r="L825" s="695"/>
      <c r="M825" s="695"/>
      <c r="N825" s="695"/>
      <c r="O825" s="695"/>
      <c r="P825" s="695"/>
      <c r="Q825" s="695"/>
      <c r="R825" s="695"/>
      <c r="S825" s="695"/>
      <c r="T825" s="695"/>
      <c r="U825" s="695"/>
      <c r="V825" s="695"/>
      <c r="W825" s="695"/>
      <c r="X825" s="695"/>
      <c r="Y825" s="695"/>
      <c r="Z825" s="695"/>
    </row>
    <row r="826" ht="21.0" customHeight="1">
      <c r="A826" s="698"/>
      <c r="B826" s="695"/>
      <c r="C826" s="695"/>
      <c r="D826" s="698"/>
      <c r="E826" s="695"/>
      <c r="F826" s="698"/>
      <c r="G826" s="699"/>
      <c r="H826" s="699"/>
      <c r="I826" s="698"/>
      <c r="J826" s="698"/>
      <c r="K826" s="695"/>
      <c r="L826" s="695"/>
      <c r="M826" s="695"/>
      <c r="N826" s="695"/>
      <c r="O826" s="695"/>
      <c r="P826" s="695"/>
      <c r="Q826" s="695"/>
      <c r="R826" s="695"/>
      <c r="S826" s="695"/>
      <c r="T826" s="695"/>
      <c r="U826" s="695"/>
      <c r="V826" s="695"/>
      <c r="W826" s="695"/>
      <c r="X826" s="695"/>
      <c r="Y826" s="695"/>
      <c r="Z826" s="695"/>
    </row>
    <row r="827" ht="21.0" customHeight="1">
      <c r="A827" s="698"/>
      <c r="B827" s="695"/>
      <c r="C827" s="695"/>
      <c r="D827" s="698"/>
      <c r="E827" s="695"/>
      <c r="F827" s="698"/>
      <c r="G827" s="699"/>
      <c r="H827" s="699"/>
      <c r="I827" s="698"/>
      <c r="J827" s="698"/>
      <c r="K827" s="695"/>
      <c r="L827" s="695"/>
      <c r="M827" s="695"/>
      <c r="N827" s="695"/>
      <c r="O827" s="695"/>
      <c r="P827" s="695"/>
      <c r="Q827" s="695"/>
      <c r="R827" s="695"/>
      <c r="S827" s="695"/>
      <c r="T827" s="695"/>
      <c r="U827" s="695"/>
      <c r="V827" s="695"/>
      <c r="W827" s="695"/>
      <c r="X827" s="695"/>
      <c r="Y827" s="695"/>
      <c r="Z827" s="695"/>
    </row>
    <row r="828" ht="21.0" customHeight="1">
      <c r="A828" s="698"/>
      <c r="B828" s="695"/>
      <c r="C828" s="695"/>
      <c r="D828" s="698"/>
      <c r="E828" s="695"/>
      <c r="F828" s="698"/>
      <c r="G828" s="699"/>
      <c r="H828" s="699"/>
      <c r="I828" s="698"/>
      <c r="J828" s="698"/>
      <c r="K828" s="695"/>
      <c r="L828" s="695"/>
      <c r="M828" s="695"/>
      <c r="N828" s="695"/>
      <c r="O828" s="695"/>
      <c r="P828" s="695"/>
      <c r="Q828" s="695"/>
      <c r="R828" s="695"/>
      <c r="S828" s="695"/>
      <c r="T828" s="695"/>
      <c r="U828" s="695"/>
      <c r="V828" s="695"/>
      <c r="W828" s="695"/>
      <c r="X828" s="695"/>
      <c r="Y828" s="695"/>
      <c r="Z828" s="695"/>
    </row>
    <row r="829" ht="21.0" customHeight="1">
      <c r="A829" s="698"/>
      <c r="B829" s="695"/>
      <c r="C829" s="695"/>
      <c r="D829" s="698"/>
      <c r="E829" s="695"/>
      <c r="F829" s="698"/>
      <c r="G829" s="699"/>
      <c r="H829" s="699"/>
      <c r="I829" s="698"/>
      <c r="J829" s="698"/>
      <c r="K829" s="695"/>
      <c r="L829" s="695"/>
      <c r="M829" s="695"/>
      <c r="N829" s="695"/>
      <c r="O829" s="695"/>
      <c r="P829" s="695"/>
      <c r="Q829" s="695"/>
      <c r="R829" s="695"/>
      <c r="S829" s="695"/>
      <c r="T829" s="695"/>
      <c r="U829" s="695"/>
      <c r="V829" s="695"/>
      <c r="W829" s="695"/>
      <c r="X829" s="695"/>
      <c r="Y829" s="695"/>
      <c r="Z829" s="695"/>
    </row>
    <row r="830" ht="21.0" customHeight="1">
      <c r="A830" s="698"/>
      <c r="B830" s="695"/>
      <c r="C830" s="695"/>
      <c r="D830" s="698"/>
      <c r="E830" s="695"/>
      <c r="F830" s="698"/>
      <c r="G830" s="699"/>
      <c r="H830" s="699"/>
      <c r="I830" s="698"/>
      <c r="J830" s="698"/>
      <c r="K830" s="695"/>
      <c r="L830" s="695"/>
      <c r="M830" s="695"/>
      <c r="N830" s="695"/>
      <c r="O830" s="695"/>
      <c r="P830" s="695"/>
      <c r="Q830" s="695"/>
      <c r="R830" s="695"/>
      <c r="S830" s="695"/>
      <c r="T830" s="695"/>
      <c r="U830" s="695"/>
      <c r="V830" s="695"/>
      <c r="W830" s="695"/>
      <c r="X830" s="695"/>
      <c r="Y830" s="695"/>
      <c r="Z830" s="695"/>
    </row>
    <row r="831" ht="21.0" customHeight="1">
      <c r="A831" s="698"/>
      <c r="B831" s="695"/>
      <c r="C831" s="695"/>
      <c r="D831" s="698"/>
      <c r="E831" s="695"/>
      <c r="F831" s="698"/>
      <c r="G831" s="699"/>
      <c r="H831" s="699"/>
      <c r="I831" s="698"/>
      <c r="J831" s="698"/>
      <c r="K831" s="695"/>
      <c r="L831" s="695"/>
      <c r="M831" s="695"/>
      <c r="N831" s="695"/>
      <c r="O831" s="695"/>
      <c r="P831" s="695"/>
      <c r="Q831" s="695"/>
      <c r="R831" s="695"/>
      <c r="S831" s="695"/>
      <c r="T831" s="695"/>
      <c r="U831" s="695"/>
      <c r="V831" s="695"/>
      <c r="W831" s="695"/>
      <c r="X831" s="695"/>
      <c r="Y831" s="695"/>
      <c r="Z831" s="695"/>
    </row>
    <row r="832" ht="21.0" customHeight="1">
      <c r="A832" s="698"/>
      <c r="B832" s="695"/>
      <c r="C832" s="695"/>
      <c r="D832" s="698"/>
      <c r="E832" s="695"/>
      <c r="F832" s="698"/>
      <c r="G832" s="699"/>
      <c r="H832" s="699"/>
      <c r="I832" s="698"/>
      <c r="J832" s="698"/>
      <c r="K832" s="695"/>
      <c r="L832" s="695"/>
      <c r="M832" s="695"/>
      <c r="N832" s="695"/>
      <c r="O832" s="695"/>
      <c r="P832" s="695"/>
      <c r="Q832" s="695"/>
      <c r="R832" s="695"/>
      <c r="S832" s="695"/>
      <c r="T832" s="695"/>
      <c r="U832" s="695"/>
      <c r="V832" s="695"/>
      <c r="W832" s="695"/>
      <c r="X832" s="695"/>
      <c r="Y832" s="695"/>
      <c r="Z832" s="695"/>
    </row>
    <row r="833" ht="21.0" customHeight="1">
      <c r="A833" s="698"/>
      <c r="B833" s="695"/>
      <c r="C833" s="695"/>
      <c r="D833" s="698"/>
      <c r="E833" s="695"/>
      <c r="F833" s="698"/>
      <c r="G833" s="699"/>
      <c r="H833" s="699"/>
      <c r="I833" s="698"/>
      <c r="J833" s="698"/>
      <c r="K833" s="695"/>
      <c r="L833" s="695"/>
      <c r="M833" s="695"/>
      <c r="N833" s="695"/>
      <c r="O833" s="695"/>
      <c r="P833" s="695"/>
      <c r="Q833" s="695"/>
      <c r="R833" s="695"/>
      <c r="S833" s="695"/>
      <c r="T833" s="695"/>
      <c r="U833" s="695"/>
      <c r="V833" s="695"/>
      <c r="W833" s="695"/>
      <c r="X833" s="695"/>
      <c r="Y833" s="695"/>
      <c r="Z833" s="695"/>
    </row>
    <row r="834" ht="21.0" customHeight="1">
      <c r="A834" s="698"/>
      <c r="B834" s="695"/>
      <c r="C834" s="695"/>
      <c r="D834" s="698"/>
      <c r="E834" s="695"/>
      <c r="F834" s="698"/>
      <c r="G834" s="699"/>
      <c r="H834" s="699"/>
      <c r="I834" s="698"/>
      <c r="J834" s="698"/>
      <c r="K834" s="695"/>
      <c r="L834" s="695"/>
      <c r="M834" s="695"/>
      <c r="N834" s="695"/>
      <c r="O834" s="695"/>
      <c r="P834" s="695"/>
      <c r="Q834" s="695"/>
      <c r="R834" s="695"/>
      <c r="S834" s="695"/>
      <c r="T834" s="695"/>
      <c r="U834" s="695"/>
      <c r="V834" s="695"/>
      <c r="W834" s="695"/>
      <c r="X834" s="695"/>
      <c r="Y834" s="695"/>
      <c r="Z834" s="695"/>
    </row>
    <row r="835" ht="21.0" customHeight="1">
      <c r="A835" s="698"/>
      <c r="B835" s="695"/>
      <c r="C835" s="695"/>
      <c r="D835" s="698"/>
      <c r="E835" s="695"/>
      <c r="F835" s="698"/>
      <c r="G835" s="699"/>
      <c r="H835" s="699"/>
      <c r="I835" s="698"/>
      <c r="J835" s="698"/>
      <c r="K835" s="695"/>
      <c r="L835" s="695"/>
      <c r="M835" s="695"/>
      <c r="N835" s="695"/>
      <c r="O835" s="695"/>
      <c r="P835" s="695"/>
      <c r="Q835" s="695"/>
      <c r="R835" s="695"/>
      <c r="S835" s="695"/>
      <c r="T835" s="695"/>
      <c r="U835" s="695"/>
      <c r="V835" s="695"/>
      <c r="W835" s="695"/>
      <c r="X835" s="695"/>
      <c r="Y835" s="695"/>
      <c r="Z835" s="695"/>
    </row>
    <row r="836" ht="21.0" customHeight="1">
      <c r="A836" s="698"/>
      <c r="B836" s="695"/>
      <c r="C836" s="695"/>
      <c r="D836" s="698"/>
      <c r="E836" s="695"/>
      <c r="F836" s="698"/>
      <c r="G836" s="699"/>
      <c r="H836" s="699"/>
      <c r="I836" s="698"/>
      <c r="J836" s="698"/>
      <c r="K836" s="695"/>
      <c r="L836" s="695"/>
      <c r="M836" s="695"/>
      <c r="N836" s="695"/>
      <c r="O836" s="695"/>
      <c r="P836" s="695"/>
      <c r="Q836" s="695"/>
      <c r="R836" s="695"/>
      <c r="S836" s="695"/>
      <c r="T836" s="695"/>
      <c r="U836" s="695"/>
      <c r="V836" s="695"/>
      <c r="W836" s="695"/>
      <c r="X836" s="695"/>
      <c r="Y836" s="695"/>
      <c r="Z836" s="695"/>
    </row>
    <row r="837" ht="21.0" customHeight="1">
      <c r="A837" s="698"/>
      <c r="B837" s="695"/>
      <c r="C837" s="695"/>
      <c r="D837" s="698"/>
      <c r="E837" s="695"/>
      <c r="F837" s="698"/>
      <c r="G837" s="699"/>
      <c r="H837" s="699"/>
      <c r="I837" s="698"/>
      <c r="J837" s="698"/>
      <c r="K837" s="695"/>
      <c r="L837" s="695"/>
      <c r="M837" s="695"/>
      <c r="N837" s="695"/>
      <c r="O837" s="695"/>
      <c r="P837" s="695"/>
      <c r="Q837" s="695"/>
      <c r="R837" s="695"/>
      <c r="S837" s="695"/>
      <c r="T837" s="695"/>
      <c r="U837" s="695"/>
      <c r="V837" s="695"/>
      <c r="W837" s="695"/>
      <c r="X837" s="695"/>
      <c r="Y837" s="695"/>
      <c r="Z837" s="695"/>
    </row>
    <row r="838" ht="21.0" customHeight="1">
      <c r="A838" s="698"/>
      <c r="B838" s="695"/>
      <c r="C838" s="695"/>
      <c r="D838" s="698"/>
      <c r="E838" s="695"/>
      <c r="F838" s="698"/>
      <c r="G838" s="699"/>
      <c r="H838" s="699"/>
      <c r="I838" s="698"/>
      <c r="J838" s="698"/>
      <c r="K838" s="695"/>
      <c r="L838" s="695"/>
      <c r="M838" s="695"/>
      <c r="N838" s="695"/>
      <c r="O838" s="695"/>
      <c r="P838" s="695"/>
      <c r="Q838" s="695"/>
      <c r="R838" s="695"/>
      <c r="S838" s="695"/>
      <c r="T838" s="695"/>
      <c r="U838" s="695"/>
      <c r="V838" s="695"/>
      <c r="W838" s="695"/>
      <c r="X838" s="695"/>
      <c r="Y838" s="695"/>
      <c r="Z838" s="695"/>
    </row>
    <row r="839" ht="21.0" customHeight="1">
      <c r="A839" s="698"/>
      <c r="B839" s="695"/>
      <c r="C839" s="695"/>
      <c r="D839" s="698"/>
      <c r="E839" s="695"/>
      <c r="F839" s="698"/>
      <c r="G839" s="699"/>
      <c r="H839" s="699"/>
      <c r="I839" s="698"/>
      <c r="J839" s="698"/>
      <c r="K839" s="695"/>
      <c r="L839" s="695"/>
      <c r="M839" s="695"/>
      <c r="N839" s="695"/>
      <c r="O839" s="695"/>
      <c r="P839" s="695"/>
      <c r="Q839" s="695"/>
      <c r="R839" s="695"/>
      <c r="S839" s="695"/>
      <c r="T839" s="695"/>
      <c r="U839" s="695"/>
      <c r="V839" s="695"/>
      <c r="W839" s="695"/>
      <c r="X839" s="695"/>
      <c r="Y839" s="695"/>
      <c r="Z839" s="695"/>
    </row>
    <row r="840" ht="21.0" customHeight="1">
      <c r="A840" s="698"/>
      <c r="B840" s="695"/>
      <c r="C840" s="695"/>
      <c r="D840" s="698"/>
      <c r="E840" s="695"/>
      <c r="F840" s="698"/>
      <c r="G840" s="699"/>
      <c r="H840" s="699"/>
      <c r="I840" s="698"/>
      <c r="J840" s="698"/>
      <c r="K840" s="695"/>
      <c r="L840" s="695"/>
      <c r="M840" s="695"/>
      <c r="N840" s="695"/>
      <c r="O840" s="695"/>
      <c r="P840" s="695"/>
      <c r="Q840" s="695"/>
      <c r="R840" s="695"/>
      <c r="S840" s="695"/>
      <c r="T840" s="695"/>
      <c r="U840" s="695"/>
      <c r="V840" s="695"/>
      <c r="W840" s="695"/>
      <c r="X840" s="695"/>
      <c r="Y840" s="695"/>
      <c r="Z840" s="695"/>
    </row>
    <row r="841" ht="21.0" customHeight="1">
      <c r="A841" s="698"/>
      <c r="B841" s="695"/>
      <c r="C841" s="695"/>
      <c r="D841" s="698"/>
      <c r="E841" s="695"/>
      <c r="F841" s="698"/>
      <c r="G841" s="699"/>
      <c r="H841" s="699"/>
      <c r="I841" s="698"/>
      <c r="J841" s="698"/>
      <c r="K841" s="695"/>
      <c r="L841" s="695"/>
      <c r="M841" s="695"/>
      <c r="N841" s="695"/>
      <c r="O841" s="695"/>
      <c r="P841" s="695"/>
      <c r="Q841" s="695"/>
      <c r="R841" s="695"/>
      <c r="S841" s="695"/>
      <c r="T841" s="695"/>
      <c r="U841" s="695"/>
      <c r="V841" s="695"/>
      <c r="W841" s="695"/>
      <c r="X841" s="695"/>
      <c r="Y841" s="695"/>
      <c r="Z841" s="695"/>
    </row>
    <row r="842" ht="21.0" customHeight="1">
      <c r="A842" s="698"/>
      <c r="B842" s="695"/>
      <c r="C842" s="695"/>
      <c r="D842" s="698"/>
      <c r="E842" s="695"/>
      <c r="F842" s="698"/>
      <c r="G842" s="699"/>
      <c r="H842" s="699"/>
      <c r="I842" s="698"/>
      <c r="J842" s="698"/>
      <c r="K842" s="695"/>
      <c r="L842" s="695"/>
      <c r="M842" s="695"/>
      <c r="N842" s="695"/>
      <c r="O842" s="695"/>
      <c r="P842" s="695"/>
      <c r="Q842" s="695"/>
      <c r="R842" s="695"/>
      <c r="S842" s="695"/>
      <c r="T842" s="695"/>
      <c r="U842" s="695"/>
      <c r="V842" s="695"/>
      <c r="W842" s="695"/>
      <c r="X842" s="695"/>
      <c r="Y842" s="695"/>
      <c r="Z842" s="695"/>
    </row>
    <row r="843" ht="21.0" customHeight="1">
      <c r="A843" s="698"/>
      <c r="B843" s="695"/>
      <c r="C843" s="695"/>
      <c r="D843" s="698"/>
      <c r="E843" s="695"/>
      <c r="F843" s="698"/>
      <c r="G843" s="699"/>
      <c r="H843" s="699"/>
      <c r="I843" s="698"/>
      <c r="J843" s="698"/>
      <c r="K843" s="695"/>
      <c r="L843" s="695"/>
      <c r="M843" s="695"/>
      <c r="N843" s="695"/>
      <c r="O843" s="695"/>
      <c r="P843" s="695"/>
      <c r="Q843" s="695"/>
      <c r="R843" s="695"/>
      <c r="S843" s="695"/>
      <c r="T843" s="695"/>
      <c r="U843" s="695"/>
      <c r="V843" s="695"/>
      <c r="W843" s="695"/>
      <c r="X843" s="695"/>
      <c r="Y843" s="695"/>
      <c r="Z843" s="695"/>
    </row>
    <row r="844" ht="21.0" customHeight="1">
      <c r="A844" s="698"/>
      <c r="B844" s="695"/>
      <c r="C844" s="695"/>
      <c r="D844" s="698"/>
      <c r="E844" s="695"/>
      <c r="F844" s="698"/>
      <c r="G844" s="699"/>
      <c r="H844" s="699"/>
      <c r="I844" s="698"/>
      <c r="J844" s="698"/>
      <c r="K844" s="695"/>
      <c r="L844" s="695"/>
      <c r="M844" s="695"/>
      <c r="N844" s="695"/>
      <c r="O844" s="695"/>
      <c r="P844" s="695"/>
      <c r="Q844" s="695"/>
      <c r="R844" s="695"/>
      <c r="S844" s="695"/>
      <c r="T844" s="695"/>
      <c r="U844" s="695"/>
      <c r="V844" s="695"/>
      <c r="W844" s="695"/>
      <c r="X844" s="695"/>
      <c r="Y844" s="695"/>
      <c r="Z844" s="695"/>
    </row>
    <row r="845" ht="21.0" customHeight="1">
      <c r="A845" s="698"/>
      <c r="B845" s="695"/>
      <c r="C845" s="695"/>
      <c r="D845" s="698"/>
      <c r="E845" s="695"/>
      <c r="F845" s="698"/>
      <c r="G845" s="699"/>
      <c r="H845" s="699"/>
      <c r="I845" s="698"/>
      <c r="J845" s="698"/>
      <c r="K845" s="695"/>
      <c r="L845" s="695"/>
      <c r="M845" s="695"/>
      <c r="N845" s="695"/>
      <c r="O845" s="695"/>
      <c r="P845" s="695"/>
      <c r="Q845" s="695"/>
      <c r="R845" s="695"/>
      <c r="S845" s="695"/>
      <c r="T845" s="695"/>
      <c r="U845" s="695"/>
      <c r="V845" s="695"/>
      <c r="W845" s="695"/>
      <c r="X845" s="695"/>
      <c r="Y845" s="695"/>
      <c r="Z845" s="695"/>
    </row>
    <row r="846" ht="21.0" customHeight="1">
      <c r="A846" s="698"/>
      <c r="B846" s="695"/>
      <c r="C846" s="695"/>
      <c r="D846" s="698"/>
      <c r="E846" s="695"/>
      <c r="F846" s="698"/>
      <c r="G846" s="699"/>
      <c r="H846" s="699"/>
      <c r="I846" s="698"/>
      <c r="J846" s="698"/>
      <c r="K846" s="695"/>
      <c r="L846" s="695"/>
      <c r="M846" s="695"/>
      <c r="N846" s="695"/>
      <c r="O846" s="695"/>
      <c r="P846" s="695"/>
      <c r="Q846" s="695"/>
      <c r="R846" s="695"/>
      <c r="S846" s="695"/>
      <c r="T846" s="695"/>
      <c r="U846" s="695"/>
      <c r="V846" s="695"/>
      <c r="W846" s="695"/>
      <c r="X846" s="695"/>
      <c r="Y846" s="695"/>
      <c r="Z846" s="695"/>
    </row>
    <row r="847" ht="21.0" customHeight="1">
      <c r="A847" s="698"/>
      <c r="B847" s="695"/>
      <c r="C847" s="695"/>
      <c r="D847" s="698"/>
      <c r="E847" s="695"/>
      <c r="F847" s="698"/>
      <c r="G847" s="699"/>
      <c r="H847" s="699"/>
      <c r="I847" s="698"/>
      <c r="J847" s="698"/>
      <c r="K847" s="695"/>
      <c r="L847" s="695"/>
      <c r="M847" s="695"/>
      <c r="N847" s="695"/>
      <c r="O847" s="695"/>
      <c r="P847" s="695"/>
      <c r="Q847" s="695"/>
      <c r="R847" s="695"/>
      <c r="S847" s="695"/>
      <c r="T847" s="695"/>
      <c r="U847" s="695"/>
      <c r="V847" s="695"/>
      <c r="W847" s="695"/>
      <c r="X847" s="695"/>
      <c r="Y847" s="695"/>
      <c r="Z847" s="695"/>
    </row>
    <row r="848" ht="21.0" customHeight="1">
      <c r="A848" s="698"/>
      <c r="B848" s="695"/>
      <c r="C848" s="695"/>
      <c r="D848" s="698"/>
      <c r="E848" s="695"/>
      <c r="F848" s="698"/>
      <c r="G848" s="699"/>
      <c r="H848" s="699"/>
      <c r="I848" s="698"/>
      <c r="J848" s="698"/>
      <c r="K848" s="695"/>
      <c r="L848" s="695"/>
      <c r="M848" s="695"/>
      <c r="N848" s="695"/>
      <c r="O848" s="695"/>
      <c r="P848" s="695"/>
      <c r="Q848" s="695"/>
      <c r="R848" s="695"/>
      <c r="S848" s="695"/>
      <c r="T848" s="695"/>
      <c r="U848" s="695"/>
      <c r="V848" s="695"/>
      <c r="W848" s="695"/>
      <c r="X848" s="695"/>
      <c r="Y848" s="695"/>
      <c r="Z848" s="695"/>
    </row>
    <row r="849" ht="21.0" customHeight="1">
      <c r="A849" s="698"/>
      <c r="B849" s="695"/>
      <c r="C849" s="695"/>
      <c r="D849" s="698"/>
      <c r="E849" s="695"/>
      <c r="F849" s="698"/>
      <c r="G849" s="699"/>
      <c r="H849" s="699"/>
      <c r="I849" s="698"/>
      <c r="J849" s="698"/>
      <c r="K849" s="695"/>
      <c r="L849" s="695"/>
      <c r="M849" s="695"/>
      <c r="N849" s="695"/>
      <c r="O849" s="695"/>
      <c r="P849" s="695"/>
      <c r="Q849" s="695"/>
      <c r="R849" s="695"/>
      <c r="S849" s="695"/>
      <c r="T849" s="695"/>
      <c r="U849" s="695"/>
      <c r="V849" s="695"/>
      <c r="W849" s="695"/>
      <c r="X849" s="695"/>
      <c r="Y849" s="695"/>
      <c r="Z849" s="695"/>
    </row>
    <row r="850" ht="21.0" customHeight="1">
      <c r="A850" s="698"/>
      <c r="B850" s="695"/>
      <c r="C850" s="695"/>
      <c r="D850" s="698"/>
      <c r="E850" s="695"/>
      <c r="F850" s="698"/>
      <c r="G850" s="699"/>
      <c r="H850" s="699"/>
      <c r="I850" s="698"/>
      <c r="J850" s="698"/>
      <c r="K850" s="695"/>
      <c r="L850" s="695"/>
      <c r="M850" s="695"/>
      <c r="N850" s="695"/>
      <c r="O850" s="695"/>
      <c r="P850" s="695"/>
      <c r="Q850" s="695"/>
      <c r="R850" s="695"/>
      <c r="S850" s="695"/>
      <c r="T850" s="695"/>
      <c r="U850" s="695"/>
      <c r="V850" s="695"/>
      <c r="W850" s="695"/>
      <c r="X850" s="695"/>
      <c r="Y850" s="695"/>
      <c r="Z850" s="695"/>
    </row>
    <row r="851" ht="21.0" customHeight="1">
      <c r="A851" s="698"/>
      <c r="B851" s="695"/>
      <c r="C851" s="695"/>
      <c r="D851" s="698"/>
      <c r="E851" s="695"/>
      <c r="F851" s="698"/>
      <c r="G851" s="699"/>
      <c r="H851" s="699"/>
      <c r="I851" s="698"/>
      <c r="J851" s="698"/>
      <c r="K851" s="695"/>
      <c r="L851" s="695"/>
      <c r="M851" s="695"/>
      <c r="N851" s="695"/>
      <c r="O851" s="695"/>
      <c r="P851" s="695"/>
      <c r="Q851" s="695"/>
      <c r="R851" s="695"/>
      <c r="S851" s="695"/>
      <c r="T851" s="695"/>
      <c r="U851" s="695"/>
      <c r="V851" s="695"/>
      <c r="W851" s="695"/>
      <c r="X851" s="695"/>
      <c r="Y851" s="695"/>
      <c r="Z851" s="695"/>
    </row>
    <row r="852" ht="21.0" customHeight="1">
      <c r="A852" s="698"/>
      <c r="B852" s="695"/>
      <c r="C852" s="695"/>
      <c r="D852" s="698"/>
      <c r="E852" s="695"/>
      <c r="F852" s="698"/>
      <c r="G852" s="699"/>
      <c r="H852" s="699"/>
      <c r="I852" s="698"/>
      <c r="J852" s="698"/>
      <c r="K852" s="695"/>
      <c r="L852" s="695"/>
      <c r="M852" s="695"/>
      <c r="N852" s="695"/>
      <c r="O852" s="695"/>
      <c r="P852" s="695"/>
      <c r="Q852" s="695"/>
      <c r="R852" s="695"/>
      <c r="S852" s="695"/>
      <c r="T852" s="695"/>
      <c r="U852" s="695"/>
      <c r="V852" s="695"/>
      <c r="W852" s="695"/>
      <c r="X852" s="695"/>
      <c r="Y852" s="695"/>
      <c r="Z852" s="695"/>
    </row>
    <row r="853" ht="21.0" customHeight="1">
      <c r="A853" s="698"/>
      <c r="B853" s="695"/>
      <c r="C853" s="695"/>
      <c r="D853" s="698"/>
      <c r="E853" s="695"/>
      <c r="F853" s="698"/>
      <c r="G853" s="699"/>
      <c r="H853" s="699"/>
      <c r="I853" s="698"/>
      <c r="J853" s="698"/>
      <c r="K853" s="695"/>
      <c r="L853" s="695"/>
      <c r="M853" s="695"/>
      <c r="N853" s="695"/>
      <c r="O853" s="695"/>
      <c r="P853" s="695"/>
      <c r="Q853" s="695"/>
      <c r="R853" s="695"/>
      <c r="S853" s="695"/>
      <c r="T853" s="695"/>
      <c r="U853" s="695"/>
      <c r="V853" s="695"/>
      <c r="W853" s="695"/>
      <c r="X853" s="695"/>
      <c r="Y853" s="695"/>
      <c r="Z853" s="695"/>
    </row>
    <row r="854" ht="21.0" customHeight="1">
      <c r="A854" s="698"/>
      <c r="B854" s="695"/>
      <c r="C854" s="695"/>
      <c r="D854" s="698"/>
      <c r="E854" s="695"/>
      <c r="F854" s="698"/>
      <c r="G854" s="699"/>
      <c r="H854" s="699"/>
      <c r="I854" s="698"/>
      <c r="J854" s="698"/>
      <c r="K854" s="695"/>
      <c r="L854" s="695"/>
      <c r="M854" s="695"/>
      <c r="N854" s="695"/>
      <c r="O854" s="695"/>
      <c r="P854" s="695"/>
      <c r="Q854" s="695"/>
      <c r="R854" s="695"/>
      <c r="S854" s="695"/>
      <c r="T854" s="695"/>
      <c r="U854" s="695"/>
      <c r="V854" s="695"/>
      <c r="W854" s="695"/>
      <c r="X854" s="695"/>
      <c r="Y854" s="695"/>
      <c r="Z854" s="695"/>
    </row>
    <row r="855" ht="21.0" customHeight="1">
      <c r="A855" s="698"/>
      <c r="B855" s="695"/>
      <c r="C855" s="695"/>
      <c r="D855" s="698"/>
      <c r="E855" s="695"/>
      <c r="F855" s="698"/>
      <c r="G855" s="699"/>
      <c r="H855" s="699"/>
      <c r="I855" s="698"/>
      <c r="J855" s="698"/>
      <c r="K855" s="695"/>
      <c r="L855" s="695"/>
      <c r="M855" s="695"/>
      <c r="N855" s="695"/>
      <c r="O855" s="695"/>
      <c r="P855" s="695"/>
      <c r="Q855" s="695"/>
      <c r="R855" s="695"/>
      <c r="S855" s="695"/>
      <c r="T855" s="695"/>
      <c r="U855" s="695"/>
      <c r="V855" s="695"/>
      <c r="W855" s="695"/>
      <c r="X855" s="695"/>
      <c r="Y855" s="695"/>
      <c r="Z855" s="695"/>
    </row>
    <row r="856" ht="21.0" customHeight="1">
      <c r="A856" s="698"/>
      <c r="B856" s="695"/>
      <c r="C856" s="695"/>
      <c r="D856" s="698"/>
      <c r="E856" s="695"/>
      <c r="F856" s="698"/>
      <c r="G856" s="699"/>
      <c r="H856" s="699"/>
      <c r="I856" s="698"/>
      <c r="J856" s="698"/>
      <c r="K856" s="695"/>
      <c r="L856" s="695"/>
      <c r="M856" s="695"/>
      <c r="N856" s="695"/>
      <c r="O856" s="695"/>
      <c r="P856" s="695"/>
      <c r="Q856" s="695"/>
      <c r="R856" s="695"/>
      <c r="S856" s="695"/>
      <c r="T856" s="695"/>
      <c r="U856" s="695"/>
      <c r="V856" s="695"/>
      <c r="W856" s="695"/>
      <c r="X856" s="695"/>
      <c r="Y856" s="695"/>
      <c r="Z856" s="695"/>
    </row>
    <row r="857" ht="21.0" customHeight="1">
      <c r="A857" s="698"/>
      <c r="B857" s="695"/>
      <c r="C857" s="695"/>
      <c r="D857" s="698"/>
      <c r="E857" s="695"/>
      <c r="F857" s="698"/>
      <c r="G857" s="699"/>
      <c r="H857" s="699"/>
      <c r="I857" s="698"/>
      <c r="J857" s="698"/>
      <c r="K857" s="695"/>
      <c r="L857" s="695"/>
      <c r="M857" s="695"/>
      <c r="N857" s="695"/>
      <c r="O857" s="695"/>
      <c r="P857" s="695"/>
      <c r="Q857" s="695"/>
      <c r="R857" s="695"/>
      <c r="S857" s="695"/>
      <c r="T857" s="695"/>
      <c r="U857" s="695"/>
      <c r="V857" s="695"/>
      <c r="W857" s="695"/>
      <c r="X857" s="695"/>
      <c r="Y857" s="695"/>
      <c r="Z857" s="695"/>
    </row>
    <row r="858" ht="21.0" customHeight="1">
      <c r="A858" s="698"/>
      <c r="B858" s="695"/>
      <c r="C858" s="695"/>
      <c r="D858" s="698"/>
      <c r="E858" s="695"/>
      <c r="F858" s="698"/>
      <c r="G858" s="699"/>
      <c r="H858" s="699"/>
      <c r="I858" s="698"/>
      <c r="J858" s="698"/>
      <c r="K858" s="695"/>
      <c r="L858" s="695"/>
      <c r="M858" s="695"/>
      <c r="N858" s="695"/>
      <c r="O858" s="695"/>
      <c r="P858" s="695"/>
      <c r="Q858" s="695"/>
      <c r="R858" s="695"/>
      <c r="S858" s="695"/>
      <c r="T858" s="695"/>
      <c r="U858" s="695"/>
      <c r="V858" s="695"/>
      <c r="W858" s="695"/>
      <c r="X858" s="695"/>
      <c r="Y858" s="695"/>
      <c r="Z858" s="695"/>
    </row>
    <row r="859" ht="21.0" customHeight="1">
      <c r="A859" s="698"/>
      <c r="B859" s="695"/>
      <c r="C859" s="695"/>
      <c r="D859" s="698"/>
      <c r="E859" s="695"/>
      <c r="F859" s="698"/>
      <c r="G859" s="699"/>
      <c r="H859" s="699"/>
      <c r="I859" s="698"/>
      <c r="J859" s="698"/>
      <c r="K859" s="695"/>
      <c r="L859" s="695"/>
      <c r="M859" s="695"/>
      <c r="N859" s="695"/>
      <c r="O859" s="695"/>
      <c r="P859" s="695"/>
      <c r="Q859" s="695"/>
      <c r="R859" s="695"/>
      <c r="S859" s="695"/>
      <c r="T859" s="695"/>
      <c r="U859" s="695"/>
      <c r="V859" s="695"/>
      <c r="W859" s="695"/>
      <c r="X859" s="695"/>
      <c r="Y859" s="695"/>
      <c r="Z859" s="695"/>
    </row>
    <row r="860" ht="21.0" customHeight="1">
      <c r="A860" s="698"/>
      <c r="B860" s="695"/>
      <c r="C860" s="695"/>
      <c r="D860" s="698"/>
      <c r="E860" s="695"/>
      <c r="F860" s="698"/>
      <c r="G860" s="699"/>
      <c r="H860" s="699"/>
      <c r="I860" s="698"/>
      <c r="J860" s="698"/>
      <c r="K860" s="695"/>
      <c r="L860" s="695"/>
      <c r="M860" s="695"/>
      <c r="N860" s="695"/>
      <c r="O860" s="695"/>
      <c r="P860" s="695"/>
      <c r="Q860" s="695"/>
      <c r="R860" s="695"/>
      <c r="S860" s="695"/>
      <c r="T860" s="695"/>
      <c r="U860" s="695"/>
      <c r="V860" s="695"/>
      <c r="W860" s="695"/>
      <c r="X860" s="695"/>
      <c r="Y860" s="695"/>
      <c r="Z860" s="695"/>
    </row>
    <row r="861" ht="21.0" customHeight="1">
      <c r="A861" s="698"/>
      <c r="B861" s="695"/>
      <c r="C861" s="695"/>
      <c r="D861" s="698"/>
      <c r="E861" s="695"/>
      <c r="F861" s="698"/>
      <c r="G861" s="699"/>
      <c r="H861" s="699"/>
      <c r="I861" s="698"/>
      <c r="J861" s="698"/>
      <c r="K861" s="695"/>
      <c r="L861" s="695"/>
      <c r="M861" s="695"/>
      <c r="N861" s="695"/>
      <c r="O861" s="695"/>
      <c r="P861" s="695"/>
      <c r="Q861" s="695"/>
      <c r="R861" s="695"/>
      <c r="S861" s="695"/>
      <c r="T861" s="695"/>
      <c r="U861" s="695"/>
      <c r="V861" s="695"/>
      <c r="W861" s="695"/>
      <c r="X861" s="695"/>
      <c r="Y861" s="695"/>
      <c r="Z861" s="695"/>
    </row>
    <row r="862" ht="21.0" customHeight="1">
      <c r="A862" s="698"/>
      <c r="B862" s="695"/>
      <c r="C862" s="695"/>
      <c r="D862" s="698"/>
      <c r="E862" s="695"/>
      <c r="F862" s="698"/>
      <c r="G862" s="699"/>
      <c r="H862" s="699"/>
      <c r="I862" s="698"/>
      <c r="J862" s="698"/>
      <c r="K862" s="695"/>
      <c r="L862" s="695"/>
      <c r="M862" s="695"/>
      <c r="N862" s="695"/>
      <c r="O862" s="695"/>
      <c r="P862" s="695"/>
      <c r="Q862" s="695"/>
      <c r="R862" s="695"/>
      <c r="S862" s="695"/>
      <c r="T862" s="695"/>
      <c r="U862" s="695"/>
      <c r="V862" s="695"/>
      <c r="W862" s="695"/>
      <c r="X862" s="695"/>
      <c r="Y862" s="695"/>
      <c r="Z862" s="695"/>
    </row>
    <row r="863" ht="21.0" customHeight="1">
      <c r="A863" s="698"/>
      <c r="B863" s="695"/>
      <c r="C863" s="695"/>
      <c r="D863" s="698"/>
      <c r="E863" s="695"/>
      <c r="F863" s="698"/>
      <c r="G863" s="699"/>
      <c r="H863" s="699"/>
      <c r="I863" s="698"/>
      <c r="J863" s="698"/>
      <c r="K863" s="695"/>
      <c r="L863" s="695"/>
      <c r="M863" s="695"/>
      <c r="N863" s="695"/>
      <c r="O863" s="695"/>
      <c r="P863" s="695"/>
      <c r="Q863" s="695"/>
      <c r="R863" s="695"/>
      <c r="S863" s="695"/>
      <c r="T863" s="695"/>
      <c r="U863" s="695"/>
      <c r="V863" s="695"/>
      <c r="W863" s="695"/>
      <c r="X863" s="695"/>
      <c r="Y863" s="695"/>
      <c r="Z863" s="695"/>
    </row>
    <row r="864" ht="21.0" customHeight="1">
      <c r="A864" s="698"/>
      <c r="B864" s="695"/>
      <c r="C864" s="695"/>
      <c r="D864" s="698"/>
      <c r="E864" s="695"/>
      <c r="F864" s="698"/>
      <c r="G864" s="699"/>
      <c r="H864" s="699"/>
      <c r="I864" s="698"/>
      <c r="J864" s="698"/>
      <c r="K864" s="695"/>
      <c r="L864" s="695"/>
      <c r="M864" s="695"/>
      <c r="N864" s="695"/>
      <c r="O864" s="695"/>
      <c r="P864" s="695"/>
      <c r="Q864" s="695"/>
      <c r="R864" s="695"/>
      <c r="S864" s="695"/>
      <c r="T864" s="695"/>
      <c r="U864" s="695"/>
      <c r="V864" s="695"/>
      <c r="W864" s="695"/>
      <c r="X864" s="695"/>
      <c r="Y864" s="695"/>
      <c r="Z864" s="695"/>
    </row>
    <row r="865" ht="21.0" customHeight="1">
      <c r="A865" s="698"/>
      <c r="B865" s="695"/>
      <c r="C865" s="695"/>
      <c r="D865" s="698"/>
      <c r="E865" s="695"/>
      <c r="F865" s="698"/>
      <c r="G865" s="699"/>
      <c r="H865" s="699"/>
      <c r="I865" s="698"/>
      <c r="J865" s="698"/>
      <c r="K865" s="695"/>
      <c r="L865" s="695"/>
      <c r="M865" s="695"/>
      <c r="N865" s="695"/>
      <c r="O865" s="695"/>
      <c r="P865" s="695"/>
      <c r="Q865" s="695"/>
      <c r="R865" s="695"/>
      <c r="S865" s="695"/>
      <c r="T865" s="695"/>
      <c r="U865" s="695"/>
      <c r="V865" s="695"/>
      <c r="W865" s="695"/>
      <c r="X865" s="695"/>
      <c r="Y865" s="695"/>
      <c r="Z865" s="695"/>
    </row>
    <row r="866" ht="21.0" customHeight="1">
      <c r="A866" s="698"/>
      <c r="B866" s="695"/>
      <c r="C866" s="695"/>
      <c r="D866" s="698"/>
      <c r="E866" s="695"/>
      <c r="F866" s="698"/>
      <c r="G866" s="699"/>
      <c r="H866" s="699"/>
      <c r="I866" s="698"/>
      <c r="J866" s="698"/>
      <c r="K866" s="695"/>
      <c r="L866" s="695"/>
      <c r="M866" s="695"/>
      <c r="N866" s="695"/>
      <c r="O866" s="695"/>
      <c r="P866" s="695"/>
      <c r="Q866" s="695"/>
      <c r="R866" s="695"/>
      <c r="S866" s="695"/>
      <c r="T866" s="695"/>
      <c r="U866" s="695"/>
      <c r="V866" s="695"/>
      <c r="W866" s="695"/>
      <c r="X866" s="695"/>
      <c r="Y866" s="695"/>
      <c r="Z866" s="695"/>
    </row>
    <row r="867" ht="21.0" customHeight="1">
      <c r="A867" s="698"/>
      <c r="B867" s="695"/>
      <c r="C867" s="695"/>
      <c r="D867" s="698"/>
      <c r="E867" s="695"/>
      <c r="F867" s="698"/>
      <c r="G867" s="699"/>
      <c r="H867" s="699"/>
      <c r="I867" s="698"/>
      <c r="J867" s="698"/>
      <c r="K867" s="695"/>
      <c r="L867" s="695"/>
      <c r="M867" s="695"/>
      <c r="N867" s="695"/>
      <c r="O867" s="695"/>
      <c r="P867" s="695"/>
      <c r="Q867" s="695"/>
      <c r="R867" s="695"/>
      <c r="S867" s="695"/>
      <c r="T867" s="695"/>
      <c r="U867" s="695"/>
      <c r="V867" s="695"/>
      <c r="W867" s="695"/>
      <c r="X867" s="695"/>
      <c r="Y867" s="695"/>
      <c r="Z867" s="695"/>
    </row>
    <row r="868" ht="21.0" customHeight="1">
      <c r="A868" s="698"/>
      <c r="B868" s="695"/>
      <c r="C868" s="695"/>
      <c r="D868" s="698"/>
      <c r="E868" s="695"/>
      <c r="F868" s="698"/>
      <c r="G868" s="699"/>
      <c r="H868" s="699"/>
      <c r="I868" s="698"/>
      <c r="J868" s="698"/>
      <c r="K868" s="695"/>
      <c r="L868" s="695"/>
      <c r="M868" s="695"/>
      <c r="N868" s="695"/>
      <c r="O868" s="695"/>
      <c r="P868" s="695"/>
      <c r="Q868" s="695"/>
      <c r="R868" s="695"/>
      <c r="S868" s="695"/>
      <c r="T868" s="695"/>
      <c r="U868" s="695"/>
      <c r="V868" s="695"/>
      <c r="W868" s="695"/>
      <c r="X868" s="695"/>
      <c r="Y868" s="695"/>
      <c r="Z868" s="695"/>
    </row>
    <row r="869" ht="21.0" customHeight="1">
      <c r="A869" s="698"/>
      <c r="B869" s="695"/>
      <c r="C869" s="695"/>
      <c r="D869" s="698"/>
      <c r="E869" s="695"/>
      <c r="F869" s="698"/>
      <c r="G869" s="699"/>
      <c r="H869" s="699"/>
      <c r="I869" s="698"/>
      <c r="J869" s="698"/>
      <c r="K869" s="695"/>
      <c r="L869" s="695"/>
      <c r="M869" s="695"/>
      <c r="N869" s="695"/>
      <c r="O869" s="695"/>
      <c r="P869" s="695"/>
      <c r="Q869" s="695"/>
      <c r="R869" s="695"/>
      <c r="S869" s="695"/>
      <c r="T869" s="695"/>
      <c r="U869" s="695"/>
      <c r="V869" s="695"/>
      <c r="W869" s="695"/>
      <c r="X869" s="695"/>
      <c r="Y869" s="695"/>
      <c r="Z869" s="695"/>
    </row>
    <row r="870" ht="21.0" customHeight="1">
      <c r="A870" s="698"/>
      <c r="B870" s="695"/>
      <c r="C870" s="695"/>
      <c r="D870" s="698"/>
      <c r="E870" s="695"/>
      <c r="F870" s="698"/>
      <c r="G870" s="699"/>
      <c r="H870" s="699"/>
      <c r="I870" s="698"/>
      <c r="J870" s="698"/>
      <c r="K870" s="695"/>
      <c r="L870" s="695"/>
      <c r="M870" s="695"/>
      <c r="N870" s="695"/>
      <c r="O870" s="695"/>
      <c r="P870" s="695"/>
      <c r="Q870" s="695"/>
      <c r="R870" s="695"/>
      <c r="S870" s="695"/>
      <c r="T870" s="695"/>
      <c r="U870" s="695"/>
      <c r="V870" s="695"/>
      <c r="W870" s="695"/>
      <c r="X870" s="695"/>
      <c r="Y870" s="695"/>
      <c r="Z870" s="695"/>
    </row>
    <row r="871" ht="21.0" customHeight="1">
      <c r="A871" s="698"/>
      <c r="B871" s="695"/>
      <c r="C871" s="695"/>
      <c r="D871" s="698"/>
      <c r="E871" s="695"/>
      <c r="F871" s="698"/>
      <c r="G871" s="699"/>
      <c r="H871" s="699"/>
      <c r="I871" s="698"/>
      <c r="J871" s="698"/>
      <c r="K871" s="695"/>
      <c r="L871" s="695"/>
      <c r="M871" s="695"/>
      <c r="N871" s="695"/>
      <c r="O871" s="695"/>
      <c r="P871" s="695"/>
      <c r="Q871" s="695"/>
      <c r="R871" s="695"/>
      <c r="S871" s="695"/>
      <c r="T871" s="695"/>
      <c r="U871" s="695"/>
      <c r="V871" s="695"/>
      <c r="W871" s="695"/>
      <c r="X871" s="695"/>
      <c r="Y871" s="695"/>
      <c r="Z871" s="695"/>
    </row>
    <row r="872" ht="21.0" customHeight="1">
      <c r="A872" s="698"/>
      <c r="B872" s="695"/>
      <c r="C872" s="695"/>
      <c r="D872" s="698"/>
      <c r="E872" s="695"/>
      <c r="F872" s="698"/>
      <c r="G872" s="699"/>
      <c r="H872" s="699"/>
      <c r="I872" s="698"/>
      <c r="J872" s="698"/>
      <c r="K872" s="695"/>
      <c r="L872" s="695"/>
      <c r="M872" s="695"/>
      <c r="N872" s="695"/>
      <c r="O872" s="695"/>
      <c r="P872" s="695"/>
      <c r="Q872" s="695"/>
      <c r="R872" s="695"/>
      <c r="S872" s="695"/>
      <c r="T872" s="695"/>
      <c r="U872" s="695"/>
      <c r="V872" s="695"/>
      <c r="W872" s="695"/>
      <c r="X872" s="695"/>
      <c r="Y872" s="695"/>
      <c r="Z872" s="695"/>
    </row>
    <row r="873" ht="21.0" customHeight="1">
      <c r="A873" s="698"/>
      <c r="B873" s="695"/>
      <c r="C873" s="695"/>
      <c r="D873" s="698"/>
      <c r="E873" s="695"/>
      <c r="F873" s="698"/>
      <c r="G873" s="699"/>
      <c r="H873" s="699"/>
      <c r="I873" s="698"/>
      <c r="J873" s="698"/>
      <c r="K873" s="695"/>
      <c r="L873" s="695"/>
      <c r="M873" s="695"/>
      <c r="N873" s="695"/>
      <c r="O873" s="695"/>
      <c r="P873" s="695"/>
      <c r="Q873" s="695"/>
      <c r="R873" s="695"/>
      <c r="S873" s="695"/>
      <c r="T873" s="695"/>
      <c r="U873" s="695"/>
      <c r="V873" s="695"/>
      <c r="W873" s="695"/>
      <c r="X873" s="695"/>
      <c r="Y873" s="695"/>
      <c r="Z873" s="695"/>
    </row>
    <row r="874" ht="21.0" customHeight="1">
      <c r="A874" s="698"/>
      <c r="B874" s="695"/>
      <c r="C874" s="695"/>
      <c r="D874" s="698"/>
      <c r="E874" s="695"/>
      <c r="F874" s="698"/>
      <c r="G874" s="699"/>
      <c r="H874" s="699"/>
      <c r="I874" s="698"/>
      <c r="J874" s="698"/>
      <c r="K874" s="695"/>
      <c r="L874" s="695"/>
      <c r="M874" s="695"/>
      <c r="N874" s="695"/>
      <c r="O874" s="695"/>
      <c r="P874" s="695"/>
      <c r="Q874" s="695"/>
      <c r="R874" s="695"/>
      <c r="S874" s="695"/>
      <c r="T874" s="695"/>
      <c r="U874" s="695"/>
      <c r="V874" s="695"/>
      <c r="W874" s="695"/>
      <c r="X874" s="695"/>
      <c r="Y874" s="695"/>
      <c r="Z874" s="695"/>
    </row>
    <row r="875" ht="21.0" customHeight="1">
      <c r="A875" s="698"/>
      <c r="B875" s="695"/>
      <c r="C875" s="695"/>
      <c r="D875" s="698"/>
      <c r="E875" s="695"/>
      <c r="F875" s="698"/>
      <c r="G875" s="699"/>
      <c r="H875" s="699"/>
      <c r="I875" s="698"/>
      <c r="J875" s="698"/>
      <c r="K875" s="695"/>
      <c r="L875" s="695"/>
      <c r="M875" s="695"/>
      <c r="N875" s="695"/>
      <c r="O875" s="695"/>
      <c r="P875" s="695"/>
      <c r="Q875" s="695"/>
      <c r="R875" s="695"/>
      <c r="S875" s="695"/>
      <c r="T875" s="695"/>
      <c r="U875" s="695"/>
      <c r="V875" s="695"/>
      <c r="W875" s="695"/>
      <c r="X875" s="695"/>
      <c r="Y875" s="695"/>
      <c r="Z875" s="695"/>
    </row>
    <row r="876" ht="21.0" customHeight="1">
      <c r="A876" s="698"/>
      <c r="B876" s="695"/>
      <c r="C876" s="695"/>
      <c r="D876" s="698"/>
      <c r="E876" s="695"/>
      <c r="F876" s="698"/>
      <c r="G876" s="699"/>
      <c r="H876" s="699"/>
      <c r="I876" s="698"/>
      <c r="J876" s="698"/>
      <c r="K876" s="695"/>
      <c r="L876" s="695"/>
      <c r="M876" s="695"/>
      <c r="N876" s="695"/>
      <c r="O876" s="695"/>
      <c r="P876" s="695"/>
      <c r="Q876" s="695"/>
      <c r="R876" s="695"/>
      <c r="S876" s="695"/>
      <c r="T876" s="695"/>
      <c r="U876" s="695"/>
      <c r="V876" s="695"/>
      <c r="W876" s="695"/>
      <c r="X876" s="695"/>
      <c r="Y876" s="695"/>
      <c r="Z876" s="695"/>
    </row>
    <row r="877" ht="21.0" customHeight="1">
      <c r="A877" s="698"/>
      <c r="B877" s="695"/>
      <c r="C877" s="695"/>
      <c r="D877" s="698"/>
      <c r="E877" s="695"/>
      <c r="F877" s="698"/>
      <c r="G877" s="699"/>
      <c r="H877" s="699"/>
      <c r="I877" s="698"/>
      <c r="J877" s="698"/>
      <c r="K877" s="695"/>
      <c r="L877" s="695"/>
      <c r="M877" s="695"/>
      <c r="N877" s="695"/>
      <c r="O877" s="695"/>
      <c r="P877" s="695"/>
      <c r="Q877" s="695"/>
      <c r="R877" s="695"/>
      <c r="S877" s="695"/>
      <c r="T877" s="695"/>
      <c r="U877" s="695"/>
      <c r="V877" s="695"/>
      <c r="W877" s="695"/>
      <c r="X877" s="695"/>
      <c r="Y877" s="695"/>
      <c r="Z877" s="695"/>
    </row>
    <row r="878" ht="21.0" customHeight="1">
      <c r="A878" s="698"/>
      <c r="B878" s="695"/>
      <c r="C878" s="695"/>
      <c r="D878" s="698"/>
      <c r="E878" s="695"/>
      <c r="F878" s="698"/>
      <c r="G878" s="699"/>
      <c r="H878" s="699"/>
      <c r="I878" s="698"/>
      <c r="J878" s="698"/>
      <c r="K878" s="695"/>
      <c r="L878" s="695"/>
      <c r="M878" s="695"/>
      <c r="N878" s="695"/>
      <c r="O878" s="695"/>
      <c r="P878" s="695"/>
      <c r="Q878" s="695"/>
      <c r="R878" s="695"/>
      <c r="S878" s="695"/>
      <c r="T878" s="695"/>
      <c r="U878" s="695"/>
      <c r="V878" s="695"/>
      <c r="W878" s="695"/>
      <c r="X878" s="695"/>
      <c r="Y878" s="695"/>
      <c r="Z878" s="695"/>
    </row>
    <row r="879" ht="21.0" customHeight="1">
      <c r="A879" s="698"/>
      <c r="B879" s="695"/>
      <c r="C879" s="695"/>
      <c r="D879" s="698"/>
      <c r="E879" s="695"/>
      <c r="F879" s="698"/>
      <c r="G879" s="699"/>
      <c r="H879" s="699"/>
      <c r="I879" s="698"/>
      <c r="J879" s="698"/>
      <c r="K879" s="695"/>
      <c r="L879" s="695"/>
      <c r="M879" s="695"/>
      <c r="N879" s="695"/>
      <c r="O879" s="695"/>
      <c r="P879" s="695"/>
      <c r="Q879" s="695"/>
      <c r="R879" s="695"/>
      <c r="S879" s="695"/>
      <c r="T879" s="695"/>
      <c r="U879" s="695"/>
      <c r="V879" s="695"/>
      <c r="W879" s="695"/>
      <c r="X879" s="695"/>
      <c r="Y879" s="695"/>
      <c r="Z879" s="695"/>
    </row>
    <row r="880" ht="21.0" customHeight="1">
      <c r="A880" s="698"/>
      <c r="B880" s="695"/>
      <c r="C880" s="695"/>
      <c r="D880" s="698"/>
      <c r="E880" s="695"/>
      <c r="F880" s="698"/>
      <c r="G880" s="699"/>
      <c r="H880" s="699"/>
      <c r="I880" s="698"/>
      <c r="J880" s="698"/>
      <c r="K880" s="695"/>
      <c r="L880" s="695"/>
      <c r="M880" s="695"/>
      <c r="N880" s="695"/>
      <c r="O880" s="695"/>
      <c r="P880" s="695"/>
      <c r="Q880" s="695"/>
      <c r="R880" s="695"/>
      <c r="S880" s="695"/>
      <c r="T880" s="695"/>
      <c r="U880" s="695"/>
      <c r="V880" s="695"/>
      <c r="W880" s="695"/>
      <c r="X880" s="695"/>
      <c r="Y880" s="695"/>
      <c r="Z880" s="695"/>
    </row>
    <row r="881" ht="21.0" customHeight="1">
      <c r="A881" s="698"/>
      <c r="B881" s="695"/>
      <c r="C881" s="695"/>
      <c r="D881" s="698"/>
      <c r="E881" s="695"/>
      <c r="F881" s="698"/>
      <c r="G881" s="699"/>
      <c r="H881" s="699"/>
      <c r="I881" s="698"/>
      <c r="J881" s="698"/>
      <c r="K881" s="695"/>
      <c r="L881" s="695"/>
      <c r="M881" s="695"/>
      <c r="N881" s="695"/>
      <c r="O881" s="695"/>
      <c r="P881" s="695"/>
      <c r="Q881" s="695"/>
      <c r="R881" s="695"/>
      <c r="S881" s="695"/>
      <c r="T881" s="695"/>
      <c r="U881" s="695"/>
      <c r="V881" s="695"/>
      <c r="W881" s="695"/>
      <c r="X881" s="695"/>
      <c r="Y881" s="695"/>
      <c r="Z881" s="695"/>
    </row>
    <row r="882" ht="21.0" customHeight="1">
      <c r="A882" s="698"/>
      <c r="B882" s="695"/>
      <c r="C882" s="695"/>
      <c r="D882" s="698"/>
      <c r="E882" s="695"/>
      <c r="F882" s="698"/>
      <c r="G882" s="699"/>
      <c r="H882" s="699"/>
      <c r="I882" s="698"/>
      <c r="J882" s="698"/>
      <c r="K882" s="695"/>
      <c r="L882" s="695"/>
      <c r="M882" s="695"/>
      <c r="N882" s="695"/>
      <c r="O882" s="695"/>
      <c r="P882" s="695"/>
      <c r="Q882" s="695"/>
      <c r="R882" s="695"/>
      <c r="S882" s="695"/>
      <c r="T882" s="695"/>
      <c r="U882" s="695"/>
      <c r="V882" s="695"/>
      <c r="W882" s="695"/>
      <c r="X882" s="695"/>
      <c r="Y882" s="695"/>
      <c r="Z882" s="695"/>
    </row>
    <row r="883" ht="21.0" customHeight="1">
      <c r="A883" s="698"/>
      <c r="B883" s="695"/>
      <c r="C883" s="695"/>
      <c r="D883" s="698"/>
      <c r="E883" s="695"/>
      <c r="F883" s="698"/>
      <c r="G883" s="699"/>
      <c r="H883" s="699"/>
      <c r="I883" s="698"/>
      <c r="J883" s="698"/>
      <c r="K883" s="695"/>
      <c r="L883" s="695"/>
      <c r="M883" s="695"/>
      <c r="N883" s="695"/>
      <c r="O883" s="695"/>
      <c r="P883" s="695"/>
      <c r="Q883" s="695"/>
      <c r="R883" s="695"/>
      <c r="S883" s="695"/>
      <c r="T883" s="695"/>
      <c r="U883" s="695"/>
      <c r="V883" s="695"/>
      <c r="W883" s="695"/>
      <c r="X883" s="695"/>
      <c r="Y883" s="695"/>
      <c r="Z883" s="695"/>
    </row>
    <row r="884" ht="21.0" customHeight="1">
      <c r="A884" s="698"/>
      <c r="B884" s="695"/>
      <c r="C884" s="695"/>
      <c r="D884" s="698"/>
      <c r="E884" s="695"/>
      <c r="F884" s="698"/>
      <c r="G884" s="699"/>
      <c r="H884" s="699"/>
      <c r="I884" s="698"/>
      <c r="J884" s="698"/>
      <c r="K884" s="695"/>
      <c r="L884" s="695"/>
      <c r="M884" s="695"/>
      <c r="N884" s="695"/>
      <c r="O884" s="695"/>
      <c r="P884" s="695"/>
      <c r="Q884" s="695"/>
      <c r="R884" s="695"/>
      <c r="S884" s="695"/>
      <c r="T884" s="695"/>
      <c r="U884" s="695"/>
      <c r="V884" s="695"/>
      <c r="W884" s="695"/>
      <c r="X884" s="695"/>
      <c r="Y884" s="695"/>
      <c r="Z884" s="695"/>
    </row>
    <row r="885" ht="21.0" customHeight="1">
      <c r="A885" s="698"/>
      <c r="B885" s="695"/>
      <c r="C885" s="695"/>
      <c r="D885" s="698"/>
      <c r="E885" s="695"/>
      <c r="F885" s="698"/>
      <c r="G885" s="699"/>
      <c r="H885" s="699"/>
      <c r="I885" s="698"/>
      <c r="J885" s="698"/>
      <c r="K885" s="695"/>
      <c r="L885" s="695"/>
      <c r="M885" s="695"/>
      <c r="N885" s="695"/>
      <c r="O885" s="695"/>
      <c r="P885" s="695"/>
      <c r="Q885" s="695"/>
      <c r="R885" s="695"/>
      <c r="S885" s="695"/>
      <c r="T885" s="695"/>
      <c r="U885" s="695"/>
      <c r="V885" s="695"/>
      <c r="W885" s="695"/>
      <c r="X885" s="695"/>
      <c r="Y885" s="695"/>
      <c r="Z885" s="695"/>
    </row>
    <row r="886" ht="21.0" customHeight="1">
      <c r="A886" s="698"/>
      <c r="B886" s="695"/>
      <c r="C886" s="695"/>
      <c r="D886" s="698"/>
      <c r="E886" s="695"/>
      <c r="F886" s="698"/>
      <c r="G886" s="699"/>
      <c r="H886" s="699"/>
      <c r="I886" s="698"/>
      <c r="J886" s="698"/>
      <c r="K886" s="695"/>
      <c r="L886" s="695"/>
      <c r="M886" s="695"/>
      <c r="N886" s="695"/>
      <c r="O886" s="695"/>
      <c r="P886" s="695"/>
      <c r="Q886" s="695"/>
      <c r="R886" s="695"/>
      <c r="S886" s="695"/>
      <c r="T886" s="695"/>
      <c r="U886" s="695"/>
      <c r="V886" s="695"/>
      <c r="W886" s="695"/>
      <c r="X886" s="695"/>
      <c r="Y886" s="695"/>
      <c r="Z886" s="695"/>
    </row>
    <row r="887" ht="21.0" customHeight="1">
      <c r="A887" s="698"/>
      <c r="B887" s="695"/>
      <c r="C887" s="695"/>
      <c r="D887" s="698"/>
      <c r="E887" s="695"/>
      <c r="F887" s="698"/>
      <c r="G887" s="699"/>
      <c r="H887" s="699"/>
      <c r="I887" s="698"/>
      <c r="J887" s="698"/>
      <c r="K887" s="695"/>
      <c r="L887" s="695"/>
      <c r="M887" s="695"/>
      <c r="N887" s="695"/>
      <c r="O887" s="695"/>
      <c r="P887" s="695"/>
      <c r="Q887" s="695"/>
      <c r="R887" s="695"/>
      <c r="S887" s="695"/>
      <c r="T887" s="695"/>
      <c r="U887" s="695"/>
      <c r="V887" s="695"/>
      <c r="W887" s="695"/>
      <c r="X887" s="695"/>
      <c r="Y887" s="695"/>
      <c r="Z887" s="695"/>
    </row>
    <row r="888" ht="21.0" customHeight="1">
      <c r="A888" s="698"/>
      <c r="B888" s="695"/>
      <c r="C888" s="695"/>
      <c r="D888" s="698"/>
      <c r="E888" s="695"/>
      <c r="F888" s="698"/>
      <c r="G888" s="699"/>
      <c r="H888" s="699"/>
      <c r="I888" s="698"/>
      <c r="J888" s="698"/>
      <c r="K888" s="695"/>
      <c r="L888" s="695"/>
      <c r="M888" s="695"/>
      <c r="N888" s="695"/>
      <c r="O888" s="695"/>
      <c r="P888" s="695"/>
      <c r="Q888" s="695"/>
      <c r="R888" s="695"/>
      <c r="S888" s="695"/>
      <c r="T888" s="695"/>
      <c r="U888" s="695"/>
      <c r="V888" s="695"/>
      <c r="W888" s="695"/>
      <c r="X888" s="695"/>
      <c r="Y888" s="695"/>
      <c r="Z888" s="695"/>
    </row>
    <row r="889" ht="21.0" customHeight="1">
      <c r="A889" s="698"/>
      <c r="B889" s="695"/>
      <c r="C889" s="695"/>
      <c r="D889" s="698"/>
      <c r="E889" s="695"/>
      <c r="F889" s="698"/>
      <c r="G889" s="699"/>
      <c r="H889" s="699"/>
      <c r="I889" s="698"/>
      <c r="J889" s="698"/>
      <c r="K889" s="695"/>
      <c r="L889" s="695"/>
      <c r="M889" s="695"/>
      <c r="N889" s="695"/>
      <c r="O889" s="695"/>
      <c r="P889" s="695"/>
      <c r="Q889" s="695"/>
      <c r="R889" s="695"/>
      <c r="S889" s="695"/>
      <c r="T889" s="695"/>
      <c r="U889" s="695"/>
      <c r="V889" s="695"/>
      <c r="W889" s="695"/>
      <c r="X889" s="695"/>
      <c r="Y889" s="695"/>
      <c r="Z889" s="695"/>
    </row>
    <row r="890" ht="21.0" customHeight="1">
      <c r="A890" s="698"/>
      <c r="B890" s="695"/>
      <c r="C890" s="695"/>
      <c r="D890" s="698"/>
      <c r="E890" s="695"/>
      <c r="F890" s="698"/>
      <c r="G890" s="699"/>
      <c r="H890" s="699"/>
      <c r="I890" s="698"/>
      <c r="J890" s="698"/>
      <c r="K890" s="695"/>
      <c r="L890" s="695"/>
      <c r="M890" s="695"/>
      <c r="N890" s="695"/>
      <c r="O890" s="695"/>
      <c r="P890" s="695"/>
      <c r="Q890" s="695"/>
      <c r="R890" s="695"/>
      <c r="S890" s="695"/>
      <c r="T890" s="695"/>
      <c r="U890" s="695"/>
      <c r="V890" s="695"/>
      <c r="W890" s="695"/>
      <c r="X890" s="695"/>
      <c r="Y890" s="695"/>
      <c r="Z890" s="695"/>
    </row>
    <row r="891" ht="21.0" customHeight="1">
      <c r="A891" s="698"/>
      <c r="B891" s="695"/>
      <c r="C891" s="695"/>
      <c r="D891" s="698"/>
      <c r="E891" s="695"/>
      <c r="F891" s="698"/>
      <c r="G891" s="699"/>
      <c r="H891" s="699"/>
      <c r="I891" s="698"/>
      <c r="J891" s="698"/>
      <c r="K891" s="695"/>
      <c r="L891" s="695"/>
      <c r="M891" s="695"/>
      <c r="N891" s="695"/>
      <c r="O891" s="695"/>
      <c r="P891" s="695"/>
      <c r="Q891" s="695"/>
      <c r="R891" s="695"/>
      <c r="S891" s="695"/>
      <c r="T891" s="695"/>
      <c r="U891" s="695"/>
      <c r="V891" s="695"/>
      <c r="W891" s="695"/>
      <c r="X891" s="695"/>
      <c r="Y891" s="695"/>
      <c r="Z891" s="695"/>
    </row>
    <row r="892" ht="21.0" customHeight="1">
      <c r="A892" s="698"/>
      <c r="B892" s="695"/>
      <c r="C892" s="695"/>
      <c r="D892" s="698"/>
      <c r="E892" s="695"/>
      <c r="F892" s="698"/>
      <c r="G892" s="699"/>
      <c r="H892" s="699"/>
      <c r="I892" s="698"/>
      <c r="J892" s="698"/>
      <c r="K892" s="695"/>
      <c r="L892" s="695"/>
      <c r="M892" s="695"/>
      <c r="N892" s="695"/>
      <c r="O892" s="695"/>
      <c r="P892" s="695"/>
      <c r="Q892" s="695"/>
      <c r="R892" s="695"/>
      <c r="S892" s="695"/>
      <c r="T892" s="695"/>
      <c r="U892" s="695"/>
      <c r="V892" s="695"/>
      <c r="W892" s="695"/>
      <c r="X892" s="695"/>
      <c r="Y892" s="695"/>
      <c r="Z892" s="695"/>
    </row>
    <row r="893" ht="21.0" customHeight="1">
      <c r="A893" s="698"/>
      <c r="B893" s="695"/>
      <c r="C893" s="695"/>
      <c r="D893" s="698"/>
      <c r="E893" s="695"/>
      <c r="F893" s="698"/>
      <c r="G893" s="699"/>
      <c r="H893" s="699"/>
      <c r="I893" s="698"/>
      <c r="J893" s="698"/>
      <c r="K893" s="695"/>
      <c r="L893" s="695"/>
      <c r="M893" s="695"/>
      <c r="N893" s="695"/>
      <c r="O893" s="695"/>
      <c r="P893" s="695"/>
      <c r="Q893" s="695"/>
      <c r="R893" s="695"/>
      <c r="S893" s="695"/>
      <c r="T893" s="695"/>
      <c r="U893" s="695"/>
      <c r="V893" s="695"/>
      <c r="W893" s="695"/>
      <c r="X893" s="695"/>
      <c r="Y893" s="695"/>
      <c r="Z893" s="695"/>
    </row>
    <row r="894" ht="21.0" customHeight="1">
      <c r="A894" s="698"/>
      <c r="B894" s="695"/>
      <c r="C894" s="695"/>
      <c r="D894" s="698"/>
      <c r="E894" s="695"/>
      <c r="F894" s="698"/>
      <c r="G894" s="699"/>
      <c r="H894" s="699"/>
      <c r="I894" s="698"/>
      <c r="J894" s="698"/>
      <c r="K894" s="695"/>
      <c r="L894" s="695"/>
      <c r="M894" s="695"/>
      <c r="N894" s="695"/>
      <c r="O894" s="695"/>
      <c r="P894" s="695"/>
      <c r="Q894" s="695"/>
      <c r="R894" s="695"/>
      <c r="S894" s="695"/>
      <c r="T894" s="695"/>
      <c r="U894" s="695"/>
      <c r="V894" s="695"/>
      <c r="W894" s="695"/>
      <c r="X894" s="695"/>
      <c r="Y894" s="695"/>
      <c r="Z894" s="695"/>
    </row>
    <row r="895" ht="21.0" customHeight="1">
      <c r="A895" s="698"/>
      <c r="B895" s="695"/>
      <c r="C895" s="695"/>
      <c r="D895" s="698"/>
      <c r="E895" s="695"/>
      <c r="F895" s="698"/>
      <c r="G895" s="699"/>
      <c r="H895" s="699"/>
      <c r="I895" s="698"/>
      <c r="J895" s="698"/>
      <c r="K895" s="695"/>
      <c r="L895" s="695"/>
      <c r="M895" s="695"/>
      <c r="N895" s="695"/>
      <c r="O895" s="695"/>
      <c r="P895" s="695"/>
      <c r="Q895" s="695"/>
      <c r="R895" s="695"/>
      <c r="S895" s="695"/>
      <c r="T895" s="695"/>
      <c r="U895" s="695"/>
      <c r="V895" s="695"/>
      <c r="W895" s="695"/>
      <c r="X895" s="695"/>
      <c r="Y895" s="695"/>
      <c r="Z895" s="695"/>
    </row>
    <row r="896" ht="21.0" customHeight="1">
      <c r="A896" s="698"/>
      <c r="B896" s="695"/>
      <c r="C896" s="695"/>
      <c r="D896" s="698"/>
      <c r="E896" s="695"/>
      <c r="F896" s="698"/>
      <c r="G896" s="699"/>
      <c r="H896" s="699"/>
      <c r="I896" s="698"/>
      <c r="J896" s="698"/>
      <c r="K896" s="695"/>
      <c r="L896" s="695"/>
      <c r="M896" s="695"/>
      <c r="N896" s="695"/>
      <c r="O896" s="695"/>
      <c r="P896" s="695"/>
      <c r="Q896" s="695"/>
      <c r="R896" s="695"/>
      <c r="S896" s="695"/>
      <c r="T896" s="695"/>
      <c r="U896" s="695"/>
      <c r="V896" s="695"/>
      <c r="W896" s="695"/>
      <c r="X896" s="695"/>
      <c r="Y896" s="695"/>
      <c r="Z896" s="695"/>
    </row>
    <row r="897" ht="21.0" customHeight="1">
      <c r="A897" s="698"/>
      <c r="B897" s="695"/>
      <c r="C897" s="695"/>
      <c r="D897" s="698"/>
      <c r="E897" s="695"/>
      <c r="F897" s="698"/>
      <c r="G897" s="699"/>
      <c r="H897" s="699"/>
      <c r="I897" s="698"/>
      <c r="J897" s="698"/>
      <c r="K897" s="695"/>
      <c r="L897" s="695"/>
      <c r="M897" s="695"/>
      <c r="N897" s="695"/>
      <c r="O897" s="695"/>
      <c r="P897" s="695"/>
      <c r="Q897" s="695"/>
      <c r="R897" s="695"/>
      <c r="S897" s="695"/>
      <c r="T897" s="695"/>
      <c r="U897" s="695"/>
      <c r="V897" s="695"/>
      <c r="W897" s="695"/>
      <c r="X897" s="695"/>
      <c r="Y897" s="695"/>
      <c r="Z897" s="695"/>
    </row>
    <row r="898" ht="21.0" customHeight="1">
      <c r="A898" s="698"/>
      <c r="B898" s="695"/>
      <c r="C898" s="695"/>
      <c r="D898" s="698"/>
      <c r="E898" s="695"/>
      <c r="F898" s="698"/>
      <c r="G898" s="699"/>
      <c r="H898" s="699"/>
      <c r="I898" s="698"/>
      <c r="J898" s="698"/>
      <c r="K898" s="695"/>
      <c r="L898" s="695"/>
      <c r="M898" s="695"/>
      <c r="N898" s="695"/>
      <c r="O898" s="695"/>
      <c r="P898" s="695"/>
      <c r="Q898" s="695"/>
      <c r="R898" s="695"/>
      <c r="S898" s="695"/>
      <c r="T898" s="695"/>
      <c r="U898" s="695"/>
      <c r="V898" s="695"/>
      <c r="W898" s="695"/>
      <c r="X898" s="695"/>
      <c r="Y898" s="695"/>
      <c r="Z898" s="695"/>
    </row>
    <row r="899" ht="21.0" customHeight="1">
      <c r="A899" s="698"/>
      <c r="B899" s="695"/>
      <c r="C899" s="695"/>
      <c r="D899" s="698"/>
      <c r="E899" s="695"/>
      <c r="F899" s="698"/>
      <c r="G899" s="699"/>
      <c r="H899" s="699"/>
      <c r="I899" s="698"/>
      <c r="J899" s="698"/>
      <c r="K899" s="695"/>
      <c r="L899" s="695"/>
      <c r="M899" s="695"/>
      <c r="N899" s="695"/>
      <c r="O899" s="695"/>
      <c r="P899" s="695"/>
      <c r="Q899" s="695"/>
      <c r="R899" s="695"/>
      <c r="S899" s="695"/>
      <c r="T899" s="695"/>
      <c r="U899" s="695"/>
      <c r="V899" s="695"/>
      <c r="W899" s="695"/>
      <c r="X899" s="695"/>
      <c r="Y899" s="695"/>
      <c r="Z899" s="695"/>
    </row>
    <row r="900" ht="21.0" customHeight="1">
      <c r="A900" s="698"/>
      <c r="B900" s="695"/>
      <c r="C900" s="695"/>
      <c r="D900" s="698"/>
      <c r="E900" s="695"/>
      <c r="F900" s="698"/>
      <c r="G900" s="699"/>
      <c r="H900" s="699"/>
      <c r="I900" s="698"/>
      <c r="J900" s="698"/>
      <c r="K900" s="695"/>
      <c r="L900" s="695"/>
      <c r="M900" s="695"/>
      <c r="N900" s="695"/>
      <c r="O900" s="695"/>
      <c r="P900" s="695"/>
      <c r="Q900" s="695"/>
      <c r="R900" s="695"/>
      <c r="S900" s="695"/>
      <c r="T900" s="695"/>
      <c r="U900" s="695"/>
      <c r="V900" s="695"/>
      <c r="W900" s="695"/>
      <c r="X900" s="695"/>
      <c r="Y900" s="695"/>
      <c r="Z900" s="695"/>
    </row>
    <row r="901" ht="21.0" customHeight="1">
      <c r="A901" s="698"/>
      <c r="B901" s="695"/>
      <c r="C901" s="695"/>
      <c r="D901" s="698"/>
      <c r="E901" s="695"/>
      <c r="F901" s="698"/>
      <c r="G901" s="699"/>
      <c r="H901" s="699"/>
      <c r="I901" s="698"/>
      <c r="J901" s="698"/>
      <c r="K901" s="695"/>
      <c r="L901" s="695"/>
      <c r="M901" s="695"/>
      <c r="N901" s="695"/>
      <c r="O901" s="695"/>
      <c r="P901" s="695"/>
      <c r="Q901" s="695"/>
      <c r="R901" s="695"/>
      <c r="S901" s="695"/>
      <c r="T901" s="695"/>
      <c r="U901" s="695"/>
      <c r="V901" s="695"/>
      <c r="W901" s="695"/>
      <c r="X901" s="695"/>
      <c r="Y901" s="695"/>
      <c r="Z901" s="695"/>
    </row>
    <row r="902" ht="21.0" customHeight="1">
      <c r="A902" s="698"/>
      <c r="B902" s="695"/>
      <c r="C902" s="695"/>
      <c r="D902" s="698"/>
      <c r="E902" s="695"/>
      <c r="F902" s="698"/>
      <c r="G902" s="699"/>
      <c r="H902" s="699"/>
      <c r="I902" s="698"/>
      <c r="J902" s="698"/>
      <c r="K902" s="695"/>
      <c r="L902" s="695"/>
      <c r="M902" s="695"/>
      <c r="N902" s="695"/>
      <c r="O902" s="695"/>
      <c r="P902" s="695"/>
      <c r="Q902" s="695"/>
      <c r="R902" s="695"/>
      <c r="S902" s="695"/>
      <c r="T902" s="695"/>
      <c r="U902" s="695"/>
      <c r="V902" s="695"/>
      <c r="W902" s="695"/>
      <c r="X902" s="695"/>
      <c r="Y902" s="695"/>
      <c r="Z902" s="695"/>
    </row>
    <row r="903" ht="21.0" customHeight="1">
      <c r="A903" s="698"/>
      <c r="B903" s="695"/>
      <c r="C903" s="695"/>
      <c r="D903" s="698"/>
      <c r="E903" s="695"/>
      <c r="F903" s="698"/>
      <c r="G903" s="699"/>
      <c r="H903" s="699"/>
      <c r="I903" s="698"/>
      <c r="J903" s="698"/>
      <c r="K903" s="695"/>
      <c r="L903" s="695"/>
      <c r="M903" s="695"/>
      <c r="N903" s="695"/>
      <c r="O903" s="695"/>
      <c r="P903" s="695"/>
      <c r="Q903" s="695"/>
      <c r="R903" s="695"/>
      <c r="S903" s="695"/>
      <c r="T903" s="695"/>
      <c r="U903" s="695"/>
      <c r="V903" s="695"/>
      <c r="W903" s="695"/>
      <c r="X903" s="695"/>
      <c r="Y903" s="695"/>
      <c r="Z903" s="695"/>
    </row>
    <row r="904" ht="21.0" customHeight="1">
      <c r="A904" s="698"/>
      <c r="B904" s="695"/>
      <c r="C904" s="695"/>
      <c r="D904" s="698"/>
      <c r="E904" s="695"/>
      <c r="F904" s="698"/>
      <c r="G904" s="699"/>
      <c r="H904" s="699"/>
      <c r="I904" s="698"/>
      <c r="J904" s="698"/>
      <c r="K904" s="695"/>
      <c r="L904" s="695"/>
      <c r="M904" s="695"/>
      <c r="N904" s="695"/>
      <c r="O904" s="695"/>
      <c r="P904" s="695"/>
      <c r="Q904" s="695"/>
      <c r="R904" s="695"/>
      <c r="S904" s="695"/>
      <c r="T904" s="695"/>
      <c r="U904" s="695"/>
      <c r="V904" s="695"/>
      <c r="W904" s="695"/>
      <c r="X904" s="695"/>
      <c r="Y904" s="695"/>
      <c r="Z904" s="695"/>
    </row>
    <row r="905" ht="21.0" customHeight="1">
      <c r="A905" s="698"/>
      <c r="B905" s="695"/>
      <c r="C905" s="695"/>
      <c r="D905" s="698"/>
      <c r="E905" s="695"/>
      <c r="F905" s="698"/>
      <c r="G905" s="699"/>
      <c r="H905" s="699"/>
      <c r="I905" s="698"/>
      <c r="J905" s="698"/>
      <c r="K905" s="695"/>
      <c r="L905" s="695"/>
      <c r="M905" s="695"/>
      <c r="N905" s="695"/>
      <c r="O905" s="695"/>
      <c r="P905" s="695"/>
      <c r="Q905" s="695"/>
      <c r="R905" s="695"/>
      <c r="S905" s="695"/>
      <c r="T905" s="695"/>
      <c r="U905" s="695"/>
      <c r="V905" s="695"/>
      <c r="W905" s="695"/>
      <c r="X905" s="695"/>
      <c r="Y905" s="695"/>
      <c r="Z905" s="695"/>
    </row>
    <row r="906" ht="21.0" customHeight="1">
      <c r="A906" s="698"/>
      <c r="B906" s="695"/>
      <c r="C906" s="695"/>
      <c r="D906" s="698"/>
      <c r="E906" s="695"/>
      <c r="F906" s="698"/>
      <c r="G906" s="699"/>
      <c r="H906" s="699"/>
      <c r="I906" s="698"/>
      <c r="J906" s="698"/>
      <c r="K906" s="695"/>
      <c r="L906" s="695"/>
      <c r="M906" s="695"/>
      <c r="N906" s="695"/>
      <c r="O906" s="695"/>
      <c r="P906" s="695"/>
      <c r="Q906" s="695"/>
      <c r="R906" s="695"/>
      <c r="S906" s="695"/>
      <c r="T906" s="695"/>
      <c r="U906" s="695"/>
      <c r="V906" s="695"/>
      <c r="W906" s="695"/>
      <c r="X906" s="695"/>
      <c r="Y906" s="695"/>
      <c r="Z906" s="695"/>
    </row>
    <row r="907" ht="21.0" customHeight="1">
      <c r="A907" s="698"/>
      <c r="B907" s="695"/>
      <c r="C907" s="695"/>
      <c r="D907" s="698"/>
      <c r="E907" s="695"/>
      <c r="F907" s="698"/>
      <c r="G907" s="699"/>
      <c r="H907" s="699"/>
      <c r="I907" s="698"/>
      <c r="J907" s="698"/>
      <c r="K907" s="695"/>
      <c r="L907" s="695"/>
      <c r="M907" s="695"/>
      <c r="N907" s="695"/>
      <c r="O907" s="695"/>
      <c r="P907" s="695"/>
      <c r="Q907" s="695"/>
      <c r="R907" s="695"/>
      <c r="S907" s="695"/>
      <c r="T907" s="695"/>
      <c r="U907" s="695"/>
      <c r="V907" s="695"/>
      <c r="W907" s="695"/>
      <c r="X907" s="695"/>
      <c r="Y907" s="695"/>
      <c r="Z907" s="695"/>
    </row>
    <row r="908" ht="21.0" customHeight="1">
      <c r="A908" s="698"/>
      <c r="B908" s="695"/>
      <c r="C908" s="695"/>
      <c r="D908" s="698"/>
      <c r="E908" s="695"/>
      <c r="F908" s="698"/>
      <c r="G908" s="699"/>
      <c r="H908" s="699"/>
      <c r="I908" s="698"/>
      <c r="J908" s="698"/>
      <c r="K908" s="695"/>
      <c r="L908" s="695"/>
      <c r="M908" s="695"/>
      <c r="N908" s="695"/>
      <c r="O908" s="695"/>
      <c r="P908" s="695"/>
      <c r="Q908" s="695"/>
      <c r="R908" s="695"/>
      <c r="S908" s="695"/>
      <c r="T908" s="695"/>
      <c r="U908" s="695"/>
      <c r="V908" s="695"/>
      <c r="W908" s="695"/>
      <c r="X908" s="695"/>
      <c r="Y908" s="695"/>
      <c r="Z908" s="695"/>
    </row>
    <row r="909" ht="21.0" customHeight="1">
      <c r="A909" s="698"/>
      <c r="B909" s="695"/>
      <c r="C909" s="695"/>
      <c r="D909" s="698"/>
      <c r="E909" s="695"/>
      <c r="F909" s="698"/>
      <c r="G909" s="699"/>
      <c r="H909" s="699"/>
      <c r="I909" s="698"/>
      <c r="J909" s="698"/>
      <c r="K909" s="695"/>
      <c r="L909" s="695"/>
      <c r="M909" s="695"/>
      <c r="N909" s="695"/>
      <c r="O909" s="695"/>
      <c r="P909" s="695"/>
      <c r="Q909" s="695"/>
      <c r="R909" s="695"/>
      <c r="S909" s="695"/>
      <c r="T909" s="695"/>
      <c r="U909" s="695"/>
      <c r="V909" s="695"/>
      <c r="W909" s="695"/>
      <c r="X909" s="695"/>
      <c r="Y909" s="695"/>
      <c r="Z909" s="695"/>
    </row>
    <row r="910" ht="21.0" customHeight="1">
      <c r="A910" s="698"/>
      <c r="B910" s="695"/>
      <c r="C910" s="695"/>
      <c r="D910" s="698"/>
      <c r="E910" s="695"/>
      <c r="F910" s="698"/>
      <c r="G910" s="699"/>
      <c r="H910" s="699"/>
      <c r="I910" s="698"/>
      <c r="J910" s="698"/>
      <c r="K910" s="695"/>
      <c r="L910" s="695"/>
      <c r="M910" s="695"/>
      <c r="N910" s="695"/>
      <c r="O910" s="695"/>
      <c r="P910" s="695"/>
      <c r="Q910" s="695"/>
      <c r="R910" s="695"/>
      <c r="S910" s="695"/>
      <c r="T910" s="695"/>
      <c r="U910" s="695"/>
      <c r="V910" s="695"/>
      <c r="W910" s="695"/>
      <c r="X910" s="695"/>
      <c r="Y910" s="695"/>
      <c r="Z910" s="695"/>
    </row>
    <row r="911" ht="21.0" customHeight="1">
      <c r="A911" s="698"/>
      <c r="B911" s="695"/>
      <c r="C911" s="695"/>
      <c r="D911" s="698"/>
      <c r="E911" s="695"/>
      <c r="F911" s="698"/>
      <c r="G911" s="699"/>
      <c r="H911" s="699"/>
      <c r="I911" s="698"/>
      <c r="J911" s="698"/>
      <c r="K911" s="695"/>
      <c r="L911" s="695"/>
      <c r="M911" s="695"/>
      <c r="N911" s="695"/>
      <c r="O911" s="695"/>
      <c r="P911" s="695"/>
      <c r="Q911" s="695"/>
      <c r="R911" s="695"/>
      <c r="S911" s="695"/>
      <c r="T911" s="695"/>
      <c r="U911" s="695"/>
      <c r="V911" s="695"/>
      <c r="W911" s="695"/>
      <c r="X911" s="695"/>
      <c r="Y911" s="695"/>
      <c r="Z911" s="695"/>
    </row>
    <row r="912" ht="21.0" customHeight="1">
      <c r="A912" s="698"/>
      <c r="B912" s="695"/>
      <c r="C912" s="695"/>
      <c r="D912" s="698"/>
      <c r="E912" s="695"/>
      <c r="F912" s="698"/>
      <c r="G912" s="699"/>
      <c r="H912" s="699"/>
      <c r="I912" s="698"/>
      <c r="J912" s="698"/>
      <c r="K912" s="695"/>
      <c r="L912" s="695"/>
      <c r="M912" s="695"/>
      <c r="N912" s="695"/>
      <c r="O912" s="695"/>
      <c r="P912" s="695"/>
      <c r="Q912" s="695"/>
      <c r="R912" s="695"/>
      <c r="S912" s="695"/>
      <c r="T912" s="695"/>
      <c r="U912" s="695"/>
      <c r="V912" s="695"/>
      <c r="W912" s="695"/>
      <c r="X912" s="695"/>
      <c r="Y912" s="695"/>
      <c r="Z912" s="695"/>
    </row>
    <row r="913" ht="21.0" customHeight="1">
      <c r="A913" s="698"/>
      <c r="B913" s="695"/>
      <c r="C913" s="695"/>
      <c r="D913" s="698"/>
      <c r="E913" s="695"/>
      <c r="F913" s="698"/>
      <c r="G913" s="699"/>
      <c r="H913" s="699"/>
      <c r="I913" s="698"/>
      <c r="J913" s="698"/>
      <c r="K913" s="695"/>
      <c r="L913" s="695"/>
      <c r="M913" s="695"/>
      <c r="N913" s="695"/>
      <c r="O913" s="695"/>
      <c r="P913" s="695"/>
      <c r="Q913" s="695"/>
      <c r="R913" s="695"/>
      <c r="S913" s="695"/>
      <c r="T913" s="695"/>
      <c r="U913" s="695"/>
      <c r="V913" s="695"/>
      <c r="W913" s="695"/>
      <c r="X913" s="695"/>
      <c r="Y913" s="695"/>
      <c r="Z913" s="695"/>
    </row>
    <row r="914" ht="21.0" customHeight="1">
      <c r="A914" s="698"/>
      <c r="B914" s="695"/>
      <c r="C914" s="695"/>
      <c r="D914" s="698"/>
      <c r="E914" s="695"/>
      <c r="F914" s="698"/>
      <c r="G914" s="699"/>
      <c r="H914" s="699"/>
      <c r="I914" s="698"/>
      <c r="J914" s="698"/>
      <c r="K914" s="695"/>
      <c r="L914" s="695"/>
      <c r="M914" s="695"/>
      <c r="N914" s="695"/>
      <c r="O914" s="695"/>
      <c r="P914" s="695"/>
      <c r="Q914" s="695"/>
      <c r="R914" s="695"/>
      <c r="S914" s="695"/>
      <c r="T914" s="695"/>
      <c r="U914" s="695"/>
      <c r="V914" s="695"/>
      <c r="W914" s="695"/>
      <c r="X914" s="695"/>
      <c r="Y914" s="695"/>
      <c r="Z914" s="695"/>
    </row>
    <row r="915" ht="21.0" customHeight="1">
      <c r="A915" s="698"/>
      <c r="B915" s="695"/>
      <c r="C915" s="695"/>
      <c r="D915" s="698"/>
      <c r="E915" s="695"/>
      <c r="F915" s="698"/>
      <c r="G915" s="699"/>
      <c r="H915" s="699"/>
      <c r="I915" s="698"/>
      <c r="J915" s="698"/>
      <c r="K915" s="695"/>
      <c r="L915" s="695"/>
      <c r="M915" s="695"/>
      <c r="N915" s="695"/>
      <c r="O915" s="695"/>
      <c r="P915" s="695"/>
      <c r="Q915" s="695"/>
      <c r="R915" s="695"/>
      <c r="S915" s="695"/>
      <c r="T915" s="695"/>
      <c r="U915" s="695"/>
      <c r="V915" s="695"/>
      <c r="W915" s="695"/>
      <c r="X915" s="695"/>
      <c r="Y915" s="695"/>
      <c r="Z915" s="695"/>
    </row>
    <row r="916" ht="21.0" customHeight="1">
      <c r="A916" s="698"/>
      <c r="B916" s="695"/>
      <c r="C916" s="695"/>
      <c r="D916" s="698"/>
      <c r="E916" s="695"/>
      <c r="F916" s="698"/>
      <c r="G916" s="699"/>
      <c r="H916" s="699"/>
      <c r="I916" s="698"/>
      <c r="J916" s="698"/>
      <c r="K916" s="695"/>
      <c r="L916" s="695"/>
      <c r="M916" s="695"/>
      <c r="N916" s="695"/>
      <c r="O916" s="695"/>
      <c r="P916" s="695"/>
      <c r="Q916" s="695"/>
      <c r="R916" s="695"/>
      <c r="S916" s="695"/>
      <c r="T916" s="695"/>
      <c r="U916" s="695"/>
      <c r="V916" s="695"/>
      <c r="W916" s="695"/>
      <c r="X916" s="695"/>
      <c r="Y916" s="695"/>
      <c r="Z916" s="695"/>
    </row>
    <row r="917" ht="21.0" customHeight="1">
      <c r="A917" s="698"/>
      <c r="B917" s="695"/>
      <c r="C917" s="695"/>
      <c r="D917" s="698"/>
      <c r="E917" s="695"/>
      <c r="F917" s="698"/>
      <c r="G917" s="699"/>
      <c r="H917" s="699"/>
      <c r="I917" s="698"/>
      <c r="J917" s="698"/>
      <c r="K917" s="695"/>
      <c r="L917" s="695"/>
      <c r="M917" s="695"/>
      <c r="N917" s="695"/>
      <c r="O917" s="695"/>
      <c r="P917" s="695"/>
      <c r="Q917" s="695"/>
      <c r="R917" s="695"/>
      <c r="S917" s="695"/>
      <c r="T917" s="695"/>
      <c r="U917" s="695"/>
      <c r="V917" s="695"/>
      <c r="W917" s="695"/>
      <c r="X917" s="695"/>
      <c r="Y917" s="695"/>
      <c r="Z917" s="695"/>
    </row>
    <row r="918" ht="21.0" customHeight="1">
      <c r="A918" s="698"/>
      <c r="B918" s="695"/>
      <c r="C918" s="695"/>
      <c r="D918" s="698"/>
      <c r="E918" s="695"/>
      <c r="F918" s="698"/>
      <c r="G918" s="699"/>
      <c r="H918" s="699"/>
      <c r="I918" s="698"/>
      <c r="J918" s="698"/>
      <c r="K918" s="695"/>
      <c r="L918" s="695"/>
      <c r="M918" s="695"/>
      <c r="N918" s="695"/>
      <c r="O918" s="695"/>
      <c r="P918" s="695"/>
      <c r="Q918" s="695"/>
      <c r="R918" s="695"/>
      <c r="S918" s="695"/>
      <c r="T918" s="695"/>
      <c r="U918" s="695"/>
      <c r="V918" s="695"/>
      <c r="W918" s="695"/>
      <c r="X918" s="695"/>
      <c r="Y918" s="695"/>
      <c r="Z918" s="695"/>
    </row>
    <row r="919" ht="21.0" customHeight="1">
      <c r="A919" s="698"/>
      <c r="B919" s="695"/>
      <c r="C919" s="695"/>
      <c r="D919" s="698"/>
      <c r="E919" s="695"/>
      <c r="F919" s="698"/>
      <c r="G919" s="699"/>
      <c r="H919" s="699"/>
      <c r="I919" s="698"/>
      <c r="J919" s="698"/>
      <c r="K919" s="695"/>
      <c r="L919" s="695"/>
      <c r="M919" s="695"/>
      <c r="N919" s="695"/>
      <c r="O919" s="695"/>
      <c r="P919" s="695"/>
      <c r="Q919" s="695"/>
      <c r="R919" s="695"/>
      <c r="S919" s="695"/>
      <c r="T919" s="695"/>
      <c r="U919" s="695"/>
      <c r="V919" s="695"/>
      <c r="W919" s="695"/>
      <c r="X919" s="695"/>
      <c r="Y919" s="695"/>
      <c r="Z919" s="695"/>
    </row>
    <row r="920" ht="21.0" customHeight="1">
      <c r="A920" s="698"/>
      <c r="B920" s="695"/>
      <c r="C920" s="695"/>
      <c r="D920" s="698"/>
      <c r="E920" s="695"/>
      <c r="F920" s="698"/>
      <c r="G920" s="699"/>
      <c r="H920" s="699"/>
      <c r="I920" s="698"/>
      <c r="J920" s="698"/>
      <c r="K920" s="695"/>
      <c r="L920" s="695"/>
      <c r="M920" s="695"/>
      <c r="N920" s="695"/>
      <c r="O920" s="695"/>
      <c r="P920" s="695"/>
      <c r="Q920" s="695"/>
      <c r="R920" s="695"/>
      <c r="S920" s="695"/>
      <c r="T920" s="695"/>
      <c r="U920" s="695"/>
      <c r="V920" s="695"/>
      <c r="W920" s="695"/>
      <c r="X920" s="695"/>
      <c r="Y920" s="695"/>
      <c r="Z920" s="695"/>
    </row>
    <row r="921" ht="21.0" customHeight="1">
      <c r="A921" s="698"/>
      <c r="B921" s="695"/>
      <c r="C921" s="695"/>
      <c r="D921" s="698"/>
      <c r="E921" s="695"/>
      <c r="F921" s="698"/>
      <c r="G921" s="699"/>
      <c r="H921" s="699"/>
      <c r="I921" s="698"/>
      <c r="J921" s="698"/>
      <c r="K921" s="695"/>
      <c r="L921" s="695"/>
      <c r="M921" s="695"/>
      <c r="N921" s="695"/>
      <c r="O921" s="695"/>
      <c r="P921" s="695"/>
      <c r="Q921" s="695"/>
      <c r="R921" s="695"/>
      <c r="S921" s="695"/>
      <c r="T921" s="695"/>
      <c r="U921" s="695"/>
      <c r="V921" s="695"/>
      <c r="W921" s="695"/>
      <c r="X921" s="695"/>
      <c r="Y921" s="695"/>
      <c r="Z921" s="695"/>
    </row>
    <row r="922" ht="21.0" customHeight="1">
      <c r="A922" s="698"/>
      <c r="B922" s="695"/>
      <c r="C922" s="695"/>
      <c r="D922" s="698"/>
      <c r="E922" s="695"/>
      <c r="F922" s="698"/>
      <c r="G922" s="699"/>
      <c r="H922" s="699"/>
      <c r="I922" s="698"/>
      <c r="J922" s="698"/>
      <c r="K922" s="695"/>
      <c r="L922" s="695"/>
      <c r="M922" s="695"/>
      <c r="N922" s="695"/>
      <c r="O922" s="695"/>
      <c r="P922" s="695"/>
      <c r="Q922" s="695"/>
      <c r="R922" s="695"/>
      <c r="S922" s="695"/>
      <c r="T922" s="695"/>
      <c r="U922" s="695"/>
      <c r="V922" s="695"/>
      <c r="W922" s="695"/>
      <c r="X922" s="695"/>
      <c r="Y922" s="695"/>
      <c r="Z922" s="695"/>
    </row>
    <row r="923" ht="21.0" customHeight="1">
      <c r="A923" s="698"/>
      <c r="B923" s="695"/>
      <c r="C923" s="695"/>
      <c r="D923" s="698"/>
      <c r="E923" s="695"/>
      <c r="F923" s="698"/>
      <c r="G923" s="699"/>
      <c r="H923" s="699"/>
      <c r="I923" s="698"/>
      <c r="J923" s="698"/>
      <c r="K923" s="695"/>
      <c r="L923" s="695"/>
      <c r="M923" s="695"/>
      <c r="N923" s="695"/>
      <c r="O923" s="695"/>
      <c r="P923" s="695"/>
      <c r="Q923" s="695"/>
      <c r="R923" s="695"/>
      <c r="S923" s="695"/>
      <c r="T923" s="695"/>
      <c r="U923" s="695"/>
      <c r="V923" s="695"/>
      <c r="W923" s="695"/>
      <c r="X923" s="695"/>
      <c r="Y923" s="695"/>
      <c r="Z923" s="695"/>
    </row>
    <row r="924" ht="21.0" customHeight="1">
      <c r="A924" s="698"/>
      <c r="B924" s="695"/>
      <c r="C924" s="695"/>
      <c r="D924" s="698"/>
      <c r="E924" s="695"/>
      <c r="F924" s="698"/>
      <c r="G924" s="699"/>
      <c r="H924" s="699"/>
      <c r="I924" s="698"/>
      <c r="J924" s="698"/>
      <c r="K924" s="695"/>
      <c r="L924" s="695"/>
      <c r="M924" s="695"/>
      <c r="N924" s="695"/>
      <c r="O924" s="695"/>
      <c r="P924" s="695"/>
      <c r="Q924" s="695"/>
      <c r="R924" s="695"/>
      <c r="S924" s="695"/>
      <c r="T924" s="695"/>
      <c r="U924" s="695"/>
      <c r="V924" s="695"/>
      <c r="W924" s="695"/>
      <c r="X924" s="695"/>
      <c r="Y924" s="695"/>
      <c r="Z924" s="695"/>
    </row>
    <row r="925" ht="21.0" customHeight="1">
      <c r="A925" s="698"/>
      <c r="B925" s="695"/>
      <c r="C925" s="695"/>
      <c r="D925" s="698"/>
      <c r="E925" s="695"/>
      <c r="F925" s="698"/>
      <c r="G925" s="699"/>
      <c r="H925" s="699"/>
      <c r="I925" s="698"/>
      <c r="J925" s="698"/>
      <c r="K925" s="695"/>
      <c r="L925" s="695"/>
      <c r="M925" s="695"/>
      <c r="N925" s="695"/>
      <c r="O925" s="695"/>
      <c r="P925" s="695"/>
      <c r="Q925" s="695"/>
      <c r="R925" s="695"/>
      <c r="S925" s="695"/>
      <c r="T925" s="695"/>
      <c r="U925" s="695"/>
      <c r="V925" s="695"/>
      <c r="W925" s="695"/>
      <c r="X925" s="695"/>
      <c r="Y925" s="695"/>
      <c r="Z925" s="695"/>
    </row>
    <row r="926" ht="21.0" customHeight="1">
      <c r="A926" s="698"/>
      <c r="B926" s="695"/>
      <c r="C926" s="695"/>
      <c r="D926" s="698"/>
      <c r="E926" s="695"/>
      <c r="F926" s="698"/>
      <c r="G926" s="699"/>
      <c r="H926" s="699"/>
      <c r="I926" s="698"/>
      <c r="J926" s="698"/>
      <c r="K926" s="695"/>
      <c r="L926" s="695"/>
      <c r="M926" s="695"/>
      <c r="N926" s="695"/>
      <c r="O926" s="695"/>
      <c r="P926" s="695"/>
      <c r="Q926" s="695"/>
      <c r="R926" s="695"/>
      <c r="S926" s="695"/>
      <c r="T926" s="695"/>
      <c r="U926" s="695"/>
      <c r="V926" s="695"/>
      <c r="W926" s="695"/>
      <c r="X926" s="695"/>
      <c r="Y926" s="695"/>
      <c r="Z926" s="695"/>
    </row>
    <row r="927" ht="21.0" customHeight="1">
      <c r="A927" s="698"/>
      <c r="B927" s="695"/>
      <c r="C927" s="695"/>
      <c r="D927" s="698"/>
      <c r="E927" s="695"/>
      <c r="F927" s="698"/>
      <c r="G927" s="699"/>
      <c r="H927" s="699"/>
      <c r="I927" s="698"/>
      <c r="J927" s="698"/>
      <c r="K927" s="695"/>
      <c r="L927" s="695"/>
      <c r="M927" s="695"/>
      <c r="N927" s="695"/>
      <c r="O927" s="695"/>
      <c r="P927" s="695"/>
      <c r="Q927" s="695"/>
      <c r="R927" s="695"/>
      <c r="S927" s="695"/>
      <c r="T927" s="695"/>
      <c r="U927" s="695"/>
      <c r="V927" s="695"/>
      <c r="W927" s="695"/>
      <c r="X927" s="695"/>
      <c r="Y927" s="695"/>
      <c r="Z927" s="695"/>
    </row>
    <row r="928" ht="21.0" customHeight="1">
      <c r="A928" s="698"/>
      <c r="B928" s="695"/>
      <c r="C928" s="695"/>
      <c r="D928" s="698"/>
      <c r="E928" s="695"/>
      <c r="F928" s="698"/>
      <c r="G928" s="699"/>
      <c r="H928" s="699"/>
      <c r="I928" s="698"/>
      <c r="J928" s="698"/>
      <c r="K928" s="695"/>
      <c r="L928" s="695"/>
      <c r="M928" s="695"/>
      <c r="N928" s="695"/>
      <c r="O928" s="695"/>
      <c r="P928" s="695"/>
      <c r="Q928" s="695"/>
      <c r="R928" s="695"/>
      <c r="S928" s="695"/>
      <c r="T928" s="695"/>
      <c r="U928" s="695"/>
      <c r="V928" s="695"/>
      <c r="W928" s="695"/>
      <c r="X928" s="695"/>
      <c r="Y928" s="695"/>
      <c r="Z928" s="695"/>
    </row>
    <row r="929" ht="21.0" customHeight="1">
      <c r="A929" s="698"/>
      <c r="B929" s="695"/>
      <c r="C929" s="695"/>
      <c r="D929" s="698"/>
      <c r="E929" s="695"/>
      <c r="F929" s="698"/>
      <c r="G929" s="699"/>
      <c r="H929" s="699"/>
      <c r="I929" s="698"/>
      <c r="J929" s="698"/>
      <c r="K929" s="695"/>
      <c r="L929" s="695"/>
      <c r="M929" s="695"/>
      <c r="N929" s="695"/>
      <c r="O929" s="695"/>
      <c r="P929" s="695"/>
      <c r="Q929" s="695"/>
      <c r="R929" s="695"/>
      <c r="S929" s="695"/>
      <c r="T929" s="695"/>
      <c r="U929" s="695"/>
      <c r="V929" s="695"/>
      <c r="W929" s="695"/>
      <c r="X929" s="695"/>
      <c r="Y929" s="695"/>
      <c r="Z929" s="695"/>
    </row>
    <row r="930" ht="21.0" customHeight="1">
      <c r="A930" s="698"/>
      <c r="B930" s="695"/>
      <c r="C930" s="695"/>
      <c r="D930" s="698"/>
      <c r="E930" s="695"/>
      <c r="F930" s="698"/>
      <c r="G930" s="699"/>
      <c r="H930" s="699"/>
      <c r="I930" s="698"/>
      <c r="J930" s="698"/>
      <c r="K930" s="695"/>
      <c r="L930" s="695"/>
      <c r="M930" s="695"/>
      <c r="N930" s="695"/>
      <c r="O930" s="695"/>
      <c r="P930" s="695"/>
      <c r="Q930" s="695"/>
      <c r="R930" s="695"/>
      <c r="S930" s="695"/>
      <c r="T930" s="695"/>
      <c r="U930" s="695"/>
      <c r="V930" s="695"/>
      <c r="W930" s="695"/>
      <c r="X930" s="695"/>
      <c r="Y930" s="695"/>
      <c r="Z930" s="695"/>
    </row>
    <row r="931" ht="21.0" customHeight="1">
      <c r="A931" s="698"/>
      <c r="B931" s="695"/>
      <c r="C931" s="695"/>
      <c r="D931" s="698"/>
      <c r="E931" s="695"/>
      <c r="F931" s="698"/>
      <c r="G931" s="699"/>
      <c r="H931" s="699"/>
      <c r="I931" s="698"/>
      <c r="J931" s="698"/>
      <c r="K931" s="695"/>
      <c r="L931" s="695"/>
      <c r="M931" s="695"/>
      <c r="N931" s="695"/>
      <c r="O931" s="695"/>
      <c r="P931" s="695"/>
      <c r="Q931" s="695"/>
      <c r="R931" s="695"/>
      <c r="S931" s="695"/>
      <c r="T931" s="695"/>
      <c r="U931" s="695"/>
      <c r="V931" s="695"/>
      <c r="W931" s="695"/>
      <c r="X931" s="695"/>
      <c r="Y931" s="695"/>
      <c r="Z931" s="695"/>
    </row>
    <row r="932" ht="21.0" customHeight="1">
      <c r="A932" s="698"/>
      <c r="B932" s="695"/>
      <c r="C932" s="695"/>
      <c r="D932" s="698"/>
      <c r="E932" s="695"/>
      <c r="F932" s="698"/>
      <c r="G932" s="699"/>
      <c r="H932" s="699"/>
      <c r="I932" s="698"/>
      <c r="J932" s="698"/>
      <c r="K932" s="695"/>
      <c r="L932" s="695"/>
      <c r="M932" s="695"/>
      <c r="N932" s="695"/>
      <c r="O932" s="695"/>
      <c r="P932" s="695"/>
      <c r="Q932" s="695"/>
      <c r="R932" s="695"/>
      <c r="S932" s="695"/>
      <c r="T932" s="695"/>
      <c r="U932" s="695"/>
      <c r="V932" s="695"/>
      <c r="W932" s="695"/>
      <c r="X932" s="695"/>
      <c r="Y932" s="695"/>
      <c r="Z932" s="695"/>
    </row>
    <row r="933" ht="21.0" customHeight="1">
      <c r="A933" s="698"/>
      <c r="B933" s="695"/>
      <c r="C933" s="695"/>
      <c r="D933" s="698"/>
      <c r="E933" s="695"/>
      <c r="F933" s="698"/>
      <c r="G933" s="699"/>
      <c r="H933" s="699"/>
      <c r="I933" s="698"/>
      <c r="J933" s="698"/>
      <c r="K933" s="695"/>
      <c r="L933" s="695"/>
      <c r="M933" s="695"/>
      <c r="N933" s="695"/>
      <c r="O933" s="695"/>
      <c r="P933" s="695"/>
      <c r="Q933" s="695"/>
      <c r="R933" s="695"/>
      <c r="S933" s="695"/>
      <c r="T933" s="695"/>
      <c r="U933" s="695"/>
      <c r="V933" s="695"/>
      <c r="W933" s="695"/>
      <c r="X933" s="695"/>
      <c r="Y933" s="695"/>
      <c r="Z933" s="695"/>
    </row>
    <row r="934" ht="21.0" customHeight="1">
      <c r="A934" s="698"/>
      <c r="B934" s="695"/>
      <c r="C934" s="695"/>
      <c r="D934" s="698"/>
      <c r="E934" s="695"/>
      <c r="F934" s="698"/>
      <c r="G934" s="699"/>
      <c r="H934" s="699"/>
      <c r="I934" s="698"/>
      <c r="J934" s="698"/>
      <c r="K934" s="695"/>
      <c r="L934" s="695"/>
      <c r="M934" s="695"/>
      <c r="N934" s="695"/>
      <c r="O934" s="695"/>
      <c r="P934" s="695"/>
      <c r="Q934" s="695"/>
      <c r="R934" s="695"/>
      <c r="S934" s="695"/>
      <c r="T934" s="695"/>
      <c r="U934" s="695"/>
      <c r="V934" s="695"/>
      <c r="W934" s="695"/>
      <c r="X934" s="695"/>
      <c r="Y934" s="695"/>
      <c r="Z934" s="695"/>
    </row>
    <row r="935" ht="21.0" customHeight="1">
      <c r="A935" s="698"/>
      <c r="B935" s="695"/>
      <c r="C935" s="695"/>
      <c r="D935" s="698"/>
      <c r="E935" s="695"/>
      <c r="F935" s="698"/>
      <c r="G935" s="699"/>
      <c r="H935" s="699"/>
      <c r="I935" s="698"/>
      <c r="J935" s="698"/>
      <c r="K935" s="695"/>
      <c r="L935" s="695"/>
      <c r="M935" s="695"/>
      <c r="N935" s="695"/>
      <c r="O935" s="695"/>
      <c r="P935" s="695"/>
      <c r="Q935" s="695"/>
      <c r="R935" s="695"/>
      <c r="S935" s="695"/>
      <c r="T935" s="695"/>
      <c r="U935" s="695"/>
      <c r="V935" s="695"/>
      <c r="W935" s="695"/>
      <c r="X935" s="695"/>
      <c r="Y935" s="695"/>
      <c r="Z935" s="695"/>
    </row>
    <row r="936" ht="21.0" customHeight="1">
      <c r="A936" s="698"/>
      <c r="B936" s="695"/>
      <c r="C936" s="695"/>
      <c r="D936" s="698"/>
      <c r="E936" s="695"/>
      <c r="F936" s="698"/>
      <c r="G936" s="699"/>
      <c r="H936" s="699"/>
      <c r="I936" s="698"/>
      <c r="J936" s="698"/>
      <c r="K936" s="695"/>
      <c r="L936" s="695"/>
      <c r="M936" s="695"/>
      <c r="N936" s="695"/>
      <c r="O936" s="695"/>
      <c r="P936" s="695"/>
      <c r="Q936" s="695"/>
      <c r="R936" s="695"/>
      <c r="S936" s="695"/>
      <c r="T936" s="695"/>
      <c r="U936" s="695"/>
      <c r="V936" s="695"/>
      <c r="W936" s="695"/>
      <c r="X936" s="695"/>
      <c r="Y936" s="695"/>
      <c r="Z936" s="695"/>
    </row>
    <row r="937" ht="21.0" customHeight="1">
      <c r="A937" s="698"/>
      <c r="B937" s="695"/>
      <c r="C937" s="695"/>
      <c r="D937" s="698"/>
      <c r="E937" s="695"/>
      <c r="F937" s="698"/>
      <c r="G937" s="699"/>
      <c r="H937" s="699"/>
      <c r="I937" s="698"/>
      <c r="J937" s="698"/>
      <c r="K937" s="695"/>
      <c r="L937" s="695"/>
      <c r="M937" s="695"/>
      <c r="N937" s="695"/>
      <c r="O937" s="695"/>
      <c r="P937" s="695"/>
      <c r="Q937" s="695"/>
      <c r="R937" s="695"/>
      <c r="S937" s="695"/>
      <c r="T937" s="695"/>
      <c r="U937" s="695"/>
      <c r="V937" s="695"/>
      <c r="W937" s="695"/>
      <c r="X937" s="695"/>
      <c r="Y937" s="695"/>
      <c r="Z937" s="695"/>
    </row>
    <row r="938" ht="21.0" customHeight="1">
      <c r="A938" s="698"/>
      <c r="B938" s="695"/>
      <c r="C938" s="695"/>
      <c r="D938" s="698"/>
      <c r="E938" s="695"/>
      <c r="F938" s="698"/>
      <c r="G938" s="699"/>
      <c r="H938" s="699"/>
      <c r="I938" s="698"/>
      <c r="J938" s="698"/>
      <c r="K938" s="695"/>
      <c r="L938" s="695"/>
      <c r="M938" s="695"/>
      <c r="N938" s="695"/>
      <c r="O938" s="695"/>
      <c r="P938" s="695"/>
      <c r="Q938" s="695"/>
      <c r="R938" s="695"/>
      <c r="S938" s="695"/>
      <c r="T938" s="695"/>
      <c r="U938" s="695"/>
      <c r="V938" s="695"/>
      <c r="W938" s="695"/>
      <c r="X938" s="695"/>
      <c r="Y938" s="695"/>
      <c r="Z938" s="695"/>
    </row>
    <row r="939" ht="21.0" customHeight="1">
      <c r="A939" s="698"/>
      <c r="B939" s="695"/>
      <c r="C939" s="695"/>
      <c r="D939" s="698"/>
      <c r="E939" s="695"/>
      <c r="F939" s="698"/>
      <c r="G939" s="699"/>
      <c r="H939" s="699"/>
      <c r="I939" s="698"/>
      <c r="J939" s="698"/>
      <c r="K939" s="695"/>
      <c r="L939" s="695"/>
      <c r="M939" s="695"/>
      <c r="N939" s="695"/>
      <c r="O939" s="695"/>
      <c r="P939" s="695"/>
      <c r="Q939" s="695"/>
      <c r="R939" s="695"/>
      <c r="S939" s="695"/>
      <c r="T939" s="695"/>
      <c r="U939" s="695"/>
      <c r="V939" s="695"/>
      <c r="W939" s="695"/>
      <c r="X939" s="695"/>
      <c r="Y939" s="695"/>
      <c r="Z939" s="695"/>
    </row>
    <row r="940" ht="21.0" customHeight="1">
      <c r="A940" s="698"/>
      <c r="B940" s="695"/>
      <c r="C940" s="695"/>
      <c r="D940" s="698"/>
      <c r="E940" s="695"/>
      <c r="F940" s="698"/>
      <c r="G940" s="699"/>
      <c r="H940" s="699"/>
      <c r="I940" s="698"/>
      <c r="J940" s="698"/>
      <c r="K940" s="695"/>
      <c r="L940" s="695"/>
      <c r="M940" s="695"/>
      <c r="N940" s="695"/>
      <c r="O940" s="695"/>
      <c r="P940" s="695"/>
      <c r="Q940" s="695"/>
      <c r="R940" s="695"/>
      <c r="S940" s="695"/>
      <c r="T940" s="695"/>
      <c r="U940" s="695"/>
      <c r="V940" s="695"/>
      <c r="W940" s="695"/>
      <c r="X940" s="695"/>
      <c r="Y940" s="695"/>
      <c r="Z940" s="695"/>
    </row>
    <row r="941" ht="21.0" customHeight="1">
      <c r="A941" s="698"/>
      <c r="B941" s="695"/>
      <c r="C941" s="695"/>
      <c r="D941" s="698"/>
      <c r="E941" s="695"/>
      <c r="F941" s="698"/>
      <c r="G941" s="699"/>
      <c r="H941" s="699"/>
      <c r="I941" s="698"/>
      <c r="J941" s="698"/>
      <c r="K941" s="695"/>
      <c r="L941" s="695"/>
      <c r="M941" s="695"/>
      <c r="N941" s="695"/>
      <c r="O941" s="695"/>
      <c r="P941" s="695"/>
      <c r="Q941" s="695"/>
      <c r="R941" s="695"/>
      <c r="S941" s="695"/>
      <c r="T941" s="695"/>
      <c r="U941" s="695"/>
      <c r="V941" s="695"/>
      <c r="W941" s="695"/>
      <c r="X941" s="695"/>
      <c r="Y941" s="695"/>
      <c r="Z941" s="695"/>
    </row>
    <row r="942" ht="21.0" customHeight="1">
      <c r="A942" s="698"/>
      <c r="B942" s="695"/>
      <c r="C942" s="695"/>
      <c r="D942" s="698"/>
      <c r="E942" s="695"/>
      <c r="F942" s="698"/>
      <c r="G942" s="699"/>
      <c r="H942" s="699"/>
      <c r="I942" s="698"/>
      <c r="J942" s="698"/>
      <c r="K942" s="695"/>
      <c r="L942" s="695"/>
      <c r="M942" s="695"/>
      <c r="N942" s="695"/>
      <c r="O942" s="695"/>
      <c r="P942" s="695"/>
      <c r="Q942" s="695"/>
      <c r="R942" s="695"/>
      <c r="S942" s="695"/>
      <c r="T942" s="695"/>
      <c r="U942" s="695"/>
      <c r="V942" s="695"/>
      <c r="W942" s="695"/>
      <c r="X942" s="695"/>
      <c r="Y942" s="695"/>
      <c r="Z942" s="695"/>
    </row>
    <row r="943" ht="21.0" customHeight="1">
      <c r="A943" s="698"/>
      <c r="B943" s="695"/>
      <c r="C943" s="695"/>
      <c r="D943" s="698"/>
      <c r="E943" s="695"/>
      <c r="F943" s="698"/>
      <c r="G943" s="699"/>
      <c r="H943" s="699"/>
      <c r="I943" s="698"/>
      <c r="J943" s="698"/>
      <c r="K943" s="695"/>
      <c r="L943" s="695"/>
      <c r="M943" s="695"/>
      <c r="N943" s="695"/>
      <c r="O943" s="695"/>
      <c r="P943" s="695"/>
      <c r="Q943" s="695"/>
      <c r="R943" s="695"/>
      <c r="S943" s="695"/>
      <c r="T943" s="695"/>
      <c r="U943" s="695"/>
      <c r="V943" s="695"/>
      <c r="W943" s="695"/>
      <c r="X943" s="695"/>
      <c r="Y943" s="695"/>
      <c r="Z943" s="695"/>
    </row>
    <row r="944" ht="21.0" customHeight="1">
      <c r="A944" s="698"/>
      <c r="B944" s="695"/>
      <c r="C944" s="695"/>
      <c r="D944" s="698"/>
      <c r="E944" s="695"/>
      <c r="F944" s="698"/>
      <c r="G944" s="699"/>
      <c r="H944" s="699"/>
      <c r="I944" s="698"/>
      <c r="J944" s="698"/>
      <c r="K944" s="695"/>
      <c r="L944" s="695"/>
      <c r="M944" s="695"/>
      <c r="N944" s="695"/>
      <c r="O944" s="695"/>
      <c r="P944" s="695"/>
      <c r="Q944" s="695"/>
      <c r="R944" s="695"/>
      <c r="S944" s="695"/>
      <c r="T944" s="695"/>
      <c r="U944" s="695"/>
      <c r="V944" s="695"/>
      <c r="W944" s="695"/>
      <c r="X944" s="695"/>
      <c r="Y944" s="695"/>
      <c r="Z944" s="695"/>
    </row>
    <row r="945" ht="21.0" customHeight="1">
      <c r="A945" s="698"/>
      <c r="B945" s="695"/>
      <c r="C945" s="695"/>
      <c r="D945" s="698"/>
      <c r="E945" s="695"/>
      <c r="F945" s="698"/>
      <c r="G945" s="699"/>
      <c r="H945" s="699"/>
      <c r="I945" s="698"/>
      <c r="J945" s="698"/>
      <c r="K945" s="695"/>
      <c r="L945" s="695"/>
      <c r="M945" s="695"/>
      <c r="N945" s="695"/>
      <c r="O945" s="695"/>
      <c r="P945" s="695"/>
      <c r="Q945" s="695"/>
      <c r="R945" s="695"/>
      <c r="S945" s="695"/>
      <c r="T945" s="695"/>
      <c r="U945" s="695"/>
      <c r="V945" s="695"/>
      <c r="W945" s="695"/>
      <c r="X945" s="695"/>
      <c r="Y945" s="695"/>
      <c r="Z945" s="695"/>
    </row>
    <row r="946" ht="21.0" customHeight="1">
      <c r="A946" s="698"/>
      <c r="B946" s="695"/>
      <c r="C946" s="695"/>
      <c r="D946" s="698"/>
      <c r="E946" s="695"/>
      <c r="F946" s="698"/>
      <c r="G946" s="699"/>
      <c r="H946" s="699"/>
      <c r="I946" s="698"/>
      <c r="J946" s="698"/>
      <c r="K946" s="695"/>
      <c r="L946" s="695"/>
      <c r="M946" s="695"/>
      <c r="N946" s="695"/>
      <c r="O946" s="695"/>
      <c r="P946" s="695"/>
      <c r="Q946" s="695"/>
      <c r="R946" s="695"/>
      <c r="S946" s="695"/>
      <c r="T946" s="695"/>
      <c r="U946" s="695"/>
      <c r="V946" s="695"/>
      <c r="W946" s="695"/>
      <c r="X946" s="695"/>
      <c r="Y946" s="695"/>
      <c r="Z946" s="695"/>
    </row>
    <row r="947" ht="21.0" customHeight="1">
      <c r="A947" s="698"/>
      <c r="B947" s="695"/>
      <c r="C947" s="695"/>
      <c r="D947" s="698"/>
      <c r="E947" s="695"/>
      <c r="F947" s="698"/>
      <c r="G947" s="699"/>
      <c r="H947" s="699"/>
      <c r="I947" s="698"/>
      <c r="J947" s="698"/>
      <c r="K947" s="695"/>
      <c r="L947" s="695"/>
      <c r="M947" s="695"/>
      <c r="N947" s="695"/>
      <c r="O947" s="695"/>
      <c r="P947" s="695"/>
      <c r="Q947" s="695"/>
      <c r="R947" s="695"/>
      <c r="S947" s="695"/>
      <c r="T947" s="695"/>
      <c r="U947" s="695"/>
      <c r="V947" s="695"/>
      <c r="W947" s="695"/>
      <c r="X947" s="695"/>
      <c r="Y947" s="695"/>
      <c r="Z947" s="695"/>
    </row>
    <row r="948" ht="21.0" customHeight="1">
      <c r="A948" s="698"/>
      <c r="B948" s="695"/>
      <c r="C948" s="695"/>
      <c r="D948" s="698"/>
      <c r="E948" s="695"/>
      <c r="F948" s="698"/>
      <c r="G948" s="699"/>
      <c r="H948" s="699"/>
      <c r="I948" s="698"/>
      <c r="J948" s="698"/>
      <c r="K948" s="695"/>
      <c r="L948" s="695"/>
      <c r="M948" s="695"/>
      <c r="N948" s="695"/>
      <c r="O948" s="695"/>
      <c r="P948" s="695"/>
      <c r="Q948" s="695"/>
      <c r="R948" s="695"/>
      <c r="S948" s="695"/>
      <c r="T948" s="695"/>
      <c r="U948" s="695"/>
      <c r="V948" s="695"/>
      <c r="W948" s="695"/>
      <c r="X948" s="695"/>
      <c r="Y948" s="695"/>
      <c r="Z948" s="695"/>
    </row>
    <row r="949" ht="21.0" customHeight="1">
      <c r="A949" s="698"/>
      <c r="B949" s="695"/>
      <c r="C949" s="695"/>
      <c r="D949" s="698"/>
      <c r="E949" s="695"/>
      <c r="F949" s="698"/>
      <c r="G949" s="699"/>
      <c r="H949" s="699"/>
      <c r="I949" s="698"/>
      <c r="J949" s="698"/>
      <c r="K949" s="695"/>
      <c r="L949" s="695"/>
      <c r="M949" s="695"/>
      <c r="N949" s="695"/>
      <c r="O949" s="695"/>
      <c r="P949" s="695"/>
      <c r="Q949" s="695"/>
      <c r="R949" s="695"/>
      <c r="S949" s="695"/>
      <c r="T949" s="695"/>
      <c r="U949" s="695"/>
      <c r="V949" s="695"/>
      <c r="W949" s="695"/>
      <c r="X949" s="695"/>
      <c r="Y949" s="695"/>
      <c r="Z949" s="695"/>
    </row>
    <row r="950" ht="21.0" customHeight="1">
      <c r="A950" s="698"/>
      <c r="B950" s="695"/>
      <c r="C950" s="695"/>
      <c r="D950" s="698"/>
      <c r="E950" s="695"/>
      <c r="F950" s="698"/>
      <c r="G950" s="699"/>
      <c r="H950" s="699"/>
      <c r="I950" s="698"/>
      <c r="J950" s="698"/>
      <c r="K950" s="695"/>
      <c r="L950" s="695"/>
      <c r="M950" s="695"/>
      <c r="N950" s="695"/>
      <c r="O950" s="695"/>
      <c r="P950" s="695"/>
      <c r="Q950" s="695"/>
      <c r="R950" s="695"/>
      <c r="S950" s="695"/>
      <c r="T950" s="695"/>
      <c r="U950" s="695"/>
      <c r="V950" s="695"/>
      <c r="W950" s="695"/>
      <c r="X950" s="695"/>
      <c r="Y950" s="695"/>
      <c r="Z950" s="695"/>
    </row>
    <row r="951" ht="21.0" customHeight="1">
      <c r="A951" s="698"/>
      <c r="B951" s="695"/>
      <c r="C951" s="695"/>
      <c r="D951" s="698"/>
      <c r="E951" s="695"/>
      <c r="F951" s="698"/>
      <c r="G951" s="699"/>
      <c r="H951" s="699"/>
      <c r="I951" s="698"/>
      <c r="J951" s="698"/>
      <c r="K951" s="695"/>
      <c r="L951" s="695"/>
      <c r="M951" s="695"/>
      <c r="N951" s="695"/>
      <c r="O951" s="695"/>
      <c r="P951" s="695"/>
      <c r="Q951" s="695"/>
      <c r="R951" s="695"/>
      <c r="S951" s="695"/>
      <c r="T951" s="695"/>
      <c r="U951" s="695"/>
      <c r="V951" s="695"/>
      <c r="W951" s="695"/>
      <c r="X951" s="695"/>
      <c r="Y951" s="695"/>
      <c r="Z951" s="695"/>
    </row>
    <row r="952" ht="21.0" customHeight="1">
      <c r="A952" s="698"/>
      <c r="B952" s="695"/>
      <c r="C952" s="695"/>
      <c r="D952" s="698"/>
      <c r="E952" s="695"/>
      <c r="F952" s="698"/>
      <c r="G952" s="699"/>
      <c r="H952" s="699"/>
      <c r="I952" s="698"/>
      <c r="J952" s="698"/>
      <c r="K952" s="695"/>
      <c r="L952" s="695"/>
      <c r="M952" s="695"/>
      <c r="N952" s="695"/>
      <c r="O952" s="695"/>
      <c r="P952" s="695"/>
      <c r="Q952" s="695"/>
      <c r="R952" s="695"/>
      <c r="S952" s="695"/>
      <c r="T952" s="695"/>
      <c r="U952" s="695"/>
      <c r="V952" s="695"/>
      <c r="W952" s="695"/>
      <c r="X952" s="695"/>
      <c r="Y952" s="695"/>
      <c r="Z952" s="695"/>
    </row>
    <row r="953" ht="21.0" customHeight="1">
      <c r="A953" s="698"/>
      <c r="B953" s="695"/>
      <c r="C953" s="695"/>
      <c r="D953" s="698"/>
      <c r="E953" s="695"/>
      <c r="F953" s="698"/>
      <c r="G953" s="699"/>
      <c r="H953" s="699"/>
      <c r="I953" s="698"/>
      <c r="J953" s="698"/>
      <c r="K953" s="695"/>
      <c r="L953" s="695"/>
      <c r="M953" s="695"/>
      <c r="N953" s="695"/>
      <c r="O953" s="695"/>
      <c r="P953" s="695"/>
      <c r="Q953" s="695"/>
      <c r="R953" s="695"/>
      <c r="S953" s="695"/>
      <c r="T953" s="695"/>
      <c r="U953" s="695"/>
      <c r="V953" s="695"/>
      <c r="W953" s="695"/>
      <c r="X953" s="695"/>
      <c r="Y953" s="695"/>
      <c r="Z953" s="695"/>
    </row>
    <row r="954" ht="21.0" customHeight="1">
      <c r="A954" s="698"/>
      <c r="B954" s="695"/>
      <c r="C954" s="695"/>
      <c r="D954" s="698"/>
      <c r="E954" s="695"/>
      <c r="F954" s="698"/>
      <c r="G954" s="699"/>
      <c r="H954" s="699"/>
      <c r="I954" s="698"/>
      <c r="J954" s="698"/>
      <c r="K954" s="695"/>
      <c r="L954" s="695"/>
      <c r="M954" s="695"/>
      <c r="N954" s="695"/>
      <c r="O954" s="695"/>
      <c r="P954" s="695"/>
      <c r="Q954" s="695"/>
      <c r="R954" s="695"/>
      <c r="S954" s="695"/>
      <c r="T954" s="695"/>
      <c r="U954" s="695"/>
      <c r="V954" s="695"/>
      <c r="W954" s="695"/>
      <c r="X954" s="695"/>
      <c r="Y954" s="695"/>
      <c r="Z954" s="695"/>
    </row>
    <row r="955" ht="21.0" customHeight="1">
      <c r="A955" s="698"/>
      <c r="B955" s="695"/>
      <c r="C955" s="695"/>
      <c r="D955" s="698"/>
      <c r="E955" s="695"/>
      <c r="F955" s="698"/>
      <c r="G955" s="699"/>
      <c r="H955" s="699"/>
      <c r="I955" s="698"/>
      <c r="J955" s="698"/>
      <c r="K955" s="695"/>
      <c r="L955" s="695"/>
      <c r="M955" s="695"/>
      <c r="N955" s="695"/>
      <c r="O955" s="695"/>
      <c r="P955" s="695"/>
      <c r="Q955" s="695"/>
      <c r="R955" s="695"/>
      <c r="S955" s="695"/>
      <c r="T955" s="695"/>
      <c r="U955" s="695"/>
      <c r="V955" s="695"/>
      <c r="W955" s="695"/>
      <c r="X955" s="695"/>
      <c r="Y955" s="695"/>
      <c r="Z955" s="695"/>
    </row>
    <row r="956" ht="21.0" customHeight="1">
      <c r="A956" s="698"/>
      <c r="B956" s="695"/>
      <c r="C956" s="695"/>
      <c r="D956" s="698"/>
      <c r="E956" s="695"/>
      <c r="F956" s="698"/>
      <c r="G956" s="699"/>
      <c r="H956" s="699"/>
      <c r="I956" s="698"/>
      <c r="J956" s="698"/>
      <c r="K956" s="695"/>
      <c r="L956" s="695"/>
      <c r="M956" s="695"/>
      <c r="N956" s="695"/>
      <c r="O956" s="695"/>
      <c r="P956" s="695"/>
      <c r="Q956" s="695"/>
      <c r="R956" s="695"/>
      <c r="S956" s="695"/>
      <c r="T956" s="695"/>
      <c r="U956" s="695"/>
      <c r="V956" s="695"/>
      <c r="W956" s="695"/>
      <c r="X956" s="695"/>
      <c r="Y956" s="695"/>
      <c r="Z956" s="695"/>
    </row>
    <row r="957" ht="21.0" customHeight="1">
      <c r="A957" s="698"/>
      <c r="B957" s="695"/>
      <c r="C957" s="695"/>
      <c r="D957" s="698"/>
      <c r="E957" s="695"/>
      <c r="F957" s="698"/>
      <c r="G957" s="699"/>
      <c r="H957" s="699"/>
      <c r="I957" s="698"/>
      <c r="J957" s="698"/>
      <c r="K957" s="695"/>
      <c r="L957" s="695"/>
      <c r="M957" s="695"/>
      <c r="N957" s="695"/>
      <c r="O957" s="695"/>
      <c r="P957" s="695"/>
      <c r="Q957" s="695"/>
      <c r="R957" s="695"/>
      <c r="S957" s="695"/>
      <c r="T957" s="695"/>
      <c r="U957" s="695"/>
      <c r="V957" s="695"/>
      <c r="W957" s="695"/>
      <c r="X957" s="695"/>
      <c r="Y957" s="695"/>
      <c r="Z957" s="695"/>
    </row>
    <row r="958" ht="21.0" customHeight="1">
      <c r="A958" s="698"/>
      <c r="B958" s="695"/>
      <c r="C958" s="695"/>
      <c r="D958" s="698"/>
      <c r="E958" s="695"/>
      <c r="F958" s="698"/>
      <c r="G958" s="699"/>
      <c r="H958" s="699"/>
      <c r="I958" s="698"/>
      <c r="J958" s="698"/>
      <c r="K958" s="695"/>
      <c r="L958" s="695"/>
      <c r="M958" s="695"/>
      <c r="N958" s="695"/>
      <c r="O958" s="695"/>
      <c r="P958" s="695"/>
      <c r="Q958" s="695"/>
      <c r="R958" s="695"/>
      <c r="S958" s="695"/>
      <c r="T958" s="695"/>
      <c r="U958" s="695"/>
      <c r="V958" s="695"/>
      <c r="W958" s="695"/>
      <c r="X958" s="695"/>
      <c r="Y958" s="695"/>
      <c r="Z958" s="695"/>
    </row>
    <row r="959" ht="21.0" customHeight="1">
      <c r="A959" s="698"/>
      <c r="B959" s="695"/>
      <c r="C959" s="695"/>
      <c r="D959" s="698"/>
      <c r="E959" s="695"/>
      <c r="F959" s="698"/>
      <c r="G959" s="699"/>
      <c r="H959" s="699"/>
      <c r="I959" s="698"/>
      <c r="J959" s="698"/>
      <c r="K959" s="695"/>
      <c r="L959" s="695"/>
      <c r="M959" s="695"/>
      <c r="N959" s="695"/>
      <c r="O959" s="695"/>
      <c r="P959" s="695"/>
      <c r="Q959" s="695"/>
      <c r="R959" s="695"/>
      <c r="S959" s="695"/>
      <c r="T959" s="695"/>
      <c r="U959" s="695"/>
      <c r="V959" s="695"/>
      <c r="W959" s="695"/>
      <c r="X959" s="695"/>
      <c r="Y959" s="695"/>
      <c r="Z959" s="695"/>
    </row>
    <row r="960" ht="21.0" customHeight="1">
      <c r="A960" s="698"/>
      <c r="B960" s="695"/>
      <c r="C960" s="695"/>
      <c r="D960" s="698"/>
      <c r="E960" s="695"/>
      <c r="F960" s="698"/>
      <c r="G960" s="699"/>
      <c r="H960" s="699"/>
      <c r="I960" s="698"/>
      <c r="J960" s="698"/>
      <c r="K960" s="695"/>
      <c r="L960" s="695"/>
      <c r="M960" s="695"/>
      <c r="N960" s="695"/>
      <c r="O960" s="695"/>
      <c r="P960" s="695"/>
      <c r="Q960" s="695"/>
      <c r="R960" s="695"/>
      <c r="S960" s="695"/>
      <c r="T960" s="695"/>
      <c r="U960" s="695"/>
      <c r="V960" s="695"/>
      <c r="W960" s="695"/>
      <c r="X960" s="695"/>
      <c r="Y960" s="695"/>
      <c r="Z960" s="695"/>
    </row>
    <row r="961" ht="21.0" customHeight="1">
      <c r="A961" s="698"/>
      <c r="B961" s="695"/>
      <c r="C961" s="695"/>
      <c r="D961" s="698"/>
      <c r="E961" s="695"/>
      <c r="F961" s="698"/>
      <c r="G961" s="699"/>
      <c r="H961" s="699"/>
      <c r="I961" s="698"/>
      <c r="J961" s="698"/>
      <c r="K961" s="695"/>
      <c r="L961" s="695"/>
      <c r="M961" s="695"/>
      <c r="N961" s="695"/>
      <c r="O961" s="695"/>
      <c r="P961" s="695"/>
      <c r="Q961" s="695"/>
      <c r="R961" s="695"/>
      <c r="S961" s="695"/>
      <c r="T961" s="695"/>
      <c r="U961" s="695"/>
      <c r="V961" s="695"/>
      <c r="W961" s="695"/>
      <c r="X961" s="695"/>
      <c r="Y961" s="695"/>
      <c r="Z961" s="695"/>
    </row>
    <row r="962" ht="21.0" customHeight="1">
      <c r="A962" s="698"/>
      <c r="B962" s="695"/>
      <c r="C962" s="695"/>
      <c r="D962" s="698"/>
      <c r="E962" s="695"/>
      <c r="F962" s="698"/>
      <c r="G962" s="699"/>
      <c r="H962" s="699"/>
      <c r="I962" s="698"/>
      <c r="J962" s="698"/>
      <c r="K962" s="695"/>
      <c r="L962" s="695"/>
      <c r="M962" s="695"/>
      <c r="N962" s="695"/>
      <c r="O962" s="695"/>
      <c r="P962" s="695"/>
      <c r="Q962" s="695"/>
      <c r="R962" s="695"/>
      <c r="S962" s="695"/>
      <c r="T962" s="695"/>
      <c r="U962" s="695"/>
      <c r="V962" s="695"/>
      <c r="W962" s="695"/>
      <c r="X962" s="695"/>
      <c r="Y962" s="695"/>
      <c r="Z962" s="695"/>
    </row>
    <row r="963" ht="21.0" customHeight="1">
      <c r="A963" s="698"/>
      <c r="B963" s="695"/>
      <c r="C963" s="695"/>
      <c r="D963" s="698"/>
      <c r="E963" s="695"/>
      <c r="F963" s="698"/>
      <c r="G963" s="699"/>
      <c r="H963" s="699"/>
      <c r="I963" s="698"/>
      <c r="J963" s="698"/>
      <c r="K963" s="695"/>
      <c r="L963" s="695"/>
      <c r="M963" s="695"/>
      <c r="N963" s="695"/>
      <c r="O963" s="695"/>
      <c r="P963" s="695"/>
      <c r="Q963" s="695"/>
      <c r="R963" s="695"/>
      <c r="S963" s="695"/>
      <c r="T963" s="695"/>
      <c r="U963" s="695"/>
      <c r="V963" s="695"/>
      <c r="W963" s="695"/>
      <c r="X963" s="695"/>
      <c r="Y963" s="695"/>
      <c r="Z963" s="695"/>
    </row>
    <row r="964" ht="21.0" customHeight="1">
      <c r="A964" s="698"/>
      <c r="B964" s="695"/>
      <c r="C964" s="695"/>
      <c r="D964" s="698"/>
      <c r="E964" s="695"/>
      <c r="F964" s="698"/>
      <c r="G964" s="699"/>
      <c r="H964" s="699"/>
      <c r="I964" s="698"/>
      <c r="J964" s="698"/>
      <c r="K964" s="695"/>
      <c r="L964" s="695"/>
      <c r="M964" s="695"/>
      <c r="N964" s="695"/>
      <c r="O964" s="695"/>
      <c r="P964" s="695"/>
      <c r="Q964" s="695"/>
      <c r="R964" s="695"/>
      <c r="S964" s="695"/>
      <c r="T964" s="695"/>
      <c r="U964" s="695"/>
      <c r="V964" s="695"/>
      <c r="W964" s="695"/>
      <c r="X964" s="695"/>
      <c r="Y964" s="695"/>
      <c r="Z964" s="695"/>
    </row>
    <row r="965" ht="21.0" customHeight="1">
      <c r="A965" s="698"/>
      <c r="B965" s="695"/>
      <c r="C965" s="695"/>
      <c r="D965" s="698"/>
      <c r="E965" s="695"/>
      <c r="F965" s="698"/>
      <c r="G965" s="699"/>
      <c r="H965" s="699"/>
      <c r="I965" s="698"/>
      <c r="J965" s="698"/>
      <c r="K965" s="695"/>
      <c r="L965" s="695"/>
      <c r="M965" s="695"/>
      <c r="N965" s="695"/>
      <c r="O965" s="695"/>
      <c r="P965" s="695"/>
      <c r="Q965" s="695"/>
      <c r="R965" s="695"/>
      <c r="S965" s="695"/>
      <c r="T965" s="695"/>
      <c r="U965" s="695"/>
      <c r="V965" s="695"/>
      <c r="W965" s="695"/>
      <c r="X965" s="695"/>
      <c r="Y965" s="695"/>
      <c r="Z965" s="695"/>
    </row>
    <row r="966" ht="21.0" customHeight="1">
      <c r="A966" s="698"/>
      <c r="B966" s="695"/>
      <c r="C966" s="695"/>
      <c r="D966" s="698"/>
      <c r="E966" s="695"/>
      <c r="F966" s="698"/>
      <c r="G966" s="699"/>
      <c r="H966" s="699"/>
      <c r="I966" s="698"/>
      <c r="J966" s="698"/>
      <c r="K966" s="695"/>
      <c r="L966" s="695"/>
      <c r="M966" s="695"/>
      <c r="N966" s="695"/>
      <c r="O966" s="695"/>
      <c r="P966" s="695"/>
      <c r="Q966" s="695"/>
      <c r="R966" s="695"/>
      <c r="S966" s="695"/>
      <c r="T966" s="695"/>
      <c r="U966" s="695"/>
      <c r="V966" s="695"/>
      <c r="W966" s="695"/>
      <c r="X966" s="695"/>
      <c r="Y966" s="695"/>
      <c r="Z966" s="695"/>
    </row>
    <row r="967" ht="21.0" customHeight="1">
      <c r="A967" s="698"/>
      <c r="B967" s="695"/>
      <c r="C967" s="695"/>
      <c r="D967" s="698"/>
      <c r="E967" s="695"/>
      <c r="F967" s="698"/>
      <c r="G967" s="699"/>
      <c r="H967" s="699"/>
      <c r="I967" s="698"/>
      <c r="J967" s="698"/>
      <c r="K967" s="695"/>
      <c r="L967" s="695"/>
      <c r="M967" s="695"/>
      <c r="N967" s="695"/>
      <c r="O967" s="695"/>
      <c r="P967" s="695"/>
      <c r="Q967" s="695"/>
      <c r="R967" s="695"/>
      <c r="S967" s="695"/>
      <c r="T967" s="695"/>
      <c r="U967" s="695"/>
      <c r="V967" s="695"/>
      <c r="W967" s="695"/>
      <c r="X967" s="695"/>
      <c r="Y967" s="695"/>
      <c r="Z967" s="695"/>
    </row>
    <row r="968" ht="21.0" customHeight="1">
      <c r="A968" s="698"/>
      <c r="B968" s="695"/>
      <c r="C968" s="695"/>
      <c r="D968" s="698"/>
      <c r="E968" s="695"/>
      <c r="F968" s="698"/>
      <c r="G968" s="699"/>
      <c r="H968" s="699"/>
      <c r="I968" s="698"/>
      <c r="J968" s="698"/>
      <c r="K968" s="695"/>
      <c r="L968" s="695"/>
      <c r="M968" s="695"/>
      <c r="N968" s="695"/>
      <c r="O968" s="695"/>
      <c r="P968" s="695"/>
      <c r="Q968" s="695"/>
      <c r="R968" s="695"/>
      <c r="S968" s="695"/>
      <c r="T968" s="695"/>
      <c r="U968" s="695"/>
      <c r="V968" s="695"/>
      <c r="W968" s="695"/>
      <c r="X968" s="695"/>
      <c r="Y968" s="695"/>
      <c r="Z968" s="695"/>
    </row>
    <row r="969" ht="21.0" customHeight="1">
      <c r="A969" s="698"/>
      <c r="B969" s="695"/>
      <c r="C969" s="695"/>
      <c r="D969" s="698"/>
      <c r="E969" s="695"/>
      <c r="F969" s="698"/>
      <c r="G969" s="699"/>
      <c r="H969" s="699"/>
      <c r="I969" s="698"/>
      <c r="J969" s="698"/>
      <c r="K969" s="695"/>
      <c r="L969" s="695"/>
      <c r="M969" s="695"/>
      <c r="N969" s="695"/>
      <c r="O969" s="695"/>
      <c r="P969" s="695"/>
      <c r="Q969" s="695"/>
      <c r="R969" s="695"/>
      <c r="S969" s="695"/>
      <c r="T969" s="695"/>
      <c r="U969" s="695"/>
      <c r="V969" s="695"/>
      <c r="W969" s="695"/>
      <c r="X969" s="695"/>
      <c r="Y969" s="695"/>
      <c r="Z969" s="695"/>
    </row>
    <row r="970" ht="21.0" customHeight="1">
      <c r="A970" s="698"/>
      <c r="B970" s="695"/>
      <c r="C970" s="695"/>
      <c r="D970" s="698"/>
      <c r="E970" s="695"/>
      <c r="F970" s="698"/>
      <c r="G970" s="699"/>
      <c r="H970" s="699"/>
      <c r="I970" s="698"/>
      <c r="J970" s="698"/>
      <c r="K970" s="695"/>
      <c r="L970" s="695"/>
      <c r="M970" s="695"/>
      <c r="N970" s="695"/>
      <c r="O970" s="695"/>
      <c r="P970" s="695"/>
      <c r="Q970" s="695"/>
      <c r="R970" s="695"/>
      <c r="S970" s="695"/>
      <c r="T970" s="695"/>
      <c r="U970" s="695"/>
      <c r="V970" s="695"/>
      <c r="W970" s="695"/>
      <c r="X970" s="695"/>
      <c r="Y970" s="695"/>
      <c r="Z970" s="695"/>
    </row>
    <row r="971" ht="21.0" customHeight="1">
      <c r="A971" s="698"/>
      <c r="B971" s="695"/>
      <c r="C971" s="695"/>
      <c r="D971" s="698"/>
      <c r="E971" s="695"/>
      <c r="F971" s="698"/>
      <c r="G971" s="699"/>
      <c r="H971" s="699"/>
      <c r="I971" s="698"/>
      <c r="J971" s="698"/>
      <c r="K971" s="695"/>
      <c r="L971" s="695"/>
      <c r="M971" s="695"/>
      <c r="N971" s="695"/>
      <c r="O971" s="695"/>
      <c r="P971" s="695"/>
      <c r="Q971" s="695"/>
      <c r="R971" s="695"/>
      <c r="S971" s="695"/>
      <c r="T971" s="695"/>
      <c r="U971" s="695"/>
      <c r="V971" s="695"/>
      <c r="W971" s="695"/>
      <c r="X971" s="695"/>
      <c r="Y971" s="695"/>
      <c r="Z971" s="695"/>
    </row>
    <row r="972" ht="21.0" customHeight="1">
      <c r="A972" s="698"/>
      <c r="B972" s="695"/>
      <c r="C972" s="695"/>
      <c r="D972" s="698"/>
      <c r="E972" s="695"/>
      <c r="F972" s="698"/>
      <c r="G972" s="699"/>
      <c r="H972" s="699"/>
      <c r="I972" s="698"/>
      <c r="J972" s="698"/>
      <c r="K972" s="695"/>
      <c r="L972" s="695"/>
      <c r="M972" s="695"/>
      <c r="N972" s="695"/>
      <c r="O972" s="695"/>
      <c r="P972" s="695"/>
      <c r="Q972" s="695"/>
      <c r="R972" s="695"/>
      <c r="S972" s="695"/>
      <c r="T972" s="695"/>
      <c r="U972" s="695"/>
      <c r="V972" s="695"/>
      <c r="W972" s="695"/>
      <c r="X972" s="695"/>
      <c r="Y972" s="695"/>
      <c r="Z972" s="695"/>
    </row>
    <row r="973" ht="21.0" customHeight="1">
      <c r="A973" s="698"/>
      <c r="B973" s="695"/>
      <c r="C973" s="695"/>
      <c r="D973" s="698"/>
      <c r="E973" s="695"/>
      <c r="F973" s="698"/>
      <c r="G973" s="699"/>
      <c r="H973" s="699"/>
      <c r="I973" s="698"/>
      <c r="J973" s="698"/>
      <c r="K973" s="695"/>
      <c r="L973" s="695"/>
      <c r="M973" s="695"/>
      <c r="N973" s="695"/>
      <c r="O973" s="695"/>
      <c r="P973" s="695"/>
      <c r="Q973" s="695"/>
      <c r="R973" s="695"/>
      <c r="S973" s="695"/>
      <c r="T973" s="695"/>
      <c r="U973" s="695"/>
      <c r="V973" s="695"/>
      <c r="W973" s="695"/>
      <c r="X973" s="695"/>
      <c r="Y973" s="695"/>
      <c r="Z973" s="695"/>
    </row>
    <row r="974" ht="21.0" customHeight="1">
      <c r="A974" s="698"/>
      <c r="B974" s="695"/>
      <c r="C974" s="695"/>
      <c r="D974" s="698"/>
      <c r="E974" s="695"/>
      <c r="F974" s="698"/>
      <c r="G974" s="699"/>
      <c r="H974" s="699"/>
      <c r="I974" s="698"/>
      <c r="J974" s="698"/>
      <c r="K974" s="695"/>
      <c r="L974" s="695"/>
      <c r="M974" s="695"/>
      <c r="N974" s="695"/>
      <c r="O974" s="695"/>
      <c r="P974" s="695"/>
      <c r="Q974" s="695"/>
      <c r="R974" s="695"/>
      <c r="S974" s="695"/>
      <c r="T974" s="695"/>
      <c r="U974" s="695"/>
      <c r="V974" s="695"/>
      <c r="W974" s="695"/>
      <c r="X974" s="695"/>
      <c r="Y974" s="695"/>
      <c r="Z974" s="695"/>
    </row>
    <row r="975" ht="21.0" customHeight="1">
      <c r="A975" s="698"/>
      <c r="B975" s="695"/>
      <c r="C975" s="695"/>
      <c r="D975" s="698"/>
      <c r="E975" s="695"/>
      <c r="F975" s="698"/>
      <c r="G975" s="699"/>
      <c r="H975" s="699"/>
      <c r="I975" s="698"/>
      <c r="J975" s="698"/>
      <c r="K975" s="695"/>
      <c r="L975" s="695"/>
      <c r="M975" s="695"/>
      <c r="N975" s="695"/>
      <c r="O975" s="695"/>
      <c r="P975" s="695"/>
      <c r="Q975" s="695"/>
      <c r="R975" s="695"/>
      <c r="S975" s="695"/>
      <c r="T975" s="695"/>
      <c r="U975" s="695"/>
      <c r="V975" s="695"/>
      <c r="W975" s="695"/>
      <c r="X975" s="695"/>
      <c r="Y975" s="695"/>
      <c r="Z975" s="695"/>
    </row>
    <row r="976" ht="21.0" customHeight="1">
      <c r="A976" s="698"/>
      <c r="B976" s="695"/>
      <c r="C976" s="695"/>
      <c r="D976" s="698"/>
      <c r="E976" s="695"/>
      <c r="F976" s="698"/>
      <c r="G976" s="699"/>
      <c r="H976" s="699"/>
      <c r="I976" s="698"/>
      <c r="J976" s="698"/>
      <c r="K976" s="695"/>
      <c r="L976" s="695"/>
      <c r="M976" s="695"/>
      <c r="N976" s="695"/>
      <c r="O976" s="695"/>
      <c r="P976" s="695"/>
      <c r="Q976" s="695"/>
      <c r="R976" s="695"/>
      <c r="S976" s="695"/>
      <c r="T976" s="695"/>
      <c r="U976" s="695"/>
      <c r="V976" s="695"/>
      <c r="W976" s="695"/>
      <c r="X976" s="695"/>
      <c r="Y976" s="695"/>
      <c r="Z976" s="695"/>
    </row>
    <row r="977" ht="21.0" customHeight="1">
      <c r="A977" s="698"/>
      <c r="B977" s="695"/>
      <c r="C977" s="695"/>
      <c r="D977" s="698"/>
      <c r="E977" s="695"/>
      <c r="F977" s="698"/>
      <c r="G977" s="699"/>
      <c r="H977" s="699"/>
      <c r="I977" s="698"/>
      <c r="J977" s="698"/>
      <c r="K977" s="695"/>
      <c r="L977" s="695"/>
      <c r="M977" s="695"/>
      <c r="N977" s="695"/>
      <c r="O977" s="695"/>
      <c r="P977" s="695"/>
      <c r="Q977" s="695"/>
      <c r="R977" s="695"/>
      <c r="S977" s="695"/>
      <c r="T977" s="695"/>
      <c r="U977" s="695"/>
      <c r="V977" s="695"/>
      <c r="W977" s="695"/>
      <c r="X977" s="695"/>
      <c r="Y977" s="695"/>
      <c r="Z977" s="695"/>
    </row>
    <row r="978" ht="21.0" customHeight="1">
      <c r="A978" s="698"/>
      <c r="B978" s="695"/>
      <c r="C978" s="695"/>
      <c r="D978" s="698"/>
      <c r="E978" s="695"/>
      <c r="F978" s="698"/>
      <c r="G978" s="699"/>
      <c r="H978" s="699"/>
      <c r="I978" s="698"/>
      <c r="J978" s="698"/>
      <c r="K978" s="695"/>
      <c r="L978" s="695"/>
      <c r="M978" s="695"/>
      <c r="N978" s="695"/>
      <c r="O978" s="695"/>
      <c r="P978" s="695"/>
      <c r="Q978" s="695"/>
      <c r="R978" s="695"/>
      <c r="S978" s="695"/>
      <c r="T978" s="695"/>
      <c r="U978" s="695"/>
      <c r="V978" s="695"/>
      <c r="W978" s="695"/>
      <c r="X978" s="695"/>
      <c r="Y978" s="695"/>
      <c r="Z978" s="695"/>
    </row>
    <row r="979" ht="21.0" customHeight="1">
      <c r="A979" s="698"/>
      <c r="B979" s="695"/>
      <c r="C979" s="695"/>
      <c r="D979" s="698"/>
      <c r="E979" s="695"/>
      <c r="F979" s="698"/>
      <c r="G979" s="699"/>
      <c r="H979" s="699"/>
      <c r="I979" s="698"/>
      <c r="J979" s="698"/>
      <c r="K979" s="695"/>
      <c r="L979" s="695"/>
      <c r="M979" s="695"/>
      <c r="N979" s="695"/>
      <c r="O979" s="695"/>
      <c r="P979" s="695"/>
      <c r="Q979" s="695"/>
      <c r="R979" s="695"/>
      <c r="S979" s="695"/>
      <c r="T979" s="695"/>
      <c r="U979" s="695"/>
      <c r="V979" s="695"/>
      <c r="W979" s="695"/>
      <c r="X979" s="695"/>
      <c r="Y979" s="695"/>
      <c r="Z979" s="695"/>
    </row>
    <row r="980" ht="21.0" customHeight="1">
      <c r="A980" s="698"/>
      <c r="B980" s="695"/>
      <c r="C980" s="695"/>
      <c r="D980" s="698"/>
      <c r="E980" s="695"/>
      <c r="F980" s="698"/>
      <c r="G980" s="699"/>
      <c r="H980" s="699"/>
      <c r="I980" s="698"/>
      <c r="J980" s="698"/>
      <c r="K980" s="695"/>
      <c r="L980" s="695"/>
      <c r="M980" s="695"/>
      <c r="N980" s="695"/>
      <c r="O980" s="695"/>
      <c r="P980" s="695"/>
      <c r="Q980" s="695"/>
      <c r="R980" s="695"/>
      <c r="S980" s="695"/>
      <c r="T980" s="695"/>
      <c r="U980" s="695"/>
      <c r="V980" s="695"/>
      <c r="W980" s="695"/>
      <c r="X980" s="695"/>
      <c r="Y980" s="695"/>
      <c r="Z980" s="695"/>
    </row>
    <row r="981" ht="21.0" customHeight="1">
      <c r="A981" s="698"/>
      <c r="B981" s="695"/>
      <c r="C981" s="695"/>
      <c r="D981" s="698"/>
      <c r="E981" s="695"/>
      <c r="F981" s="698"/>
      <c r="G981" s="699"/>
      <c r="H981" s="699"/>
      <c r="I981" s="698"/>
      <c r="J981" s="698"/>
      <c r="K981" s="695"/>
      <c r="L981" s="695"/>
      <c r="M981" s="695"/>
      <c r="N981" s="695"/>
      <c r="O981" s="695"/>
      <c r="P981" s="695"/>
      <c r="Q981" s="695"/>
      <c r="R981" s="695"/>
      <c r="S981" s="695"/>
      <c r="T981" s="695"/>
      <c r="U981" s="695"/>
      <c r="V981" s="695"/>
      <c r="W981" s="695"/>
      <c r="X981" s="695"/>
      <c r="Y981" s="695"/>
      <c r="Z981" s="695"/>
    </row>
    <row r="982" ht="21.0" customHeight="1">
      <c r="A982" s="698"/>
      <c r="B982" s="695"/>
      <c r="C982" s="695"/>
      <c r="D982" s="698"/>
      <c r="E982" s="695"/>
      <c r="F982" s="698"/>
      <c r="G982" s="699"/>
      <c r="H982" s="699"/>
      <c r="I982" s="698"/>
      <c r="J982" s="698"/>
      <c r="K982" s="695"/>
      <c r="L982" s="695"/>
      <c r="M982" s="695"/>
      <c r="N982" s="695"/>
      <c r="O982" s="695"/>
      <c r="P982" s="695"/>
      <c r="Q982" s="695"/>
      <c r="R982" s="695"/>
      <c r="S982" s="695"/>
      <c r="T982" s="695"/>
      <c r="U982" s="695"/>
      <c r="V982" s="695"/>
      <c r="W982" s="695"/>
      <c r="X982" s="695"/>
      <c r="Y982" s="695"/>
      <c r="Z982" s="695"/>
    </row>
    <row r="983" ht="21.0" customHeight="1">
      <c r="A983" s="698"/>
      <c r="B983" s="695"/>
      <c r="C983" s="695"/>
      <c r="D983" s="698"/>
      <c r="E983" s="695"/>
      <c r="F983" s="698"/>
      <c r="G983" s="699"/>
      <c r="H983" s="699"/>
      <c r="I983" s="698"/>
      <c r="J983" s="698"/>
      <c r="K983" s="695"/>
      <c r="L983" s="695"/>
      <c r="M983" s="695"/>
      <c r="N983" s="695"/>
      <c r="O983" s="695"/>
      <c r="P983" s="695"/>
      <c r="Q983" s="695"/>
      <c r="R983" s="695"/>
      <c r="S983" s="695"/>
      <c r="T983" s="695"/>
      <c r="U983" s="695"/>
      <c r="V983" s="695"/>
      <c r="W983" s="695"/>
      <c r="X983" s="695"/>
      <c r="Y983" s="695"/>
      <c r="Z983" s="695"/>
    </row>
    <row r="984" ht="21.0" customHeight="1">
      <c r="A984" s="698"/>
      <c r="B984" s="695"/>
      <c r="C984" s="695"/>
      <c r="D984" s="698"/>
      <c r="E984" s="695"/>
      <c r="F984" s="698"/>
      <c r="G984" s="699"/>
      <c r="H984" s="699"/>
      <c r="I984" s="698"/>
      <c r="J984" s="698"/>
      <c r="K984" s="695"/>
      <c r="L984" s="695"/>
      <c r="M984" s="695"/>
      <c r="N984" s="695"/>
      <c r="O984" s="695"/>
      <c r="P984" s="695"/>
      <c r="Q984" s="695"/>
      <c r="R984" s="695"/>
      <c r="S984" s="695"/>
      <c r="T984" s="695"/>
      <c r="U984" s="695"/>
      <c r="V984" s="695"/>
      <c r="W984" s="695"/>
      <c r="X984" s="695"/>
      <c r="Y984" s="695"/>
      <c r="Z984" s="695"/>
    </row>
    <row r="985" ht="21.0" customHeight="1">
      <c r="A985" s="698"/>
      <c r="B985" s="695"/>
      <c r="C985" s="695"/>
      <c r="D985" s="698"/>
      <c r="E985" s="695"/>
      <c r="F985" s="698"/>
      <c r="G985" s="699"/>
      <c r="H985" s="699"/>
      <c r="I985" s="698"/>
      <c r="J985" s="698"/>
      <c r="K985" s="695"/>
      <c r="L985" s="695"/>
      <c r="M985" s="695"/>
      <c r="N985" s="695"/>
      <c r="O985" s="695"/>
      <c r="P985" s="695"/>
      <c r="Q985" s="695"/>
      <c r="R985" s="695"/>
      <c r="S985" s="695"/>
      <c r="T985" s="695"/>
      <c r="U985" s="695"/>
      <c r="V985" s="695"/>
      <c r="W985" s="695"/>
      <c r="X985" s="695"/>
      <c r="Y985" s="695"/>
      <c r="Z985" s="695"/>
    </row>
    <row r="986" ht="21.0" customHeight="1">
      <c r="A986" s="698"/>
      <c r="B986" s="695"/>
      <c r="C986" s="695"/>
      <c r="D986" s="698"/>
      <c r="E986" s="695"/>
      <c r="F986" s="698"/>
      <c r="G986" s="699"/>
      <c r="H986" s="699"/>
      <c r="I986" s="698"/>
      <c r="J986" s="698"/>
      <c r="K986" s="695"/>
      <c r="L986" s="695"/>
      <c r="M986" s="695"/>
      <c r="N986" s="695"/>
      <c r="O986" s="695"/>
      <c r="P986" s="695"/>
      <c r="Q986" s="695"/>
      <c r="R986" s="695"/>
      <c r="S986" s="695"/>
      <c r="T986" s="695"/>
      <c r="U986" s="695"/>
      <c r="V986" s="695"/>
      <c r="W986" s="695"/>
      <c r="X986" s="695"/>
      <c r="Y986" s="695"/>
      <c r="Z986" s="695"/>
    </row>
    <row r="987" ht="21.0" customHeight="1">
      <c r="A987" s="698"/>
      <c r="B987" s="695"/>
      <c r="C987" s="695"/>
      <c r="D987" s="698"/>
      <c r="E987" s="695"/>
      <c r="F987" s="698"/>
      <c r="G987" s="699"/>
      <c r="H987" s="699"/>
      <c r="I987" s="698"/>
      <c r="J987" s="698"/>
      <c r="K987" s="695"/>
      <c r="L987" s="695"/>
      <c r="M987" s="695"/>
      <c r="N987" s="695"/>
      <c r="O987" s="695"/>
      <c r="P987" s="695"/>
      <c r="Q987" s="695"/>
      <c r="R987" s="695"/>
      <c r="S987" s="695"/>
      <c r="T987" s="695"/>
      <c r="U987" s="695"/>
      <c r="V987" s="695"/>
      <c r="W987" s="695"/>
      <c r="X987" s="695"/>
      <c r="Y987" s="695"/>
      <c r="Z987" s="695"/>
    </row>
    <row r="988" ht="21.0" customHeight="1">
      <c r="A988" s="698"/>
      <c r="B988" s="695"/>
      <c r="C988" s="695"/>
      <c r="D988" s="698"/>
      <c r="E988" s="695"/>
      <c r="F988" s="698"/>
      <c r="G988" s="699"/>
      <c r="H988" s="699"/>
      <c r="I988" s="698"/>
      <c r="J988" s="698"/>
      <c r="K988" s="695"/>
      <c r="L988" s="695"/>
      <c r="M988" s="695"/>
      <c r="N988" s="695"/>
      <c r="O988" s="695"/>
      <c r="P988" s="695"/>
      <c r="Q988" s="695"/>
      <c r="R988" s="695"/>
      <c r="S988" s="695"/>
      <c r="T988" s="695"/>
      <c r="U988" s="695"/>
      <c r="V988" s="695"/>
      <c r="W988" s="695"/>
      <c r="X988" s="695"/>
      <c r="Y988" s="695"/>
      <c r="Z988" s="695"/>
    </row>
    <row r="989" ht="21.0" customHeight="1">
      <c r="A989" s="698"/>
      <c r="B989" s="695"/>
      <c r="C989" s="695"/>
      <c r="D989" s="698"/>
      <c r="E989" s="695"/>
      <c r="F989" s="698"/>
      <c r="G989" s="699"/>
      <c r="H989" s="699"/>
      <c r="I989" s="698"/>
      <c r="J989" s="698"/>
      <c r="K989" s="695"/>
      <c r="L989" s="695"/>
      <c r="M989" s="695"/>
      <c r="N989" s="695"/>
      <c r="O989" s="695"/>
      <c r="P989" s="695"/>
      <c r="Q989" s="695"/>
      <c r="R989" s="695"/>
      <c r="S989" s="695"/>
      <c r="T989" s="695"/>
      <c r="U989" s="695"/>
      <c r="V989" s="695"/>
      <c r="W989" s="695"/>
      <c r="X989" s="695"/>
      <c r="Y989" s="695"/>
      <c r="Z989" s="695"/>
    </row>
    <row r="990" ht="21.0" customHeight="1">
      <c r="A990" s="698"/>
      <c r="B990" s="695"/>
      <c r="C990" s="695"/>
      <c r="D990" s="698"/>
      <c r="E990" s="695"/>
      <c r="F990" s="698"/>
      <c r="G990" s="699"/>
      <c r="H990" s="699"/>
      <c r="I990" s="698"/>
      <c r="J990" s="698"/>
      <c r="K990" s="695"/>
      <c r="L990" s="695"/>
      <c r="M990" s="695"/>
      <c r="N990" s="695"/>
      <c r="O990" s="695"/>
      <c r="P990" s="695"/>
      <c r="Q990" s="695"/>
      <c r="R990" s="695"/>
      <c r="S990" s="695"/>
      <c r="T990" s="695"/>
      <c r="U990" s="695"/>
      <c r="V990" s="695"/>
      <c r="W990" s="695"/>
      <c r="X990" s="695"/>
      <c r="Y990" s="695"/>
      <c r="Z990" s="695"/>
    </row>
    <row r="991" ht="21.0" customHeight="1">
      <c r="A991" s="698"/>
      <c r="B991" s="695"/>
      <c r="C991" s="695"/>
      <c r="D991" s="698"/>
      <c r="E991" s="695"/>
      <c r="F991" s="698"/>
      <c r="G991" s="699"/>
      <c r="H991" s="699"/>
      <c r="I991" s="698"/>
      <c r="J991" s="698"/>
      <c r="K991" s="695"/>
      <c r="L991" s="695"/>
      <c r="M991" s="695"/>
      <c r="N991" s="695"/>
      <c r="O991" s="695"/>
      <c r="P991" s="695"/>
      <c r="Q991" s="695"/>
      <c r="R991" s="695"/>
      <c r="S991" s="695"/>
      <c r="T991" s="695"/>
      <c r="U991" s="695"/>
      <c r="V991" s="695"/>
      <c r="W991" s="695"/>
      <c r="X991" s="695"/>
      <c r="Y991" s="695"/>
      <c r="Z991" s="695"/>
    </row>
    <row r="992" ht="21.0" customHeight="1">
      <c r="A992" s="698"/>
      <c r="B992" s="695"/>
      <c r="C992" s="695"/>
      <c r="D992" s="698"/>
      <c r="E992" s="695"/>
      <c r="F992" s="698"/>
      <c r="G992" s="699"/>
      <c r="H992" s="699"/>
      <c r="I992" s="698"/>
      <c r="J992" s="698"/>
      <c r="K992" s="695"/>
      <c r="L992" s="695"/>
      <c r="M992" s="695"/>
      <c r="N992" s="695"/>
      <c r="O992" s="695"/>
      <c r="P992" s="695"/>
      <c r="Q992" s="695"/>
      <c r="R992" s="695"/>
      <c r="S992" s="695"/>
      <c r="T992" s="695"/>
      <c r="U992" s="695"/>
      <c r="V992" s="695"/>
      <c r="W992" s="695"/>
      <c r="X992" s="695"/>
      <c r="Y992" s="695"/>
      <c r="Z992" s="695"/>
    </row>
    <row r="993" ht="21.0" customHeight="1">
      <c r="A993" s="698"/>
      <c r="B993" s="695"/>
      <c r="C993" s="695"/>
      <c r="D993" s="698"/>
      <c r="E993" s="695"/>
      <c r="F993" s="698"/>
      <c r="G993" s="699"/>
      <c r="H993" s="699"/>
      <c r="I993" s="698"/>
      <c r="J993" s="698"/>
      <c r="K993" s="695"/>
      <c r="L993" s="695"/>
      <c r="M993" s="695"/>
      <c r="N993" s="695"/>
      <c r="O993" s="695"/>
      <c r="P993" s="695"/>
      <c r="Q993" s="695"/>
      <c r="R993" s="695"/>
      <c r="S993" s="695"/>
      <c r="T993" s="695"/>
      <c r="U993" s="695"/>
      <c r="V993" s="695"/>
      <c r="W993" s="695"/>
      <c r="X993" s="695"/>
      <c r="Y993" s="695"/>
      <c r="Z993" s="695"/>
    </row>
    <row r="994" ht="21.0" customHeight="1">
      <c r="A994" s="698"/>
      <c r="B994" s="695"/>
      <c r="C994" s="695"/>
      <c r="D994" s="698"/>
      <c r="E994" s="695"/>
      <c r="F994" s="698"/>
      <c r="G994" s="699"/>
      <c r="H994" s="699"/>
      <c r="I994" s="698"/>
      <c r="J994" s="698"/>
      <c r="K994" s="695"/>
      <c r="L994" s="695"/>
      <c r="M994" s="695"/>
      <c r="N994" s="695"/>
      <c r="O994" s="695"/>
      <c r="P994" s="695"/>
      <c r="Q994" s="695"/>
      <c r="R994" s="695"/>
      <c r="S994" s="695"/>
      <c r="T994" s="695"/>
      <c r="U994" s="695"/>
      <c r="V994" s="695"/>
      <c r="W994" s="695"/>
      <c r="X994" s="695"/>
      <c r="Y994" s="695"/>
      <c r="Z994" s="695"/>
    </row>
    <row r="995" ht="21.0" customHeight="1">
      <c r="A995" s="698"/>
      <c r="B995" s="695"/>
      <c r="C995" s="695"/>
      <c r="D995" s="698"/>
      <c r="E995" s="695"/>
      <c r="F995" s="698"/>
      <c r="G995" s="699"/>
      <c r="H995" s="699"/>
      <c r="I995" s="698"/>
      <c r="J995" s="698"/>
      <c r="K995" s="695"/>
      <c r="L995" s="695"/>
      <c r="M995" s="695"/>
      <c r="N995" s="695"/>
      <c r="O995" s="695"/>
      <c r="P995" s="695"/>
      <c r="Q995" s="695"/>
      <c r="R995" s="695"/>
      <c r="S995" s="695"/>
      <c r="T995" s="695"/>
      <c r="U995" s="695"/>
      <c r="V995" s="695"/>
      <c r="W995" s="695"/>
      <c r="X995" s="695"/>
      <c r="Y995" s="695"/>
      <c r="Z995" s="695"/>
    </row>
    <row r="996" ht="21.0" customHeight="1">
      <c r="A996" s="698"/>
      <c r="B996" s="695"/>
      <c r="C996" s="695"/>
      <c r="D996" s="698"/>
      <c r="E996" s="695"/>
      <c r="F996" s="698"/>
      <c r="G996" s="699"/>
      <c r="H996" s="699"/>
      <c r="I996" s="698"/>
      <c r="J996" s="698"/>
      <c r="K996" s="695"/>
      <c r="L996" s="695"/>
      <c r="M996" s="695"/>
      <c r="N996" s="695"/>
      <c r="O996" s="695"/>
      <c r="P996" s="695"/>
      <c r="Q996" s="695"/>
      <c r="R996" s="695"/>
      <c r="S996" s="695"/>
      <c r="T996" s="695"/>
      <c r="U996" s="695"/>
      <c r="V996" s="695"/>
      <c r="W996" s="695"/>
      <c r="X996" s="695"/>
      <c r="Y996" s="695"/>
      <c r="Z996" s="695"/>
    </row>
    <row r="997" ht="21.0" customHeight="1">
      <c r="A997" s="698"/>
      <c r="B997" s="695"/>
      <c r="C997" s="695"/>
      <c r="D997" s="698"/>
      <c r="E997" s="695"/>
      <c r="F997" s="698"/>
      <c r="G997" s="699"/>
      <c r="H997" s="699"/>
      <c r="I997" s="698"/>
      <c r="J997" s="698"/>
      <c r="K997" s="695"/>
      <c r="L997" s="695"/>
      <c r="M997" s="695"/>
      <c r="N997" s="695"/>
      <c r="O997" s="695"/>
      <c r="P997" s="695"/>
      <c r="Q997" s="695"/>
      <c r="R997" s="695"/>
      <c r="S997" s="695"/>
      <c r="T997" s="695"/>
      <c r="U997" s="695"/>
      <c r="V997" s="695"/>
      <c r="W997" s="695"/>
      <c r="X997" s="695"/>
      <c r="Y997" s="695"/>
      <c r="Z997" s="695"/>
    </row>
    <row r="998" ht="21.0" customHeight="1">
      <c r="A998" s="698"/>
      <c r="B998" s="695"/>
      <c r="C998" s="695"/>
      <c r="D998" s="698"/>
      <c r="E998" s="695"/>
      <c r="F998" s="698"/>
      <c r="G998" s="699"/>
      <c r="H998" s="699"/>
      <c r="I998" s="698"/>
      <c r="J998" s="698"/>
      <c r="K998" s="695"/>
      <c r="L998" s="695"/>
      <c r="M998" s="695"/>
      <c r="N998" s="695"/>
      <c r="O998" s="695"/>
      <c r="P998" s="695"/>
      <c r="Q998" s="695"/>
      <c r="R998" s="695"/>
      <c r="S998" s="695"/>
      <c r="T998" s="695"/>
      <c r="U998" s="695"/>
      <c r="V998" s="695"/>
      <c r="W998" s="695"/>
      <c r="X998" s="695"/>
      <c r="Y998" s="695"/>
      <c r="Z998" s="695"/>
    </row>
    <row r="999" ht="21.0" customHeight="1">
      <c r="A999" s="698"/>
      <c r="B999" s="695"/>
      <c r="C999" s="695"/>
      <c r="D999" s="698"/>
      <c r="E999" s="695"/>
      <c r="F999" s="698"/>
      <c r="G999" s="699"/>
      <c r="H999" s="699"/>
      <c r="I999" s="698"/>
      <c r="J999" s="698"/>
      <c r="K999" s="695"/>
      <c r="L999" s="695"/>
      <c r="M999" s="695"/>
      <c r="N999" s="695"/>
      <c r="O999" s="695"/>
      <c r="P999" s="695"/>
      <c r="Q999" s="695"/>
      <c r="R999" s="695"/>
      <c r="S999" s="695"/>
      <c r="T999" s="695"/>
      <c r="U999" s="695"/>
      <c r="V999" s="695"/>
      <c r="W999" s="695"/>
      <c r="X999" s="695"/>
      <c r="Y999" s="695"/>
      <c r="Z999" s="695"/>
    </row>
    <row r="1000" ht="21.0" customHeight="1">
      <c r="A1000" s="698"/>
      <c r="B1000" s="695"/>
      <c r="C1000" s="695"/>
      <c r="D1000" s="698"/>
      <c r="E1000" s="695"/>
      <c r="F1000" s="698"/>
      <c r="G1000" s="699"/>
      <c r="H1000" s="699"/>
      <c r="I1000" s="698"/>
      <c r="J1000" s="698"/>
      <c r="K1000" s="695"/>
      <c r="L1000" s="695"/>
      <c r="M1000" s="695"/>
      <c r="N1000" s="695"/>
      <c r="O1000" s="695"/>
      <c r="P1000" s="695"/>
      <c r="Q1000" s="695"/>
      <c r="R1000" s="695"/>
      <c r="S1000" s="695"/>
      <c r="T1000" s="695"/>
      <c r="U1000" s="695"/>
      <c r="V1000" s="695"/>
      <c r="W1000" s="695"/>
      <c r="X1000" s="695"/>
      <c r="Y1000" s="695"/>
      <c r="Z1000" s="695"/>
    </row>
  </sheetData>
  <conditionalFormatting sqref="D2:D188 D237:D250">
    <cfRule type="containsText" dxfId="3" priority="1" operator="containsText" text="VACANT">
      <formula>NOT(ISERROR(SEARCH(("VACANT"),(D2))))</formula>
    </cfRule>
  </conditionalFormatting>
  <printOptions horizontalCentered="1"/>
  <pageMargins bottom="0.67" footer="0.0" header="0.0" left="0.25" right="0.25" top="0.59"/>
  <pageSetup orientation="landscape"/>
  <headerFooter>
    <oddHeader>&amp;C&amp;A</oddHeader>
    <oddFooter>&amp;C            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25"/>
    <col customWidth="1" min="2" max="2" width="15.38"/>
    <col customWidth="1" min="3" max="3" width="9.13"/>
    <col customWidth="1" min="4" max="4" width="12.25"/>
    <col customWidth="1" min="5" max="5" width="4.13"/>
    <col customWidth="1" min="6" max="6" width="7.38"/>
    <col customWidth="1" min="7" max="7" width="6.0"/>
    <col customWidth="1" min="8" max="8" width="5.88"/>
    <col customWidth="1" min="9" max="9" width="6.38"/>
    <col customWidth="1" min="10" max="10" width="6.25"/>
    <col customWidth="1" min="11" max="11" width="9.13"/>
    <col customWidth="1" min="12" max="12" width="26.13"/>
    <col customWidth="1" min="13" max="26" width="8.63"/>
  </cols>
  <sheetData>
    <row r="1" ht="12.75" customHeight="1">
      <c r="A1" s="700" t="s">
        <v>1127</v>
      </c>
      <c r="B1" s="701" t="s">
        <v>1131</v>
      </c>
      <c r="C1" s="701" t="s">
        <v>14</v>
      </c>
      <c r="D1" s="702" t="s">
        <v>15</v>
      </c>
      <c r="E1" s="702" t="s">
        <v>18</v>
      </c>
      <c r="F1" s="702" t="s">
        <v>1123</v>
      </c>
      <c r="G1" s="702" t="s">
        <v>587</v>
      </c>
      <c r="H1" s="702" t="s">
        <v>588</v>
      </c>
      <c r="I1" s="702" t="s">
        <v>816</v>
      </c>
      <c r="J1" s="702" t="s">
        <v>19</v>
      </c>
      <c r="K1" s="703" t="s">
        <v>69</v>
      </c>
      <c r="L1" s="704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</row>
    <row r="2" ht="12.75" customHeight="1">
      <c r="A2" s="706">
        <v>1.0</v>
      </c>
      <c r="B2" s="707" t="s">
        <v>1482</v>
      </c>
      <c r="C2" s="707" t="s">
        <v>1483</v>
      </c>
      <c r="D2" s="708" t="s">
        <v>44</v>
      </c>
      <c r="E2" s="708" t="s">
        <v>1</v>
      </c>
      <c r="F2" s="708">
        <v>77.0</v>
      </c>
      <c r="G2" s="708">
        <v>75.75</v>
      </c>
      <c r="H2" s="708">
        <v>40.0</v>
      </c>
      <c r="I2" s="708">
        <v>37.0</v>
      </c>
      <c r="J2" s="708">
        <v>44.0</v>
      </c>
      <c r="K2" s="709">
        <v>273.75</v>
      </c>
      <c r="L2" s="710" t="s">
        <v>1494</v>
      </c>
    </row>
    <row r="3" ht="12.75" customHeight="1">
      <c r="A3" s="711">
        <v>2.0</v>
      </c>
      <c r="B3" s="712" t="s">
        <v>1226</v>
      </c>
      <c r="C3" s="712" t="s">
        <v>240</v>
      </c>
      <c r="D3" s="713" t="s">
        <v>1222</v>
      </c>
      <c r="E3" s="713" t="s">
        <v>3</v>
      </c>
      <c r="F3" s="713">
        <v>75.5</v>
      </c>
      <c r="G3" s="713">
        <v>75.5</v>
      </c>
      <c r="H3" s="713">
        <v>40.0</v>
      </c>
      <c r="I3" s="713">
        <v>40.0</v>
      </c>
      <c r="J3" s="713">
        <v>42.0</v>
      </c>
      <c r="K3" s="714">
        <v>273.0</v>
      </c>
      <c r="L3" s="710"/>
    </row>
    <row r="4" ht="12.75" customHeight="1">
      <c r="A4" s="711">
        <v>3.0</v>
      </c>
      <c r="B4" s="715" t="s">
        <v>1224</v>
      </c>
      <c r="C4" s="715" t="s">
        <v>139</v>
      </c>
      <c r="D4" s="716" t="s">
        <v>1222</v>
      </c>
      <c r="E4" s="716" t="s">
        <v>8</v>
      </c>
      <c r="F4" s="716">
        <v>73.0</v>
      </c>
      <c r="G4" s="716">
        <v>77.0</v>
      </c>
      <c r="H4" s="716">
        <v>40.0</v>
      </c>
      <c r="I4" s="716">
        <v>41.0</v>
      </c>
      <c r="J4" s="716">
        <v>42.0</v>
      </c>
      <c r="K4" s="717">
        <v>273.0</v>
      </c>
      <c r="L4" s="710" t="s">
        <v>1495</v>
      </c>
    </row>
    <row r="5" ht="12.75" customHeight="1">
      <c r="A5" s="711">
        <v>4.0</v>
      </c>
      <c r="B5" s="712" t="s">
        <v>1406</v>
      </c>
      <c r="C5" s="712" t="s">
        <v>1407</v>
      </c>
      <c r="D5" s="713" t="s">
        <v>610</v>
      </c>
      <c r="E5" s="713" t="s">
        <v>3</v>
      </c>
      <c r="F5" s="713">
        <v>74.5</v>
      </c>
      <c r="G5" s="713">
        <v>76.25</v>
      </c>
      <c r="H5" s="713">
        <v>40.0</v>
      </c>
      <c r="I5" s="713">
        <v>41.0</v>
      </c>
      <c r="J5" s="713">
        <v>41.0</v>
      </c>
      <c r="K5" s="714">
        <v>272.75</v>
      </c>
      <c r="L5" s="710"/>
    </row>
    <row r="6" ht="12.75" customHeight="1">
      <c r="A6" s="711">
        <v>5.0</v>
      </c>
      <c r="B6" s="712" t="s">
        <v>625</v>
      </c>
      <c r="C6" s="712" t="s">
        <v>932</v>
      </c>
      <c r="D6" s="713" t="s">
        <v>44</v>
      </c>
      <c r="E6" s="713" t="s">
        <v>9</v>
      </c>
      <c r="F6" s="713">
        <v>75.0</v>
      </c>
      <c r="G6" s="713">
        <v>75.5</v>
      </c>
      <c r="H6" s="713">
        <v>40.0</v>
      </c>
      <c r="I6" s="713">
        <v>41.0</v>
      </c>
      <c r="J6" s="713">
        <v>41.0</v>
      </c>
      <c r="K6" s="714">
        <v>272.5</v>
      </c>
      <c r="L6" s="710"/>
    </row>
    <row r="7" ht="12.75" customHeight="1">
      <c r="A7" s="711">
        <v>6.0</v>
      </c>
      <c r="B7" s="712" t="s">
        <v>1247</v>
      </c>
      <c r="C7" s="712" t="s">
        <v>655</v>
      </c>
      <c r="D7" s="713" t="s">
        <v>1222</v>
      </c>
      <c r="E7" s="713" t="s">
        <v>9</v>
      </c>
      <c r="F7" s="713">
        <v>75.0</v>
      </c>
      <c r="G7" s="713">
        <v>78.0</v>
      </c>
      <c r="H7" s="713">
        <v>40.0</v>
      </c>
      <c r="I7" s="713">
        <v>36.0</v>
      </c>
      <c r="J7" s="713">
        <v>42.0</v>
      </c>
      <c r="K7" s="714">
        <v>271.0</v>
      </c>
      <c r="L7" s="710"/>
    </row>
    <row r="8" ht="12.75" customHeight="1">
      <c r="A8" s="711">
        <v>7.0</v>
      </c>
      <c r="B8" s="712" t="s">
        <v>1397</v>
      </c>
      <c r="C8" s="712" t="s">
        <v>992</v>
      </c>
      <c r="D8" s="713" t="s">
        <v>610</v>
      </c>
      <c r="E8" s="713" t="s">
        <v>9</v>
      </c>
      <c r="F8" s="713">
        <v>75.0</v>
      </c>
      <c r="G8" s="713">
        <v>77.75</v>
      </c>
      <c r="H8" s="713">
        <v>40.0</v>
      </c>
      <c r="I8" s="713">
        <v>42.0</v>
      </c>
      <c r="J8" s="713">
        <v>36.0</v>
      </c>
      <c r="K8" s="714">
        <v>270.75</v>
      </c>
      <c r="L8" s="710"/>
    </row>
    <row r="9" ht="12.75" customHeight="1">
      <c r="A9" s="711">
        <v>8.0</v>
      </c>
      <c r="B9" s="712" t="s">
        <v>968</v>
      </c>
      <c r="C9" s="712" t="s">
        <v>1060</v>
      </c>
      <c r="D9" s="713" t="s">
        <v>44</v>
      </c>
      <c r="E9" s="713" t="s">
        <v>9</v>
      </c>
      <c r="F9" s="713">
        <v>74.5</v>
      </c>
      <c r="G9" s="713">
        <v>76.25</v>
      </c>
      <c r="H9" s="713">
        <v>40.0</v>
      </c>
      <c r="I9" s="713">
        <v>36.0</v>
      </c>
      <c r="J9" s="713">
        <v>44.0</v>
      </c>
      <c r="K9" s="714">
        <v>270.75</v>
      </c>
      <c r="L9" s="710" t="s">
        <v>1496</v>
      </c>
    </row>
    <row r="10" ht="12.75" customHeight="1">
      <c r="A10" s="711">
        <v>9.0</v>
      </c>
      <c r="B10" s="712" t="s">
        <v>840</v>
      </c>
      <c r="C10" s="712" t="s">
        <v>78</v>
      </c>
      <c r="D10" s="713" t="s">
        <v>610</v>
      </c>
      <c r="E10" s="713" t="s">
        <v>1</v>
      </c>
      <c r="F10" s="713">
        <v>68.0</v>
      </c>
      <c r="G10" s="713">
        <v>75.5</v>
      </c>
      <c r="H10" s="713">
        <v>40.0</v>
      </c>
      <c r="I10" s="713">
        <v>42.0</v>
      </c>
      <c r="J10" s="713">
        <v>45.0</v>
      </c>
      <c r="K10" s="714">
        <v>270.5</v>
      </c>
      <c r="L10" s="710"/>
    </row>
    <row r="11" ht="12.75" customHeight="1">
      <c r="A11" s="711">
        <v>10.0</v>
      </c>
      <c r="B11" s="712" t="s">
        <v>1381</v>
      </c>
      <c r="C11" s="712" t="s">
        <v>213</v>
      </c>
      <c r="D11" s="713" t="s">
        <v>1379</v>
      </c>
      <c r="E11" s="713" t="s">
        <v>1</v>
      </c>
      <c r="F11" s="713">
        <v>75.5</v>
      </c>
      <c r="G11" s="713">
        <v>75.5</v>
      </c>
      <c r="H11" s="713">
        <v>40.0</v>
      </c>
      <c r="I11" s="713">
        <v>38.0</v>
      </c>
      <c r="J11" s="713">
        <v>41.0</v>
      </c>
      <c r="K11" s="714">
        <v>270.0</v>
      </c>
      <c r="L11" s="710"/>
    </row>
    <row r="12" ht="12.75" customHeight="1">
      <c r="A12" s="711">
        <v>11.0</v>
      </c>
      <c r="B12" s="712" t="s">
        <v>1319</v>
      </c>
      <c r="C12" s="712" t="s">
        <v>1320</v>
      </c>
      <c r="D12" s="713" t="s">
        <v>98</v>
      </c>
      <c r="E12" s="713" t="s">
        <v>1</v>
      </c>
      <c r="F12" s="713">
        <v>77.0</v>
      </c>
      <c r="G12" s="713">
        <v>68.75</v>
      </c>
      <c r="H12" s="713">
        <v>40.0</v>
      </c>
      <c r="I12" s="713">
        <v>40.5</v>
      </c>
      <c r="J12" s="713">
        <v>43.0</v>
      </c>
      <c r="K12" s="714">
        <v>269.25</v>
      </c>
      <c r="L12" s="710"/>
    </row>
    <row r="13" ht="12.75" customHeight="1">
      <c r="A13" s="711">
        <v>12.0</v>
      </c>
      <c r="B13" s="712" t="s">
        <v>399</v>
      </c>
      <c r="C13" s="712" t="s">
        <v>185</v>
      </c>
      <c r="D13" s="713" t="s">
        <v>1222</v>
      </c>
      <c r="E13" s="713" t="s">
        <v>3</v>
      </c>
      <c r="F13" s="713">
        <v>74.0</v>
      </c>
      <c r="G13" s="713">
        <v>76.25</v>
      </c>
      <c r="H13" s="713">
        <v>40.0</v>
      </c>
      <c r="I13" s="713">
        <v>38.0</v>
      </c>
      <c r="J13" s="713">
        <v>41.0</v>
      </c>
      <c r="K13" s="714">
        <v>269.25</v>
      </c>
      <c r="L13" s="710"/>
    </row>
    <row r="14" ht="12.75" customHeight="1">
      <c r="A14" s="711">
        <v>13.0</v>
      </c>
      <c r="B14" s="712" t="s">
        <v>1343</v>
      </c>
      <c r="C14" s="712" t="s">
        <v>1344</v>
      </c>
      <c r="D14" s="713" t="s">
        <v>60</v>
      </c>
      <c r="E14" s="713" t="s">
        <v>6</v>
      </c>
      <c r="F14" s="713">
        <v>74.5</v>
      </c>
      <c r="G14" s="713">
        <v>76.75</v>
      </c>
      <c r="H14" s="713">
        <v>40.0</v>
      </c>
      <c r="I14" s="713">
        <v>35.0</v>
      </c>
      <c r="J14" s="713">
        <v>43.0</v>
      </c>
      <c r="K14" s="714">
        <v>269.25</v>
      </c>
      <c r="L14" s="710"/>
    </row>
    <row r="15" ht="12.75" customHeight="1">
      <c r="A15" s="711">
        <v>14.0</v>
      </c>
      <c r="B15" s="712" t="s">
        <v>1228</v>
      </c>
      <c r="C15" s="712" t="s">
        <v>1229</v>
      </c>
      <c r="D15" s="713" t="s">
        <v>1222</v>
      </c>
      <c r="E15" s="713" t="s">
        <v>1</v>
      </c>
      <c r="F15" s="713">
        <v>74.5</v>
      </c>
      <c r="G15" s="713">
        <v>76.0</v>
      </c>
      <c r="H15" s="713">
        <v>40.0</v>
      </c>
      <c r="I15" s="713">
        <v>36.0</v>
      </c>
      <c r="J15" s="713">
        <v>42.0</v>
      </c>
      <c r="K15" s="714">
        <v>268.5</v>
      </c>
      <c r="L15" s="710"/>
    </row>
    <row r="16" ht="12.75" customHeight="1">
      <c r="A16" s="711">
        <v>15.0</v>
      </c>
      <c r="B16" s="712" t="s">
        <v>1313</v>
      </c>
      <c r="C16" s="712" t="s">
        <v>59</v>
      </c>
      <c r="D16" s="713" t="s">
        <v>98</v>
      </c>
      <c r="E16" s="713" t="s">
        <v>2</v>
      </c>
      <c r="F16" s="713">
        <v>71.0</v>
      </c>
      <c r="G16" s="713">
        <v>76.5</v>
      </c>
      <c r="H16" s="713">
        <v>40.0</v>
      </c>
      <c r="I16" s="713">
        <v>36.0</v>
      </c>
      <c r="J16" s="713">
        <v>45.0</v>
      </c>
      <c r="K16" s="714">
        <v>268.5</v>
      </c>
      <c r="L16" s="710"/>
    </row>
    <row r="17" ht="12.75" customHeight="1">
      <c r="A17" s="711">
        <v>16.0</v>
      </c>
      <c r="B17" s="712" t="s">
        <v>1230</v>
      </c>
      <c r="C17" s="712" t="s">
        <v>221</v>
      </c>
      <c r="D17" s="713" t="s">
        <v>1222</v>
      </c>
      <c r="E17" s="713" t="s">
        <v>4</v>
      </c>
      <c r="F17" s="713">
        <v>71.0</v>
      </c>
      <c r="G17" s="713">
        <v>77.5</v>
      </c>
      <c r="H17" s="713">
        <v>40.0</v>
      </c>
      <c r="I17" s="713">
        <v>40.0</v>
      </c>
      <c r="J17" s="713">
        <v>40.0</v>
      </c>
      <c r="K17" s="714">
        <v>268.5</v>
      </c>
      <c r="L17" s="710"/>
    </row>
    <row r="18" ht="12.75" customHeight="1">
      <c r="A18" s="711">
        <v>17.0</v>
      </c>
      <c r="B18" s="712" t="s">
        <v>1424</v>
      </c>
      <c r="C18" s="712" t="s">
        <v>439</v>
      </c>
      <c r="D18" s="713" t="s">
        <v>1222</v>
      </c>
      <c r="E18" s="713" t="s">
        <v>9</v>
      </c>
      <c r="F18" s="713">
        <v>75.0</v>
      </c>
      <c r="G18" s="713">
        <v>75.5</v>
      </c>
      <c r="H18" s="713">
        <v>40.0</v>
      </c>
      <c r="I18" s="713">
        <v>35.0</v>
      </c>
      <c r="J18" s="713">
        <v>43.0</v>
      </c>
      <c r="K18" s="714">
        <v>268.5</v>
      </c>
      <c r="L18" s="710"/>
    </row>
    <row r="19" ht="12.75" customHeight="1">
      <c r="A19" s="711">
        <v>18.0</v>
      </c>
      <c r="B19" s="712" t="s">
        <v>1382</v>
      </c>
      <c r="C19" s="712" t="s">
        <v>159</v>
      </c>
      <c r="D19" s="713" t="s">
        <v>1379</v>
      </c>
      <c r="E19" s="713" t="s">
        <v>1</v>
      </c>
      <c r="F19" s="713">
        <v>71.5</v>
      </c>
      <c r="G19" s="713">
        <v>74.75</v>
      </c>
      <c r="H19" s="713">
        <v>40.0</v>
      </c>
      <c r="I19" s="713">
        <v>35.0</v>
      </c>
      <c r="J19" s="713">
        <v>46.0</v>
      </c>
      <c r="K19" s="714">
        <v>267.25</v>
      </c>
      <c r="L19" s="710"/>
    </row>
    <row r="20" ht="12.75" customHeight="1">
      <c r="A20" s="711">
        <v>19.0</v>
      </c>
      <c r="B20" s="712" t="s">
        <v>1259</v>
      </c>
      <c r="C20" s="712" t="s">
        <v>305</v>
      </c>
      <c r="D20" s="713" t="s">
        <v>1222</v>
      </c>
      <c r="E20" s="713" t="s">
        <v>0</v>
      </c>
      <c r="F20" s="713">
        <v>71.0</v>
      </c>
      <c r="G20" s="713">
        <v>78.75</v>
      </c>
      <c r="H20" s="713">
        <v>40.0</v>
      </c>
      <c r="I20" s="713">
        <v>37.0</v>
      </c>
      <c r="J20" s="713">
        <v>40.0</v>
      </c>
      <c r="K20" s="714">
        <v>266.75</v>
      </c>
      <c r="L20" s="710"/>
    </row>
    <row r="21" ht="12.75" customHeight="1">
      <c r="A21" s="711">
        <v>20.0</v>
      </c>
      <c r="B21" s="712" t="s">
        <v>33</v>
      </c>
      <c r="C21" s="712" t="s">
        <v>1470</v>
      </c>
      <c r="D21" s="713" t="s">
        <v>1361</v>
      </c>
      <c r="E21" s="713" t="s">
        <v>6</v>
      </c>
      <c r="F21" s="713">
        <v>72.0</v>
      </c>
      <c r="G21" s="713">
        <v>72.5</v>
      </c>
      <c r="H21" s="713">
        <v>40.0</v>
      </c>
      <c r="I21" s="713">
        <v>39.0</v>
      </c>
      <c r="J21" s="713">
        <v>43.0</v>
      </c>
      <c r="K21" s="714">
        <v>266.5</v>
      </c>
      <c r="L21" s="710"/>
    </row>
    <row r="22" ht="12.75" customHeight="1">
      <c r="A22" s="711">
        <v>21.0</v>
      </c>
      <c r="B22" s="712" t="s">
        <v>1248</v>
      </c>
      <c r="C22" s="712" t="s">
        <v>474</v>
      </c>
      <c r="D22" s="713" t="s">
        <v>1222</v>
      </c>
      <c r="E22" s="713" t="s">
        <v>8</v>
      </c>
      <c r="F22" s="713">
        <v>72.5</v>
      </c>
      <c r="G22" s="713">
        <v>75.75</v>
      </c>
      <c r="H22" s="713">
        <v>40.0</v>
      </c>
      <c r="I22" s="713">
        <v>39.0</v>
      </c>
      <c r="J22" s="713">
        <v>39.0</v>
      </c>
      <c r="K22" s="714">
        <v>266.25</v>
      </c>
      <c r="L22" s="710"/>
    </row>
    <row r="23" ht="12.75" customHeight="1">
      <c r="A23" s="711">
        <v>22.0</v>
      </c>
      <c r="B23" s="712" t="s">
        <v>1171</v>
      </c>
      <c r="C23" s="712" t="s">
        <v>1172</v>
      </c>
      <c r="D23" s="713" t="s">
        <v>1147</v>
      </c>
      <c r="E23" s="713" t="s">
        <v>3</v>
      </c>
      <c r="F23" s="713">
        <v>74.0</v>
      </c>
      <c r="G23" s="713">
        <v>75.0</v>
      </c>
      <c r="H23" s="713">
        <v>40.0</v>
      </c>
      <c r="I23" s="713">
        <v>41.0</v>
      </c>
      <c r="J23" s="713">
        <v>36.0</v>
      </c>
      <c r="K23" s="714">
        <v>266.0</v>
      </c>
      <c r="L23" s="710"/>
    </row>
    <row r="24" ht="12.75" customHeight="1">
      <c r="A24" s="711">
        <v>23.0</v>
      </c>
      <c r="B24" s="712" t="s">
        <v>1182</v>
      </c>
      <c r="C24" s="712" t="s">
        <v>1183</v>
      </c>
      <c r="D24" s="713" t="s">
        <v>932</v>
      </c>
      <c r="E24" s="713" t="s">
        <v>4</v>
      </c>
      <c r="F24" s="713">
        <v>70.0</v>
      </c>
      <c r="G24" s="713">
        <v>72.5</v>
      </c>
      <c r="H24" s="713">
        <v>40.0</v>
      </c>
      <c r="I24" s="713">
        <v>39.0</v>
      </c>
      <c r="J24" s="713">
        <v>44.0</v>
      </c>
      <c r="K24" s="714">
        <v>265.5</v>
      </c>
      <c r="L24" s="710"/>
    </row>
    <row r="25" ht="12.75" customHeight="1">
      <c r="A25" s="711">
        <v>24.0</v>
      </c>
      <c r="B25" s="712" t="s">
        <v>1333</v>
      </c>
      <c r="C25" s="712" t="s">
        <v>1334</v>
      </c>
      <c r="D25" s="713" t="s">
        <v>1330</v>
      </c>
      <c r="E25" s="713" t="s">
        <v>7</v>
      </c>
      <c r="F25" s="713">
        <v>72.5</v>
      </c>
      <c r="G25" s="713">
        <v>75.0</v>
      </c>
      <c r="H25" s="713">
        <v>40.0</v>
      </c>
      <c r="I25" s="713">
        <v>36.0</v>
      </c>
      <c r="J25" s="713">
        <v>42.0</v>
      </c>
      <c r="K25" s="714">
        <v>265.5</v>
      </c>
      <c r="L25" s="710"/>
    </row>
    <row r="26" ht="12.75" customHeight="1">
      <c r="A26" s="711">
        <v>25.0</v>
      </c>
      <c r="B26" s="712" t="s">
        <v>1314</v>
      </c>
      <c r="C26" s="712" t="s">
        <v>458</v>
      </c>
      <c r="D26" s="713" t="s">
        <v>98</v>
      </c>
      <c r="E26" s="713" t="s">
        <v>4</v>
      </c>
      <c r="F26" s="713">
        <v>70.0</v>
      </c>
      <c r="G26" s="713">
        <v>70.25</v>
      </c>
      <c r="H26" s="713">
        <v>40.0</v>
      </c>
      <c r="I26" s="713">
        <v>43.0</v>
      </c>
      <c r="J26" s="713">
        <v>42.0</v>
      </c>
      <c r="K26" s="714">
        <v>265.25</v>
      </c>
      <c r="L26" s="710"/>
    </row>
    <row r="27" ht="12.75" customHeight="1">
      <c r="A27" s="711">
        <v>26.0</v>
      </c>
      <c r="B27" s="712" t="s">
        <v>1429</v>
      </c>
      <c r="C27" s="712" t="s">
        <v>1044</v>
      </c>
      <c r="D27" s="713" t="s">
        <v>44</v>
      </c>
      <c r="E27" s="713" t="s">
        <v>5</v>
      </c>
      <c r="F27" s="713">
        <v>74.0</v>
      </c>
      <c r="G27" s="713">
        <v>73.25</v>
      </c>
      <c r="H27" s="713">
        <v>40.0</v>
      </c>
      <c r="I27" s="713">
        <v>40.0</v>
      </c>
      <c r="J27" s="713">
        <v>38.0</v>
      </c>
      <c r="K27" s="714">
        <v>265.25</v>
      </c>
      <c r="L27" s="710"/>
    </row>
    <row r="28" ht="12.75" customHeight="1">
      <c r="A28" s="711">
        <v>27.0</v>
      </c>
      <c r="B28" s="712" t="s">
        <v>1329</v>
      </c>
      <c r="C28" s="712" t="s">
        <v>219</v>
      </c>
      <c r="D28" s="713" t="s">
        <v>1330</v>
      </c>
      <c r="E28" s="713" t="s">
        <v>1</v>
      </c>
      <c r="F28" s="713">
        <v>73.5</v>
      </c>
      <c r="G28" s="713">
        <v>74.5</v>
      </c>
      <c r="H28" s="713">
        <v>40.0</v>
      </c>
      <c r="I28" s="713">
        <v>35.0</v>
      </c>
      <c r="J28" s="713">
        <v>42.0</v>
      </c>
      <c r="K28" s="714">
        <v>265.0</v>
      </c>
      <c r="L28" s="710"/>
    </row>
    <row r="29" ht="12.75" customHeight="1">
      <c r="A29" s="711">
        <v>28.0</v>
      </c>
      <c r="B29" s="718" t="s">
        <v>1453</v>
      </c>
      <c r="C29" s="718" t="s">
        <v>1454</v>
      </c>
      <c r="D29" s="687" t="s">
        <v>610</v>
      </c>
      <c r="E29" s="687" t="s">
        <v>3</v>
      </c>
      <c r="F29" s="687">
        <v>73.5</v>
      </c>
      <c r="G29" s="687">
        <v>69.25</v>
      </c>
      <c r="H29" s="687">
        <v>40.0</v>
      </c>
      <c r="I29" s="687">
        <v>41.0</v>
      </c>
      <c r="J29" s="687">
        <v>41.0</v>
      </c>
      <c r="K29" s="719">
        <v>264.75</v>
      </c>
      <c r="L29" s="710"/>
    </row>
    <row r="30" ht="12.75" customHeight="1">
      <c r="A30" s="711">
        <v>29.0</v>
      </c>
      <c r="B30" s="718" t="s">
        <v>1388</v>
      </c>
      <c r="C30" s="718" t="s">
        <v>66</v>
      </c>
      <c r="D30" s="687" t="s">
        <v>1379</v>
      </c>
      <c r="E30" s="687" t="s">
        <v>7</v>
      </c>
      <c r="F30" s="687">
        <v>69.5</v>
      </c>
      <c r="G30" s="687">
        <v>75.0</v>
      </c>
      <c r="H30" s="687">
        <v>40.0</v>
      </c>
      <c r="I30" s="687">
        <v>37.0</v>
      </c>
      <c r="J30" s="687">
        <v>43.0</v>
      </c>
      <c r="K30" s="719">
        <v>264.5</v>
      </c>
      <c r="L30" s="710"/>
    </row>
    <row r="31" ht="12.75" customHeight="1">
      <c r="A31" s="711">
        <v>30.0</v>
      </c>
      <c r="B31" s="718" t="s">
        <v>1452</v>
      </c>
      <c r="C31" s="718" t="s">
        <v>231</v>
      </c>
      <c r="D31" s="687" t="s">
        <v>610</v>
      </c>
      <c r="E31" s="687" t="s">
        <v>0</v>
      </c>
      <c r="F31" s="687">
        <v>65.5</v>
      </c>
      <c r="G31" s="687">
        <v>75.75</v>
      </c>
      <c r="H31" s="687">
        <v>40.0</v>
      </c>
      <c r="I31" s="687">
        <v>41.0</v>
      </c>
      <c r="J31" s="687">
        <v>42.0</v>
      </c>
      <c r="K31" s="719">
        <v>264.25</v>
      </c>
      <c r="L31" s="710"/>
    </row>
    <row r="32" ht="12.75" customHeight="1">
      <c r="A32" s="720">
        <v>31.0</v>
      </c>
      <c r="B32" s="721" t="s">
        <v>1146</v>
      </c>
      <c r="C32" s="721" t="s">
        <v>121</v>
      </c>
      <c r="D32" s="722" t="s">
        <v>1147</v>
      </c>
      <c r="E32" s="722" t="s">
        <v>4</v>
      </c>
      <c r="F32" s="722">
        <v>66.0</v>
      </c>
      <c r="G32" s="722">
        <v>73.0</v>
      </c>
      <c r="H32" s="722">
        <v>40.0</v>
      </c>
      <c r="I32" s="722">
        <v>42.0</v>
      </c>
      <c r="J32" s="722">
        <v>43.0</v>
      </c>
      <c r="K32" s="723">
        <v>264.0</v>
      </c>
      <c r="L32" s="710"/>
    </row>
    <row r="33" ht="12.75" customHeight="1">
      <c r="A33" s="724"/>
      <c r="B33" s="725"/>
      <c r="C33" s="725"/>
      <c r="D33" s="724"/>
      <c r="E33" s="724"/>
      <c r="F33" s="724"/>
      <c r="G33" s="724"/>
      <c r="H33" s="724"/>
      <c r="I33" s="724"/>
      <c r="J33" s="724"/>
      <c r="K33" s="726"/>
    </row>
    <row r="34" ht="12.75" customHeight="1">
      <c r="A34" s="687"/>
      <c r="B34" s="718"/>
      <c r="C34" s="718"/>
      <c r="D34" s="687"/>
      <c r="E34" s="687"/>
      <c r="F34" s="687"/>
      <c r="G34" s="687"/>
      <c r="H34" s="687"/>
      <c r="I34" s="687"/>
      <c r="J34" s="687"/>
      <c r="K34" s="727"/>
    </row>
    <row r="35" ht="12.75" customHeight="1">
      <c r="A35" s="687"/>
      <c r="B35" s="718"/>
      <c r="C35" s="718"/>
      <c r="D35" s="687"/>
      <c r="E35" s="687"/>
      <c r="F35" s="687"/>
      <c r="G35" s="687"/>
      <c r="H35" s="687"/>
      <c r="I35" s="687"/>
      <c r="J35" s="687"/>
      <c r="K35" s="727"/>
    </row>
    <row r="36" ht="12.75" customHeight="1">
      <c r="A36" s="687"/>
      <c r="B36" s="718"/>
      <c r="C36" s="718"/>
      <c r="D36" s="687"/>
      <c r="E36" s="687"/>
      <c r="F36" s="687"/>
      <c r="G36" s="687"/>
      <c r="H36" s="687"/>
      <c r="I36" s="687"/>
      <c r="J36" s="687"/>
      <c r="K36" s="727"/>
    </row>
    <row r="37" ht="12.75" customHeight="1">
      <c r="A37" s="687"/>
      <c r="B37" s="718"/>
      <c r="C37" s="718"/>
      <c r="D37" s="687"/>
      <c r="E37" s="687"/>
      <c r="F37" s="687"/>
      <c r="G37" s="687"/>
      <c r="H37" s="687"/>
      <c r="I37" s="687"/>
      <c r="J37" s="687"/>
      <c r="K37" s="727"/>
    </row>
    <row r="38" ht="12.75" customHeight="1">
      <c r="A38" s="687"/>
      <c r="B38" s="718"/>
      <c r="C38" s="718"/>
      <c r="D38" s="687"/>
      <c r="E38" s="687"/>
      <c r="F38" s="687"/>
      <c r="G38" s="687"/>
      <c r="H38" s="687"/>
      <c r="I38" s="687"/>
      <c r="J38" s="687"/>
      <c r="K38" s="727"/>
    </row>
    <row r="39" ht="12.75" customHeight="1">
      <c r="A39" s="687"/>
      <c r="B39" s="718"/>
      <c r="C39" s="718"/>
      <c r="D39" s="687"/>
      <c r="E39" s="687"/>
      <c r="F39" s="687"/>
      <c r="G39" s="687"/>
      <c r="H39" s="687"/>
      <c r="I39" s="687"/>
      <c r="J39" s="687"/>
      <c r="K39" s="727"/>
    </row>
    <row r="40" ht="12.75" customHeight="1">
      <c r="A40" s="687"/>
      <c r="B40" s="718"/>
      <c r="C40" s="718"/>
      <c r="D40" s="687"/>
      <c r="E40" s="687"/>
      <c r="F40" s="687"/>
      <c r="G40" s="687"/>
      <c r="H40" s="687"/>
      <c r="I40" s="687"/>
      <c r="J40" s="687"/>
      <c r="K40" s="727"/>
    </row>
    <row r="41" ht="12.75" customHeight="1">
      <c r="A41" s="687"/>
      <c r="B41" s="718"/>
      <c r="C41" s="718"/>
      <c r="D41" s="687"/>
      <c r="E41" s="687"/>
      <c r="F41" s="687"/>
      <c r="G41" s="687"/>
      <c r="H41" s="687"/>
      <c r="I41" s="687"/>
      <c r="J41" s="687"/>
      <c r="K41" s="727"/>
    </row>
    <row r="42" ht="12.75" customHeight="1">
      <c r="A42" s="687"/>
      <c r="B42" s="718"/>
      <c r="C42" s="718"/>
      <c r="D42" s="687"/>
      <c r="E42" s="687"/>
      <c r="F42" s="687"/>
      <c r="G42" s="687"/>
      <c r="H42" s="687"/>
      <c r="I42" s="687"/>
      <c r="J42" s="687"/>
      <c r="K42" s="727"/>
    </row>
    <row r="43" ht="12.75" customHeight="1">
      <c r="A43" s="687"/>
      <c r="B43" s="718"/>
      <c r="C43" s="718"/>
      <c r="D43" s="687"/>
      <c r="E43" s="687"/>
      <c r="F43" s="687"/>
      <c r="G43" s="687"/>
      <c r="H43" s="687"/>
      <c r="I43" s="687"/>
      <c r="J43" s="687"/>
      <c r="K43" s="727"/>
    </row>
    <row r="44" ht="12.75" customHeight="1">
      <c r="A44" s="687"/>
      <c r="B44" s="718"/>
      <c r="C44" s="718"/>
      <c r="D44" s="687"/>
      <c r="E44" s="687"/>
      <c r="F44" s="687"/>
      <c r="G44" s="687"/>
      <c r="H44" s="687"/>
      <c r="I44" s="687"/>
      <c r="J44" s="687"/>
      <c r="K44" s="727"/>
    </row>
    <row r="45" ht="12.75" customHeight="1">
      <c r="A45" s="687"/>
      <c r="B45" s="718"/>
      <c r="C45" s="718"/>
      <c r="D45" s="687"/>
      <c r="E45" s="687"/>
      <c r="F45" s="687"/>
      <c r="G45" s="687"/>
      <c r="H45" s="687"/>
      <c r="I45" s="687"/>
      <c r="J45" s="687"/>
      <c r="K45" s="727"/>
    </row>
    <row r="46" ht="12.75" customHeight="1">
      <c r="A46" s="687"/>
      <c r="B46" s="718"/>
      <c r="C46" s="718"/>
      <c r="D46" s="687"/>
      <c r="E46" s="687"/>
      <c r="F46" s="687"/>
      <c r="G46" s="687"/>
      <c r="H46" s="687"/>
      <c r="I46" s="687"/>
      <c r="J46" s="687"/>
      <c r="K46" s="727"/>
    </row>
    <row r="47" ht="12.75" customHeight="1">
      <c r="A47" s="687"/>
      <c r="B47" s="718"/>
      <c r="C47" s="718"/>
      <c r="D47" s="687"/>
      <c r="E47" s="687"/>
      <c r="F47" s="687"/>
      <c r="G47" s="687"/>
      <c r="H47" s="687"/>
      <c r="I47" s="687"/>
      <c r="J47" s="687"/>
      <c r="K47" s="727"/>
    </row>
    <row r="48" ht="12.75" customHeight="1">
      <c r="A48" s="687"/>
      <c r="B48" s="718"/>
      <c r="C48" s="718"/>
      <c r="D48" s="687"/>
      <c r="E48" s="687"/>
      <c r="F48" s="687"/>
      <c r="G48" s="687"/>
      <c r="H48" s="687"/>
      <c r="I48" s="687"/>
      <c r="J48" s="687"/>
      <c r="K48" s="727"/>
    </row>
    <row r="49" ht="12.75" customHeight="1">
      <c r="A49" s="687"/>
      <c r="B49" s="718"/>
      <c r="C49" s="718"/>
      <c r="D49" s="687"/>
      <c r="E49" s="687"/>
      <c r="F49" s="687"/>
      <c r="G49" s="687"/>
      <c r="H49" s="687"/>
      <c r="I49" s="687"/>
      <c r="J49" s="687"/>
      <c r="K49" s="727"/>
    </row>
    <row r="50" ht="12.75" customHeight="1">
      <c r="A50" s="687"/>
      <c r="B50" s="718"/>
      <c r="C50" s="718"/>
      <c r="D50" s="687"/>
      <c r="E50" s="687"/>
      <c r="F50" s="687"/>
      <c r="G50" s="687"/>
      <c r="H50" s="687"/>
      <c r="I50" s="687"/>
      <c r="J50" s="687"/>
      <c r="K50" s="727"/>
    </row>
    <row r="51" ht="12.75" customHeight="1">
      <c r="A51" s="687"/>
      <c r="B51" s="718"/>
      <c r="C51" s="718"/>
      <c r="D51" s="687"/>
      <c r="E51" s="687"/>
      <c r="F51" s="687"/>
      <c r="G51" s="687"/>
      <c r="H51" s="687"/>
      <c r="I51" s="687"/>
      <c r="J51" s="687"/>
      <c r="K51" s="727"/>
    </row>
    <row r="52" ht="12.75" customHeight="1">
      <c r="A52" s="687"/>
      <c r="B52" s="718"/>
      <c r="C52" s="718"/>
      <c r="D52" s="687"/>
      <c r="E52" s="687"/>
      <c r="F52" s="687"/>
      <c r="G52" s="687"/>
      <c r="H52" s="687"/>
      <c r="I52" s="687"/>
      <c r="J52" s="687"/>
      <c r="K52" s="727"/>
    </row>
    <row r="53" ht="12.75" customHeight="1">
      <c r="A53" s="687"/>
      <c r="B53" s="718"/>
      <c r="C53" s="718"/>
      <c r="D53" s="687"/>
      <c r="E53" s="687"/>
      <c r="F53" s="687"/>
      <c r="G53" s="687"/>
      <c r="H53" s="687"/>
      <c r="I53" s="687"/>
      <c r="J53" s="687"/>
      <c r="K53" s="727"/>
    </row>
    <row r="54" ht="12.75" customHeight="1">
      <c r="A54" s="687"/>
      <c r="B54" s="718"/>
      <c r="C54" s="718"/>
      <c r="D54" s="687"/>
      <c r="E54" s="687"/>
      <c r="F54" s="687"/>
      <c r="G54" s="687"/>
      <c r="H54" s="687"/>
      <c r="I54" s="687"/>
      <c r="J54" s="687"/>
      <c r="K54" s="727"/>
    </row>
    <row r="55" ht="12.75" customHeight="1">
      <c r="A55" s="687"/>
      <c r="B55" s="718"/>
      <c r="C55" s="718"/>
      <c r="D55" s="687"/>
      <c r="E55" s="687"/>
      <c r="F55" s="687"/>
      <c r="G55" s="687"/>
      <c r="H55" s="687"/>
      <c r="I55" s="687"/>
      <c r="J55" s="687"/>
      <c r="K55" s="727"/>
    </row>
    <row r="56" ht="12.75" customHeight="1">
      <c r="A56" s="687"/>
      <c r="B56" s="718"/>
      <c r="C56" s="718"/>
      <c r="D56" s="687"/>
      <c r="E56" s="687"/>
      <c r="F56" s="687"/>
      <c r="G56" s="687"/>
      <c r="H56" s="687"/>
      <c r="I56" s="687"/>
      <c r="J56" s="687"/>
      <c r="K56" s="727"/>
    </row>
    <row r="57" ht="12.75" customHeight="1">
      <c r="A57" s="687"/>
      <c r="B57" s="718"/>
      <c r="C57" s="718"/>
      <c r="D57" s="687"/>
      <c r="E57" s="687"/>
      <c r="F57" s="687"/>
      <c r="G57" s="687"/>
      <c r="H57" s="687"/>
      <c r="I57" s="687"/>
      <c r="J57" s="687"/>
      <c r="K57" s="727"/>
    </row>
    <row r="58" ht="12.75" customHeight="1">
      <c r="A58" s="687"/>
      <c r="B58" s="718"/>
      <c r="C58" s="718"/>
      <c r="D58" s="687"/>
      <c r="E58" s="687"/>
      <c r="F58" s="687"/>
      <c r="G58" s="687"/>
      <c r="H58" s="687"/>
      <c r="I58" s="687"/>
      <c r="J58" s="687"/>
      <c r="K58" s="727"/>
    </row>
    <row r="59" ht="12.75" customHeight="1">
      <c r="A59" s="687"/>
      <c r="B59" s="718"/>
      <c r="C59" s="718"/>
      <c r="D59" s="687"/>
      <c r="E59" s="687"/>
      <c r="F59" s="687"/>
      <c r="G59" s="687"/>
      <c r="H59" s="687"/>
      <c r="I59" s="687"/>
      <c r="J59" s="687"/>
      <c r="K59" s="727"/>
    </row>
    <row r="60" ht="12.75" customHeight="1">
      <c r="A60" s="687"/>
      <c r="B60" s="718"/>
      <c r="C60" s="718"/>
      <c r="D60" s="687"/>
      <c r="E60" s="687"/>
      <c r="F60" s="687"/>
      <c r="G60" s="687"/>
      <c r="H60" s="687"/>
      <c r="I60" s="687"/>
      <c r="J60" s="687"/>
      <c r="K60" s="727"/>
    </row>
    <row r="61" ht="12.75" customHeight="1">
      <c r="A61" s="687"/>
      <c r="B61" s="718"/>
      <c r="C61" s="718"/>
      <c r="D61" s="687"/>
      <c r="E61" s="687"/>
      <c r="F61" s="687"/>
      <c r="G61" s="687"/>
      <c r="H61" s="687"/>
      <c r="I61" s="687"/>
      <c r="J61" s="687"/>
      <c r="K61" s="727"/>
    </row>
    <row r="62" ht="12.75" customHeight="1">
      <c r="A62" s="687"/>
      <c r="B62" s="718"/>
      <c r="C62" s="718"/>
      <c r="D62" s="687"/>
      <c r="E62" s="687"/>
      <c r="F62" s="687"/>
      <c r="G62" s="687"/>
      <c r="H62" s="687"/>
      <c r="I62" s="687"/>
      <c r="J62" s="687"/>
      <c r="K62" s="727"/>
    </row>
    <row r="63" ht="12.75" customHeight="1">
      <c r="A63" s="687"/>
      <c r="B63" s="718"/>
      <c r="C63" s="718"/>
      <c r="D63" s="687"/>
      <c r="E63" s="687"/>
      <c r="F63" s="687"/>
      <c r="G63" s="687"/>
      <c r="H63" s="687"/>
      <c r="I63" s="687"/>
      <c r="J63" s="687"/>
      <c r="K63" s="727"/>
    </row>
    <row r="64" ht="12.75" customHeight="1">
      <c r="A64" s="687"/>
      <c r="B64" s="718"/>
      <c r="C64" s="718"/>
      <c r="D64" s="687"/>
      <c r="E64" s="687"/>
      <c r="F64" s="687"/>
      <c r="G64" s="687"/>
      <c r="H64" s="687"/>
      <c r="I64" s="687"/>
      <c r="J64" s="687"/>
      <c r="K64" s="727"/>
    </row>
    <row r="65" ht="12.75" customHeight="1">
      <c r="A65" s="687"/>
      <c r="B65" s="718"/>
      <c r="C65" s="718"/>
      <c r="D65" s="687"/>
      <c r="E65" s="687"/>
      <c r="F65" s="687"/>
      <c r="G65" s="687"/>
      <c r="H65" s="687"/>
      <c r="I65" s="687"/>
      <c r="J65" s="687"/>
      <c r="K65" s="727"/>
    </row>
    <row r="66" ht="12.75" customHeight="1">
      <c r="A66" s="687"/>
      <c r="B66" s="718"/>
      <c r="C66" s="718"/>
      <c r="D66" s="687"/>
      <c r="E66" s="687"/>
      <c r="F66" s="687"/>
      <c r="G66" s="687"/>
      <c r="H66" s="687"/>
      <c r="I66" s="687"/>
      <c r="J66" s="687"/>
      <c r="K66" s="727"/>
    </row>
    <row r="67" ht="12.75" customHeight="1">
      <c r="A67" s="687"/>
      <c r="B67" s="718"/>
      <c r="C67" s="718"/>
      <c r="D67" s="687"/>
      <c r="E67" s="687"/>
      <c r="F67" s="687"/>
      <c r="G67" s="687"/>
      <c r="H67" s="687"/>
      <c r="I67" s="687"/>
      <c r="J67" s="687"/>
      <c r="K67" s="727"/>
    </row>
    <row r="68" ht="12.75" customHeight="1">
      <c r="A68" s="687"/>
      <c r="B68" s="718"/>
      <c r="C68" s="718"/>
      <c r="D68" s="687"/>
      <c r="E68" s="687"/>
      <c r="F68" s="687"/>
      <c r="G68" s="687"/>
      <c r="H68" s="687"/>
      <c r="I68" s="687"/>
      <c r="J68" s="687"/>
      <c r="K68" s="727"/>
    </row>
    <row r="69" ht="12.75" customHeight="1">
      <c r="A69" s="687"/>
      <c r="B69" s="718"/>
      <c r="C69" s="718"/>
      <c r="D69" s="687"/>
      <c r="E69" s="687"/>
      <c r="F69" s="687"/>
      <c r="G69" s="687"/>
      <c r="H69" s="687"/>
      <c r="I69" s="687"/>
      <c r="J69" s="687"/>
      <c r="K69" s="727"/>
    </row>
    <row r="70" ht="12.75" customHeight="1">
      <c r="A70" s="687"/>
      <c r="B70" s="718"/>
      <c r="C70" s="718"/>
      <c r="D70" s="687"/>
      <c r="E70" s="687"/>
      <c r="F70" s="687"/>
      <c r="G70" s="687"/>
      <c r="H70" s="687"/>
      <c r="I70" s="687"/>
      <c r="J70" s="687"/>
      <c r="K70" s="727"/>
    </row>
    <row r="71" ht="12.75" customHeight="1">
      <c r="A71" s="687"/>
      <c r="B71" s="718"/>
      <c r="C71" s="718"/>
      <c r="D71" s="687"/>
      <c r="E71" s="687"/>
      <c r="F71" s="687"/>
      <c r="G71" s="687"/>
      <c r="H71" s="687"/>
      <c r="I71" s="687"/>
      <c r="J71" s="687"/>
      <c r="K71" s="727"/>
    </row>
    <row r="72" ht="12.75" customHeight="1">
      <c r="A72" s="687"/>
      <c r="B72" s="718"/>
      <c r="C72" s="718"/>
      <c r="D72" s="687"/>
      <c r="E72" s="687"/>
      <c r="F72" s="687"/>
      <c r="G72" s="687"/>
      <c r="H72" s="687"/>
      <c r="I72" s="687"/>
      <c r="J72" s="687"/>
      <c r="K72" s="727"/>
    </row>
    <row r="73" ht="12.75" customHeight="1">
      <c r="A73" s="687"/>
      <c r="B73" s="718"/>
      <c r="C73" s="718"/>
      <c r="D73" s="687"/>
      <c r="E73" s="687"/>
      <c r="F73" s="687"/>
      <c r="G73" s="687"/>
      <c r="H73" s="687"/>
      <c r="I73" s="687"/>
      <c r="J73" s="687"/>
      <c r="K73" s="727"/>
    </row>
    <row r="74" ht="12.75" customHeight="1">
      <c r="A74" s="687"/>
      <c r="B74" s="718"/>
      <c r="C74" s="718"/>
      <c r="D74" s="687"/>
      <c r="E74" s="687"/>
      <c r="F74" s="687"/>
      <c r="G74" s="687"/>
      <c r="H74" s="687"/>
      <c r="I74" s="687"/>
      <c r="J74" s="687"/>
      <c r="K74" s="727"/>
    </row>
    <row r="75" ht="12.75" customHeight="1">
      <c r="A75" s="687"/>
      <c r="B75" s="718"/>
      <c r="C75" s="718"/>
      <c r="D75" s="687"/>
      <c r="E75" s="687"/>
      <c r="F75" s="687"/>
      <c r="G75" s="687"/>
      <c r="H75" s="687"/>
      <c r="I75" s="687"/>
      <c r="J75" s="687"/>
      <c r="K75" s="727"/>
    </row>
    <row r="76" ht="12.75" customHeight="1">
      <c r="A76" s="687"/>
      <c r="B76" s="718"/>
      <c r="C76" s="718"/>
      <c r="D76" s="687"/>
      <c r="E76" s="687"/>
      <c r="F76" s="687"/>
      <c r="G76" s="687"/>
      <c r="H76" s="687"/>
      <c r="I76" s="687"/>
      <c r="J76" s="687"/>
      <c r="K76" s="727"/>
    </row>
    <row r="77" ht="12.75" customHeight="1">
      <c r="A77" s="687"/>
      <c r="B77" s="718"/>
      <c r="C77" s="718"/>
      <c r="D77" s="687"/>
      <c r="E77" s="687"/>
      <c r="F77" s="687"/>
      <c r="G77" s="687"/>
      <c r="H77" s="687"/>
      <c r="I77" s="687"/>
      <c r="J77" s="687"/>
      <c r="K77" s="727"/>
    </row>
    <row r="78" ht="12.75" customHeight="1">
      <c r="A78" s="687"/>
      <c r="B78" s="718"/>
      <c r="C78" s="718"/>
      <c r="D78" s="687"/>
      <c r="E78" s="687"/>
      <c r="F78" s="687"/>
      <c r="G78" s="687"/>
      <c r="H78" s="687"/>
      <c r="I78" s="687"/>
      <c r="J78" s="687"/>
      <c r="K78" s="727"/>
    </row>
    <row r="79" ht="12.75" customHeight="1">
      <c r="A79" s="687"/>
      <c r="B79" s="718"/>
      <c r="C79" s="718"/>
      <c r="D79" s="687"/>
      <c r="E79" s="687"/>
      <c r="F79" s="687"/>
      <c r="G79" s="687"/>
      <c r="H79" s="687"/>
      <c r="I79" s="687"/>
      <c r="J79" s="687"/>
      <c r="K79" s="727"/>
    </row>
    <row r="80" ht="12.75" customHeight="1">
      <c r="A80" s="687"/>
      <c r="B80" s="718"/>
      <c r="C80" s="718"/>
      <c r="D80" s="687"/>
      <c r="E80" s="687"/>
      <c r="F80" s="687"/>
      <c r="G80" s="687"/>
      <c r="H80" s="687"/>
      <c r="I80" s="687"/>
      <c r="J80" s="687"/>
      <c r="K80" s="727"/>
    </row>
    <row r="81" ht="12.75" customHeight="1">
      <c r="A81" s="687"/>
      <c r="B81" s="718"/>
      <c r="C81" s="718"/>
      <c r="D81" s="687"/>
      <c r="E81" s="687"/>
      <c r="F81" s="687"/>
      <c r="G81" s="687"/>
      <c r="H81" s="687"/>
      <c r="I81" s="687"/>
      <c r="J81" s="687"/>
      <c r="K81" s="727"/>
    </row>
    <row r="82" ht="12.75" customHeight="1">
      <c r="A82" s="687"/>
      <c r="B82" s="718"/>
      <c r="C82" s="718"/>
      <c r="D82" s="687"/>
      <c r="E82" s="687"/>
      <c r="F82" s="687"/>
      <c r="G82" s="687"/>
      <c r="H82" s="687"/>
      <c r="I82" s="687"/>
      <c r="J82" s="687"/>
      <c r="K82" s="727"/>
    </row>
    <row r="83" ht="12.75" customHeight="1">
      <c r="A83" s="687"/>
      <c r="B83" s="718"/>
      <c r="C83" s="718"/>
      <c r="D83" s="687"/>
      <c r="E83" s="687"/>
      <c r="F83" s="687"/>
      <c r="G83" s="687"/>
      <c r="H83" s="687"/>
      <c r="I83" s="687"/>
      <c r="J83" s="687"/>
      <c r="K83" s="727"/>
    </row>
    <row r="84" ht="12.75" customHeight="1">
      <c r="A84" s="687"/>
      <c r="B84" s="718"/>
      <c r="C84" s="718"/>
      <c r="D84" s="687"/>
      <c r="E84" s="687"/>
      <c r="F84" s="687"/>
      <c r="G84" s="687"/>
      <c r="H84" s="687"/>
      <c r="I84" s="687"/>
      <c r="J84" s="687"/>
      <c r="K84" s="727"/>
    </row>
    <row r="85" ht="12.75" customHeight="1">
      <c r="A85" s="687"/>
      <c r="B85" s="718"/>
      <c r="C85" s="718"/>
      <c r="D85" s="687"/>
      <c r="E85" s="687"/>
      <c r="F85" s="687"/>
      <c r="G85" s="687"/>
      <c r="H85" s="687"/>
      <c r="I85" s="687"/>
      <c r="J85" s="687"/>
      <c r="K85" s="727"/>
    </row>
    <row r="86" ht="12.75" customHeight="1">
      <c r="A86" s="687"/>
      <c r="B86" s="718"/>
      <c r="C86" s="718"/>
      <c r="D86" s="687"/>
      <c r="E86" s="687"/>
      <c r="F86" s="687"/>
      <c r="G86" s="687"/>
      <c r="H86" s="687"/>
      <c r="I86" s="687"/>
      <c r="J86" s="687"/>
      <c r="K86" s="727"/>
    </row>
    <row r="87" ht="12.75" customHeight="1">
      <c r="A87" s="687"/>
      <c r="B87" s="718"/>
      <c r="C87" s="718"/>
      <c r="D87" s="687"/>
      <c r="E87" s="687"/>
      <c r="F87" s="687"/>
      <c r="G87" s="687"/>
      <c r="H87" s="687"/>
      <c r="I87" s="687"/>
      <c r="J87" s="687"/>
      <c r="K87" s="727"/>
    </row>
    <row r="88" ht="12.75" customHeight="1">
      <c r="A88" s="687"/>
      <c r="B88" s="718"/>
      <c r="C88" s="718"/>
      <c r="D88" s="687"/>
      <c r="E88" s="687"/>
      <c r="F88" s="687"/>
      <c r="G88" s="687"/>
      <c r="H88" s="687"/>
      <c r="I88" s="687"/>
      <c r="J88" s="687"/>
      <c r="K88" s="727"/>
    </row>
    <row r="89" ht="12.75" customHeight="1">
      <c r="A89" s="687"/>
      <c r="B89" s="718"/>
      <c r="C89" s="718"/>
      <c r="D89" s="687"/>
      <c r="E89" s="687"/>
      <c r="F89" s="687"/>
      <c r="G89" s="687"/>
      <c r="H89" s="687"/>
      <c r="I89" s="687"/>
      <c r="J89" s="687"/>
      <c r="K89" s="727"/>
    </row>
    <row r="90" ht="12.75" customHeight="1">
      <c r="A90" s="687"/>
      <c r="B90" s="718"/>
      <c r="C90" s="718"/>
      <c r="D90" s="687"/>
      <c r="E90" s="687"/>
      <c r="F90" s="687"/>
      <c r="G90" s="687"/>
      <c r="H90" s="687"/>
      <c r="I90" s="687"/>
      <c r="J90" s="687"/>
      <c r="K90" s="727"/>
    </row>
    <row r="91" ht="12.75" customHeight="1">
      <c r="A91" s="687"/>
      <c r="B91" s="718"/>
      <c r="C91" s="718"/>
      <c r="D91" s="687"/>
      <c r="E91" s="687"/>
      <c r="F91" s="687"/>
      <c r="G91" s="687"/>
      <c r="H91" s="687"/>
      <c r="I91" s="687"/>
      <c r="J91" s="687"/>
      <c r="K91" s="727"/>
    </row>
    <row r="92" ht="12.75" customHeight="1">
      <c r="A92" s="687"/>
      <c r="B92" s="718"/>
      <c r="C92" s="718"/>
      <c r="D92" s="687"/>
      <c r="E92" s="687"/>
      <c r="F92" s="687"/>
      <c r="G92" s="687"/>
      <c r="H92" s="687"/>
      <c r="I92" s="687"/>
      <c r="J92" s="687"/>
      <c r="K92" s="727"/>
    </row>
    <row r="93" ht="12.75" customHeight="1">
      <c r="A93" s="687"/>
      <c r="B93" s="718"/>
      <c r="C93" s="718"/>
      <c r="D93" s="687"/>
      <c r="E93" s="687"/>
      <c r="F93" s="687"/>
      <c r="G93" s="687"/>
      <c r="H93" s="687"/>
      <c r="I93" s="687"/>
      <c r="J93" s="687"/>
      <c r="K93" s="727"/>
    </row>
    <row r="94" ht="12.75" customHeight="1">
      <c r="A94" s="687"/>
      <c r="B94" s="718"/>
      <c r="C94" s="718"/>
      <c r="D94" s="687"/>
      <c r="E94" s="687"/>
      <c r="F94" s="687"/>
      <c r="G94" s="687"/>
      <c r="H94" s="687"/>
      <c r="I94" s="687"/>
      <c r="J94" s="687"/>
      <c r="K94" s="727"/>
    </row>
    <row r="95" ht="12.75" customHeight="1">
      <c r="A95" s="687"/>
      <c r="B95" s="718"/>
      <c r="C95" s="718"/>
      <c r="D95" s="687"/>
      <c r="E95" s="687"/>
      <c r="F95" s="687"/>
      <c r="G95" s="687"/>
      <c r="H95" s="687"/>
      <c r="I95" s="687"/>
      <c r="J95" s="687"/>
      <c r="K95" s="727"/>
    </row>
    <row r="96" ht="12.75" customHeight="1">
      <c r="A96" s="687"/>
      <c r="B96" s="718"/>
      <c r="C96" s="718"/>
      <c r="D96" s="687"/>
      <c r="E96" s="687"/>
      <c r="F96" s="687"/>
      <c r="G96" s="687"/>
      <c r="H96" s="687"/>
      <c r="I96" s="687"/>
      <c r="J96" s="687"/>
      <c r="K96" s="727"/>
    </row>
    <row r="97" ht="12.75" customHeight="1">
      <c r="A97" s="687"/>
      <c r="B97" s="718"/>
      <c r="C97" s="718"/>
      <c r="D97" s="687"/>
      <c r="E97" s="687"/>
      <c r="F97" s="687"/>
      <c r="G97" s="687"/>
      <c r="H97" s="687"/>
      <c r="I97" s="687"/>
      <c r="J97" s="687"/>
      <c r="K97" s="727"/>
    </row>
    <row r="98" ht="12.75" customHeight="1">
      <c r="A98" s="687"/>
      <c r="B98" s="718"/>
      <c r="C98" s="718"/>
      <c r="D98" s="687"/>
      <c r="E98" s="687"/>
      <c r="F98" s="687"/>
      <c r="G98" s="687"/>
      <c r="H98" s="687"/>
      <c r="I98" s="687"/>
      <c r="J98" s="687"/>
      <c r="K98" s="727"/>
    </row>
    <row r="99" ht="12.75" customHeight="1">
      <c r="A99" s="687"/>
      <c r="B99" s="718"/>
      <c r="C99" s="718"/>
      <c r="D99" s="687"/>
      <c r="E99" s="687"/>
      <c r="F99" s="687"/>
      <c r="G99" s="687"/>
      <c r="H99" s="687"/>
      <c r="I99" s="687"/>
      <c r="J99" s="687"/>
      <c r="K99" s="727"/>
    </row>
    <row r="100" ht="12.75" customHeight="1">
      <c r="A100" s="687"/>
      <c r="B100" s="718"/>
      <c r="C100" s="718"/>
      <c r="D100" s="687"/>
      <c r="E100" s="687"/>
      <c r="F100" s="687"/>
      <c r="G100" s="687"/>
      <c r="H100" s="687"/>
      <c r="I100" s="687"/>
      <c r="J100" s="687"/>
      <c r="K100" s="727"/>
    </row>
    <row r="101" ht="12.75" customHeight="1">
      <c r="A101" s="687"/>
      <c r="B101" s="718"/>
      <c r="C101" s="718"/>
      <c r="D101" s="687"/>
      <c r="E101" s="687"/>
      <c r="F101" s="687"/>
      <c r="G101" s="687"/>
      <c r="H101" s="687"/>
      <c r="I101" s="687"/>
      <c r="J101" s="687"/>
      <c r="K101" s="727"/>
    </row>
    <row r="102" ht="12.75" customHeight="1">
      <c r="A102" s="687"/>
      <c r="B102" s="718"/>
      <c r="C102" s="718"/>
      <c r="D102" s="687"/>
      <c r="E102" s="687"/>
      <c r="F102" s="687"/>
      <c r="G102" s="687"/>
      <c r="H102" s="687"/>
      <c r="I102" s="687"/>
      <c r="J102" s="687"/>
      <c r="K102" s="727"/>
    </row>
    <row r="103" ht="12.75" customHeight="1">
      <c r="A103" s="687"/>
      <c r="B103" s="718"/>
      <c r="C103" s="718"/>
      <c r="D103" s="687"/>
      <c r="E103" s="687"/>
      <c r="F103" s="687"/>
      <c r="G103" s="687"/>
      <c r="H103" s="687"/>
      <c r="I103" s="687"/>
      <c r="J103" s="687"/>
      <c r="K103" s="727"/>
    </row>
    <row r="104" ht="12.75" customHeight="1">
      <c r="A104" s="687"/>
      <c r="B104" s="718"/>
      <c r="C104" s="718"/>
      <c r="D104" s="687"/>
      <c r="E104" s="687"/>
      <c r="F104" s="687"/>
      <c r="G104" s="687"/>
      <c r="H104" s="687"/>
      <c r="I104" s="687"/>
      <c r="J104" s="687"/>
      <c r="K104" s="727"/>
    </row>
    <row r="105" ht="12.75" customHeight="1">
      <c r="A105" s="687"/>
      <c r="B105" s="718"/>
      <c r="C105" s="718"/>
      <c r="D105" s="687"/>
      <c r="E105" s="687"/>
      <c r="F105" s="687"/>
      <c r="G105" s="687"/>
      <c r="H105" s="687"/>
      <c r="I105" s="687"/>
      <c r="J105" s="687"/>
      <c r="K105" s="727"/>
    </row>
    <row r="106" ht="12.75" customHeight="1">
      <c r="A106" s="687"/>
      <c r="B106" s="718"/>
      <c r="C106" s="718"/>
      <c r="D106" s="687"/>
      <c r="E106" s="687"/>
      <c r="F106" s="687"/>
      <c r="G106" s="687"/>
      <c r="H106" s="687"/>
      <c r="I106" s="687"/>
      <c r="J106" s="687"/>
      <c r="K106" s="727"/>
    </row>
    <row r="107" ht="12.75" customHeight="1">
      <c r="A107" s="687"/>
      <c r="B107" s="718"/>
      <c r="C107" s="718"/>
      <c r="D107" s="687"/>
      <c r="E107" s="687"/>
      <c r="F107" s="687"/>
      <c r="G107" s="687"/>
      <c r="H107" s="687"/>
      <c r="I107" s="687"/>
      <c r="J107" s="687"/>
      <c r="K107" s="727"/>
    </row>
    <row r="108" ht="12.75" customHeight="1">
      <c r="A108" s="687"/>
      <c r="B108" s="718"/>
      <c r="C108" s="718"/>
      <c r="D108" s="687"/>
      <c r="E108" s="687"/>
      <c r="F108" s="687"/>
      <c r="G108" s="687"/>
      <c r="H108" s="687"/>
      <c r="I108" s="687"/>
      <c r="J108" s="687"/>
      <c r="K108" s="727"/>
    </row>
    <row r="109" ht="12.75" customHeight="1">
      <c r="A109" s="687"/>
      <c r="B109" s="718"/>
      <c r="C109" s="718"/>
      <c r="D109" s="687"/>
      <c r="E109" s="687"/>
      <c r="F109" s="687"/>
      <c r="G109" s="687"/>
      <c r="H109" s="687"/>
      <c r="I109" s="687"/>
      <c r="J109" s="687"/>
      <c r="K109" s="727"/>
    </row>
    <row r="110" ht="12.75" customHeight="1">
      <c r="A110" s="687"/>
      <c r="B110" s="718"/>
      <c r="C110" s="718"/>
      <c r="D110" s="687"/>
      <c r="E110" s="687"/>
      <c r="F110" s="687"/>
      <c r="G110" s="687"/>
      <c r="H110" s="687"/>
      <c r="I110" s="687"/>
      <c r="J110" s="687"/>
      <c r="K110" s="727"/>
    </row>
    <row r="111" ht="12.75" customHeight="1">
      <c r="A111" s="687"/>
      <c r="B111" s="718"/>
      <c r="C111" s="718"/>
      <c r="D111" s="687"/>
      <c r="E111" s="687"/>
      <c r="F111" s="687"/>
      <c r="G111" s="687"/>
      <c r="H111" s="687"/>
      <c r="I111" s="687"/>
      <c r="J111" s="687"/>
      <c r="K111" s="727"/>
    </row>
    <row r="112" ht="12.75" customHeight="1">
      <c r="A112" s="687"/>
      <c r="B112" s="718"/>
      <c r="C112" s="718"/>
      <c r="D112" s="687"/>
      <c r="E112" s="687"/>
      <c r="F112" s="687"/>
      <c r="G112" s="687"/>
      <c r="H112" s="687"/>
      <c r="I112" s="687"/>
      <c r="J112" s="687"/>
      <c r="K112" s="727"/>
    </row>
    <row r="113" ht="12.75" customHeight="1">
      <c r="A113" s="687"/>
      <c r="B113" s="718"/>
      <c r="C113" s="718"/>
      <c r="D113" s="687"/>
      <c r="E113" s="687"/>
      <c r="F113" s="687"/>
      <c r="G113" s="687"/>
      <c r="H113" s="687"/>
      <c r="I113" s="687"/>
      <c r="J113" s="687"/>
      <c r="K113" s="727"/>
    </row>
    <row r="114" ht="12.75" customHeight="1">
      <c r="A114" s="687"/>
      <c r="B114" s="718"/>
      <c r="C114" s="718"/>
      <c r="D114" s="687"/>
      <c r="E114" s="687"/>
      <c r="F114" s="687"/>
      <c r="G114" s="687"/>
      <c r="H114" s="687"/>
      <c r="I114" s="687"/>
      <c r="J114" s="687"/>
      <c r="K114" s="727"/>
    </row>
    <row r="115" ht="12.75" customHeight="1">
      <c r="A115" s="687"/>
      <c r="B115" s="718"/>
      <c r="C115" s="718"/>
      <c r="D115" s="687"/>
      <c r="E115" s="687"/>
      <c r="F115" s="687"/>
      <c r="G115" s="687"/>
      <c r="H115" s="687"/>
      <c r="I115" s="687"/>
      <c r="J115" s="687"/>
      <c r="K115" s="727"/>
    </row>
    <row r="116" ht="12.75" customHeight="1">
      <c r="A116" s="687"/>
      <c r="B116" s="718"/>
      <c r="C116" s="718"/>
      <c r="D116" s="687"/>
      <c r="E116" s="687"/>
      <c r="F116" s="687"/>
      <c r="G116" s="687"/>
      <c r="H116" s="687"/>
      <c r="I116" s="687"/>
      <c r="J116" s="687"/>
      <c r="K116" s="727"/>
    </row>
    <row r="117" ht="12.75" customHeight="1">
      <c r="A117" s="687"/>
      <c r="B117" s="718"/>
      <c r="C117" s="718"/>
      <c r="D117" s="687"/>
      <c r="E117" s="687"/>
      <c r="F117" s="687"/>
      <c r="G117" s="687"/>
      <c r="H117" s="687"/>
      <c r="I117" s="687"/>
      <c r="J117" s="687"/>
      <c r="K117" s="727"/>
    </row>
    <row r="118" ht="12.75" customHeight="1">
      <c r="A118" s="687"/>
      <c r="B118" s="718"/>
      <c r="C118" s="718"/>
      <c r="D118" s="687"/>
      <c r="E118" s="687"/>
      <c r="F118" s="687"/>
      <c r="G118" s="687"/>
      <c r="H118" s="687"/>
      <c r="I118" s="687"/>
      <c r="J118" s="687"/>
      <c r="K118" s="727"/>
    </row>
    <row r="119" ht="12.75" customHeight="1">
      <c r="A119" s="687"/>
      <c r="B119" s="718"/>
      <c r="C119" s="718"/>
      <c r="D119" s="687"/>
      <c r="E119" s="687"/>
      <c r="F119" s="687"/>
      <c r="G119" s="687"/>
      <c r="H119" s="687"/>
      <c r="I119" s="687"/>
      <c r="J119" s="687"/>
      <c r="K119" s="727"/>
    </row>
    <row r="120" ht="12.75" customHeight="1">
      <c r="A120" s="687"/>
      <c r="B120" s="718"/>
      <c r="C120" s="718"/>
      <c r="D120" s="687"/>
      <c r="E120" s="687"/>
      <c r="F120" s="687"/>
      <c r="G120" s="687"/>
      <c r="H120" s="687"/>
      <c r="I120" s="687"/>
      <c r="J120" s="687"/>
      <c r="K120" s="727"/>
    </row>
    <row r="121" ht="12.75" customHeight="1">
      <c r="A121" s="687"/>
      <c r="B121" s="718"/>
      <c r="C121" s="718"/>
      <c r="D121" s="687"/>
      <c r="E121" s="687"/>
      <c r="F121" s="687"/>
      <c r="G121" s="687"/>
      <c r="H121" s="687"/>
      <c r="I121" s="687"/>
      <c r="J121" s="687"/>
      <c r="K121" s="727"/>
    </row>
    <row r="122" ht="12.75" customHeight="1">
      <c r="A122" s="687"/>
      <c r="B122" s="718"/>
      <c r="C122" s="718"/>
      <c r="D122" s="687"/>
      <c r="E122" s="687"/>
      <c r="F122" s="687"/>
      <c r="G122" s="687"/>
      <c r="H122" s="687"/>
      <c r="I122" s="687"/>
      <c r="J122" s="687"/>
      <c r="K122" s="727"/>
    </row>
    <row r="123" ht="12.75" customHeight="1">
      <c r="A123" s="687"/>
      <c r="B123" s="718"/>
      <c r="C123" s="718"/>
      <c r="D123" s="687"/>
      <c r="E123" s="687"/>
      <c r="F123" s="687"/>
      <c r="G123" s="687"/>
      <c r="H123" s="687"/>
      <c r="I123" s="687"/>
      <c r="J123" s="687"/>
      <c r="K123" s="727"/>
    </row>
    <row r="124" ht="12.75" customHeight="1">
      <c r="A124" s="687"/>
      <c r="B124" s="718"/>
      <c r="C124" s="718"/>
      <c r="D124" s="687"/>
      <c r="E124" s="687"/>
      <c r="F124" s="687"/>
      <c r="G124" s="687"/>
      <c r="H124" s="687"/>
      <c r="I124" s="687"/>
      <c r="J124" s="687"/>
      <c r="K124" s="727"/>
    </row>
    <row r="125" ht="12.75" customHeight="1">
      <c r="A125" s="687"/>
      <c r="B125" s="718"/>
      <c r="C125" s="718"/>
      <c r="D125" s="687"/>
      <c r="E125" s="687"/>
      <c r="F125" s="687"/>
      <c r="G125" s="687"/>
      <c r="H125" s="687"/>
      <c r="I125" s="687"/>
      <c r="J125" s="687"/>
      <c r="K125" s="727"/>
    </row>
    <row r="126" ht="12.75" customHeight="1">
      <c r="A126" s="687"/>
      <c r="B126" s="718"/>
      <c r="C126" s="718"/>
      <c r="D126" s="687"/>
      <c r="E126" s="687"/>
      <c r="F126" s="687"/>
      <c r="G126" s="687"/>
      <c r="H126" s="687"/>
      <c r="I126" s="687"/>
      <c r="J126" s="687"/>
      <c r="K126" s="727"/>
    </row>
    <row r="127" ht="12.75" customHeight="1">
      <c r="A127" s="687"/>
      <c r="B127" s="718"/>
      <c r="C127" s="718"/>
      <c r="D127" s="687"/>
      <c r="E127" s="687"/>
      <c r="F127" s="687"/>
      <c r="G127" s="687"/>
      <c r="H127" s="687"/>
      <c r="I127" s="687"/>
      <c r="J127" s="687"/>
      <c r="K127" s="727"/>
    </row>
    <row r="128" ht="12.75" customHeight="1">
      <c r="A128" s="687"/>
      <c r="B128" s="718"/>
      <c r="C128" s="718"/>
      <c r="D128" s="687"/>
      <c r="E128" s="687"/>
      <c r="F128" s="687"/>
      <c r="G128" s="687"/>
      <c r="H128" s="687"/>
      <c r="I128" s="687"/>
      <c r="J128" s="687"/>
      <c r="K128" s="727"/>
    </row>
    <row r="129" ht="12.75" customHeight="1">
      <c r="A129" s="687"/>
      <c r="B129" s="718"/>
      <c r="C129" s="718"/>
      <c r="D129" s="687"/>
      <c r="E129" s="687"/>
      <c r="F129" s="687"/>
      <c r="G129" s="687"/>
      <c r="H129" s="687"/>
      <c r="I129" s="687"/>
      <c r="J129" s="687"/>
      <c r="K129" s="727"/>
    </row>
    <row r="130" ht="12.75" customHeight="1">
      <c r="A130" s="687"/>
      <c r="B130" s="718"/>
      <c r="C130" s="718"/>
      <c r="D130" s="687"/>
      <c r="E130" s="687"/>
      <c r="F130" s="687"/>
      <c r="G130" s="687"/>
      <c r="H130" s="687"/>
      <c r="I130" s="687"/>
      <c r="J130" s="687"/>
      <c r="K130" s="727"/>
    </row>
    <row r="131" ht="12.75" customHeight="1">
      <c r="A131" s="687"/>
      <c r="B131" s="718"/>
      <c r="C131" s="718"/>
      <c r="D131" s="687"/>
      <c r="E131" s="687"/>
      <c r="F131" s="687"/>
      <c r="G131" s="687"/>
      <c r="H131" s="687"/>
      <c r="I131" s="687"/>
      <c r="J131" s="687"/>
      <c r="K131" s="727"/>
    </row>
    <row r="132" ht="12.75" customHeight="1">
      <c r="A132" s="687"/>
      <c r="B132" s="718"/>
      <c r="C132" s="718"/>
      <c r="D132" s="687"/>
      <c r="E132" s="687"/>
      <c r="F132" s="687"/>
      <c r="G132" s="687"/>
      <c r="H132" s="687"/>
      <c r="I132" s="687"/>
      <c r="J132" s="687"/>
      <c r="K132" s="727"/>
    </row>
    <row r="133" ht="12.75" customHeight="1">
      <c r="A133" s="687"/>
      <c r="B133" s="718"/>
      <c r="C133" s="718"/>
      <c r="D133" s="687"/>
      <c r="E133" s="687"/>
      <c r="F133" s="687"/>
      <c r="G133" s="687"/>
      <c r="H133" s="687"/>
      <c r="I133" s="687"/>
      <c r="J133" s="687"/>
      <c r="K133" s="727"/>
    </row>
    <row r="134" ht="12.75" customHeight="1">
      <c r="A134" s="687"/>
      <c r="B134" s="718"/>
      <c r="C134" s="718"/>
      <c r="D134" s="687"/>
      <c r="E134" s="687"/>
      <c r="F134" s="687"/>
      <c r="G134" s="687"/>
      <c r="H134" s="687"/>
      <c r="I134" s="687"/>
      <c r="J134" s="687"/>
      <c r="K134" s="727"/>
    </row>
    <row r="135" ht="12.75" customHeight="1">
      <c r="A135" s="687"/>
      <c r="B135" s="718"/>
      <c r="C135" s="718"/>
      <c r="D135" s="687"/>
      <c r="E135" s="687"/>
      <c r="F135" s="687"/>
      <c r="G135" s="687"/>
      <c r="H135" s="687"/>
      <c r="I135" s="687"/>
      <c r="J135" s="687"/>
      <c r="K135" s="727"/>
    </row>
    <row r="136" ht="12.75" customHeight="1">
      <c r="A136" s="687"/>
      <c r="B136" s="718"/>
      <c r="C136" s="718"/>
      <c r="D136" s="687"/>
      <c r="E136" s="687"/>
      <c r="F136" s="687"/>
      <c r="G136" s="687"/>
      <c r="H136" s="687"/>
      <c r="I136" s="687"/>
      <c r="J136" s="687"/>
      <c r="K136" s="727"/>
    </row>
    <row r="137" ht="12.75" customHeight="1">
      <c r="A137" s="687"/>
      <c r="B137" s="718"/>
      <c r="C137" s="718"/>
      <c r="D137" s="687"/>
      <c r="E137" s="687"/>
      <c r="F137" s="687"/>
      <c r="G137" s="687"/>
      <c r="H137" s="687"/>
      <c r="I137" s="687"/>
      <c r="J137" s="687"/>
      <c r="K137" s="727"/>
    </row>
    <row r="138" ht="12.75" customHeight="1">
      <c r="A138" s="687"/>
      <c r="B138" s="718"/>
      <c r="C138" s="718"/>
      <c r="D138" s="687"/>
      <c r="E138" s="687"/>
      <c r="F138" s="687"/>
      <c r="G138" s="687"/>
      <c r="H138" s="687"/>
      <c r="I138" s="687"/>
      <c r="J138" s="687"/>
      <c r="K138" s="727"/>
    </row>
    <row r="139" ht="12.75" customHeight="1">
      <c r="A139" s="687"/>
      <c r="B139" s="718"/>
      <c r="C139" s="718"/>
      <c r="D139" s="687"/>
      <c r="E139" s="687"/>
      <c r="F139" s="687"/>
      <c r="G139" s="687"/>
      <c r="H139" s="687"/>
      <c r="I139" s="687"/>
      <c r="J139" s="687"/>
      <c r="K139" s="727"/>
    </row>
    <row r="140" ht="12.75" customHeight="1">
      <c r="A140" s="687"/>
      <c r="B140" s="718"/>
      <c r="C140" s="718"/>
      <c r="D140" s="687"/>
      <c r="E140" s="687"/>
      <c r="F140" s="687"/>
      <c r="G140" s="687"/>
      <c r="H140" s="687"/>
      <c r="I140" s="687"/>
      <c r="J140" s="687"/>
      <c r="K140" s="727"/>
    </row>
    <row r="141" ht="12.75" customHeight="1">
      <c r="A141" s="687"/>
      <c r="B141" s="718"/>
      <c r="C141" s="718"/>
      <c r="D141" s="687"/>
      <c r="E141" s="687"/>
      <c r="F141" s="687"/>
      <c r="G141" s="687"/>
      <c r="H141" s="687"/>
      <c r="I141" s="687"/>
      <c r="J141" s="687"/>
      <c r="K141" s="727"/>
    </row>
    <row r="142" ht="12.75" customHeight="1">
      <c r="A142" s="687"/>
      <c r="B142" s="718"/>
      <c r="C142" s="718"/>
      <c r="D142" s="687"/>
      <c r="E142" s="687"/>
      <c r="F142" s="687"/>
      <c r="G142" s="687"/>
      <c r="H142" s="687"/>
      <c r="I142" s="687"/>
      <c r="J142" s="687"/>
      <c r="K142" s="727"/>
    </row>
    <row r="143" ht="12.75" customHeight="1">
      <c r="A143" s="687"/>
      <c r="B143" s="718"/>
      <c r="C143" s="718"/>
      <c r="D143" s="687"/>
      <c r="E143" s="687"/>
      <c r="F143" s="687"/>
      <c r="G143" s="687"/>
      <c r="H143" s="687"/>
      <c r="I143" s="687"/>
      <c r="J143" s="687"/>
      <c r="K143" s="727"/>
    </row>
    <row r="144" ht="12.75" customHeight="1">
      <c r="A144" s="687"/>
      <c r="B144" s="718"/>
      <c r="C144" s="718"/>
      <c r="D144" s="687"/>
      <c r="E144" s="687"/>
      <c r="F144" s="687"/>
      <c r="G144" s="687"/>
      <c r="H144" s="687"/>
      <c r="I144" s="687"/>
      <c r="J144" s="687"/>
      <c r="K144" s="727"/>
    </row>
    <row r="145" ht="12.75" customHeight="1">
      <c r="A145" s="687"/>
      <c r="B145" s="718"/>
      <c r="C145" s="718"/>
      <c r="D145" s="687"/>
      <c r="E145" s="687"/>
      <c r="F145" s="687"/>
      <c r="G145" s="687"/>
      <c r="H145" s="687"/>
      <c r="I145" s="687"/>
      <c r="J145" s="687"/>
      <c r="K145" s="727"/>
    </row>
    <row r="146" ht="12.75" customHeight="1">
      <c r="A146" s="687"/>
      <c r="B146" s="718"/>
      <c r="C146" s="718"/>
      <c r="D146" s="687"/>
      <c r="E146" s="687"/>
      <c r="F146" s="687"/>
      <c r="G146" s="687"/>
      <c r="H146" s="687"/>
      <c r="I146" s="687"/>
      <c r="J146" s="687"/>
      <c r="K146" s="727"/>
    </row>
    <row r="147" ht="12.75" customHeight="1">
      <c r="A147" s="687"/>
      <c r="B147" s="718"/>
      <c r="C147" s="718"/>
      <c r="D147" s="687"/>
      <c r="E147" s="687"/>
      <c r="F147" s="687"/>
      <c r="G147" s="687"/>
      <c r="H147" s="687"/>
      <c r="I147" s="687"/>
      <c r="J147" s="687"/>
      <c r="K147" s="727"/>
    </row>
    <row r="148" ht="12.75" customHeight="1">
      <c r="A148" s="687"/>
      <c r="B148" s="718"/>
      <c r="C148" s="718"/>
      <c r="D148" s="687"/>
      <c r="E148" s="687"/>
      <c r="F148" s="687"/>
      <c r="G148" s="687"/>
      <c r="H148" s="687"/>
      <c r="I148" s="687"/>
      <c r="J148" s="687"/>
      <c r="K148" s="727"/>
    </row>
    <row r="149" ht="12.75" customHeight="1">
      <c r="A149" s="687"/>
      <c r="B149" s="718"/>
      <c r="C149" s="718"/>
      <c r="D149" s="687"/>
      <c r="E149" s="687"/>
      <c r="F149" s="687"/>
      <c r="G149" s="687"/>
      <c r="H149" s="687"/>
      <c r="I149" s="687"/>
      <c r="J149" s="687"/>
      <c r="K149" s="727"/>
    </row>
    <row r="150" ht="12.75" customHeight="1">
      <c r="A150" s="687"/>
      <c r="B150" s="718"/>
      <c r="C150" s="718"/>
      <c r="D150" s="687"/>
      <c r="E150" s="687"/>
      <c r="F150" s="687"/>
      <c r="G150" s="687"/>
      <c r="H150" s="687"/>
      <c r="I150" s="687"/>
      <c r="J150" s="687"/>
      <c r="K150" s="727"/>
    </row>
    <row r="151" ht="12.75" customHeight="1">
      <c r="A151" s="687"/>
      <c r="B151" s="718"/>
      <c r="C151" s="718"/>
      <c r="D151" s="687"/>
      <c r="E151" s="687"/>
      <c r="F151" s="687"/>
      <c r="G151" s="687"/>
      <c r="H151" s="687"/>
      <c r="I151" s="687"/>
      <c r="J151" s="687"/>
      <c r="K151" s="727"/>
    </row>
    <row r="152" ht="12.75" customHeight="1">
      <c r="A152" s="687"/>
      <c r="B152" s="718"/>
      <c r="C152" s="718"/>
      <c r="D152" s="687"/>
      <c r="E152" s="687"/>
      <c r="F152" s="687"/>
      <c r="G152" s="687"/>
      <c r="H152" s="687"/>
      <c r="I152" s="687"/>
      <c r="J152" s="687"/>
      <c r="K152" s="727"/>
    </row>
    <row r="153" ht="12.75" customHeight="1">
      <c r="A153" s="687"/>
      <c r="B153" s="718"/>
      <c r="C153" s="718"/>
      <c r="D153" s="687"/>
      <c r="E153" s="687"/>
      <c r="F153" s="687"/>
      <c r="G153" s="687"/>
      <c r="H153" s="687"/>
      <c r="I153" s="687"/>
      <c r="J153" s="687"/>
      <c r="K153" s="727"/>
    </row>
    <row r="154" ht="12.75" customHeight="1">
      <c r="A154" s="687"/>
      <c r="B154" s="718"/>
      <c r="C154" s="718"/>
      <c r="D154" s="687"/>
      <c r="E154" s="687"/>
      <c r="F154" s="687"/>
      <c r="G154" s="687"/>
      <c r="H154" s="687"/>
      <c r="I154" s="687"/>
      <c r="J154" s="687"/>
      <c r="K154" s="727"/>
    </row>
    <row r="155" ht="12.75" customHeight="1">
      <c r="A155" s="687"/>
      <c r="B155" s="718"/>
      <c r="C155" s="718"/>
      <c r="D155" s="687"/>
      <c r="E155" s="687"/>
      <c r="F155" s="687"/>
      <c r="G155" s="687"/>
      <c r="H155" s="687"/>
      <c r="I155" s="687"/>
      <c r="J155" s="687"/>
      <c r="K155" s="727"/>
    </row>
    <row r="156" ht="12.75" customHeight="1">
      <c r="A156" s="687"/>
      <c r="B156" s="718"/>
      <c r="C156" s="718"/>
      <c r="D156" s="687"/>
      <c r="E156" s="687"/>
      <c r="F156" s="687"/>
      <c r="G156" s="687"/>
      <c r="H156" s="687"/>
      <c r="I156" s="687"/>
      <c r="J156" s="687"/>
      <c r="K156" s="727"/>
    </row>
    <row r="157" ht="12.75" customHeight="1">
      <c r="A157" s="687"/>
      <c r="B157" s="718"/>
      <c r="C157" s="718"/>
      <c r="D157" s="687"/>
      <c r="E157" s="687"/>
      <c r="F157" s="687"/>
      <c r="G157" s="687"/>
      <c r="H157" s="687"/>
      <c r="I157" s="687"/>
      <c r="J157" s="687"/>
      <c r="K157" s="727"/>
    </row>
    <row r="158" ht="12.75" customHeight="1">
      <c r="A158" s="687"/>
      <c r="B158" s="718"/>
      <c r="C158" s="718"/>
      <c r="D158" s="687"/>
      <c r="E158" s="687"/>
      <c r="F158" s="687"/>
      <c r="G158" s="687"/>
      <c r="H158" s="687"/>
      <c r="I158" s="687"/>
      <c r="J158" s="687"/>
      <c r="K158" s="727"/>
    </row>
    <row r="159" ht="12.75" customHeight="1">
      <c r="A159" s="687"/>
      <c r="B159" s="718"/>
      <c r="C159" s="718"/>
      <c r="D159" s="687"/>
      <c r="E159" s="687"/>
      <c r="F159" s="687"/>
      <c r="G159" s="687"/>
      <c r="H159" s="687"/>
      <c r="I159" s="687"/>
      <c r="J159" s="687"/>
      <c r="K159" s="727"/>
    </row>
    <row r="160" ht="12.75" customHeight="1">
      <c r="A160" s="687"/>
      <c r="B160" s="718"/>
      <c r="C160" s="718"/>
      <c r="D160" s="687"/>
      <c r="E160" s="687"/>
      <c r="F160" s="687"/>
      <c r="G160" s="687"/>
      <c r="H160" s="687"/>
      <c r="I160" s="687"/>
      <c r="J160" s="687"/>
      <c r="K160" s="727"/>
    </row>
    <row r="161" ht="12.75" customHeight="1">
      <c r="A161" s="687"/>
      <c r="B161" s="718"/>
      <c r="C161" s="718"/>
      <c r="D161" s="687"/>
      <c r="E161" s="687"/>
      <c r="F161" s="687"/>
      <c r="G161" s="687"/>
      <c r="H161" s="687"/>
      <c r="I161" s="687"/>
      <c r="J161" s="687"/>
      <c r="K161" s="727"/>
    </row>
    <row r="162" ht="12.75" customHeight="1">
      <c r="A162" s="687"/>
      <c r="B162" s="718"/>
      <c r="C162" s="718"/>
      <c r="D162" s="687"/>
      <c r="E162" s="687"/>
      <c r="F162" s="687"/>
      <c r="G162" s="687"/>
      <c r="H162" s="687"/>
      <c r="I162" s="687"/>
      <c r="J162" s="687"/>
      <c r="K162" s="727"/>
    </row>
    <row r="163" ht="12.75" customHeight="1">
      <c r="A163" s="687"/>
      <c r="B163" s="718"/>
      <c r="C163" s="718"/>
      <c r="D163" s="687"/>
      <c r="E163" s="687"/>
      <c r="F163" s="687"/>
      <c r="G163" s="687"/>
      <c r="H163" s="687"/>
      <c r="I163" s="687"/>
      <c r="J163" s="687"/>
      <c r="K163" s="727"/>
    </row>
    <row r="164" ht="12.75" customHeight="1">
      <c r="A164" s="687"/>
      <c r="B164" s="718"/>
      <c r="C164" s="718"/>
      <c r="D164" s="687"/>
      <c r="E164" s="687"/>
      <c r="F164" s="687"/>
      <c r="G164" s="687"/>
      <c r="H164" s="687"/>
      <c r="I164" s="687"/>
      <c r="J164" s="687"/>
      <c r="K164" s="727"/>
    </row>
    <row r="165" ht="12.75" customHeight="1">
      <c r="A165" s="687"/>
      <c r="B165" s="718"/>
      <c r="C165" s="718"/>
      <c r="D165" s="687"/>
      <c r="E165" s="687"/>
      <c r="F165" s="687"/>
      <c r="G165" s="687"/>
      <c r="H165" s="687"/>
      <c r="I165" s="687"/>
      <c r="J165" s="687"/>
      <c r="K165" s="727"/>
    </row>
    <row r="166" ht="12.75" customHeight="1">
      <c r="A166" s="687"/>
      <c r="B166" s="718"/>
      <c r="C166" s="718"/>
      <c r="D166" s="687"/>
      <c r="E166" s="687"/>
      <c r="F166" s="687"/>
      <c r="G166" s="687"/>
      <c r="H166" s="687"/>
      <c r="I166" s="687"/>
      <c r="J166" s="687"/>
      <c r="K166" s="727"/>
    </row>
    <row r="167" ht="12.75" customHeight="1">
      <c r="A167" s="687"/>
      <c r="B167" s="718"/>
      <c r="C167" s="718"/>
      <c r="D167" s="687"/>
      <c r="E167" s="687"/>
      <c r="F167" s="687"/>
      <c r="G167" s="687"/>
      <c r="H167" s="687"/>
      <c r="I167" s="687"/>
      <c r="J167" s="687"/>
      <c r="K167" s="727"/>
    </row>
    <row r="168" ht="12.75" customHeight="1">
      <c r="A168" s="687"/>
      <c r="B168" s="718"/>
      <c r="C168" s="718"/>
      <c r="D168" s="687"/>
      <c r="E168" s="687"/>
      <c r="F168" s="687"/>
      <c r="G168" s="687"/>
      <c r="H168" s="687"/>
      <c r="I168" s="687"/>
      <c r="J168" s="687"/>
      <c r="K168" s="727"/>
    </row>
    <row r="169" ht="12.75" customHeight="1">
      <c r="A169" s="687"/>
      <c r="B169" s="718"/>
      <c r="C169" s="718"/>
      <c r="D169" s="687"/>
      <c r="E169" s="687"/>
      <c r="F169" s="687"/>
      <c r="G169" s="687"/>
      <c r="H169" s="687"/>
      <c r="I169" s="687"/>
      <c r="J169" s="687"/>
      <c r="K169" s="727"/>
    </row>
    <row r="170" ht="12.75" customHeight="1">
      <c r="A170" s="687"/>
      <c r="B170" s="718"/>
      <c r="C170" s="718"/>
      <c r="D170" s="687"/>
      <c r="E170" s="687"/>
      <c r="F170" s="687"/>
      <c r="G170" s="687"/>
      <c r="H170" s="687"/>
      <c r="I170" s="687"/>
      <c r="J170" s="687"/>
      <c r="K170" s="727"/>
    </row>
    <row r="171" ht="12.75" customHeight="1">
      <c r="A171" s="687"/>
      <c r="B171" s="718"/>
      <c r="C171" s="718"/>
      <c r="D171" s="687"/>
      <c r="E171" s="687"/>
      <c r="F171" s="687"/>
      <c r="G171" s="687"/>
      <c r="H171" s="687"/>
      <c r="I171" s="687"/>
      <c r="J171" s="687"/>
      <c r="K171" s="727"/>
    </row>
    <row r="172" ht="12.75" customHeight="1">
      <c r="A172" s="687"/>
      <c r="B172" s="718"/>
      <c r="C172" s="718"/>
      <c r="D172" s="687"/>
      <c r="E172" s="687"/>
      <c r="F172" s="687"/>
      <c r="G172" s="687"/>
      <c r="H172" s="687"/>
      <c r="I172" s="687"/>
      <c r="J172" s="687"/>
      <c r="K172" s="727"/>
    </row>
    <row r="173" ht="12.75" customHeight="1">
      <c r="A173" s="687"/>
      <c r="B173" s="718"/>
      <c r="C173" s="718"/>
      <c r="D173" s="687"/>
      <c r="E173" s="687"/>
      <c r="F173" s="687"/>
      <c r="G173" s="687"/>
      <c r="H173" s="687"/>
      <c r="I173" s="687"/>
      <c r="J173" s="687"/>
      <c r="K173" s="727"/>
    </row>
    <row r="174" ht="12.75" customHeight="1">
      <c r="A174" s="687"/>
      <c r="B174" s="718"/>
      <c r="C174" s="718"/>
      <c r="D174" s="687"/>
      <c r="E174" s="687"/>
      <c r="F174" s="687"/>
      <c r="G174" s="687"/>
      <c r="H174" s="687"/>
      <c r="I174" s="687"/>
      <c r="J174" s="687"/>
      <c r="K174" s="727"/>
    </row>
    <row r="175" ht="12.75" customHeight="1">
      <c r="A175" s="687"/>
      <c r="B175" s="718"/>
      <c r="C175" s="718"/>
      <c r="D175" s="687"/>
      <c r="E175" s="687"/>
      <c r="F175" s="687"/>
      <c r="G175" s="687"/>
      <c r="H175" s="687"/>
      <c r="I175" s="687"/>
      <c r="J175" s="687"/>
      <c r="K175" s="727"/>
    </row>
    <row r="176" ht="12.75" customHeight="1">
      <c r="A176" s="687"/>
      <c r="B176" s="718"/>
      <c r="C176" s="718"/>
      <c r="D176" s="687"/>
      <c r="E176" s="687"/>
      <c r="F176" s="687"/>
      <c r="G176" s="687"/>
      <c r="H176" s="687"/>
      <c r="I176" s="687"/>
      <c r="J176" s="687"/>
      <c r="K176" s="727"/>
    </row>
    <row r="177" ht="12.75" customHeight="1">
      <c r="A177" s="687"/>
      <c r="B177" s="718"/>
      <c r="C177" s="718"/>
      <c r="D177" s="687"/>
      <c r="E177" s="687"/>
      <c r="F177" s="687"/>
      <c r="G177" s="687"/>
      <c r="H177" s="687"/>
      <c r="I177" s="687"/>
      <c r="J177" s="687"/>
      <c r="K177" s="727"/>
    </row>
    <row r="178" ht="12.75" customHeight="1">
      <c r="A178" s="687"/>
      <c r="B178" s="718"/>
      <c r="C178" s="718"/>
      <c r="D178" s="687"/>
      <c r="E178" s="687"/>
      <c r="F178" s="687"/>
      <c r="G178" s="687"/>
      <c r="H178" s="687"/>
      <c r="I178" s="687"/>
      <c r="J178" s="687"/>
      <c r="K178" s="727"/>
    </row>
    <row r="179" ht="12.75" customHeight="1">
      <c r="A179" s="687"/>
      <c r="B179" s="718"/>
      <c r="C179" s="718"/>
      <c r="D179" s="687"/>
      <c r="E179" s="687"/>
      <c r="F179" s="687"/>
      <c r="G179" s="687"/>
      <c r="H179" s="687"/>
      <c r="I179" s="687"/>
      <c r="J179" s="687"/>
      <c r="K179" s="727"/>
    </row>
    <row r="180" ht="12.75" customHeight="1">
      <c r="A180" s="687"/>
      <c r="B180" s="718"/>
      <c r="C180" s="718"/>
      <c r="D180" s="687"/>
      <c r="E180" s="687"/>
      <c r="F180" s="687"/>
      <c r="G180" s="687"/>
      <c r="H180" s="687"/>
      <c r="I180" s="687"/>
      <c r="J180" s="687"/>
      <c r="K180" s="727"/>
    </row>
    <row r="181" ht="12.75" customHeight="1">
      <c r="A181" s="687"/>
      <c r="B181" s="718"/>
      <c r="C181" s="718"/>
      <c r="D181" s="687"/>
      <c r="E181" s="687"/>
      <c r="F181" s="687"/>
      <c r="G181" s="687"/>
      <c r="H181" s="687"/>
      <c r="I181" s="687"/>
      <c r="J181" s="687"/>
      <c r="K181" s="727"/>
    </row>
    <row r="182" ht="12.75" customHeight="1">
      <c r="A182" s="687"/>
      <c r="B182" s="718"/>
      <c r="C182" s="718"/>
      <c r="D182" s="687"/>
      <c r="E182" s="687"/>
      <c r="F182" s="687"/>
      <c r="G182" s="687"/>
      <c r="H182" s="687"/>
      <c r="I182" s="687"/>
      <c r="J182" s="687"/>
      <c r="K182" s="727"/>
    </row>
    <row r="183" ht="12.75" customHeight="1">
      <c r="A183" s="687"/>
      <c r="B183" s="718"/>
      <c r="C183" s="718"/>
      <c r="D183" s="687"/>
      <c r="E183" s="687"/>
      <c r="F183" s="687"/>
      <c r="G183" s="687"/>
      <c r="H183" s="687"/>
      <c r="I183" s="687"/>
      <c r="J183" s="687"/>
      <c r="K183" s="727"/>
    </row>
    <row r="184" ht="12.75" customHeight="1">
      <c r="A184" s="687"/>
      <c r="B184" s="718"/>
      <c r="C184" s="718"/>
      <c r="D184" s="687"/>
      <c r="E184" s="687"/>
      <c r="F184" s="687"/>
      <c r="G184" s="687"/>
      <c r="H184" s="687"/>
      <c r="I184" s="687"/>
      <c r="J184" s="687"/>
      <c r="K184" s="727"/>
    </row>
    <row r="185" ht="12.75" customHeight="1">
      <c r="A185" s="687"/>
      <c r="B185" s="718"/>
      <c r="C185" s="718"/>
      <c r="D185" s="687"/>
      <c r="E185" s="687"/>
      <c r="F185" s="687"/>
      <c r="G185" s="687"/>
      <c r="H185" s="687"/>
      <c r="I185" s="687"/>
      <c r="J185" s="687"/>
      <c r="K185" s="727"/>
    </row>
    <row r="186" ht="12.75" customHeight="1">
      <c r="A186" s="687"/>
      <c r="B186" s="718"/>
      <c r="C186" s="718"/>
      <c r="D186" s="687"/>
      <c r="E186" s="687"/>
      <c r="F186" s="687"/>
      <c r="G186" s="687"/>
      <c r="H186" s="687"/>
      <c r="I186" s="687"/>
      <c r="J186" s="687"/>
      <c r="K186" s="727"/>
    </row>
    <row r="187" ht="12.75" customHeight="1">
      <c r="A187" s="687"/>
      <c r="B187" s="718"/>
      <c r="C187" s="718"/>
      <c r="D187" s="687"/>
      <c r="E187" s="687"/>
      <c r="F187" s="687"/>
      <c r="G187" s="687"/>
      <c r="H187" s="687"/>
      <c r="I187" s="687"/>
      <c r="J187" s="687"/>
      <c r="K187" s="727"/>
    </row>
    <row r="188" ht="12.75" customHeight="1">
      <c r="A188" s="687"/>
      <c r="B188" s="718"/>
      <c r="C188" s="718"/>
      <c r="D188" s="687"/>
      <c r="E188" s="687"/>
      <c r="F188" s="687"/>
      <c r="G188" s="687"/>
      <c r="H188" s="687"/>
      <c r="I188" s="687"/>
      <c r="J188" s="687"/>
      <c r="K188" s="727"/>
    </row>
    <row r="189" ht="12.75" customHeight="1">
      <c r="A189" s="687"/>
      <c r="B189" s="718"/>
      <c r="C189" s="718"/>
      <c r="D189" s="687"/>
      <c r="E189" s="687"/>
      <c r="F189" s="687"/>
      <c r="G189" s="687"/>
      <c r="H189" s="687"/>
      <c r="I189" s="687"/>
      <c r="J189" s="687"/>
      <c r="K189" s="727"/>
    </row>
    <row r="190" ht="12.75" customHeight="1">
      <c r="A190" s="687"/>
      <c r="B190" s="718"/>
      <c r="C190" s="718"/>
      <c r="D190" s="687"/>
      <c r="E190" s="687"/>
      <c r="F190" s="687"/>
      <c r="G190" s="687"/>
      <c r="H190" s="687"/>
      <c r="I190" s="687"/>
      <c r="J190" s="687"/>
      <c r="K190" s="727"/>
    </row>
    <row r="191" ht="12.75" customHeight="1">
      <c r="A191" s="687"/>
      <c r="B191" s="718"/>
      <c r="C191" s="718"/>
      <c r="D191" s="687"/>
      <c r="E191" s="687"/>
      <c r="F191" s="687"/>
      <c r="G191" s="687"/>
      <c r="H191" s="687"/>
      <c r="I191" s="687"/>
      <c r="J191" s="687"/>
      <c r="K191" s="727"/>
    </row>
    <row r="192" ht="12.75" customHeight="1">
      <c r="A192" s="687"/>
      <c r="B192" s="718"/>
      <c r="C192" s="718"/>
      <c r="D192" s="687"/>
      <c r="E192" s="687"/>
      <c r="F192" s="687"/>
      <c r="G192" s="687"/>
      <c r="H192" s="687"/>
      <c r="I192" s="687"/>
      <c r="J192" s="687"/>
      <c r="K192" s="727"/>
    </row>
    <row r="193" ht="12.75" customHeight="1">
      <c r="A193" s="687"/>
      <c r="B193" s="718"/>
      <c r="C193" s="718"/>
      <c r="D193" s="687"/>
      <c r="E193" s="687"/>
      <c r="F193" s="687"/>
      <c r="G193" s="687"/>
      <c r="H193" s="687"/>
      <c r="I193" s="687"/>
      <c r="J193" s="687"/>
      <c r="K193" s="727"/>
    </row>
    <row r="194" ht="12.75" customHeight="1">
      <c r="A194" s="687"/>
      <c r="B194" s="718"/>
      <c r="C194" s="718"/>
      <c r="D194" s="687"/>
      <c r="E194" s="687"/>
      <c r="F194" s="687"/>
      <c r="G194" s="687"/>
      <c r="H194" s="687"/>
      <c r="I194" s="687"/>
      <c r="J194" s="687"/>
      <c r="K194" s="727"/>
    </row>
    <row r="195" ht="12.75" customHeight="1">
      <c r="A195" s="687"/>
      <c r="B195" s="718"/>
      <c r="C195" s="718"/>
      <c r="D195" s="687"/>
      <c r="E195" s="687"/>
      <c r="F195" s="687"/>
      <c r="G195" s="687"/>
      <c r="H195" s="687"/>
      <c r="I195" s="687"/>
      <c r="J195" s="687"/>
      <c r="K195" s="727"/>
    </row>
    <row r="196" ht="12.75" customHeight="1">
      <c r="A196" s="687"/>
      <c r="B196" s="718"/>
      <c r="C196" s="718"/>
      <c r="D196" s="687"/>
      <c r="E196" s="687"/>
      <c r="F196" s="687"/>
      <c r="G196" s="687"/>
      <c r="H196" s="687"/>
      <c r="I196" s="687"/>
      <c r="J196" s="687"/>
      <c r="K196" s="727"/>
    </row>
    <row r="197" ht="12.75" customHeight="1">
      <c r="A197" s="687"/>
      <c r="B197" s="718"/>
      <c r="C197" s="718"/>
      <c r="D197" s="687"/>
      <c r="E197" s="687"/>
      <c r="F197" s="687"/>
      <c r="G197" s="687"/>
      <c r="H197" s="687"/>
      <c r="I197" s="687"/>
      <c r="J197" s="687"/>
      <c r="K197" s="727"/>
    </row>
    <row r="198" ht="12.75" customHeight="1">
      <c r="A198" s="687"/>
      <c r="B198" s="718"/>
      <c r="C198" s="718"/>
      <c r="D198" s="687"/>
      <c r="E198" s="687"/>
      <c r="F198" s="687"/>
      <c r="G198" s="687"/>
      <c r="H198" s="687"/>
      <c r="I198" s="687"/>
      <c r="J198" s="687"/>
      <c r="K198" s="727"/>
    </row>
    <row r="199" ht="12.75" customHeight="1">
      <c r="A199" s="687"/>
      <c r="B199" s="718"/>
      <c r="C199" s="718"/>
      <c r="D199" s="687"/>
      <c r="E199" s="687"/>
      <c r="F199" s="687"/>
      <c r="G199" s="687"/>
      <c r="H199" s="687"/>
      <c r="I199" s="687"/>
      <c r="J199" s="687"/>
      <c r="K199" s="727"/>
    </row>
    <row r="200" ht="12.75" customHeight="1">
      <c r="A200" s="687"/>
      <c r="B200" s="718"/>
      <c r="C200" s="718"/>
      <c r="D200" s="687"/>
      <c r="E200" s="687"/>
      <c r="F200" s="687"/>
      <c r="G200" s="687"/>
      <c r="H200" s="687"/>
      <c r="I200" s="687"/>
      <c r="J200" s="687"/>
      <c r="K200" s="727"/>
    </row>
    <row r="201" ht="12.75" customHeight="1">
      <c r="A201" s="687"/>
      <c r="B201" s="718"/>
      <c r="C201" s="718"/>
      <c r="D201" s="687"/>
      <c r="E201" s="687"/>
      <c r="F201" s="687"/>
      <c r="G201" s="687"/>
      <c r="H201" s="687"/>
      <c r="I201" s="687"/>
      <c r="J201" s="687"/>
      <c r="K201" s="727"/>
    </row>
    <row r="202" ht="12.75" customHeight="1">
      <c r="A202" s="687"/>
      <c r="B202" s="718"/>
      <c r="C202" s="718"/>
      <c r="D202" s="687"/>
      <c r="E202" s="687"/>
      <c r="F202" s="687"/>
      <c r="G202" s="687"/>
      <c r="H202" s="687"/>
      <c r="I202" s="687"/>
      <c r="J202" s="687"/>
      <c r="K202" s="727"/>
    </row>
    <row r="203" ht="12.75" customHeight="1">
      <c r="A203" s="687"/>
      <c r="B203" s="718"/>
      <c r="C203" s="718"/>
      <c r="D203" s="687"/>
      <c r="E203" s="687"/>
      <c r="F203" s="687"/>
      <c r="G203" s="687"/>
      <c r="H203" s="687"/>
      <c r="I203" s="687"/>
      <c r="J203" s="687"/>
      <c r="K203" s="727"/>
    </row>
    <row r="204" ht="12.75" customHeight="1">
      <c r="A204" s="687"/>
      <c r="B204" s="718"/>
      <c r="C204" s="718"/>
      <c r="D204" s="687"/>
      <c r="E204" s="687"/>
      <c r="F204" s="687"/>
      <c r="G204" s="687"/>
      <c r="H204" s="687"/>
      <c r="I204" s="687"/>
      <c r="J204" s="687"/>
      <c r="K204" s="727"/>
    </row>
    <row r="205" ht="12.75" customHeight="1">
      <c r="A205" s="687"/>
      <c r="B205" s="718"/>
      <c r="C205" s="718"/>
      <c r="D205" s="687"/>
      <c r="E205" s="687"/>
      <c r="F205" s="687"/>
      <c r="G205" s="687"/>
      <c r="H205" s="687"/>
      <c r="I205" s="687"/>
      <c r="J205" s="687"/>
      <c r="K205" s="727"/>
    </row>
    <row r="206" ht="12.75" customHeight="1">
      <c r="A206" s="687"/>
      <c r="B206" s="718"/>
      <c r="C206" s="718"/>
      <c r="D206" s="687"/>
      <c r="E206" s="687"/>
      <c r="F206" s="687"/>
      <c r="G206" s="687"/>
      <c r="H206" s="687"/>
      <c r="I206" s="687"/>
      <c r="J206" s="687"/>
      <c r="K206" s="727"/>
    </row>
    <row r="207" ht="12.75" customHeight="1">
      <c r="A207" s="687"/>
      <c r="B207" s="718"/>
      <c r="C207" s="718"/>
      <c r="D207" s="687"/>
      <c r="E207" s="687"/>
      <c r="F207" s="687"/>
      <c r="G207" s="687"/>
      <c r="H207" s="687"/>
      <c r="I207" s="687"/>
      <c r="J207" s="687"/>
      <c r="K207" s="727"/>
    </row>
    <row r="208" ht="12.75" customHeight="1">
      <c r="A208" s="687"/>
      <c r="B208" s="718"/>
      <c r="C208" s="718"/>
      <c r="D208" s="687"/>
      <c r="E208" s="687"/>
      <c r="F208" s="687"/>
      <c r="G208" s="687"/>
      <c r="H208" s="687"/>
      <c r="I208" s="687"/>
      <c r="J208" s="687"/>
      <c r="K208" s="727"/>
    </row>
    <row r="209" ht="12.75" customHeight="1">
      <c r="A209" s="687"/>
      <c r="B209" s="718"/>
      <c r="C209" s="718"/>
      <c r="D209" s="687"/>
      <c r="E209" s="687"/>
      <c r="F209" s="687"/>
      <c r="G209" s="687"/>
      <c r="H209" s="687"/>
      <c r="I209" s="687"/>
      <c r="J209" s="687"/>
      <c r="K209" s="727"/>
    </row>
    <row r="210" ht="12.75" customHeight="1">
      <c r="A210" s="687"/>
      <c r="B210" s="718"/>
      <c r="C210" s="718"/>
      <c r="D210" s="687"/>
      <c r="E210" s="687"/>
      <c r="F210" s="687"/>
      <c r="G210" s="687"/>
      <c r="H210" s="687"/>
      <c r="I210" s="687"/>
      <c r="J210" s="687"/>
      <c r="K210" s="727"/>
    </row>
    <row r="211" ht="12.75" customHeight="1">
      <c r="A211" s="687"/>
      <c r="B211" s="718"/>
      <c r="C211" s="718"/>
      <c r="D211" s="687"/>
      <c r="E211" s="687"/>
      <c r="F211" s="687"/>
      <c r="G211" s="687"/>
      <c r="H211" s="687"/>
      <c r="I211" s="687"/>
      <c r="J211" s="687"/>
      <c r="K211" s="727"/>
    </row>
    <row r="212" ht="12.75" customHeight="1">
      <c r="A212" s="687"/>
      <c r="B212" s="718"/>
      <c r="C212" s="718"/>
      <c r="D212" s="687"/>
      <c r="E212" s="687"/>
      <c r="F212" s="687"/>
      <c r="G212" s="687"/>
      <c r="H212" s="687"/>
      <c r="I212" s="687"/>
      <c r="J212" s="687"/>
      <c r="K212" s="727"/>
    </row>
    <row r="213" ht="12.75" customHeight="1">
      <c r="A213" s="687"/>
      <c r="B213" s="718"/>
      <c r="C213" s="718"/>
      <c r="D213" s="687"/>
      <c r="E213" s="687"/>
      <c r="F213" s="687"/>
      <c r="G213" s="687"/>
      <c r="H213" s="687"/>
      <c r="I213" s="687"/>
      <c r="J213" s="687"/>
      <c r="K213" s="727"/>
    </row>
    <row r="214" ht="12.75" customHeight="1">
      <c r="A214" s="687"/>
      <c r="B214" s="718"/>
      <c r="C214" s="718"/>
      <c r="D214" s="687"/>
      <c r="E214" s="687"/>
      <c r="F214" s="687"/>
      <c r="G214" s="687"/>
      <c r="H214" s="687"/>
      <c r="I214" s="687"/>
      <c r="J214" s="687"/>
      <c r="K214" s="727"/>
    </row>
    <row r="215" ht="12.75" customHeight="1">
      <c r="A215" s="687"/>
      <c r="B215" s="718"/>
      <c r="C215" s="718"/>
      <c r="D215" s="687"/>
      <c r="E215" s="687"/>
      <c r="F215" s="687"/>
      <c r="G215" s="687"/>
      <c r="H215" s="687"/>
      <c r="I215" s="687"/>
      <c r="J215" s="687"/>
      <c r="K215" s="727"/>
    </row>
    <row r="216" ht="12.75" customHeight="1">
      <c r="A216" s="687"/>
      <c r="B216" s="718"/>
      <c r="C216" s="718"/>
      <c r="D216" s="687"/>
      <c r="E216" s="687"/>
      <c r="F216" s="687"/>
      <c r="G216" s="687"/>
      <c r="H216" s="687"/>
      <c r="I216" s="687"/>
      <c r="J216" s="687"/>
      <c r="K216" s="727"/>
    </row>
    <row r="217" ht="12.75" customHeight="1">
      <c r="A217" s="687"/>
      <c r="B217" s="718"/>
      <c r="C217" s="718"/>
      <c r="D217" s="687"/>
      <c r="E217" s="687"/>
      <c r="F217" s="687"/>
      <c r="G217" s="687"/>
      <c r="H217" s="687"/>
      <c r="I217" s="687"/>
      <c r="J217" s="687"/>
      <c r="K217" s="727"/>
    </row>
    <row r="218" ht="12.75" customHeight="1">
      <c r="A218" s="687"/>
      <c r="B218" s="718"/>
      <c r="C218" s="718"/>
      <c r="D218" s="687"/>
      <c r="E218" s="687"/>
      <c r="F218" s="687"/>
      <c r="G218" s="687"/>
      <c r="H218" s="687"/>
      <c r="I218" s="687"/>
      <c r="J218" s="687"/>
      <c r="K218" s="727"/>
    </row>
    <row r="219" ht="12.75" customHeight="1">
      <c r="A219" s="687"/>
      <c r="B219" s="718"/>
      <c r="C219" s="718"/>
      <c r="D219" s="687"/>
      <c r="E219" s="687"/>
      <c r="F219" s="687"/>
      <c r="G219" s="687"/>
      <c r="H219" s="687"/>
      <c r="I219" s="687"/>
      <c r="J219" s="687"/>
      <c r="K219" s="727"/>
    </row>
    <row r="220" ht="12.75" customHeight="1">
      <c r="A220" s="687"/>
      <c r="B220" s="718"/>
      <c r="C220" s="718"/>
      <c r="D220" s="687"/>
      <c r="E220" s="687"/>
      <c r="F220" s="687"/>
      <c r="G220" s="687"/>
      <c r="H220" s="687"/>
      <c r="I220" s="687"/>
      <c r="J220" s="687"/>
      <c r="K220" s="727"/>
    </row>
    <row r="221" ht="12.75" customHeight="1">
      <c r="A221" s="687"/>
      <c r="B221" s="718"/>
      <c r="C221" s="718"/>
      <c r="D221" s="687"/>
      <c r="E221" s="687"/>
      <c r="F221" s="687"/>
      <c r="G221" s="687"/>
      <c r="H221" s="687"/>
      <c r="I221" s="687"/>
      <c r="J221" s="687"/>
      <c r="K221" s="727"/>
    </row>
    <row r="222" ht="12.75" customHeight="1">
      <c r="A222" s="687"/>
      <c r="B222" s="718"/>
      <c r="C222" s="718"/>
      <c r="D222" s="687"/>
      <c r="E222" s="687"/>
      <c r="F222" s="687"/>
      <c r="G222" s="687"/>
      <c r="H222" s="687"/>
      <c r="I222" s="687"/>
      <c r="J222" s="687"/>
      <c r="K222" s="727"/>
    </row>
    <row r="223" ht="12.75" customHeight="1">
      <c r="A223" s="687"/>
      <c r="B223" s="718"/>
      <c r="C223" s="718"/>
      <c r="D223" s="687"/>
      <c r="E223" s="687"/>
      <c r="F223" s="687"/>
      <c r="G223" s="687"/>
      <c r="H223" s="687"/>
      <c r="I223" s="687"/>
      <c r="J223" s="687"/>
      <c r="K223" s="727"/>
    </row>
    <row r="224" ht="12.75" customHeight="1">
      <c r="A224" s="687"/>
      <c r="B224" s="718"/>
      <c r="C224" s="718"/>
      <c r="D224" s="687"/>
      <c r="E224" s="687"/>
      <c r="F224" s="687"/>
      <c r="G224" s="687"/>
      <c r="H224" s="687"/>
      <c r="I224" s="687"/>
      <c r="J224" s="687"/>
      <c r="K224" s="727"/>
    </row>
    <row r="225" ht="12.75" customHeight="1">
      <c r="A225" s="687"/>
      <c r="B225" s="718"/>
      <c r="C225" s="718"/>
      <c r="D225" s="687"/>
      <c r="E225" s="687"/>
      <c r="F225" s="687"/>
      <c r="G225" s="687"/>
      <c r="H225" s="687"/>
      <c r="I225" s="687"/>
      <c r="J225" s="687"/>
      <c r="K225" s="727"/>
    </row>
    <row r="226" ht="12.75" customHeight="1">
      <c r="A226" s="687"/>
      <c r="B226" s="718"/>
      <c r="C226" s="718"/>
      <c r="D226" s="687"/>
      <c r="E226" s="687"/>
      <c r="F226" s="687"/>
      <c r="G226" s="687"/>
      <c r="H226" s="687"/>
      <c r="I226" s="687"/>
      <c r="J226" s="687"/>
      <c r="K226" s="727"/>
    </row>
    <row r="227" ht="12.75" customHeight="1">
      <c r="A227" s="687"/>
      <c r="B227" s="718"/>
      <c r="C227" s="718"/>
      <c r="D227" s="687"/>
      <c r="E227" s="687"/>
      <c r="F227" s="687"/>
      <c r="G227" s="687"/>
      <c r="H227" s="687"/>
      <c r="I227" s="687"/>
      <c r="J227" s="687"/>
      <c r="K227" s="727"/>
    </row>
    <row r="228" ht="12.75" customHeight="1">
      <c r="A228" s="687"/>
      <c r="B228" s="718"/>
      <c r="C228" s="718"/>
      <c r="D228" s="687"/>
      <c r="E228" s="687"/>
      <c r="F228" s="687"/>
      <c r="G228" s="687"/>
      <c r="H228" s="687"/>
      <c r="I228" s="687"/>
      <c r="J228" s="687"/>
      <c r="K228" s="727"/>
    </row>
    <row r="229" ht="12.75" customHeight="1">
      <c r="A229" s="687"/>
      <c r="B229" s="718"/>
      <c r="C229" s="718"/>
      <c r="D229" s="687"/>
      <c r="E229" s="687"/>
      <c r="F229" s="687"/>
      <c r="G229" s="687"/>
      <c r="H229" s="687"/>
      <c r="I229" s="687"/>
      <c r="J229" s="687"/>
      <c r="K229" s="727"/>
    </row>
    <row r="230" ht="12.75" customHeight="1">
      <c r="A230" s="687"/>
      <c r="B230" s="718"/>
      <c r="C230" s="718"/>
      <c r="D230" s="687"/>
      <c r="E230" s="687"/>
      <c r="F230" s="687"/>
      <c r="G230" s="687"/>
      <c r="H230" s="687"/>
      <c r="I230" s="687"/>
      <c r="J230" s="687"/>
      <c r="K230" s="727"/>
    </row>
    <row r="231" ht="12.75" customHeight="1">
      <c r="A231" s="687"/>
      <c r="B231" s="718"/>
      <c r="C231" s="718"/>
      <c r="D231" s="687"/>
      <c r="E231" s="687"/>
      <c r="F231" s="687"/>
      <c r="G231" s="687"/>
      <c r="H231" s="687"/>
      <c r="I231" s="687"/>
      <c r="J231" s="687"/>
      <c r="K231" s="727"/>
    </row>
    <row r="232" ht="12.75" customHeight="1">
      <c r="A232" s="687"/>
      <c r="B232" s="718"/>
      <c r="C232" s="718"/>
      <c r="D232" s="687"/>
      <c r="E232" s="687"/>
      <c r="F232" s="687"/>
      <c r="G232" s="687"/>
      <c r="H232" s="687"/>
      <c r="I232" s="687"/>
      <c r="J232" s="687"/>
      <c r="K232" s="727"/>
    </row>
    <row r="233" ht="12.75" customHeight="1">
      <c r="A233" s="687"/>
      <c r="B233" s="718"/>
      <c r="C233" s="718"/>
      <c r="D233" s="687"/>
      <c r="E233" s="687"/>
      <c r="F233" s="687"/>
      <c r="G233" s="687"/>
      <c r="H233" s="687"/>
      <c r="I233" s="687"/>
      <c r="J233" s="687"/>
      <c r="K233" s="727"/>
    </row>
    <row r="234" ht="12.75" customHeight="1">
      <c r="A234" s="687"/>
      <c r="B234" s="718"/>
      <c r="C234" s="718"/>
      <c r="D234" s="687"/>
      <c r="E234" s="687"/>
      <c r="F234" s="687"/>
      <c r="G234" s="687"/>
      <c r="H234" s="687"/>
      <c r="I234" s="687"/>
      <c r="J234" s="687"/>
      <c r="K234" s="727"/>
    </row>
    <row r="235" ht="12.75" customHeight="1">
      <c r="A235" s="687"/>
      <c r="B235" s="718"/>
      <c r="C235" s="718"/>
      <c r="D235" s="687"/>
      <c r="E235" s="687"/>
      <c r="F235" s="687"/>
      <c r="G235" s="687"/>
      <c r="H235" s="687"/>
      <c r="I235" s="687"/>
      <c r="J235" s="687"/>
      <c r="K235" s="727"/>
    </row>
    <row r="236" ht="12.75" customHeight="1">
      <c r="A236" s="687"/>
      <c r="B236" s="718"/>
      <c r="C236" s="718"/>
      <c r="D236" s="687"/>
      <c r="E236" s="687"/>
      <c r="F236" s="687"/>
      <c r="G236" s="687"/>
      <c r="H236" s="687"/>
      <c r="I236" s="687"/>
      <c r="J236" s="687"/>
      <c r="K236" s="727"/>
    </row>
    <row r="237" ht="12.75" customHeight="1">
      <c r="A237" s="687"/>
      <c r="B237" s="718"/>
      <c r="C237" s="718"/>
      <c r="D237" s="687"/>
      <c r="E237" s="687"/>
      <c r="F237" s="687"/>
      <c r="G237" s="687"/>
      <c r="H237" s="687"/>
      <c r="I237" s="687"/>
      <c r="J237" s="687"/>
      <c r="K237" s="727"/>
    </row>
    <row r="238" ht="12.75" customHeight="1">
      <c r="A238" s="687"/>
      <c r="B238" s="718"/>
      <c r="C238" s="718"/>
      <c r="D238" s="687"/>
      <c r="E238" s="687"/>
      <c r="F238" s="687"/>
      <c r="G238" s="687"/>
      <c r="H238" s="687"/>
      <c r="I238" s="687"/>
      <c r="J238" s="687"/>
      <c r="K238" s="727"/>
    </row>
    <row r="239" ht="12.75" customHeight="1">
      <c r="A239" s="687"/>
      <c r="B239" s="718"/>
      <c r="C239" s="718"/>
      <c r="D239" s="687"/>
      <c r="E239" s="687"/>
      <c r="F239" s="687"/>
      <c r="G239" s="687"/>
      <c r="H239" s="687"/>
      <c r="I239" s="687"/>
      <c r="J239" s="687"/>
      <c r="K239" s="727"/>
    </row>
    <row r="240" ht="12.75" customHeight="1">
      <c r="A240" s="687"/>
      <c r="B240" s="718"/>
      <c r="C240" s="718"/>
      <c r="D240" s="687"/>
      <c r="E240" s="687"/>
      <c r="F240" s="687"/>
      <c r="G240" s="687"/>
      <c r="H240" s="687"/>
      <c r="I240" s="687"/>
      <c r="J240" s="687"/>
      <c r="K240" s="727"/>
    </row>
    <row r="241" ht="12.75" customHeight="1">
      <c r="A241" s="687"/>
      <c r="B241" s="718"/>
      <c r="C241" s="718"/>
      <c r="D241" s="687"/>
      <c r="E241" s="687"/>
      <c r="F241" s="687"/>
      <c r="G241" s="687"/>
      <c r="H241" s="687"/>
      <c r="I241" s="687"/>
      <c r="J241" s="687"/>
      <c r="K241" s="727"/>
    </row>
    <row r="242" ht="12.75" customHeight="1">
      <c r="A242" s="687"/>
      <c r="B242" s="718"/>
      <c r="C242" s="718"/>
      <c r="D242" s="687"/>
      <c r="E242" s="687"/>
      <c r="F242" s="687"/>
      <c r="G242" s="687"/>
      <c r="H242" s="687"/>
      <c r="I242" s="687"/>
      <c r="J242" s="687"/>
      <c r="K242" s="727"/>
    </row>
    <row r="243" ht="12.75" customHeight="1">
      <c r="A243" s="687"/>
      <c r="B243" s="718"/>
      <c r="C243" s="718"/>
      <c r="D243" s="687"/>
      <c r="E243" s="687"/>
      <c r="F243" s="687"/>
      <c r="G243" s="687"/>
      <c r="H243" s="687"/>
      <c r="I243" s="687"/>
      <c r="J243" s="687"/>
      <c r="K243" s="727"/>
    </row>
    <row r="244" ht="12.75" customHeight="1">
      <c r="A244" s="687"/>
      <c r="B244" s="718"/>
      <c r="C244" s="718"/>
      <c r="D244" s="687"/>
      <c r="E244" s="687"/>
      <c r="F244" s="687"/>
      <c r="G244" s="687"/>
      <c r="H244" s="687"/>
      <c r="I244" s="687"/>
      <c r="J244" s="687"/>
      <c r="K244" s="727"/>
    </row>
    <row r="245" ht="12.75" customHeight="1">
      <c r="A245" s="687"/>
      <c r="B245" s="718"/>
      <c r="C245" s="718"/>
      <c r="D245" s="687"/>
      <c r="E245" s="687"/>
      <c r="F245" s="687"/>
      <c r="G245" s="687"/>
      <c r="H245" s="687"/>
      <c r="I245" s="687"/>
      <c r="J245" s="687"/>
      <c r="K245" s="727"/>
    </row>
    <row r="246" ht="12.75" customHeight="1">
      <c r="A246" s="687"/>
      <c r="B246" s="718"/>
      <c r="C246" s="718"/>
      <c r="D246" s="687"/>
      <c r="E246" s="687"/>
      <c r="F246" s="687"/>
      <c r="G246" s="687"/>
      <c r="H246" s="687"/>
      <c r="I246" s="687"/>
      <c r="J246" s="687"/>
      <c r="K246" s="727"/>
    </row>
    <row r="247" ht="12.75" customHeight="1">
      <c r="A247" s="687"/>
      <c r="B247" s="718"/>
      <c r="C247" s="718"/>
      <c r="D247" s="687"/>
      <c r="E247" s="687"/>
      <c r="F247" s="687"/>
      <c r="G247" s="687"/>
      <c r="H247" s="687"/>
      <c r="I247" s="687"/>
      <c r="J247" s="687"/>
      <c r="K247" s="727"/>
    </row>
    <row r="248" ht="12.75" customHeight="1">
      <c r="A248" s="687"/>
      <c r="B248" s="718"/>
      <c r="C248" s="718"/>
      <c r="D248" s="687"/>
      <c r="E248" s="687"/>
      <c r="F248" s="687"/>
      <c r="G248" s="687"/>
      <c r="H248" s="687"/>
      <c r="I248" s="687"/>
      <c r="J248" s="687"/>
      <c r="K248" s="727"/>
    </row>
    <row r="249" ht="12.75" customHeight="1">
      <c r="A249" s="687"/>
      <c r="B249" s="718"/>
      <c r="C249" s="718"/>
      <c r="D249" s="687"/>
      <c r="E249" s="687"/>
      <c r="F249" s="687"/>
      <c r="G249" s="687"/>
      <c r="H249" s="687"/>
      <c r="I249" s="687"/>
      <c r="J249" s="687"/>
      <c r="K249" s="727"/>
    </row>
    <row r="250" ht="12.75" customHeight="1">
      <c r="A250" s="687"/>
      <c r="B250" s="718"/>
      <c r="C250" s="718"/>
      <c r="D250" s="687"/>
      <c r="E250" s="687"/>
      <c r="F250" s="687"/>
      <c r="G250" s="687"/>
      <c r="H250" s="687"/>
      <c r="I250" s="687"/>
      <c r="J250" s="687"/>
      <c r="K250" s="727"/>
    </row>
    <row r="251" ht="12.75" customHeight="1">
      <c r="A251" s="687"/>
      <c r="B251" s="718"/>
      <c r="C251" s="718"/>
      <c r="D251" s="687"/>
      <c r="E251" s="687"/>
      <c r="F251" s="687"/>
      <c r="G251" s="687"/>
      <c r="H251" s="687"/>
      <c r="I251" s="687"/>
      <c r="J251" s="687"/>
      <c r="K251" s="727"/>
    </row>
    <row r="252" ht="12.75" customHeight="1">
      <c r="A252" s="687"/>
      <c r="B252" s="718"/>
      <c r="C252" s="718"/>
      <c r="D252" s="687"/>
      <c r="E252" s="687"/>
      <c r="F252" s="687"/>
      <c r="G252" s="687"/>
      <c r="H252" s="687"/>
      <c r="I252" s="687"/>
      <c r="J252" s="687"/>
      <c r="K252" s="727"/>
    </row>
    <row r="253" ht="12.75" customHeight="1">
      <c r="A253" s="687"/>
      <c r="B253" s="718"/>
      <c r="C253" s="718"/>
      <c r="D253" s="687"/>
      <c r="E253" s="687"/>
      <c r="F253" s="687"/>
      <c r="G253" s="687"/>
      <c r="H253" s="687"/>
      <c r="I253" s="687"/>
      <c r="J253" s="687"/>
      <c r="K253" s="727"/>
    </row>
    <row r="254" ht="12.75" customHeight="1">
      <c r="A254" s="687"/>
      <c r="B254" s="718"/>
      <c r="C254" s="718"/>
      <c r="D254" s="687"/>
      <c r="E254" s="687"/>
      <c r="F254" s="687"/>
      <c r="G254" s="687"/>
      <c r="H254" s="687"/>
      <c r="I254" s="687"/>
      <c r="J254" s="687"/>
      <c r="K254" s="727"/>
    </row>
    <row r="255" ht="12.75" customHeight="1">
      <c r="A255" s="687"/>
      <c r="B255" s="718"/>
      <c r="C255" s="718"/>
      <c r="D255" s="687"/>
      <c r="E255" s="687"/>
      <c r="F255" s="687"/>
      <c r="G255" s="687"/>
      <c r="H255" s="687"/>
      <c r="I255" s="687"/>
      <c r="J255" s="687"/>
      <c r="K255" s="727"/>
    </row>
    <row r="256" ht="12.75" customHeight="1">
      <c r="A256" s="687"/>
      <c r="B256" s="718"/>
      <c r="C256" s="718"/>
      <c r="D256" s="687"/>
      <c r="E256" s="687"/>
      <c r="F256" s="687"/>
      <c r="G256" s="687"/>
      <c r="H256" s="687"/>
      <c r="I256" s="687"/>
      <c r="J256" s="687"/>
      <c r="K256" s="727"/>
    </row>
    <row r="257" ht="12.75" customHeight="1">
      <c r="A257" s="687"/>
      <c r="B257" s="718"/>
      <c r="C257" s="718"/>
      <c r="D257" s="687"/>
      <c r="E257" s="687"/>
      <c r="F257" s="687"/>
      <c r="G257" s="687"/>
      <c r="H257" s="687"/>
      <c r="I257" s="687"/>
      <c r="J257" s="687"/>
      <c r="K257" s="727"/>
    </row>
    <row r="258" ht="12.75" customHeight="1">
      <c r="A258" s="687"/>
      <c r="B258" s="718"/>
      <c r="C258" s="718"/>
      <c r="D258" s="687"/>
      <c r="E258" s="687"/>
      <c r="F258" s="687"/>
      <c r="G258" s="687"/>
      <c r="H258" s="687"/>
      <c r="I258" s="687"/>
      <c r="J258" s="687"/>
      <c r="K258" s="727"/>
    </row>
    <row r="259" ht="12.75" customHeight="1">
      <c r="A259" s="687"/>
      <c r="B259" s="718"/>
      <c r="C259" s="718"/>
      <c r="D259" s="687"/>
      <c r="E259" s="687"/>
      <c r="F259" s="687"/>
      <c r="G259" s="687"/>
      <c r="H259" s="687"/>
      <c r="I259" s="687"/>
      <c r="J259" s="687"/>
      <c r="K259" s="727"/>
    </row>
    <row r="260" ht="12.75" customHeight="1">
      <c r="A260" s="687"/>
      <c r="B260" s="718"/>
      <c r="C260" s="718"/>
      <c r="D260" s="687"/>
      <c r="E260" s="687"/>
      <c r="F260" s="687"/>
      <c r="G260" s="687"/>
      <c r="H260" s="687"/>
      <c r="I260" s="687"/>
      <c r="J260" s="687"/>
      <c r="K260" s="727"/>
    </row>
    <row r="261" ht="12.75" customHeight="1">
      <c r="A261" s="687"/>
      <c r="B261" s="718"/>
      <c r="C261" s="718"/>
      <c r="D261" s="687"/>
      <c r="E261" s="687"/>
      <c r="F261" s="687"/>
      <c r="G261" s="687"/>
      <c r="H261" s="687"/>
      <c r="I261" s="687"/>
      <c r="J261" s="687"/>
      <c r="K261" s="727"/>
    </row>
    <row r="262" ht="12.75" customHeight="1">
      <c r="A262" s="687"/>
      <c r="B262" s="718"/>
      <c r="C262" s="718"/>
      <c r="D262" s="687"/>
      <c r="E262" s="687"/>
      <c r="F262" s="687"/>
      <c r="G262" s="687"/>
      <c r="H262" s="687"/>
      <c r="I262" s="687"/>
      <c r="J262" s="687"/>
      <c r="K262" s="727"/>
    </row>
    <row r="263" ht="12.75" customHeight="1">
      <c r="A263" s="687"/>
      <c r="B263" s="718"/>
      <c r="C263" s="718"/>
      <c r="D263" s="687"/>
      <c r="E263" s="687"/>
      <c r="F263" s="687"/>
      <c r="G263" s="687"/>
      <c r="H263" s="687"/>
      <c r="I263" s="687"/>
      <c r="J263" s="687"/>
      <c r="K263" s="727"/>
    </row>
    <row r="264" ht="12.75" customHeight="1">
      <c r="A264" s="687"/>
      <c r="B264" s="718"/>
      <c r="C264" s="718"/>
      <c r="D264" s="687"/>
      <c r="E264" s="687"/>
      <c r="F264" s="687"/>
      <c r="G264" s="687"/>
      <c r="H264" s="687"/>
      <c r="I264" s="687"/>
      <c r="J264" s="687"/>
      <c r="K264" s="727"/>
    </row>
    <row r="265" ht="12.75" customHeight="1">
      <c r="A265" s="687"/>
      <c r="B265" s="718"/>
      <c r="C265" s="718"/>
      <c r="D265" s="687"/>
      <c r="E265" s="687"/>
      <c r="F265" s="687"/>
      <c r="G265" s="687"/>
      <c r="H265" s="687"/>
      <c r="I265" s="687"/>
      <c r="J265" s="687"/>
      <c r="K265" s="727"/>
    </row>
    <row r="266" ht="12.75" customHeight="1">
      <c r="A266" s="687"/>
      <c r="B266" s="718"/>
      <c r="C266" s="718"/>
      <c r="D266" s="687"/>
      <c r="E266" s="687"/>
      <c r="F266" s="687"/>
      <c r="G266" s="687"/>
      <c r="H266" s="687"/>
      <c r="I266" s="687"/>
      <c r="J266" s="687"/>
      <c r="K266" s="727"/>
    </row>
    <row r="267" ht="12.75" customHeight="1">
      <c r="A267" s="687"/>
      <c r="B267" s="718"/>
      <c r="C267" s="718"/>
      <c r="D267" s="687"/>
      <c r="E267" s="687"/>
      <c r="F267" s="687"/>
      <c r="G267" s="687"/>
      <c r="H267" s="687"/>
      <c r="I267" s="687"/>
      <c r="J267" s="687"/>
      <c r="K267" s="727"/>
    </row>
    <row r="268" ht="12.75" customHeight="1">
      <c r="A268" s="687"/>
      <c r="B268" s="718"/>
      <c r="C268" s="718"/>
      <c r="D268" s="687"/>
      <c r="E268" s="687"/>
      <c r="F268" s="687"/>
      <c r="G268" s="687"/>
      <c r="H268" s="687"/>
      <c r="I268" s="687"/>
      <c r="J268" s="687"/>
      <c r="K268" s="727"/>
    </row>
    <row r="269" ht="12.75" customHeight="1">
      <c r="A269" s="687"/>
      <c r="B269" s="718"/>
      <c r="C269" s="718"/>
      <c r="D269" s="687"/>
      <c r="E269" s="687"/>
      <c r="F269" s="687"/>
      <c r="G269" s="687"/>
      <c r="H269" s="687"/>
      <c r="I269" s="687"/>
      <c r="J269" s="687"/>
      <c r="K269" s="727"/>
    </row>
    <row r="270" ht="12.75" customHeight="1">
      <c r="A270" s="687"/>
      <c r="B270" s="718"/>
      <c r="C270" s="718"/>
      <c r="D270" s="687"/>
      <c r="E270" s="687"/>
      <c r="F270" s="687"/>
      <c r="G270" s="687"/>
      <c r="H270" s="687"/>
      <c r="I270" s="687"/>
      <c r="J270" s="687"/>
      <c r="K270" s="727"/>
    </row>
    <row r="271" ht="12.75" customHeight="1">
      <c r="A271" s="687"/>
      <c r="B271" s="718"/>
      <c r="C271" s="718"/>
      <c r="D271" s="687"/>
      <c r="E271" s="687"/>
      <c r="F271" s="687"/>
      <c r="G271" s="687"/>
      <c r="H271" s="687"/>
      <c r="I271" s="687"/>
      <c r="J271" s="687"/>
      <c r="K271" s="727"/>
    </row>
    <row r="272" ht="12.75" customHeight="1">
      <c r="A272" s="687"/>
      <c r="B272" s="718"/>
      <c r="C272" s="718"/>
      <c r="D272" s="687"/>
      <c r="E272" s="687"/>
      <c r="F272" s="687"/>
      <c r="G272" s="687"/>
      <c r="H272" s="687"/>
      <c r="I272" s="687"/>
      <c r="J272" s="687"/>
      <c r="K272" s="727"/>
    </row>
    <row r="273" ht="12.75" customHeight="1">
      <c r="A273" s="687"/>
      <c r="B273" s="718"/>
      <c r="C273" s="718"/>
      <c r="D273" s="687"/>
      <c r="E273" s="687"/>
      <c r="F273" s="687"/>
      <c r="G273" s="687"/>
      <c r="H273" s="687"/>
      <c r="I273" s="687"/>
      <c r="J273" s="687"/>
      <c r="K273" s="727"/>
    </row>
    <row r="274" ht="12.75" customHeight="1">
      <c r="A274" s="687"/>
      <c r="B274" s="718"/>
      <c r="C274" s="718"/>
      <c r="D274" s="687"/>
      <c r="E274" s="687"/>
      <c r="F274" s="687"/>
      <c r="G274" s="687"/>
      <c r="H274" s="687"/>
      <c r="I274" s="687"/>
      <c r="J274" s="687"/>
      <c r="K274" s="727"/>
    </row>
    <row r="275" ht="12.75" customHeight="1">
      <c r="A275" s="687"/>
      <c r="B275" s="718"/>
      <c r="C275" s="718"/>
      <c r="D275" s="687"/>
      <c r="E275" s="687"/>
      <c r="F275" s="687"/>
      <c r="G275" s="687"/>
      <c r="H275" s="687"/>
      <c r="I275" s="687"/>
      <c r="J275" s="687"/>
      <c r="K275" s="727"/>
    </row>
    <row r="276" ht="12.75" customHeight="1">
      <c r="A276" s="687"/>
      <c r="B276" s="718"/>
      <c r="C276" s="718"/>
      <c r="D276" s="687"/>
      <c r="E276" s="687"/>
      <c r="F276" s="687"/>
      <c r="G276" s="687"/>
      <c r="H276" s="687"/>
      <c r="I276" s="687"/>
      <c r="J276" s="687"/>
      <c r="K276" s="727"/>
    </row>
    <row r="277" ht="12.75" customHeight="1">
      <c r="A277" s="687"/>
      <c r="B277" s="718"/>
      <c r="C277" s="718"/>
      <c r="D277" s="687"/>
      <c r="E277" s="687"/>
      <c r="F277" s="687"/>
      <c r="G277" s="687"/>
      <c r="H277" s="687"/>
      <c r="I277" s="687"/>
      <c r="J277" s="687"/>
      <c r="K277" s="727"/>
    </row>
    <row r="278" ht="12.75" customHeight="1">
      <c r="A278" s="687"/>
      <c r="B278" s="718"/>
      <c r="C278" s="718"/>
      <c r="D278" s="687"/>
      <c r="E278" s="687"/>
      <c r="F278" s="687"/>
      <c r="G278" s="687"/>
      <c r="H278" s="687"/>
      <c r="I278" s="687"/>
      <c r="J278" s="687"/>
      <c r="K278" s="727"/>
    </row>
    <row r="279" ht="12.75" customHeight="1">
      <c r="A279" s="687"/>
      <c r="B279" s="718"/>
      <c r="C279" s="718"/>
      <c r="D279" s="687"/>
      <c r="E279" s="687"/>
      <c r="F279" s="687"/>
      <c r="G279" s="687"/>
      <c r="H279" s="687"/>
      <c r="I279" s="687"/>
      <c r="J279" s="687"/>
      <c r="K279" s="727"/>
    </row>
    <row r="280" ht="12.75" customHeight="1">
      <c r="A280" s="687"/>
      <c r="B280" s="718"/>
      <c r="C280" s="718"/>
      <c r="D280" s="687"/>
      <c r="E280" s="687"/>
      <c r="F280" s="687"/>
      <c r="G280" s="687"/>
      <c r="H280" s="687"/>
      <c r="I280" s="687"/>
      <c r="J280" s="687"/>
      <c r="K280" s="727"/>
    </row>
    <row r="281" ht="12.75" customHeight="1">
      <c r="A281" s="687"/>
      <c r="B281" s="718"/>
      <c r="C281" s="718"/>
      <c r="D281" s="687"/>
      <c r="E281" s="687"/>
      <c r="F281" s="687"/>
      <c r="G281" s="687"/>
      <c r="H281" s="687"/>
      <c r="I281" s="687"/>
      <c r="J281" s="687"/>
      <c r="K281" s="727"/>
    </row>
    <row r="282" ht="12.75" customHeight="1">
      <c r="A282" s="687"/>
      <c r="B282" s="718"/>
      <c r="C282" s="718"/>
      <c r="D282" s="687"/>
      <c r="E282" s="687"/>
      <c r="F282" s="687"/>
      <c r="G282" s="687"/>
      <c r="H282" s="687"/>
      <c r="I282" s="687"/>
      <c r="J282" s="687"/>
      <c r="K282" s="727"/>
    </row>
    <row r="283" ht="12.75" customHeight="1">
      <c r="A283" s="687"/>
      <c r="B283" s="718"/>
      <c r="C283" s="718"/>
      <c r="D283" s="687"/>
      <c r="E283" s="687"/>
      <c r="F283" s="687"/>
      <c r="G283" s="687"/>
      <c r="H283" s="687"/>
      <c r="I283" s="687"/>
      <c r="J283" s="687"/>
      <c r="K283" s="727"/>
    </row>
    <row r="284" ht="12.75" customHeight="1">
      <c r="A284" s="687"/>
      <c r="B284" s="718"/>
      <c r="C284" s="718"/>
      <c r="D284" s="687"/>
      <c r="E284" s="687"/>
      <c r="F284" s="687"/>
      <c r="G284" s="687"/>
      <c r="H284" s="687"/>
      <c r="I284" s="687"/>
      <c r="J284" s="687"/>
      <c r="K284" s="727"/>
    </row>
    <row r="285" ht="12.75" customHeight="1">
      <c r="A285" s="687"/>
      <c r="B285" s="718"/>
      <c r="C285" s="718"/>
      <c r="D285" s="687"/>
      <c r="E285" s="687"/>
      <c r="F285" s="687"/>
      <c r="G285" s="687"/>
      <c r="H285" s="687"/>
      <c r="I285" s="687"/>
      <c r="J285" s="687"/>
      <c r="K285" s="727"/>
    </row>
    <row r="286" ht="12.75" customHeight="1">
      <c r="A286" s="687"/>
      <c r="B286" s="718"/>
      <c r="C286" s="718"/>
      <c r="D286" s="687"/>
      <c r="E286" s="687"/>
      <c r="F286" s="687"/>
      <c r="G286" s="687"/>
      <c r="H286" s="687"/>
      <c r="I286" s="687"/>
      <c r="J286" s="687"/>
      <c r="K286" s="727"/>
    </row>
    <row r="287" ht="12.75" customHeight="1">
      <c r="A287" s="687"/>
      <c r="B287" s="718"/>
      <c r="C287" s="718"/>
      <c r="D287" s="687"/>
      <c r="E287" s="687"/>
      <c r="F287" s="687"/>
      <c r="G287" s="687"/>
      <c r="H287" s="687"/>
      <c r="I287" s="687"/>
      <c r="J287" s="687"/>
      <c r="K287" s="727"/>
    </row>
    <row r="288" ht="12.75" customHeight="1">
      <c r="A288" s="687"/>
      <c r="B288" s="718"/>
      <c r="C288" s="718"/>
      <c r="D288" s="687"/>
      <c r="E288" s="687"/>
      <c r="F288" s="687"/>
      <c r="G288" s="687"/>
      <c r="H288" s="687"/>
      <c r="I288" s="687"/>
      <c r="J288" s="687"/>
      <c r="K288" s="727"/>
    </row>
    <row r="289" ht="12.75" customHeight="1">
      <c r="A289" s="687"/>
      <c r="B289" s="718"/>
      <c r="C289" s="718"/>
      <c r="D289" s="687"/>
      <c r="E289" s="687"/>
      <c r="F289" s="687"/>
      <c r="G289" s="687"/>
      <c r="H289" s="687"/>
      <c r="I289" s="687"/>
      <c r="J289" s="687"/>
      <c r="K289" s="727"/>
    </row>
    <row r="290" ht="12.75" customHeight="1">
      <c r="A290" s="687"/>
      <c r="B290" s="718"/>
      <c r="C290" s="718"/>
      <c r="D290" s="687"/>
      <c r="E290" s="687"/>
      <c r="F290" s="687"/>
      <c r="G290" s="687"/>
      <c r="H290" s="687"/>
      <c r="I290" s="687"/>
      <c r="J290" s="687"/>
      <c r="K290" s="727"/>
    </row>
    <row r="291" ht="12.75" customHeight="1">
      <c r="A291" s="687"/>
      <c r="B291" s="718"/>
      <c r="C291" s="718"/>
      <c r="D291" s="687"/>
      <c r="E291" s="687"/>
      <c r="F291" s="687"/>
      <c r="G291" s="687"/>
      <c r="H291" s="687"/>
      <c r="I291" s="687"/>
      <c r="J291" s="687"/>
      <c r="K291" s="727"/>
    </row>
    <row r="292" ht="12.75" customHeight="1">
      <c r="A292" s="687"/>
      <c r="B292" s="718"/>
      <c r="C292" s="718"/>
      <c r="D292" s="687"/>
      <c r="E292" s="687"/>
      <c r="F292" s="687"/>
      <c r="G292" s="687"/>
      <c r="H292" s="687"/>
      <c r="I292" s="687"/>
      <c r="J292" s="687"/>
      <c r="K292" s="727"/>
    </row>
    <row r="293" ht="12.75" customHeight="1">
      <c r="A293" s="687"/>
      <c r="B293" s="718"/>
      <c r="C293" s="718"/>
      <c r="D293" s="687"/>
      <c r="E293" s="687"/>
      <c r="F293" s="687"/>
      <c r="G293" s="687"/>
      <c r="H293" s="687"/>
      <c r="I293" s="687"/>
      <c r="J293" s="687"/>
      <c r="K293" s="727"/>
    </row>
    <row r="294" ht="12.75" customHeight="1">
      <c r="A294" s="687"/>
      <c r="B294" s="718"/>
      <c r="C294" s="718"/>
      <c r="D294" s="687"/>
      <c r="E294" s="687"/>
      <c r="F294" s="687"/>
      <c r="G294" s="687"/>
      <c r="H294" s="687"/>
      <c r="I294" s="687"/>
      <c r="J294" s="687"/>
      <c r="K294" s="727"/>
    </row>
    <row r="295" ht="12.75" customHeight="1">
      <c r="A295" s="687"/>
      <c r="B295" s="718"/>
      <c r="C295" s="718"/>
      <c r="D295" s="687"/>
      <c r="E295" s="687"/>
      <c r="F295" s="687"/>
      <c r="G295" s="687"/>
      <c r="H295" s="687"/>
      <c r="I295" s="687"/>
      <c r="J295" s="687"/>
      <c r="K295" s="727"/>
    </row>
    <row r="296" ht="12.75" customHeight="1">
      <c r="A296" s="687"/>
      <c r="B296" s="718"/>
      <c r="C296" s="718"/>
      <c r="D296" s="687"/>
      <c r="E296" s="687"/>
      <c r="F296" s="687"/>
      <c r="G296" s="687"/>
      <c r="H296" s="687"/>
      <c r="I296" s="687"/>
      <c r="J296" s="687"/>
      <c r="K296" s="727"/>
    </row>
    <row r="297" ht="12.75" customHeight="1">
      <c r="A297" s="687"/>
      <c r="B297" s="718"/>
      <c r="C297" s="718"/>
      <c r="D297" s="687"/>
      <c r="E297" s="687"/>
      <c r="F297" s="687"/>
      <c r="G297" s="687"/>
      <c r="H297" s="687"/>
      <c r="I297" s="687"/>
      <c r="J297" s="687"/>
      <c r="K297" s="727"/>
    </row>
    <row r="298" ht="12.75" customHeight="1">
      <c r="A298" s="687"/>
      <c r="B298" s="718"/>
      <c r="C298" s="718"/>
      <c r="D298" s="687"/>
      <c r="E298" s="687"/>
      <c r="F298" s="687"/>
      <c r="G298" s="687"/>
      <c r="H298" s="687"/>
      <c r="I298" s="687"/>
      <c r="J298" s="687"/>
      <c r="K298" s="727"/>
    </row>
    <row r="299" ht="12.75" customHeight="1">
      <c r="A299" s="687"/>
      <c r="B299" s="718"/>
      <c r="C299" s="718"/>
      <c r="D299" s="687"/>
      <c r="E299" s="687"/>
      <c r="F299" s="687"/>
      <c r="G299" s="687"/>
      <c r="H299" s="687"/>
      <c r="I299" s="687"/>
      <c r="J299" s="687"/>
      <c r="K299" s="727"/>
    </row>
    <row r="300" ht="12.75" customHeight="1">
      <c r="A300" s="687"/>
      <c r="B300" s="718"/>
      <c r="C300" s="718"/>
      <c r="D300" s="687"/>
      <c r="E300" s="687"/>
      <c r="F300" s="687"/>
      <c r="G300" s="687"/>
      <c r="H300" s="687"/>
      <c r="I300" s="687"/>
      <c r="J300" s="687"/>
      <c r="K300" s="727"/>
    </row>
    <row r="301" ht="12.75" customHeight="1">
      <c r="A301" s="687"/>
      <c r="B301" s="718"/>
      <c r="C301" s="718"/>
      <c r="D301" s="687"/>
      <c r="E301" s="687"/>
      <c r="F301" s="687"/>
      <c r="G301" s="687"/>
      <c r="H301" s="687"/>
      <c r="I301" s="687"/>
      <c r="J301" s="687"/>
      <c r="K301" s="727"/>
    </row>
    <row r="302" ht="12.75" customHeight="1">
      <c r="A302" s="687"/>
      <c r="B302" s="718"/>
      <c r="C302" s="718"/>
      <c r="D302" s="687"/>
      <c r="E302" s="687"/>
      <c r="F302" s="687"/>
      <c r="G302" s="687"/>
      <c r="H302" s="687"/>
      <c r="I302" s="687"/>
      <c r="J302" s="687"/>
      <c r="K302" s="727"/>
    </row>
    <row r="303" ht="12.75" customHeight="1">
      <c r="A303" s="687"/>
      <c r="B303" s="718"/>
      <c r="C303" s="718"/>
      <c r="D303" s="687"/>
      <c r="E303" s="687"/>
      <c r="F303" s="687"/>
      <c r="G303" s="687"/>
      <c r="H303" s="687"/>
      <c r="I303" s="687"/>
      <c r="J303" s="687"/>
      <c r="K303" s="727"/>
    </row>
    <row r="304" ht="12.75" customHeight="1">
      <c r="A304" s="687"/>
      <c r="B304" s="718"/>
      <c r="C304" s="718"/>
      <c r="D304" s="687"/>
      <c r="E304" s="687"/>
      <c r="F304" s="687"/>
      <c r="G304" s="687"/>
      <c r="H304" s="687"/>
      <c r="I304" s="687"/>
      <c r="J304" s="687"/>
      <c r="K304" s="727"/>
    </row>
    <row r="305" ht="12.75" customHeight="1">
      <c r="A305" s="687"/>
      <c r="B305" s="718"/>
      <c r="C305" s="718"/>
      <c r="D305" s="687"/>
      <c r="E305" s="687"/>
      <c r="F305" s="687"/>
      <c r="G305" s="687"/>
      <c r="H305" s="687"/>
      <c r="I305" s="687"/>
      <c r="J305" s="687"/>
      <c r="K305" s="727"/>
    </row>
    <row r="306" ht="12.75" customHeight="1">
      <c r="A306" s="687"/>
      <c r="B306" s="718"/>
      <c r="C306" s="718"/>
      <c r="D306" s="687"/>
      <c r="E306" s="687"/>
      <c r="F306" s="687"/>
      <c r="G306" s="687"/>
      <c r="H306" s="687"/>
      <c r="I306" s="687"/>
      <c r="J306" s="687"/>
      <c r="K306" s="727"/>
    </row>
    <row r="307" ht="12.75" customHeight="1">
      <c r="A307" s="687"/>
      <c r="B307" s="718"/>
      <c r="C307" s="718"/>
      <c r="D307" s="687"/>
      <c r="E307" s="687"/>
      <c r="F307" s="687"/>
      <c r="G307" s="687"/>
      <c r="H307" s="687"/>
      <c r="I307" s="687"/>
      <c r="J307" s="687"/>
      <c r="K307" s="727"/>
    </row>
    <row r="308" ht="12.75" customHeight="1">
      <c r="A308" s="687"/>
      <c r="B308" s="718"/>
      <c r="C308" s="718"/>
      <c r="D308" s="687"/>
      <c r="E308" s="687"/>
      <c r="F308" s="687"/>
      <c r="G308" s="687"/>
      <c r="H308" s="687"/>
      <c r="I308" s="687"/>
      <c r="J308" s="687"/>
      <c r="K308" s="727"/>
    </row>
    <row r="309" ht="12.75" customHeight="1">
      <c r="A309" s="687"/>
      <c r="B309" s="718"/>
      <c r="C309" s="718"/>
      <c r="D309" s="687"/>
      <c r="E309" s="687"/>
      <c r="F309" s="687"/>
      <c r="G309" s="687"/>
      <c r="H309" s="687"/>
      <c r="I309" s="687"/>
      <c r="J309" s="687"/>
      <c r="K309" s="727"/>
    </row>
    <row r="310" ht="12.75" customHeight="1">
      <c r="A310" s="687"/>
      <c r="B310" s="718"/>
      <c r="C310" s="718"/>
      <c r="D310" s="687"/>
      <c r="E310" s="687"/>
      <c r="F310" s="687"/>
      <c r="G310" s="687"/>
      <c r="H310" s="687"/>
      <c r="I310" s="687"/>
      <c r="J310" s="687"/>
      <c r="K310" s="727"/>
    </row>
    <row r="311" ht="12.75" customHeight="1">
      <c r="A311" s="687"/>
      <c r="B311" s="718"/>
      <c r="C311" s="718"/>
      <c r="D311" s="687"/>
      <c r="E311" s="687"/>
      <c r="F311" s="687"/>
      <c r="G311" s="687"/>
      <c r="H311" s="687"/>
      <c r="I311" s="687"/>
      <c r="J311" s="687"/>
      <c r="K311" s="727"/>
    </row>
    <row r="312" ht="12.75" customHeight="1">
      <c r="A312" s="687"/>
      <c r="B312" s="718"/>
      <c r="C312" s="718"/>
      <c r="D312" s="687"/>
      <c r="E312" s="687"/>
      <c r="F312" s="687"/>
      <c r="G312" s="687"/>
      <c r="H312" s="687"/>
      <c r="I312" s="687"/>
      <c r="J312" s="687"/>
      <c r="K312" s="727"/>
    </row>
    <row r="313" ht="12.75" customHeight="1">
      <c r="A313" s="687"/>
      <c r="B313" s="718"/>
      <c r="C313" s="718"/>
      <c r="D313" s="687"/>
      <c r="E313" s="687"/>
      <c r="F313" s="687"/>
      <c r="G313" s="687"/>
      <c r="H313" s="687"/>
      <c r="I313" s="687"/>
      <c r="J313" s="687"/>
      <c r="K313" s="727"/>
    </row>
    <row r="314" ht="12.75" customHeight="1">
      <c r="A314" s="687"/>
      <c r="B314" s="718"/>
      <c r="C314" s="718"/>
      <c r="D314" s="687"/>
      <c r="E314" s="687"/>
      <c r="F314" s="687"/>
      <c r="G314" s="687"/>
      <c r="H314" s="687"/>
      <c r="I314" s="687"/>
      <c r="J314" s="687"/>
      <c r="K314" s="727"/>
    </row>
    <row r="315" ht="12.75" customHeight="1">
      <c r="A315" s="687"/>
      <c r="B315" s="718"/>
      <c r="C315" s="718"/>
      <c r="D315" s="687"/>
      <c r="E315" s="687"/>
      <c r="F315" s="687"/>
      <c r="G315" s="687"/>
      <c r="H315" s="687"/>
      <c r="I315" s="687"/>
      <c r="J315" s="687"/>
      <c r="K315" s="727"/>
    </row>
    <row r="316" ht="12.75" customHeight="1">
      <c r="A316" s="687"/>
      <c r="B316" s="718"/>
      <c r="C316" s="718"/>
      <c r="D316" s="687"/>
      <c r="E316" s="687"/>
      <c r="F316" s="687"/>
      <c r="G316" s="687"/>
      <c r="H316" s="687"/>
      <c r="I316" s="687"/>
      <c r="J316" s="687"/>
      <c r="K316" s="727"/>
    </row>
    <row r="317" ht="12.75" customHeight="1">
      <c r="A317" s="687"/>
      <c r="B317" s="718"/>
      <c r="C317" s="718"/>
      <c r="D317" s="687"/>
      <c r="E317" s="687"/>
      <c r="F317" s="687"/>
      <c r="G317" s="687"/>
      <c r="H317" s="687"/>
      <c r="I317" s="687"/>
      <c r="J317" s="687"/>
      <c r="K317" s="727"/>
    </row>
    <row r="318" ht="12.75" customHeight="1">
      <c r="A318" s="687"/>
      <c r="B318" s="718"/>
      <c r="C318" s="718"/>
      <c r="D318" s="687"/>
      <c r="E318" s="687"/>
      <c r="F318" s="687"/>
      <c r="G318" s="687"/>
      <c r="H318" s="687"/>
      <c r="I318" s="687"/>
      <c r="J318" s="687"/>
      <c r="K318" s="727"/>
    </row>
    <row r="319" ht="12.75" customHeight="1">
      <c r="A319" s="687"/>
      <c r="B319" s="718"/>
      <c r="C319" s="718"/>
      <c r="D319" s="687"/>
      <c r="E319" s="687"/>
      <c r="F319" s="687"/>
      <c r="G319" s="687"/>
      <c r="H319" s="687"/>
      <c r="I319" s="687"/>
      <c r="J319" s="687"/>
      <c r="K319" s="727"/>
    </row>
    <row r="320" ht="12.75" customHeight="1">
      <c r="A320" s="687"/>
      <c r="B320" s="718"/>
      <c r="C320" s="718"/>
      <c r="D320" s="687"/>
      <c r="E320" s="687"/>
      <c r="F320" s="687"/>
      <c r="G320" s="687"/>
      <c r="H320" s="687"/>
      <c r="I320" s="687"/>
      <c r="J320" s="687"/>
      <c r="K320" s="727"/>
    </row>
    <row r="321" ht="12.75" customHeight="1">
      <c r="A321" s="687"/>
      <c r="B321" s="718"/>
      <c r="C321" s="718"/>
      <c r="D321" s="687"/>
      <c r="E321" s="687"/>
      <c r="F321" s="687"/>
      <c r="G321" s="687"/>
      <c r="H321" s="687"/>
      <c r="I321" s="687"/>
      <c r="J321" s="687"/>
      <c r="K321" s="727"/>
    </row>
    <row r="322" ht="12.75" customHeight="1">
      <c r="A322" s="687"/>
      <c r="B322" s="718"/>
      <c r="C322" s="718"/>
      <c r="D322" s="687"/>
      <c r="E322" s="687"/>
      <c r="F322" s="687"/>
      <c r="G322" s="687"/>
      <c r="H322" s="687"/>
      <c r="I322" s="687"/>
      <c r="J322" s="687"/>
      <c r="K322" s="727"/>
    </row>
    <row r="323" ht="12.75" customHeight="1">
      <c r="A323" s="687"/>
      <c r="B323" s="718"/>
      <c r="C323" s="718"/>
      <c r="D323" s="687"/>
      <c r="E323" s="687"/>
      <c r="F323" s="687"/>
      <c r="G323" s="687"/>
      <c r="H323" s="687"/>
      <c r="I323" s="687"/>
      <c r="J323" s="687"/>
      <c r="K323" s="727"/>
    </row>
    <row r="324" ht="12.75" customHeight="1">
      <c r="A324" s="687"/>
      <c r="B324" s="718"/>
      <c r="C324" s="718"/>
      <c r="D324" s="687"/>
      <c r="E324" s="687"/>
      <c r="F324" s="687"/>
      <c r="G324" s="687"/>
      <c r="H324" s="687"/>
      <c r="I324" s="687"/>
      <c r="J324" s="687"/>
      <c r="K324" s="727"/>
    </row>
    <row r="325" ht="12.75" customHeight="1">
      <c r="A325" s="687"/>
      <c r="B325" s="718"/>
      <c r="C325" s="718"/>
      <c r="D325" s="687"/>
      <c r="E325" s="687"/>
      <c r="F325" s="687"/>
      <c r="G325" s="687"/>
      <c r="H325" s="687"/>
      <c r="I325" s="687"/>
      <c r="J325" s="687"/>
      <c r="K325" s="727"/>
    </row>
    <row r="326" ht="12.75" customHeight="1">
      <c r="A326" s="687"/>
      <c r="B326" s="718"/>
      <c r="C326" s="718"/>
      <c r="D326" s="687"/>
      <c r="E326" s="687"/>
      <c r="F326" s="687"/>
      <c r="G326" s="687"/>
      <c r="H326" s="687"/>
      <c r="I326" s="687"/>
      <c r="J326" s="687"/>
      <c r="K326" s="727"/>
    </row>
    <row r="327" ht="12.75" customHeight="1">
      <c r="A327" s="687"/>
      <c r="B327" s="718"/>
      <c r="C327" s="718"/>
      <c r="D327" s="687"/>
      <c r="E327" s="687"/>
      <c r="F327" s="687"/>
      <c r="G327" s="687"/>
      <c r="H327" s="687"/>
      <c r="I327" s="687"/>
      <c r="J327" s="687"/>
      <c r="K327" s="727"/>
    </row>
    <row r="328" ht="12.75" customHeight="1">
      <c r="A328" s="687"/>
      <c r="B328" s="718"/>
      <c r="C328" s="718"/>
      <c r="D328" s="687"/>
      <c r="E328" s="687"/>
      <c r="F328" s="687"/>
      <c r="G328" s="687"/>
      <c r="H328" s="687"/>
      <c r="I328" s="687"/>
      <c r="J328" s="687"/>
      <c r="K328" s="727"/>
    </row>
    <row r="329" ht="12.75" customHeight="1">
      <c r="A329" s="687"/>
      <c r="B329" s="718"/>
      <c r="C329" s="718"/>
      <c r="D329" s="687"/>
      <c r="E329" s="687"/>
      <c r="F329" s="687"/>
      <c r="G329" s="687"/>
      <c r="H329" s="687"/>
      <c r="I329" s="687"/>
      <c r="J329" s="687"/>
      <c r="K329" s="727"/>
    </row>
    <row r="330" ht="12.75" customHeight="1">
      <c r="A330" s="687"/>
      <c r="B330" s="718"/>
      <c r="C330" s="718"/>
      <c r="D330" s="687"/>
      <c r="E330" s="687"/>
      <c r="F330" s="687"/>
      <c r="G330" s="687"/>
      <c r="H330" s="687"/>
      <c r="I330" s="687"/>
      <c r="J330" s="687"/>
      <c r="K330" s="727"/>
    </row>
    <row r="331" ht="12.75" customHeight="1">
      <c r="A331" s="687"/>
      <c r="B331" s="718"/>
      <c r="C331" s="718"/>
      <c r="D331" s="687"/>
      <c r="E331" s="687"/>
      <c r="F331" s="687"/>
      <c r="G331" s="687"/>
      <c r="H331" s="687"/>
      <c r="I331" s="687"/>
      <c r="J331" s="687"/>
      <c r="K331" s="727"/>
    </row>
    <row r="332" ht="12.75" customHeight="1">
      <c r="A332" s="687"/>
      <c r="B332" s="718"/>
      <c r="C332" s="718"/>
      <c r="D332" s="687"/>
      <c r="E332" s="687"/>
      <c r="F332" s="687"/>
      <c r="G332" s="687"/>
      <c r="H332" s="687"/>
      <c r="I332" s="687"/>
      <c r="J332" s="687"/>
      <c r="K332" s="727"/>
    </row>
    <row r="333" ht="12.75" customHeight="1">
      <c r="A333" s="687"/>
      <c r="B333" s="718"/>
      <c r="C333" s="718"/>
      <c r="D333" s="687"/>
      <c r="E333" s="687"/>
      <c r="F333" s="687"/>
      <c r="G333" s="687"/>
      <c r="H333" s="687"/>
      <c r="I333" s="687"/>
      <c r="J333" s="687"/>
      <c r="K333" s="727"/>
    </row>
    <row r="334" ht="12.75" customHeight="1">
      <c r="A334" s="687"/>
      <c r="B334" s="718"/>
      <c r="C334" s="718"/>
      <c r="D334" s="687"/>
      <c r="E334" s="687"/>
      <c r="F334" s="687"/>
      <c r="G334" s="687"/>
      <c r="H334" s="687"/>
      <c r="I334" s="687"/>
      <c r="J334" s="687"/>
      <c r="K334" s="727"/>
    </row>
    <row r="335" ht="12.75" customHeight="1">
      <c r="A335" s="687"/>
      <c r="B335" s="718"/>
      <c r="C335" s="718"/>
      <c r="D335" s="687"/>
      <c r="E335" s="687"/>
      <c r="F335" s="687"/>
      <c r="G335" s="687"/>
      <c r="H335" s="687"/>
      <c r="I335" s="687"/>
      <c r="J335" s="687"/>
      <c r="K335" s="727"/>
    </row>
    <row r="336" ht="12.75" customHeight="1">
      <c r="A336" s="687"/>
      <c r="B336" s="718"/>
      <c r="C336" s="718"/>
      <c r="D336" s="687"/>
      <c r="E336" s="687"/>
      <c r="F336" s="687"/>
      <c r="G336" s="687"/>
      <c r="H336" s="687"/>
      <c r="I336" s="687"/>
      <c r="J336" s="687"/>
      <c r="K336" s="727"/>
    </row>
    <row r="337" ht="12.75" customHeight="1">
      <c r="A337" s="687"/>
      <c r="B337" s="718"/>
      <c r="C337" s="718"/>
      <c r="D337" s="687"/>
      <c r="E337" s="687"/>
      <c r="F337" s="687"/>
      <c r="G337" s="687"/>
      <c r="H337" s="687"/>
      <c r="I337" s="687"/>
      <c r="J337" s="687"/>
      <c r="K337" s="727"/>
    </row>
    <row r="338" ht="12.75" customHeight="1">
      <c r="A338" s="687"/>
      <c r="B338" s="718"/>
      <c r="C338" s="718"/>
      <c r="D338" s="687"/>
      <c r="E338" s="687"/>
      <c r="F338" s="687"/>
      <c r="G338" s="687"/>
      <c r="H338" s="687"/>
      <c r="I338" s="687"/>
      <c r="J338" s="687"/>
      <c r="K338" s="727"/>
    </row>
    <row r="339" ht="12.75" customHeight="1">
      <c r="A339" s="687"/>
      <c r="B339" s="718"/>
      <c r="C339" s="718"/>
      <c r="D339" s="687"/>
      <c r="E339" s="687"/>
      <c r="F339" s="687"/>
      <c r="G339" s="687"/>
      <c r="H339" s="687"/>
      <c r="I339" s="687"/>
      <c r="J339" s="687"/>
      <c r="K339" s="727"/>
    </row>
    <row r="340" ht="12.75" customHeight="1">
      <c r="A340" s="687"/>
      <c r="B340" s="718"/>
      <c r="C340" s="718"/>
      <c r="D340" s="687"/>
      <c r="E340" s="687"/>
      <c r="F340" s="687"/>
      <c r="G340" s="687"/>
      <c r="H340" s="687"/>
      <c r="I340" s="687"/>
      <c r="J340" s="687"/>
      <c r="K340" s="727"/>
    </row>
    <row r="341" ht="12.75" customHeight="1">
      <c r="A341" s="687"/>
      <c r="B341" s="718"/>
      <c r="C341" s="718"/>
      <c r="D341" s="687"/>
      <c r="E341" s="687"/>
      <c r="F341" s="687"/>
      <c r="G341" s="687"/>
      <c r="H341" s="687"/>
      <c r="I341" s="687"/>
      <c r="J341" s="687"/>
      <c r="K341" s="727"/>
    </row>
    <row r="342" ht="12.75" customHeight="1">
      <c r="A342" s="687"/>
      <c r="B342" s="718"/>
      <c r="C342" s="718"/>
      <c r="D342" s="687"/>
      <c r="E342" s="687"/>
      <c r="F342" s="687"/>
      <c r="G342" s="687"/>
      <c r="H342" s="687"/>
      <c r="I342" s="687"/>
      <c r="J342" s="687"/>
      <c r="K342" s="727"/>
    </row>
    <row r="343" ht="12.75" customHeight="1">
      <c r="A343" s="687"/>
      <c r="B343" s="718"/>
      <c r="C343" s="718"/>
      <c r="D343" s="687"/>
      <c r="E343" s="687"/>
      <c r="F343" s="687"/>
      <c r="G343" s="687"/>
      <c r="H343" s="687"/>
      <c r="I343" s="687"/>
      <c r="J343" s="687"/>
      <c r="K343" s="727"/>
    </row>
    <row r="344" ht="12.75" customHeight="1">
      <c r="A344" s="687"/>
      <c r="B344" s="718"/>
      <c r="C344" s="718"/>
      <c r="D344" s="687"/>
      <c r="E344" s="687"/>
      <c r="F344" s="687"/>
      <c r="G344" s="687"/>
      <c r="H344" s="687"/>
      <c r="I344" s="687"/>
      <c r="J344" s="687"/>
      <c r="K344" s="727"/>
    </row>
    <row r="345" ht="12.75" customHeight="1">
      <c r="A345" s="687"/>
      <c r="B345" s="718"/>
      <c r="C345" s="718"/>
      <c r="D345" s="687"/>
      <c r="E345" s="687"/>
      <c r="F345" s="687"/>
      <c r="G345" s="687"/>
      <c r="H345" s="687"/>
      <c r="I345" s="687"/>
      <c r="J345" s="687"/>
      <c r="K345" s="727"/>
    </row>
    <row r="346" ht="12.75" customHeight="1">
      <c r="A346" s="687"/>
      <c r="B346" s="718"/>
      <c r="C346" s="718"/>
      <c r="D346" s="687"/>
      <c r="E346" s="687"/>
      <c r="F346" s="687"/>
      <c r="G346" s="687"/>
      <c r="H346" s="687"/>
      <c r="I346" s="687"/>
      <c r="J346" s="687"/>
      <c r="K346" s="727"/>
    </row>
    <row r="347" ht="12.75" customHeight="1">
      <c r="A347" s="687"/>
      <c r="B347" s="718"/>
      <c r="C347" s="718"/>
      <c r="D347" s="687"/>
      <c r="E347" s="687"/>
      <c r="F347" s="687"/>
      <c r="G347" s="687"/>
      <c r="H347" s="687"/>
      <c r="I347" s="687"/>
      <c r="J347" s="687"/>
      <c r="K347" s="727"/>
    </row>
    <row r="348" ht="12.75" customHeight="1">
      <c r="A348" s="687"/>
      <c r="B348" s="718"/>
      <c r="C348" s="718"/>
      <c r="D348" s="687"/>
      <c r="E348" s="687"/>
      <c r="F348" s="687"/>
      <c r="G348" s="687"/>
      <c r="H348" s="687"/>
      <c r="I348" s="687"/>
      <c r="J348" s="687"/>
      <c r="K348" s="727"/>
    </row>
    <row r="349" ht="12.75" customHeight="1">
      <c r="A349" s="687"/>
      <c r="B349" s="718"/>
      <c r="C349" s="718"/>
      <c r="D349" s="687"/>
      <c r="E349" s="687"/>
      <c r="F349" s="687"/>
      <c r="G349" s="687"/>
      <c r="H349" s="687"/>
      <c r="I349" s="687"/>
      <c r="J349" s="687"/>
      <c r="K349" s="727"/>
    </row>
    <row r="350" ht="12.75" customHeight="1">
      <c r="A350" s="687"/>
      <c r="B350" s="718"/>
      <c r="C350" s="718"/>
      <c r="D350" s="687"/>
      <c r="E350" s="687"/>
      <c r="F350" s="687"/>
      <c r="G350" s="687"/>
      <c r="H350" s="687"/>
      <c r="I350" s="687"/>
      <c r="J350" s="687"/>
      <c r="K350" s="727"/>
    </row>
    <row r="351" ht="12.75" customHeight="1">
      <c r="A351" s="687"/>
      <c r="B351" s="718"/>
      <c r="C351" s="718"/>
      <c r="D351" s="687"/>
      <c r="E351" s="687"/>
      <c r="F351" s="687"/>
      <c r="G351" s="687"/>
      <c r="H351" s="687"/>
      <c r="I351" s="687"/>
      <c r="J351" s="687"/>
      <c r="K351" s="727"/>
    </row>
    <row r="352" ht="12.75" customHeight="1">
      <c r="A352" s="687"/>
      <c r="B352" s="718"/>
      <c r="C352" s="718"/>
      <c r="D352" s="687"/>
      <c r="E352" s="687"/>
      <c r="F352" s="687"/>
      <c r="G352" s="687"/>
      <c r="H352" s="687"/>
      <c r="I352" s="687"/>
      <c r="J352" s="687"/>
      <c r="K352" s="727"/>
    </row>
    <row r="353" ht="12.75" customHeight="1">
      <c r="A353" s="687"/>
      <c r="B353" s="718"/>
      <c r="C353" s="718"/>
      <c r="D353" s="687"/>
      <c r="E353" s="687"/>
      <c r="F353" s="687"/>
      <c r="G353" s="687"/>
      <c r="H353" s="687"/>
      <c r="I353" s="687"/>
      <c r="J353" s="687"/>
      <c r="K353" s="727"/>
    </row>
    <row r="354" ht="12.75" customHeight="1">
      <c r="A354" s="687"/>
      <c r="B354" s="718"/>
      <c r="C354" s="718"/>
      <c r="D354" s="687"/>
      <c r="E354" s="687"/>
      <c r="F354" s="687"/>
      <c r="G354" s="687"/>
      <c r="H354" s="687"/>
      <c r="I354" s="687"/>
      <c r="J354" s="687"/>
      <c r="K354" s="727"/>
    </row>
    <row r="355" ht="12.75" customHeight="1">
      <c r="A355" s="687"/>
      <c r="B355" s="718"/>
      <c r="C355" s="718"/>
      <c r="D355" s="687"/>
      <c r="E355" s="687"/>
      <c r="F355" s="687"/>
      <c r="G355" s="687"/>
      <c r="H355" s="687"/>
      <c r="I355" s="687"/>
      <c r="J355" s="687"/>
      <c r="K355" s="727"/>
    </row>
    <row r="356" ht="12.75" customHeight="1">
      <c r="A356" s="687"/>
      <c r="B356" s="718"/>
      <c r="C356" s="718"/>
      <c r="D356" s="687"/>
      <c r="E356" s="687"/>
      <c r="F356" s="687"/>
      <c r="G356" s="687"/>
      <c r="H356" s="687"/>
      <c r="I356" s="687"/>
      <c r="J356" s="687"/>
      <c r="K356" s="727"/>
    </row>
    <row r="357" ht="12.75" customHeight="1">
      <c r="A357" s="687"/>
      <c r="B357" s="718"/>
      <c r="C357" s="718"/>
      <c r="D357" s="687"/>
      <c r="E357" s="687"/>
      <c r="F357" s="687"/>
      <c r="G357" s="687"/>
      <c r="H357" s="687"/>
      <c r="I357" s="687"/>
      <c r="J357" s="687"/>
      <c r="K357" s="727"/>
    </row>
    <row r="358" ht="12.75" customHeight="1">
      <c r="A358" s="687"/>
      <c r="B358" s="718"/>
      <c r="C358" s="718"/>
      <c r="D358" s="687"/>
      <c r="E358" s="687"/>
      <c r="F358" s="687"/>
      <c r="G358" s="687"/>
      <c r="H358" s="687"/>
      <c r="I358" s="687"/>
      <c r="J358" s="687"/>
      <c r="K358" s="727"/>
    </row>
    <row r="359" ht="12.75" customHeight="1">
      <c r="A359" s="687"/>
      <c r="B359" s="718"/>
      <c r="C359" s="718"/>
      <c r="D359" s="687"/>
      <c r="E359" s="687"/>
      <c r="F359" s="687"/>
      <c r="G359" s="687"/>
      <c r="H359" s="687"/>
      <c r="I359" s="687"/>
      <c r="J359" s="687"/>
      <c r="K359" s="727"/>
    </row>
    <row r="360" ht="12.75" customHeight="1">
      <c r="A360" s="687"/>
      <c r="B360" s="718"/>
      <c r="C360" s="718"/>
      <c r="D360" s="687"/>
      <c r="E360" s="687"/>
      <c r="F360" s="687"/>
      <c r="G360" s="687"/>
      <c r="H360" s="687"/>
      <c r="I360" s="687"/>
      <c r="J360" s="687"/>
      <c r="K360" s="727"/>
    </row>
    <row r="361" ht="12.75" customHeight="1">
      <c r="A361" s="687"/>
      <c r="B361" s="718"/>
      <c r="C361" s="718"/>
      <c r="D361" s="687"/>
      <c r="E361" s="687"/>
      <c r="F361" s="687"/>
      <c r="G361" s="687"/>
      <c r="H361" s="687"/>
      <c r="I361" s="687"/>
      <c r="J361" s="687"/>
      <c r="K361" s="727"/>
    </row>
    <row r="362" ht="12.75" customHeight="1">
      <c r="A362" s="687"/>
      <c r="B362" s="718"/>
      <c r="C362" s="718"/>
      <c r="D362" s="687"/>
      <c r="E362" s="687"/>
      <c r="F362" s="687"/>
      <c r="G362" s="687"/>
      <c r="H362" s="687"/>
      <c r="I362" s="687"/>
      <c r="J362" s="687"/>
      <c r="K362" s="727"/>
    </row>
    <row r="363" ht="12.75" customHeight="1">
      <c r="A363" s="687"/>
      <c r="B363" s="718"/>
      <c r="C363" s="718"/>
      <c r="D363" s="687"/>
      <c r="E363" s="687"/>
      <c r="F363" s="687"/>
      <c r="G363" s="687"/>
      <c r="H363" s="687"/>
      <c r="I363" s="687"/>
      <c r="J363" s="687"/>
      <c r="K363" s="727"/>
    </row>
    <row r="364" ht="12.75" customHeight="1">
      <c r="A364" s="687"/>
      <c r="B364" s="718"/>
      <c r="C364" s="718"/>
      <c r="D364" s="687"/>
      <c r="E364" s="687"/>
      <c r="F364" s="687"/>
      <c r="G364" s="687"/>
      <c r="H364" s="687"/>
      <c r="I364" s="687"/>
      <c r="J364" s="687"/>
      <c r="K364" s="727"/>
    </row>
    <row r="365" ht="12.75" customHeight="1">
      <c r="A365" s="687"/>
      <c r="B365" s="718"/>
      <c r="C365" s="718"/>
      <c r="D365" s="687"/>
      <c r="E365" s="687"/>
      <c r="F365" s="687"/>
      <c r="G365" s="687"/>
      <c r="H365" s="687"/>
      <c r="I365" s="687"/>
      <c r="J365" s="687"/>
      <c r="K365" s="727"/>
    </row>
    <row r="366" ht="12.75" customHeight="1">
      <c r="A366" s="687"/>
      <c r="B366" s="718"/>
      <c r="C366" s="718"/>
      <c r="D366" s="687"/>
      <c r="E366" s="687"/>
      <c r="F366" s="687"/>
      <c r="G366" s="687"/>
      <c r="H366" s="687"/>
      <c r="I366" s="687"/>
      <c r="J366" s="687"/>
      <c r="K366" s="727"/>
    </row>
    <row r="367" ht="12.75" customHeight="1">
      <c r="A367" s="687"/>
      <c r="B367" s="718"/>
      <c r="C367" s="718"/>
      <c r="D367" s="687"/>
      <c r="E367" s="687"/>
      <c r="F367" s="687"/>
      <c r="G367" s="687"/>
      <c r="H367" s="687"/>
      <c r="I367" s="687"/>
      <c r="J367" s="687"/>
      <c r="K367" s="727"/>
    </row>
    <row r="368" ht="12.75" customHeight="1">
      <c r="A368" s="687"/>
      <c r="B368" s="718"/>
      <c r="C368" s="718"/>
      <c r="D368" s="687"/>
      <c r="E368" s="687"/>
      <c r="F368" s="687"/>
      <c r="G368" s="687"/>
      <c r="H368" s="687"/>
      <c r="I368" s="687"/>
      <c r="J368" s="687"/>
      <c r="K368" s="727"/>
    </row>
    <row r="369" ht="12.75" customHeight="1">
      <c r="A369" s="687"/>
      <c r="B369" s="718"/>
      <c r="C369" s="718"/>
      <c r="D369" s="687"/>
      <c r="E369" s="687"/>
      <c r="F369" s="687"/>
      <c r="G369" s="687"/>
      <c r="H369" s="687"/>
      <c r="I369" s="687"/>
      <c r="J369" s="687"/>
      <c r="K369" s="727"/>
    </row>
    <row r="370" ht="12.75" customHeight="1">
      <c r="A370" s="687"/>
      <c r="B370" s="718"/>
      <c r="C370" s="718"/>
      <c r="D370" s="687"/>
      <c r="E370" s="687"/>
      <c r="F370" s="687"/>
      <c r="G370" s="687"/>
      <c r="H370" s="687"/>
      <c r="I370" s="687"/>
      <c r="J370" s="687"/>
      <c r="K370" s="727"/>
    </row>
    <row r="371" ht="12.75" customHeight="1">
      <c r="A371" s="687"/>
      <c r="B371" s="718"/>
      <c r="C371" s="718"/>
      <c r="D371" s="687"/>
      <c r="E371" s="687"/>
      <c r="F371" s="687"/>
      <c r="G371" s="687"/>
      <c r="H371" s="687"/>
      <c r="I371" s="687"/>
      <c r="J371" s="687"/>
      <c r="K371" s="727"/>
    </row>
    <row r="372" ht="12.75" customHeight="1">
      <c r="A372" s="687"/>
      <c r="B372" s="718"/>
      <c r="C372" s="718"/>
      <c r="D372" s="687"/>
      <c r="E372" s="687"/>
      <c r="F372" s="687"/>
      <c r="G372" s="687"/>
      <c r="H372" s="687"/>
      <c r="I372" s="687"/>
      <c r="J372" s="687"/>
      <c r="K372" s="727"/>
    </row>
    <row r="373" ht="12.75" customHeight="1">
      <c r="A373" s="687"/>
      <c r="B373" s="718"/>
      <c r="C373" s="718"/>
      <c r="D373" s="687"/>
      <c r="E373" s="687"/>
      <c r="F373" s="687"/>
      <c r="G373" s="687"/>
      <c r="H373" s="687"/>
      <c r="I373" s="687"/>
      <c r="J373" s="687"/>
      <c r="K373" s="727"/>
    </row>
    <row r="374" ht="12.75" customHeight="1">
      <c r="A374" s="687"/>
      <c r="B374" s="718"/>
      <c r="C374" s="718"/>
      <c r="D374" s="687"/>
      <c r="E374" s="687"/>
      <c r="F374" s="687"/>
      <c r="G374" s="687"/>
      <c r="H374" s="687"/>
      <c r="I374" s="687"/>
      <c r="J374" s="687"/>
      <c r="K374" s="727"/>
    </row>
    <row r="375" ht="12.75" customHeight="1">
      <c r="A375" s="687"/>
      <c r="B375" s="718"/>
      <c r="C375" s="718"/>
      <c r="D375" s="687"/>
      <c r="E375" s="687"/>
      <c r="F375" s="687"/>
      <c r="G375" s="687"/>
      <c r="H375" s="687"/>
      <c r="I375" s="687"/>
      <c r="J375" s="687"/>
      <c r="K375" s="727"/>
    </row>
    <row r="376" ht="12.75" customHeight="1">
      <c r="A376" s="687"/>
      <c r="B376" s="718"/>
      <c r="C376" s="718"/>
      <c r="D376" s="687"/>
      <c r="E376" s="687"/>
      <c r="F376" s="687"/>
      <c r="G376" s="687"/>
      <c r="H376" s="687"/>
      <c r="I376" s="687"/>
      <c r="J376" s="687"/>
      <c r="K376" s="727"/>
    </row>
    <row r="377" ht="12.75" customHeight="1">
      <c r="A377" s="687"/>
      <c r="B377" s="718"/>
      <c r="C377" s="718"/>
      <c r="D377" s="687"/>
      <c r="E377" s="687"/>
      <c r="F377" s="687"/>
      <c r="G377" s="687"/>
      <c r="H377" s="687"/>
      <c r="I377" s="687"/>
      <c r="J377" s="687"/>
      <c r="K377" s="727"/>
    </row>
    <row r="378" ht="12.75" customHeight="1">
      <c r="A378" s="687"/>
      <c r="B378" s="718"/>
      <c r="C378" s="718"/>
      <c r="D378" s="687"/>
      <c r="E378" s="687"/>
      <c r="F378" s="687"/>
      <c r="G378" s="687"/>
      <c r="H378" s="687"/>
      <c r="I378" s="687"/>
      <c r="J378" s="687"/>
      <c r="K378" s="727"/>
    </row>
    <row r="379" ht="12.75" customHeight="1">
      <c r="A379" s="687"/>
      <c r="B379" s="718"/>
      <c r="C379" s="718"/>
      <c r="D379" s="687"/>
      <c r="E379" s="687"/>
      <c r="F379" s="687"/>
      <c r="G379" s="687"/>
      <c r="H379" s="687"/>
      <c r="I379" s="687"/>
      <c r="J379" s="687"/>
      <c r="K379" s="727"/>
    </row>
    <row r="380" ht="12.75" customHeight="1">
      <c r="A380" s="687"/>
      <c r="B380" s="718"/>
      <c r="C380" s="718"/>
      <c r="D380" s="687"/>
      <c r="E380" s="687"/>
      <c r="F380" s="687"/>
      <c r="G380" s="687"/>
      <c r="H380" s="687"/>
      <c r="I380" s="687"/>
      <c r="J380" s="687"/>
      <c r="K380" s="727"/>
    </row>
    <row r="381" ht="12.75" customHeight="1">
      <c r="A381" s="687"/>
      <c r="B381" s="718"/>
      <c r="C381" s="718"/>
      <c r="D381" s="687"/>
      <c r="E381" s="687"/>
      <c r="F381" s="687"/>
      <c r="G381" s="687"/>
      <c r="H381" s="687"/>
      <c r="I381" s="687"/>
      <c r="J381" s="687"/>
      <c r="K381" s="727"/>
    </row>
    <row r="382" ht="12.75" customHeight="1">
      <c r="A382" s="687"/>
      <c r="B382" s="718"/>
      <c r="C382" s="718"/>
      <c r="D382" s="687"/>
      <c r="E382" s="687"/>
      <c r="F382" s="687"/>
      <c r="G382" s="687"/>
      <c r="H382" s="687"/>
      <c r="I382" s="687"/>
      <c r="J382" s="687"/>
      <c r="K382" s="727"/>
    </row>
    <row r="383" ht="12.75" customHeight="1">
      <c r="A383" s="687"/>
      <c r="B383" s="718"/>
      <c r="C383" s="718"/>
      <c r="D383" s="687"/>
      <c r="E383" s="687"/>
      <c r="F383" s="687"/>
      <c r="G383" s="687"/>
      <c r="H383" s="687"/>
      <c r="I383" s="687"/>
      <c r="J383" s="687"/>
      <c r="K383" s="727"/>
    </row>
    <row r="384" ht="12.75" customHeight="1">
      <c r="A384" s="687"/>
      <c r="B384" s="718"/>
      <c r="C384" s="718"/>
      <c r="D384" s="687"/>
      <c r="E384" s="687"/>
      <c r="F384" s="687"/>
      <c r="G384" s="687"/>
      <c r="H384" s="687"/>
      <c r="I384" s="687"/>
      <c r="J384" s="687"/>
      <c r="K384" s="727"/>
    </row>
    <row r="385" ht="12.75" customHeight="1">
      <c r="A385" s="687"/>
      <c r="B385" s="718"/>
      <c r="C385" s="718"/>
      <c r="D385" s="687"/>
      <c r="E385" s="687"/>
      <c r="F385" s="687"/>
      <c r="G385" s="687"/>
      <c r="H385" s="687"/>
      <c r="I385" s="687"/>
      <c r="J385" s="687"/>
      <c r="K385" s="727"/>
    </row>
    <row r="386" ht="12.75" customHeight="1">
      <c r="A386" s="687"/>
      <c r="B386" s="718"/>
      <c r="C386" s="718"/>
      <c r="D386" s="687"/>
      <c r="E386" s="687"/>
      <c r="F386" s="687"/>
      <c r="G386" s="687"/>
      <c r="H386" s="687"/>
      <c r="I386" s="687"/>
      <c r="J386" s="687"/>
      <c r="K386" s="727"/>
    </row>
    <row r="387" ht="12.75" customHeight="1">
      <c r="A387" s="687"/>
      <c r="B387" s="718"/>
      <c r="C387" s="718"/>
      <c r="D387" s="687"/>
      <c r="E387" s="687"/>
      <c r="F387" s="687"/>
      <c r="G387" s="687"/>
      <c r="H387" s="687"/>
      <c r="I387" s="687"/>
      <c r="J387" s="687"/>
      <c r="K387" s="727"/>
    </row>
    <row r="388" ht="12.75" customHeight="1">
      <c r="A388" s="687"/>
      <c r="B388" s="718"/>
      <c r="C388" s="718"/>
      <c r="D388" s="687"/>
      <c r="E388" s="687"/>
      <c r="F388" s="687"/>
      <c r="G388" s="687"/>
      <c r="H388" s="687"/>
      <c r="I388" s="687"/>
      <c r="J388" s="687"/>
      <c r="K388" s="727"/>
    </row>
    <row r="389" ht="12.75" customHeight="1">
      <c r="A389" s="687"/>
      <c r="B389" s="718"/>
      <c r="C389" s="718"/>
      <c r="D389" s="687"/>
      <c r="E389" s="687"/>
      <c r="F389" s="687"/>
      <c r="G389" s="687"/>
      <c r="H389" s="687"/>
      <c r="I389" s="687"/>
      <c r="J389" s="687"/>
      <c r="K389" s="727"/>
    </row>
    <row r="390" ht="12.75" customHeight="1">
      <c r="A390" s="687"/>
      <c r="B390" s="718"/>
      <c r="C390" s="718"/>
      <c r="D390" s="687"/>
      <c r="E390" s="687"/>
      <c r="F390" s="687"/>
      <c r="G390" s="687"/>
      <c r="H390" s="687"/>
      <c r="I390" s="687"/>
      <c r="J390" s="687"/>
      <c r="K390" s="727"/>
    </row>
    <row r="391" ht="12.75" customHeight="1">
      <c r="A391" s="687"/>
      <c r="B391" s="718"/>
      <c r="C391" s="718"/>
      <c r="D391" s="687"/>
      <c r="E391" s="687"/>
      <c r="F391" s="687"/>
      <c r="G391" s="687"/>
      <c r="H391" s="687"/>
      <c r="I391" s="687"/>
      <c r="J391" s="687"/>
      <c r="K391" s="727"/>
    </row>
    <row r="392" ht="12.75" customHeight="1">
      <c r="A392" s="687"/>
      <c r="B392" s="718"/>
      <c r="C392" s="718"/>
      <c r="D392" s="687"/>
      <c r="E392" s="687"/>
      <c r="F392" s="687"/>
      <c r="G392" s="687"/>
      <c r="H392" s="687"/>
      <c r="I392" s="687"/>
      <c r="J392" s="687"/>
      <c r="K392" s="727"/>
    </row>
    <row r="393" ht="12.75" customHeight="1">
      <c r="A393" s="687"/>
      <c r="B393" s="718"/>
      <c r="C393" s="718"/>
      <c r="D393" s="687"/>
      <c r="E393" s="687"/>
      <c r="F393" s="687"/>
      <c r="G393" s="687"/>
      <c r="H393" s="687"/>
      <c r="I393" s="687"/>
      <c r="J393" s="687"/>
      <c r="K393" s="727"/>
    </row>
    <row r="394" ht="12.75" customHeight="1">
      <c r="A394" s="687"/>
      <c r="B394" s="718"/>
      <c r="C394" s="718"/>
      <c r="D394" s="687"/>
      <c r="E394" s="687"/>
      <c r="F394" s="687"/>
      <c r="G394" s="687"/>
      <c r="H394" s="687"/>
      <c r="I394" s="687"/>
      <c r="J394" s="687"/>
      <c r="K394" s="727"/>
    </row>
    <row r="395" ht="12.75" customHeight="1">
      <c r="A395" s="687"/>
      <c r="B395" s="718"/>
      <c r="C395" s="718"/>
      <c r="D395" s="687"/>
      <c r="E395" s="687"/>
      <c r="F395" s="687"/>
      <c r="G395" s="687"/>
      <c r="H395" s="687"/>
      <c r="I395" s="687"/>
      <c r="J395" s="687"/>
      <c r="K395" s="727"/>
    </row>
    <row r="396" ht="12.75" customHeight="1">
      <c r="A396" s="687"/>
      <c r="B396" s="718"/>
      <c r="C396" s="718"/>
      <c r="D396" s="687"/>
      <c r="E396" s="687"/>
      <c r="F396" s="687"/>
      <c r="G396" s="687"/>
      <c r="H396" s="687"/>
      <c r="I396" s="687"/>
      <c r="J396" s="687"/>
      <c r="K396" s="727"/>
    </row>
    <row r="397" ht="12.75" customHeight="1">
      <c r="A397" s="687"/>
      <c r="B397" s="718"/>
      <c r="C397" s="718"/>
      <c r="D397" s="687"/>
      <c r="E397" s="687"/>
      <c r="F397" s="687"/>
      <c r="G397" s="687"/>
      <c r="H397" s="687"/>
      <c r="I397" s="687"/>
      <c r="J397" s="687"/>
      <c r="K397" s="727"/>
    </row>
    <row r="398" ht="12.75" customHeight="1">
      <c r="A398" s="687"/>
      <c r="B398" s="718"/>
      <c r="C398" s="718"/>
      <c r="D398" s="687"/>
      <c r="E398" s="687"/>
      <c r="F398" s="687"/>
      <c r="G398" s="687"/>
      <c r="H398" s="687"/>
      <c r="I398" s="687"/>
      <c r="J398" s="687"/>
      <c r="K398" s="727"/>
    </row>
    <row r="399" ht="12.75" customHeight="1">
      <c r="A399" s="687"/>
      <c r="B399" s="718"/>
      <c r="C399" s="718"/>
      <c r="D399" s="687"/>
      <c r="E399" s="687"/>
      <c r="F399" s="687"/>
      <c r="G399" s="687"/>
      <c r="H399" s="687"/>
      <c r="I399" s="687"/>
      <c r="J399" s="687"/>
      <c r="K399" s="727"/>
    </row>
    <row r="400" ht="12.75" customHeight="1">
      <c r="A400" s="687"/>
      <c r="B400" s="718"/>
      <c r="C400" s="718"/>
      <c r="D400" s="687"/>
      <c r="E400" s="687"/>
      <c r="F400" s="687"/>
      <c r="G400" s="687"/>
      <c r="H400" s="687"/>
      <c r="I400" s="687"/>
      <c r="J400" s="687"/>
      <c r="K400" s="727"/>
    </row>
    <row r="401" ht="12.75" customHeight="1">
      <c r="A401" s="687"/>
      <c r="B401" s="718"/>
      <c r="C401" s="718"/>
      <c r="D401" s="687"/>
      <c r="E401" s="687"/>
      <c r="F401" s="687"/>
      <c r="G401" s="687"/>
      <c r="H401" s="687"/>
      <c r="I401" s="687"/>
      <c r="J401" s="687"/>
      <c r="K401" s="727"/>
    </row>
    <row r="402" ht="12.75" customHeight="1">
      <c r="A402" s="687"/>
      <c r="B402" s="718"/>
      <c r="C402" s="718"/>
      <c r="D402" s="687"/>
      <c r="E402" s="687"/>
      <c r="F402" s="687"/>
      <c r="G402" s="687"/>
      <c r="H402" s="687"/>
      <c r="I402" s="687"/>
      <c r="J402" s="687"/>
      <c r="K402" s="727"/>
    </row>
    <row r="403" ht="12.75" customHeight="1">
      <c r="A403" s="687"/>
      <c r="B403" s="718"/>
      <c r="C403" s="718"/>
      <c r="D403" s="687"/>
      <c r="E403" s="687"/>
      <c r="F403" s="687"/>
      <c r="G403" s="687"/>
      <c r="H403" s="687"/>
      <c r="I403" s="687"/>
      <c r="J403" s="687"/>
      <c r="K403" s="727"/>
    </row>
    <row r="404" ht="12.75" customHeight="1">
      <c r="A404" s="687"/>
      <c r="B404" s="718"/>
      <c r="C404" s="718"/>
      <c r="D404" s="687"/>
      <c r="E404" s="687"/>
      <c r="F404" s="687"/>
      <c r="G404" s="687"/>
      <c r="H404" s="687"/>
      <c r="I404" s="687"/>
      <c r="J404" s="687"/>
      <c r="K404" s="727"/>
    </row>
    <row r="405" ht="12.75" customHeight="1">
      <c r="A405" s="687"/>
      <c r="B405" s="718"/>
      <c r="C405" s="718"/>
      <c r="D405" s="687"/>
      <c r="E405" s="687"/>
      <c r="F405" s="687"/>
      <c r="G405" s="687"/>
      <c r="H405" s="687"/>
      <c r="I405" s="687"/>
      <c r="J405" s="687"/>
      <c r="K405" s="727"/>
    </row>
    <row r="406" ht="12.75" customHeight="1">
      <c r="A406" s="687"/>
      <c r="B406" s="718"/>
      <c r="C406" s="718"/>
      <c r="D406" s="687"/>
      <c r="E406" s="687"/>
      <c r="F406" s="687"/>
      <c r="G406" s="687"/>
      <c r="H406" s="687"/>
      <c r="I406" s="687"/>
      <c r="J406" s="687"/>
      <c r="K406" s="727"/>
    </row>
    <row r="407" ht="12.75" customHeight="1">
      <c r="A407" s="687"/>
      <c r="B407" s="718"/>
      <c r="C407" s="718"/>
      <c r="D407" s="687"/>
      <c r="E407" s="687"/>
      <c r="F407" s="687"/>
      <c r="G407" s="687"/>
      <c r="H407" s="687"/>
      <c r="I407" s="687"/>
      <c r="J407" s="687"/>
      <c r="K407" s="727"/>
    </row>
    <row r="408" ht="12.75" customHeight="1">
      <c r="A408" s="687"/>
      <c r="B408" s="718"/>
      <c r="C408" s="718"/>
      <c r="D408" s="687"/>
      <c r="E408" s="687"/>
      <c r="F408" s="687"/>
      <c r="G408" s="687"/>
      <c r="H408" s="687"/>
      <c r="I408" s="687"/>
      <c r="J408" s="687"/>
      <c r="K408" s="727"/>
    </row>
    <row r="409" ht="12.75" customHeight="1">
      <c r="A409" s="687"/>
      <c r="B409" s="718"/>
      <c r="C409" s="718"/>
      <c r="D409" s="687"/>
      <c r="E409" s="687"/>
      <c r="F409" s="687"/>
      <c r="G409" s="687"/>
      <c r="H409" s="687"/>
      <c r="I409" s="687"/>
      <c r="J409" s="687"/>
      <c r="K409" s="727"/>
    </row>
    <row r="410" ht="12.75" customHeight="1">
      <c r="A410" s="687"/>
      <c r="B410" s="718"/>
      <c r="C410" s="718"/>
      <c r="D410" s="687"/>
      <c r="E410" s="687"/>
      <c r="F410" s="687"/>
      <c r="G410" s="687"/>
      <c r="H410" s="687"/>
      <c r="I410" s="687"/>
      <c r="J410" s="687"/>
      <c r="K410" s="727"/>
    </row>
    <row r="411" ht="12.75" customHeight="1">
      <c r="A411" s="687"/>
      <c r="B411" s="718"/>
      <c r="C411" s="718"/>
      <c r="D411" s="687"/>
      <c r="E411" s="687"/>
      <c r="F411" s="687"/>
      <c r="G411" s="687"/>
      <c r="H411" s="687"/>
      <c r="I411" s="687"/>
      <c r="J411" s="687"/>
      <c r="K411" s="727"/>
    </row>
    <row r="412" ht="12.75" customHeight="1">
      <c r="A412" s="687"/>
      <c r="B412" s="718"/>
      <c r="C412" s="718"/>
      <c r="D412" s="687"/>
      <c r="E412" s="687"/>
      <c r="F412" s="687"/>
      <c r="G412" s="687"/>
      <c r="H412" s="687"/>
      <c r="I412" s="687"/>
      <c r="J412" s="687"/>
      <c r="K412" s="727"/>
    </row>
    <row r="413" ht="12.75" customHeight="1">
      <c r="A413" s="687"/>
      <c r="B413" s="718"/>
      <c r="C413" s="718"/>
      <c r="D413" s="687"/>
      <c r="E413" s="687"/>
      <c r="F413" s="687"/>
      <c r="G413" s="687"/>
      <c r="H413" s="687"/>
      <c r="I413" s="687"/>
      <c r="J413" s="687"/>
      <c r="K413" s="727"/>
    </row>
    <row r="414" ht="12.75" customHeight="1">
      <c r="A414" s="687"/>
      <c r="B414" s="718"/>
      <c r="C414" s="718"/>
      <c r="D414" s="687"/>
      <c r="E414" s="687"/>
      <c r="F414" s="687"/>
      <c r="G414" s="687"/>
      <c r="H414" s="687"/>
      <c r="I414" s="687"/>
      <c r="J414" s="687"/>
      <c r="K414" s="727"/>
    </row>
    <row r="415" ht="12.75" customHeight="1">
      <c r="A415" s="687"/>
      <c r="B415" s="718"/>
      <c r="C415" s="718"/>
      <c r="D415" s="687"/>
      <c r="E415" s="687"/>
      <c r="F415" s="687"/>
      <c r="G415" s="687"/>
      <c r="H415" s="687"/>
      <c r="I415" s="687"/>
      <c r="J415" s="687"/>
      <c r="K415" s="727"/>
    </row>
    <row r="416" ht="12.75" customHeight="1">
      <c r="A416" s="687"/>
      <c r="B416" s="718"/>
      <c r="C416" s="718"/>
      <c r="D416" s="687"/>
      <c r="E416" s="687"/>
      <c r="F416" s="687"/>
      <c r="G416" s="687"/>
      <c r="H416" s="687"/>
      <c r="I416" s="687"/>
      <c r="J416" s="687"/>
      <c r="K416" s="727"/>
    </row>
    <row r="417" ht="12.75" customHeight="1">
      <c r="A417" s="687"/>
      <c r="B417" s="718"/>
      <c r="C417" s="718"/>
      <c r="D417" s="687"/>
      <c r="E417" s="687"/>
      <c r="F417" s="687"/>
      <c r="G417" s="687"/>
      <c r="H417" s="687"/>
      <c r="I417" s="687"/>
      <c r="J417" s="687"/>
      <c r="K417" s="727"/>
    </row>
    <row r="418" ht="12.75" customHeight="1">
      <c r="A418" s="687"/>
      <c r="B418" s="718"/>
      <c r="C418" s="718"/>
      <c r="D418" s="687"/>
      <c r="E418" s="687"/>
      <c r="F418" s="687"/>
      <c r="G418" s="687"/>
      <c r="H418" s="687"/>
      <c r="I418" s="687"/>
      <c r="J418" s="687"/>
      <c r="K418" s="727"/>
    </row>
    <row r="419" ht="12.75" customHeight="1">
      <c r="A419" s="687"/>
      <c r="B419" s="718"/>
      <c r="C419" s="718"/>
      <c r="D419" s="687"/>
      <c r="E419" s="687"/>
      <c r="F419" s="687"/>
      <c r="G419" s="687"/>
      <c r="H419" s="687"/>
      <c r="I419" s="687"/>
      <c r="J419" s="687"/>
      <c r="K419" s="727"/>
    </row>
    <row r="420" ht="12.75" customHeight="1">
      <c r="A420" s="687"/>
      <c r="B420" s="718"/>
      <c r="C420" s="718"/>
      <c r="D420" s="687"/>
      <c r="E420" s="687"/>
      <c r="F420" s="687"/>
      <c r="G420" s="687"/>
      <c r="H420" s="687"/>
      <c r="I420" s="687"/>
      <c r="J420" s="687"/>
      <c r="K420" s="727"/>
    </row>
    <row r="421" ht="12.75" customHeight="1">
      <c r="A421" s="687"/>
      <c r="B421" s="718"/>
      <c r="C421" s="718"/>
      <c r="D421" s="687"/>
      <c r="E421" s="687"/>
      <c r="F421" s="687"/>
      <c r="G421" s="687"/>
      <c r="H421" s="687"/>
      <c r="I421" s="687"/>
      <c r="J421" s="687"/>
      <c r="K421" s="727"/>
    </row>
    <row r="422" ht="12.75" customHeight="1">
      <c r="A422" s="687"/>
      <c r="B422" s="718"/>
      <c r="C422" s="718"/>
      <c r="D422" s="687"/>
      <c r="E422" s="687"/>
      <c r="F422" s="687"/>
      <c r="G422" s="687"/>
      <c r="H422" s="687"/>
      <c r="I422" s="687"/>
      <c r="J422" s="687"/>
      <c r="K422" s="727"/>
    </row>
    <row r="423" ht="12.75" customHeight="1">
      <c r="A423" s="687"/>
      <c r="B423" s="718"/>
      <c r="C423" s="718"/>
      <c r="D423" s="687"/>
      <c r="E423" s="687"/>
      <c r="F423" s="687"/>
      <c r="G423" s="687"/>
      <c r="H423" s="687"/>
      <c r="I423" s="687"/>
      <c r="J423" s="687"/>
      <c r="K423" s="727"/>
    </row>
    <row r="424" ht="12.75" customHeight="1">
      <c r="A424" s="687"/>
      <c r="B424" s="718"/>
      <c r="C424" s="718"/>
      <c r="D424" s="687"/>
      <c r="E424" s="687"/>
      <c r="F424" s="687"/>
      <c r="G424" s="687"/>
      <c r="H424" s="687"/>
      <c r="I424" s="687"/>
      <c r="J424" s="687"/>
      <c r="K424" s="727"/>
    </row>
    <row r="425" ht="12.75" customHeight="1">
      <c r="A425" s="687"/>
      <c r="B425" s="718"/>
      <c r="C425" s="718"/>
      <c r="D425" s="687"/>
      <c r="E425" s="687"/>
      <c r="F425" s="687"/>
      <c r="G425" s="687"/>
      <c r="H425" s="687"/>
      <c r="I425" s="687"/>
      <c r="J425" s="687"/>
      <c r="K425" s="727"/>
    </row>
    <row r="426" ht="12.75" customHeight="1">
      <c r="A426" s="687"/>
      <c r="B426" s="718"/>
      <c r="C426" s="718"/>
      <c r="D426" s="687"/>
      <c r="E426" s="687"/>
      <c r="F426" s="687"/>
      <c r="G426" s="687"/>
      <c r="H426" s="687"/>
      <c r="I426" s="687"/>
      <c r="J426" s="687"/>
      <c r="K426" s="727"/>
    </row>
    <row r="427" ht="12.75" customHeight="1">
      <c r="A427" s="687"/>
      <c r="B427" s="718"/>
      <c r="C427" s="718"/>
      <c r="D427" s="687"/>
      <c r="E427" s="687"/>
      <c r="F427" s="687"/>
      <c r="G427" s="687"/>
      <c r="H427" s="687"/>
      <c r="I427" s="687"/>
      <c r="J427" s="687"/>
      <c r="K427" s="727"/>
    </row>
    <row r="428" ht="12.75" customHeight="1">
      <c r="A428" s="687"/>
      <c r="B428" s="718"/>
      <c r="C428" s="718"/>
      <c r="D428" s="687"/>
      <c r="E428" s="687"/>
      <c r="F428" s="687"/>
      <c r="G428" s="687"/>
      <c r="H428" s="687"/>
      <c r="I428" s="687"/>
      <c r="J428" s="687"/>
      <c r="K428" s="727"/>
    </row>
    <row r="429" ht="12.75" customHeight="1">
      <c r="A429" s="687"/>
      <c r="B429" s="718"/>
      <c r="C429" s="718"/>
      <c r="D429" s="687"/>
      <c r="E429" s="687"/>
      <c r="F429" s="687"/>
      <c r="G429" s="687"/>
      <c r="H429" s="687"/>
      <c r="I429" s="687"/>
      <c r="J429" s="687"/>
      <c r="K429" s="727"/>
    </row>
    <row r="430" ht="12.75" customHeight="1">
      <c r="A430" s="687"/>
      <c r="B430" s="718"/>
      <c r="C430" s="718"/>
      <c r="D430" s="687"/>
      <c r="E430" s="687"/>
      <c r="F430" s="687"/>
      <c r="G430" s="687"/>
      <c r="H430" s="687"/>
      <c r="I430" s="687"/>
      <c r="J430" s="687"/>
      <c r="K430" s="727"/>
    </row>
    <row r="431" ht="12.75" customHeight="1">
      <c r="A431" s="687"/>
      <c r="B431" s="718"/>
      <c r="C431" s="718"/>
      <c r="D431" s="687"/>
      <c r="E431" s="687"/>
      <c r="F431" s="687"/>
      <c r="G431" s="687"/>
      <c r="H431" s="687"/>
      <c r="I431" s="687"/>
      <c r="J431" s="687"/>
      <c r="K431" s="727"/>
    </row>
    <row r="432" ht="12.75" customHeight="1">
      <c r="A432" s="687"/>
      <c r="B432" s="718"/>
      <c r="C432" s="718"/>
      <c r="D432" s="687"/>
      <c r="E432" s="687"/>
      <c r="F432" s="687"/>
      <c r="G432" s="687"/>
      <c r="H432" s="687"/>
      <c r="I432" s="687"/>
      <c r="J432" s="687"/>
      <c r="K432" s="727"/>
    </row>
    <row r="433" ht="12.75" customHeight="1">
      <c r="A433" s="687"/>
      <c r="B433" s="718"/>
      <c r="C433" s="718"/>
      <c r="D433" s="687"/>
      <c r="E433" s="687"/>
      <c r="F433" s="687"/>
      <c r="G433" s="687"/>
      <c r="H433" s="687"/>
      <c r="I433" s="687"/>
      <c r="J433" s="687"/>
      <c r="K433" s="727"/>
    </row>
    <row r="434" ht="12.75" customHeight="1">
      <c r="A434" s="687"/>
      <c r="B434" s="718"/>
      <c r="C434" s="718"/>
      <c r="D434" s="687"/>
      <c r="E434" s="687"/>
      <c r="F434" s="687"/>
      <c r="G434" s="687"/>
      <c r="H434" s="687"/>
      <c r="I434" s="687"/>
      <c r="J434" s="687"/>
      <c r="K434" s="727"/>
    </row>
    <row r="435" ht="12.75" customHeight="1">
      <c r="A435" s="687"/>
      <c r="B435" s="718"/>
      <c r="C435" s="718"/>
      <c r="D435" s="687"/>
      <c r="E435" s="687"/>
      <c r="F435" s="687"/>
      <c r="G435" s="687"/>
      <c r="H435" s="687"/>
      <c r="I435" s="687"/>
      <c r="J435" s="687"/>
      <c r="K435" s="727"/>
    </row>
    <row r="436" ht="12.75" customHeight="1">
      <c r="A436" s="687"/>
      <c r="B436" s="718"/>
      <c r="C436" s="718"/>
      <c r="D436" s="687"/>
      <c r="E436" s="687"/>
      <c r="F436" s="687"/>
      <c r="G436" s="687"/>
      <c r="H436" s="687"/>
      <c r="I436" s="687"/>
      <c r="J436" s="687"/>
      <c r="K436" s="727"/>
    </row>
    <row r="437" ht="12.75" customHeight="1">
      <c r="A437" s="687"/>
      <c r="B437" s="718"/>
      <c r="C437" s="718"/>
      <c r="D437" s="687"/>
      <c r="E437" s="687"/>
      <c r="F437" s="687"/>
      <c r="G437" s="687"/>
      <c r="H437" s="687"/>
      <c r="I437" s="687"/>
      <c r="J437" s="687"/>
      <c r="K437" s="727"/>
    </row>
    <row r="438" ht="12.75" customHeight="1">
      <c r="A438" s="687"/>
      <c r="B438" s="718"/>
      <c r="C438" s="718"/>
      <c r="D438" s="687"/>
      <c r="E438" s="687"/>
      <c r="F438" s="687"/>
      <c r="G438" s="687"/>
      <c r="H438" s="687"/>
      <c r="I438" s="687"/>
      <c r="J438" s="687"/>
      <c r="K438" s="727"/>
    </row>
    <row r="439" ht="12.75" customHeight="1">
      <c r="A439" s="687"/>
      <c r="B439" s="718"/>
      <c r="C439" s="718"/>
      <c r="D439" s="687"/>
      <c r="E439" s="687"/>
      <c r="F439" s="687"/>
      <c r="G439" s="687"/>
      <c r="H439" s="687"/>
      <c r="I439" s="687"/>
      <c r="J439" s="687"/>
      <c r="K439" s="727"/>
    </row>
    <row r="440" ht="12.75" customHeight="1">
      <c r="A440" s="687"/>
      <c r="B440" s="718"/>
      <c r="C440" s="718"/>
      <c r="D440" s="687"/>
      <c r="E440" s="687"/>
      <c r="F440" s="687"/>
      <c r="G440" s="687"/>
      <c r="H440" s="687"/>
      <c r="I440" s="687"/>
      <c r="J440" s="687"/>
      <c r="K440" s="727"/>
    </row>
    <row r="441" ht="12.75" customHeight="1">
      <c r="A441" s="687"/>
      <c r="B441" s="718"/>
      <c r="C441" s="718"/>
      <c r="D441" s="687"/>
      <c r="E441" s="687"/>
      <c r="F441" s="687"/>
      <c r="G441" s="687"/>
      <c r="H441" s="687"/>
      <c r="I441" s="687"/>
      <c r="J441" s="687"/>
      <c r="K441" s="727"/>
    </row>
    <row r="442" ht="12.75" customHeight="1">
      <c r="A442" s="687"/>
      <c r="B442" s="718"/>
      <c r="C442" s="718"/>
      <c r="D442" s="687"/>
      <c r="E442" s="687"/>
      <c r="F442" s="687"/>
      <c r="G442" s="687"/>
      <c r="H442" s="687"/>
      <c r="I442" s="687"/>
      <c r="J442" s="687"/>
      <c r="K442" s="727"/>
    </row>
    <row r="443" ht="12.75" customHeight="1">
      <c r="A443" s="687"/>
      <c r="B443" s="718"/>
      <c r="C443" s="718"/>
      <c r="D443" s="687"/>
      <c r="E443" s="687"/>
      <c r="F443" s="687"/>
      <c r="G443" s="687"/>
      <c r="H443" s="687"/>
      <c r="I443" s="687"/>
      <c r="J443" s="687"/>
      <c r="K443" s="727"/>
    </row>
    <row r="444" ht="12.75" customHeight="1">
      <c r="A444" s="687"/>
      <c r="B444" s="718"/>
      <c r="C444" s="718"/>
      <c r="D444" s="687"/>
      <c r="E444" s="687"/>
      <c r="F444" s="687"/>
      <c r="G444" s="687"/>
      <c r="H444" s="687"/>
      <c r="I444" s="687"/>
      <c r="J444" s="687"/>
      <c r="K444" s="727"/>
    </row>
    <row r="445" ht="12.75" customHeight="1">
      <c r="A445" s="687"/>
      <c r="B445" s="718"/>
      <c r="C445" s="718"/>
      <c r="D445" s="687"/>
      <c r="E445" s="687"/>
      <c r="F445" s="687"/>
      <c r="G445" s="687"/>
      <c r="H445" s="687"/>
      <c r="I445" s="687"/>
      <c r="J445" s="687"/>
      <c r="K445" s="727"/>
    </row>
    <row r="446" ht="12.75" customHeight="1">
      <c r="A446" s="687"/>
      <c r="B446" s="718"/>
      <c r="C446" s="718"/>
      <c r="D446" s="687"/>
      <c r="E446" s="687"/>
      <c r="F446" s="687"/>
      <c r="G446" s="687"/>
      <c r="H446" s="687"/>
      <c r="I446" s="687"/>
      <c r="J446" s="687"/>
      <c r="K446" s="727"/>
    </row>
    <row r="447" ht="12.75" customHeight="1">
      <c r="A447" s="687"/>
      <c r="B447" s="718"/>
      <c r="C447" s="718"/>
      <c r="D447" s="687"/>
      <c r="E447" s="687"/>
      <c r="F447" s="687"/>
      <c r="G447" s="687"/>
      <c r="H447" s="687"/>
      <c r="I447" s="687"/>
      <c r="J447" s="687"/>
      <c r="K447" s="727"/>
    </row>
    <row r="448" ht="12.75" customHeight="1">
      <c r="A448" s="687"/>
      <c r="B448" s="718"/>
      <c r="C448" s="718"/>
      <c r="D448" s="687"/>
      <c r="E448" s="687"/>
      <c r="F448" s="687"/>
      <c r="G448" s="687"/>
      <c r="H448" s="687"/>
      <c r="I448" s="687"/>
      <c r="J448" s="687"/>
      <c r="K448" s="727"/>
    </row>
    <row r="449" ht="12.75" customHeight="1">
      <c r="A449" s="687"/>
      <c r="B449" s="718"/>
      <c r="C449" s="718"/>
      <c r="D449" s="687"/>
      <c r="E449" s="687"/>
      <c r="F449" s="687"/>
      <c r="G449" s="687"/>
      <c r="H449" s="687"/>
      <c r="I449" s="687"/>
      <c r="J449" s="687"/>
      <c r="K449" s="727"/>
    </row>
    <row r="450" ht="12.75" customHeight="1">
      <c r="A450" s="687"/>
      <c r="B450" s="718"/>
      <c r="C450" s="718"/>
      <c r="D450" s="687"/>
      <c r="E450" s="687"/>
      <c r="F450" s="687"/>
      <c r="G450" s="687"/>
      <c r="H450" s="687"/>
      <c r="I450" s="687"/>
      <c r="J450" s="687"/>
      <c r="K450" s="727"/>
    </row>
    <row r="451" ht="12.75" customHeight="1">
      <c r="A451" s="687"/>
      <c r="B451" s="718"/>
      <c r="C451" s="718"/>
      <c r="D451" s="687"/>
      <c r="E451" s="687"/>
      <c r="F451" s="687"/>
      <c r="G451" s="687"/>
      <c r="H451" s="687"/>
      <c r="I451" s="687"/>
      <c r="J451" s="687"/>
      <c r="K451" s="727"/>
    </row>
    <row r="452" ht="12.75" customHeight="1">
      <c r="A452" s="687"/>
      <c r="B452" s="718"/>
      <c r="C452" s="718"/>
      <c r="D452" s="687"/>
      <c r="E452" s="687"/>
      <c r="F452" s="687"/>
      <c r="G452" s="687"/>
      <c r="H452" s="687"/>
      <c r="I452" s="687"/>
      <c r="J452" s="687"/>
      <c r="K452" s="727"/>
    </row>
    <row r="453" ht="12.75" customHeight="1">
      <c r="A453" s="687"/>
      <c r="B453" s="718"/>
      <c r="C453" s="718"/>
      <c r="D453" s="687"/>
      <c r="E453" s="687"/>
      <c r="F453" s="687"/>
      <c r="G453" s="687"/>
      <c r="H453" s="687"/>
      <c r="I453" s="687"/>
      <c r="J453" s="687"/>
      <c r="K453" s="727"/>
    </row>
    <row r="454" ht="12.75" customHeight="1">
      <c r="A454" s="687"/>
      <c r="B454" s="718"/>
      <c r="C454" s="718"/>
      <c r="D454" s="687"/>
      <c r="E454" s="687"/>
      <c r="F454" s="687"/>
      <c r="G454" s="687"/>
      <c r="H454" s="687"/>
      <c r="I454" s="687"/>
      <c r="J454" s="687"/>
      <c r="K454" s="727"/>
    </row>
    <row r="455" ht="12.75" customHeight="1">
      <c r="A455" s="687"/>
      <c r="B455" s="718"/>
      <c r="C455" s="718"/>
      <c r="D455" s="687"/>
      <c r="E455" s="687"/>
      <c r="F455" s="687"/>
      <c r="G455" s="687"/>
      <c r="H455" s="687"/>
      <c r="I455" s="687"/>
      <c r="J455" s="687"/>
      <c r="K455" s="727"/>
    </row>
    <row r="456" ht="12.75" customHeight="1">
      <c r="A456" s="687"/>
      <c r="B456" s="718"/>
      <c r="C456" s="718"/>
      <c r="D456" s="687"/>
      <c r="E456" s="687"/>
      <c r="F456" s="687"/>
      <c r="G456" s="687"/>
      <c r="H456" s="687"/>
      <c r="I456" s="687"/>
      <c r="J456" s="687"/>
      <c r="K456" s="727"/>
    </row>
    <row r="457" ht="12.75" customHeight="1">
      <c r="A457" s="687"/>
      <c r="B457" s="718"/>
      <c r="C457" s="718"/>
      <c r="D457" s="687"/>
      <c r="E457" s="687"/>
      <c r="F457" s="687"/>
      <c r="G457" s="687"/>
      <c r="H457" s="687"/>
      <c r="I457" s="687"/>
      <c r="J457" s="687"/>
      <c r="K457" s="727"/>
    </row>
    <row r="458" ht="12.75" customHeight="1">
      <c r="A458" s="687"/>
      <c r="B458" s="718"/>
      <c r="C458" s="718"/>
      <c r="D458" s="687"/>
      <c r="E458" s="687"/>
      <c r="F458" s="687"/>
      <c r="G458" s="687"/>
      <c r="H458" s="687"/>
      <c r="I458" s="687"/>
      <c r="J458" s="687"/>
      <c r="K458" s="727"/>
    </row>
    <row r="459" ht="12.75" customHeight="1">
      <c r="A459" s="687"/>
      <c r="B459" s="718"/>
      <c r="C459" s="718"/>
      <c r="D459" s="687"/>
      <c r="E459" s="687"/>
      <c r="F459" s="687"/>
      <c r="G459" s="687"/>
      <c r="H459" s="687"/>
      <c r="I459" s="687"/>
      <c r="J459" s="687"/>
      <c r="K459" s="727"/>
    </row>
    <row r="460" ht="12.75" customHeight="1">
      <c r="A460" s="687"/>
      <c r="B460" s="718"/>
      <c r="C460" s="718"/>
      <c r="D460" s="687"/>
      <c r="E460" s="687"/>
      <c r="F460" s="687"/>
      <c r="G460" s="687"/>
      <c r="H460" s="687"/>
      <c r="I460" s="687"/>
      <c r="J460" s="687"/>
      <c r="K460" s="727"/>
    </row>
    <row r="461" ht="12.75" customHeight="1">
      <c r="A461" s="687"/>
      <c r="B461" s="718"/>
      <c r="C461" s="718"/>
      <c r="D461" s="687"/>
      <c r="E461" s="687"/>
      <c r="F461" s="687"/>
      <c r="G461" s="687"/>
      <c r="H461" s="687"/>
      <c r="I461" s="687"/>
      <c r="J461" s="687"/>
      <c r="K461" s="727"/>
    </row>
    <row r="462" ht="12.75" customHeight="1">
      <c r="A462" s="687"/>
      <c r="B462" s="718"/>
      <c r="C462" s="718"/>
      <c r="D462" s="687"/>
      <c r="E462" s="687"/>
      <c r="F462" s="687"/>
      <c r="G462" s="687"/>
      <c r="H462" s="687"/>
      <c r="I462" s="687"/>
      <c r="J462" s="687"/>
      <c r="K462" s="727"/>
    </row>
    <row r="463" ht="12.75" customHeight="1">
      <c r="A463" s="687"/>
      <c r="B463" s="718"/>
      <c r="C463" s="718"/>
      <c r="D463" s="687"/>
      <c r="E463" s="687"/>
      <c r="F463" s="687"/>
      <c r="G463" s="687"/>
      <c r="H463" s="687"/>
      <c r="I463" s="687"/>
      <c r="J463" s="687"/>
      <c r="K463" s="727"/>
    </row>
    <row r="464" ht="12.75" customHeight="1">
      <c r="A464" s="687"/>
      <c r="B464" s="718"/>
      <c r="C464" s="718"/>
      <c r="D464" s="687"/>
      <c r="E464" s="687"/>
      <c r="F464" s="687"/>
      <c r="G464" s="687"/>
      <c r="H464" s="687"/>
      <c r="I464" s="687"/>
      <c r="J464" s="687"/>
      <c r="K464" s="727"/>
    </row>
    <row r="465" ht="12.75" customHeight="1">
      <c r="A465" s="687"/>
      <c r="B465" s="718"/>
      <c r="C465" s="718"/>
      <c r="D465" s="687"/>
      <c r="E465" s="687"/>
      <c r="F465" s="687"/>
      <c r="G465" s="687"/>
      <c r="H465" s="687"/>
      <c r="I465" s="687"/>
      <c r="J465" s="687"/>
      <c r="K465" s="727"/>
    </row>
    <row r="466" ht="12.75" customHeight="1">
      <c r="A466" s="687"/>
      <c r="B466" s="718"/>
      <c r="C466" s="718"/>
      <c r="D466" s="687"/>
      <c r="E466" s="687"/>
      <c r="F466" s="687"/>
      <c r="G466" s="687"/>
      <c r="H466" s="687"/>
      <c r="I466" s="687"/>
      <c r="J466" s="687"/>
      <c r="K466" s="727"/>
    </row>
    <row r="467" ht="12.75" customHeight="1">
      <c r="A467" s="687"/>
      <c r="B467" s="718"/>
      <c r="C467" s="718"/>
      <c r="D467" s="687"/>
      <c r="E467" s="687"/>
      <c r="F467" s="687"/>
      <c r="G467" s="687"/>
      <c r="H467" s="687"/>
      <c r="I467" s="687"/>
      <c r="J467" s="687"/>
      <c r="K467" s="727"/>
    </row>
    <row r="468" ht="12.75" customHeight="1">
      <c r="A468" s="687"/>
      <c r="B468" s="718"/>
      <c r="C468" s="718"/>
      <c r="D468" s="687"/>
      <c r="E468" s="687"/>
      <c r="F468" s="687"/>
      <c r="G468" s="687"/>
      <c r="H468" s="687"/>
      <c r="I468" s="687"/>
      <c r="J468" s="687"/>
      <c r="K468" s="727"/>
    </row>
    <row r="469" ht="12.75" customHeight="1">
      <c r="A469" s="687"/>
      <c r="B469" s="718"/>
      <c r="C469" s="718"/>
      <c r="D469" s="687"/>
      <c r="E469" s="687"/>
      <c r="F469" s="687"/>
      <c r="G469" s="687"/>
      <c r="H469" s="687"/>
      <c r="I469" s="687"/>
      <c r="J469" s="687"/>
      <c r="K469" s="727"/>
    </row>
    <row r="470" ht="12.75" customHeight="1">
      <c r="A470" s="687"/>
      <c r="B470" s="718"/>
      <c r="C470" s="718"/>
      <c r="D470" s="687"/>
      <c r="E470" s="687"/>
      <c r="F470" s="687"/>
      <c r="G470" s="687"/>
      <c r="H470" s="687"/>
      <c r="I470" s="687"/>
      <c r="J470" s="687"/>
      <c r="K470" s="727"/>
    </row>
    <row r="471" ht="12.75" customHeight="1">
      <c r="A471" s="687"/>
      <c r="B471" s="718"/>
      <c r="C471" s="718"/>
      <c r="D471" s="687"/>
      <c r="E471" s="687"/>
      <c r="F471" s="687"/>
      <c r="G471" s="687"/>
      <c r="H471" s="687"/>
      <c r="I471" s="687"/>
      <c r="J471" s="687"/>
      <c r="K471" s="727"/>
    </row>
    <row r="472" ht="12.75" customHeight="1">
      <c r="A472" s="687"/>
      <c r="B472" s="718"/>
      <c r="C472" s="718"/>
      <c r="D472" s="687"/>
      <c r="E472" s="687"/>
      <c r="F472" s="687"/>
      <c r="G472" s="687"/>
      <c r="H472" s="687"/>
      <c r="I472" s="687"/>
      <c r="J472" s="687"/>
      <c r="K472" s="727"/>
    </row>
    <row r="473" ht="12.75" customHeight="1">
      <c r="A473" s="687"/>
      <c r="B473" s="718"/>
      <c r="C473" s="718"/>
      <c r="D473" s="687"/>
      <c r="E473" s="687"/>
      <c r="F473" s="687"/>
      <c r="G473" s="687"/>
      <c r="H473" s="687"/>
      <c r="I473" s="687"/>
      <c r="J473" s="687"/>
      <c r="K473" s="727"/>
    </row>
    <row r="474" ht="12.75" customHeight="1">
      <c r="A474" s="687"/>
      <c r="B474" s="718"/>
      <c r="C474" s="718"/>
      <c r="D474" s="687"/>
      <c r="E474" s="687"/>
      <c r="F474" s="687"/>
      <c r="G474" s="687"/>
      <c r="H474" s="687"/>
      <c r="I474" s="687"/>
      <c r="J474" s="687"/>
      <c r="K474" s="727"/>
    </row>
    <row r="475" ht="12.75" customHeight="1">
      <c r="A475" s="687"/>
      <c r="B475" s="718"/>
      <c r="C475" s="718"/>
      <c r="D475" s="687"/>
      <c r="E475" s="687"/>
      <c r="F475" s="687"/>
      <c r="G475" s="687"/>
      <c r="H475" s="687"/>
      <c r="I475" s="687"/>
      <c r="J475" s="687"/>
      <c r="K475" s="727"/>
    </row>
    <row r="476" ht="12.75" customHeight="1">
      <c r="A476" s="687"/>
      <c r="B476" s="718"/>
      <c r="C476" s="718"/>
      <c r="D476" s="687"/>
      <c r="E476" s="687"/>
      <c r="F476" s="687"/>
      <c r="G476" s="687"/>
      <c r="H476" s="687"/>
      <c r="I476" s="687"/>
      <c r="J476" s="687"/>
      <c r="K476" s="727"/>
    </row>
    <row r="477" ht="12.75" customHeight="1">
      <c r="A477" s="687"/>
      <c r="B477" s="718"/>
      <c r="C477" s="718"/>
      <c r="D477" s="687"/>
      <c r="E477" s="687"/>
      <c r="F477" s="687"/>
      <c r="G477" s="687"/>
      <c r="H477" s="687"/>
      <c r="I477" s="687"/>
      <c r="J477" s="687"/>
      <c r="K477" s="727"/>
    </row>
    <row r="478" ht="12.75" customHeight="1">
      <c r="A478" s="687"/>
      <c r="B478" s="718"/>
      <c r="C478" s="718"/>
      <c r="D478" s="687"/>
      <c r="E478" s="687"/>
      <c r="F478" s="687"/>
      <c r="G478" s="687"/>
      <c r="H478" s="687"/>
      <c r="I478" s="687"/>
      <c r="J478" s="687"/>
      <c r="K478" s="727"/>
    </row>
    <row r="479" ht="12.75" customHeight="1">
      <c r="A479" s="687"/>
      <c r="B479" s="718"/>
      <c r="C479" s="718"/>
      <c r="D479" s="687"/>
      <c r="E479" s="687"/>
      <c r="F479" s="687"/>
      <c r="G479" s="687"/>
      <c r="H479" s="687"/>
      <c r="I479" s="687"/>
      <c r="J479" s="687"/>
      <c r="K479" s="727"/>
    </row>
    <row r="480" ht="12.75" customHeight="1">
      <c r="A480" s="687"/>
      <c r="B480" s="718"/>
      <c r="C480" s="718"/>
      <c r="D480" s="687"/>
      <c r="E480" s="687"/>
      <c r="F480" s="687"/>
      <c r="G480" s="687"/>
      <c r="H480" s="687"/>
      <c r="I480" s="687"/>
      <c r="J480" s="687"/>
      <c r="K480" s="727"/>
    </row>
    <row r="481" ht="12.75" customHeight="1">
      <c r="A481" s="687"/>
      <c r="B481" s="718"/>
      <c r="C481" s="718"/>
      <c r="D481" s="687"/>
      <c r="E481" s="687"/>
      <c r="F481" s="687"/>
      <c r="G481" s="687"/>
      <c r="H481" s="687"/>
      <c r="I481" s="687"/>
      <c r="J481" s="687"/>
      <c r="K481" s="727"/>
    </row>
    <row r="482" ht="12.75" customHeight="1">
      <c r="A482" s="687"/>
      <c r="B482" s="718"/>
      <c r="C482" s="718"/>
      <c r="D482" s="687"/>
      <c r="E482" s="687"/>
      <c r="F482" s="687"/>
      <c r="G482" s="687"/>
      <c r="H482" s="687"/>
      <c r="I482" s="687"/>
      <c r="J482" s="687"/>
      <c r="K482" s="727"/>
    </row>
    <row r="483" ht="12.75" customHeight="1">
      <c r="A483" s="687"/>
      <c r="B483" s="718"/>
      <c r="C483" s="718"/>
      <c r="D483" s="687"/>
      <c r="E483" s="687"/>
      <c r="F483" s="687"/>
      <c r="G483" s="687"/>
      <c r="H483" s="687"/>
      <c r="I483" s="687"/>
      <c r="J483" s="687"/>
      <c r="K483" s="727"/>
    </row>
    <row r="484" ht="12.75" customHeight="1">
      <c r="A484" s="687"/>
      <c r="B484" s="718"/>
      <c r="C484" s="718"/>
      <c r="D484" s="687"/>
      <c r="E484" s="687"/>
      <c r="F484" s="687"/>
      <c r="G484" s="687"/>
      <c r="H484" s="687"/>
      <c r="I484" s="687"/>
      <c r="J484" s="687"/>
      <c r="K484" s="727"/>
    </row>
    <row r="485" ht="12.75" customHeight="1">
      <c r="A485" s="687"/>
      <c r="B485" s="718"/>
      <c r="C485" s="718"/>
      <c r="D485" s="687"/>
      <c r="E485" s="687"/>
      <c r="F485" s="687"/>
      <c r="G485" s="687"/>
      <c r="H485" s="687"/>
      <c r="I485" s="687"/>
      <c r="J485" s="687"/>
      <c r="K485" s="727"/>
    </row>
    <row r="486" ht="12.75" customHeight="1">
      <c r="A486" s="687"/>
      <c r="B486" s="718"/>
      <c r="C486" s="718"/>
      <c r="D486" s="687"/>
      <c r="E486" s="687"/>
      <c r="F486" s="687"/>
      <c r="G486" s="687"/>
      <c r="H486" s="687"/>
      <c r="I486" s="687"/>
      <c r="J486" s="687"/>
      <c r="K486" s="727"/>
    </row>
    <row r="487" ht="12.75" customHeight="1">
      <c r="A487" s="687"/>
      <c r="B487" s="718"/>
      <c r="C487" s="718"/>
      <c r="D487" s="687"/>
      <c r="E487" s="687"/>
      <c r="F487" s="687"/>
      <c r="G487" s="687"/>
      <c r="H487" s="687"/>
      <c r="I487" s="687"/>
      <c r="J487" s="687"/>
      <c r="K487" s="727"/>
    </row>
    <row r="488" ht="12.75" customHeight="1">
      <c r="A488" s="687"/>
      <c r="B488" s="718"/>
      <c r="C488" s="718"/>
      <c r="D488" s="687"/>
      <c r="E488" s="687"/>
      <c r="F488" s="687"/>
      <c r="G488" s="687"/>
      <c r="H488" s="687"/>
      <c r="I488" s="687"/>
      <c r="J488" s="687"/>
      <c r="K488" s="727"/>
    </row>
    <row r="489" ht="12.75" customHeight="1">
      <c r="A489" s="687"/>
      <c r="B489" s="718"/>
      <c r="C489" s="718"/>
      <c r="D489" s="687"/>
      <c r="E489" s="687"/>
      <c r="F489" s="687"/>
      <c r="G489" s="687"/>
      <c r="H489" s="687"/>
      <c r="I489" s="687"/>
      <c r="J489" s="687"/>
      <c r="K489" s="727"/>
    </row>
    <row r="490" ht="12.75" customHeight="1">
      <c r="A490" s="687"/>
      <c r="B490" s="718"/>
      <c r="C490" s="718"/>
      <c r="D490" s="687"/>
      <c r="E490" s="687"/>
      <c r="F490" s="687"/>
      <c r="G490" s="687"/>
      <c r="H490" s="687"/>
      <c r="I490" s="687"/>
      <c r="J490" s="687"/>
      <c r="K490" s="727"/>
    </row>
    <row r="491" ht="12.75" customHeight="1">
      <c r="A491" s="687"/>
      <c r="B491" s="718"/>
      <c r="C491" s="718"/>
      <c r="D491" s="687"/>
      <c r="E491" s="687"/>
      <c r="F491" s="687"/>
      <c r="G491" s="687"/>
      <c r="H491" s="687"/>
      <c r="I491" s="687"/>
      <c r="J491" s="687"/>
      <c r="K491" s="727"/>
    </row>
    <row r="492" ht="12.75" customHeight="1">
      <c r="A492" s="687"/>
      <c r="B492" s="718"/>
      <c r="C492" s="718"/>
      <c r="D492" s="687"/>
      <c r="E492" s="687"/>
      <c r="F492" s="687"/>
      <c r="G492" s="687"/>
      <c r="H492" s="687"/>
      <c r="I492" s="687"/>
      <c r="J492" s="687"/>
      <c r="K492" s="727"/>
    </row>
    <row r="493" ht="12.75" customHeight="1">
      <c r="A493" s="687"/>
      <c r="B493" s="718"/>
      <c r="C493" s="718"/>
      <c r="D493" s="687"/>
      <c r="E493" s="687"/>
      <c r="F493" s="687"/>
      <c r="G493" s="687"/>
      <c r="H493" s="687"/>
      <c r="I493" s="687"/>
      <c r="J493" s="687"/>
      <c r="K493" s="727"/>
    </row>
    <row r="494" ht="12.75" customHeight="1">
      <c r="A494" s="687"/>
      <c r="B494" s="718"/>
      <c r="C494" s="718"/>
      <c r="D494" s="687"/>
      <c r="E494" s="687"/>
      <c r="F494" s="687"/>
      <c r="G494" s="687"/>
      <c r="H494" s="687"/>
      <c r="I494" s="687"/>
      <c r="J494" s="687"/>
      <c r="K494" s="727"/>
    </row>
    <row r="495" ht="12.75" customHeight="1">
      <c r="A495" s="687"/>
      <c r="B495" s="718"/>
      <c r="C495" s="718"/>
      <c r="D495" s="687"/>
      <c r="E495" s="687"/>
      <c r="F495" s="687"/>
      <c r="G495" s="687"/>
      <c r="H495" s="687"/>
      <c r="I495" s="687"/>
      <c r="J495" s="687"/>
      <c r="K495" s="727"/>
    </row>
    <row r="496" ht="12.75" customHeight="1">
      <c r="A496" s="687"/>
      <c r="B496" s="718"/>
      <c r="C496" s="718"/>
      <c r="D496" s="687"/>
      <c r="E496" s="687"/>
      <c r="F496" s="687"/>
      <c r="G496" s="687"/>
      <c r="H496" s="687"/>
      <c r="I496" s="687"/>
      <c r="J496" s="687"/>
      <c r="K496" s="727"/>
    </row>
    <row r="497" ht="12.75" customHeight="1">
      <c r="A497" s="687"/>
      <c r="B497" s="718"/>
      <c r="C497" s="718"/>
      <c r="D497" s="687"/>
      <c r="E497" s="687"/>
      <c r="F497" s="687"/>
      <c r="G497" s="687"/>
      <c r="H497" s="687"/>
      <c r="I497" s="687"/>
      <c r="J497" s="687"/>
      <c r="K497" s="727"/>
    </row>
    <row r="498" ht="12.75" customHeight="1">
      <c r="A498" s="687"/>
      <c r="B498" s="718"/>
      <c r="C498" s="718"/>
      <c r="D498" s="687"/>
      <c r="E498" s="687"/>
      <c r="F498" s="687"/>
      <c r="G498" s="687"/>
      <c r="H498" s="687"/>
      <c r="I498" s="687"/>
      <c r="J498" s="687"/>
      <c r="K498" s="727"/>
    </row>
    <row r="499" ht="12.75" customHeight="1">
      <c r="A499" s="687"/>
      <c r="B499" s="718"/>
      <c r="C499" s="718"/>
      <c r="D499" s="687"/>
      <c r="E499" s="687"/>
      <c r="F499" s="687"/>
      <c r="G499" s="687"/>
      <c r="H499" s="687"/>
      <c r="I499" s="687"/>
      <c r="J499" s="687"/>
      <c r="K499" s="727"/>
    </row>
    <row r="500" ht="12.75" customHeight="1">
      <c r="A500" s="687"/>
      <c r="B500" s="718"/>
      <c r="C500" s="718"/>
      <c r="D500" s="687"/>
      <c r="E500" s="687"/>
      <c r="F500" s="687"/>
      <c r="G500" s="687"/>
      <c r="H500" s="687"/>
      <c r="I500" s="687"/>
      <c r="J500" s="687"/>
      <c r="K500" s="727"/>
    </row>
    <row r="501" ht="12.75" customHeight="1">
      <c r="A501" s="687"/>
      <c r="B501" s="718"/>
      <c r="C501" s="718"/>
      <c r="D501" s="687"/>
      <c r="E501" s="687"/>
      <c r="F501" s="687"/>
      <c r="G501" s="687"/>
      <c r="H501" s="687"/>
      <c r="I501" s="687"/>
      <c r="J501" s="687"/>
      <c r="K501" s="727"/>
    </row>
    <row r="502" ht="12.75" customHeight="1">
      <c r="A502" s="687"/>
      <c r="B502" s="718"/>
      <c r="C502" s="718"/>
      <c r="D502" s="687"/>
      <c r="E502" s="687"/>
      <c r="F502" s="687"/>
      <c r="G502" s="687"/>
      <c r="H502" s="687"/>
      <c r="I502" s="687"/>
      <c r="J502" s="687"/>
      <c r="K502" s="727"/>
    </row>
    <row r="503" ht="12.75" customHeight="1">
      <c r="A503" s="687"/>
      <c r="B503" s="718"/>
      <c r="C503" s="718"/>
      <c r="D503" s="687"/>
      <c r="E503" s="687"/>
      <c r="F503" s="687"/>
      <c r="G503" s="687"/>
      <c r="H503" s="687"/>
      <c r="I503" s="687"/>
      <c r="J503" s="687"/>
      <c r="K503" s="727"/>
    </row>
    <row r="504" ht="12.75" customHeight="1">
      <c r="A504" s="687"/>
      <c r="B504" s="718"/>
      <c r="C504" s="718"/>
      <c r="D504" s="687"/>
      <c r="E504" s="687"/>
      <c r="F504" s="687"/>
      <c r="G504" s="687"/>
      <c r="H504" s="687"/>
      <c r="I504" s="687"/>
      <c r="J504" s="687"/>
      <c r="K504" s="727"/>
    </row>
    <row r="505" ht="12.75" customHeight="1">
      <c r="A505" s="687"/>
      <c r="B505" s="718"/>
      <c r="C505" s="718"/>
      <c r="D505" s="687"/>
      <c r="E505" s="687"/>
      <c r="F505" s="687"/>
      <c r="G505" s="687"/>
      <c r="H505" s="687"/>
      <c r="I505" s="687"/>
      <c r="J505" s="687"/>
      <c r="K505" s="727"/>
    </row>
    <row r="506" ht="12.75" customHeight="1">
      <c r="A506" s="687"/>
      <c r="B506" s="718"/>
      <c r="C506" s="718"/>
      <c r="D506" s="687"/>
      <c r="E506" s="687"/>
      <c r="F506" s="687"/>
      <c r="G506" s="687"/>
      <c r="H506" s="687"/>
      <c r="I506" s="687"/>
      <c r="J506" s="687"/>
      <c r="K506" s="727"/>
    </row>
    <row r="507" ht="12.75" customHeight="1">
      <c r="A507" s="687"/>
      <c r="B507" s="718"/>
      <c r="C507" s="718"/>
      <c r="D507" s="687"/>
      <c r="E507" s="687"/>
      <c r="F507" s="687"/>
      <c r="G507" s="687"/>
      <c r="H507" s="687"/>
      <c r="I507" s="687"/>
      <c r="J507" s="687"/>
      <c r="K507" s="727"/>
    </row>
    <row r="508" ht="12.75" customHeight="1">
      <c r="A508" s="687"/>
      <c r="B508" s="718"/>
      <c r="C508" s="718"/>
      <c r="D508" s="687"/>
      <c r="E508" s="687"/>
      <c r="F508" s="687"/>
      <c r="G508" s="687"/>
      <c r="H508" s="687"/>
      <c r="I508" s="687"/>
      <c r="J508" s="687"/>
      <c r="K508" s="727"/>
    </row>
    <row r="509" ht="12.75" customHeight="1">
      <c r="A509" s="687"/>
      <c r="B509" s="718"/>
      <c r="C509" s="718"/>
      <c r="D509" s="687"/>
      <c r="E509" s="687"/>
      <c r="F509" s="687"/>
      <c r="G509" s="687"/>
      <c r="H509" s="687"/>
      <c r="I509" s="687"/>
      <c r="J509" s="687"/>
      <c r="K509" s="727"/>
    </row>
    <row r="510" ht="12.75" customHeight="1">
      <c r="A510" s="687"/>
      <c r="B510" s="718"/>
      <c r="C510" s="718"/>
      <c r="D510" s="687"/>
      <c r="E510" s="687"/>
      <c r="F510" s="687"/>
      <c r="G510" s="687"/>
      <c r="H510" s="687"/>
      <c r="I510" s="687"/>
      <c r="J510" s="687"/>
      <c r="K510" s="727"/>
    </row>
    <row r="511" ht="12.75" customHeight="1">
      <c r="A511" s="687"/>
      <c r="B511" s="718"/>
      <c r="C511" s="718"/>
      <c r="D511" s="687"/>
      <c r="E511" s="687"/>
      <c r="F511" s="687"/>
      <c r="G511" s="687"/>
      <c r="H511" s="687"/>
      <c r="I511" s="687"/>
      <c r="J511" s="687"/>
      <c r="K511" s="727"/>
    </row>
    <row r="512" ht="12.75" customHeight="1">
      <c r="A512" s="687"/>
      <c r="B512" s="718"/>
      <c r="C512" s="718"/>
      <c r="D512" s="687"/>
      <c r="E512" s="687"/>
      <c r="F512" s="687"/>
      <c r="G512" s="687"/>
      <c r="H512" s="687"/>
      <c r="I512" s="687"/>
      <c r="J512" s="687"/>
      <c r="K512" s="727"/>
    </row>
    <row r="513" ht="12.75" customHeight="1">
      <c r="A513" s="687"/>
      <c r="B513" s="718"/>
      <c r="C513" s="718"/>
      <c r="D513" s="687"/>
      <c r="E513" s="687"/>
      <c r="F513" s="687"/>
      <c r="G513" s="687"/>
      <c r="H513" s="687"/>
      <c r="I513" s="687"/>
      <c r="J513" s="687"/>
      <c r="K513" s="727"/>
    </row>
    <row r="514" ht="12.75" customHeight="1">
      <c r="A514" s="687"/>
      <c r="B514" s="718"/>
      <c r="C514" s="718"/>
      <c r="D514" s="687"/>
      <c r="E514" s="687"/>
      <c r="F514" s="687"/>
      <c r="G514" s="687"/>
      <c r="H514" s="687"/>
      <c r="I514" s="687"/>
      <c r="J514" s="687"/>
      <c r="K514" s="727"/>
    </row>
    <row r="515" ht="12.75" customHeight="1">
      <c r="A515" s="687"/>
      <c r="B515" s="718"/>
      <c r="C515" s="718"/>
      <c r="D515" s="687"/>
      <c r="E515" s="687"/>
      <c r="F515" s="687"/>
      <c r="G515" s="687"/>
      <c r="H515" s="687"/>
      <c r="I515" s="687"/>
      <c r="J515" s="687"/>
      <c r="K515" s="727"/>
    </row>
    <row r="516" ht="12.75" customHeight="1">
      <c r="A516" s="687"/>
      <c r="B516" s="718"/>
      <c r="C516" s="718"/>
      <c r="D516" s="687"/>
      <c r="E516" s="687"/>
      <c r="F516" s="687"/>
      <c r="G516" s="687"/>
      <c r="H516" s="687"/>
      <c r="I516" s="687"/>
      <c r="J516" s="687"/>
      <c r="K516" s="727"/>
    </row>
    <row r="517" ht="12.75" customHeight="1">
      <c r="A517" s="687"/>
      <c r="B517" s="718"/>
      <c r="C517" s="718"/>
      <c r="D517" s="687"/>
      <c r="E517" s="687"/>
      <c r="F517" s="687"/>
      <c r="G517" s="687"/>
      <c r="H517" s="687"/>
      <c r="I517" s="687"/>
      <c r="J517" s="687"/>
      <c r="K517" s="727"/>
    </row>
    <row r="518" ht="12.75" customHeight="1">
      <c r="A518" s="687"/>
      <c r="B518" s="718"/>
      <c r="C518" s="718"/>
      <c r="D518" s="687"/>
      <c r="E518" s="687"/>
      <c r="F518" s="687"/>
      <c r="G518" s="687"/>
      <c r="H518" s="687"/>
      <c r="I518" s="687"/>
      <c r="J518" s="687"/>
      <c r="K518" s="727"/>
    </row>
    <row r="519" ht="12.75" customHeight="1">
      <c r="A519" s="687"/>
      <c r="B519" s="718"/>
      <c r="C519" s="718"/>
      <c r="D519" s="687"/>
      <c r="E519" s="687"/>
      <c r="F519" s="687"/>
      <c r="G519" s="687"/>
      <c r="H519" s="687"/>
      <c r="I519" s="687"/>
      <c r="J519" s="687"/>
      <c r="K519" s="727"/>
    </row>
    <row r="520" ht="12.75" customHeight="1">
      <c r="A520" s="687"/>
      <c r="B520" s="718"/>
      <c r="C520" s="718"/>
      <c r="D520" s="687"/>
      <c r="E520" s="687"/>
      <c r="F520" s="687"/>
      <c r="G520" s="687"/>
      <c r="H520" s="687"/>
      <c r="I520" s="687"/>
      <c r="J520" s="687"/>
      <c r="K520" s="727"/>
    </row>
    <row r="521" ht="12.75" customHeight="1">
      <c r="A521" s="687"/>
      <c r="B521" s="718"/>
      <c r="C521" s="718"/>
      <c r="D521" s="687"/>
      <c r="E521" s="687"/>
      <c r="F521" s="687"/>
      <c r="G521" s="687"/>
      <c r="H521" s="687"/>
      <c r="I521" s="687"/>
      <c r="J521" s="687"/>
      <c r="K521" s="727"/>
    </row>
    <row r="522" ht="12.75" customHeight="1">
      <c r="A522" s="687"/>
      <c r="B522" s="718"/>
      <c r="C522" s="718"/>
      <c r="D522" s="687"/>
      <c r="E522" s="687"/>
      <c r="F522" s="687"/>
      <c r="G522" s="687"/>
      <c r="H522" s="687"/>
      <c r="I522" s="687"/>
      <c r="J522" s="687"/>
      <c r="K522" s="727"/>
    </row>
    <row r="523" ht="12.75" customHeight="1">
      <c r="A523" s="687"/>
      <c r="B523" s="718"/>
      <c r="C523" s="718"/>
      <c r="D523" s="687"/>
      <c r="E523" s="687"/>
      <c r="F523" s="687"/>
      <c r="G523" s="687"/>
      <c r="H523" s="687"/>
      <c r="I523" s="687"/>
      <c r="J523" s="687"/>
      <c r="K523" s="727"/>
    </row>
    <row r="524" ht="12.75" customHeight="1">
      <c r="A524" s="687"/>
      <c r="B524" s="718"/>
      <c r="C524" s="718"/>
      <c r="D524" s="687"/>
      <c r="E524" s="687"/>
      <c r="F524" s="687"/>
      <c r="G524" s="687"/>
      <c r="H524" s="687"/>
      <c r="I524" s="687"/>
      <c r="J524" s="687"/>
      <c r="K524" s="727"/>
    </row>
    <row r="525" ht="12.75" customHeight="1">
      <c r="A525" s="687"/>
      <c r="B525" s="718"/>
      <c r="C525" s="718"/>
      <c r="D525" s="687"/>
      <c r="E525" s="687"/>
      <c r="F525" s="687"/>
      <c r="G525" s="687"/>
      <c r="H525" s="687"/>
      <c r="I525" s="687"/>
      <c r="J525" s="687"/>
      <c r="K525" s="727"/>
    </row>
    <row r="526" ht="12.75" customHeight="1">
      <c r="A526" s="687"/>
      <c r="B526" s="718"/>
      <c r="C526" s="718"/>
      <c r="D526" s="687"/>
      <c r="E526" s="687"/>
      <c r="F526" s="687"/>
      <c r="G526" s="687"/>
      <c r="H526" s="687"/>
      <c r="I526" s="687"/>
      <c r="J526" s="687"/>
      <c r="K526" s="727"/>
    </row>
    <row r="527" ht="12.75" customHeight="1">
      <c r="A527" s="687"/>
      <c r="B527" s="718"/>
      <c r="C527" s="718"/>
      <c r="D527" s="687"/>
      <c r="E527" s="687"/>
      <c r="F527" s="687"/>
      <c r="G527" s="687"/>
      <c r="H527" s="687"/>
      <c r="I527" s="687"/>
      <c r="J527" s="687"/>
      <c r="K527" s="727"/>
    </row>
    <row r="528" ht="12.75" customHeight="1">
      <c r="A528" s="687"/>
      <c r="B528" s="718"/>
      <c r="C528" s="718"/>
      <c r="D528" s="687"/>
      <c r="E528" s="687"/>
      <c r="F528" s="687"/>
      <c r="G528" s="687"/>
      <c r="H528" s="687"/>
      <c r="I528" s="687"/>
      <c r="J528" s="687"/>
      <c r="K528" s="727"/>
    </row>
    <row r="529" ht="12.75" customHeight="1">
      <c r="A529" s="687"/>
      <c r="B529" s="718"/>
      <c r="C529" s="718"/>
      <c r="D529" s="687"/>
      <c r="E529" s="687"/>
      <c r="F529" s="687"/>
      <c r="G529" s="687"/>
      <c r="H529" s="687"/>
      <c r="I529" s="687"/>
      <c r="J529" s="687"/>
      <c r="K529" s="727"/>
    </row>
    <row r="530" ht="12.75" customHeight="1">
      <c r="A530" s="687"/>
      <c r="B530" s="718"/>
      <c r="C530" s="718"/>
      <c r="D530" s="687"/>
      <c r="E530" s="687"/>
      <c r="F530" s="687"/>
      <c r="G530" s="687"/>
      <c r="H530" s="687"/>
      <c r="I530" s="687"/>
      <c r="J530" s="687"/>
      <c r="K530" s="727"/>
    </row>
    <row r="531" ht="12.75" customHeight="1">
      <c r="A531" s="687"/>
      <c r="B531" s="718"/>
      <c r="C531" s="718"/>
      <c r="D531" s="687"/>
      <c r="E531" s="687"/>
      <c r="F531" s="687"/>
      <c r="G531" s="687"/>
      <c r="H531" s="687"/>
      <c r="I531" s="687"/>
      <c r="J531" s="687"/>
      <c r="K531" s="727"/>
    </row>
    <row r="532" ht="12.75" customHeight="1">
      <c r="A532" s="687"/>
      <c r="B532" s="718"/>
      <c r="C532" s="718"/>
      <c r="D532" s="687"/>
      <c r="E532" s="687"/>
      <c r="F532" s="687"/>
      <c r="G532" s="687"/>
      <c r="H532" s="687"/>
      <c r="I532" s="687"/>
      <c r="J532" s="687"/>
      <c r="K532" s="727"/>
    </row>
    <row r="533" ht="12.75" customHeight="1">
      <c r="A533" s="687"/>
      <c r="B533" s="718"/>
      <c r="C533" s="718"/>
      <c r="D533" s="687"/>
      <c r="E533" s="687"/>
      <c r="F533" s="687"/>
      <c r="G533" s="687"/>
      <c r="H533" s="687"/>
      <c r="I533" s="687"/>
      <c r="J533" s="687"/>
      <c r="K533" s="727"/>
    </row>
    <row r="534" ht="12.75" customHeight="1">
      <c r="A534" s="687"/>
      <c r="B534" s="718"/>
      <c r="C534" s="718"/>
      <c r="D534" s="687"/>
      <c r="E534" s="687"/>
      <c r="F534" s="687"/>
      <c r="G534" s="687"/>
      <c r="H534" s="687"/>
      <c r="I534" s="687"/>
      <c r="J534" s="687"/>
      <c r="K534" s="727"/>
    </row>
    <row r="535" ht="12.75" customHeight="1">
      <c r="A535" s="687"/>
      <c r="B535" s="718"/>
      <c r="C535" s="718"/>
      <c r="D535" s="687"/>
      <c r="E535" s="687"/>
      <c r="F535" s="687"/>
      <c r="G535" s="687"/>
      <c r="H535" s="687"/>
      <c r="I535" s="687"/>
      <c r="J535" s="687"/>
      <c r="K535" s="727"/>
    </row>
    <row r="536" ht="12.75" customHeight="1">
      <c r="A536" s="687"/>
      <c r="B536" s="718"/>
      <c r="C536" s="718"/>
      <c r="D536" s="687"/>
      <c r="E536" s="687"/>
      <c r="F536" s="687"/>
      <c r="G536" s="687"/>
      <c r="H536" s="687"/>
      <c r="I536" s="687"/>
      <c r="J536" s="687"/>
      <c r="K536" s="727"/>
    </row>
    <row r="537" ht="12.75" customHeight="1">
      <c r="A537" s="687"/>
      <c r="B537" s="718"/>
      <c r="C537" s="718"/>
      <c r="D537" s="687"/>
      <c r="E537" s="687"/>
      <c r="F537" s="687"/>
      <c r="G537" s="687"/>
      <c r="H537" s="687"/>
      <c r="I537" s="687"/>
      <c r="J537" s="687"/>
      <c r="K537" s="727"/>
    </row>
    <row r="538" ht="12.75" customHeight="1">
      <c r="A538" s="687"/>
      <c r="B538" s="718"/>
      <c r="C538" s="718"/>
      <c r="D538" s="687"/>
      <c r="E538" s="687"/>
      <c r="F538" s="687"/>
      <c r="G538" s="687"/>
      <c r="H538" s="687"/>
      <c r="I538" s="687"/>
      <c r="J538" s="687"/>
      <c r="K538" s="727"/>
    </row>
    <row r="539" ht="12.75" customHeight="1">
      <c r="A539" s="687"/>
      <c r="B539" s="718"/>
      <c r="C539" s="718"/>
      <c r="D539" s="687"/>
      <c r="E539" s="687"/>
      <c r="F539" s="687"/>
      <c r="G539" s="687"/>
      <c r="H539" s="687"/>
      <c r="I539" s="687"/>
      <c r="J539" s="687"/>
      <c r="K539" s="727"/>
    </row>
    <row r="540" ht="12.75" customHeight="1">
      <c r="A540" s="687"/>
      <c r="B540" s="718"/>
      <c r="C540" s="718"/>
      <c r="D540" s="687"/>
      <c r="E540" s="687"/>
      <c r="F540" s="687"/>
      <c r="G540" s="687"/>
      <c r="H540" s="687"/>
      <c r="I540" s="687"/>
      <c r="J540" s="687"/>
      <c r="K540" s="727"/>
    </row>
    <row r="541" ht="12.75" customHeight="1">
      <c r="A541" s="687"/>
      <c r="B541" s="718"/>
      <c r="C541" s="718"/>
      <c r="D541" s="687"/>
      <c r="E541" s="687"/>
      <c r="F541" s="687"/>
      <c r="G541" s="687"/>
      <c r="H541" s="687"/>
      <c r="I541" s="687"/>
      <c r="J541" s="687"/>
      <c r="K541" s="727"/>
    </row>
    <row r="542" ht="12.75" customHeight="1">
      <c r="A542" s="687"/>
      <c r="B542" s="718"/>
      <c r="C542" s="718"/>
      <c r="D542" s="687"/>
      <c r="E542" s="687"/>
      <c r="F542" s="687"/>
      <c r="G542" s="687"/>
      <c r="H542" s="687"/>
      <c r="I542" s="687"/>
      <c r="J542" s="687"/>
      <c r="K542" s="727"/>
    </row>
    <row r="543" ht="12.75" customHeight="1">
      <c r="A543" s="687"/>
      <c r="B543" s="718"/>
      <c r="C543" s="718"/>
      <c r="D543" s="687"/>
      <c r="E543" s="687"/>
      <c r="F543" s="687"/>
      <c r="G543" s="687"/>
      <c r="H543" s="687"/>
      <c r="I543" s="687"/>
      <c r="J543" s="687"/>
      <c r="K543" s="727"/>
    </row>
    <row r="544" ht="12.75" customHeight="1">
      <c r="A544" s="687"/>
      <c r="B544" s="718"/>
      <c r="C544" s="718"/>
      <c r="D544" s="687"/>
      <c r="E544" s="687"/>
      <c r="F544" s="687"/>
      <c r="G544" s="687"/>
      <c r="H544" s="687"/>
      <c r="I544" s="687"/>
      <c r="J544" s="687"/>
      <c r="K544" s="727"/>
    </row>
    <row r="545" ht="12.75" customHeight="1">
      <c r="A545" s="687"/>
      <c r="B545" s="718"/>
      <c r="C545" s="718"/>
      <c r="D545" s="687"/>
      <c r="E545" s="687"/>
      <c r="F545" s="687"/>
      <c r="G545" s="687"/>
      <c r="H545" s="687"/>
      <c r="I545" s="687"/>
      <c r="J545" s="687"/>
      <c r="K545" s="727"/>
    </row>
    <row r="546" ht="12.75" customHeight="1">
      <c r="A546" s="687"/>
      <c r="B546" s="718"/>
      <c r="C546" s="718"/>
      <c r="D546" s="687"/>
      <c r="E546" s="687"/>
      <c r="F546" s="687"/>
      <c r="G546" s="687"/>
      <c r="H546" s="687"/>
      <c r="I546" s="687"/>
      <c r="J546" s="687"/>
      <c r="K546" s="727"/>
    </row>
    <row r="547" ht="12.75" customHeight="1">
      <c r="A547" s="687"/>
      <c r="B547" s="718"/>
      <c r="C547" s="718"/>
      <c r="D547" s="687"/>
      <c r="E547" s="687"/>
      <c r="F547" s="687"/>
      <c r="G547" s="687"/>
      <c r="H547" s="687"/>
      <c r="I547" s="687"/>
      <c r="J547" s="687"/>
      <c r="K547" s="727"/>
    </row>
    <row r="548" ht="12.75" customHeight="1">
      <c r="A548" s="687"/>
      <c r="B548" s="718"/>
      <c r="C548" s="718"/>
      <c r="D548" s="687"/>
      <c r="E548" s="687"/>
      <c r="F548" s="687"/>
      <c r="G548" s="687"/>
      <c r="H548" s="687"/>
      <c r="I548" s="687"/>
      <c r="J548" s="687"/>
      <c r="K548" s="727"/>
    </row>
    <row r="549" ht="12.75" customHeight="1">
      <c r="A549" s="687"/>
      <c r="B549" s="718"/>
      <c r="C549" s="718"/>
      <c r="D549" s="687"/>
      <c r="E549" s="687"/>
      <c r="F549" s="687"/>
      <c r="G549" s="687"/>
      <c r="H549" s="687"/>
      <c r="I549" s="687"/>
      <c r="J549" s="687"/>
      <c r="K549" s="727"/>
    </row>
    <row r="550" ht="12.75" customHeight="1">
      <c r="A550" s="687"/>
      <c r="B550" s="718"/>
      <c r="C550" s="718"/>
      <c r="D550" s="687"/>
      <c r="E550" s="687"/>
      <c r="F550" s="687"/>
      <c r="G550" s="687"/>
      <c r="H550" s="687"/>
      <c r="I550" s="687"/>
      <c r="J550" s="687"/>
      <c r="K550" s="727"/>
    </row>
    <row r="551" ht="12.75" customHeight="1">
      <c r="A551" s="687"/>
      <c r="B551" s="718"/>
      <c r="C551" s="718"/>
      <c r="D551" s="687"/>
      <c r="E551" s="687"/>
      <c r="F551" s="687"/>
      <c r="G551" s="687"/>
      <c r="H551" s="687"/>
      <c r="I551" s="687"/>
      <c r="J551" s="687"/>
      <c r="K551" s="727"/>
    </row>
    <row r="552" ht="12.75" customHeight="1">
      <c r="A552" s="687"/>
      <c r="B552" s="718"/>
      <c r="C552" s="718"/>
      <c r="D552" s="687"/>
      <c r="E552" s="687"/>
      <c r="F552" s="687"/>
      <c r="G552" s="687"/>
      <c r="H552" s="687"/>
      <c r="I552" s="687"/>
      <c r="J552" s="687"/>
      <c r="K552" s="727"/>
    </row>
    <row r="553" ht="12.75" customHeight="1">
      <c r="A553" s="687"/>
      <c r="B553" s="718"/>
      <c r="C553" s="718"/>
      <c r="D553" s="687"/>
      <c r="E553" s="687"/>
      <c r="F553" s="687"/>
      <c r="G553" s="687"/>
      <c r="H553" s="687"/>
      <c r="I553" s="687"/>
      <c r="J553" s="687"/>
      <c r="K553" s="727"/>
    </row>
    <row r="554" ht="12.75" customHeight="1">
      <c r="A554" s="687"/>
      <c r="B554" s="718"/>
      <c r="C554" s="718"/>
      <c r="D554" s="687"/>
      <c r="E554" s="687"/>
      <c r="F554" s="687"/>
      <c r="G554" s="687"/>
      <c r="H554" s="687"/>
      <c r="I554" s="687"/>
      <c r="J554" s="687"/>
      <c r="K554" s="727"/>
    </row>
    <row r="555" ht="12.75" customHeight="1">
      <c r="A555" s="687"/>
      <c r="B555" s="718"/>
      <c r="C555" s="718"/>
      <c r="D555" s="687"/>
      <c r="E555" s="687"/>
      <c r="F555" s="687"/>
      <c r="G555" s="687"/>
      <c r="H555" s="687"/>
      <c r="I555" s="687"/>
      <c r="J555" s="687"/>
      <c r="K555" s="727"/>
    </row>
    <row r="556" ht="12.75" customHeight="1">
      <c r="A556" s="687"/>
      <c r="B556" s="718"/>
      <c r="C556" s="718"/>
      <c r="D556" s="687"/>
      <c r="E556" s="687"/>
      <c r="F556" s="687"/>
      <c r="G556" s="687"/>
      <c r="H556" s="687"/>
      <c r="I556" s="687"/>
      <c r="J556" s="687"/>
      <c r="K556" s="727"/>
    </row>
    <row r="557" ht="12.75" customHeight="1">
      <c r="A557" s="687"/>
      <c r="B557" s="718"/>
      <c r="C557" s="718"/>
      <c r="D557" s="687"/>
      <c r="E557" s="687"/>
      <c r="F557" s="687"/>
      <c r="G557" s="687"/>
      <c r="H557" s="687"/>
      <c r="I557" s="687"/>
      <c r="J557" s="687"/>
      <c r="K557" s="727"/>
    </row>
    <row r="558" ht="12.75" customHeight="1">
      <c r="A558" s="687"/>
      <c r="B558" s="718"/>
      <c r="C558" s="718"/>
      <c r="D558" s="687"/>
      <c r="E558" s="687"/>
      <c r="F558" s="687"/>
      <c r="G558" s="687"/>
      <c r="H558" s="687"/>
      <c r="I558" s="687"/>
      <c r="J558" s="687"/>
      <c r="K558" s="727"/>
    </row>
    <row r="559" ht="12.75" customHeight="1">
      <c r="A559" s="687"/>
      <c r="B559" s="718"/>
      <c r="C559" s="718"/>
      <c r="D559" s="687"/>
      <c r="E559" s="687"/>
      <c r="F559" s="687"/>
      <c r="G559" s="687"/>
      <c r="H559" s="687"/>
      <c r="I559" s="687"/>
      <c r="J559" s="687"/>
      <c r="K559" s="727"/>
    </row>
    <row r="560" ht="12.75" customHeight="1">
      <c r="A560" s="687"/>
      <c r="B560" s="718"/>
      <c r="C560" s="718"/>
      <c r="D560" s="687"/>
      <c r="E560" s="687"/>
      <c r="F560" s="687"/>
      <c r="G560" s="687"/>
      <c r="H560" s="687"/>
      <c r="I560" s="687"/>
      <c r="J560" s="687"/>
      <c r="K560" s="727"/>
    </row>
    <row r="561" ht="12.75" customHeight="1">
      <c r="A561" s="687"/>
      <c r="B561" s="718"/>
      <c r="C561" s="718"/>
      <c r="D561" s="687"/>
      <c r="E561" s="687"/>
      <c r="F561" s="687"/>
      <c r="G561" s="687"/>
      <c r="H561" s="687"/>
      <c r="I561" s="687"/>
      <c r="J561" s="687"/>
      <c r="K561" s="727"/>
    </row>
    <row r="562" ht="12.75" customHeight="1">
      <c r="A562" s="687"/>
      <c r="B562" s="718"/>
      <c r="C562" s="718"/>
      <c r="D562" s="687"/>
      <c r="E562" s="687"/>
      <c r="F562" s="687"/>
      <c r="G562" s="687"/>
      <c r="H562" s="687"/>
      <c r="I562" s="687"/>
      <c r="J562" s="687"/>
      <c r="K562" s="727"/>
    </row>
    <row r="563" ht="12.75" customHeight="1">
      <c r="A563" s="687"/>
      <c r="B563" s="718"/>
      <c r="C563" s="718"/>
      <c r="D563" s="687"/>
      <c r="E563" s="687"/>
      <c r="F563" s="687"/>
      <c r="G563" s="687"/>
      <c r="H563" s="687"/>
      <c r="I563" s="687"/>
      <c r="J563" s="687"/>
      <c r="K563" s="727"/>
    </row>
    <row r="564" ht="12.75" customHeight="1">
      <c r="A564" s="687"/>
      <c r="B564" s="718"/>
      <c r="C564" s="718"/>
      <c r="D564" s="687"/>
      <c r="E564" s="687"/>
      <c r="F564" s="687"/>
      <c r="G564" s="687"/>
      <c r="H564" s="687"/>
      <c r="I564" s="687"/>
      <c r="J564" s="687"/>
      <c r="K564" s="727"/>
    </row>
    <row r="565" ht="12.75" customHeight="1">
      <c r="A565" s="687"/>
      <c r="B565" s="718"/>
      <c r="C565" s="718"/>
      <c r="D565" s="687"/>
      <c r="E565" s="687"/>
      <c r="F565" s="687"/>
      <c r="G565" s="687"/>
      <c r="H565" s="687"/>
      <c r="I565" s="687"/>
      <c r="J565" s="687"/>
      <c r="K565" s="727"/>
    </row>
    <row r="566" ht="12.75" customHeight="1">
      <c r="A566" s="687"/>
      <c r="B566" s="718"/>
      <c r="C566" s="718"/>
      <c r="D566" s="687"/>
      <c r="E566" s="687"/>
      <c r="F566" s="687"/>
      <c r="G566" s="687"/>
      <c r="H566" s="687"/>
      <c r="I566" s="687"/>
      <c r="J566" s="687"/>
      <c r="K566" s="727"/>
    </row>
    <row r="567" ht="12.75" customHeight="1">
      <c r="A567" s="687"/>
      <c r="B567" s="718"/>
      <c r="C567" s="718"/>
      <c r="D567" s="687"/>
      <c r="E567" s="687"/>
      <c r="F567" s="687"/>
      <c r="G567" s="687"/>
      <c r="H567" s="687"/>
      <c r="I567" s="687"/>
      <c r="J567" s="687"/>
      <c r="K567" s="727"/>
    </row>
    <row r="568" ht="12.75" customHeight="1">
      <c r="A568" s="687"/>
      <c r="B568" s="718"/>
      <c r="C568" s="718"/>
      <c r="D568" s="687"/>
      <c r="E568" s="687"/>
      <c r="F568" s="687"/>
      <c r="G568" s="687"/>
      <c r="H568" s="687"/>
      <c r="I568" s="687"/>
      <c r="J568" s="687"/>
      <c r="K568" s="727"/>
    </row>
    <row r="569" ht="12.75" customHeight="1">
      <c r="A569" s="687"/>
      <c r="B569" s="718"/>
      <c r="C569" s="718"/>
      <c r="D569" s="687"/>
      <c r="E569" s="687"/>
      <c r="F569" s="687"/>
      <c r="G569" s="687"/>
      <c r="H569" s="687"/>
      <c r="I569" s="687"/>
      <c r="J569" s="687"/>
      <c r="K569" s="727"/>
    </row>
    <row r="570" ht="12.75" customHeight="1">
      <c r="A570" s="687"/>
      <c r="B570" s="718"/>
      <c r="C570" s="718"/>
      <c r="D570" s="687"/>
      <c r="E570" s="687"/>
      <c r="F570" s="687"/>
      <c r="G570" s="687"/>
      <c r="H570" s="687"/>
      <c r="I570" s="687"/>
      <c r="J570" s="687"/>
      <c r="K570" s="727"/>
    </row>
    <row r="571" ht="12.75" customHeight="1">
      <c r="A571" s="687"/>
      <c r="B571" s="718"/>
      <c r="C571" s="718"/>
      <c r="D571" s="687"/>
      <c r="E571" s="687"/>
      <c r="F571" s="687"/>
      <c r="G571" s="687"/>
      <c r="H571" s="687"/>
      <c r="I571" s="687"/>
      <c r="J571" s="687"/>
      <c r="K571" s="727"/>
    </row>
    <row r="572" ht="12.75" customHeight="1">
      <c r="A572" s="687"/>
      <c r="B572" s="718"/>
      <c r="C572" s="718"/>
      <c r="D572" s="687"/>
      <c r="E572" s="687"/>
      <c r="F572" s="687"/>
      <c r="G572" s="687"/>
      <c r="H572" s="687"/>
      <c r="I572" s="687"/>
      <c r="J572" s="687"/>
      <c r="K572" s="727"/>
    </row>
    <row r="573" ht="12.75" customHeight="1">
      <c r="A573" s="687"/>
      <c r="B573" s="718"/>
      <c r="C573" s="718"/>
      <c r="D573" s="687"/>
      <c r="E573" s="687"/>
      <c r="F573" s="687"/>
      <c r="G573" s="687"/>
      <c r="H573" s="687"/>
      <c r="I573" s="687"/>
      <c r="J573" s="687"/>
      <c r="K573" s="727"/>
    </row>
    <row r="574" ht="12.75" customHeight="1">
      <c r="A574" s="687"/>
      <c r="B574" s="718"/>
      <c r="C574" s="718"/>
      <c r="D574" s="687"/>
      <c r="E574" s="687"/>
      <c r="F574" s="687"/>
      <c r="G574" s="687"/>
      <c r="H574" s="687"/>
      <c r="I574" s="687"/>
      <c r="J574" s="687"/>
      <c r="K574" s="727"/>
    </row>
    <row r="575" ht="12.75" customHeight="1">
      <c r="A575" s="687"/>
      <c r="B575" s="718"/>
      <c r="C575" s="718"/>
      <c r="D575" s="687"/>
      <c r="E575" s="687"/>
      <c r="F575" s="687"/>
      <c r="G575" s="687"/>
      <c r="H575" s="687"/>
      <c r="I575" s="687"/>
      <c r="J575" s="687"/>
      <c r="K575" s="727"/>
    </row>
    <row r="576" ht="12.75" customHeight="1">
      <c r="A576" s="687"/>
      <c r="B576" s="718"/>
      <c r="C576" s="718"/>
      <c r="D576" s="687"/>
      <c r="E576" s="687"/>
      <c r="F576" s="687"/>
      <c r="G576" s="687"/>
      <c r="H576" s="687"/>
      <c r="I576" s="687"/>
      <c r="J576" s="687"/>
      <c r="K576" s="727"/>
    </row>
    <row r="577" ht="12.75" customHeight="1">
      <c r="A577" s="687"/>
      <c r="B577" s="718"/>
      <c r="C577" s="718"/>
      <c r="D577" s="687"/>
      <c r="E577" s="687"/>
      <c r="F577" s="687"/>
      <c r="G577" s="687"/>
      <c r="H577" s="687"/>
      <c r="I577" s="687"/>
      <c r="J577" s="687"/>
      <c r="K577" s="727"/>
    </row>
    <row r="578" ht="12.75" customHeight="1">
      <c r="A578" s="687"/>
      <c r="B578" s="718"/>
      <c r="C578" s="718"/>
      <c r="D578" s="687"/>
      <c r="E578" s="687"/>
      <c r="F578" s="687"/>
      <c r="G578" s="687"/>
      <c r="H578" s="687"/>
      <c r="I578" s="687"/>
      <c r="J578" s="687"/>
      <c r="K578" s="727"/>
    </row>
    <row r="579" ht="12.75" customHeight="1">
      <c r="A579" s="687"/>
      <c r="B579" s="718"/>
      <c r="C579" s="718"/>
      <c r="D579" s="687"/>
      <c r="E579" s="687"/>
      <c r="F579" s="687"/>
      <c r="G579" s="687"/>
      <c r="H579" s="687"/>
      <c r="I579" s="687"/>
      <c r="J579" s="687"/>
      <c r="K579" s="727"/>
    </row>
    <row r="580" ht="12.75" customHeight="1">
      <c r="A580" s="687"/>
      <c r="B580" s="718"/>
      <c r="C580" s="718"/>
      <c r="D580" s="687"/>
      <c r="E580" s="687"/>
      <c r="F580" s="687"/>
      <c r="G580" s="687"/>
      <c r="H580" s="687"/>
      <c r="I580" s="687"/>
      <c r="J580" s="687"/>
      <c r="K580" s="727"/>
    </row>
    <row r="581" ht="12.75" customHeight="1">
      <c r="A581" s="687"/>
      <c r="B581" s="718"/>
      <c r="C581" s="718"/>
      <c r="D581" s="687"/>
      <c r="E581" s="687"/>
      <c r="F581" s="687"/>
      <c r="G581" s="687"/>
      <c r="H581" s="687"/>
      <c r="I581" s="687"/>
      <c r="J581" s="687"/>
      <c r="K581" s="727"/>
    </row>
    <row r="582" ht="12.75" customHeight="1">
      <c r="A582" s="687"/>
      <c r="B582" s="718"/>
      <c r="C582" s="718"/>
      <c r="D582" s="687"/>
      <c r="E582" s="687"/>
      <c r="F582" s="687"/>
      <c r="G582" s="687"/>
      <c r="H582" s="687"/>
      <c r="I582" s="687"/>
      <c r="J582" s="687"/>
      <c r="K582" s="727"/>
    </row>
    <row r="583" ht="12.75" customHeight="1">
      <c r="A583" s="687"/>
      <c r="B583" s="718"/>
      <c r="C583" s="718"/>
      <c r="D583" s="687"/>
      <c r="E583" s="687"/>
      <c r="F583" s="687"/>
      <c r="G583" s="687"/>
      <c r="H583" s="687"/>
      <c r="I583" s="687"/>
      <c r="J583" s="687"/>
      <c r="K583" s="727"/>
    </row>
    <row r="584" ht="12.75" customHeight="1">
      <c r="A584" s="687"/>
      <c r="B584" s="718"/>
      <c r="C584" s="718"/>
      <c r="D584" s="687"/>
      <c r="E584" s="687"/>
      <c r="F584" s="687"/>
      <c r="G584" s="687"/>
      <c r="H584" s="687"/>
      <c r="I584" s="687"/>
      <c r="J584" s="687"/>
      <c r="K584" s="727"/>
    </row>
    <row r="585" ht="12.75" customHeight="1">
      <c r="A585" s="687"/>
      <c r="B585" s="718"/>
      <c r="C585" s="718"/>
      <c r="D585" s="687"/>
      <c r="E585" s="687"/>
      <c r="F585" s="687"/>
      <c r="G585" s="687"/>
      <c r="H585" s="687"/>
      <c r="I585" s="687"/>
      <c r="J585" s="687"/>
      <c r="K585" s="727"/>
    </row>
    <row r="586" ht="12.75" customHeight="1">
      <c r="A586" s="687"/>
      <c r="B586" s="718"/>
      <c r="C586" s="718"/>
      <c r="D586" s="687"/>
      <c r="E586" s="687"/>
      <c r="F586" s="687"/>
      <c r="G586" s="687"/>
      <c r="H586" s="687"/>
      <c r="I586" s="687"/>
      <c r="J586" s="687"/>
      <c r="K586" s="727"/>
    </row>
    <row r="587" ht="12.75" customHeight="1">
      <c r="A587" s="687"/>
      <c r="B587" s="718"/>
      <c r="C587" s="718"/>
      <c r="D587" s="687"/>
      <c r="E587" s="687"/>
      <c r="F587" s="687"/>
      <c r="G587" s="687"/>
      <c r="H587" s="687"/>
      <c r="I587" s="687"/>
      <c r="J587" s="687"/>
      <c r="K587" s="727"/>
    </row>
    <row r="588" ht="12.75" customHeight="1">
      <c r="A588" s="687"/>
      <c r="B588" s="718"/>
      <c r="C588" s="718"/>
      <c r="D588" s="687"/>
      <c r="E588" s="687"/>
      <c r="F588" s="687"/>
      <c r="G588" s="687"/>
      <c r="H588" s="687"/>
      <c r="I588" s="687"/>
      <c r="J588" s="687"/>
      <c r="K588" s="727"/>
    </row>
    <row r="589" ht="12.75" customHeight="1">
      <c r="A589" s="687"/>
      <c r="B589" s="718"/>
      <c r="C589" s="718"/>
      <c r="D589" s="687"/>
      <c r="E589" s="687"/>
      <c r="F589" s="687"/>
      <c r="G589" s="687"/>
      <c r="H589" s="687"/>
      <c r="I589" s="687"/>
      <c r="J589" s="687"/>
      <c r="K589" s="727"/>
    </row>
    <row r="590" ht="12.75" customHeight="1">
      <c r="A590" s="687"/>
      <c r="B590" s="718"/>
      <c r="C590" s="718"/>
      <c r="D590" s="687"/>
      <c r="E590" s="687"/>
      <c r="F590" s="687"/>
      <c r="G590" s="687"/>
      <c r="H590" s="687"/>
      <c r="I590" s="687"/>
      <c r="J590" s="687"/>
      <c r="K590" s="727"/>
    </row>
    <row r="591" ht="12.75" customHeight="1">
      <c r="A591" s="687"/>
      <c r="B591" s="718"/>
      <c r="C591" s="718"/>
      <c r="D591" s="687"/>
      <c r="E591" s="687"/>
      <c r="F591" s="687"/>
      <c r="G591" s="687"/>
      <c r="H591" s="687"/>
      <c r="I591" s="687"/>
      <c r="J591" s="687"/>
      <c r="K591" s="727"/>
    </row>
    <row r="592" ht="12.75" customHeight="1">
      <c r="A592" s="687"/>
      <c r="B592" s="718"/>
      <c r="C592" s="718"/>
      <c r="D592" s="687"/>
      <c r="E592" s="687"/>
      <c r="F592" s="687"/>
      <c r="G592" s="687"/>
      <c r="H592" s="687"/>
      <c r="I592" s="687"/>
      <c r="J592" s="687"/>
      <c r="K592" s="727"/>
    </row>
    <row r="593" ht="12.75" customHeight="1">
      <c r="A593" s="687"/>
      <c r="B593" s="718"/>
      <c r="C593" s="718"/>
      <c r="D593" s="687"/>
      <c r="E593" s="687"/>
      <c r="F593" s="687"/>
      <c r="G593" s="687"/>
      <c r="H593" s="687"/>
      <c r="I593" s="687"/>
      <c r="J593" s="687"/>
      <c r="K593" s="727"/>
    </row>
    <row r="594" ht="12.75" customHeight="1">
      <c r="A594" s="687"/>
      <c r="B594" s="718"/>
      <c r="C594" s="718"/>
      <c r="D594" s="687"/>
      <c r="E594" s="687"/>
      <c r="F594" s="687"/>
      <c r="G594" s="687"/>
      <c r="H594" s="687"/>
      <c r="I594" s="687"/>
      <c r="J594" s="687"/>
      <c r="K594" s="727"/>
    </row>
    <row r="595" ht="12.75" customHeight="1">
      <c r="A595" s="687"/>
      <c r="B595" s="718"/>
      <c r="C595" s="718"/>
      <c r="D595" s="687"/>
      <c r="E595" s="687"/>
      <c r="F595" s="687"/>
      <c r="G595" s="687"/>
      <c r="H595" s="687"/>
      <c r="I595" s="687"/>
      <c r="J595" s="687"/>
      <c r="K595" s="727"/>
    </row>
    <row r="596" ht="12.75" customHeight="1">
      <c r="A596" s="687"/>
      <c r="B596" s="718"/>
      <c r="C596" s="718"/>
      <c r="D596" s="687"/>
      <c r="E596" s="687"/>
      <c r="F596" s="687"/>
      <c r="G596" s="687"/>
      <c r="H596" s="687"/>
      <c r="I596" s="687"/>
      <c r="J596" s="687"/>
      <c r="K596" s="727"/>
    </row>
    <row r="597" ht="12.75" customHeight="1">
      <c r="A597" s="687"/>
      <c r="B597" s="718"/>
      <c r="C597" s="718"/>
      <c r="D597" s="687"/>
      <c r="E597" s="687"/>
      <c r="F597" s="687"/>
      <c r="G597" s="687"/>
      <c r="H597" s="687"/>
      <c r="I597" s="687"/>
      <c r="J597" s="687"/>
      <c r="K597" s="727"/>
    </row>
    <row r="598" ht="12.75" customHeight="1">
      <c r="A598" s="687"/>
      <c r="B598" s="718"/>
      <c r="C598" s="718"/>
      <c r="D598" s="687"/>
      <c r="E598" s="687"/>
      <c r="F598" s="687"/>
      <c r="G598" s="687"/>
      <c r="H598" s="687"/>
      <c r="I598" s="687"/>
      <c r="J598" s="687"/>
      <c r="K598" s="727"/>
    </row>
    <row r="599" ht="12.75" customHeight="1">
      <c r="A599" s="687"/>
      <c r="B599" s="718"/>
      <c r="C599" s="718"/>
      <c r="D599" s="687"/>
      <c r="E599" s="687"/>
      <c r="F599" s="687"/>
      <c r="G599" s="687"/>
      <c r="H599" s="687"/>
      <c r="I599" s="687"/>
      <c r="J599" s="687"/>
      <c r="K599" s="727"/>
    </row>
    <row r="600" ht="12.75" customHeight="1">
      <c r="A600" s="687"/>
      <c r="B600" s="718"/>
      <c r="C600" s="718"/>
      <c r="D600" s="687"/>
      <c r="E600" s="687"/>
      <c r="F600" s="687"/>
      <c r="G600" s="687"/>
      <c r="H600" s="687"/>
      <c r="I600" s="687"/>
      <c r="J600" s="687"/>
      <c r="K600" s="727"/>
    </row>
    <row r="601" ht="12.75" customHeight="1">
      <c r="A601" s="687"/>
      <c r="B601" s="718"/>
      <c r="C601" s="718"/>
      <c r="D601" s="687"/>
      <c r="E601" s="687"/>
      <c r="F601" s="687"/>
      <c r="G601" s="687"/>
      <c r="H601" s="687"/>
      <c r="I601" s="687"/>
      <c r="J601" s="687"/>
      <c r="K601" s="727"/>
    </row>
    <row r="602" ht="12.75" customHeight="1">
      <c r="A602" s="687"/>
      <c r="B602" s="718"/>
      <c r="C602" s="718"/>
      <c r="D602" s="687"/>
      <c r="E602" s="687"/>
      <c r="F602" s="687"/>
      <c r="G602" s="687"/>
      <c r="H602" s="687"/>
      <c r="I602" s="687"/>
      <c r="J602" s="687"/>
      <c r="K602" s="727"/>
    </row>
    <row r="603" ht="12.75" customHeight="1">
      <c r="A603" s="687"/>
      <c r="B603" s="718"/>
      <c r="C603" s="718"/>
      <c r="D603" s="687"/>
      <c r="E603" s="687"/>
      <c r="F603" s="687"/>
      <c r="G603" s="687"/>
      <c r="H603" s="687"/>
      <c r="I603" s="687"/>
      <c r="J603" s="687"/>
      <c r="K603" s="727"/>
    </row>
    <row r="604" ht="12.75" customHeight="1">
      <c r="A604" s="687"/>
      <c r="B604" s="718"/>
      <c r="C604" s="718"/>
      <c r="D604" s="687"/>
      <c r="E604" s="687"/>
      <c r="F604" s="687"/>
      <c r="G604" s="687"/>
      <c r="H604" s="687"/>
      <c r="I604" s="687"/>
      <c r="J604" s="687"/>
      <c r="K604" s="727"/>
    </row>
    <row r="605" ht="12.75" customHeight="1">
      <c r="A605" s="687"/>
      <c r="B605" s="718"/>
      <c r="C605" s="718"/>
      <c r="D605" s="687"/>
      <c r="E605" s="687"/>
      <c r="F605" s="687"/>
      <c r="G605" s="687"/>
      <c r="H605" s="687"/>
      <c r="I605" s="687"/>
      <c r="J605" s="687"/>
      <c r="K605" s="727"/>
    </row>
    <row r="606" ht="12.75" customHeight="1">
      <c r="A606" s="687"/>
      <c r="B606" s="718"/>
      <c r="C606" s="718"/>
      <c r="D606" s="687"/>
      <c r="E606" s="687"/>
      <c r="F606" s="687"/>
      <c r="G606" s="687"/>
      <c r="H606" s="687"/>
      <c r="I606" s="687"/>
      <c r="J606" s="687"/>
      <c r="K606" s="727"/>
    </row>
    <row r="607" ht="12.75" customHeight="1">
      <c r="A607" s="687"/>
      <c r="B607" s="718"/>
      <c r="C607" s="718"/>
      <c r="D607" s="687"/>
      <c r="E607" s="687"/>
      <c r="F607" s="687"/>
      <c r="G607" s="687"/>
      <c r="H607" s="687"/>
      <c r="I607" s="687"/>
      <c r="J607" s="687"/>
      <c r="K607" s="727"/>
    </row>
    <row r="608" ht="12.75" customHeight="1">
      <c r="A608" s="687"/>
      <c r="B608" s="718"/>
      <c r="C608" s="718"/>
      <c r="D608" s="687"/>
      <c r="E608" s="687"/>
      <c r="F608" s="687"/>
      <c r="G608" s="687"/>
      <c r="H608" s="687"/>
      <c r="I608" s="687"/>
      <c r="J608" s="687"/>
      <c r="K608" s="727"/>
    </row>
    <row r="609" ht="12.75" customHeight="1">
      <c r="A609" s="687"/>
      <c r="B609" s="718"/>
      <c r="C609" s="718"/>
      <c r="D609" s="687"/>
      <c r="E609" s="687"/>
      <c r="F609" s="687"/>
      <c r="G609" s="687"/>
      <c r="H609" s="687"/>
      <c r="I609" s="687"/>
      <c r="J609" s="687"/>
      <c r="K609" s="727"/>
    </row>
    <row r="610" ht="12.75" customHeight="1">
      <c r="A610" s="687"/>
      <c r="B610" s="718"/>
      <c r="C610" s="718"/>
      <c r="D610" s="687"/>
      <c r="E610" s="687"/>
      <c r="F610" s="687"/>
      <c r="G610" s="687"/>
      <c r="H610" s="687"/>
      <c r="I610" s="687"/>
      <c r="J610" s="687"/>
      <c r="K610" s="727"/>
    </row>
    <row r="611" ht="12.75" customHeight="1">
      <c r="A611" s="687"/>
      <c r="B611" s="718"/>
      <c r="C611" s="718"/>
      <c r="D611" s="687"/>
      <c r="E611" s="687"/>
      <c r="F611" s="687"/>
      <c r="G611" s="687"/>
      <c r="H611" s="687"/>
      <c r="I611" s="687"/>
      <c r="J611" s="687"/>
      <c r="K611" s="727"/>
    </row>
    <row r="612" ht="12.75" customHeight="1">
      <c r="A612" s="687"/>
      <c r="B612" s="718"/>
      <c r="C612" s="718"/>
      <c r="D612" s="687"/>
      <c r="E612" s="687"/>
      <c r="F612" s="687"/>
      <c r="G612" s="687"/>
      <c r="H612" s="687"/>
      <c r="I612" s="687"/>
      <c r="J612" s="687"/>
      <c r="K612" s="727"/>
    </row>
    <row r="613" ht="12.75" customHeight="1">
      <c r="A613" s="687"/>
      <c r="B613" s="718"/>
      <c r="C613" s="718"/>
      <c r="D613" s="687"/>
      <c r="E613" s="687"/>
      <c r="F613" s="687"/>
      <c r="G613" s="687"/>
      <c r="H613" s="687"/>
      <c r="I613" s="687"/>
      <c r="J613" s="687"/>
      <c r="K613" s="727"/>
    </row>
    <row r="614" ht="12.75" customHeight="1">
      <c r="A614" s="687"/>
      <c r="B614" s="718"/>
      <c r="C614" s="718"/>
      <c r="D614" s="687"/>
      <c r="E614" s="687"/>
      <c r="F614" s="687"/>
      <c r="G614" s="687"/>
      <c r="H614" s="687"/>
      <c r="I614" s="687"/>
      <c r="J614" s="687"/>
      <c r="K614" s="727"/>
    </row>
    <row r="615" ht="12.75" customHeight="1">
      <c r="A615" s="687"/>
      <c r="B615" s="718"/>
      <c r="C615" s="718"/>
      <c r="D615" s="687"/>
      <c r="E615" s="687"/>
      <c r="F615" s="687"/>
      <c r="G615" s="687"/>
      <c r="H615" s="687"/>
      <c r="I615" s="687"/>
      <c r="J615" s="687"/>
      <c r="K615" s="727"/>
    </row>
    <row r="616" ht="12.75" customHeight="1">
      <c r="A616" s="687"/>
      <c r="B616" s="718"/>
      <c r="C616" s="718"/>
      <c r="D616" s="687"/>
      <c r="E616" s="687"/>
      <c r="F616" s="687"/>
      <c r="G616" s="687"/>
      <c r="H616" s="687"/>
      <c r="I616" s="687"/>
      <c r="J616" s="687"/>
      <c r="K616" s="727"/>
    </row>
    <row r="617" ht="12.75" customHeight="1">
      <c r="A617" s="687"/>
      <c r="B617" s="718"/>
      <c r="C617" s="718"/>
      <c r="D617" s="687"/>
      <c r="E617" s="687"/>
      <c r="F617" s="687"/>
      <c r="G617" s="687"/>
      <c r="H617" s="687"/>
      <c r="I617" s="687"/>
      <c r="J617" s="687"/>
      <c r="K617" s="727"/>
    </row>
    <row r="618" ht="12.75" customHeight="1">
      <c r="A618" s="687"/>
      <c r="B618" s="718"/>
      <c r="C618" s="718"/>
      <c r="D618" s="687"/>
      <c r="E618" s="687"/>
      <c r="F618" s="687"/>
      <c r="G618" s="687"/>
      <c r="H618" s="687"/>
      <c r="I618" s="687"/>
      <c r="J618" s="687"/>
      <c r="K618" s="727"/>
    </row>
    <row r="619" ht="12.75" customHeight="1">
      <c r="A619" s="687"/>
      <c r="B619" s="718"/>
      <c r="C619" s="718"/>
      <c r="D619" s="687"/>
      <c r="E619" s="687"/>
      <c r="F619" s="687"/>
      <c r="G619" s="687"/>
      <c r="H619" s="687"/>
      <c r="I619" s="687"/>
      <c r="J619" s="687"/>
      <c r="K619" s="727"/>
    </row>
    <row r="620" ht="12.75" customHeight="1">
      <c r="A620" s="687"/>
      <c r="B620" s="718"/>
      <c r="C620" s="718"/>
      <c r="D620" s="687"/>
      <c r="E620" s="687"/>
      <c r="F620" s="687"/>
      <c r="G620" s="687"/>
      <c r="H620" s="687"/>
      <c r="I620" s="687"/>
      <c r="J620" s="687"/>
      <c r="K620" s="727"/>
    </row>
    <row r="621" ht="12.75" customHeight="1">
      <c r="A621" s="687"/>
      <c r="B621" s="718"/>
      <c r="C621" s="718"/>
      <c r="D621" s="687"/>
      <c r="E621" s="687"/>
      <c r="F621" s="687"/>
      <c r="G621" s="687"/>
      <c r="H621" s="687"/>
      <c r="I621" s="687"/>
      <c r="J621" s="687"/>
      <c r="K621" s="727"/>
    </row>
    <row r="622" ht="12.75" customHeight="1">
      <c r="A622" s="687"/>
      <c r="B622" s="718"/>
      <c r="C622" s="718"/>
      <c r="D622" s="687"/>
      <c r="E622" s="687"/>
      <c r="F622" s="687"/>
      <c r="G622" s="687"/>
      <c r="H622" s="687"/>
      <c r="I622" s="687"/>
      <c r="J622" s="687"/>
      <c r="K622" s="727"/>
    </row>
    <row r="623" ht="12.75" customHeight="1">
      <c r="A623" s="687"/>
      <c r="B623" s="718"/>
      <c r="C623" s="718"/>
      <c r="D623" s="687"/>
      <c r="E623" s="687"/>
      <c r="F623" s="687"/>
      <c r="G623" s="687"/>
      <c r="H623" s="687"/>
      <c r="I623" s="687"/>
      <c r="J623" s="687"/>
      <c r="K623" s="727"/>
    </row>
    <row r="624" ht="12.75" customHeight="1">
      <c r="A624" s="687"/>
      <c r="B624" s="718"/>
      <c r="C624" s="718"/>
      <c r="D624" s="687"/>
      <c r="E624" s="687"/>
      <c r="F624" s="687"/>
      <c r="G624" s="687"/>
      <c r="H624" s="687"/>
      <c r="I624" s="687"/>
      <c r="J624" s="687"/>
      <c r="K624" s="727"/>
    </row>
    <row r="625" ht="12.75" customHeight="1">
      <c r="A625" s="687"/>
      <c r="B625" s="718"/>
      <c r="C625" s="718"/>
      <c r="D625" s="687"/>
      <c r="E625" s="687"/>
      <c r="F625" s="687"/>
      <c r="G625" s="687"/>
      <c r="H625" s="687"/>
      <c r="I625" s="687"/>
      <c r="J625" s="687"/>
      <c r="K625" s="727"/>
    </row>
    <row r="626" ht="12.75" customHeight="1">
      <c r="A626" s="687"/>
      <c r="B626" s="718"/>
      <c r="C626" s="718"/>
      <c r="D626" s="687"/>
      <c r="E626" s="687"/>
      <c r="F626" s="687"/>
      <c r="G626" s="687"/>
      <c r="H626" s="687"/>
      <c r="I626" s="687"/>
      <c r="J626" s="687"/>
      <c r="K626" s="727"/>
    </row>
    <row r="627" ht="12.75" customHeight="1">
      <c r="A627" s="687"/>
      <c r="B627" s="718"/>
      <c r="C627" s="718"/>
      <c r="D627" s="687"/>
      <c r="E627" s="687"/>
      <c r="F627" s="687"/>
      <c r="G627" s="687"/>
      <c r="H627" s="687"/>
      <c r="I627" s="687"/>
      <c r="J627" s="687"/>
      <c r="K627" s="727"/>
    </row>
    <row r="628" ht="12.75" customHeight="1">
      <c r="A628" s="687"/>
      <c r="B628" s="718"/>
      <c r="C628" s="718"/>
      <c r="D628" s="687"/>
      <c r="E628" s="687"/>
      <c r="F628" s="687"/>
      <c r="G628" s="687"/>
      <c r="H628" s="687"/>
      <c r="I628" s="687"/>
      <c r="J628" s="687"/>
      <c r="K628" s="727"/>
    </row>
    <row r="629" ht="12.75" customHeight="1">
      <c r="A629" s="687"/>
      <c r="B629" s="718"/>
      <c r="C629" s="718"/>
      <c r="D629" s="687"/>
      <c r="E629" s="687"/>
      <c r="F629" s="687"/>
      <c r="G629" s="687"/>
      <c r="H629" s="687"/>
      <c r="I629" s="687"/>
      <c r="J629" s="687"/>
      <c r="K629" s="727"/>
    </row>
    <row r="630" ht="12.75" customHeight="1">
      <c r="A630" s="687"/>
      <c r="B630" s="718"/>
      <c r="C630" s="718"/>
      <c r="D630" s="687"/>
      <c r="E630" s="687"/>
      <c r="F630" s="687"/>
      <c r="G630" s="687"/>
      <c r="H630" s="687"/>
      <c r="I630" s="687"/>
      <c r="J630" s="687"/>
      <c r="K630" s="727"/>
    </row>
    <row r="631" ht="12.75" customHeight="1">
      <c r="A631" s="687"/>
      <c r="B631" s="718"/>
      <c r="C631" s="718"/>
      <c r="D631" s="687"/>
      <c r="E631" s="687"/>
      <c r="F631" s="687"/>
      <c r="G631" s="687"/>
      <c r="H631" s="687"/>
      <c r="I631" s="687"/>
      <c r="J631" s="687"/>
      <c r="K631" s="727"/>
    </row>
    <row r="632" ht="12.75" customHeight="1">
      <c r="A632" s="687"/>
      <c r="B632" s="718"/>
      <c r="C632" s="718"/>
      <c r="D632" s="687"/>
      <c r="E632" s="687"/>
      <c r="F632" s="687"/>
      <c r="G632" s="687"/>
      <c r="H632" s="687"/>
      <c r="I632" s="687"/>
      <c r="J632" s="687"/>
      <c r="K632" s="727"/>
    </row>
    <row r="633" ht="12.75" customHeight="1">
      <c r="A633" s="687"/>
      <c r="B633" s="718"/>
      <c r="C633" s="718"/>
      <c r="D633" s="687"/>
      <c r="E633" s="687"/>
      <c r="F633" s="687"/>
      <c r="G633" s="687"/>
      <c r="H633" s="687"/>
      <c r="I633" s="687"/>
      <c r="J633" s="687"/>
      <c r="K633" s="727"/>
    </row>
    <row r="634" ht="12.75" customHeight="1">
      <c r="A634" s="687"/>
      <c r="B634" s="718"/>
      <c r="C634" s="718"/>
      <c r="D634" s="687"/>
      <c r="E634" s="687"/>
      <c r="F634" s="687"/>
      <c r="G634" s="687"/>
      <c r="H634" s="687"/>
      <c r="I634" s="687"/>
      <c r="J634" s="687"/>
      <c r="K634" s="727"/>
    </row>
    <row r="635" ht="12.75" customHeight="1">
      <c r="A635" s="687"/>
      <c r="B635" s="718"/>
      <c r="C635" s="718"/>
      <c r="D635" s="687"/>
      <c r="E635" s="687"/>
      <c r="F635" s="687"/>
      <c r="G635" s="687"/>
      <c r="H635" s="687"/>
      <c r="I635" s="687"/>
      <c r="J635" s="687"/>
      <c r="K635" s="727"/>
    </row>
    <row r="636" ht="12.75" customHeight="1">
      <c r="A636" s="687"/>
      <c r="B636" s="718"/>
      <c r="C636" s="718"/>
      <c r="D636" s="687"/>
      <c r="E636" s="687"/>
      <c r="F636" s="687"/>
      <c r="G636" s="687"/>
      <c r="H636" s="687"/>
      <c r="I636" s="687"/>
      <c r="J636" s="687"/>
      <c r="K636" s="727"/>
    </row>
    <row r="637" ht="12.75" customHeight="1">
      <c r="A637" s="687"/>
      <c r="B637" s="718"/>
      <c r="C637" s="718"/>
      <c r="D637" s="687"/>
      <c r="E637" s="687"/>
      <c r="F637" s="687"/>
      <c r="G637" s="687"/>
      <c r="H637" s="687"/>
      <c r="I637" s="687"/>
      <c r="J637" s="687"/>
      <c r="K637" s="727"/>
    </row>
    <row r="638" ht="12.75" customHeight="1">
      <c r="A638" s="687"/>
      <c r="B638" s="718"/>
      <c r="C638" s="718"/>
      <c r="D638" s="687"/>
      <c r="E638" s="687"/>
      <c r="F638" s="687"/>
      <c r="G638" s="687"/>
      <c r="H638" s="687"/>
      <c r="I638" s="687"/>
      <c r="J638" s="687"/>
      <c r="K638" s="727"/>
    </row>
    <row r="639" ht="12.75" customHeight="1">
      <c r="A639" s="687"/>
      <c r="B639" s="718"/>
      <c r="C639" s="718"/>
      <c r="D639" s="687"/>
      <c r="E639" s="687"/>
      <c r="F639" s="687"/>
      <c r="G639" s="687"/>
      <c r="H639" s="687"/>
      <c r="I639" s="687"/>
      <c r="J639" s="687"/>
      <c r="K639" s="727"/>
    </row>
    <row r="640" ht="12.75" customHeight="1">
      <c r="A640" s="687"/>
      <c r="B640" s="718"/>
      <c r="C640" s="718"/>
      <c r="D640" s="687"/>
      <c r="E640" s="687"/>
      <c r="F640" s="687"/>
      <c r="G640" s="687"/>
      <c r="H640" s="687"/>
      <c r="I640" s="687"/>
      <c r="J640" s="687"/>
      <c r="K640" s="727"/>
    </row>
    <row r="641" ht="12.75" customHeight="1">
      <c r="A641" s="687"/>
      <c r="B641" s="718"/>
      <c r="C641" s="718"/>
      <c r="D641" s="687"/>
      <c r="E641" s="687"/>
      <c r="F641" s="687"/>
      <c r="G641" s="687"/>
      <c r="H641" s="687"/>
      <c r="I641" s="687"/>
      <c r="J641" s="687"/>
      <c r="K641" s="727"/>
    </row>
    <row r="642" ht="12.75" customHeight="1">
      <c r="A642" s="687"/>
      <c r="B642" s="718"/>
      <c r="C642" s="718"/>
      <c r="D642" s="687"/>
      <c r="E642" s="687"/>
      <c r="F642" s="687"/>
      <c r="G642" s="687"/>
      <c r="H642" s="687"/>
      <c r="I642" s="687"/>
      <c r="J642" s="687"/>
      <c r="K642" s="727"/>
    </row>
    <row r="643" ht="12.75" customHeight="1">
      <c r="A643" s="687"/>
      <c r="B643" s="718"/>
      <c r="C643" s="718"/>
      <c r="D643" s="687"/>
      <c r="E643" s="687"/>
      <c r="F643" s="687"/>
      <c r="G643" s="687"/>
      <c r="H643" s="687"/>
      <c r="I643" s="687"/>
      <c r="J643" s="687"/>
      <c r="K643" s="727"/>
    </row>
    <row r="644" ht="12.75" customHeight="1">
      <c r="A644" s="687"/>
      <c r="B644" s="718"/>
      <c r="C644" s="718"/>
      <c r="D644" s="687"/>
      <c r="E644" s="687"/>
      <c r="F644" s="687"/>
      <c r="G644" s="687"/>
      <c r="H644" s="687"/>
      <c r="I644" s="687"/>
      <c r="J644" s="687"/>
      <c r="K644" s="727"/>
    </row>
    <row r="645" ht="12.75" customHeight="1">
      <c r="A645" s="687"/>
      <c r="B645" s="718"/>
      <c r="C645" s="718"/>
      <c r="D645" s="687"/>
      <c r="E645" s="687"/>
      <c r="F645" s="687"/>
      <c r="G645" s="687"/>
      <c r="H645" s="687"/>
      <c r="I645" s="687"/>
      <c r="J645" s="687"/>
      <c r="K645" s="727"/>
    </row>
    <row r="646" ht="12.75" customHeight="1">
      <c r="A646" s="687"/>
      <c r="B646" s="718"/>
      <c r="C646" s="718"/>
      <c r="D646" s="687"/>
      <c r="E646" s="687"/>
      <c r="F646" s="687"/>
      <c r="G646" s="687"/>
      <c r="H646" s="687"/>
      <c r="I646" s="687"/>
      <c r="J646" s="687"/>
      <c r="K646" s="727"/>
    </row>
    <row r="647" ht="12.75" customHeight="1">
      <c r="A647" s="687"/>
      <c r="B647" s="718"/>
      <c r="C647" s="718"/>
      <c r="D647" s="687"/>
      <c r="E647" s="687"/>
      <c r="F647" s="687"/>
      <c r="G647" s="687"/>
      <c r="H647" s="687"/>
      <c r="I647" s="687"/>
      <c r="J647" s="687"/>
      <c r="K647" s="727"/>
    </row>
    <row r="648" ht="12.75" customHeight="1">
      <c r="A648" s="687"/>
      <c r="B648" s="718"/>
      <c r="C648" s="718"/>
      <c r="D648" s="687"/>
      <c r="E648" s="687"/>
      <c r="F648" s="687"/>
      <c r="G648" s="687"/>
      <c r="H648" s="687"/>
      <c r="I648" s="687"/>
      <c r="J648" s="687"/>
      <c r="K648" s="727"/>
    </row>
    <row r="649" ht="12.75" customHeight="1">
      <c r="A649" s="687"/>
      <c r="B649" s="718"/>
      <c r="C649" s="718"/>
      <c r="D649" s="687"/>
      <c r="E649" s="687"/>
      <c r="F649" s="687"/>
      <c r="G649" s="687"/>
      <c r="H649" s="687"/>
      <c r="I649" s="687"/>
      <c r="J649" s="687"/>
      <c r="K649" s="727"/>
    </row>
    <row r="650" ht="12.75" customHeight="1">
      <c r="A650" s="687"/>
      <c r="B650" s="718"/>
      <c r="C650" s="718"/>
      <c r="D650" s="687"/>
      <c r="E650" s="687"/>
      <c r="F650" s="687"/>
      <c r="G650" s="687"/>
      <c r="H650" s="687"/>
      <c r="I650" s="687"/>
      <c r="J650" s="687"/>
      <c r="K650" s="727"/>
    </row>
    <row r="651" ht="12.75" customHeight="1">
      <c r="A651" s="687"/>
      <c r="B651" s="718"/>
      <c r="C651" s="718"/>
      <c r="D651" s="687"/>
      <c r="E651" s="687"/>
      <c r="F651" s="687"/>
      <c r="G651" s="687"/>
      <c r="H651" s="687"/>
      <c r="I651" s="687"/>
      <c r="J651" s="687"/>
      <c r="K651" s="727"/>
    </row>
    <row r="652" ht="12.75" customHeight="1">
      <c r="A652" s="687"/>
      <c r="B652" s="718"/>
      <c r="C652" s="718"/>
      <c r="D652" s="687"/>
      <c r="E652" s="687"/>
      <c r="F652" s="687"/>
      <c r="G652" s="687"/>
      <c r="H652" s="687"/>
      <c r="I652" s="687"/>
      <c r="J652" s="687"/>
      <c r="K652" s="727"/>
    </row>
    <row r="653" ht="12.75" customHeight="1">
      <c r="A653" s="687"/>
      <c r="B653" s="718"/>
      <c r="C653" s="718"/>
      <c r="D653" s="687"/>
      <c r="E653" s="687"/>
      <c r="F653" s="687"/>
      <c r="G653" s="687"/>
      <c r="H653" s="687"/>
      <c r="I653" s="687"/>
      <c r="J653" s="687"/>
      <c r="K653" s="727"/>
    </row>
    <row r="654" ht="12.75" customHeight="1">
      <c r="A654" s="687"/>
      <c r="B654" s="718"/>
      <c r="C654" s="718"/>
      <c r="D654" s="687"/>
      <c r="E654" s="687"/>
      <c r="F654" s="687"/>
      <c r="G654" s="687"/>
      <c r="H654" s="687"/>
      <c r="I654" s="687"/>
      <c r="J654" s="687"/>
      <c r="K654" s="727"/>
    </row>
    <row r="655" ht="12.75" customHeight="1">
      <c r="A655" s="687"/>
      <c r="B655" s="718"/>
      <c r="C655" s="718"/>
      <c r="D655" s="687"/>
      <c r="E655" s="687"/>
      <c r="F655" s="687"/>
      <c r="G655" s="687"/>
      <c r="H655" s="687"/>
      <c r="I655" s="687"/>
      <c r="J655" s="687"/>
      <c r="K655" s="727"/>
    </row>
    <row r="656" ht="12.75" customHeight="1">
      <c r="A656" s="687"/>
      <c r="B656" s="718"/>
      <c r="C656" s="718"/>
      <c r="D656" s="687"/>
      <c r="E656" s="687"/>
      <c r="F656" s="687"/>
      <c r="G656" s="687"/>
      <c r="H656" s="687"/>
      <c r="I656" s="687"/>
      <c r="J656" s="687"/>
      <c r="K656" s="727"/>
    </row>
    <row r="657" ht="12.75" customHeight="1">
      <c r="A657" s="687"/>
      <c r="B657" s="718"/>
      <c r="C657" s="718"/>
      <c r="D657" s="687"/>
      <c r="E657" s="687"/>
      <c r="F657" s="687"/>
      <c r="G657" s="687"/>
      <c r="H657" s="687"/>
      <c r="I657" s="687"/>
      <c r="J657" s="687"/>
      <c r="K657" s="727"/>
    </row>
    <row r="658" ht="12.75" customHeight="1">
      <c r="A658" s="687"/>
      <c r="B658" s="718"/>
      <c r="C658" s="718"/>
      <c r="D658" s="687"/>
      <c r="E658" s="687"/>
      <c r="F658" s="687"/>
      <c r="G658" s="687"/>
      <c r="H658" s="687"/>
      <c r="I658" s="687"/>
      <c r="J658" s="687"/>
      <c r="K658" s="727"/>
    </row>
    <row r="659" ht="12.75" customHeight="1">
      <c r="A659" s="687"/>
      <c r="B659" s="718"/>
      <c r="C659" s="718"/>
      <c r="D659" s="687"/>
      <c r="E659" s="687"/>
      <c r="F659" s="687"/>
      <c r="G659" s="687"/>
      <c r="H659" s="687"/>
      <c r="I659" s="687"/>
      <c r="J659" s="687"/>
      <c r="K659" s="727"/>
    </row>
    <row r="660" ht="12.75" customHeight="1">
      <c r="A660" s="687"/>
      <c r="B660" s="718"/>
      <c r="C660" s="718"/>
      <c r="D660" s="687"/>
      <c r="E660" s="687"/>
      <c r="F660" s="687"/>
      <c r="G660" s="687"/>
      <c r="H660" s="687"/>
      <c r="I660" s="687"/>
      <c r="J660" s="687"/>
      <c r="K660" s="727"/>
    </row>
    <row r="661" ht="12.75" customHeight="1">
      <c r="A661" s="687"/>
      <c r="B661" s="718"/>
      <c r="C661" s="718"/>
      <c r="D661" s="687"/>
      <c r="E661" s="687"/>
      <c r="F661" s="687"/>
      <c r="G661" s="687"/>
      <c r="H661" s="687"/>
      <c r="I661" s="687"/>
      <c r="J661" s="687"/>
      <c r="K661" s="727"/>
    </row>
    <row r="662" ht="12.75" customHeight="1">
      <c r="A662" s="687"/>
      <c r="B662" s="718"/>
      <c r="C662" s="718"/>
      <c r="D662" s="687"/>
      <c r="E662" s="687"/>
      <c r="F662" s="687"/>
      <c r="G662" s="687"/>
      <c r="H662" s="687"/>
      <c r="I662" s="687"/>
      <c r="J662" s="687"/>
      <c r="K662" s="727"/>
    </row>
    <row r="663" ht="12.75" customHeight="1">
      <c r="A663" s="687"/>
      <c r="B663" s="718"/>
      <c r="C663" s="718"/>
      <c r="D663" s="687"/>
      <c r="E663" s="687"/>
      <c r="F663" s="687"/>
      <c r="G663" s="687"/>
      <c r="H663" s="687"/>
      <c r="I663" s="687"/>
      <c r="J663" s="687"/>
      <c r="K663" s="727"/>
    </row>
    <row r="664" ht="12.75" customHeight="1">
      <c r="A664" s="687"/>
      <c r="B664" s="718"/>
      <c r="C664" s="718"/>
      <c r="D664" s="687"/>
      <c r="E664" s="687"/>
      <c r="F664" s="687"/>
      <c r="G664" s="687"/>
      <c r="H664" s="687"/>
      <c r="I664" s="687"/>
      <c r="J664" s="687"/>
      <c r="K664" s="727"/>
    </row>
    <row r="665" ht="12.75" customHeight="1">
      <c r="A665" s="687"/>
      <c r="B665" s="718"/>
      <c r="C665" s="718"/>
      <c r="D665" s="687"/>
      <c r="E665" s="687"/>
      <c r="F665" s="687"/>
      <c r="G665" s="687"/>
      <c r="H665" s="687"/>
      <c r="I665" s="687"/>
      <c r="J665" s="687"/>
      <c r="K665" s="727"/>
    </row>
    <row r="666" ht="12.75" customHeight="1">
      <c r="A666" s="687"/>
      <c r="B666" s="718"/>
      <c r="C666" s="718"/>
      <c r="D666" s="687"/>
      <c r="E666" s="687"/>
      <c r="F666" s="687"/>
      <c r="G666" s="687"/>
      <c r="H666" s="687"/>
      <c r="I666" s="687"/>
      <c r="J666" s="687"/>
      <c r="K666" s="727"/>
    </row>
    <row r="667" ht="12.75" customHeight="1">
      <c r="A667" s="687"/>
      <c r="B667" s="718"/>
      <c r="C667" s="718"/>
      <c r="D667" s="687"/>
      <c r="E667" s="687"/>
      <c r="F667" s="687"/>
      <c r="G667" s="687"/>
      <c r="H667" s="687"/>
      <c r="I667" s="687"/>
      <c r="J667" s="687"/>
      <c r="K667" s="727"/>
    </row>
    <row r="668" ht="12.75" customHeight="1">
      <c r="A668" s="687"/>
      <c r="B668" s="718"/>
      <c r="C668" s="718"/>
      <c r="D668" s="687"/>
      <c r="E668" s="687"/>
      <c r="F668" s="687"/>
      <c r="G668" s="687"/>
      <c r="H668" s="687"/>
      <c r="I668" s="687"/>
      <c r="J668" s="687"/>
      <c r="K668" s="727"/>
    </row>
    <row r="669" ht="12.75" customHeight="1">
      <c r="A669" s="687"/>
      <c r="B669" s="718"/>
      <c r="C669" s="718"/>
      <c r="D669" s="687"/>
      <c r="E669" s="687"/>
      <c r="F669" s="687"/>
      <c r="G669" s="687"/>
      <c r="H669" s="687"/>
      <c r="I669" s="687"/>
      <c r="J669" s="687"/>
      <c r="K669" s="727"/>
    </row>
    <row r="670" ht="12.75" customHeight="1">
      <c r="A670" s="687"/>
      <c r="B670" s="718"/>
      <c r="C670" s="718"/>
      <c r="D670" s="687"/>
      <c r="E670" s="687"/>
      <c r="F670" s="687"/>
      <c r="G670" s="687"/>
      <c r="H670" s="687"/>
      <c r="I670" s="687"/>
      <c r="J670" s="687"/>
      <c r="K670" s="727"/>
    </row>
    <row r="671" ht="12.75" customHeight="1">
      <c r="A671" s="687"/>
      <c r="B671" s="718"/>
      <c r="C671" s="718"/>
      <c r="D671" s="687"/>
      <c r="E671" s="687"/>
      <c r="F671" s="687"/>
      <c r="G671" s="687"/>
      <c r="H671" s="687"/>
      <c r="I671" s="687"/>
      <c r="J671" s="687"/>
      <c r="K671" s="727"/>
    </row>
    <row r="672" ht="12.75" customHeight="1">
      <c r="A672" s="687"/>
      <c r="B672" s="718"/>
      <c r="C672" s="718"/>
      <c r="D672" s="687"/>
      <c r="E672" s="687"/>
      <c r="F672" s="687"/>
      <c r="G672" s="687"/>
      <c r="H672" s="687"/>
      <c r="I672" s="687"/>
      <c r="J672" s="687"/>
      <c r="K672" s="727"/>
    </row>
    <row r="673" ht="12.75" customHeight="1">
      <c r="A673" s="687"/>
      <c r="B673" s="718"/>
      <c r="C673" s="718"/>
      <c r="D673" s="687"/>
      <c r="E673" s="687"/>
      <c r="F673" s="687"/>
      <c r="G673" s="687"/>
      <c r="H673" s="687"/>
      <c r="I673" s="687"/>
      <c r="J673" s="687"/>
      <c r="K673" s="727"/>
    </row>
    <row r="674" ht="12.75" customHeight="1">
      <c r="A674" s="687"/>
      <c r="B674" s="718"/>
      <c r="C674" s="718"/>
      <c r="D674" s="687"/>
      <c r="E674" s="687"/>
      <c r="F674" s="687"/>
      <c r="G674" s="687"/>
      <c r="H674" s="687"/>
      <c r="I674" s="687"/>
      <c r="J674" s="687"/>
      <c r="K674" s="727"/>
    </row>
    <row r="675" ht="12.75" customHeight="1">
      <c r="A675" s="687"/>
      <c r="B675" s="718"/>
      <c r="C675" s="718"/>
      <c r="D675" s="687"/>
      <c r="E675" s="687"/>
      <c r="F675" s="687"/>
      <c r="G675" s="687"/>
      <c r="H675" s="687"/>
      <c r="I675" s="687"/>
      <c r="J675" s="687"/>
      <c r="K675" s="727"/>
    </row>
    <row r="676" ht="12.75" customHeight="1">
      <c r="A676" s="687"/>
      <c r="B676" s="718"/>
      <c r="C676" s="718"/>
      <c r="D676" s="687"/>
      <c r="E676" s="687"/>
      <c r="F676" s="687"/>
      <c r="G676" s="687"/>
      <c r="H676" s="687"/>
      <c r="I676" s="687"/>
      <c r="J676" s="687"/>
      <c r="K676" s="727"/>
    </row>
    <row r="677" ht="12.75" customHeight="1">
      <c r="A677" s="687"/>
      <c r="B677" s="718"/>
      <c r="C677" s="718"/>
      <c r="D677" s="687"/>
      <c r="E677" s="687"/>
      <c r="F677" s="687"/>
      <c r="G677" s="687"/>
      <c r="H677" s="687"/>
      <c r="I677" s="687"/>
      <c r="J677" s="687"/>
      <c r="K677" s="727"/>
    </row>
    <row r="678" ht="12.75" customHeight="1">
      <c r="A678" s="687"/>
      <c r="B678" s="718"/>
      <c r="C678" s="718"/>
      <c r="D678" s="687"/>
      <c r="E678" s="687"/>
      <c r="F678" s="687"/>
      <c r="G678" s="687"/>
      <c r="H678" s="687"/>
      <c r="I678" s="687"/>
      <c r="J678" s="687"/>
      <c r="K678" s="727"/>
    </row>
    <row r="679" ht="12.75" customHeight="1">
      <c r="A679" s="687"/>
      <c r="B679" s="718"/>
      <c r="C679" s="718"/>
      <c r="D679" s="687"/>
      <c r="E679" s="687"/>
      <c r="F679" s="687"/>
      <c r="G679" s="687"/>
      <c r="H679" s="687"/>
      <c r="I679" s="687"/>
      <c r="J679" s="687"/>
      <c r="K679" s="727"/>
    </row>
    <row r="680" ht="12.75" customHeight="1">
      <c r="A680" s="687"/>
      <c r="B680" s="718"/>
      <c r="C680" s="718"/>
      <c r="D680" s="687"/>
      <c r="E680" s="687"/>
      <c r="F680" s="687"/>
      <c r="G680" s="687"/>
      <c r="H680" s="687"/>
      <c r="I680" s="687"/>
      <c r="J680" s="687"/>
      <c r="K680" s="727"/>
    </row>
    <row r="681" ht="12.75" customHeight="1">
      <c r="A681" s="687"/>
      <c r="B681" s="718"/>
      <c r="C681" s="718"/>
      <c r="D681" s="687"/>
      <c r="E681" s="687"/>
      <c r="F681" s="687"/>
      <c r="G681" s="687"/>
      <c r="H681" s="687"/>
      <c r="I681" s="687"/>
      <c r="J681" s="687"/>
      <c r="K681" s="727"/>
    </row>
    <row r="682" ht="12.75" customHeight="1">
      <c r="A682" s="687"/>
      <c r="B682" s="718"/>
      <c r="C682" s="718"/>
      <c r="D682" s="687"/>
      <c r="E682" s="687"/>
      <c r="F682" s="687"/>
      <c r="G682" s="687"/>
      <c r="H682" s="687"/>
      <c r="I682" s="687"/>
      <c r="J682" s="687"/>
      <c r="K682" s="727"/>
    </row>
    <row r="683" ht="12.75" customHeight="1">
      <c r="A683" s="687"/>
      <c r="B683" s="718"/>
      <c r="C683" s="718"/>
      <c r="D683" s="687"/>
      <c r="E683" s="687"/>
      <c r="F683" s="687"/>
      <c r="G683" s="687"/>
      <c r="H683" s="687"/>
      <c r="I683" s="687"/>
      <c r="J683" s="687"/>
      <c r="K683" s="727"/>
    </row>
    <row r="684" ht="12.75" customHeight="1">
      <c r="A684" s="687"/>
      <c r="B684" s="718"/>
      <c r="C684" s="718"/>
      <c r="D684" s="687"/>
      <c r="E684" s="687"/>
      <c r="F684" s="687"/>
      <c r="G684" s="687"/>
      <c r="H684" s="687"/>
      <c r="I684" s="687"/>
      <c r="J684" s="687"/>
      <c r="K684" s="727"/>
    </row>
    <row r="685" ht="12.75" customHeight="1">
      <c r="A685" s="687"/>
      <c r="B685" s="718"/>
      <c r="C685" s="718"/>
      <c r="D685" s="687"/>
      <c r="E685" s="687"/>
      <c r="F685" s="687"/>
      <c r="G685" s="687"/>
      <c r="H685" s="687"/>
      <c r="I685" s="687"/>
      <c r="J685" s="687"/>
      <c r="K685" s="727"/>
    </row>
    <row r="686" ht="12.75" customHeight="1">
      <c r="A686" s="687"/>
      <c r="B686" s="718"/>
      <c r="C686" s="718"/>
      <c r="D686" s="687"/>
      <c r="E686" s="687"/>
      <c r="F686" s="687"/>
      <c r="G686" s="687"/>
      <c r="H686" s="687"/>
      <c r="I686" s="687"/>
      <c r="J686" s="687"/>
      <c r="K686" s="727"/>
    </row>
    <row r="687" ht="12.75" customHeight="1">
      <c r="A687" s="687"/>
      <c r="B687" s="718"/>
      <c r="C687" s="718"/>
      <c r="D687" s="687"/>
      <c r="E687" s="687"/>
      <c r="F687" s="687"/>
      <c r="G687" s="687"/>
      <c r="H687" s="687"/>
      <c r="I687" s="687"/>
      <c r="J687" s="687"/>
      <c r="K687" s="727"/>
    </row>
    <row r="688" ht="12.75" customHeight="1">
      <c r="A688" s="687"/>
      <c r="B688" s="718"/>
      <c r="C688" s="718"/>
      <c r="D688" s="687"/>
      <c r="E688" s="687"/>
      <c r="F688" s="687"/>
      <c r="G688" s="687"/>
      <c r="H688" s="687"/>
      <c r="I688" s="687"/>
      <c r="J688" s="687"/>
      <c r="K688" s="727"/>
    </row>
    <row r="689" ht="12.75" customHeight="1">
      <c r="A689" s="687"/>
      <c r="B689" s="718"/>
      <c r="C689" s="718"/>
      <c r="D689" s="687"/>
      <c r="E689" s="687"/>
      <c r="F689" s="687"/>
      <c r="G689" s="687"/>
      <c r="H689" s="687"/>
      <c r="I689" s="687"/>
      <c r="J689" s="687"/>
      <c r="K689" s="727"/>
    </row>
    <row r="690" ht="12.75" customHeight="1">
      <c r="A690" s="687"/>
      <c r="B690" s="718"/>
      <c r="C690" s="718"/>
      <c r="D690" s="687"/>
      <c r="E690" s="687"/>
      <c r="F690" s="687"/>
      <c r="G690" s="687"/>
      <c r="H690" s="687"/>
      <c r="I690" s="687"/>
      <c r="J690" s="687"/>
      <c r="K690" s="727"/>
    </row>
    <row r="691" ht="12.75" customHeight="1">
      <c r="A691" s="687"/>
      <c r="B691" s="718"/>
      <c r="C691" s="718"/>
      <c r="D691" s="687"/>
      <c r="E691" s="687"/>
      <c r="F691" s="687"/>
      <c r="G691" s="687"/>
      <c r="H691" s="687"/>
      <c r="I691" s="687"/>
      <c r="J691" s="687"/>
      <c r="K691" s="727"/>
    </row>
    <row r="692" ht="12.75" customHeight="1">
      <c r="A692" s="687"/>
      <c r="B692" s="718"/>
      <c r="C692" s="718"/>
      <c r="D692" s="687"/>
      <c r="E692" s="687"/>
      <c r="F692" s="687"/>
      <c r="G692" s="687"/>
      <c r="H692" s="687"/>
      <c r="I692" s="687"/>
      <c r="J692" s="687"/>
      <c r="K692" s="727"/>
    </row>
    <row r="693" ht="12.75" customHeight="1">
      <c r="A693" s="687"/>
      <c r="B693" s="718"/>
      <c r="C693" s="718"/>
      <c r="D693" s="687"/>
      <c r="E693" s="687"/>
      <c r="F693" s="687"/>
      <c r="G693" s="687"/>
      <c r="H693" s="687"/>
      <c r="I693" s="687"/>
      <c r="J693" s="687"/>
      <c r="K693" s="727"/>
    </row>
    <row r="694" ht="12.75" customHeight="1">
      <c r="A694" s="687"/>
      <c r="B694" s="718"/>
      <c r="C694" s="718"/>
      <c r="D694" s="687"/>
      <c r="E694" s="687"/>
      <c r="F694" s="687"/>
      <c r="G694" s="687"/>
      <c r="H694" s="687"/>
      <c r="I694" s="687"/>
      <c r="J694" s="687"/>
      <c r="K694" s="727"/>
    </row>
    <row r="695" ht="12.75" customHeight="1">
      <c r="A695" s="687"/>
      <c r="B695" s="718"/>
      <c r="C695" s="718"/>
      <c r="D695" s="687"/>
      <c r="E695" s="687"/>
      <c r="F695" s="687"/>
      <c r="G695" s="687"/>
      <c r="H695" s="687"/>
      <c r="I695" s="687"/>
      <c r="J695" s="687"/>
      <c r="K695" s="727"/>
    </row>
    <row r="696" ht="12.75" customHeight="1">
      <c r="A696" s="687"/>
      <c r="B696" s="718"/>
      <c r="C696" s="718"/>
      <c r="D696" s="687"/>
      <c r="E696" s="687"/>
      <c r="F696" s="687"/>
      <c r="G696" s="687"/>
      <c r="H696" s="687"/>
      <c r="I696" s="687"/>
      <c r="J696" s="687"/>
      <c r="K696" s="727"/>
    </row>
    <row r="697" ht="12.75" customHeight="1">
      <c r="A697" s="687"/>
      <c r="B697" s="718"/>
      <c r="C697" s="718"/>
      <c r="D697" s="687"/>
      <c r="E697" s="687"/>
      <c r="F697" s="687"/>
      <c r="G697" s="687"/>
      <c r="H697" s="687"/>
      <c r="I697" s="687"/>
      <c r="J697" s="687"/>
      <c r="K697" s="727"/>
    </row>
    <row r="698" ht="12.75" customHeight="1">
      <c r="A698" s="687"/>
      <c r="B698" s="718"/>
      <c r="C698" s="718"/>
      <c r="D698" s="687"/>
      <c r="E698" s="687"/>
      <c r="F698" s="687"/>
      <c r="G698" s="687"/>
      <c r="H698" s="687"/>
      <c r="I698" s="687"/>
      <c r="J698" s="687"/>
      <c r="K698" s="727"/>
    </row>
    <row r="699" ht="12.75" customHeight="1">
      <c r="A699" s="687"/>
      <c r="B699" s="718"/>
      <c r="C699" s="718"/>
      <c r="D699" s="687"/>
      <c r="E699" s="687"/>
      <c r="F699" s="687"/>
      <c r="G699" s="687"/>
      <c r="H699" s="687"/>
      <c r="I699" s="687"/>
      <c r="J699" s="687"/>
      <c r="K699" s="727"/>
    </row>
    <row r="700" ht="12.75" customHeight="1">
      <c r="A700" s="687"/>
      <c r="B700" s="718"/>
      <c r="C700" s="718"/>
      <c r="D700" s="687"/>
      <c r="E700" s="687"/>
      <c r="F700" s="687"/>
      <c r="G700" s="687"/>
      <c r="H700" s="687"/>
      <c r="I700" s="687"/>
      <c r="J700" s="687"/>
      <c r="K700" s="727"/>
    </row>
    <row r="701" ht="12.75" customHeight="1">
      <c r="A701" s="687"/>
      <c r="B701" s="718"/>
      <c r="C701" s="718"/>
      <c r="D701" s="687"/>
      <c r="E701" s="687"/>
      <c r="F701" s="687"/>
      <c r="G701" s="687"/>
      <c r="H701" s="687"/>
      <c r="I701" s="687"/>
      <c r="J701" s="687"/>
      <c r="K701" s="727"/>
    </row>
    <row r="702" ht="12.75" customHeight="1">
      <c r="A702" s="687"/>
      <c r="B702" s="718"/>
      <c r="C702" s="718"/>
      <c r="D702" s="687"/>
      <c r="E702" s="687"/>
      <c r="F702" s="687"/>
      <c r="G702" s="687"/>
      <c r="H702" s="687"/>
      <c r="I702" s="687"/>
      <c r="J702" s="687"/>
      <c r="K702" s="727"/>
    </row>
    <row r="703" ht="12.75" customHeight="1">
      <c r="A703" s="687"/>
      <c r="B703" s="718"/>
      <c r="C703" s="718"/>
      <c r="D703" s="687"/>
      <c r="E703" s="687"/>
      <c r="F703" s="687"/>
      <c r="G703" s="687"/>
      <c r="H703" s="687"/>
      <c r="I703" s="687"/>
      <c r="J703" s="687"/>
      <c r="K703" s="727"/>
    </row>
    <row r="704" ht="12.75" customHeight="1">
      <c r="A704" s="687"/>
      <c r="B704" s="718"/>
      <c r="C704" s="718"/>
      <c r="D704" s="687"/>
      <c r="E704" s="687"/>
      <c r="F704" s="687"/>
      <c r="G704" s="687"/>
      <c r="H704" s="687"/>
      <c r="I704" s="687"/>
      <c r="J704" s="687"/>
      <c r="K704" s="727"/>
    </row>
    <row r="705" ht="12.75" customHeight="1">
      <c r="A705" s="687"/>
      <c r="B705" s="718"/>
      <c r="C705" s="718"/>
      <c r="D705" s="687"/>
      <c r="E705" s="687"/>
      <c r="F705" s="687"/>
      <c r="G705" s="687"/>
      <c r="H705" s="687"/>
      <c r="I705" s="687"/>
      <c r="J705" s="687"/>
      <c r="K705" s="727"/>
    </row>
    <row r="706" ht="12.75" customHeight="1">
      <c r="A706" s="687"/>
      <c r="B706" s="718"/>
      <c r="C706" s="718"/>
      <c r="D706" s="687"/>
      <c r="E706" s="687"/>
      <c r="F706" s="687"/>
      <c r="G706" s="687"/>
      <c r="H706" s="687"/>
      <c r="I706" s="687"/>
      <c r="J706" s="687"/>
      <c r="K706" s="727"/>
    </row>
    <row r="707" ht="12.75" customHeight="1">
      <c r="A707" s="687"/>
      <c r="B707" s="718"/>
      <c r="C707" s="718"/>
      <c r="D707" s="687"/>
      <c r="E707" s="687"/>
      <c r="F707" s="687"/>
      <c r="G707" s="687"/>
      <c r="H707" s="687"/>
      <c r="I707" s="687"/>
      <c r="J707" s="687"/>
      <c r="K707" s="727"/>
    </row>
    <row r="708" ht="12.75" customHeight="1">
      <c r="A708" s="687"/>
      <c r="B708" s="718"/>
      <c r="C708" s="718"/>
      <c r="D708" s="687"/>
      <c r="E708" s="687"/>
      <c r="F708" s="687"/>
      <c r="G708" s="687"/>
      <c r="H708" s="687"/>
      <c r="I708" s="687"/>
      <c r="J708" s="687"/>
      <c r="K708" s="727"/>
    </row>
    <row r="709" ht="12.75" customHeight="1">
      <c r="A709" s="687"/>
      <c r="B709" s="718"/>
      <c r="C709" s="718"/>
      <c r="D709" s="687"/>
      <c r="E709" s="687"/>
      <c r="F709" s="687"/>
      <c r="G709" s="687"/>
      <c r="H709" s="687"/>
      <c r="I709" s="687"/>
      <c r="J709" s="687"/>
      <c r="K709" s="727"/>
    </row>
    <row r="710" ht="12.75" customHeight="1">
      <c r="A710" s="687"/>
      <c r="B710" s="718"/>
      <c r="C710" s="718"/>
      <c r="D710" s="687"/>
      <c r="E710" s="687"/>
      <c r="F710" s="687"/>
      <c r="G710" s="687"/>
      <c r="H710" s="687"/>
      <c r="I710" s="687"/>
      <c r="J710" s="687"/>
      <c r="K710" s="727"/>
    </row>
    <row r="711" ht="12.75" customHeight="1">
      <c r="A711" s="687"/>
      <c r="B711" s="718"/>
      <c r="C711" s="718"/>
      <c r="D711" s="687"/>
      <c r="E711" s="687"/>
      <c r="F711" s="687"/>
      <c r="G711" s="687"/>
      <c r="H711" s="687"/>
      <c r="I711" s="687"/>
      <c r="J711" s="687"/>
      <c r="K711" s="727"/>
    </row>
    <row r="712" ht="12.75" customHeight="1">
      <c r="A712" s="687"/>
      <c r="B712" s="718"/>
      <c r="C712" s="718"/>
      <c r="D712" s="687"/>
      <c r="E712" s="687"/>
      <c r="F712" s="687"/>
      <c r="G712" s="687"/>
      <c r="H712" s="687"/>
      <c r="I712" s="687"/>
      <c r="J712" s="687"/>
      <c r="K712" s="727"/>
    </row>
    <row r="713" ht="12.75" customHeight="1">
      <c r="A713" s="687"/>
      <c r="B713" s="718"/>
      <c r="C713" s="718"/>
      <c r="D713" s="687"/>
      <c r="E713" s="687"/>
      <c r="F713" s="687"/>
      <c r="G713" s="687"/>
      <c r="H713" s="687"/>
      <c r="I713" s="687"/>
      <c r="J713" s="687"/>
      <c r="K713" s="727"/>
    </row>
    <row r="714" ht="12.75" customHeight="1">
      <c r="A714" s="687"/>
      <c r="B714" s="718"/>
      <c r="C714" s="718"/>
      <c r="D714" s="687"/>
      <c r="E714" s="687"/>
      <c r="F714" s="687"/>
      <c r="G714" s="687"/>
      <c r="H714" s="687"/>
      <c r="I714" s="687"/>
      <c r="J714" s="687"/>
      <c r="K714" s="727"/>
    </row>
    <row r="715" ht="12.75" customHeight="1">
      <c r="A715" s="687"/>
      <c r="B715" s="718"/>
      <c r="C715" s="718"/>
      <c r="D715" s="687"/>
      <c r="E715" s="687"/>
      <c r="F715" s="687"/>
      <c r="G715" s="687"/>
      <c r="H715" s="687"/>
      <c r="I715" s="687"/>
      <c r="J715" s="687"/>
      <c r="K715" s="727"/>
    </row>
    <row r="716" ht="12.75" customHeight="1">
      <c r="A716" s="687"/>
      <c r="B716" s="718"/>
      <c r="C716" s="718"/>
      <c r="D716" s="687"/>
      <c r="E716" s="687"/>
      <c r="F716" s="687"/>
      <c r="G716" s="687"/>
      <c r="H716" s="687"/>
      <c r="I716" s="687"/>
      <c r="J716" s="687"/>
      <c r="K716" s="727"/>
    </row>
    <row r="717" ht="12.75" customHeight="1">
      <c r="A717" s="687"/>
      <c r="B717" s="718"/>
      <c r="C717" s="718"/>
      <c r="D717" s="687"/>
      <c r="E717" s="687"/>
      <c r="F717" s="687"/>
      <c r="G717" s="687"/>
      <c r="H717" s="687"/>
      <c r="I717" s="687"/>
      <c r="J717" s="687"/>
      <c r="K717" s="727"/>
    </row>
    <row r="718" ht="12.75" customHeight="1">
      <c r="A718" s="687"/>
      <c r="B718" s="718"/>
      <c r="C718" s="718"/>
      <c r="D718" s="687"/>
      <c r="E718" s="687"/>
      <c r="F718" s="687"/>
      <c r="G718" s="687"/>
      <c r="H718" s="687"/>
      <c r="I718" s="687"/>
      <c r="J718" s="687"/>
      <c r="K718" s="727"/>
    </row>
    <row r="719" ht="12.75" customHeight="1">
      <c r="A719" s="687"/>
      <c r="B719" s="718"/>
      <c r="C719" s="718"/>
      <c r="D719" s="687"/>
      <c r="E719" s="687"/>
      <c r="F719" s="687"/>
      <c r="G719" s="687"/>
      <c r="H719" s="687"/>
      <c r="I719" s="687"/>
      <c r="J719" s="687"/>
      <c r="K719" s="727"/>
    </row>
    <row r="720" ht="12.75" customHeight="1">
      <c r="A720" s="687"/>
      <c r="B720" s="718"/>
      <c r="C720" s="718"/>
      <c r="D720" s="687"/>
      <c r="E720" s="687"/>
      <c r="F720" s="687"/>
      <c r="G720" s="687"/>
      <c r="H720" s="687"/>
      <c r="I720" s="687"/>
      <c r="J720" s="687"/>
      <c r="K720" s="727"/>
    </row>
    <row r="721" ht="12.75" customHeight="1">
      <c r="A721" s="687"/>
      <c r="B721" s="718"/>
      <c r="C721" s="718"/>
      <c r="D721" s="687"/>
      <c r="E721" s="687"/>
      <c r="F721" s="687"/>
      <c r="G721" s="687"/>
      <c r="H721" s="687"/>
      <c r="I721" s="687"/>
      <c r="J721" s="687"/>
      <c r="K721" s="727"/>
    </row>
    <row r="722" ht="12.75" customHeight="1">
      <c r="A722" s="687"/>
      <c r="B722" s="718"/>
      <c r="C722" s="718"/>
      <c r="D722" s="687"/>
      <c r="E722" s="687"/>
      <c r="F722" s="687"/>
      <c r="G722" s="687"/>
      <c r="H722" s="687"/>
      <c r="I722" s="687"/>
      <c r="J722" s="687"/>
      <c r="K722" s="727"/>
    </row>
    <row r="723" ht="12.75" customHeight="1">
      <c r="A723" s="687"/>
      <c r="B723" s="718"/>
      <c r="C723" s="718"/>
      <c r="D723" s="687"/>
      <c r="E723" s="687"/>
      <c r="F723" s="687"/>
      <c r="G723" s="687"/>
      <c r="H723" s="687"/>
      <c r="I723" s="687"/>
      <c r="J723" s="687"/>
      <c r="K723" s="727"/>
    </row>
    <row r="724" ht="12.75" customHeight="1">
      <c r="A724" s="687"/>
      <c r="B724" s="718"/>
      <c r="C724" s="718"/>
      <c r="D724" s="687"/>
      <c r="E724" s="687"/>
      <c r="F724" s="687"/>
      <c r="G724" s="687"/>
      <c r="H724" s="687"/>
      <c r="I724" s="687"/>
      <c r="J724" s="687"/>
      <c r="K724" s="727"/>
    </row>
    <row r="725" ht="12.75" customHeight="1">
      <c r="A725" s="687"/>
      <c r="B725" s="718"/>
      <c r="C725" s="718"/>
      <c r="D725" s="687"/>
      <c r="E725" s="687"/>
      <c r="F725" s="687"/>
      <c r="G725" s="687"/>
      <c r="H725" s="687"/>
      <c r="I725" s="687"/>
      <c r="J725" s="687"/>
      <c r="K725" s="727"/>
    </row>
    <row r="726" ht="12.75" customHeight="1">
      <c r="A726" s="687"/>
      <c r="B726" s="718"/>
      <c r="C726" s="718"/>
      <c r="D726" s="687"/>
      <c r="E726" s="687"/>
      <c r="F726" s="687"/>
      <c r="G726" s="687"/>
      <c r="H726" s="687"/>
      <c r="I726" s="687"/>
      <c r="J726" s="687"/>
      <c r="K726" s="727"/>
    </row>
    <row r="727" ht="12.75" customHeight="1">
      <c r="A727" s="687"/>
      <c r="B727" s="718"/>
      <c r="C727" s="718"/>
      <c r="D727" s="687"/>
      <c r="E727" s="687"/>
      <c r="F727" s="687"/>
      <c r="G727" s="687"/>
      <c r="H727" s="687"/>
      <c r="I727" s="687"/>
      <c r="J727" s="687"/>
      <c r="K727" s="727"/>
    </row>
    <row r="728" ht="12.75" customHeight="1">
      <c r="A728" s="687"/>
      <c r="B728" s="718"/>
      <c r="C728" s="718"/>
      <c r="D728" s="687"/>
      <c r="E728" s="687"/>
      <c r="F728" s="687"/>
      <c r="G728" s="687"/>
      <c r="H728" s="687"/>
      <c r="I728" s="687"/>
      <c r="J728" s="687"/>
      <c r="K728" s="727"/>
    </row>
    <row r="729" ht="12.75" customHeight="1">
      <c r="A729" s="687"/>
      <c r="B729" s="718"/>
      <c r="C729" s="718"/>
      <c r="D729" s="687"/>
      <c r="E729" s="687"/>
      <c r="F729" s="687"/>
      <c r="G729" s="687"/>
      <c r="H729" s="687"/>
      <c r="I729" s="687"/>
      <c r="J729" s="687"/>
      <c r="K729" s="727"/>
    </row>
    <row r="730" ht="12.75" customHeight="1">
      <c r="A730" s="687"/>
      <c r="B730" s="718"/>
      <c r="C730" s="718"/>
      <c r="D730" s="687"/>
      <c r="E730" s="687"/>
      <c r="F730" s="687"/>
      <c r="G730" s="687"/>
      <c r="H730" s="687"/>
      <c r="I730" s="687"/>
      <c r="J730" s="687"/>
      <c r="K730" s="727"/>
    </row>
    <row r="731" ht="12.75" customHeight="1">
      <c r="A731" s="687"/>
      <c r="B731" s="718"/>
      <c r="C731" s="718"/>
      <c r="D731" s="687"/>
      <c r="E731" s="687"/>
      <c r="F731" s="687"/>
      <c r="G731" s="687"/>
      <c r="H731" s="687"/>
      <c r="I731" s="687"/>
      <c r="J731" s="687"/>
      <c r="K731" s="727"/>
    </row>
    <row r="732" ht="12.75" customHeight="1">
      <c r="A732" s="687"/>
      <c r="B732" s="718"/>
      <c r="C732" s="718"/>
      <c r="D732" s="687"/>
      <c r="E732" s="687"/>
      <c r="F732" s="687"/>
      <c r="G732" s="687"/>
      <c r="H732" s="687"/>
      <c r="I732" s="687"/>
      <c r="J732" s="687"/>
      <c r="K732" s="727"/>
    </row>
    <row r="733" ht="12.75" customHeight="1">
      <c r="A733" s="687"/>
      <c r="B733" s="718"/>
      <c r="C733" s="718"/>
      <c r="D733" s="687"/>
      <c r="E733" s="687"/>
      <c r="F733" s="687"/>
      <c r="G733" s="687"/>
      <c r="H733" s="687"/>
      <c r="I733" s="687"/>
      <c r="J733" s="687"/>
      <c r="K733" s="727"/>
    </row>
    <row r="734" ht="12.75" customHeight="1">
      <c r="A734" s="687"/>
      <c r="B734" s="718"/>
      <c r="C734" s="718"/>
      <c r="D734" s="687"/>
      <c r="E734" s="687"/>
      <c r="F734" s="687"/>
      <c r="G734" s="687"/>
      <c r="H734" s="687"/>
      <c r="I734" s="687"/>
      <c r="J734" s="687"/>
      <c r="K734" s="727"/>
    </row>
    <row r="735" ht="12.75" customHeight="1">
      <c r="A735" s="687"/>
      <c r="B735" s="718"/>
      <c r="C735" s="718"/>
      <c r="D735" s="687"/>
      <c r="E735" s="687"/>
      <c r="F735" s="687"/>
      <c r="G735" s="687"/>
      <c r="H735" s="687"/>
      <c r="I735" s="687"/>
      <c r="J735" s="687"/>
      <c r="K735" s="727"/>
    </row>
    <row r="736" ht="12.75" customHeight="1">
      <c r="A736" s="687"/>
      <c r="B736" s="718"/>
      <c r="C736" s="718"/>
      <c r="D736" s="687"/>
      <c r="E736" s="687"/>
      <c r="F736" s="687"/>
      <c r="G736" s="687"/>
      <c r="H736" s="687"/>
      <c r="I736" s="687"/>
      <c r="J736" s="687"/>
      <c r="K736" s="727"/>
    </row>
    <row r="737" ht="12.75" customHeight="1">
      <c r="A737" s="687"/>
      <c r="B737" s="718"/>
      <c r="C737" s="718"/>
      <c r="D737" s="687"/>
      <c r="E737" s="687"/>
      <c r="F737" s="687"/>
      <c r="G737" s="687"/>
      <c r="H737" s="687"/>
      <c r="I737" s="687"/>
      <c r="J737" s="687"/>
      <c r="K737" s="727"/>
    </row>
    <row r="738" ht="12.75" customHeight="1">
      <c r="A738" s="687"/>
      <c r="B738" s="718"/>
      <c r="C738" s="718"/>
      <c r="D738" s="687"/>
      <c r="E738" s="687"/>
      <c r="F738" s="687"/>
      <c r="G738" s="687"/>
      <c r="H738" s="687"/>
      <c r="I738" s="687"/>
      <c r="J738" s="687"/>
      <c r="K738" s="727"/>
    </row>
    <row r="739" ht="12.75" customHeight="1">
      <c r="A739" s="687"/>
      <c r="B739" s="718"/>
      <c r="C739" s="718"/>
      <c r="D739" s="687"/>
      <c r="E739" s="687"/>
      <c r="F739" s="687"/>
      <c r="G739" s="687"/>
      <c r="H739" s="687"/>
      <c r="I739" s="687"/>
      <c r="J739" s="687"/>
      <c r="K739" s="727"/>
    </row>
    <row r="740" ht="12.75" customHeight="1">
      <c r="A740" s="687"/>
      <c r="B740" s="718"/>
      <c r="C740" s="718"/>
      <c r="D740" s="687"/>
      <c r="E740" s="687"/>
      <c r="F740" s="687"/>
      <c r="G740" s="687"/>
      <c r="H740" s="687"/>
      <c r="I740" s="687"/>
      <c r="J740" s="687"/>
      <c r="K740" s="727"/>
    </row>
    <row r="741" ht="12.75" customHeight="1">
      <c r="A741" s="687"/>
      <c r="B741" s="718"/>
      <c r="C741" s="718"/>
      <c r="D741" s="687"/>
      <c r="E741" s="687"/>
      <c r="F741" s="687"/>
      <c r="G741" s="687"/>
      <c r="H741" s="687"/>
      <c r="I741" s="687"/>
      <c r="J741" s="687"/>
      <c r="K741" s="727"/>
    </row>
    <row r="742" ht="12.75" customHeight="1">
      <c r="A742" s="687"/>
      <c r="B742" s="718"/>
      <c r="C742" s="718"/>
      <c r="D742" s="687"/>
      <c r="E742" s="687"/>
      <c r="F742" s="687"/>
      <c r="G742" s="687"/>
      <c r="H742" s="687"/>
      <c r="I742" s="687"/>
      <c r="J742" s="687"/>
      <c r="K742" s="727"/>
    </row>
    <row r="743" ht="12.75" customHeight="1">
      <c r="A743" s="687"/>
      <c r="B743" s="718"/>
      <c r="C743" s="718"/>
      <c r="D743" s="687"/>
      <c r="E743" s="687"/>
      <c r="F743" s="687"/>
      <c r="G743" s="687"/>
      <c r="H743" s="687"/>
      <c r="I743" s="687"/>
      <c r="J743" s="687"/>
      <c r="K743" s="727"/>
    </row>
    <row r="744" ht="12.75" customHeight="1">
      <c r="A744" s="687"/>
      <c r="B744" s="718"/>
      <c r="C744" s="718"/>
      <c r="D744" s="687"/>
      <c r="E744" s="687"/>
      <c r="F744" s="687"/>
      <c r="G744" s="687"/>
      <c r="H744" s="687"/>
      <c r="I744" s="687"/>
      <c r="J744" s="687"/>
      <c r="K744" s="727"/>
    </row>
    <row r="745" ht="12.75" customHeight="1">
      <c r="A745" s="687"/>
      <c r="B745" s="718"/>
      <c r="C745" s="718"/>
      <c r="D745" s="687"/>
      <c r="E745" s="687"/>
      <c r="F745" s="687"/>
      <c r="G745" s="687"/>
      <c r="H745" s="687"/>
      <c r="I745" s="687"/>
      <c r="J745" s="687"/>
      <c r="K745" s="727"/>
    </row>
    <row r="746" ht="12.75" customHeight="1">
      <c r="A746" s="687"/>
      <c r="B746" s="718"/>
      <c r="C746" s="718"/>
      <c r="D746" s="687"/>
      <c r="E746" s="687"/>
      <c r="F746" s="687"/>
      <c r="G746" s="687"/>
      <c r="H746" s="687"/>
      <c r="I746" s="687"/>
      <c r="J746" s="687"/>
      <c r="K746" s="727"/>
    </row>
    <row r="747" ht="12.75" customHeight="1">
      <c r="A747" s="687"/>
      <c r="B747" s="718"/>
      <c r="C747" s="718"/>
      <c r="D747" s="687"/>
      <c r="E747" s="687"/>
      <c r="F747" s="687"/>
      <c r="G747" s="687"/>
      <c r="H747" s="687"/>
      <c r="I747" s="687"/>
      <c r="J747" s="687"/>
      <c r="K747" s="727"/>
    </row>
    <row r="748" ht="12.75" customHeight="1">
      <c r="A748" s="687"/>
      <c r="B748" s="718"/>
      <c r="C748" s="718"/>
      <c r="D748" s="687"/>
      <c r="E748" s="687"/>
      <c r="F748" s="687"/>
      <c r="G748" s="687"/>
      <c r="H748" s="687"/>
      <c r="I748" s="687"/>
      <c r="J748" s="687"/>
      <c r="K748" s="727"/>
    </row>
    <row r="749" ht="12.75" customHeight="1">
      <c r="A749" s="687"/>
      <c r="B749" s="718"/>
      <c r="C749" s="718"/>
      <c r="D749" s="687"/>
      <c r="E749" s="687"/>
      <c r="F749" s="687"/>
      <c r="G749" s="687"/>
      <c r="H749" s="687"/>
      <c r="I749" s="687"/>
      <c r="J749" s="687"/>
      <c r="K749" s="727"/>
    </row>
    <row r="750" ht="12.75" customHeight="1">
      <c r="A750" s="687"/>
      <c r="B750" s="718"/>
      <c r="C750" s="718"/>
      <c r="D750" s="687"/>
      <c r="E750" s="687"/>
      <c r="F750" s="687"/>
      <c r="G750" s="687"/>
      <c r="H750" s="687"/>
      <c r="I750" s="687"/>
      <c r="J750" s="687"/>
      <c r="K750" s="727"/>
    </row>
    <row r="751" ht="12.75" customHeight="1">
      <c r="A751" s="687"/>
      <c r="B751" s="718"/>
      <c r="C751" s="718"/>
      <c r="D751" s="687"/>
      <c r="E751" s="687"/>
      <c r="F751" s="687"/>
      <c r="G751" s="687"/>
      <c r="H751" s="687"/>
      <c r="I751" s="687"/>
      <c r="J751" s="687"/>
      <c r="K751" s="727"/>
    </row>
    <row r="752" ht="12.75" customHeight="1">
      <c r="A752" s="687"/>
      <c r="B752" s="718"/>
      <c r="C752" s="718"/>
      <c r="D752" s="687"/>
      <c r="E752" s="687"/>
      <c r="F752" s="687"/>
      <c r="G752" s="687"/>
      <c r="H752" s="687"/>
      <c r="I752" s="687"/>
      <c r="J752" s="687"/>
      <c r="K752" s="727"/>
    </row>
    <row r="753" ht="12.75" customHeight="1">
      <c r="A753" s="687"/>
      <c r="B753" s="718"/>
      <c r="C753" s="718"/>
      <c r="D753" s="687"/>
      <c r="E753" s="687"/>
      <c r="F753" s="687"/>
      <c r="G753" s="687"/>
      <c r="H753" s="687"/>
      <c r="I753" s="687"/>
      <c r="J753" s="687"/>
      <c r="K753" s="727"/>
    </row>
    <row r="754" ht="12.75" customHeight="1">
      <c r="A754" s="687"/>
      <c r="B754" s="718"/>
      <c r="C754" s="718"/>
      <c r="D754" s="687"/>
      <c r="E754" s="687"/>
      <c r="F754" s="687"/>
      <c r="G754" s="687"/>
      <c r="H754" s="687"/>
      <c r="I754" s="687"/>
      <c r="J754" s="687"/>
      <c r="K754" s="727"/>
    </row>
    <row r="755" ht="12.75" customHeight="1">
      <c r="A755" s="687"/>
      <c r="B755" s="718"/>
      <c r="C755" s="718"/>
      <c r="D755" s="687"/>
      <c r="E755" s="687"/>
      <c r="F755" s="687"/>
      <c r="G755" s="687"/>
      <c r="H755" s="687"/>
      <c r="I755" s="687"/>
      <c r="J755" s="687"/>
      <c r="K755" s="727"/>
    </row>
    <row r="756" ht="12.75" customHeight="1">
      <c r="A756" s="687"/>
      <c r="B756" s="718"/>
      <c r="C756" s="718"/>
      <c r="D756" s="687"/>
      <c r="E756" s="687"/>
      <c r="F756" s="687"/>
      <c r="G756" s="687"/>
      <c r="H756" s="687"/>
      <c r="I756" s="687"/>
      <c r="J756" s="687"/>
      <c r="K756" s="727"/>
    </row>
    <row r="757" ht="12.75" customHeight="1">
      <c r="A757" s="687"/>
      <c r="B757" s="718"/>
      <c r="C757" s="718"/>
      <c r="D757" s="687"/>
      <c r="E757" s="687"/>
      <c r="F757" s="687"/>
      <c r="G757" s="687"/>
      <c r="H757" s="687"/>
      <c r="I757" s="687"/>
      <c r="J757" s="687"/>
      <c r="K757" s="727"/>
    </row>
    <row r="758" ht="12.75" customHeight="1">
      <c r="A758" s="687"/>
      <c r="B758" s="718"/>
      <c r="C758" s="718"/>
      <c r="D758" s="687"/>
      <c r="E758" s="687"/>
      <c r="F758" s="687"/>
      <c r="G758" s="687"/>
      <c r="H758" s="687"/>
      <c r="I758" s="687"/>
      <c r="J758" s="687"/>
      <c r="K758" s="727"/>
    </row>
    <row r="759" ht="12.75" customHeight="1">
      <c r="A759" s="687"/>
      <c r="B759" s="718"/>
      <c r="C759" s="718"/>
      <c r="D759" s="687"/>
      <c r="E759" s="687"/>
      <c r="F759" s="687"/>
      <c r="G759" s="687"/>
      <c r="H759" s="687"/>
      <c r="I759" s="687"/>
      <c r="J759" s="687"/>
      <c r="K759" s="727"/>
    </row>
    <row r="760" ht="12.75" customHeight="1">
      <c r="A760" s="687"/>
      <c r="B760" s="718"/>
      <c r="C760" s="718"/>
      <c r="D760" s="687"/>
      <c r="E760" s="687"/>
      <c r="F760" s="687"/>
      <c r="G760" s="687"/>
      <c r="H760" s="687"/>
      <c r="I760" s="687"/>
      <c r="J760" s="687"/>
      <c r="K760" s="727"/>
    </row>
    <row r="761" ht="12.75" customHeight="1">
      <c r="A761" s="687"/>
      <c r="B761" s="718"/>
      <c r="C761" s="718"/>
      <c r="D761" s="687"/>
      <c r="E761" s="687"/>
      <c r="F761" s="687"/>
      <c r="G761" s="687"/>
      <c r="H761" s="687"/>
      <c r="I761" s="687"/>
      <c r="J761" s="687"/>
      <c r="K761" s="727"/>
    </row>
    <row r="762" ht="12.75" customHeight="1">
      <c r="A762" s="687"/>
      <c r="B762" s="718"/>
      <c r="C762" s="718"/>
      <c r="D762" s="687"/>
      <c r="E762" s="687"/>
      <c r="F762" s="687"/>
      <c r="G762" s="687"/>
      <c r="H762" s="687"/>
      <c r="I762" s="687"/>
      <c r="J762" s="687"/>
      <c r="K762" s="727"/>
    </row>
    <row r="763" ht="12.75" customHeight="1">
      <c r="A763" s="687"/>
      <c r="B763" s="718"/>
      <c r="C763" s="718"/>
      <c r="D763" s="687"/>
      <c r="E763" s="687"/>
      <c r="F763" s="687"/>
      <c r="G763" s="687"/>
      <c r="H763" s="687"/>
      <c r="I763" s="687"/>
      <c r="J763" s="687"/>
      <c r="K763" s="727"/>
    </row>
    <row r="764" ht="12.75" customHeight="1">
      <c r="A764" s="687"/>
      <c r="B764" s="718"/>
      <c r="C764" s="718"/>
      <c r="D764" s="687"/>
      <c r="E764" s="687"/>
      <c r="F764" s="687"/>
      <c r="G764" s="687"/>
      <c r="H764" s="687"/>
      <c r="I764" s="687"/>
      <c r="J764" s="687"/>
      <c r="K764" s="727"/>
    </row>
    <row r="765" ht="12.75" customHeight="1">
      <c r="A765" s="687"/>
      <c r="B765" s="718"/>
      <c r="C765" s="718"/>
      <c r="D765" s="687"/>
      <c r="E765" s="687"/>
      <c r="F765" s="687"/>
      <c r="G765" s="687"/>
      <c r="H765" s="687"/>
      <c r="I765" s="687"/>
      <c r="J765" s="687"/>
      <c r="K765" s="727"/>
    </row>
    <row r="766" ht="12.75" customHeight="1">
      <c r="A766" s="687"/>
      <c r="B766" s="718"/>
      <c r="C766" s="718"/>
      <c r="D766" s="687"/>
      <c r="E766" s="687"/>
      <c r="F766" s="687"/>
      <c r="G766" s="687"/>
      <c r="H766" s="687"/>
      <c r="I766" s="687"/>
      <c r="J766" s="687"/>
      <c r="K766" s="727"/>
    </row>
    <row r="767" ht="12.75" customHeight="1">
      <c r="A767" s="687"/>
      <c r="B767" s="718"/>
      <c r="C767" s="718"/>
      <c r="D767" s="687"/>
      <c r="E767" s="687"/>
      <c r="F767" s="687"/>
      <c r="G767" s="687"/>
      <c r="H767" s="687"/>
      <c r="I767" s="687"/>
      <c r="J767" s="687"/>
      <c r="K767" s="727"/>
    </row>
    <row r="768" ht="12.75" customHeight="1">
      <c r="A768" s="687"/>
      <c r="B768" s="718"/>
      <c r="C768" s="718"/>
      <c r="D768" s="687"/>
      <c r="E768" s="687"/>
      <c r="F768" s="687"/>
      <c r="G768" s="687"/>
      <c r="H768" s="687"/>
      <c r="I768" s="687"/>
      <c r="J768" s="687"/>
      <c r="K768" s="727"/>
    </row>
    <row r="769" ht="12.75" customHeight="1">
      <c r="A769" s="687"/>
      <c r="B769" s="718"/>
      <c r="C769" s="718"/>
      <c r="D769" s="687"/>
      <c r="E769" s="687"/>
      <c r="F769" s="687"/>
      <c r="G769" s="687"/>
      <c r="H769" s="687"/>
      <c r="I769" s="687"/>
      <c r="J769" s="687"/>
      <c r="K769" s="727"/>
    </row>
    <row r="770" ht="12.75" customHeight="1">
      <c r="A770" s="687"/>
      <c r="B770" s="718"/>
      <c r="C770" s="718"/>
      <c r="D770" s="687"/>
      <c r="E770" s="687"/>
      <c r="F770" s="687"/>
      <c r="G770" s="687"/>
      <c r="H770" s="687"/>
      <c r="I770" s="687"/>
      <c r="J770" s="687"/>
      <c r="K770" s="727"/>
    </row>
    <row r="771" ht="12.75" customHeight="1">
      <c r="A771" s="687"/>
      <c r="B771" s="718"/>
      <c r="C771" s="718"/>
      <c r="D771" s="687"/>
      <c r="E771" s="687"/>
      <c r="F771" s="687"/>
      <c r="G771" s="687"/>
      <c r="H771" s="687"/>
      <c r="I771" s="687"/>
      <c r="J771" s="687"/>
      <c r="K771" s="727"/>
    </row>
    <row r="772" ht="12.75" customHeight="1">
      <c r="A772" s="687"/>
      <c r="B772" s="718"/>
      <c r="C772" s="718"/>
      <c r="D772" s="687"/>
      <c r="E772" s="687"/>
      <c r="F772" s="687"/>
      <c r="G772" s="687"/>
      <c r="H772" s="687"/>
      <c r="I772" s="687"/>
      <c r="J772" s="687"/>
      <c r="K772" s="727"/>
    </row>
    <row r="773" ht="12.75" customHeight="1">
      <c r="A773" s="687"/>
      <c r="B773" s="718"/>
      <c r="C773" s="718"/>
      <c r="D773" s="687"/>
      <c r="E773" s="687"/>
      <c r="F773" s="687"/>
      <c r="G773" s="687"/>
      <c r="H773" s="687"/>
      <c r="I773" s="687"/>
      <c r="J773" s="687"/>
      <c r="K773" s="727"/>
    </row>
    <row r="774" ht="12.75" customHeight="1">
      <c r="A774" s="687"/>
      <c r="B774" s="718"/>
      <c r="C774" s="718"/>
      <c r="D774" s="687"/>
      <c r="E774" s="687"/>
      <c r="F774" s="687"/>
      <c r="G774" s="687"/>
      <c r="H774" s="687"/>
      <c r="I774" s="687"/>
      <c r="J774" s="687"/>
      <c r="K774" s="727"/>
    </row>
    <row r="775" ht="12.75" customHeight="1">
      <c r="A775" s="687"/>
      <c r="B775" s="718"/>
      <c r="C775" s="718"/>
      <c r="D775" s="687"/>
      <c r="E775" s="687"/>
      <c r="F775" s="687"/>
      <c r="G775" s="687"/>
      <c r="H775" s="687"/>
      <c r="I775" s="687"/>
      <c r="J775" s="687"/>
      <c r="K775" s="727"/>
    </row>
    <row r="776" ht="12.75" customHeight="1">
      <c r="A776" s="687"/>
      <c r="B776" s="718"/>
      <c r="C776" s="718"/>
      <c r="D776" s="687"/>
      <c r="E776" s="687"/>
      <c r="F776" s="687"/>
      <c r="G776" s="687"/>
      <c r="H776" s="687"/>
      <c r="I776" s="687"/>
      <c r="J776" s="687"/>
      <c r="K776" s="727"/>
    </row>
    <row r="777" ht="12.75" customHeight="1">
      <c r="A777" s="687"/>
      <c r="B777" s="718"/>
      <c r="C777" s="718"/>
      <c r="D777" s="687"/>
      <c r="E777" s="687"/>
      <c r="F777" s="687"/>
      <c r="G777" s="687"/>
      <c r="H777" s="687"/>
      <c r="I777" s="687"/>
      <c r="J777" s="687"/>
      <c r="K777" s="727"/>
    </row>
    <row r="778" ht="12.75" customHeight="1">
      <c r="A778" s="687"/>
      <c r="B778" s="718"/>
      <c r="C778" s="718"/>
      <c r="D778" s="687"/>
      <c r="E778" s="687"/>
      <c r="F778" s="687"/>
      <c r="G778" s="687"/>
      <c r="H778" s="687"/>
      <c r="I778" s="687"/>
      <c r="J778" s="687"/>
      <c r="K778" s="727"/>
    </row>
    <row r="779" ht="12.75" customHeight="1">
      <c r="A779" s="687"/>
      <c r="B779" s="718"/>
      <c r="C779" s="718"/>
      <c r="D779" s="687"/>
      <c r="E779" s="687"/>
      <c r="F779" s="687"/>
      <c r="G779" s="687"/>
      <c r="H779" s="687"/>
      <c r="I779" s="687"/>
      <c r="J779" s="687"/>
      <c r="K779" s="727"/>
    </row>
    <row r="780" ht="12.75" customHeight="1">
      <c r="A780" s="687"/>
      <c r="B780" s="718"/>
      <c r="C780" s="718"/>
      <c r="D780" s="687"/>
      <c r="E780" s="687"/>
      <c r="F780" s="687"/>
      <c r="G780" s="687"/>
      <c r="H780" s="687"/>
      <c r="I780" s="687"/>
      <c r="J780" s="687"/>
      <c r="K780" s="727"/>
    </row>
    <row r="781" ht="12.75" customHeight="1">
      <c r="A781" s="687"/>
      <c r="B781" s="718"/>
      <c r="C781" s="718"/>
      <c r="D781" s="687"/>
      <c r="E781" s="687"/>
      <c r="F781" s="687"/>
      <c r="G781" s="687"/>
      <c r="H781" s="687"/>
      <c r="I781" s="687"/>
      <c r="J781" s="687"/>
      <c r="K781" s="727"/>
    </row>
    <row r="782" ht="12.75" customHeight="1">
      <c r="A782" s="687"/>
      <c r="B782" s="718"/>
      <c r="C782" s="718"/>
      <c r="D782" s="687"/>
      <c r="E782" s="687"/>
      <c r="F782" s="687"/>
      <c r="G782" s="687"/>
      <c r="H782" s="687"/>
      <c r="I782" s="687"/>
      <c r="J782" s="687"/>
      <c r="K782" s="727"/>
    </row>
    <row r="783" ht="12.75" customHeight="1">
      <c r="A783" s="687"/>
      <c r="B783" s="718"/>
      <c r="C783" s="718"/>
      <c r="D783" s="687"/>
      <c r="E783" s="687"/>
      <c r="F783" s="687"/>
      <c r="G783" s="687"/>
      <c r="H783" s="687"/>
      <c r="I783" s="687"/>
      <c r="J783" s="687"/>
      <c r="K783" s="727"/>
    </row>
    <row r="784" ht="12.75" customHeight="1">
      <c r="A784" s="687"/>
      <c r="B784" s="718"/>
      <c r="C784" s="718"/>
      <c r="D784" s="687"/>
      <c r="E784" s="687"/>
      <c r="F784" s="687"/>
      <c r="G784" s="687"/>
      <c r="H784" s="687"/>
      <c r="I784" s="687"/>
      <c r="J784" s="687"/>
      <c r="K784" s="727"/>
    </row>
    <row r="785" ht="12.75" customHeight="1">
      <c r="A785" s="687"/>
      <c r="B785" s="718"/>
      <c r="C785" s="718"/>
      <c r="D785" s="687"/>
      <c r="E785" s="687"/>
      <c r="F785" s="687"/>
      <c r="G785" s="687"/>
      <c r="H785" s="687"/>
      <c r="I785" s="687"/>
      <c r="J785" s="687"/>
      <c r="K785" s="727"/>
    </row>
    <row r="786" ht="12.75" customHeight="1">
      <c r="A786" s="687"/>
      <c r="B786" s="718"/>
      <c r="C786" s="718"/>
      <c r="D786" s="687"/>
      <c r="E786" s="687"/>
      <c r="F786" s="687"/>
      <c r="G786" s="687"/>
      <c r="H786" s="687"/>
      <c r="I786" s="687"/>
      <c r="J786" s="687"/>
      <c r="K786" s="727"/>
    </row>
    <row r="787" ht="12.75" customHeight="1">
      <c r="A787" s="687"/>
      <c r="B787" s="718"/>
      <c r="C787" s="718"/>
      <c r="D787" s="687"/>
      <c r="E787" s="687"/>
      <c r="F787" s="687"/>
      <c r="G787" s="687"/>
      <c r="H787" s="687"/>
      <c r="I787" s="687"/>
      <c r="J787" s="687"/>
      <c r="K787" s="727"/>
    </row>
    <row r="788" ht="12.75" customHeight="1">
      <c r="A788" s="687"/>
      <c r="B788" s="718"/>
      <c r="C788" s="718"/>
      <c r="D788" s="687"/>
      <c r="E788" s="687"/>
      <c r="F788" s="687"/>
      <c r="G788" s="687"/>
      <c r="H788" s="687"/>
      <c r="I788" s="687"/>
      <c r="J788" s="687"/>
      <c r="K788" s="727"/>
    </row>
    <row r="789" ht="12.75" customHeight="1">
      <c r="A789" s="687"/>
      <c r="B789" s="718"/>
      <c r="C789" s="718"/>
      <c r="D789" s="687"/>
      <c r="E789" s="687"/>
      <c r="F789" s="687"/>
      <c r="G789" s="687"/>
      <c r="H789" s="687"/>
      <c r="I789" s="687"/>
      <c r="J789" s="687"/>
      <c r="K789" s="727"/>
    </row>
    <row r="790" ht="12.75" customHeight="1">
      <c r="A790" s="687"/>
      <c r="B790" s="718"/>
      <c r="C790" s="718"/>
      <c r="D790" s="687"/>
      <c r="E790" s="687"/>
      <c r="F790" s="687"/>
      <c r="G790" s="687"/>
      <c r="H790" s="687"/>
      <c r="I790" s="687"/>
      <c r="J790" s="687"/>
      <c r="K790" s="727"/>
    </row>
    <row r="791" ht="12.75" customHeight="1">
      <c r="A791" s="687"/>
      <c r="B791" s="718"/>
      <c r="C791" s="718"/>
      <c r="D791" s="687"/>
      <c r="E791" s="687"/>
      <c r="F791" s="687"/>
      <c r="G791" s="687"/>
      <c r="H791" s="687"/>
      <c r="I791" s="687"/>
      <c r="J791" s="687"/>
      <c r="K791" s="727"/>
    </row>
    <row r="792" ht="12.75" customHeight="1">
      <c r="A792" s="687"/>
      <c r="B792" s="718"/>
      <c r="C792" s="718"/>
      <c r="D792" s="687"/>
      <c r="E792" s="687"/>
      <c r="F792" s="687"/>
      <c r="G792" s="687"/>
      <c r="H792" s="687"/>
      <c r="I792" s="687"/>
      <c r="J792" s="687"/>
      <c r="K792" s="727"/>
    </row>
    <row r="793" ht="12.75" customHeight="1">
      <c r="A793" s="687"/>
      <c r="B793" s="718"/>
      <c r="C793" s="718"/>
      <c r="D793" s="687"/>
      <c r="E793" s="687"/>
      <c r="F793" s="687"/>
      <c r="G793" s="687"/>
      <c r="H793" s="687"/>
      <c r="I793" s="687"/>
      <c r="J793" s="687"/>
      <c r="K793" s="727"/>
    </row>
    <row r="794" ht="12.75" customHeight="1">
      <c r="A794" s="687"/>
      <c r="B794" s="718"/>
      <c r="C794" s="718"/>
      <c r="D794" s="687"/>
      <c r="E794" s="687"/>
      <c r="F794" s="687"/>
      <c r="G794" s="687"/>
      <c r="H794" s="687"/>
      <c r="I794" s="687"/>
      <c r="J794" s="687"/>
      <c r="K794" s="727"/>
    </row>
    <row r="795" ht="12.75" customHeight="1">
      <c r="A795" s="687"/>
      <c r="B795" s="718"/>
      <c r="C795" s="718"/>
      <c r="D795" s="687"/>
      <c r="E795" s="687"/>
      <c r="F795" s="687"/>
      <c r="G795" s="687"/>
      <c r="H795" s="687"/>
      <c r="I795" s="687"/>
      <c r="J795" s="687"/>
      <c r="K795" s="727"/>
    </row>
    <row r="796" ht="12.75" customHeight="1">
      <c r="A796" s="687"/>
      <c r="B796" s="718"/>
      <c r="C796" s="718"/>
      <c r="D796" s="687"/>
      <c r="E796" s="687"/>
      <c r="F796" s="687"/>
      <c r="G796" s="687"/>
      <c r="H796" s="687"/>
      <c r="I796" s="687"/>
      <c r="J796" s="687"/>
      <c r="K796" s="727"/>
    </row>
    <row r="797" ht="12.75" customHeight="1">
      <c r="A797" s="687"/>
      <c r="B797" s="718"/>
      <c r="C797" s="718"/>
      <c r="D797" s="687"/>
      <c r="E797" s="687"/>
      <c r="F797" s="687"/>
      <c r="G797" s="687"/>
      <c r="H797" s="687"/>
      <c r="I797" s="687"/>
      <c r="J797" s="687"/>
      <c r="K797" s="727"/>
    </row>
    <row r="798" ht="12.75" customHeight="1">
      <c r="A798" s="687"/>
      <c r="B798" s="718"/>
      <c r="C798" s="718"/>
      <c r="D798" s="687"/>
      <c r="E798" s="687"/>
      <c r="F798" s="687"/>
      <c r="G798" s="687"/>
      <c r="H798" s="687"/>
      <c r="I798" s="687"/>
      <c r="J798" s="687"/>
      <c r="K798" s="727"/>
    </row>
    <row r="799" ht="12.75" customHeight="1">
      <c r="A799" s="687"/>
      <c r="B799" s="718"/>
      <c r="C799" s="718"/>
      <c r="D799" s="687"/>
      <c r="E799" s="687"/>
      <c r="F799" s="687"/>
      <c r="G799" s="687"/>
      <c r="H799" s="687"/>
      <c r="I799" s="687"/>
      <c r="J799" s="687"/>
      <c r="K799" s="727"/>
    </row>
    <row r="800" ht="12.75" customHeight="1">
      <c r="A800" s="687"/>
      <c r="B800" s="718"/>
      <c r="C800" s="718"/>
      <c r="D800" s="687"/>
      <c r="E800" s="687"/>
      <c r="F800" s="687"/>
      <c r="G800" s="687"/>
      <c r="H800" s="687"/>
      <c r="I800" s="687"/>
      <c r="J800" s="687"/>
      <c r="K800" s="727"/>
    </row>
    <row r="801" ht="12.75" customHeight="1">
      <c r="A801" s="687"/>
      <c r="B801" s="718"/>
      <c r="C801" s="718"/>
      <c r="D801" s="687"/>
      <c r="E801" s="687"/>
      <c r="F801" s="687"/>
      <c r="G801" s="687"/>
      <c r="H801" s="687"/>
      <c r="I801" s="687"/>
      <c r="J801" s="687"/>
      <c r="K801" s="727"/>
    </row>
    <row r="802" ht="12.75" customHeight="1">
      <c r="A802" s="687"/>
      <c r="B802" s="718"/>
      <c r="C802" s="718"/>
      <c r="D802" s="687"/>
      <c r="E802" s="687"/>
      <c r="F802" s="687"/>
      <c r="G802" s="687"/>
      <c r="H802" s="687"/>
      <c r="I802" s="687"/>
      <c r="J802" s="687"/>
      <c r="K802" s="727"/>
    </row>
    <row r="803" ht="12.75" customHeight="1">
      <c r="A803" s="687"/>
      <c r="B803" s="718"/>
      <c r="C803" s="718"/>
      <c r="D803" s="687"/>
      <c r="E803" s="687"/>
      <c r="F803" s="687"/>
      <c r="G803" s="687"/>
      <c r="H803" s="687"/>
      <c r="I803" s="687"/>
      <c r="J803" s="687"/>
      <c r="K803" s="727"/>
    </row>
    <row r="804" ht="12.75" customHeight="1">
      <c r="A804" s="687"/>
      <c r="B804" s="718"/>
      <c r="C804" s="718"/>
      <c r="D804" s="687"/>
      <c r="E804" s="687"/>
      <c r="F804" s="687"/>
      <c r="G804" s="687"/>
      <c r="H804" s="687"/>
      <c r="I804" s="687"/>
      <c r="J804" s="687"/>
      <c r="K804" s="727"/>
    </row>
    <row r="805" ht="12.75" customHeight="1">
      <c r="A805" s="687"/>
      <c r="B805" s="718"/>
      <c r="C805" s="718"/>
      <c r="D805" s="687"/>
      <c r="E805" s="687"/>
      <c r="F805" s="687"/>
      <c r="G805" s="687"/>
      <c r="H805" s="687"/>
      <c r="I805" s="687"/>
      <c r="J805" s="687"/>
      <c r="K805" s="727"/>
    </row>
    <row r="806" ht="12.75" customHeight="1">
      <c r="A806" s="687"/>
      <c r="B806" s="718"/>
      <c r="C806" s="718"/>
      <c r="D806" s="687"/>
      <c r="E806" s="687"/>
      <c r="F806" s="687"/>
      <c r="G806" s="687"/>
      <c r="H806" s="687"/>
      <c r="I806" s="687"/>
      <c r="J806" s="687"/>
      <c r="K806" s="727"/>
    </row>
    <row r="807" ht="12.75" customHeight="1">
      <c r="A807" s="687"/>
      <c r="B807" s="718"/>
      <c r="C807" s="718"/>
      <c r="D807" s="687"/>
      <c r="E807" s="687"/>
      <c r="F807" s="687"/>
      <c r="G807" s="687"/>
      <c r="H807" s="687"/>
      <c r="I807" s="687"/>
      <c r="J807" s="687"/>
      <c r="K807" s="727"/>
    </row>
    <row r="808" ht="12.75" customHeight="1">
      <c r="A808" s="687"/>
      <c r="B808" s="718"/>
      <c r="C808" s="718"/>
      <c r="D808" s="687"/>
      <c r="E808" s="687"/>
      <c r="F808" s="687"/>
      <c r="G808" s="687"/>
      <c r="H808" s="687"/>
      <c r="I808" s="687"/>
      <c r="J808" s="687"/>
      <c r="K808" s="727"/>
    </row>
    <row r="809" ht="12.75" customHeight="1">
      <c r="A809" s="687"/>
      <c r="B809" s="718"/>
      <c r="C809" s="718"/>
      <c r="D809" s="687"/>
      <c r="E809" s="687"/>
      <c r="F809" s="687"/>
      <c r="G809" s="687"/>
      <c r="H809" s="687"/>
      <c r="I809" s="687"/>
      <c r="J809" s="687"/>
      <c r="K809" s="727"/>
    </row>
    <row r="810" ht="12.75" customHeight="1">
      <c r="A810" s="687"/>
      <c r="B810" s="718"/>
      <c r="C810" s="718"/>
      <c r="D810" s="687"/>
      <c r="E810" s="687"/>
      <c r="F810" s="687"/>
      <c r="G810" s="687"/>
      <c r="H810" s="687"/>
      <c r="I810" s="687"/>
      <c r="J810" s="687"/>
      <c r="K810" s="727"/>
    </row>
    <row r="811" ht="12.75" customHeight="1">
      <c r="A811" s="687"/>
      <c r="B811" s="718"/>
      <c r="C811" s="718"/>
      <c r="D811" s="687"/>
      <c r="E811" s="687"/>
      <c r="F811" s="687"/>
      <c r="G811" s="687"/>
      <c r="H811" s="687"/>
      <c r="I811" s="687"/>
      <c r="J811" s="687"/>
      <c r="K811" s="727"/>
    </row>
    <row r="812" ht="12.75" customHeight="1">
      <c r="A812" s="687"/>
      <c r="B812" s="718"/>
      <c r="C812" s="718"/>
      <c r="D812" s="687"/>
      <c r="E812" s="687"/>
      <c r="F812" s="687"/>
      <c r="G812" s="687"/>
      <c r="H812" s="687"/>
      <c r="I812" s="687"/>
      <c r="J812" s="687"/>
      <c r="K812" s="727"/>
    </row>
    <row r="813" ht="12.75" customHeight="1">
      <c r="A813" s="687"/>
      <c r="B813" s="718"/>
      <c r="C813" s="718"/>
      <c r="D813" s="687"/>
      <c r="E813" s="687"/>
      <c r="F813" s="687"/>
      <c r="G813" s="687"/>
      <c r="H813" s="687"/>
      <c r="I813" s="687"/>
      <c r="J813" s="687"/>
      <c r="K813" s="727"/>
    </row>
    <row r="814" ht="12.75" customHeight="1">
      <c r="A814" s="687"/>
      <c r="B814" s="718"/>
      <c r="C814" s="718"/>
      <c r="D814" s="687"/>
      <c r="E814" s="687"/>
      <c r="F814" s="687"/>
      <c r="G814" s="687"/>
      <c r="H814" s="687"/>
      <c r="I814" s="687"/>
      <c r="J814" s="687"/>
      <c r="K814" s="727"/>
    </row>
    <row r="815" ht="12.75" customHeight="1">
      <c r="A815" s="687"/>
      <c r="B815" s="718"/>
      <c r="C815" s="718"/>
      <c r="D815" s="687"/>
      <c r="E815" s="687"/>
      <c r="F815" s="687"/>
      <c r="G815" s="687"/>
      <c r="H815" s="687"/>
      <c r="I815" s="687"/>
      <c r="J815" s="687"/>
      <c r="K815" s="727"/>
    </row>
    <row r="816" ht="12.75" customHeight="1">
      <c r="A816" s="687"/>
      <c r="B816" s="718"/>
      <c r="C816" s="718"/>
      <c r="D816" s="687"/>
      <c r="E816" s="687"/>
      <c r="F816" s="687"/>
      <c r="G816" s="687"/>
      <c r="H816" s="687"/>
      <c r="I816" s="687"/>
      <c r="J816" s="687"/>
      <c r="K816" s="727"/>
    </row>
    <row r="817" ht="12.75" customHeight="1">
      <c r="A817" s="687"/>
      <c r="B817" s="718"/>
      <c r="C817" s="718"/>
      <c r="D817" s="687"/>
      <c r="E817" s="687"/>
      <c r="F817" s="687"/>
      <c r="G817" s="687"/>
      <c r="H817" s="687"/>
      <c r="I817" s="687"/>
      <c r="J817" s="687"/>
      <c r="K817" s="727"/>
    </row>
    <row r="818" ht="12.75" customHeight="1">
      <c r="A818" s="687"/>
      <c r="B818" s="718"/>
      <c r="C818" s="718"/>
      <c r="D818" s="687"/>
      <c r="E818" s="687"/>
      <c r="F818" s="687"/>
      <c r="G818" s="687"/>
      <c r="H818" s="687"/>
      <c r="I818" s="687"/>
      <c r="J818" s="687"/>
      <c r="K818" s="727"/>
    </row>
    <row r="819" ht="12.75" customHeight="1">
      <c r="A819" s="687"/>
      <c r="B819" s="718"/>
      <c r="C819" s="718"/>
      <c r="D819" s="687"/>
      <c r="E819" s="687"/>
      <c r="F819" s="687"/>
      <c r="G819" s="687"/>
      <c r="H819" s="687"/>
      <c r="I819" s="687"/>
      <c r="J819" s="687"/>
      <c r="K819" s="727"/>
    </row>
    <row r="820" ht="12.75" customHeight="1">
      <c r="A820" s="687"/>
      <c r="B820" s="718"/>
      <c r="C820" s="718"/>
      <c r="D820" s="687"/>
      <c r="E820" s="687"/>
      <c r="F820" s="687"/>
      <c r="G820" s="687"/>
      <c r="H820" s="687"/>
      <c r="I820" s="687"/>
      <c r="J820" s="687"/>
      <c r="K820" s="727"/>
    </row>
    <row r="821" ht="12.75" customHeight="1">
      <c r="A821" s="687"/>
      <c r="B821" s="718"/>
      <c r="C821" s="718"/>
      <c r="D821" s="687"/>
      <c r="E821" s="687"/>
      <c r="F821" s="687"/>
      <c r="G821" s="687"/>
      <c r="H821" s="687"/>
      <c r="I821" s="687"/>
      <c r="J821" s="687"/>
      <c r="K821" s="727"/>
    </row>
    <row r="822" ht="12.75" customHeight="1">
      <c r="A822" s="687"/>
      <c r="B822" s="718"/>
      <c r="C822" s="718"/>
      <c r="D822" s="687"/>
      <c r="E822" s="687"/>
      <c r="F822" s="687"/>
      <c r="G822" s="687"/>
      <c r="H822" s="687"/>
      <c r="I822" s="687"/>
      <c r="J822" s="687"/>
      <c r="K822" s="727"/>
    </row>
    <row r="823" ht="12.75" customHeight="1">
      <c r="A823" s="687"/>
      <c r="B823" s="718"/>
      <c r="C823" s="718"/>
      <c r="D823" s="687"/>
      <c r="E823" s="687"/>
      <c r="F823" s="687"/>
      <c r="G823" s="687"/>
      <c r="H823" s="687"/>
      <c r="I823" s="687"/>
      <c r="J823" s="687"/>
      <c r="K823" s="727"/>
    </row>
    <row r="824" ht="12.75" customHeight="1">
      <c r="A824" s="687"/>
      <c r="B824" s="718"/>
      <c r="C824" s="718"/>
      <c r="D824" s="687"/>
      <c r="E824" s="687"/>
      <c r="F824" s="687"/>
      <c r="G824" s="687"/>
      <c r="H824" s="687"/>
      <c r="I824" s="687"/>
      <c r="J824" s="687"/>
      <c r="K824" s="727"/>
    </row>
    <row r="825" ht="12.75" customHeight="1">
      <c r="A825" s="687"/>
      <c r="B825" s="718"/>
      <c r="C825" s="718"/>
      <c r="D825" s="687"/>
      <c r="E825" s="687"/>
      <c r="F825" s="687"/>
      <c r="G825" s="687"/>
      <c r="H825" s="687"/>
      <c r="I825" s="687"/>
      <c r="J825" s="687"/>
      <c r="K825" s="727"/>
    </row>
    <row r="826" ht="12.75" customHeight="1">
      <c r="A826" s="687"/>
      <c r="B826" s="718"/>
      <c r="C826" s="718"/>
      <c r="D826" s="687"/>
      <c r="E826" s="687"/>
      <c r="F826" s="687"/>
      <c r="G826" s="687"/>
      <c r="H826" s="687"/>
      <c r="I826" s="687"/>
      <c r="J826" s="687"/>
      <c r="K826" s="727"/>
    </row>
    <row r="827" ht="12.75" customHeight="1">
      <c r="A827" s="687"/>
      <c r="B827" s="718"/>
      <c r="C827" s="718"/>
      <c r="D827" s="687"/>
      <c r="E827" s="687"/>
      <c r="F827" s="687"/>
      <c r="G827" s="687"/>
      <c r="H827" s="687"/>
      <c r="I827" s="687"/>
      <c r="J827" s="687"/>
      <c r="K827" s="727"/>
    </row>
    <row r="828" ht="12.75" customHeight="1">
      <c r="A828" s="687"/>
      <c r="B828" s="718"/>
      <c r="C828" s="718"/>
      <c r="D828" s="687"/>
      <c r="E828" s="687"/>
      <c r="F828" s="687"/>
      <c r="G828" s="687"/>
      <c r="H828" s="687"/>
      <c r="I828" s="687"/>
      <c r="J828" s="687"/>
      <c r="K828" s="727"/>
    </row>
    <row r="829" ht="12.75" customHeight="1">
      <c r="A829" s="687"/>
      <c r="B829" s="718"/>
      <c r="C829" s="718"/>
      <c r="D829" s="687"/>
      <c r="E829" s="687"/>
      <c r="F829" s="687"/>
      <c r="G829" s="687"/>
      <c r="H829" s="687"/>
      <c r="I829" s="687"/>
      <c r="J829" s="687"/>
      <c r="K829" s="727"/>
    </row>
    <row r="830" ht="12.75" customHeight="1">
      <c r="A830" s="687"/>
      <c r="B830" s="718"/>
      <c r="C830" s="718"/>
      <c r="D830" s="687"/>
      <c r="E830" s="687"/>
      <c r="F830" s="687"/>
      <c r="G830" s="687"/>
      <c r="H830" s="687"/>
      <c r="I830" s="687"/>
      <c r="J830" s="687"/>
      <c r="K830" s="727"/>
    </row>
    <row r="831" ht="12.75" customHeight="1">
      <c r="A831" s="687"/>
      <c r="B831" s="718"/>
      <c r="C831" s="718"/>
      <c r="D831" s="687"/>
      <c r="E831" s="687"/>
      <c r="F831" s="687"/>
      <c r="G831" s="687"/>
      <c r="H831" s="687"/>
      <c r="I831" s="687"/>
      <c r="J831" s="687"/>
      <c r="K831" s="727"/>
    </row>
    <row r="832" ht="12.75" customHeight="1">
      <c r="A832" s="687"/>
      <c r="B832" s="718"/>
      <c r="C832" s="718"/>
      <c r="D832" s="687"/>
      <c r="E832" s="687"/>
      <c r="F832" s="687"/>
      <c r="G832" s="687"/>
      <c r="H832" s="687"/>
      <c r="I832" s="687"/>
      <c r="J832" s="687"/>
      <c r="K832" s="727"/>
    </row>
    <row r="833" ht="12.75" customHeight="1">
      <c r="A833" s="687"/>
      <c r="B833" s="718"/>
      <c r="C833" s="718"/>
      <c r="D833" s="687"/>
      <c r="E833" s="687"/>
      <c r="F833" s="687"/>
      <c r="G833" s="687"/>
      <c r="H833" s="687"/>
      <c r="I833" s="687"/>
      <c r="J833" s="687"/>
      <c r="K833" s="727"/>
    </row>
    <row r="834" ht="12.75" customHeight="1">
      <c r="A834" s="687"/>
      <c r="B834" s="718"/>
      <c r="C834" s="718"/>
      <c r="D834" s="687"/>
      <c r="E834" s="687"/>
      <c r="F834" s="687"/>
      <c r="G834" s="687"/>
      <c r="H834" s="687"/>
      <c r="I834" s="687"/>
      <c r="J834" s="687"/>
      <c r="K834" s="727"/>
    </row>
    <row r="835" ht="12.75" customHeight="1">
      <c r="A835" s="687"/>
      <c r="B835" s="718"/>
      <c r="C835" s="718"/>
      <c r="D835" s="687"/>
      <c r="E835" s="687"/>
      <c r="F835" s="687"/>
      <c r="G835" s="687"/>
      <c r="H835" s="687"/>
      <c r="I835" s="687"/>
      <c r="J835" s="687"/>
      <c r="K835" s="727"/>
    </row>
    <row r="836" ht="12.75" customHeight="1">
      <c r="A836" s="687"/>
      <c r="B836" s="718"/>
      <c r="C836" s="718"/>
      <c r="D836" s="687"/>
      <c r="E836" s="687"/>
      <c r="F836" s="687"/>
      <c r="G836" s="687"/>
      <c r="H836" s="687"/>
      <c r="I836" s="687"/>
      <c r="J836" s="687"/>
      <c r="K836" s="727"/>
    </row>
    <row r="837" ht="12.75" customHeight="1">
      <c r="A837" s="687"/>
      <c r="B837" s="718"/>
      <c r="C837" s="718"/>
      <c r="D837" s="687"/>
      <c r="E837" s="687"/>
      <c r="F837" s="687"/>
      <c r="G837" s="687"/>
      <c r="H837" s="687"/>
      <c r="I837" s="687"/>
      <c r="J837" s="687"/>
      <c r="K837" s="727"/>
    </row>
    <row r="838" ht="12.75" customHeight="1">
      <c r="A838" s="687"/>
      <c r="B838" s="718"/>
      <c r="C838" s="718"/>
      <c r="D838" s="687"/>
      <c r="E838" s="687"/>
      <c r="F838" s="687"/>
      <c r="G838" s="687"/>
      <c r="H838" s="687"/>
      <c r="I838" s="687"/>
      <c r="J838" s="687"/>
      <c r="K838" s="727"/>
    </row>
    <row r="839" ht="12.75" customHeight="1">
      <c r="A839" s="687"/>
      <c r="B839" s="718"/>
      <c r="C839" s="718"/>
      <c r="D839" s="687"/>
      <c r="E839" s="687"/>
      <c r="F839" s="687"/>
      <c r="G839" s="687"/>
      <c r="H839" s="687"/>
      <c r="I839" s="687"/>
      <c r="J839" s="687"/>
      <c r="K839" s="727"/>
    </row>
    <row r="840" ht="12.75" customHeight="1">
      <c r="A840" s="687"/>
      <c r="B840" s="718"/>
      <c r="C840" s="718"/>
      <c r="D840" s="687"/>
      <c r="E840" s="687"/>
      <c r="F840" s="687"/>
      <c r="G840" s="687"/>
      <c r="H840" s="687"/>
      <c r="I840" s="687"/>
      <c r="J840" s="687"/>
      <c r="K840" s="727"/>
    </row>
    <row r="841" ht="12.75" customHeight="1">
      <c r="A841" s="687"/>
      <c r="B841" s="718"/>
      <c r="C841" s="718"/>
      <c r="D841" s="687"/>
      <c r="E841" s="687"/>
      <c r="F841" s="687"/>
      <c r="G841" s="687"/>
      <c r="H841" s="687"/>
      <c r="I841" s="687"/>
      <c r="J841" s="687"/>
      <c r="K841" s="727"/>
    </row>
    <row r="842" ht="12.75" customHeight="1">
      <c r="A842" s="687"/>
      <c r="B842" s="718"/>
      <c r="C842" s="718"/>
      <c r="D842" s="687"/>
      <c r="E842" s="687"/>
      <c r="F842" s="687"/>
      <c r="G842" s="687"/>
      <c r="H842" s="687"/>
      <c r="I842" s="687"/>
      <c r="J842" s="687"/>
      <c r="K842" s="727"/>
    </row>
    <row r="843" ht="12.75" customHeight="1">
      <c r="A843" s="687"/>
      <c r="B843" s="718"/>
      <c r="C843" s="718"/>
      <c r="D843" s="687"/>
      <c r="E843" s="687"/>
      <c r="F843" s="687"/>
      <c r="G843" s="687"/>
      <c r="H843" s="687"/>
      <c r="I843" s="687"/>
      <c r="J843" s="687"/>
      <c r="K843" s="727"/>
    </row>
    <row r="844" ht="12.75" customHeight="1">
      <c r="A844" s="687"/>
      <c r="B844" s="718"/>
      <c r="C844" s="718"/>
      <c r="D844" s="687"/>
      <c r="E844" s="687"/>
      <c r="F844" s="687"/>
      <c r="G844" s="687"/>
      <c r="H844" s="687"/>
      <c r="I844" s="687"/>
      <c r="J844" s="687"/>
      <c r="K844" s="727"/>
    </row>
    <row r="845" ht="12.75" customHeight="1">
      <c r="A845" s="687"/>
      <c r="B845" s="718"/>
      <c r="C845" s="718"/>
      <c r="D845" s="687"/>
      <c r="E845" s="687"/>
      <c r="F845" s="687"/>
      <c r="G845" s="687"/>
      <c r="H845" s="687"/>
      <c r="I845" s="687"/>
      <c r="J845" s="687"/>
      <c r="K845" s="727"/>
    </row>
    <row r="846" ht="12.75" customHeight="1">
      <c r="A846" s="687"/>
      <c r="B846" s="718"/>
      <c r="C846" s="718"/>
      <c r="D846" s="687"/>
      <c r="E846" s="687"/>
      <c r="F846" s="687"/>
      <c r="G846" s="687"/>
      <c r="H846" s="687"/>
      <c r="I846" s="687"/>
      <c r="J846" s="687"/>
      <c r="K846" s="727"/>
    </row>
    <row r="847" ht="12.75" customHeight="1">
      <c r="A847" s="687"/>
      <c r="B847" s="718"/>
      <c r="C847" s="718"/>
      <c r="D847" s="687"/>
      <c r="E847" s="687"/>
      <c r="F847" s="687"/>
      <c r="G847" s="687"/>
      <c r="H847" s="687"/>
      <c r="I847" s="687"/>
      <c r="J847" s="687"/>
      <c r="K847" s="727"/>
    </row>
    <row r="848" ht="12.75" customHeight="1">
      <c r="A848" s="687"/>
      <c r="B848" s="718"/>
      <c r="C848" s="718"/>
      <c r="D848" s="687"/>
      <c r="E848" s="687"/>
      <c r="F848" s="687"/>
      <c r="G848" s="687"/>
      <c r="H848" s="687"/>
      <c r="I848" s="687"/>
      <c r="J848" s="687"/>
      <c r="K848" s="727"/>
    </row>
    <row r="849" ht="12.75" customHeight="1">
      <c r="A849" s="687"/>
      <c r="B849" s="718"/>
      <c r="C849" s="718"/>
      <c r="D849" s="687"/>
      <c r="E849" s="687"/>
      <c r="F849" s="687"/>
      <c r="G849" s="687"/>
      <c r="H849" s="687"/>
      <c r="I849" s="687"/>
      <c r="J849" s="687"/>
      <c r="K849" s="727"/>
    </row>
    <row r="850" ht="12.75" customHeight="1">
      <c r="A850" s="687"/>
      <c r="B850" s="718"/>
      <c r="C850" s="718"/>
      <c r="D850" s="687"/>
      <c r="E850" s="687"/>
      <c r="F850" s="687"/>
      <c r="G850" s="687"/>
      <c r="H850" s="687"/>
      <c r="I850" s="687"/>
      <c r="J850" s="687"/>
      <c r="K850" s="727"/>
    </row>
    <row r="851" ht="12.75" customHeight="1">
      <c r="A851" s="687"/>
      <c r="B851" s="718"/>
      <c r="C851" s="718"/>
      <c r="D851" s="687"/>
      <c r="E851" s="687"/>
      <c r="F851" s="687"/>
      <c r="G851" s="687"/>
      <c r="H851" s="687"/>
      <c r="I851" s="687"/>
      <c r="J851" s="687"/>
      <c r="K851" s="727"/>
    </row>
    <row r="852" ht="12.75" customHeight="1">
      <c r="A852" s="687"/>
      <c r="B852" s="718"/>
      <c r="C852" s="718"/>
      <c r="D852" s="687"/>
      <c r="E852" s="687"/>
      <c r="F852" s="687"/>
      <c r="G852" s="687"/>
      <c r="H852" s="687"/>
      <c r="I852" s="687"/>
      <c r="J852" s="687"/>
      <c r="K852" s="727"/>
    </row>
    <row r="853" ht="12.75" customHeight="1">
      <c r="A853" s="687"/>
      <c r="B853" s="718"/>
      <c r="C853" s="718"/>
      <c r="D853" s="687"/>
      <c r="E853" s="687"/>
      <c r="F853" s="687"/>
      <c r="G853" s="687"/>
      <c r="H853" s="687"/>
      <c r="I853" s="687"/>
      <c r="J853" s="687"/>
      <c r="K853" s="727"/>
    </row>
    <row r="854" ht="12.75" customHeight="1">
      <c r="A854" s="687"/>
      <c r="B854" s="718"/>
      <c r="C854" s="718"/>
      <c r="D854" s="687"/>
      <c r="E854" s="687"/>
      <c r="F854" s="687"/>
      <c r="G854" s="687"/>
      <c r="H854" s="687"/>
      <c r="I854" s="687"/>
      <c r="J854" s="687"/>
      <c r="K854" s="727"/>
    </row>
    <row r="855" ht="12.75" customHeight="1">
      <c r="A855" s="687"/>
      <c r="B855" s="718"/>
      <c r="C855" s="718"/>
      <c r="D855" s="687"/>
      <c r="E855" s="687"/>
      <c r="F855" s="687"/>
      <c r="G855" s="687"/>
      <c r="H855" s="687"/>
      <c r="I855" s="687"/>
      <c r="J855" s="687"/>
      <c r="K855" s="727"/>
    </row>
    <row r="856" ht="12.75" customHeight="1">
      <c r="A856" s="687"/>
      <c r="B856" s="718"/>
      <c r="C856" s="718"/>
      <c r="D856" s="687"/>
      <c r="E856" s="687"/>
      <c r="F856" s="687"/>
      <c r="G856" s="687"/>
      <c r="H856" s="687"/>
      <c r="I856" s="687"/>
      <c r="J856" s="687"/>
      <c r="K856" s="727"/>
    </row>
    <row r="857" ht="12.75" customHeight="1">
      <c r="A857" s="687"/>
      <c r="B857" s="718"/>
      <c r="C857" s="718"/>
      <c r="D857" s="687"/>
      <c r="E857" s="687"/>
      <c r="F857" s="687"/>
      <c r="G857" s="687"/>
      <c r="H857" s="687"/>
      <c r="I857" s="687"/>
      <c r="J857" s="687"/>
      <c r="K857" s="727"/>
    </row>
    <row r="858" ht="12.75" customHeight="1">
      <c r="A858" s="687"/>
      <c r="B858" s="718"/>
      <c r="C858" s="718"/>
      <c r="D858" s="687"/>
      <c r="E858" s="687"/>
      <c r="F858" s="687"/>
      <c r="G858" s="687"/>
      <c r="H858" s="687"/>
      <c r="I858" s="687"/>
      <c r="J858" s="687"/>
      <c r="K858" s="727"/>
    </row>
    <row r="859" ht="12.75" customHeight="1">
      <c r="A859" s="687"/>
      <c r="B859" s="718"/>
      <c r="C859" s="718"/>
      <c r="D859" s="687"/>
      <c r="E859" s="687"/>
      <c r="F859" s="687"/>
      <c r="G859" s="687"/>
      <c r="H859" s="687"/>
      <c r="I859" s="687"/>
      <c r="J859" s="687"/>
      <c r="K859" s="727"/>
    </row>
    <row r="860" ht="12.75" customHeight="1">
      <c r="A860" s="687"/>
      <c r="B860" s="718"/>
      <c r="C860" s="718"/>
      <c r="D860" s="687"/>
      <c r="E860" s="687"/>
      <c r="F860" s="687"/>
      <c r="G860" s="687"/>
      <c r="H860" s="687"/>
      <c r="I860" s="687"/>
      <c r="J860" s="687"/>
      <c r="K860" s="727"/>
    </row>
    <row r="861" ht="12.75" customHeight="1">
      <c r="A861" s="687"/>
      <c r="B861" s="718"/>
      <c r="C861" s="718"/>
      <c r="D861" s="687"/>
      <c r="E861" s="687"/>
      <c r="F861" s="687"/>
      <c r="G861" s="687"/>
      <c r="H861" s="687"/>
      <c r="I861" s="687"/>
      <c r="J861" s="687"/>
      <c r="K861" s="727"/>
    </row>
    <row r="862" ht="12.75" customHeight="1">
      <c r="A862" s="687"/>
      <c r="B862" s="718"/>
      <c r="C862" s="718"/>
      <c r="D862" s="687"/>
      <c r="E862" s="687"/>
      <c r="F862" s="687"/>
      <c r="G862" s="687"/>
      <c r="H862" s="687"/>
      <c r="I862" s="687"/>
      <c r="J862" s="687"/>
      <c r="K862" s="727"/>
    </row>
    <row r="863" ht="12.75" customHeight="1">
      <c r="A863" s="687"/>
      <c r="B863" s="718"/>
      <c r="C863" s="718"/>
      <c r="D863" s="687"/>
      <c r="E863" s="687"/>
      <c r="F863" s="687"/>
      <c r="G863" s="687"/>
      <c r="H863" s="687"/>
      <c r="I863" s="687"/>
      <c r="J863" s="687"/>
      <c r="K863" s="727"/>
    </row>
    <row r="864" ht="12.75" customHeight="1">
      <c r="A864" s="687"/>
      <c r="B864" s="718"/>
      <c r="C864" s="718"/>
      <c r="D864" s="687"/>
      <c r="E864" s="687"/>
      <c r="F864" s="687"/>
      <c r="G864" s="687"/>
      <c r="H864" s="687"/>
      <c r="I864" s="687"/>
      <c r="J864" s="687"/>
      <c r="K864" s="727"/>
    </row>
    <row r="865" ht="12.75" customHeight="1">
      <c r="A865" s="687"/>
      <c r="B865" s="718"/>
      <c r="C865" s="718"/>
      <c r="D865" s="687"/>
      <c r="E865" s="687"/>
      <c r="F865" s="687"/>
      <c r="G865" s="687"/>
      <c r="H865" s="687"/>
      <c r="I865" s="687"/>
      <c r="J865" s="687"/>
      <c r="K865" s="727"/>
    </row>
    <row r="866" ht="12.75" customHeight="1">
      <c r="A866" s="687"/>
      <c r="B866" s="718"/>
      <c r="C866" s="718"/>
      <c r="D866" s="687"/>
      <c r="E866" s="687"/>
      <c r="F866" s="687"/>
      <c r="G866" s="687"/>
      <c r="H866" s="687"/>
      <c r="I866" s="687"/>
      <c r="J866" s="687"/>
      <c r="K866" s="727"/>
    </row>
    <row r="867" ht="12.75" customHeight="1">
      <c r="A867" s="687"/>
      <c r="B867" s="718"/>
      <c r="C867" s="718"/>
      <c r="D867" s="687"/>
      <c r="E867" s="687"/>
      <c r="F867" s="687"/>
      <c r="G867" s="687"/>
      <c r="H867" s="687"/>
      <c r="I867" s="687"/>
      <c r="J867" s="687"/>
      <c r="K867" s="727"/>
    </row>
    <row r="868" ht="12.75" customHeight="1">
      <c r="A868" s="687"/>
      <c r="B868" s="718"/>
      <c r="C868" s="718"/>
      <c r="D868" s="687"/>
      <c r="E868" s="687"/>
      <c r="F868" s="687"/>
      <c r="G868" s="687"/>
      <c r="H868" s="687"/>
      <c r="I868" s="687"/>
      <c r="J868" s="687"/>
      <c r="K868" s="727"/>
    </row>
    <row r="869" ht="12.75" customHeight="1">
      <c r="A869" s="687"/>
      <c r="B869" s="718"/>
      <c r="C869" s="718"/>
      <c r="D869" s="687"/>
      <c r="E869" s="687"/>
      <c r="F869" s="687"/>
      <c r="G869" s="687"/>
      <c r="H869" s="687"/>
      <c r="I869" s="687"/>
      <c r="J869" s="687"/>
      <c r="K869" s="727"/>
    </row>
    <row r="870" ht="12.75" customHeight="1">
      <c r="A870" s="687"/>
      <c r="B870" s="718"/>
      <c r="C870" s="718"/>
      <c r="D870" s="687"/>
      <c r="E870" s="687"/>
      <c r="F870" s="687"/>
      <c r="G870" s="687"/>
      <c r="H870" s="687"/>
      <c r="I870" s="687"/>
      <c r="J870" s="687"/>
      <c r="K870" s="727"/>
    </row>
    <row r="871" ht="12.75" customHeight="1">
      <c r="A871" s="687"/>
      <c r="B871" s="718"/>
      <c r="C871" s="718"/>
      <c r="D871" s="687"/>
      <c r="E871" s="687"/>
      <c r="F871" s="687"/>
      <c r="G871" s="687"/>
      <c r="H871" s="687"/>
      <c r="I871" s="687"/>
      <c r="J871" s="687"/>
      <c r="K871" s="727"/>
    </row>
    <row r="872" ht="12.75" customHeight="1">
      <c r="A872" s="687"/>
      <c r="B872" s="718"/>
      <c r="C872" s="718"/>
      <c r="D872" s="687"/>
      <c r="E872" s="687"/>
      <c r="F872" s="687"/>
      <c r="G872" s="687"/>
      <c r="H872" s="687"/>
      <c r="I872" s="687"/>
      <c r="J872" s="687"/>
      <c r="K872" s="727"/>
    </row>
    <row r="873" ht="12.75" customHeight="1">
      <c r="A873" s="687"/>
      <c r="B873" s="718"/>
      <c r="C873" s="718"/>
      <c r="D873" s="687"/>
      <c r="E873" s="687"/>
      <c r="F873" s="687"/>
      <c r="G873" s="687"/>
      <c r="H873" s="687"/>
      <c r="I873" s="687"/>
      <c r="J873" s="687"/>
      <c r="K873" s="727"/>
    </row>
    <row r="874" ht="12.75" customHeight="1">
      <c r="A874" s="687"/>
      <c r="B874" s="718"/>
      <c r="C874" s="718"/>
      <c r="D874" s="687"/>
      <c r="E874" s="687"/>
      <c r="F874" s="687"/>
      <c r="G874" s="687"/>
      <c r="H874" s="687"/>
      <c r="I874" s="687"/>
      <c r="J874" s="687"/>
      <c r="K874" s="727"/>
    </row>
    <row r="875" ht="12.75" customHeight="1">
      <c r="A875" s="687"/>
      <c r="B875" s="718"/>
      <c r="C875" s="718"/>
      <c r="D875" s="687"/>
      <c r="E875" s="687"/>
      <c r="F875" s="687"/>
      <c r="G875" s="687"/>
      <c r="H875" s="687"/>
      <c r="I875" s="687"/>
      <c r="J875" s="687"/>
      <c r="K875" s="727"/>
    </row>
    <row r="876" ht="12.75" customHeight="1">
      <c r="A876" s="687"/>
      <c r="B876" s="718"/>
      <c r="C876" s="718"/>
      <c r="D876" s="687"/>
      <c r="E876" s="687"/>
      <c r="F876" s="687"/>
      <c r="G876" s="687"/>
      <c r="H876" s="687"/>
      <c r="I876" s="687"/>
      <c r="J876" s="687"/>
      <c r="K876" s="727"/>
    </row>
    <row r="877" ht="12.75" customHeight="1">
      <c r="A877" s="687"/>
      <c r="B877" s="718"/>
      <c r="C877" s="718"/>
      <c r="D877" s="687"/>
      <c r="E877" s="687"/>
      <c r="F877" s="687"/>
      <c r="G877" s="687"/>
      <c r="H877" s="687"/>
      <c r="I877" s="687"/>
      <c r="J877" s="687"/>
      <c r="K877" s="727"/>
    </row>
    <row r="878" ht="12.75" customHeight="1">
      <c r="A878" s="687"/>
      <c r="B878" s="718"/>
      <c r="C878" s="718"/>
      <c r="D878" s="687"/>
      <c r="E878" s="687"/>
      <c r="F878" s="687"/>
      <c r="G878" s="687"/>
      <c r="H878" s="687"/>
      <c r="I878" s="687"/>
      <c r="J878" s="687"/>
      <c r="K878" s="727"/>
    </row>
    <row r="879" ht="12.75" customHeight="1">
      <c r="A879" s="687"/>
      <c r="B879" s="718"/>
      <c r="C879" s="718"/>
      <c r="D879" s="687"/>
      <c r="E879" s="687"/>
      <c r="F879" s="687"/>
      <c r="G879" s="687"/>
      <c r="H879" s="687"/>
      <c r="I879" s="687"/>
      <c r="J879" s="687"/>
      <c r="K879" s="727"/>
    </row>
    <row r="880" ht="12.75" customHeight="1">
      <c r="A880" s="687"/>
      <c r="B880" s="718"/>
      <c r="C880" s="718"/>
      <c r="D880" s="687"/>
      <c r="E880" s="687"/>
      <c r="F880" s="687"/>
      <c r="G880" s="687"/>
      <c r="H880" s="687"/>
      <c r="I880" s="687"/>
      <c r="J880" s="687"/>
      <c r="K880" s="727"/>
    </row>
    <row r="881" ht="12.75" customHeight="1">
      <c r="A881" s="687"/>
      <c r="B881" s="718"/>
      <c r="C881" s="718"/>
      <c r="D881" s="687"/>
      <c r="E881" s="687"/>
      <c r="F881" s="687"/>
      <c r="G881" s="687"/>
      <c r="H881" s="687"/>
      <c r="I881" s="687"/>
      <c r="J881" s="687"/>
      <c r="K881" s="727"/>
    </row>
    <row r="882" ht="12.75" customHeight="1">
      <c r="A882" s="687"/>
      <c r="B882" s="718"/>
      <c r="C882" s="718"/>
      <c r="D882" s="687"/>
      <c r="E882" s="687"/>
      <c r="F882" s="687"/>
      <c r="G882" s="687"/>
      <c r="H882" s="687"/>
      <c r="I882" s="687"/>
      <c r="J882" s="687"/>
      <c r="K882" s="727"/>
    </row>
    <row r="883" ht="12.75" customHeight="1">
      <c r="A883" s="687"/>
      <c r="B883" s="718"/>
      <c r="C883" s="718"/>
      <c r="D883" s="687"/>
      <c r="E883" s="687"/>
      <c r="F883" s="687"/>
      <c r="G883" s="687"/>
      <c r="H883" s="687"/>
      <c r="I883" s="687"/>
      <c r="J883" s="687"/>
      <c r="K883" s="727"/>
    </row>
    <row r="884" ht="12.75" customHeight="1">
      <c r="A884" s="687"/>
      <c r="B884" s="718"/>
      <c r="C884" s="718"/>
      <c r="D884" s="687"/>
      <c r="E884" s="687"/>
      <c r="F884" s="687"/>
      <c r="G884" s="687"/>
      <c r="H884" s="687"/>
      <c r="I884" s="687"/>
      <c r="J884" s="687"/>
      <c r="K884" s="727"/>
    </row>
    <row r="885" ht="12.75" customHeight="1">
      <c r="A885" s="687"/>
      <c r="B885" s="718"/>
      <c r="C885" s="718"/>
      <c r="D885" s="687"/>
      <c r="E885" s="687"/>
      <c r="F885" s="687"/>
      <c r="G885" s="687"/>
      <c r="H885" s="687"/>
      <c r="I885" s="687"/>
      <c r="J885" s="687"/>
      <c r="K885" s="727"/>
    </row>
    <row r="886" ht="12.75" customHeight="1">
      <c r="A886" s="687"/>
      <c r="B886" s="718"/>
      <c r="C886" s="718"/>
      <c r="D886" s="687"/>
      <c r="E886" s="687"/>
      <c r="F886" s="687"/>
      <c r="G886" s="687"/>
      <c r="H886" s="687"/>
      <c r="I886" s="687"/>
      <c r="J886" s="687"/>
      <c r="K886" s="727"/>
    </row>
    <row r="887" ht="12.75" customHeight="1">
      <c r="A887" s="687"/>
      <c r="B887" s="718"/>
      <c r="C887" s="718"/>
      <c r="D887" s="687"/>
      <c r="E887" s="687"/>
      <c r="F887" s="687"/>
      <c r="G887" s="687"/>
      <c r="H887" s="687"/>
      <c r="I887" s="687"/>
      <c r="J887" s="687"/>
      <c r="K887" s="727"/>
    </row>
    <row r="888" ht="12.75" customHeight="1">
      <c r="A888" s="687"/>
      <c r="B888" s="718"/>
      <c r="C888" s="718"/>
      <c r="D888" s="687"/>
      <c r="E888" s="687"/>
      <c r="F888" s="687"/>
      <c r="G888" s="687"/>
      <c r="H888" s="687"/>
      <c r="I888" s="687"/>
      <c r="J888" s="687"/>
      <c r="K888" s="727"/>
    </row>
    <row r="889" ht="12.75" customHeight="1">
      <c r="A889" s="687"/>
      <c r="B889" s="718"/>
      <c r="C889" s="718"/>
      <c r="D889" s="687"/>
      <c r="E889" s="687"/>
      <c r="F889" s="687"/>
      <c r="G889" s="687"/>
      <c r="H889" s="687"/>
      <c r="I889" s="687"/>
      <c r="J889" s="687"/>
      <c r="K889" s="727"/>
    </row>
    <row r="890" ht="12.75" customHeight="1">
      <c r="A890" s="687"/>
      <c r="B890" s="718"/>
      <c r="C890" s="718"/>
      <c r="D890" s="687"/>
      <c r="E890" s="687"/>
      <c r="F890" s="687"/>
      <c r="G890" s="687"/>
      <c r="H890" s="687"/>
      <c r="I890" s="687"/>
      <c r="J890" s="687"/>
      <c r="K890" s="727"/>
    </row>
    <row r="891" ht="12.75" customHeight="1">
      <c r="A891" s="687"/>
      <c r="B891" s="718"/>
      <c r="C891" s="718"/>
      <c r="D891" s="687"/>
      <c r="E891" s="687"/>
      <c r="F891" s="687"/>
      <c r="G891" s="687"/>
      <c r="H891" s="687"/>
      <c r="I891" s="687"/>
      <c r="J891" s="687"/>
      <c r="K891" s="727"/>
    </row>
    <row r="892" ht="12.75" customHeight="1">
      <c r="A892" s="687"/>
      <c r="B892" s="718"/>
      <c r="C892" s="718"/>
      <c r="D892" s="687"/>
      <c r="E892" s="687"/>
      <c r="F892" s="687"/>
      <c r="G892" s="687"/>
      <c r="H892" s="687"/>
      <c r="I892" s="687"/>
      <c r="J892" s="687"/>
      <c r="K892" s="727"/>
    </row>
    <row r="893" ht="12.75" customHeight="1">
      <c r="A893" s="687"/>
      <c r="B893" s="718"/>
      <c r="C893" s="718"/>
      <c r="D893" s="687"/>
      <c r="E893" s="687"/>
      <c r="F893" s="687"/>
      <c r="G893" s="687"/>
      <c r="H893" s="687"/>
      <c r="I893" s="687"/>
      <c r="J893" s="687"/>
      <c r="K893" s="727"/>
    </row>
    <row r="894" ht="12.75" customHeight="1">
      <c r="A894" s="687"/>
      <c r="B894" s="718"/>
      <c r="C894" s="718"/>
      <c r="D894" s="687"/>
      <c r="E894" s="687"/>
      <c r="F894" s="687"/>
      <c r="G894" s="687"/>
      <c r="H894" s="687"/>
      <c r="I894" s="687"/>
      <c r="J894" s="687"/>
      <c r="K894" s="727"/>
    </row>
    <row r="895" ht="12.75" customHeight="1">
      <c r="A895" s="687"/>
      <c r="B895" s="718"/>
      <c r="C895" s="718"/>
      <c r="D895" s="687"/>
      <c r="E895" s="687"/>
      <c r="F895" s="687"/>
      <c r="G895" s="687"/>
      <c r="H895" s="687"/>
      <c r="I895" s="687"/>
      <c r="J895" s="687"/>
      <c r="K895" s="727"/>
    </row>
    <row r="896" ht="12.75" customHeight="1">
      <c r="A896" s="687"/>
      <c r="B896" s="718"/>
      <c r="C896" s="718"/>
      <c r="D896" s="687"/>
      <c r="E896" s="687"/>
      <c r="F896" s="687"/>
      <c r="G896" s="687"/>
      <c r="H896" s="687"/>
      <c r="I896" s="687"/>
      <c r="J896" s="687"/>
      <c r="K896" s="727"/>
    </row>
    <row r="897" ht="12.75" customHeight="1">
      <c r="A897" s="687"/>
      <c r="B897" s="718"/>
      <c r="C897" s="718"/>
      <c r="D897" s="687"/>
      <c r="E897" s="687"/>
      <c r="F897" s="687"/>
      <c r="G897" s="687"/>
      <c r="H897" s="687"/>
      <c r="I897" s="687"/>
      <c r="J897" s="687"/>
      <c r="K897" s="727"/>
    </row>
    <row r="898" ht="12.75" customHeight="1">
      <c r="A898" s="687"/>
      <c r="B898" s="718"/>
      <c r="C898" s="718"/>
      <c r="D898" s="687"/>
      <c r="E898" s="687"/>
      <c r="F898" s="687"/>
      <c r="G898" s="687"/>
      <c r="H898" s="687"/>
      <c r="I898" s="687"/>
      <c r="J898" s="687"/>
      <c r="K898" s="727"/>
    </row>
    <row r="899" ht="12.75" customHeight="1">
      <c r="A899" s="687"/>
      <c r="B899" s="718"/>
      <c r="C899" s="718"/>
      <c r="D899" s="687"/>
      <c r="E899" s="687"/>
      <c r="F899" s="687"/>
      <c r="G899" s="687"/>
      <c r="H899" s="687"/>
      <c r="I899" s="687"/>
      <c r="J899" s="687"/>
      <c r="K899" s="727"/>
    </row>
    <row r="900" ht="12.75" customHeight="1">
      <c r="A900" s="687"/>
      <c r="B900" s="718"/>
      <c r="C900" s="718"/>
      <c r="D900" s="687"/>
      <c r="E900" s="687"/>
      <c r="F900" s="687"/>
      <c r="G900" s="687"/>
      <c r="H900" s="687"/>
      <c r="I900" s="687"/>
      <c r="J900" s="687"/>
      <c r="K900" s="727"/>
    </row>
    <row r="901" ht="12.75" customHeight="1">
      <c r="A901" s="687"/>
      <c r="B901" s="718"/>
      <c r="C901" s="718"/>
      <c r="D901" s="687"/>
      <c r="E901" s="687"/>
      <c r="F901" s="687"/>
      <c r="G901" s="687"/>
      <c r="H901" s="687"/>
      <c r="I901" s="687"/>
      <c r="J901" s="687"/>
      <c r="K901" s="727"/>
    </row>
    <row r="902" ht="12.75" customHeight="1">
      <c r="A902" s="687"/>
      <c r="B902" s="718"/>
      <c r="C902" s="718"/>
      <c r="D902" s="687"/>
      <c r="E902" s="687"/>
      <c r="F902" s="687"/>
      <c r="G902" s="687"/>
      <c r="H902" s="687"/>
      <c r="I902" s="687"/>
      <c r="J902" s="687"/>
      <c r="K902" s="727"/>
    </row>
    <row r="903" ht="12.75" customHeight="1">
      <c r="A903" s="687"/>
      <c r="B903" s="718"/>
      <c r="C903" s="718"/>
      <c r="D903" s="687"/>
      <c r="E903" s="687"/>
      <c r="F903" s="687"/>
      <c r="G903" s="687"/>
      <c r="H903" s="687"/>
      <c r="I903" s="687"/>
      <c r="J903" s="687"/>
      <c r="K903" s="727"/>
    </row>
    <row r="904" ht="12.75" customHeight="1">
      <c r="A904" s="687"/>
      <c r="B904" s="718"/>
      <c r="C904" s="718"/>
      <c r="D904" s="687"/>
      <c r="E904" s="687"/>
      <c r="F904" s="687"/>
      <c r="G904" s="687"/>
      <c r="H904" s="687"/>
      <c r="I904" s="687"/>
      <c r="J904" s="687"/>
      <c r="K904" s="727"/>
    </row>
    <row r="905" ht="12.75" customHeight="1">
      <c r="A905" s="687"/>
      <c r="B905" s="718"/>
      <c r="C905" s="718"/>
      <c r="D905" s="687"/>
      <c r="E905" s="687"/>
      <c r="F905" s="687"/>
      <c r="G905" s="687"/>
      <c r="H905" s="687"/>
      <c r="I905" s="687"/>
      <c r="J905" s="687"/>
      <c r="K905" s="727"/>
    </row>
    <row r="906" ht="12.75" customHeight="1">
      <c r="A906" s="687"/>
      <c r="B906" s="718"/>
      <c r="C906" s="718"/>
      <c r="D906" s="687"/>
      <c r="E906" s="687"/>
      <c r="F906" s="687"/>
      <c r="G906" s="687"/>
      <c r="H906" s="687"/>
      <c r="I906" s="687"/>
      <c r="J906" s="687"/>
      <c r="K906" s="727"/>
    </row>
    <row r="907" ht="12.75" customHeight="1">
      <c r="A907" s="687"/>
      <c r="B907" s="718"/>
      <c r="C907" s="718"/>
      <c r="D907" s="687"/>
      <c r="E907" s="687"/>
      <c r="F907" s="687"/>
      <c r="G907" s="687"/>
      <c r="H907" s="687"/>
      <c r="I907" s="687"/>
      <c r="J907" s="687"/>
      <c r="K907" s="727"/>
    </row>
    <row r="908" ht="12.75" customHeight="1">
      <c r="A908" s="687"/>
      <c r="B908" s="718"/>
      <c r="C908" s="718"/>
      <c r="D908" s="687"/>
      <c r="E908" s="687"/>
      <c r="F908" s="687"/>
      <c r="G908" s="687"/>
      <c r="H908" s="687"/>
      <c r="I908" s="687"/>
      <c r="J908" s="687"/>
      <c r="K908" s="727"/>
    </row>
    <row r="909" ht="12.75" customHeight="1">
      <c r="A909" s="687"/>
      <c r="B909" s="718"/>
      <c r="C909" s="718"/>
      <c r="D909" s="687"/>
      <c r="E909" s="687"/>
      <c r="F909" s="687"/>
      <c r="G909" s="687"/>
      <c r="H909" s="687"/>
      <c r="I909" s="687"/>
      <c r="J909" s="687"/>
      <c r="K909" s="727"/>
    </row>
    <row r="910" ht="12.75" customHeight="1">
      <c r="A910" s="687"/>
      <c r="B910" s="718"/>
      <c r="C910" s="718"/>
      <c r="D910" s="687"/>
      <c r="E910" s="687"/>
      <c r="F910" s="687"/>
      <c r="G910" s="687"/>
      <c r="H910" s="687"/>
      <c r="I910" s="687"/>
      <c r="J910" s="687"/>
      <c r="K910" s="727"/>
    </row>
    <row r="911" ht="12.75" customHeight="1">
      <c r="A911" s="687"/>
      <c r="B911" s="718"/>
      <c r="C911" s="718"/>
      <c r="D911" s="687"/>
      <c r="E911" s="687"/>
      <c r="F911" s="687"/>
      <c r="G911" s="687"/>
      <c r="H911" s="687"/>
      <c r="I911" s="687"/>
      <c r="J911" s="687"/>
      <c r="K911" s="727"/>
    </row>
    <row r="912" ht="12.75" customHeight="1">
      <c r="A912" s="687"/>
      <c r="B912" s="718"/>
      <c r="C912" s="718"/>
      <c r="D912" s="687"/>
      <c r="E912" s="687"/>
      <c r="F912" s="687"/>
      <c r="G912" s="687"/>
      <c r="H912" s="687"/>
      <c r="I912" s="687"/>
      <c r="J912" s="687"/>
      <c r="K912" s="727"/>
    </row>
    <row r="913" ht="12.75" customHeight="1">
      <c r="A913" s="687"/>
      <c r="B913" s="718"/>
      <c r="C913" s="718"/>
      <c r="D913" s="687"/>
      <c r="E913" s="687"/>
      <c r="F913" s="687"/>
      <c r="G913" s="687"/>
      <c r="H913" s="687"/>
      <c r="I913" s="687"/>
      <c r="J913" s="687"/>
      <c r="K913" s="727"/>
    </row>
    <row r="914" ht="12.75" customHeight="1">
      <c r="A914" s="687"/>
      <c r="B914" s="718"/>
      <c r="C914" s="718"/>
      <c r="D914" s="687"/>
      <c r="E914" s="687"/>
      <c r="F914" s="687"/>
      <c r="G914" s="687"/>
      <c r="H914" s="687"/>
      <c r="I914" s="687"/>
      <c r="J914" s="687"/>
      <c r="K914" s="727"/>
    </row>
    <row r="915" ht="12.75" customHeight="1">
      <c r="A915" s="687"/>
      <c r="B915" s="718"/>
      <c r="C915" s="718"/>
      <c r="D915" s="687"/>
      <c r="E915" s="687"/>
      <c r="F915" s="687"/>
      <c r="G915" s="687"/>
      <c r="H915" s="687"/>
      <c r="I915" s="687"/>
      <c r="J915" s="687"/>
      <c r="K915" s="727"/>
    </row>
    <row r="916" ht="12.75" customHeight="1">
      <c r="A916" s="687"/>
      <c r="B916" s="718"/>
      <c r="C916" s="718"/>
      <c r="D916" s="687"/>
      <c r="E916" s="687"/>
      <c r="F916" s="687"/>
      <c r="G916" s="687"/>
      <c r="H916" s="687"/>
      <c r="I916" s="687"/>
      <c r="J916" s="687"/>
      <c r="K916" s="727"/>
    </row>
    <row r="917" ht="12.75" customHeight="1">
      <c r="A917" s="687"/>
      <c r="B917" s="718"/>
      <c r="C917" s="718"/>
      <c r="D917" s="687"/>
      <c r="E917" s="687"/>
      <c r="F917" s="687"/>
      <c r="G917" s="687"/>
      <c r="H917" s="687"/>
      <c r="I917" s="687"/>
      <c r="J917" s="687"/>
      <c r="K917" s="727"/>
    </row>
    <row r="918" ht="12.75" customHeight="1">
      <c r="A918" s="687"/>
      <c r="B918" s="718"/>
      <c r="C918" s="718"/>
      <c r="D918" s="687"/>
      <c r="E918" s="687"/>
      <c r="F918" s="687"/>
      <c r="G918" s="687"/>
      <c r="H918" s="687"/>
      <c r="I918" s="687"/>
      <c r="J918" s="687"/>
      <c r="K918" s="727"/>
    </row>
    <row r="919" ht="12.75" customHeight="1">
      <c r="A919" s="687"/>
      <c r="B919" s="718"/>
      <c r="C919" s="718"/>
      <c r="D919" s="687"/>
      <c r="E919" s="687"/>
      <c r="F919" s="687"/>
      <c r="G919" s="687"/>
      <c r="H919" s="687"/>
      <c r="I919" s="687"/>
      <c r="J919" s="687"/>
      <c r="K919" s="727"/>
    </row>
    <row r="920" ht="12.75" customHeight="1">
      <c r="A920" s="687"/>
      <c r="B920" s="718"/>
      <c r="C920" s="718"/>
      <c r="D920" s="687"/>
      <c r="E920" s="687"/>
      <c r="F920" s="687"/>
      <c r="G920" s="687"/>
      <c r="H920" s="687"/>
      <c r="I920" s="687"/>
      <c r="J920" s="687"/>
      <c r="K920" s="727"/>
    </row>
    <row r="921" ht="12.75" customHeight="1">
      <c r="A921" s="687"/>
      <c r="B921" s="718"/>
      <c r="C921" s="718"/>
      <c r="D921" s="687"/>
      <c r="E921" s="687"/>
      <c r="F921" s="687"/>
      <c r="G921" s="687"/>
      <c r="H921" s="687"/>
      <c r="I921" s="687"/>
      <c r="J921" s="687"/>
      <c r="K921" s="727"/>
    </row>
    <row r="922" ht="12.75" customHeight="1">
      <c r="A922" s="687"/>
      <c r="B922" s="718"/>
      <c r="C922" s="718"/>
      <c r="D922" s="687"/>
      <c r="E922" s="687"/>
      <c r="F922" s="687"/>
      <c r="G922" s="687"/>
      <c r="H922" s="687"/>
      <c r="I922" s="687"/>
      <c r="J922" s="687"/>
      <c r="K922" s="727"/>
    </row>
    <row r="923" ht="12.75" customHeight="1">
      <c r="A923" s="687"/>
      <c r="B923" s="718"/>
      <c r="C923" s="718"/>
      <c r="D923" s="687"/>
      <c r="E923" s="687"/>
      <c r="F923" s="687"/>
      <c r="G923" s="687"/>
      <c r="H923" s="687"/>
      <c r="I923" s="687"/>
      <c r="J923" s="687"/>
      <c r="K923" s="727"/>
    </row>
    <row r="924" ht="12.75" customHeight="1">
      <c r="A924" s="687"/>
      <c r="B924" s="718"/>
      <c r="C924" s="718"/>
      <c r="D924" s="687"/>
      <c r="E924" s="687"/>
      <c r="F924" s="687"/>
      <c r="G924" s="687"/>
      <c r="H924" s="687"/>
      <c r="I924" s="687"/>
      <c r="J924" s="687"/>
      <c r="K924" s="727"/>
    </row>
    <row r="925" ht="12.75" customHeight="1">
      <c r="A925" s="687"/>
      <c r="B925" s="718"/>
      <c r="C925" s="718"/>
      <c r="D925" s="687"/>
      <c r="E925" s="687"/>
      <c r="F925" s="687"/>
      <c r="G925" s="687"/>
      <c r="H925" s="687"/>
      <c r="I925" s="687"/>
      <c r="J925" s="687"/>
      <c r="K925" s="727"/>
    </row>
    <row r="926" ht="12.75" customHeight="1">
      <c r="A926" s="687"/>
      <c r="B926" s="718"/>
      <c r="C926" s="718"/>
      <c r="D926" s="687"/>
      <c r="E926" s="687"/>
      <c r="F926" s="687"/>
      <c r="G926" s="687"/>
      <c r="H926" s="687"/>
      <c r="I926" s="687"/>
      <c r="J926" s="687"/>
      <c r="K926" s="727"/>
    </row>
    <row r="927" ht="12.75" customHeight="1">
      <c r="A927" s="687"/>
      <c r="B927" s="718"/>
      <c r="C927" s="718"/>
      <c r="D927" s="687"/>
      <c r="E927" s="687"/>
      <c r="F927" s="687"/>
      <c r="G927" s="687"/>
      <c r="H927" s="687"/>
      <c r="I927" s="687"/>
      <c r="J927" s="687"/>
      <c r="K927" s="727"/>
    </row>
    <row r="928" ht="12.75" customHeight="1">
      <c r="A928" s="687"/>
      <c r="B928" s="718"/>
      <c r="C928" s="718"/>
      <c r="D928" s="687"/>
      <c r="E928" s="687"/>
      <c r="F928" s="687"/>
      <c r="G928" s="687"/>
      <c r="H928" s="687"/>
      <c r="I928" s="687"/>
      <c r="J928" s="687"/>
      <c r="K928" s="727"/>
    </row>
    <row r="929" ht="12.75" customHeight="1">
      <c r="A929" s="687"/>
      <c r="B929" s="718"/>
      <c r="C929" s="718"/>
      <c r="D929" s="687"/>
      <c r="E929" s="687"/>
      <c r="F929" s="687"/>
      <c r="G929" s="687"/>
      <c r="H929" s="687"/>
      <c r="I929" s="687"/>
      <c r="J929" s="687"/>
      <c r="K929" s="727"/>
    </row>
    <row r="930" ht="12.75" customHeight="1">
      <c r="A930" s="687"/>
      <c r="B930" s="718"/>
      <c r="C930" s="718"/>
      <c r="D930" s="687"/>
      <c r="E930" s="687"/>
      <c r="F930" s="687"/>
      <c r="G930" s="687"/>
      <c r="H930" s="687"/>
      <c r="I930" s="687"/>
      <c r="J930" s="687"/>
      <c r="K930" s="727"/>
    </row>
    <row r="931" ht="12.75" customHeight="1">
      <c r="A931" s="687"/>
      <c r="B931" s="718"/>
      <c r="C931" s="718"/>
      <c r="D931" s="687"/>
      <c r="E931" s="687"/>
      <c r="F931" s="687"/>
      <c r="G931" s="687"/>
      <c r="H931" s="687"/>
      <c r="I931" s="687"/>
      <c r="J931" s="687"/>
      <c r="K931" s="727"/>
    </row>
    <row r="932" ht="12.75" customHeight="1">
      <c r="A932" s="687"/>
      <c r="B932" s="718"/>
      <c r="C932" s="718"/>
      <c r="D932" s="687"/>
      <c r="E932" s="687"/>
      <c r="F932" s="687"/>
      <c r="G932" s="687"/>
      <c r="H932" s="687"/>
      <c r="I932" s="687"/>
      <c r="J932" s="687"/>
      <c r="K932" s="727"/>
    </row>
    <row r="933" ht="12.75" customHeight="1">
      <c r="A933" s="687"/>
      <c r="B933" s="718"/>
      <c r="C933" s="718"/>
      <c r="D933" s="687"/>
      <c r="E933" s="687"/>
      <c r="F933" s="687"/>
      <c r="G933" s="687"/>
      <c r="H933" s="687"/>
      <c r="I933" s="687"/>
      <c r="J933" s="687"/>
      <c r="K933" s="727"/>
    </row>
    <row r="934" ht="12.75" customHeight="1">
      <c r="A934" s="687"/>
      <c r="B934" s="718"/>
      <c r="C934" s="718"/>
      <c r="D934" s="687"/>
      <c r="E934" s="687"/>
      <c r="F934" s="687"/>
      <c r="G934" s="687"/>
      <c r="H934" s="687"/>
      <c r="I934" s="687"/>
      <c r="J934" s="687"/>
      <c r="K934" s="727"/>
    </row>
    <row r="935" ht="12.75" customHeight="1">
      <c r="A935" s="687"/>
      <c r="B935" s="718"/>
      <c r="C935" s="718"/>
      <c r="D935" s="687"/>
      <c r="E935" s="687"/>
      <c r="F935" s="687"/>
      <c r="G935" s="687"/>
      <c r="H935" s="687"/>
      <c r="I935" s="687"/>
      <c r="J935" s="687"/>
      <c r="K935" s="727"/>
    </row>
    <row r="936" ht="12.75" customHeight="1">
      <c r="A936" s="687"/>
      <c r="B936" s="718"/>
      <c r="C936" s="718"/>
      <c r="D936" s="687"/>
      <c r="E936" s="687"/>
      <c r="F936" s="687"/>
      <c r="G936" s="687"/>
      <c r="H936" s="687"/>
      <c r="I936" s="687"/>
      <c r="J936" s="687"/>
      <c r="K936" s="727"/>
    </row>
    <row r="937" ht="12.75" customHeight="1">
      <c r="A937" s="687"/>
      <c r="B937" s="718"/>
      <c r="C937" s="718"/>
      <c r="D937" s="687"/>
      <c r="E937" s="687"/>
      <c r="F937" s="687"/>
      <c r="G937" s="687"/>
      <c r="H937" s="687"/>
      <c r="I937" s="687"/>
      <c r="J937" s="687"/>
      <c r="K937" s="727"/>
    </row>
    <row r="938" ht="12.75" customHeight="1">
      <c r="A938" s="687"/>
      <c r="B938" s="718"/>
      <c r="C938" s="718"/>
      <c r="D938" s="687"/>
      <c r="E938" s="687"/>
      <c r="F938" s="687"/>
      <c r="G938" s="687"/>
      <c r="H938" s="687"/>
      <c r="I938" s="687"/>
      <c r="J938" s="687"/>
      <c r="K938" s="727"/>
    </row>
    <row r="939" ht="12.75" customHeight="1">
      <c r="A939" s="687"/>
      <c r="B939" s="718"/>
      <c r="C939" s="718"/>
      <c r="D939" s="687"/>
      <c r="E939" s="687"/>
      <c r="F939" s="687"/>
      <c r="G939" s="687"/>
      <c r="H939" s="687"/>
      <c r="I939" s="687"/>
      <c r="J939" s="687"/>
      <c r="K939" s="727"/>
    </row>
    <row r="940" ht="12.75" customHeight="1">
      <c r="A940" s="687"/>
      <c r="B940" s="718"/>
      <c r="C940" s="718"/>
      <c r="D940" s="687"/>
      <c r="E940" s="687"/>
      <c r="F940" s="687"/>
      <c r="G940" s="687"/>
      <c r="H940" s="687"/>
      <c r="I940" s="687"/>
      <c r="J940" s="687"/>
      <c r="K940" s="727"/>
    </row>
    <row r="941" ht="12.75" customHeight="1">
      <c r="A941" s="687"/>
      <c r="B941" s="718"/>
      <c r="C941" s="718"/>
      <c r="D941" s="687"/>
      <c r="E941" s="687"/>
      <c r="F941" s="687"/>
      <c r="G941" s="687"/>
      <c r="H941" s="687"/>
      <c r="I941" s="687"/>
      <c r="J941" s="687"/>
      <c r="K941" s="727"/>
    </row>
    <row r="942" ht="12.75" customHeight="1">
      <c r="A942" s="687"/>
      <c r="B942" s="718"/>
      <c r="C942" s="718"/>
      <c r="D942" s="687"/>
      <c r="E942" s="687"/>
      <c r="F942" s="687"/>
      <c r="G942" s="687"/>
      <c r="H942" s="687"/>
      <c r="I942" s="687"/>
      <c r="J942" s="687"/>
      <c r="K942" s="727"/>
    </row>
    <row r="943" ht="12.75" customHeight="1">
      <c r="A943" s="687"/>
      <c r="B943" s="718"/>
      <c r="C943" s="718"/>
      <c r="D943" s="687"/>
      <c r="E943" s="687"/>
      <c r="F943" s="687"/>
      <c r="G943" s="687"/>
      <c r="H943" s="687"/>
      <c r="I943" s="687"/>
      <c r="J943" s="687"/>
      <c r="K943" s="727"/>
    </row>
    <row r="944" ht="12.75" customHeight="1">
      <c r="A944" s="687"/>
      <c r="B944" s="718"/>
      <c r="C944" s="718"/>
      <c r="D944" s="687"/>
      <c r="E944" s="687"/>
      <c r="F944" s="687"/>
      <c r="G944" s="687"/>
      <c r="H944" s="687"/>
      <c r="I944" s="687"/>
      <c r="J944" s="687"/>
      <c r="K944" s="727"/>
    </row>
    <row r="945" ht="12.75" customHeight="1">
      <c r="A945" s="687"/>
      <c r="B945" s="718"/>
      <c r="C945" s="718"/>
      <c r="D945" s="687"/>
      <c r="E945" s="687"/>
      <c r="F945" s="687"/>
      <c r="G945" s="687"/>
      <c r="H945" s="687"/>
      <c r="I945" s="687"/>
      <c r="J945" s="687"/>
      <c r="K945" s="727"/>
    </row>
    <row r="946" ht="12.75" customHeight="1">
      <c r="A946" s="687"/>
      <c r="B946" s="718"/>
      <c r="C946" s="718"/>
      <c r="D946" s="687"/>
      <c r="E946" s="687"/>
      <c r="F946" s="687"/>
      <c r="G946" s="687"/>
      <c r="H946" s="687"/>
      <c r="I946" s="687"/>
      <c r="J946" s="687"/>
      <c r="K946" s="727"/>
    </row>
    <row r="947" ht="12.75" customHeight="1">
      <c r="A947" s="687"/>
      <c r="B947" s="718"/>
      <c r="C947" s="718"/>
      <c r="D947" s="687"/>
      <c r="E947" s="687"/>
      <c r="F947" s="687"/>
      <c r="G947" s="687"/>
      <c r="H947" s="687"/>
      <c r="I947" s="687"/>
      <c r="J947" s="687"/>
      <c r="K947" s="727"/>
    </row>
    <row r="948" ht="12.75" customHeight="1">
      <c r="A948" s="687"/>
      <c r="B948" s="718"/>
      <c r="C948" s="718"/>
      <c r="D948" s="687"/>
      <c r="E948" s="687"/>
      <c r="F948" s="687"/>
      <c r="G948" s="687"/>
      <c r="H948" s="687"/>
      <c r="I948" s="687"/>
      <c r="J948" s="687"/>
      <c r="K948" s="727"/>
    </row>
    <row r="949" ht="12.75" customHeight="1">
      <c r="A949" s="687"/>
      <c r="B949" s="718"/>
      <c r="C949" s="718"/>
      <c r="D949" s="687"/>
      <c r="E949" s="687"/>
      <c r="F949" s="687"/>
      <c r="G949" s="687"/>
      <c r="H949" s="687"/>
      <c r="I949" s="687"/>
      <c r="J949" s="687"/>
      <c r="K949" s="727"/>
    </row>
    <row r="950" ht="12.75" customHeight="1">
      <c r="A950" s="687"/>
      <c r="B950" s="718"/>
      <c r="C950" s="718"/>
      <c r="D950" s="687"/>
      <c r="E950" s="687"/>
      <c r="F950" s="687"/>
      <c r="G950" s="687"/>
      <c r="H950" s="687"/>
      <c r="I950" s="687"/>
      <c r="J950" s="687"/>
      <c r="K950" s="727"/>
    </row>
    <row r="951" ht="12.75" customHeight="1">
      <c r="A951" s="687"/>
      <c r="B951" s="718"/>
      <c r="C951" s="718"/>
      <c r="D951" s="687"/>
      <c r="E951" s="687"/>
      <c r="F951" s="687"/>
      <c r="G951" s="687"/>
      <c r="H951" s="687"/>
      <c r="I951" s="687"/>
      <c r="J951" s="687"/>
      <c r="K951" s="727"/>
    </row>
    <row r="952" ht="12.75" customHeight="1">
      <c r="A952" s="687"/>
      <c r="B952" s="718"/>
      <c r="C952" s="718"/>
      <c r="D952" s="687"/>
      <c r="E952" s="687"/>
      <c r="F952" s="687"/>
      <c r="G952" s="687"/>
      <c r="H952" s="687"/>
      <c r="I952" s="687"/>
      <c r="J952" s="687"/>
      <c r="K952" s="727"/>
    </row>
    <row r="953" ht="12.75" customHeight="1">
      <c r="A953" s="687"/>
      <c r="B953" s="718"/>
      <c r="C953" s="718"/>
      <c r="D953" s="687"/>
      <c r="E953" s="687"/>
      <c r="F953" s="687"/>
      <c r="G953" s="687"/>
      <c r="H953" s="687"/>
      <c r="I953" s="687"/>
      <c r="J953" s="687"/>
      <c r="K953" s="727"/>
    </row>
    <row r="954" ht="12.75" customHeight="1">
      <c r="A954" s="687"/>
      <c r="B954" s="718"/>
      <c r="C954" s="718"/>
      <c r="D954" s="687"/>
      <c r="E954" s="687"/>
      <c r="F954" s="687"/>
      <c r="G954" s="687"/>
      <c r="H954" s="687"/>
      <c r="I954" s="687"/>
      <c r="J954" s="687"/>
      <c r="K954" s="727"/>
    </row>
    <row r="955" ht="12.75" customHeight="1">
      <c r="A955" s="687"/>
      <c r="B955" s="718"/>
      <c r="C955" s="718"/>
      <c r="D955" s="687"/>
      <c r="E955" s="687"/>
      <c r="F955" s="687"/>
      <c r="G955" s="687"/>
      <c r="H955" s="687"/>
      <c r="I955" s="687"/>
      <c r="J955" s="687"/>
      <c r="K955" s="727"/>
    </row>
    <row r="956" ht="12.75" customHeight="1">
      <c r="A956" s="687"/>
      <c r="B956" s="718"/>
      <c r="C956" s="718"/>
      <c r="D956" s="687"/>
      <c r="E956" s="687"/>
      <c r="F956" s="687"/>
      <c r="G956" s="687"/>
      <c r="H956" s="687"/>
      <c r="I956" s="687"/>
      <c r="J956" s="687"/>
      <c r="K956" s="727"/>
    </row>
    <row r="957" ht="12.75" customHeight="1">
      <c r="A957" s="687"/>
      <c r="B957" s="718"/>
      <c r="C957" s="718"/>
      <c r="D957" s="687"/>
      <c r="E957" s="687"/>
      <c r="F957" s="687"/>
      <c r="G957" s="687"/>
      <c r="H957" s="687"/>
      <c r="I957" s="687"/>
      <c r="J957" s="687"/>
      <c r="K957" s="727"/>
    </row>
    <row r="958" ht="12.75" customHeight="1">
      <c r="A958" s="687"/>
      <c r="B958" s="718"/>
      <c r="C958" s="718"/>
      <c r="D958" s="687"/>
      <c r="E958" s="687"/>
      <c r="F958" s="687"/>
      <c r="G958" s="687"/>
      <c r="H958" s="687"/>
      <c r="I958" s="687"/>
      <c r="J958" s="687"/>
      <c r="K958" s="727"/>
    </row>
    <row r="959" ht="12.75" customHeight="1">
      <c r="A959" s="687"/>
      <c r="B959" s="718"/>
      <c r="C959" s="718"/>
      <c r="D959" s="687"/>
      <c r="E959" s="687"/>
      <c r="F959" s="687"/>
      <c r="G959" s="687"/>
      <c r="H959" s="687"/>
      <c r="I959" s="687"/>
      <c r="J959" s="687"/>
      <c r="K959" s="727"/>
    </row>
    <row r="960" ht="12.75" customHeight="1">
      <c r="A960" s="687"/>
      <c r="B960" s="718"/>
      <c r="C960" s="718"/>
      <c r="D960" s="687"/>
      <c r="E960" s="687"/>
      <c r="F960" s="687"/>
      <c r="G960" s="687"/>
      <c r="H960" s="687"/>
      <c r="I960" s="687"/>
      <c r="J960" s="687"/>
      <c r="K960" s="727"/>
    </row>
    <row r="961" ht="12.75" customHeight="1">
      <c r="A961" s="687"/>
      <c r="B961" s="718"/>
      <c r="C961" s="718"/>
      <c r="D961" s="687"/>
      <c r="E961" s="687"/>
      <c r="F961" s="687"/>
      <c r="G961" s="687"/>
      <c r="H961" s="687"/>
      <c r="I961" s="687"/>
      <c r="J961" s="687"/>
      <c r="K961" s="727"/>
    </row>
    <row r="962" ht="12.75" customHeight="1">
      <c r="A962" s="687"/>
      <c r="B962" s="718"/>
      <c r="C962" s="718"/>
      <c r="D962" s="687"/>
      <c r="E962" s="687"/>
      <c r="F962" s="687"/>
      <c r="G962" s="687"/>
      <c r="H962" s="687"/>
      <c r="I962" s="687"/>
      <c r="J962" s="687"/>
      <c r="K962" s="727"/>
    </row>
    <row r="963" ht="12.75" customHeight="1">
      <c r="A963" s="687"/>
      <c r="B963" s="718"/>
      <c r="C963" s="718"/>
      <c r="D963" s="687"/>
      <c r="E963" s="687"/>
      <c r="F963" s="687"/>
      <c r="G963" s="687"/>
      <c r="H963" s="687"/>
      <c r="I963" s="687"/>
      <c r="J963" s="687"/>
      <c r="K963" s="727"/>
    </row>
    <row r="964" ht="12.75" customHeight="1">
      <c r="A964" s="687"/>
      <c r="B964" s="718"/>
      <c r="C964" s="718"/>
      <c r="D964" s="687"/>
      <c r="E964" s="687"/>
      <c r="F964" s="687"/>
      <c r="G964" s="687"/>
      <c r="H964" s="687"/>
      <c r="I964" s="687"/>
      <c r="J964" s="687"/>
      <c r="K964" s="727"/>
    </row>
    <row r="965" ht="12.75" customHeight="1">
      <c r="A965" s="687"/>
      <c r="B965" s="718"/>
      <c r="C965" s="718"/>
      <c r="D965" s="687"/>
      <c r="E965" s="687"/>
      <c r="F965" s="687"/>
      <c r="G965" s="687"/>
      <c r="H965" s="687"/>
      <c r="I965" s="687"/>
      <c r="J965" s="687"/>
      <c r="K965" s="727"/>
    </row>
    <row r="966" ht="12.75" customHeight="1">
      <c r="A966" s="687"/>
      <c r="B966" s="718"/>
      <c r="C966" s="718"/>
      <c r="D966" s="687"/>
      <c r="E966" s="687"/>
      <c r="F966" s="687"/>
      <c r="G966" s="687"/>
      <c r="H966" s="687"/>
      <c r="I966" s="687"/>
      <c r="J966" s="687"/>
      <c r="K966" s="727"/>
    </row>
    <row r="967" ht="12.75" customHeight="1">
      <c r="A967" s="687"/>
      <c r="B967" s="718"/>
      <c r="C967" s="718"/>
      <c r="D967" s="687"/>
      <c r="E967" s="687"/>
      <c r="F967" s="687"/>
      <c r="G967" s="687"/>
      <c r="H967" s="687"/>
      <c r="I967" s="687"/>
      <c r="J967" s="687"/>
      <c r="K967" s="727"/>
    </row>
    <row r="968" ht="12.75" customHeight="1">
      <c r="A968" s="687"/>
      <c r="B968" s="718"/>
      <c r="C968" s="718"/>
      <c r="D968" s="687"/>
      <c r="E968" s="687"/>
      <c r="F968" s="687"/>
      <c r="G968" s="687"/>
      <c r="H968" s="687"/>
      <c r="I968" s="687"/>
      <c r="J968" s="687"/>
      <c r="K968" s="727"/>
    </row>
    <row r="969" ht="12.75" customHeight="1">
      <c r="A969" s="687"/>
      <c r="B969" s="718"/>
      <c r="C969" s="718"/>
      <c r="D969" s="687"/>
      <c r="E969" s="687"/>
      <c r="F969" s="687"/>
      <c r="G969" s="687"/>
      <c r="H969" s="687"/>
      <c r="I969" s="687"/>
      <c r="J969" s="687"/>
      <c r="K969" s="727"/>
    </row>
    <row r="970" ht="12.75" customHeight="1">
      <c r="A970" s="687"/>
      <c r="B970" s="718"/>
      <c r="C970" s="718"/>
      <c r="D970" s="687"/>
      <c r="E970" s="687"/>
      <c r="F970" s="687"/>
      <c r="G970" s="687"/>
      <c r="H970" s="687"/>
      <c r="I970" s="687"/>
      <c r="J970" s="687"/>
      <c r="K970" s="727"/>
    </row>
    <row r="971" ht="12.75" customHeight="1">
      <c r="A971" s="687"/>
      <c r="B971" s="718"/>
      <c r="C971" s="718"/>
      <c r="D971" s="687"/>
      <c r="E971" s="687"/>
      <c r="F971" s="687"/>
      <c r="G971" s="687"/>
      <c r="H971" s="687"/>
      <c r="I971" s="687"/>
      <c r="J971" s="687"/>
      <c r="K971" s="727"/>
    </row>
    <row r="972" ht="12.75" customHeight="1">
      <c r="A972" s="687"/>
      <c r="B972" s="718"/>
      <c r="C972" s="718"/>
      <c r="D972" s="687"/>
      <c r="E972" s="687"/>
      <c r="F972" s="687"/>
      <c r="G972" s="687"/>
      <c r="H972" s="687"/>
      <c r="I972" s="687"/>
      <c r="J972" s="687"/>
      <c r="K972" s="727"/>
    </row>
    <row r="973" ht="12.75" customHeight="1">
      <c r="A973" s="687"/>
      <c r="B973" s="718"/>
      <c r="C973" s="718"/>
      <c r="D973" s="687"/>
      <c r="E973" s="687"/>
      <c r="F973" s="687"/>
      <c r="G973" s="687"/>
      <c r="H973" s="687"/>
      <c r="I973" s="687"/>
      <c r="J973" s="687"/>
      <c r="K973" s="727"/>
    </row>
    <row r="974" ht="12.75" customHeight="1">
      <c r="A974" s="687"/>
      <c r="B974" s="718"/>
      <c r="C974" s="718"/>
      <c r="D974" s="687"/>
      <c r="E974" s="687"/>
      <c r="F974" s="687"/>
      <c r="G974" s="687"/>
      <c r="H974" s="687"/>
      <c r="I974" s="687"/>
      <c r="J974" s="687"/>
      <c r="K974" s="727"/>
    </row>
    <row r="975" ht="12.75" customHeight="1">
      <c r="A975" s="687"/>
      <c r="B975" s="718"/>
      <c r="C975" s="718"/>
      <c r="D975" s="687"/>
      <c r="E975" s="687"/>
      <c r="F975" s="687"/>
      <c r="G975" s="687"/>
      <c r="H975" s="687"/>
      <c r="I975" s="687"/>
      <c r="J975" s="687"/>
      <c r="K975" s="727"/>
    </row>
    <row r="976" ht="12.75" customHeight="1">
      <c r="A976" s="687"/>
      <c r="B976" s="718"/>
      <c r="C976" s="718"/>
      <c r="D976" s="687"/>
      <c r="E976" s="687"/>
      <c r="F976" s="687"/>
      <c r="G976" s="687"/>
      <c r="H976" s="687"/>
      <c r="I976" s="687"/>
      <c r="J976" s="687"/>
      <c r="K976" s="727"/>
    </row>
    <row r="977" ht="12.75" customHeight="1">
      <c r="A977" s="687"/>
      <c r="B977" s="718"/>
      <c r="C977" s="718"/>
      <c r="D977" s="687"/>
      <c r="E977" s="687"/>
      <c r="F977" s="687"/>
      <c r="G977" s="687"/>
      <c r="H977" s="687"/>
      <c r="I977" s="687"/>
      <c r="J977" s="687"/>
      <c r="K977" s="727"/>
    </row>
    <row r="978" ht="12.75" customHeight="1">
      <c r="A978" s="687"/>
      <c r="B978" s="718"/>
      <c r="C978" s="718"/>
      <c r="D978" s="687"/>
      <c r="E978" s="687"/>
      <c r="F978" s="687"/>
      <c r="G978" s="687"/>
      <c r="H978" s="687"/>
      <c r="I978" s="687"/>
      <c r="J978" s="687"/>
      <c r="K978" s="727"/>
    </row>
    <row r="979" ht="12.75" customHeight="1">
      <c r="A979" s="687"/>
      <c r="B979" s="718"/>
      <c r="C979" s="718"/>
      <c r="D979" s="687"/>
      <c r="E979" s="687"/>
      <c r="F979" s="687"/>
      <c r="G979" s="687"/>
      <c r="H979" s="687"/>
      <c r="I979" s="687"/>
      <c r="J979" s="687"/>
      <c r="K979" s="727"/>
    </row>
    <row r="980" ht="12.75" customHeight="1">
      <c r="A980" s="687"/>
      <c r="B980" s="718"/>
      <c r="C980" s="718"/>
      <c r="D980" s="687"/>
      <c r="E980" s="687"/>
      <c r="F980" s="687"/>
      <c r="G980" s="687"/>
      <c r="H980" s="687"/>
      <c r="I980" s="687"/>
      <c r="J980" s="687"/>
      <c r="K980" s="727"/>
    </row>
    <row r="981" ht="12.75" customHeight="1">
      <c r="A981" s="687"/>
      <c r="B981" s="718"/>
      <c r="C981" s="718"/>
      <c r="D981" s="687"/>
      <c r="E981" s="687"/>
      <c r="F981" s="687"/>
      <c r="G981" s="687"/>
      <c r="H981" s="687"/>
      <c r="I981" s="687"/>
      <c r="J981" s="687"/>
      <c r="K981" s="727"/>
    </row>
    <row r="982" ht="12.75" customHeight="1">
      <c r="A982" s="687"/>
      <c r="B982" s="718"/>
      <c r="C982" s="718"/>
      <c r="D982" s="687"/>
      <c r="E982" s="687"/>
      <c r="F982" s="687"/>
      <c r="G982" s="687"/>
      <c r="H982" s="687"/>
      <c r="I982" s="687"/>
      <c r="J982" s="687"/>
      <c r="K982" s="727"/>
    </row>
    <row r="983" ht="12.75" customHeight="1">
      <c r="A983" s="687"/>
      <c r="B983" s="718"/>
      <c r="C983" s="718"/>
      <c r="D983" s="687"/>
      <c r="E983" s="687"/>
      <c r="F983" s="687"/>
      <c r="G983" s="687"/>
      <c r="H983" s="687"/>
      <c r="I983" s="687"/>
      <c r="J983" s="687"/>
      <c r="K983" s="727"/>
    </row>
    <row r="984" ht="12.75" customHeight="1">
      <c r="A984" s="687"/>
      <c r="B984" s="718"/>
      <c r="C984" s="718"/>
      <c r="D984" s="687"/>
      <c r="E984" s="687"/>
      <c r="F984" s="687"/>
      <c r="G984" s="687"/>
      <c r="H984" s="687"/>
      <c r="I984" s="687"/>
      <c r="J984" s="687"/>
      <c r="K984" s="727"/>
    </row>
    <row r="985" ht="12.75" customHeight="1">
      <c r="A985" s="687"/>
      <c r="B985" s="718"/>
      <c r="C985" s="718"/>
      <c r="D985" s="687"/>
      <c r="E985" s="687"/>
      <c r="F985" s="687"/>
      <c r="G985" s="687"/>
      <c r="H985" s="687"/>
      <c r="I985" s="687"/>
      <c r="J985" s="687"/>
      <c r="K985" s="727"/>
    </row>
    <row r="986" ht="12.75" customHeight="1">
      <c r="A986" s="687"/>
      <c r="B986" s="718"/>
      <c r="C986" s="718"/>
      <c r="D986" s="687"/>
      <c r="E986" s="687"/>
      <c r="F986" s="687"/>
      <c r="G986" s="687"/>
      <c r="H986" s="687"/>
      <c r="I986" s="687"/>
      <c r="J986" s="687"/>
      <c r="K986" s="727"/>
    </row>
    <row r="987" ht="12.75" customHeight="1">
      <c r="A987" s="687"/>
      <c r="B987" s="718"/>
      <c r="C987" s="718"/>
      <c r="D987" s="687"/>
      <c r="E987" s="687"/>
      <c r="F987" s="687"/>
      <c r="G987" s="687"/>
      <c r="H987" s="687"/>
      <c r="I987" s="687"/>
      <c r="J987" s="687"/>
      <c r="K987" s="727"/>
    </row>
    <row r="988" ht="12.75" customHeight="1">
      <c r="A988" s="687"/>
      <c r="B988" s="718"/>
      <c r="C988" s="718"/>
      <c r="D988" s="687"/>
      <c r="E988" s="687"/>
      <c r="F988" s="687"/>
      <c r="G988" s="687"/>
      <c r="H988" s="687"/>
      <c r="I988" s="687"/>
      <c r="J988" s="687"/>
      <c r="K988" s="727"/>
    </row>
    <row r="989" ht="12.75" customHeight="1">
      <c r="A989" s="687"/>
      <c r="B989" s="718"/>
      <c r="C989" s="718"/>
      <c r="D989" s="687"/>
      <c r="E989" s="687"/>
      <c r="F989" s="687"/>
      <c r="G989" s="687"/>
      <c r="H989" s="687"/>
      <c r="I989" s="687"/>
      <c r="J989" s="687"/>
      <c r="K989" s="727"/>
    </row>
    <row r="990" ht="12.75" customHeight="1">
      <c r="A990" s="687"/>
      <c r="B990" s="718"/>
      <c r="C990" s="718"/>
      <c r="D990" s="687"/>
      <c r="E990" s="687"/>
      <c r="F990" s="687"/>
      <c r="G990" s="687"/>
      <c r="H990" s="687"/>
      <c r="I990" s="687"/>
      <c r="J990" s="687"/>
      <c r="K990" s="727"/>
    </row>
    <row r="991" ht="12.75" customHeight="1">
      <c r="A991" s="687"/>
      <c r="B991" s="718"/>
      <c r="C991" s="718"/>
      <c r="D991" s="687"/>
      <c r="E991" s="687"/>
      <c r="F991" s="687"/>
      <c r="G991" s="687"/>
      <c r="H991" s="687"/>
      <c r="I991" s="687"/>
      <c r="J991" s="687"/>
      <c r="K991" s="727"/>
    </row>
    <row r="992" ht="12.75" customHeight="1">
      <c r="A992" s="687"/>
      <c r="B992" s="718"/>
      <c r="C992" s="718"/>
      <c r="D992" s="687"/>
      <c r="E992" s="687"/>
      <c r="F992" s="687"/>
      <c r="G992" s="687"/>
      <c r="H992" s="687"/>
      <c r="I992" s="687"/>
      <c r="J992" s="687"/>
      <c r="K992" s="727"/>
    </row>
    <row r="993" ht="12.75" customHeight="1">
      <c r="A993" s="687"/>
      <c r="B993" s="718"/>
      <c r="C993" s="718"/>
      <c r="D993" s="687"/>
      <c r="E993" s="687"/>
      <c r="F993" s="687"/>
      <c r="G993" s="687"/>
      <c r="H993" s="687"/>
      <c r="I993" s="687"/>
      <c r="J993" s="687"/>
      <c r="K993" s="727"/>
    </row>
    <row r="994" ht="12.75" customHeight="1">
      <c r="A994" s="687"/>
      <c r="B994" s="718"/>
      <c r="C994" s="718"/>
      <c r="D994" s="687"/>
      <c r="E994" s="687"/>
      <c r="F994" s="687"/>
      <c r="G994" s="687"/>
      <c r="H994" s="687"/>
      <c r="I994" s="687"/>
      <c r="J994" s="687"/>
      <c r="K994" s="727"/>
    </row>
    <row r="995" ht="12.75" customHeight="1">
      <c r="A995" s="687"/>
      <c r="B995" s="718"/>
      <c r="C995" s="718"/>
      <c r="D995" s="687"/>
      <c r="E995" s="687"/>
      <c r="F995" s="687"/>
      <c r="G995" s="687"/>
      <c r="H995" s="687"/>
      <c r="I995" s="687"/>
      <c r="J995" s="687"/>
      <c r="K995" s="727"/>
    </row>
    <row r="996" ht="12.75" customHeight="1">
      <c r="A996" s="687"/>
      <c r="B996" s="718"/>
      <c r="C996" s="718"/>
      <c r="D996" s="687"/>
      <c r="E996" s="687"/>
      <c r="F996" s="687"/>
      <c r="G996" s="687"/>
      <c r="H996" s="687"/>
      <c r="I996" s="687"/>
      <c r="J996" s="687"/>
      <c r="K996" s="727"/>
    </row>
    <row r="997" ht="12.75" customHeight="1">
      <c r="A997" s="687"/>
      <c r="B997" s="718"/>
      <c r="C997" s="718"/>
      <c r="D997" s="687"/>
      <c r="E997" s="687"/>
      <c r="F997" s="687"/>
      <c r="G997" s="687"/>
      <c r="H997" s="687"/>
      <c r="I997" s="687"/>
      <c r="J997" s="687"/>
      <c r="K997" s="727"/>
    </row>
    <row r="998" ht="12.75" customHeight="1">
      <c r="A998" s="687"/>
      <c r="B998" s="718"/>
      <c r="C998" s="718"/>
      <c r="D998" s="687"/>
      <c r="E998" s="687"/>
      <c r="F998" s="687"/>
      <c r="G998" s="687"/>
      <c r="H998" s="687"/>
      <c r="I998" s="687"/>
      <c r="J998" s="687"/>
      <c r="K998" s="727"/>
    </row>
    <row r="999" ht="12.75" customHeight="1">
      <c r="A999" s="687"/>
      <c r="B999" s="718"/>
      <c r="C999" s="718"/>
      <c r="D999" s="687"/>
      <c r="E999" s="687"/>
      <c r="F999" s="687"/>
      <c r="G999" s="687"/>
      <c r="H999" s="687"/>
      <c r="I999" s="687"/>
      <c r="J999" s="687"/>
      <c r="K999" s="727"/>
    </row>
    <row r="1000" ht="12.75" customHeight="1">
      <c r="A1000" s="687"/>
      <c r="B1000" s="718"/>
      <c r="C1000" s="718"/>
      <c r="D1000" s="687"/>
      <c r="E1000" s="687"/>
      <c r="F1000" s="687"/>
      <c r="G1000" s="687"/>
      <c r="H1000" s="687"/>
      <c r="I1000" s="687"/>
      <c r="J1000" s="687"/>
      <c r="K1000" s="727"/>
    </row>
  </sheetData>
  <printOptions/>
  <pageMargins bottom="0.75" footer="0.0" header="0.0" left="0.46" right="0.5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1.0"/>
    <col customWidth="1" min="2" max="2" width="12.88"/>
    <col customWidth="1" min="3" max="3" width="19.0"/>
    <col customWidth="1" min="4" max="4" width="27.63"/>
    <col customWidth="1" min="5" max="6" width="28.88"/>
    <col customWidth="1" min="7" max="26" width="9.13"/>
  </cols>
  <sheetData>
    <row r="1" ht="12.75" customHeight="1">
      <c r="A1" s="556" t="s">
        <v>380</v>
      </c>
      <c r="B1" s="556" t="s">
        <v>14</v>
      </c>
      <c r="C1" s="557" t="s">
        <v>15</v>
      </c>
      <c r="D1" s="557" t="s">
        <v>1497</v>
      </c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</row>
    <row r="2" ht="12.75" customHeight="1">
      <c r="A2" s="729"/>
      <c r="B2" s="729"/>
      <c r="C2" s="75"/>
      <c r="D2" s="557" t="s">
        <v>1498</v>
      </c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</row>
    <row r="3" ht="16.5" customHeight="1">
      <c r="A3" s="730" t="s">
        <v>1499</v>
      </c>
      <c r="B3" s="730" t="s">
        <v>655</v>
      </c>
      <c r="C3" s="731" t="s">
        <v>610</v>
      </c>
      <c r="D3" s="557" t="s">
        <v>1500</v>
      </c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</row>
    <row r="4" ht="12.75" customHeight="1">
      <c r="A4" s="730" t="s">
        <v>1501</v>
      </c>
      <c r="B4" s="730" t="s">
        <v>102</v>
      </c>
      <c r="C4" s="731" t="s">
        <v>610</v>
      </c>
      <c r="D4" s="557" t="s">
        <v>1502</v>
      </c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  <c r="U4" s="728"/>
      <c r="V4" s="728"/>
      <c r="W4" s="728"/>
      <c r="X4" s="728"/>
      <c r="Y4" s="728"/>
      <c r="Z4" s="728"/>
    </row>
    <row r="5" ht="12.75" customHeight="1">
      <c r="A5" s="732" t="s">
        <v>840</v>
      </c>
      <c r="B5" s="732" t="s">
        <v>644</v>
      </c>
      <c r="C5" s="733" t="s">
        <v>44</v>
      </c>
      <c r="D5" s="557" t="s">
        <v>1503</v>
      </c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</row>
    <row r="6" ht="12.75" customHeight="1">
      <c r="A6" s="732" t="s">
        <v>1504</v>
      </c>
      <c r="B6" s="732" t="s">
        <v>86</v>
      </c>
      <c r="C6" s="733" t="s">
        <v>44</v>
      </c>
      <c r="D6" s="557" t="s">
        <v>1505</v>
      </c>
      <c r="E6" s="728"/>
      <c r="F6" s="728"/>
      <c r="G6" s="728"/>
      <c r="H6" s="728"/>
      <c r="I6" s="728"/>
      <c r="J6" s="728"/>
      <c r="K6" s="728"/>
      <c r="L6" s="728"/>
      <c r="M6" s="728"/>
      <c r="N6" s="728"/>
      <c r="O6" s="728"/>
      <c r="P6" s="728"/>
      <c r="Q6" s="728"/>
      <c r="R6" s="728"/>
      <c r="S6" s="728"/>
      <c r="T6" s="728"/>
      <c r="U6" s="728"/>
      <c r="V6" s="728"/>
      <c r="W6" s="728"/>
      <c r="X6" s="728"/>
      <c r="Y6" s="728"/>
      <c r="Z6" s="728"/>
    </row>
    <row r="7" ht="12.75" customHeight="1">
      <c r="A7" s="732" t="s">
        <v>940</v>
      </c>
      <c r="B7" s="734" t="s">
        <v>941</v>
      </c>
      <c r="C7" s="733" t="s">
        <v>63</v>
      </c>
      <c r="D7" s="735" t="s">
        <v>1506</v>
      </c>
      <c r="E7" s="728"/>
      <c r="F7" s="728"/>
      <c r="G7" s="728"/>
      <c r="H7" s="728"/>
      <c r="I7" s="728"/>
      <c r="J7" s="728"/>
      <c r="K7" s="728"/>
      <c r="L7" s="728"/>
      <c r="M7" s="728"/>
      <c r="N7" s="728"/>
      <c r="O7" s="728"/>
      <c r="P7" s="728"/>
      <c r="Q7" s="728"/>
      <c r="R7" s="728"/>
      <c r="S7" s="728"/>
      <c r="T7" s="728"/>
      <c r="U7" s="728"/>
      <c r="V7" s="728"/>
      <c r="W7" s="728"/>
      <c r="X7" s="728"/>
      <c r="Y7" s="728"/>
      <c r="Z7" s="728"/>
    </row>
    <row r="8" ht="12.75" customHeight="1">
      <c r="A8" s="732" t="s">
        <v>897</v>
      </c>
      <c r="B8" s="734" t="s">
        <v>898</v>
      </c>
      <c r="C8" s="733" t="s">
        <v>854</v>
      </c>
      <c r="D8" s="735" t="s">
        <v>1507</v>
      </c>
      <c r="E8" s="728"/>
      <c r="F8" s="728"/>
      <c r="G8" s="728"/>
      <c r="H8" s="728"/>
      <c r="I8" s="728"/>
      <c r="J8" s="728"/>
      <c r="K8" s="728"/>
      <c r="L8" s="728"/>
      <c r="M8" s="728"/>
      <c r="N8" s="728"/>
      <c r="O8" s="728"/>
      <c r="P8" s="728"/>
      <c r="Q8" s="728"/>
      <c r="R8" s="728"/>
      <c r="S8" s="728"/>
      <c r="T8" s="728"/>
      <c r="U8" s="728"/>
      <c r="V8" s="728"/>
      <c r="W8" s="728"/>
      <c r="X8" s="728"/>
      <c r="Y8" s="728"/>
      <c r="Z8" s="728"/>
    </row>
    <row r="9" ht="12.75" customHeight="1">
      <c r="A9" s="732" t="s">
        <v>927</v>
      </c>
      <c r="B9" s="732" t="s">
        <v>524</v>
      </c>
      <c r="C9" s="733" t="s">
        <v>829</v>
      </c>
      <c r="D9" s="735" t="s">
        <v>1508</v>
      </c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 s="728"/>
      <c r="W9" s="728"/>
      <c r="X9" s="728"/>
      <c r="Y9" s="728"/>
      <c r="Z9" s="728"/>
    </row>
    <row r="10" ht="12.75" customHeight="1">
      <c r="A10" s="732" t="s">
        <v>409</v>
      </c>
      <c r="B10" s="732" t="s">
        <v>999</v>
      </c>
      <c r="C10" s="733" t="s">
        <v>610</v>
      </c>
      <c r="D10" s="735" t="s">
        <v>1509</v>
      </c>
      <c r="E10" s="728"/>
      <c r="F10" s="728"/>
      <c r="G10" s="728"/>
      <c r="H10" s="72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28"/>
      <c r="U10" s="728"/>
      <c r="V10" s="728"/>
      <c r="W10" s="728"/>
      <c r="X10" s="728"/>
      <c r="Y10" s="728"/>
      <c r="Z10" s="728"/>
    </row>
    <row r="11" ht="12.75" customHeight="1">
      <c r="A11" s="732" t="s">
        <v>833</v>
      </c>
      <c r="B11" s="732" t="s">
        <v>1510</v>
      </c>
      <c r="C11" s="733" t="s">
        <v>44</v>
      </c>
      <c r="D11" s="735" t="s">
        <v>1511</v>
      </c>
      <c r="E11" s="728"/>
      <c r="F11" s="728"/>
      <c r="G11" s="728"/>
      <c r="H11" s="728"/>
      <c r="I11" s="728"/>
      <c r="J11" s="728"/>
      <c r="K11" s="728"/>
      <c r="L11" s="728"/>
      <c r="M11" s="728"/>
      <c r="N11" s="728"/>
      <c r="O11" s="728"/>
      <c r="P11" s="728"/>
      <c r="Q11" s="728"/>
      <c r="R11" s="728"/>
      <c r="S11" s="728"/>
      <c r="T11" s="728"/>
      <c r="U11" s="728"/>
      <c r="V11" s="728"/>
      <c r="W11" s="728"/>
      <c r="X11" s="728"/>
      <c r="Y11" s="728"/>
      <c r="Z11" s="728"/>
    </row>
    <row r="12" ht="12.75" customHeight="1">
      <c r="A12" s="732"/>
      <c r="B12" s="732"/>
      <c r="C12" s="733"/>
      <c r="D12" s="557" t="s">
        <v>1512</v>
      </c>
      <c r="E12" s="728"/>
      <c r="F12" s="728"/>
      <c r="G12" s="728"/>
      <c r="H12" s="728"/>
      <c r="I12" s="728"/>
      <c r="J12" s="728"/>
      <c r="K12" s="728"/>
      <c r="L12" s="728"/>
      <c r="M12" s="728"/>
      <c r="N12" s="728"/>
      <c r="O12" s="728"/>
      <c r="P12" s="728"/>
      <c r="Q12" s="728"/>
      <c r="R12" s="728"/>
      <c r="S12" s="728"/>
      <c r="T12" s="728"/>
      <c r="U12" s="728"/>
      <c r="V12" s="728"/>
      <c r="W12" s="728"/>
      <c r="X12" s="728"/>
      <c r="Y12" s="728"/>
      <c r="Z12" s="728"/>
    </row>
    <row r="13" ht="12.75" customHeight="1">
      <c r="A13" s="732" t="s">
        <v>1092</v>
      </c>
      <c r="B13" s="732" t="s">
        <v>1093</v>
      </c>
      <c r="C13" s="733" t="s">
        <v>849</v>
      </c>
      <c r="D13" s="557" t="s">
        <v>1513</v>
      </c>
      <c r="E13" s="728"/>
      <c r="F13" s="728"/>
      <c r="G13" s="728"/>
      <c r="H13" s="728"/>
      <c r="I13" s="728"/>
      <c r="J13" s="728"/>
      <c r="K13" s="728"/>
      <c r="L13" s="728"/>
      <c r="M13" s="728"/>
      <c r="N13" s="728"/>
      <c r="O13" s="728"/>
      <c r="P13" s="728"/>
      <c r="Q13" s="728"/>
      <c r="R13" s="728"/>
      <c r="S13" s="728"/>
      <c r="T13" s="728"/>
      <c r="U13" s="728"/>
      <c r="V13" s="728"/>
      <c r="W13" s="728"/>
      <c r="X13" s="728"/>
      <c r="Y13" s="728"/>
      <c r="Z13" s="728"/>
    </row>
    <row r="14" ht="15.0" customHeight="1">
      <c r="A14" s="729" t="s">
        <v>950</v>
      </c>
      <c r="B14" s="29" t="s">
        <v>894</v>
      </c>
      <c r="C14" s="24" t="s">
        <v>829</v>
      </c>
      <c r="D14" s="582" t="s">
        <v>1514</v>
      </c>
      <c r="E14" s="728"/>
      <c r="F14" s="728"/>
      <c r="G14" s="728"/>
      <c r="H14" s="72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728"/>
      <c r="T14" s="728"/>
      <c r="U14" s="728"/>
      <c r="V14" s="728"/>
      <c r="W14" s="728"/>
      <c r="X14" s="728"/>
      <c r="Y14" s="728"/>
      <c r="Z14" s="728"/>
    </row>
    <row r="15" ht="12.75" customHeight="1">
      <c r="A15" s="729" t="s">
        <v>953</v>
      </c>
      <c r="B15" s="29" t="s">
        <v>276</v>
      </c>
      <c r="C15" s="24" t="s">
        <v>849</v>
      </c>
      <c r="D15" s="75" t="s">
        <v>1514</v>
      </c>
      <c r="E15" s="728"/>
      <c r="F15" s="728"/>
      <c r="G15" s="728"/>
      <c r="H15" s="728"/>
      <c r="I15" s="728"/>
      <c r="J15" s="728"/>
      <c r="K15" s="728"/>
      <c r="L15" s="728"/>
      <c r="M15" s="728"/>
      <c r="N15" s="728"/>
      <c r="O15" s="728"/>
      <c r="P15" s="728"/>
      <c r="Q15" s="728"/>
      <c r="R15" s="728"/>
      <c r="S15" s="728"/>
      <c r="T15" s="728"/>
      <c r="U15" s="728"/>
      <c r="V15" s="728"/>
      <c r="W15" s="728"/>
      <c r="X15" s="728"/>
      <c r="Y15" s="728"/>
      <c r="Z15" s="728"/>
    </row>
    <row r="16" ht="12.75" customHeight="1">
      <c r="A16" s="29" t="s">
        <v>926</v>
      </c>
      <c r="B16" s="29" t="s">
        <v>514</v>
      </c>
      <c r="C16" s="24" t="s">
        <v>610</v>
      </c>
      <c r="D16" s="24" t="s">
        <v>1515</v>
      </c>
      <c r="E16" s="736"/>
      <c r="F16" s="728"/>
      <c r="G16" s="728"/>
      <c r="H16" s="728"/>
      <c r="I16" s="728"/>
      <c r="J16" s="728"/>
      <c r="K16" s="728"/>
      <c r="L16" s="728"/>
      <c r="M16" s="728"/>
      <c r="N16" s="728"/>
      <c r="O16" s="728"/>
      <c r="P16" s="728"/>
      <c r="Q16" s="728"/>
      <c r="R16" s="728"/>
      <c r="S16" s="728"/>
      <c r="T16" s="728"/>
      <c r="U16" s="728"/>
      <c r="V16" s="728"/>
      <c r="W16" s="728"/>
      <c r="X16" s="728"/>
      <c r="Y16" s="728"/>
      <c r="Z16" s="728"/>
    </row>
    <row r="17" ht="12.75" customHeight="1">
      <c r="A17" s="29" t="s">
        <v>844</v>
      </c>
      <c r="B17" s="29" t="s">
        <v>845</v>
      </c>
      <c r="C17" s="24" t="s">
        <v>825</v>
      </c>
      <c r="D17" s="24" t="s">
        <v>1515</v>
      </c>
      <c r="E17" s="728"/>
      <c r="F17" s="728"/>
      <c r="G17" s="728"/>
      <c r="H17" s="728"/>
      <c r="I17" s="728"/>
      <c r="J17" s="728"/>
      <c r="K17" s="728"/>
      <c r="L17" s="728"/>
      <c r="M17" s="728"/>
      <c r="N17" s="728"/>
      <c r="O17" s="728"/>
      <c r="P17" s="728"/>
      <c r="Q17" s="728"/>
      <c r="R17" s="728"/>
      <c r="S17" s="728"/>
      <c r="T17" s="728"/>
      <c r="U17" s="728"/>
      <c r="V17" s="728"/>
      <c r="W17" s="728"/>
      <c r="X17" s="728"/>
      <c r="Y17" s="728"/>
      <c r="Z17" s="728"/>
    </row>
    <row r="18" ht="12.75" customHeight="1">
      <c r="A18" s="29" t="s">
        <v>906</v>
      </c>
      <c r="B18" s="29" t="s">
        <v>907</v>
      </c>
      <c r="C18" s="24" t="s">
        <v>610</v>
      </c>
      <c r="D18" s="24" t="s">
        <v>1515</v>
      </c>
      <c r="E18" s="736"/>
      <c r="F18" s="728"/>
      <c r="G18" s="728"/>
      <c r="H18" s="728"/>
      <c r="I18" s="728"/>
      <c r="J18" s="728"/>
      <c r="K18" s="728"/>
      <c r="L18" s="728"/>
      <c r="M18" s="728"/>
      <c r="N18" s="728"/>
      <c r="O18" s="728"/>
      <c r="P18" s="728"/>
      <c r="Q18" s="728"/>
      <c r="R18" s="728"/>
      <c r="S18" s="728"/>
      <c r="T18" s="728"/>
      <c r="U18" s="728"/>
      <c r="V18" s="728"/>
      <c r="W18" s="728"/>
      <c r="X18" s="728"/>
      <c r="Y18" s="728"/>
      <c r="Z18" s="728"/>
    </row>
    <row r="19" ht="12.75" customHeight="1">
      <c r="A19" s="29" t="s">
        <v>133</v>
      </c>
      <c r="B19" s="29" t="s">
        <v>986</v>
      </c>
      <c r="C19" s="24" t="s">
        <v>839</v>
      </c>
      <c r="D19" s="24" t="s">
        <v>1515</v>
      </c>
      <c r="E19" s="728"/>
      <c r="F19" s="728"/>
      <c r="G19" s="728"/>
      <c r="H19" s="728"/>
      <c r="I19" s="728"/>
      <c r="J19" s="728"/>
      <c r="K19" s="728"/>
      <c r="L19" s="728"/>
      <c r="M19" s="728"/>
      <c r="N19" s="728"/>
      <c r="O19" s="728"/>
      <c r="P19" s="728"/>
      <c r="Q19" s="728"/>
      <c r="R19" s="728"/>
      <c r="S19" s="728"/>
      <c r="T19" s="728"/>
      <c r="U19" s="728"/>
      <c r="V19" s="728"/>
      <c r="W19" s="728"/>
      <c r="X19" s="728"/>
      <c r="Y19" s="728"/>
      <c r="Z19" s="728"/>
    </row>
    <row r="20" ht="12.75" customHeight="1">
      <c r="A20" s="577" t="s">
        <v>993</v>
      </c>
      <c r="B20" s="577" t="s">
        <v>185</v>
      </c>
      <c r="C20" s="578" t="s">
        <v>878</v>
      </c>
      <c r="D20" s="24" t="s">
        <v>1515</v>
      </c>
      <c r="E20" s="728"/>
      <c r="F20" s="728"/>
      <c r="G20" s="728"/>
      <c r="H20" s="728"/>
      <c r="I20" s="728"/>
      <c r="J20" s="728"/>
      <c r="K20" s="728"/>
      <c r="L20" s="728"/>
      <c r="M20" s="728"/>
      <c r="N20" s="728"/>
      <c r="O20" s="728"/>
      <c r="P20" s="728"/>
      <c r="Q20" s="728"/>
      <c r="R20" s="728"/>
      <c r="S20" s="728"/>
      <c r="T20" s="728"/>
      <c r="U20" s="728"/>
      <c r="V20" s="728"/>
      <c r="W20" s="728"/>
      <c r="X20" s="728"/>
      <c r="Y20" s="728"/>
      <c r="Z20" s="728"/>
    </row>
    <row r="21" ht="12.75" customHeight="1">
      <c r="A21" s="29" t="s">
        <v>837</v>
      </c>
      <c r="B21" s="29" t="s">
        <v>838</v>
      </c>
      <c r="C21" s="24" t="s">
        <v>839</v>
      </c>
      <c r="D21" s="24" t="s">
        <v>1515</v>
      </c>
      <c r="E21" s="736"/>
      <c r="F21" s="728"/>
      <c r="G21" s="728"/>
      <c r="H21" s="728"/>
      <c r="I21" s="728"/>
      <c r="J21" s="728"/>
      <c r="K21" s="728"/>
      <c r="L21" s="728"/>
      <c r="M21" s="728"/>
      <c r="N21" s="728"/>
      <c r="O21" s="728"/>
      <c r="P21" s="728"/>
      <c r="Q21" s="728"/>
      <c r="R21" s="728"/>
      <c r="S21" s="728"/>
      <c r="T21" s="728"/>
      <c r="U21" s="728"/>
      <c r="V21" s="728"/>
      <c r="W21" s="728"/>
      <c r="X21" s="728"/>
      <c r="Y21" s="728"/>
      <c r="Z21" s="728"/>
    </row>
    <row r="22" ht="12.75" customHeight="1">
      <c r="A22" s="29" t="s">
        <v>109</v>
      </c>
      <c r="B22" s="29" t="s">
        <v>276</v>
      </c>
      <c r="C22" s="24" t="s">
        <v>610</v>
      </c>
      <c r="D22" s="24" t="s">
        <v>1515</v>
      </c>
      <c r="E22" s="728"/>
      <c r="F22" s="728"/>
      <c r="G22" s="728"/>
      <c r="H22" s="728"/>
      <c r="I22" s="728"/>
      <c r="J22" s="728"/>
      <c r="K22" s="728"/>
      <c r="L22" s="728"/>
      <c r="M22" s="728"/>
      <c r="N22" s="728"/>
      <c r="O22" s="728"/>
      <c r="P22" s="728"/>
      <c r="Q22" s="728"/>
      <c r="R22" s="728"/>
      <c r="S22" s="728"/>
      <c r="T22" s="728"/>
      <c r="U22" s="728"/>
      <c r="V22" s="728"/>
      <c r="W22" s="728"/>
      <c r="X22" s="728"/>
      <c r="Y22" s="728"/>
      <c r="Z22" s="728"/>
    </row>
    <row r="23" ht="12.75" customHeight="1">
      <c r="A23" s="29" t="s">
        <v>938</v>
      </c>
      <c r="B23" s="29" t="s">
        <v>939</v>
      </c>
      <c r="C23" s="24" t="s">
        <v>610</v>
      </c>
      <c r="D23" s="24" t="s">
        <v>1515</v>
      </c>
      <c r="E23" s="728"/>
      <c r="F23" s="728"/>
      <c r="G23" s="728"/>
      <c r="H23" s="728"/>
      <c r="I23" s="728"/>
      <c r="J23" s="728"/>
      <c r="K23" s="728"/>
      <c r="L23" s="728"/>
      <c r="M23" s="728"/>
      <c r="N23" s="728"/>
      <c r="O23" s="728"/>
      <c r="P23" s="728"/>
      <c r="Q23" s="728"/>
      <c r="R23" s="728"/>
      <c r="S23" s="728"/>
      <c r="T23" s="728"/>
      <c r="U23" s="728"/>
      <c r="V23" s="728"/>
      <c r="W23" s="728"/>
      <c r="X23" s="728"/>
      <c r="Y23" s="728"/>
      <c r="Z23" s="728"/>
    </row>
    <row r="24" ht="12.75" customHeight="1">
      <c r="A24" s="29" t="s">
        <v>955</v>
      </c>
      <c r="B24" s="29" t="s">
        <v>456</v>
      </c>
      <c r="C24" s="24" t="s">
        <v>839</v>
      </c>
      <c r="D24" s="24" t="s">
        <v>1515</v>
      </c>
      <c r="E24" s="728"/>
      <c r="F24" s="728"/>
      <c r="G24" s="728"/>
      <c r="H24" s="728"/>
      <c r="I24" s="728"/>
      <c r="J24" s="728"/>
      <c r="K24" s="728"/>
      <c r="L24" s="728"/>
      <c r="M24" s="728"/>
      <c r="N24" s="728"/>
      <c r="O24" s="728"/>
      <c r="P24" s="728"/>
      <c r="Q24" s="728"/>
      <c r="R24" s="728"/>
      <c r="S24" s="728"/>
      <c r="T24" s="728"/>
      <c r="U24" s="728"/>
      <c r="V24" s="728"/>
      <c r="W24" s="728"/>
      <c r="X24" s="728"/>
      <c r="Y24" s="728"/>
      <c r="Z24" s="728"/>
    </row>
    <row r="25" ht="12.75" customHeight="1">
      <c r="A25" s="29" t="s">
        <v>957</v>
      </c>
      <c r="B25" s="29" t="s">
        <v>655</v>
      </c>
      <c r="C25" s="24" t="s">
        <v>610</v>
      </c>
      <c r="D25" s="24" t="s">
        <v>1515</v>
      </c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8"/>
      <c r="Y25" s="728"/>
      <c r="Z25" s="728"/>
    </row>
    <row r="26" ht="12.75" customHeight="1">
      <c r="A26" s="29" t="s">
        <v>881</v>
      </c>
      <c r="B26" s="29" t="s">
        <v>882</v>
      </c>
      <c r="C26" s="24" t="s">
        <v>839</v>
      </c>
      <c r="D26" s="24" t="s">
        <v>1515</v>
      </c>
      <c r="E26" s="728"/>
      <c r="F26" s="728"/>
      <c r="G26" s="728"/>
      <c r="H26" s="728"/>
      <c r="I26" s="728"/>
      <c r="J26" s="728"/>
      <c r="K26" s="728"/>
      <c r="L26" s="728"/>
      <c r="M26" s="728"/>
      <c r="N26" s="728"/>
      <c r="O26" s="728"/>
      <c r="P26" s="728"/>
      <c r="Q26" s="728"/>
      <c r="R26" s="728"/>
      <c r="S26" s="728"/>
      <c r="T26" s="728"/>
      <c r="U26" s="728"/>
      <c r="V26" s="728"/>
      <c r="W26" s="728"/>
      <c r="X26" s="728"/>
      <c r="Y26" s="728"/>
      <c r="Z26" s="728"/>
    </row>
    <row r="27" ht="12.75" customHeight="1">
      <c r="A27" s="29" t="s">
        <v>934</v>
      </c>
      <c r="B27" s="29" t="s">
        <v>640</v>
      </c>
      <c r="C27" s="24" t="s">
        <v>63</v>
      </c>
      <c r="D27" s="24" t="s">
        <v>1515</v>
      </c>
      <c r="E27" s="728"/>
      <c r="F27" s="728"/>
      <c r="G27" s="728"/>
      <c r="H27" s="728"/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</row>
    <row r="28" ht="12.75" customHeight="1">
      <c r="A28" s="29" t="s">
        <v>962</v>
      </c>
      <c r="B28" s="29" t="s">
        <v>963</v>
      </c>
      <c r="C28" s="24" t="s">
        <v>825</v>
      </c>
      <c r="D28" s="24" t="s">
        <v>1515</v>
      </c>
      <c r="E28" s="728"/>
      <c r="F28" s="728"/>
      <c r="G28" s="728"/>
      <c r="H28" s="728"/>
      <c r="I28" s="728"/>
      <c r="J28" s="728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</row>
    <row r="29" ht="12.75" customHeight="1">
      <c r="A29" s="29" t="s">
        <v>133</v>
      </c>
      <c r="B29" s="29" t="s">
        <v>986</v>
      </c>
      <c r="C29" s="24" t="s">
        <v>839</v>
      </c>
      <c r="D29" s="20" t="s">
        <v>1516</v>
      </c>
      <c r="E29" s="728"/>
      <c r="F29" s="728"/>
      <c r="G29" s="728"/>
      <c r="H29" s="728"/>
      <c r="I29" s="728"/>
      <c r="J29" s="728"/>
      <c r="K29" s="728"/>
      <c r="L29" s="728"/>
      <c r="M29" s="728"/>
      <c r="N29" s="728"/>
      <c r="O29" s="728"/>
      <c r="P29" s="728"/>
      <c r="Q29" s="728"/>
      <c r="R29" s="728"/>
      <c r="S29" s="728"/>
      <c r="T29" s="728"/>
      <c r="U29" s="728"/>
      <c r="V29" s="728"/>
      <c r="W29" s="728"/>
      <c r="X29" s="728"/>
      <c r="Y29" s="728"/>
      <c r="Z29" s="728"/>
    </row>
    <row r="30" ht="12.75" customHeight="1">
      <c r="A30" s="29" t="s">
        <v>926</v>
      </c>
      <c r="B30" s="29" t="s">
        <v>514</v>
      </c>
      <c r="C30" s="24" t="s">
        <v>610</v>
      </c>
      <c r="D30" s="24" t="s">
        <v>1517</v>
      </c>
      <c r="E30" s="728"/>
      <c r="F30" s="728"/>
      <c r="G30" s="728"/>
      <c r="H30" s="728"/>
      <c r="I30" s="728"/>
      <c r="J30" s="728"/>
      <c r="K30" s="728"/>
      <c r="L30" s="728"/>
      <c r="M30" s="728"/>
      <c r="N30" s="728"/>
      <c r="O30" s="728"/>
      <c r="P30" s="728"/>
      <c r="Q30" s="728"/>
      <c r="R30" s="728"/>
      <c r="S30" s="728"/>
      <c r="T30" s="728"/>
      <c r="U30" s="728"/>
      <c r="V30" s="728"/>
      <c r="W30" s="728"/>
      <c r="X30" s="728"/>
      <c r="Y30" s="728"/>
      <c r="Z30" s="728"/>
    </row>
    <row r="31" ht="12.75" customHeight="1">
      <c r="A31" s="17" t="s">
        <v>218</v>
      </c>
      <c r="B31" s="17" t="s">
        <v>899</v>
      </c>
      <c r="C31" s="20" t="s">
        <v>610</v>
      </c>
      <c r="D31" s="24" t="s">
        <v>1518</v>
      </c>
      <c r="E31" s="728"/>
      <c r="F31" s="728"/>
      <c r="G31" s="728"/>
      <c r="H31" s="728"/>
      <c r="I31" s="728"/>
      <c r="J31" s="728"/>
      <c r="K31" s="728"/>
      <c r="L31" s="728"/>
      <c r="M31" s="728"/>
      <c r="N31" s="728"/>
      <c r="O31" s="728"/>
      <c r="P31" s="728"/>
      <c r="Q31" s="728"/>
      <c r="R31" s="728"/>
      <c r="S31" s="728"/>
      <c r="T31" s="728"/>
      <c r="U31" s="728"/>
      <c r="V31" s="728"/>
      <c r="W31" s="728"/>
      <c r="X31" s="728"/>
      <c r="Y31" s="728"/>
      <c r="Z31" s="728"/>
    </row>
    <row r="32" ht="12.75" customHeight="1">
      <c r="A32" s="29" t="s">
        <v>855</v>
      </c>
      <c r="B32" s="29" t="s">
        <v>856</v>
      </c>
      <c r="C32" s="24" t="s">
        <v>820</v>
      </c>
      <c r="D32" s="24" t="s">
        <v>1518</v>
      </c>
      <c r="E32" s="728"/>
      <c r="F32" s="728"/>
      <c r="G32" s="728"/>
      <c r="H32" s="728"/>
      <c r="I32" s="728"/>
      <c r="J32" s="728"/>
      <c r="K32" s="728"/>
      <c r="L32" s="728"/>
      <c r="M32" s="728"/>
      <c r="N32" s="728"/>
      <c r="O32" s="728"/>
      <c r="P32" s="728"/>
      <c r="Q32" s="728"/>
      <c r="R32" s="728"/>
      <c r="S32" s="728"/>
      <c r="T32" s="728"/>
      <c r="U32" s="728"/>
      <c r="V32" s="728"/>
      <c r="W32" s="728"/>
      <c r="X32" s="728"/>
      <c r="Y32" s="728"/>
      <c r="Z32" s="728"/>
    </row>
    <row r="33" ht="12.75" customHeight="1">
      <c r="A33" s="17" t="s">
        <v>934</v>
      </c>
      <c r="B33" s="17" t="s">
        <v>640</v>
      </c>
      <c r="C33" s="20" t="s">
        <v>63</v>
      </c>
      <c r="D33" s="24" t="s">
        <v>1519</v>
      </c>
      <c r="E33" s="728"/>
      <c r="F33" s="728"/>
      <c r="G33" s="728"/>
      <c r="H33" s="728"/>
      <c r="I33" s="728"/>
      <c r="J33" s="728"/>
      <c r="K33" s="728"/>
      <c r="L33" s="728"/>
      <c r="M33" s="728"/>
      <c r="N33" s="728"/>
      <c r="O33" s="728"/>
      <c r="P33" s="728"/>
      <c r="Q33" s="728"/>
      <c r="R33" s="728"/>
      <c r="S33" s="728"/>
      <c r="T33" s="728"/>
      <c r="U33" s="728"/>
      <c r="V33" s="728"/>
      <c r="W33" s="728"/>
      <c r="X33" s="728"/>
      <c r="Y33" s="728"/>
      <c r="Z33" s="728"/>
    </row>
    <row r="34" ht="12.75" customHeight="1">
      <c r="A34" s="17" t="s">
        <v>928</v>
      </c>
      <c r="B34" s="17" t="s">
        <v>305</v>
      </c>
      <c r="C34" s="20" t="s">
        <v>820</v>
      </c>
      <c r="D34" s="24" t="s">
        <v>1519</v>
      </c>
      <c r="E34" s="728"/>
      <c r="F34" s="728"/>
      <c r="G34" s="728"/>
      <c r="H34" s="728"/>
      <c r="I34" s="728"/>
      <c r="J34" s="728"/>
      <c r="K34" s="728"/>
      <c r="L34" s="728"/>
      <c r="M34" s="728"/>
      <c r="N34" s="728"/>
      <c r="O34" s="728"/>
      <c r="P34" s="728"/>
      <c r="Q34" s="728"/>
      <c r="R34" s="728"/>
      <c r="S34" s="728"/>
      <c r="T34" s="728"/>
      <c r="U34" s="728"/>
      <c r="V34" s="728"/>
      <c r="W34" s="728"/>
      <c r="X34" s="728"/>
      <c r="Y34" s="728"/>
      <c r="Z34" s="728"/>
    </row>
    <row r="35" ht="12.75" customHeight="1">
      <c r="A35" s="17" t="s">
        <v>934</v>
      </c>
      <c r="B35" s="17" t="s">
        <v>640</v>
      </c>
      <c r="C35" s="20" t="s">
        <v>63</v>
      </c>
      <c r="D35" s="24" t="s">
        <v>1520</v>
      </c>
      <c r="E35" s="728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  <c r="Q35" s="728"/>
      <c r="R35" s="728"/>
      <c r="S35" s="728"/>
      <c r="T35" s="728"/>
      <c r="U35" s="728"/>
      <c r="V35" s="728"/>
      <c r="W35" s="728"/>
      <c r="X35" s="728"/>
      <c r="Y35" s="728"/>
      <c r="Z35" s="728"/>
    </row>
    <row r="36" ht="12.75" customHeight="1">
      <c r="A36" s="17" t="s">
        <v>928</v>
      </c>
      <c r="B36" s="17" t="s">
        <v>305</v>
      </c>
      <c r="C36" s="20" t="s">
        <v>820</v>
      </c>
      <c r="D36" s="24" t="s">
        <v>1520</v>
      </c>
      <c r="E36" s="728"/>
      <c r="F36" s="728"/>
      <c r="G36" s="728"/>
      <c r="H36" s="728"/>
      <c r="I36" s="728"/>
      <c r="J36" s="728"/>
      <c r="K36" s="728"/>
      <c r="L36" s="728"/>
      <c r="M36" s="728"/>
      <c r="N36" s="728"/>
      <c r="O36" s="728"/>
      <c r="P36" s="728"/>
      <c r="Q36" s="728"/>
      <c r="R36" s="728"/>
      <c r="S36" s="728"/>
      <c r="T36" s="728"/>
      <c r="U36" s="728"/>
      <c r="V36" s="728"/>
      <c r="W36" s="728"/>
      <c r="X36" s="728"/>
      <c r="Y36" s="728"/>
      <c r="Z36" s="728"/>
    </row>
    <row r="37" ht="12.75" customHeight="1">
      <c r="A37" s="17" t="s">
        <v>947</v>
      </c>
      <c r="B37" s="17" t="s">
        <v>948</v>
      </c>
      <c r="C37" s="20" t="s">
        <v>887</v>
      </c>
      <c r="D37" s="24" t="s">
        <v>1520</v>
      </c>
      <c r="E37" s="728"/>
      <c r="F37" s="728"/>
      <c r="G37" s="728"/>
      <c r="H37" s="728"/>
      <c r="I37" s="728"/>
      <c r="J37" s="728"/>
      <c r="K37" s="728"/>
      <c r="L37" s="728"/>
      <c r="M37" s="728"/>
      <c r="N37" s="728"/>
      <c r="O37" s="728"/>
      <c r="P37" s="728"/>
      <c r="Q37" s="728"/>
      <c r="R37" s="728"/>
      <c r="S37" s="728"/>
      <c r="T37" s="728"/>
      <c r="U37" s="728"/>
      <c r="V37" s="728"/>
      <c r="W37" s="728"/>
      <c r="X37" s="728"/>
      <c r="Y37" s="728"/>
      <c r="Z37" s="728"/>
    </row>
    <row r="38" ht="12.75" customHeight="1">
      <c r="A38" s="49" t="s">
        <v>987</v>
      </c>
      <c r="B38" s="17" t="s">
        <v>97</v>
      </c>
      <c r="C38" s="20" t="s">
        <v>610</v>
      </c>
      <c r="D38" s="24" t="s">
        <v>1520</v>
      </c>
      <c r="E38" s="728"/>
      <c r="F38" s="728"/>
      <c r="G38" s="728"/>
      <c r="H38" s="728"/>
      <c r="I38" s="728"/>
      <c r="J38" s="728"/>
      <c r="K38" s="728"/>
      <c r="L38" s="728"/>
      <c r="M38" s="728"/>
      <c r="N38" s="728"/>
      <c r="O38" s="728"/>
      <c r="P38" s="728"/>
      <c r="Q38" s="728"/>
      <c r="R38" s="728"/>
      <c r="S38" s="728"/>
      <c r="T38" s="728"/>
      <c r="U38" s="728"/>
      <c r="V38" s="728"/>
      <c r="W38" s="728"/>
      <c r="X38" s="728"/>
      <c r="Y38" s="728"/>
      <c r="Z38" s="728"/>
    </row>
    <row r="39" ht="12.75" customHeight="1">
      <c r="A39" s="17" t="s">
        <v>133</v>
      </c>
      <c r="B39" s="17" t="s">
        <v>986</v>
      </c>
      <c r="C39" s="20" t="s">
        <v>839</v>
      </c>
      <c r="D39" s="24" t="s">
        <v>1520</v>
      </c>
      <c r="E39" s="728"/>
      <c r="F39" s="728"/>
      <c r="G39" s="728"/>
      <c r="H39" s="728"/>
      <c r="I39" s="728"/>
      <c r="J39" s="728"/>
      <c r="K39" s="728"/>
      <c r="L39" s="728"/>
      <c r="M39" s="728"/>
      <c r="N39" s="728"/>
      <c r="O39" s="728"/>
      <c r="P39" s="728"/>
      <c r="Q39" s="728"/>
      <c r="R39" s="728"/>
      <c r="S39" s="728"/>
      <c r="T39" s="728"/>
      <c r="U39" s="728"/>
      <c r="V39" s="728"/>
      <c r="W39" s="728"/>
      <c r="X39" s="728"/>
      <c r="Y39" s="728"/>
      <c r="Z39" s="728"/>
    </row>
    <row r="40" ht="12.75" customHeight="1">
      <c r="A40" s="17" t="s">
        <v>218</v>
      </c>
      <c r="B40" s="17" t="s">
        <v>899</v>
      </c>
      <c r="C40" s="20" t="s">
        <v>610</v>
      </c>
      <c r="D40" s="24" t="s">
        <v>1520</v>
      </c>
      <c r="E40" s="728"/>
      <c r="F40" s="728"/>
      <c r="G40" s="728"/>
      <c r="H40" s="728"/>
      <c r="I40" s="728"/>
      <c r="J40" s="728"/>
      <c r="K40" s="728"/>
      <c r="L40" s="728"/>
      <c r="M40" s="728"/>
      <c r="N40" s="728"/>
      <c r="O40" s="728"/>
      <c r="P40" s="728"/>
      <c r="Q40" s="728"/>
      <c r="R40" s="728"/>
      <c r="S40" s="728"/>
      <c r="T40" s="728"/>
      <c r="U40" s="728"/>
      <c r="V40" s="728"/>
      <c r="W40" s="728"/>
      <c r="X40" s="728"/>
      <c r="Y40" s="728"/>
      <c r="Z40" s="728"/>
    </row>
    <row r="41" ht="12.75" customHeight="1">
      <c r="A41" s="29" t="s">
        <v>855</v>
      </c>
      <c r="B41" s="29" t="s">
        <v>856</v>
      </c>
      <c r="C41" s="24" t="s">
        <v>820</v>
      </c>
      <c r="D41" s="24" t="s">
        <v>1520</v>
      </c>
      <c r="E41" s="728"/>
      <c r="F41" s="728"/>
      <c r="G41" s="728"/>
      <c r="H41" s="728"/>
      <c r="I41" s="728"/>
      <c r="J41" s="728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728"/>
      <c r="Z41" s="728"/>
    </row>
    <row r="42" ht="12.75" customHeight="1">
      <c r="A42" s="17" t="s">
        <v>425</v>
      </c>
      <c r="B42" s="17" t="s">
        <v>956</v>
      </c>
      <c r="C42" s="20" t="s">
        <v>63</v>
      </c>
      <c r="D42" s="24" t="s">
        <v>1520</v>
      </c>
      <c r="E42" s="728"/>
      <c r="F42" s="728"/>
      <c r="G42" s="728"/>
      <c r="H42" s="728"/>
      <c r="I42" s="728"/>
      <c r="J42" s="728"/>
      <c r="K42" s="728"/>
      <c r="L42" s="728"/>
      <c r="M42" s="728"/>
      <c r="N42" s="728"/>
      <c r="O42" s="728"/>
      <c r="P42" s="728"/>
      <c r="Q42" s="728"/>
      <c r="R42" s="728"/>
      <c r="S42" s="728"/>
      <c r="T42" s="728"/>
      <c r="U42" s="728"/>
      <c r="V42" s="728"/>
      <c r="W42" s="728"/>
      <c r="X42" s="728"/>
      <c r="Y42" s="728"/>
      <c r="Z42" s="728"/>
    </row>
    <row r="43" ht="12.75" customHeight="1">
      <c r="A43" s="577" t="s">
        <v>109</v>
      </c>
      <c r="B43" s="577" t="s">
        <v>276</v>
      </c>
      <c r="C43" s="578" t="s">
        <v>610</v>
      </c>
      <c r="D43" s="24" t="s">
        <v>1520</v>
      </c>
      <c r="E43" s="728"/>
      <c r="F43" s="728"/>
      <c r="G43" s="728"/>
      <c r="H43" s="728"/>
      <c r="I43" s="728"/>
      <c r="J43" s="728"/>
      <c r="K43" s="728"/>
      <c r="L43" s="728"/>
      <c r="M43" s="728"/>
      <c r="N43" s="728"/>
      <c r="O43" s="728"/>
      <c r="P43" s="728"/>
      <c r="Q43" s="728"/>
      <c r="R43" s="728"/>
      <c r="S43" s="728"/>
      <c r="T43" s="728"/>
      <c r="U43" s="728"/>
      <c r="V43" s="728"/>
      <c r="W43" s="728"/>
      <c r="X43" s="728"/>
      <c r="Y43" s="728"/>
      <c r="Z43" s="728"/>
    </row>
    <row r="44" ht="12.75" customHeight="1">
      <c r="A44" s="17" t="s">
        <v>881</v>
      </c>
      <c r="B44" s="17" t="s">
        <v>882</v>
      </c>
      <c r="C44" s="20" t="s">
        <v>839</v>
      </c>
      <c r="D44" s="24" t="s">
        <v>1520</v>
      </c>
      <c r="E44" s="728"/>
      <c r="F44" s="728"/>
      <c r="G44" s="728"/>
      <c r="H44" s="728"/>
      <c r="I44" s="728"/>
      <c r="J44" s="728"/>
      <c r="K44" s="728"/>
      <c r="L44" s="728"/>
      <c r="M44" s="728"/>
      <c r="N44" s="728"/>
      <c r="O44" s="728"/>
      <c r="P44" s="728"/>
      <c r="Q44" s="728"/>
      <c r="R44" s="728"/>
      <c r="S44" s="728"/>
      <c r="T44" s="728"/>
      <c r="U44" s="728"/>
      <c r="V44" s="728"/>
      <c r="W44" s="728"/>
      <c r="X44" s="728"/>
      <c r="Y44" s="728"/>
      <c r="Z44" s="728"/>
    </row>
    <row r="45" ht="12.75" customHeight="1">
      <c r="A45" s="17" t="s">
        <v>958</v>
      </c>
      <c r="B45" s="17" t="s">
        <v>959</v>
      </c>
      <c r="C45" s="20" t="s">
        <v>913</v>
      </c>
      <c r="D45" s="24" t="s">
        <v>1520</v>
      </c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</row>
    <row r="46" ht="12.75" customHeight="1">
      <c r="A46" s="29" t="s">
        <v>950</v>
      </c>
      <c r="B46" s="29" t="s">
        <v>894</v>
      </c>
      <c r="C46" s="24" t="s">
        <v>829</v>
      </c>
      <c r="D46" s="24" t="s">
        <v>1521</v>
      </c>
      <c r="E46" s="728"/>
      <c r="F46" s="728"/>
      <c r="G46" s="728"/>
      <c r="H46" s="728"/>
      <c r="I46" s="728"/>
      <c r="J46" s="728"/>
      <c r="K46" s="728"/>
      <c r="L46" s="728"/>
      <c r="M46" s="728"/>
      <c r="N46" s="728"/>
      <c r="O46" s="728"/>
      <c r="P46" s="728"/>
      <c r="Q46" s="728"/>
      <c r="R46" s="728"/>
      <c r="S46" s="728"/>
      <c r="T46" s="728"/>
      <c r="U46" s="728"/>
      <c r="V46" s="728"/>
      <c r="W46" s="728"/>
      <c r="X46" s="728"/>
      <c r="Y46" s="728"/>
      <c r="Z46" s="728"/>
    </row>
    <row r="47" ht="12.75" customHeight="1">
      <c r="A47" s="29" t="s">
        <v>953</v>
      </c>
      <c r="B47" s="29" t="s">
        <v>276</v>
      </c>
      <c r="C47" s="24" t="s">
        <v>849</v>
      </c>
      <c r="D47" s="24" t="s">
        <v>1521</v>
      </c>
      <c r="E47" s="728"/>
      <c r="F47" s="728"/>
      <c r="G47" s="728"/>
      <c r="H47" s="728"/>
      <c r="I47" s="728"/>
      <c r="J47" s="728"/>
      <c r="K47" s="728"/>
      <c r="L47" s="728"/>
      <c r="M47" s="728"/>
      <c r="N47" s="728"/>
      <c r="O47" s="728"/>
      <c r="P47" s="728"/>
      <c r="Q47" s="728"/>
      <c r="R47" s="728"/>
      <c r="S47" s="728"/>
      <c r="T47" s="728"/>
      <c r="U47" s="728"/>
      <c r="V47" s="728"/>
      <c r="W47" s="728"/>
      <c r="X47" s="728"/>
      <c r="Y47" s="728"/>
      <c r="Z47" s="728"/>
    </row>
    <row r="48" ht="12.75" customHeight="1">
      <c r="A48" s="29" t="s">
        <v>847</v>
      </c>
      <c r="B48" s="29" t="s">
        <v>848</v>
      </c>
      <c r="C48" s="24" t="s">
        <v>849</v>
      </c>
      <c r="D48" s="24" t="s">
        <v>1521</v>
      </c>
      <c r="E48" s="728"/>
      <c r="F48" s="728"/>
      <c r="G48" s="728"/>
      <c r="H48" s="728"/>
      <c r="I48" s="728"/>
      <c r="J48" s="728"/>
      <c r="K48" s="728"/>
      <c r="L48" s="728"/>
      <c r="M48" s="728"/>
      <c r="N48" s="728"/>
      <c r="O48" s="728"/>
      <c r="P48" s="728"/>
      <c r="Q48" s="728"/>
      <c r="R48" s="728"/>
      <c r="S48" s="728"/>
      <c r="T48" s="728"/>
      <c r="U48" s="728"/>
      <c r="V48" s="728"/>
      <c r="W48" s="728"/>
      <c r="X48" s="728"/>
      <c r="Y48" s="728"/>
      <c r="Z48" s="728"/>
    </row>
    <row r="49" ht="12.75" customHeight="1">
      <c r="A49" s="29" t="s">
        <v>859</v>
      </c>
      <c r="B49" s="29" t="s">
        <v>860</v>
      </c>
      <c r="C49" s="24" t="s">
        <v>823</v>
      </c>
      <c r="D49" s="24" t="s">
        <v>1521</v>
      </c>
      <c r="E49" s="728"/>
      <c r="F49" s="728"/>
      <c r="G49" s="728"/>
      <c r="H49" s="728"/>
      <c r="I49" s="728"/>
      <c r="J49" s="728"/>
      <c r="K49" s="728"/>
      <c r="L49" s="728"/>
      <c r="M49" s="728"/>
      <c r="N49" s="728"/>
      <c r="O49" s="728"/>
      <c r="P49" s="728"/>
      <c r="Q49" s="728"/>
      <c r="R49" s="728"/>
      <c r="S49" s="728"/>
      <c r="T49" s="728"/>
      <c r="U49" s="728"/>
      <c r="V49" s="728"/>
      <c r="W49" s="728"/>
      <c r="X49" s="728"/>
      <c r="Y49" s="728"/>
      <c r="Z49" s="728"/>
    </row>
    <row r="50" ht="12.75" customHeight="1">
      <c r="A50" s="29" t="s">
        <v>968</v>
      </c>
      <c r="B50" s="29" t="s">
        <v>969</v>
      </c>
      <c r="C50" s="24" t="s">
        <v>913</v>
      </c>
      <c r="D50" s="24" t="s">
        <v>1521</v>
      </c>
      <c r="E50" s="728"/>
      <c r="F50" s="728"/>
      <c r="G50" s="728"/>
      <c r="H50" s="728"/>
      <c r="I50" s="728"/>
      <c r="J50" s="728"/>
      <c r="K50" s="728"/>
      <c r="L50" s="728"/>
      <c r="M50" s="728"/>
      <c r="N50" s="728"/>
      <c r="O50" s="728"/>
      <c r="P50" s="728"/>
      <c r="Q50" s="728"/>
      <c r="R50" s="728"/>
      <c r="S50" s="728"/>
      <c r="T50" s="728"/>
      <c r="U50" s="728"/>
      <c r="V50" s="728"/>
      <c r="W50" s="728"/>
      <c r="X50" s="728"/>
      <c r="Y50" s="728"/>
      <c r="Z50" s="728"/>
    </row>
    <row r="51" ht="12.75" customHeight="1">
      <c r="A51" s="29" t="s">
        <v>987</v>
      </c>
      <c r="B51" s="29" t="s">
        <v>97</v>
      </c>
      <c r="C51" s="24" t="s">
        <v>610</v>
      </c>
      <c r="D51" s="24" t="s">
        <v>1521</v>
      </c>
      <c r="E51" s="728"/>
      <c r="F51" s="728"/>
      <c r="G51" s="728"/>
      <c r="H51" s="728"/>
      <c r="I51" s="728"/>
      <c r="J51" s="728"/>
      <c r="K51" s="728"/>
      <c r="L51" s="728"/>
      <c r="M51" s="728"/>
      <c r="N51" s="728"/>
      <c r="O51" s="728"/>
      <c r="P51" s="728"/>
      <c r="Q51" s="728"/>
      <c r="R51" s="728"/>
      <c r="S51" s="728"/>
      <c r="T51" s="728"/>
      <c r="U51" s="728"/>
      <c r="V51" s="728"/>
      <c r="W51" s="728"/>
      <c r="X51" s="728"/>
      <c r="Y51" s="728"/>
      <c r="Z51" s="728"/>
    </row>
    <row r="52" ht="12.75" customHeight="1">
      <c r="A52" s="29" t="s">
        <v>821</v>
      </c>
      <c r="B52" s="29" t="s">
        <v>822</v>
      </c>
      <c r="C52" s="24" t="s">
        <v>823</v>
      </c>
      <c r="D52" s="24" t="s">
        <v>1521</v>
      </c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8"/>
      <c r="Y52" s="728"/>
      <c r="Z52" s="728"/>
    </row>
    <row r="53" ht="12.75" customHeight="1">
      <c r="A53" s="29" t="s">
        <v>830</v>
      </c>
      <c r="B53" s="29" t="s">
        <v>831</v>
      </c>
      <c r="C53" s="24" t="s">
        <v>832</v>
      </c>
      <c r="D53" s="24" t="s">
        <v>1521</v>
      </c>
      <c r="E53" s="728"/>
      <c r="F53" s="728"/>
      <c r="G53" s="728"/>
      <c r="H53" s="728"/>
      <c r="I53" s="728"/>
      <c r="J53" s="728"/>
      <c r="K53" s="728"/>
      <c r="L53" s="728"/>
      <c r="M53" s="728"/>
      <c r="N53" s="728"/>
      <c r="O53" s="728"/>
      <c r="P53" s="728"/>
      <c r="Q53" s="728"/>
      <c r="R53" s="728"/>
      <c r="S53" s="728"/>
      <c r="T53" s="728"/>
      <c r="U53" s="728"/>
      <c r="V53" s="728"/>
      <c r="W53" s="728"/>
      <c r="X53" s="728"/>
      <c r="Y53" s="728"/>
      <c r="Z53" s="728"/>
    </row>
    <row r="54" ht="12.75" customHeight="1">
      <c r="A54" s="29" t="s">
        <v>109</v>
      </c>
      <c r="B54" s="29" t="s">
        <v>276</v>
      </c>
      <c r="C54" s="24" t="s">
        <v>610</v>
      </c>
      <c r="D54" s="24" t="s">
        <v>1521</v>
      </c>
      <c r="E54" s="728"/>
      <c r="F54" s="728"/>
      <c r="G54" s="728"/>
      <c r="H54" s="728"/>
      <c r="I54" s="728"/>
      <c r="J54" s="728"/>
      <c r="K54" s="728"/>
      <c r="L54" s="728"/>
      <c r="M54" s="728"/>
      <c r="N54" s="728"/>
      <c r="O54" s="728"/>
      <c r="P54" s="728"/>
      <c r="Q54" s="728"/>
      <c r="R54" s="728"/>
      <c r="S54" s="728"/>
      <c r="T54" s="728"/>
      <c r="U54" s="728"/>
      <c r="V54" s="728"/>
      <c r="W54" s="728"/>
      <c r="X54" s="728"/>
      <c r="Y54" s="728"/>
      <c r="Z54" s="728"/>
    </row>
    <row r="55" ht="12.75" customHeight="1">
      <c r="A55" s="29" t="s">
        <v>942</v>
      </c>
      <c r="B55" s="29" t="s">
        <v>657</v>
      </c>
      <c r="C55" s="24" t="s">
        <v>832</v>
      </c>
      <c r="D55" s="24" t="s">
        <v>1521</v>
      </c>
      <c r="E55" s="728"/>
      <c r="F55" s="728"/>
      <c r="G55" s="728"/>
      <c r="H55" s="728"/>
      <c r="I55" s="728"/>
      <c r="J55" s="728"/>
      <c r="K55" s="728"/>
      <c r="L55" s="728"/>
      <c r="M55" s="728"/>
      <c r="N55" s="728"/>
      <c r="O55" s="728"/>
      <c r="P55" s="728"/>
      <c r="Q55" s="728"/>
      <c r="R55" s="728"/>
      <c r="S55" s="728"/>
      <c r="T55" s="728"/>
      <c r="U55" s="728"/>
      <c r="V55" s="728"/>
      <c r="W55" s="728"/>
      <c r="X55" s="728"/>
      <c r="Y55" s="728"/>
      <c r="Z55" s="728"/>
    </row>
    <row r="56" ht="12.75" customHeight="1">
      <c r="A56" s="29" t="s">
        <v>943</v>
      </c>
      <c r="B56" s="29" t="s">
        <v>944</v>
      </c>
      <c r="C56" s="24" t="s">
        <v>878</v>
      </c>
      <c r="D56" s="24" t="s">
        <v>1521</v>
      </c>
      <c r="E56" s="728"/>
      <c r="F56" s="728"/>
      <c r="G56" s="728"/>
      <c r="H56" s="728"/>
      <c r="I56" s="728"/>
      <c r="J56" s="728"/>
      <c r="K56" s="728"/>
      <c r="L56" s="728"/>
      <c r="M56" s="728"/>
      <c r="N56" s="728"/>
      <c r="O56" s="728"/>
      <c r="P56" s="728"/>
      <c r="Q56" s="728"/>
      <c r="R56" s="728"/>
      <c r="S56" s="728"/>
      <c r="T56" s="728"/>
      <c r="U56" s="728"/>
      <c r="V56" s="728"/>
      <c r="W56" s="728"/>
      <c r="X56" s="728"/>
      <c r="Y56" s="728"/>
      <c r="Z56" s="728"/>
    </row>
    <row r="57" ht="12.75" customHeight="1">
      <c r="A57" s="29" t="s">
        <v>947</v>
      </c>
      <c r="B57" s="29" t="s">
        <v>948</v>
      </c>
      <c r="C57" s="24" t="s">
        <v>887</v>
      </c>
      <c r="D57" s="24" t="s">
        <v>1521</v>
      </c>
      <c r="E57" s="728"/>
      <c r="F57" s="728"/>
      <c r="G57" s="728"/>
      <c r="H57" s="728"/>
      <c r="I57" s="728"/>
      <c r="J57" s="728"/>
      <c r="K57" s="728"/>
      <c r="L57" s="728"/>
      <c r="M57" s="728"/>
      <c r="N57" s="728"/>
      <c r="O57" s="728"/>
      <c r="P57" s="728"/>
      <c r="Q57" s="728"/>
      <c r="R57" s="728"/>
      <c r="S57" s="728"/>
      <c r="T57" s="728"/>
      <c r="U57" s="728"/>
      <c r="V57" s="728"/>
      <c r="W57" s="728"/>
      <c r="X57" s="728"/>
      <c r="Y57" s="728"/>
      <c r="Z57" s="728"/>
    </row>
    <row r="58" ht="12.75" customHeight="1">
      <c r="A58" s="29" t="s">
        <v>966</v>
      </c>
      <c r="B58" s="29" t="s">
        <v>967</v>
      </c>
      <c r="C58" s="24" t="s">
        <v>63</v>
      </c>
      <c r="D58" s="24" t="s">
        <v>1521</v>
      </c>
      <c r="E58" s="728"/>
      <c r="F58" s="728"/>
      <c r="G58" s="728"/>
      <c r="H58" s="728"/>
      <c r="I58" s="728"/>
      <c r="J58" s="728"/>
      <c r="K58" s="728"/>
      <c r="L58" s="728"/>
      <c r="M58" s="728"/>
      <c r="N58" s="728"/>
      <c r="O58" s="728"/>
      <c r="P58" s="728"/>
      <c r="Q58" s="728"/>
      <c r="R58" s="728"/>
      <c r="S58" s="728"/>
      <c r="T58" s="728"/>
      <c r="U58" s="728"/>
      <c r="V58" s="728"/>
      <c r="W58" s="728"/>
      <c r="X58" s="728"/>
      <c r="Y58" s="728"/>
      <c r="Z58" s="728"/>
    </row>
    <row r="59" ht="12.75" customHeight="1">
      <c r="A59" s="29" t="s">
        <v>970</v>
      </c>
      <c r="B59" s="29" t="s">
        <v>57</v>
      </c>
      <c r="C59" s="24" t="s">
        <v>832</v>
      </c>
      <c r="D59" s="24" t="s">
        <v>1521</v>
      </c>
      <c r="E59" s="728"/>
      <c r="F59" s="728"/>
      <c r="G59" s="728"/>
      <c r="H59" s="728"/>
      <c r="I59" s="728"/>
      <c r="J59" s="728"/>
      <c r="K59" s="728"/>
      <c r="L59" s="728"/>
      <c r="M59" s="728"/>
      <c r="N59" s="728"/>
      <c r="O59" s="728"/>
      <c r="P59" s="728"/>
      <c r="Q59" s="728"/>
      <c r="R59" s="728"/>
      <c r="S59" s="728"/>
      <c r="T59" s="728"/>
      <c r="U59" s="728"/>
      <c r="V59" s="728"/>
      <c r="W59" s="728"/>
      <c r="X59" s="728"/>
      <c r="Y59" s="728"/>
      <c r="Z59" s="728"/>
    </row>
    <row r="60" ht="12.75" customHeight="1">
      <c r="A60" s="728"/>
      <c r="B60" s="728"/>
      <c r="C60" s="728"/>
      <c r="D60" s="728"/>
      <c r="E60" s="728"/>
      <c r="F60" s="728"/>
      <c r="G60" s="728"/>
      <c r="H60" s="728"/>
      <c r="I60" s="728"/>
      <c r="J60" s="728"/>
      <c r="K60" s="728"/>
      <c r="L60" s="728"/>
      <c r="M60" s="728"/>
      <c r="N60" s="728"/>
      <c r="O60" s="728"/>
      <c r="P60" s="728"/>
      <c r="Q60" s="728"/>
      <c r="R60" s="728"/>
      <c r="S60" s="728"/>
      <c r="T60" s="728"/>
      <c r="U60" s="728"/>
      <c r="V60" s="728"/>
      <c r="W60" s="728"/>
      <c r="X60" s="728"/>
      <c r="Y60" s="728"/>
      <c r="Z60" s="728"/>
    </row>
    <row r="61" ht="12.75" customHeight="1">
      <c r="A61" s="728"/>
      <c r="B61" s="728"/>
      <c r="C61" s="728"/>
      <c r="D61" s="728"/>
      <c r="E61" s="728"/>
      <c r="F61" s="728"/>
      <c r="G61" s="728"/>
      <c r="H61" s="728"/>
      <c r="I61" s="728"/>
      <c r="J61" s="728"/>
      <c r="K61" s="728"/>
      <c r="L61" s="728"/>
      <c r="M61" s="728"/>
      <c r="N61" s="728"/>
      <c r="O61" s="728"/>
      <c r="P61" s="728"/>
      <c r="Q61" s="728"/>
      <c r="R61" s="728"/>
      <c r="S61" s="728"/>
      <c r="T61" s="728"/>
      <c r="U61" s="728"/>
      <c r="V61" s="728"/>
      <c r="W61" s="728"/>
      <c r="X61" s="728"/>
      <c r="Y61" s="728"/>
      <c r="Z61" s="728"/>
    </row>
    <row r="62" ht="12.75" customHeight="1">
      <c r="A62" s="728"/>
      <c r="B62" s="728"/>
      <c r="C62" s="728"/>
      <c r="D62" s="728"/>
      <c r="E62" s="728"/>
      <c r="F62" s="728"/>
      <c r="G62" s="728"/>
      <c r="H62" s="728"/>
      <c r="I62" s="728"/>
      <c r="J62" s="728"/>
      <c r="K62" s="728"/>
      <c r="L62" s="728"/>
      <c r="M62" s="728"/>
      <c r="N62" s="728"/>
      <c r="O62" s="728"/>
      <c r="P62" s="728"/>
      <c r="Q62" s="728"/>
      <c r="R62" s="728"/>
      <c r="S62" s="728"/>
      <c r="T62" s="728"/>
      <c r="U62" s="728"/>
      <c r="V62" s="728"/>
      <c r="W62" s="728"/>
      <c r="X62" s="728"/>
      <c r="Y62" s="728"/>
      <c r="Z62" s="728"/>
    </row>
    <row r="63" ht="12.75" customHeight="1">
      <c r="A63" s="728"/>
      <c r="B63" s="728"/>
      <c r="C63" s="728"/>
      <c r="D63" s="728"/>
      <c r="E63" s="728"/>
      <c r="F63" s="728"/>
      <c r="G63" s="728"/>
      <c r="H63" s="728"/>
      <c r="I63" s="728"/>
      <c r="J63" s="728"/>
      <c r="K63" s="728"/>
      <c r="L63" s="728"/>
      <c r="M63" s="728"/>
      <c r="N63" s="728"/>
      <c r="O63" s="728"/>
      <c r="P63" s="728"/>
      <c r="Q63" s="728"/>
      <c r="R63" s="728"/>
      <c r="S63" s="728"/>
      <c r="T63" s="728"/>
      <c r="U63" s="728"/>
      <c r="V63" s="728"/>
      <c r="W63" s="728"/>
      <c r="X63" s="728"/>
      <c r="Y63" s="728"/>
      <c r="Z63" s="728"/>
    </row>
    <row r="64" ht="12.75" customHeight="1">
      <c r="A64" s="728"/>
      <c r="B64" s="728"/>
      <c r="C64" s="728"/>
      <c r="D64" s="728"/>
      <c r="E64" s="728"/>
      <c r="F64" s="728"/>
      <c r="G64" s="728"/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8"/>
      <c r="Y64" s="728"/>
      <c r="Z64" s="728"/>
    </row>
    <row r="65" ht="12.75" customHeight="1">
      <c r="A65" s="728"/>
      <c r="B65" s="728"/>
      <c r="C65" s="728"/>
      <c r="D65" s="728"/>
      <c r="E65" s="728"/>
      <c r="F65" s="728"/>
      <c r="G65" s="728"/>
      <c r="H65" s="728"/>
      <c r="I65" s="728"/>
      <c r="J65" s="728"/>
      <c r="K65" s="728"/>
      <c r="L65" s="728"/>
      <c r="M65" s="728"/>
      <c r="N65" s="728"/>
      <c r="O65" s="728"/>
      <c r="P65" s="728"/>
      <c r="Q65" s="728"/>
      <c r="R65" s="728"/>
      <c r="S65" s="728"/>
      <c r="T65" s="728"/>
      <c r="U65" s="728"/>
      <c r="V65" s="728"/>
      <c r="W65" s="728"/>
      <c r="X65" s="728"/>
      <c r="Y65" s="728"/>
      <c r="Z65" s="728"/>
    </row>
    <row r="66" ht="12.75" customHeight="1">
      <c r="A66" s="728"/>
      <c r="B66" s="728"/>
      <c r="C66" s="728"/>
      <c r="D66" s="728"/>
      <c r="E66" s="728"/>
      <c r="F66" s="728"/>
      <c r="G66" s="728"/>
      <c r="H66" s="728"/>
      <c r="I66" s="728"/>
      <c r="J66" s="728"/>
      <c r="K66" s="728"/>
      <c r="L66" s="728"/>
      <c r="M66" s="728"/>
      <c r="N66" s="728"/>
      <c r="O66" s="728"/>
      <c r="P66" s="728"/>
      <c r="Q66" s="728"/>
      <c r="R66" s="728"/>
      <c r="S66" s="728"/>
      <c r="T66" s="728"/>
      <c r="U66" s="728"/>
      <c r="V66" s="728"/>
      <c r="W66" s="728"/>
      <c r="X66" s="728"/>
      <c r="Y66" s="728"/>
      <c r="Z66" s="728"/>
    </row>
    <row r="67" ht="12.75" customHeight="1">
      <c r="A67" s="728"/>
      <c r="B67" s="728"/>
      <c r="C67" s="728"/>
      <c r="D67" s="728"/>
      <c r="E67" s="728"/>
      <c r="F67" s="728"/>
      <c r="G67" s="728"/>
      <c r="H67" s="728"/>
      <c r="I67" s="728"/>
      <c r="J67" s="728"/>
      <c r="K67" s="728"/>
      <c r="L67" s="728"/>
      <c r="M67" s="728"/>
      <c r="N67" s="728"/>
      <c r="O67" s="728"/>
      <c r="P67" s="728"/>
      <c r="Q67" s="728"/>
      <c r="R67" s="728"/>
      <c r="S67" s="728"/>
      <c r="T67" s="728"/>
      <c r="U67" s="728"/>
      <c r="V67" s="728"/>
      <c r="W67" s="728"/>
      <c r="X67" s="728"/>
      <c r="Y67" s="728"/>
      <c r="Z67" s="728"/>
    </row>
    <row r="68" ht="12.75" customHeight="1">
      <c r="A68" s="728"/>
      <c r="B68" s="728"/>
      <c r="C68" s="728"/>
      <c r="D68" s="728"/>
      <c r="E68" s="728"/>
      <c r="F68" s="728"/>
      <c r="G68" s="728"/>
      <c r="H68" s="728"/>
      <c r="I68" s="728"/>
      <c r="J68" s="728"/>
      <c r="K68" s="728"/>
      <c r="L68" s="728"/>
      <c r="M68" s="728"/>
      <c r="N68" s="728"/>
      <c r="O68" s="728"/>
      <c r="P68" s="728"/>
      <c r="Q68" s="728"/>
      <c r="R68" s="728"/>
      <c r="S68" s="728"/>
      <c r="T68" s="728"/>
      <c r="U68" s="728"/>
      <c r="V68" s="728"/>
      <c r="W68" s="728"/>
      <c r="X68" s="728"/>
      <c r="Y68" s="728"/>
      <c r="Z68" s="728"/>
    </row>
    <row r="69" ht="12.75" customHeight="1">
      <c r="A69" s="728"/>
      <c r="B69" s="728"/>
      <c r="C69" s="728"/>
      <c r="D69" s="728"/>
      <c r="E69" s="728"/>
      <c r="F69" s="728"/>
      <c r="G69" s="728"/>
      <c r="H69" s="728"/>
      <c r="I69" s="728"/>
      <c r="J69" s="728"/>
      <c r="K69" s="728"/>
      <c r="L69" s="728"/>
      <c r="M69" s="728"/>
      <c r="N69" s="728"/>
      <c r="O69" s="728"/>
      <c r="P69" s="728"/>
      <c r="Q69" s="728"/>
      <c r="R69" s="728"/>
      <c r="S69" s="728"/>
      <c r="T69" s="728"/>
      <c r="U69" s="728"/>
      <c r="V69" s="728"/>
      <c r="W69" s="728"/>
      <c r="X69" s="728"/>
      <c r="Y69" s="728"/>
      <c r="Z69" s="728"/>
    </row>
    <row r="70" ht="12.75" customHeight="1">
      <c r="A70" s="728"/>
      <c r="B70" s="728"/>
      <c r="C70" s="728"/>
      <c r="D70" s="728"/>
      <c r="E70" s="728"/>
      <c r="F70" s="728"/>
      <c r="G70" s="728"/>
      <c r="H70" s="728"/>
      <c r="I70" s="728"/>
      <c r="J70" s="728"/>
      <c r="K70" s="728"/>
      <c r="L70" s="728"/>
      <c r="M70" s="728"/>
      <c r="N70" s="728"/>
      <c r="O70" s="728"/>
      <c r="P70" s="728"/>
      <c r="Q70" s="728"/>
      <c r="R70" s="728"/>
      <c r="S70" s="728"/>
      <c r="T70" s="728"/>
      <c r="U70" s="728"/>
      <c r="V70" s="728"/>
      <c r="W70" s="728"/>
      <c r="X70" s="728"/>
      <c r="Y70" s="728"/>
      <c r="Z70" s="728"/>
    </row>
    <row r="71" ht="12.75" customHeight="1">
      <c r="A71" s="728"/>
      <c r="B71" s="728"/>
      <c r="C71" s="728"/>
      <c r="D71" s="728"/>
      <c r="E71" s="728"/>
      <c r="F71" s="728"/>
      <c r="G71" s="728"/>
      <c r="H71" s="728"/>
      <c r="I71" s="728"/>
      <c r="J71" s="728"/>
      <c r="K71" s="728"/>
      <c r="L71" s="728"/>
      <c r="M71" s="728"/>
      <c r="N71" s="728"/>
      <c r="O71" s="728"/>
      <c r="P71" s="728"/>
      <c r="Q71" s="728"/>
      <c r="R71" s="728"/>
      <c r="S71" s="728"/>
      <c r="T71" s="728"/>
      <c r="U71" s="728"/>
      <c r="V71" s="728"/>
      <c r="W71" s="728"/>
      <c r="X71" s="728"/>
      <c r="Y71" s="728"/>
      <c r="Z71" s="728"/>
    </row>
    <row r="72" ht="12.75" customHeight="1">
      <c r="A72" s="728"/>
      <c r="B72" s="728"/>
      <c r="C72" s="728"/>
      <c r="D72" s="728"/>
      <c r="E72" s="728"/>
      <c r="F72" s="728"/>
      <c r="G72" s="728"/>
      <c r="H72" s="728"/>
      <c r="I72" s="728"/>
      <c r="J72" s="728"/>
      <c r="K72" s="728"/>
      <c r="L72" s="728"/>
      <c r="M72" s="728"/>
      <c r="N72" s="728"/>
      <c r="O72" s="728"/>
      <c r="P72" s="728"/>
      <c r="Q72" s="728"/>
      <c r="R72" s="728"/>
      <c r="S72" s="728"/>
      <c r="T72" s="728"/>
      <c r="U72" s="728"/>
      <c r="V72" s="728"/>
      <c r="W72" s="728"/>
      <c r="X72" s="728"/>
      <c r="Y72" s="728"/>
      <c r="Z72" s="728"/>
    </row>
    <row r="73" ht="12.75" customHeight="1">
      <c r="A73" s="728"/>
      <c r="B73" s="728"/>
      <c r="C73" s="728"/>
      <c r="D73" s="728"/>
      <c r="E73" s="728"/>
      <c r="F73" s="728"/>
      <c r="G73" s="728"/>
      <c r="H73" s="728"/>
      <c r="I73" s="728"/>
      <c r="J73" s="728"/>
      <c r="K73" s="728"/>
      <c r="L73" s="728"/>
      <c r="M73" s="728"/>
      <c r="N73" s="728"/>
      <c r="O73" s="728"/>
      <c r="P73" s="728"/>
      <c r="Q73" s="728"/>
      <c r="R73" s="728"/>
      <c r="S73" s="728"/>
      <c r="T73" s="728"/>
      <c r="U73" s="728"/>
      <c r="V73" s="728"/>
      <c r="W73" s="728"/>
      <c r="X73" s="728"/>
      <c r="Y73" s="728"/>
      <c r="Z73" s="728"/>
    </row>
    <row r="74" ht="12.75" customHeight="1">
      <c r="A74" s="728"/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</row>
    <row r="75" ht="12.75" customHeight="1">
      <c r="A75" s="728"/>
      <c r="B75" s="728"/>
      <c r="C75" s="728"/>
      <c r="D75" s="728"/>
      <c r="E75" s="728"/>
      <c r="F75" s="728"/>
      <c r="G75" s="728"/>
      <c r="H75" s="728"/>
      <c r="I75" s="728"/>
      <c r="J75" s="728"/>
      <c r="K75" s="728"/>
      <c r="L75" s="728"/>
      <c r="M75" s="728"/>
      <c r="N75" s="728"/>
      <c r="O75" s="728"/>
      <c r="P75" s="728"/>
      <c r="Q75" s="728"/>
      <c r="R75" s="728"/>
      <c r="S75" s="728"/>
      <c r="T75" s="728"/>
      <c r="U75" s="728"/>
      <c r="V75" s="728"/>
      <c r="W75" s="728"/>
      <c r="X75" s="728"/>
      <c r="Y75" s="728"/>
      <c r="Z75" s="728"/>
    </row>
    <row r="76" ht="12.75" customHeight="1">
      <c r="A76" s="728"/>
      <c r="B76" s="728"/>
      <c r="C76" s="728"/>
      <c r="D76" s="728"/>
      <c r="E76" s="728"/>
      <c r="F76" s="728"/>
      <c r="G76" s="728"/>
      <c r="H76" s="728"/>
      <c r="I76" s="728"/>
      <c r="J76" s="728"/>
      <c r="K76" s="728"/>
      <c r="L76" s="728"/>
      <c r="M76" s="728"/>
      <c r="N76" s="728"/>
      <c r="O76" s="728"/>
      <c r="P76" s="728"/>
      <c r="Q76" s="728"/>
      <c r="R76" s="728"/>
      <c r="S76" s="728"/>
      <c r="T76" s="728"/>
      <c r="U76" s="728"/>
      <c r="V76" s="728"/>
      <c r="W76" s="728"/>
      <c r="X76" s="728"/>
      <c r="Y76" s="728"/>
      <c r="Z76" s="728"/>
    </row>
    <row r="77" ht="12.75" customHeight="1">
      <c r="A77" s="728"/>
      <c r="B77" s="728"/>
      <c r="C77" s="728"/>
      <c r="D77" s="728"/>
      <c r="E77" s="728"/>
      <c r="F77" s="728"/>
      <c r="G77" s="728"/>
      <c r="H77" s="728"/>
      <c r="I77" s="728"/>
      <c r="J77" s="728"/>
      <c r="K77" s="728"/>
      <c r="L77" s="728"/>
      <c r="M77" s="728"/>
      <c r="N77" s="728"/>
      <c r="O77" s="728"/>
      <c r="P77" s="728"/>
      <c r="Q77" s="728"/>
      <c r="R77" s="728"/>
      <c r="S77" s="728"/>
      <c r="T77" s="728"/>
      <c r="U77" s="728"/>
      <c r="V77" s="728"/>
      <c r="W77" s="728"/>
      <c r="X77" s="728"/>
      <c r="Y77" s="728"/>
      <c r="Z77" s="728"/>
    </row>
    <row r="78" ht="12.75" customHeight="1">
      <c r="A78" s="728"/>
      <c r="B78" s="728"/>
      <c r="C78" s="728"/>
      <c r="D78" s="728"/>
      <c r="E78" s="728"/>
      <c r="F78" s="728"/>
      <c r="G78" s="728"/>
      <c r="H78" s="728"/>
      <c r="I78" s="728"/>
      <c r="J78" s="728"/>
      <c r="K78" s="728"/>
      <c r="L78" s="728"/>
      <c r="M78" s="728"/>
      <c r="N78" s="728"/>
      <c r="O78" s="728"/>
      <c r="P78" s="728"/>
      <c r="Q78" s="728"/>
      <c r="R78" s="728"/>
      <c r="S78" s="728"/>
      <c r="T78" s="728"/>
      <c r="U78" s="728"/>
      <c r="V78" s="728"/>
      <c r="W78" s="728"/>
      <c r="X78" s="728"/>
      <c r="Y78" s="728"/>
      <c r="Z78" s="728"/>
    </row>
    <row r="79" ht="12.75" customHeight="1">
      <c r="A79" s="728"/>
      <c r="B79" s="728"/>
      <c r="C79" s="728"/>
      <c r="D79" s="728"/>
      <c r="E79" s="728"/>
      <c r="F79" s="728"/>
      <c r="G79" s="728"/>
      <c r="H79" s="728"/>
      <c r="I79" s="728"/>
      <c r="J79" s="728"/>
      <c r="K79" s="728"/>
      <c r="L79" s="728"/>
      <c r="M79" s="728"/>
      <c r="N79" s="728"/>
      <c r="O79" s="728"/>
      <c r="P79" s="728"/>
      <c r="Q79" s="728"/>
      <c r="R79" s="728"/>
      <c r="S79" s="728"/>
      <c r="T79" s="728"/>
      <c r="U79" s="728"/>
      <c r="V79" s="728"/>
      <c r="W79" s="728"/>
      <c r="X79" s="728"/>
      <c r="Y79" s="728"/>
      <c r="Z79" s="728"/>
    </row>
    <row r="80" ht="12.75" customHeight="1">
      <c r="A80" s="728"/>
      <c r="B80" s="728"/>
      <c r="C80" s="728"/>
      <c r="D80" s="728"/>
      <c r="E80" s="728"/>
      <c r="F80" s="728"/>
      <c r="G80" s="728"/>
      <c r="H80" s="728"/>
      <c r="I80" s="728"/>
      <c r="J80" s="728"/>
      <c r="K80" s="728"/>
      <c r="L80" s="728"/>
      <c r="M80" s="728"/>
      <c r="N80" s="728"/>
      <c r="O80" s="728"/>
      <c r="P80" s="728"/>
      <c r="Q80" s="728"/>
      <c r="R80" s="728"/>
      <c r="S80" s="728"/>
      <c r="T80" s="728"/>
      <c r="U80" s="728"/>
      <c r="V80" s="728"/>
      <c r="W80" s="728"/>
      <c r="X80" s="728"/>
      <c r="Y80" s="728"/>
      <c r="Z80" s="728"/>
    </row>
    <row r="81" ht="12.75" customHeight="1">
      <c r="A81" s="728"/>
      <c r="B81" s="728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</row>
    <row r="82" ht="12.75" customHeight="1">
      <c r="A82" s="728"/>
      <c r="B82" s="728"/>
      <c r="C82" s="728"/>
      <c r="D82" s="728"/>
      <c r="E82" s="728"/>
      <c r="F82" s="728"/>
      <c r="G82" s="728"/>
      <c r="H82" s="728"/>
      <c r="I82" s="728"/>
      <c r="J82" s="728"/>
      <c r="K82" s="728"/>
      <c r="L82" s="728"/>
      <c r="M82" s="728"/>
      <c r="N82" s="728"/>
      <c r="O82" s="728"/>
      <c r="P82" s="728"/>
      <c r="Q82" s="728"/>
      <c r="R82" s="728"/>
      <c r="S82" s="728"/>
      <c r="T82" s="728"/>
      <c r="U82" s="728"/>
      <c r="V82" s="728"/>
      <c r="W82" s="728"/>
      <c r="X82" s="728"/>
      <c r="Y82" s="728"/>
      <c r="Z82" s="728"/>
    </row>
    <row r="83" ht="12.75" customHeight="1">
      <c r="A83" s="728"/>
      <c r="B83" s="728"/>
      <c r="C83" s="728"/>
      <c r="D83" s="728"/>
      <c r="E83" s="728"/>
      <c r="F83" s="728"/>
      <c r="G83" s="728"/>
      <c r="H83" s="728"/>
      <c r="I83" s="728"/>
      <c r="J83" s="728"/>
      <c r="K83" s="728"/>
      <c r="L83" s="728"/>
      <c r="M83" s="728"/>
      <c r="N83" s="728"/>
      <c r="O83" s="728"/>
      <c r="P83" s="728"/>
      <c r="Q83" s="728"/>
      <c r="R83" s="728"/>
      <c r="S83" s="728"/>
      <c r="T83" s="728"/>
      <c r="U83" s="728"/>
      <c r="V83" s="728"/>
      <c r="W83" s="728"/>
      <c r="X83" s="728"/>
      <c r="Y83" s="728"/>
      <c r="Z83" s="728"/>
    </row>
    <row r="84" ht="12.75" customHeight="1">
      <c r="A84" s="728"/>
      <c r="B84" s="728"/>
      <c r="C84" s="728"/>
      <c r="D84" s="728"/>
      <c r="E84" s="728"/>
      <c r="F84" s="728"/>
      <c r="G84" s="728"/>
      <c r="H84" s="728"/>
      <c r="I84" s="728"/>
      <c r="J84" s="728"/>
      <c r="K84" s="728"/>
      <c r="L84" s="728"/>
      <c r="M84" s="728"/>
      <c r="N84" s="728"/>
      <c r="O84" s="728"/>
      <c r="P84" s="728"/>
      <c r="Q84" s="728"/>
      <c r="R84" s="728"/>
      <c r="S84" s="728"/>
      <c r="T84" s="728"/>
      <c r="U84" s="728"/>
      <c r="V84" s="728"/>
      <c r="W84" s="728"/>
      <c r="X84" s="728"/>
      <c r="Y84" s="728"/>
      <c r="Z84" s="728"/>
    </row>
    <row r="85" ht="12.75" customHeight="1">
      <c r="A85" s="728"/>
      <c r="B85" s="728"/>
      <c r="C85" s="728"/>
      <c r="D85" s="728"/>
      <c r="E85" s="728"/>
      <c r="F85" s="728"/>
      <c r="G85" s="728"/>
      <c r="H85" s="728"/>
      <c r="I85" s="728"/>
      <c r="J85" s="728"/>
      <c r="K85" s="728"/>
      <c r="L85" s="728"/>
      <c r="M85" s="728"/>
      <c r="N85" s="728"/>
      <c r="O85" s="728"/>
      <c r="P85" s="728"/>
      <c r="Q85" s="728"/>
      <c r="R85" s="728"/>
      <c r="S85" s="728"/>
      <c r="T85" s="728"/>
      <c r="U85" s="728"/>
      <c r="V85" s="728"/>
      <c r="W85" s="728"/>
      <c r="X85" s="728"/>
      <c r="Y85" s="728"/>
      <c r="Z85" s="728"/>
    </row>
    <row r="86" ht="12.75" customHeight="1">
      <c r="A86" s="728"/>
      <c r="B86" s="728"/>
      <c r="C86" s="728"/>
      <c r="D86" s="728"/>
      <c r="E86" s="728"/>
      <c r="F86" s="728"/>
      <c r="G86" s="728"/>
      <c r="H86" s="728"/>
      <c r="I86" s="728"/>
      <c r="J86" s="728"/>
      <c r="K86" s="728"/>
      <c r="L86" s="728"/>
      <c r="M86" s="728"/>
      <c r="N86" s="728"/>
      <c r="O86" s="728"/>
      <c r="P86" s="728"/>
      <c r="Q86" s="728"/>
      <c r="R86" s="728"/>
      <c r="S86" s="728"/>
      <c r="T86" s="728"/>
      <c r="U86" s="728"/>
      <c r="V86" s="728"/>
      <c r="W86" s="728"/>
      <c r="X86" s="728"/>
      <c r="Y86" s="728"/>
      <c r="Z86" s="728"/>
    </row>
    <row r="87" ht="12.75" customHeight="1">
      <c r="A87" s="728"/>
      <c r="B87" s="728"/>
      <c r="C87" s="728"/>
      <c r="D87" s="728"/>
      <c r="E87" s="728"/>
      <c r="F87" s="728"/>
      <c r="G87" s="728"/>
      <c r="H87" s="728"/>
      <c r="I87" s="728"/>
      <c r="J87" s="728"/>
      <c r="K87" s="728"/>
      <c r="L87" s="728"/>
      <c r="M87" s="728"/>
      <c r="N87" s="728"/>
      <c r="O87" s="728"/>
      <c r="P87" s="728"/>
      <c r="Q87" s="728"/>
      <c r="R87" s="728"/>
      <c r="S87" s="728"/>
      <c r="T87" s="728"/>
      <c r="U87" s="728"/>
      <c r="V87" s="728"/>
      <c r="W87" s="728"/>
      <c r="X87" s="728"/>
      <c r="Y87" s="728"/>
      <c r="Z87" s="728"/>
    </row>
    <row r="88" ht="12.75" customHeight="1">
      <c r="A88" s="728"/>
      <c r="B88" s="728"/>
      <c r="C88" s="728"/>
      <c r="D88" s="728"/>
      <c r="E88" s="728"/>
      <c r="F88" s="728"/>
      <c r="G88" s="728"/>
      <c r="H88" s="728"/>
      <c r="I88" s="728"/>
      <c r="J88" s="728"/>
      <c r="K88" s="728"/>
      <c r="L88" s="728"/>
      <c r="M88" s="728"/>
      <c r="N88" s="728"/>
      <c r="O88" s="728"/>
      <c r="P88" s="728"/>
      <c r="Q88" s="728"/>
      <c r="R88" s="728"/>
      <c r="S88" s="728"/>
      <c r="T88" s="728"/>
      <c r="U88" s="728"/>
      <c r="V88" s="728"/>
      <c r="W88" s="728"/>
      <c r="X88" s="728"/>
      <c r="Y88" s="728"/>
      <c r="Z88" s="728"/>
    </row>
    <row r="89" ht="12.75" customHeight="1">
      <c r="A89" s="728"/>
      <c r="B89" s="728"/>
      <c r="C89" s="728"/>
      <c r="D89" s="728"/>
      <c r="E89" s="728"/>
      <c r="F89" s="728"/>
      <c r="G89" s="728"/>
      <c r="H89" s="728"/>
      <c r="I89" s="728"/>
      <c r="J89" s="728"/>
      <c r="K89" s="728"/>
      <c r="L89" s="728"/>
      <c r="M89" s="728"/>
      <c r="N89" s="728"/>
      <c r="O89" s="728"/>
      <c r="P89" s="728"/>
      <c r="Q89" s="728"/>
      <c r="R89" s="728"/>
      <c r="S89" s="728"/>
      <c r="T89" s="728"/>
      <c r="U89" s="728"/>
      <c r="V89" s="728"/>
      <c r="W89" s="728"/>
      <c r="X89" s="728"/>
      <c r="Y89" s="728"/>
      <c r="Z89" s="728"/>
    </row>
    <row r="90" ht="12.75" customHeight="1">
      <c r="A90" s="728"/>
      <c r="B90" s="728"/>
      <c r="C90" s="728"/>
      <c r="D90" s="728"/>
      <c r="E90" s="728"/>
      <c r="F90" s="728"/>
      <c r="G90" s="728"/>
      <c r="H90" s="728"/>
      <c r="I90" s="728"/>
      <c r="J90" s="728"/>
      <c r="K90" s="728"/>
      <c r="L90" s="728"/>
      <c r="M90" s="728"/>
      <c r="N90" s="728"/>
      <c r="O90" s="728"/>
      <c r="P90" s="728"/>
      <c r="Q90" s="728"/>
      <c r="R90" s="728"/>
      <c r="S90" s="728"/>
      <c r="T90" s="728"/>
      <c r="U90" s="728"/>
      <c r="V90" s="728"/>
      <c r="W90" s="728"/>
      <c r="X90" s="728"/>
      <c r="Y90" s="728"/>
      <c r="Z90" s="728"/>
    </row>
    <row r="91" ht="12.75" customHeight="1">
      <c r="A91" s="728"/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8"/>
      <c r="Y91" s="728"/>
      <c r="Z91" s="728"/>
    </row>
    <row r="92" ht="12.75" customHeight="1">
      <c r="A92" s="728"/>
      <c r="B92" s="728"/>
      <c r="C92" s="728"/>
      <c r="D92" s="728"/>
      <c r="E92" s="728"/>
      <c r="F92" s="728"/>
      <c r="G92" s="728"/>
      <c r="H92" s="728"/>
      <c r="I92" s="728"/>
      <c r="J92" s="728"/>
      <c r="K92" s="728"/>
      <c r="L92" s="728"/>
      <c r="M92" s="728"/>
      <c r="N92" s="728"/>
      <c r="O92" s="728"/>
      <c r="P92" s="728"/>
      <c r="Q92" s="728"/>
      <c r="R92" s="728"/>
      <c r="S92" s="728"/>
      <c r="T92" s="728"/>
      <c r="U92" s="728"/>
      <c r="V92" s="728"/>
      <c r="W92" s="728"/>
      <c r="X92" s="728"/>
      <c r="Y92" s="728"/>
      <c r="Z92" s="728"/>
    </row>
    <row r="93" ht="12.75" customHeight="1">
      <c r="A93" s="728"/>
      <c r="B93" s="728"/>
      <c r="C93" s="728"/>
      <c r="D93" s="728"/>
      <c r="E93" s="728"/>
      <c r="F93" s="728"/>
      <c r="G93" s="728"/>
      <c r="H93" s="728"/>
      <c r="I93" s="728"/>
      <c r="J93" s="728"/>
      <c r="K93" s="728"/>
      <c r="L93" s="728"/>
      <c r="M93" s="728"/>
      <c r="N93" s="728"/>
      <c r="O93" s="728"/>
      <c r="P93" s="728"/>
      <c r="Q93" s="728"/>
      <c r="R93" s="728"/>
      <c r="S93" s="728"/>
      <c r="T93" s="728"/>
      <c r="U93" s="728"/>
      <c r="V93" s="728"/>
      <c r="W93" s="728"/>
      <c r="X93" s="728"/>
      <c r="Y93" s="728"/>
      <c r="Z93" s="728"/>
    </row>
    <row r="94" ht="12.75" customHeight="1">
      <c r="A94" s="728"/>
      <c r="B94" s="728"/>
      <c r="C94" s="728"/>
      <c r="D94" s="728"/>
      <c r="E94" s="728"/>
      <c r="F94" s="728"/>
      <c r="G94" s="728"/>
      <c r="H94" s="728"/>
      <c r="I94" s="728"/>
      <c r="J94" s="728"/>
      <c r="K94" s="728"/>
      <c r="L94" s="728"/>
      <c r="M94" s="728"/>
      <c r="N94" s="728"/>
      <c r="O94" s="728"/>
      <c r="P94" s="728"/>
      <c r="Q94" s="728"/>
      <c r="R94" s="728"/>
      <c r="S94" s="728"/>
      <c r="T94" s="728"/>
      <c r="U94" s="728"/>
      <c r="V94" s="728"/>
      <c r="W94" s="728"/>
      <c r="X94" s="728"/>
      <c r="Y94" s="728"/>
      <c r="Z94" s="728"/>
    </row>
    <row r="95" ht="12.75" customHeight="1">
      <c r="A95" s="728"/>
      <c r="B95" s="728"/>
      <c r="C95" s="728"/>
      <c r="D95" s="728"/>
      <c r="E95" s="728"/>
      <c r="F95" s="728"/>
      <c r="G95" s="728"/>
      <c r="H95" s="728"/>
      <c r="I95" s="728"/>
      <c r="J95" s="728"/>
      <c r="K95" s="728"/>
      <c r="L95" s="728"/>
      <c r="M95" s="728"/>
      <c r="N95" s="728"/>
      <c r="O95" s="728"/>
      <c r="P95" s="728"/>
      <c r="Q95" s="728"/>
      <c r="R95" s="728"/>
      <c r="S95" s="728"/>
      <c r="T95" s="728"/>
      <c r="U95" s="728"/>
      <c r="V95" s="728"/>
      <c r="W95" s="728"/>
      <c r="X95" s="728"/>
      <c r="Y95" s="728"/>
      <c r="Z95" s="728"/>
    </row>
    <row r="96" ht="12.75" customHeight="1">
      <c r="A96" s="728"/>
      <c r="B96" s="728"/>
      <c r="C96" s="728"/>
      <c r="D96" s="728"/>
      <c r="E96" s="728"/>
      <c r="F96" s="728"/>
      <c r="G96" s="728"/>
      <c r="H96" s="728"/>
      <c r="I96" s="728"/>
      <c r="J96" s="728"/>
      <c r="K96" s="728"/>
      <c r="L96" s="728"/>
      <c r="M96" s="728"/>
      <c r="N96" s="728"/>
      <c r="O96" s="728"/>
      <c r="P96" s="728"/>
      <c r="Q96" s="728"/>
      <c r="R96" s="728"/>
      <c r="S96" s="728"/>
      <c r="T96" s="728"/>
      <c r="U96" s="728"/>
      <c r="V96" s="728"/>
      <c r="W96" s="728"/>
      <c r="X96" s="728"/>
      <c r="Y96" s="728"/>
      <c r="Z96" s="728"/>
    </row>
    <row r="97" ht="12.75" customHeight="1">
      <c r="A97" s="728"/>
      <c r="B97" s="728"/>
      <c r="C97" s="728"/>
      <c r="D97" s="728"/>
      <c r="E97" s="728"/>
      <c r="F97" s="728"/>
      <c r="G97" s="728"/>
      <c r="H97" s="728"/>
      <c r="I97" s="728"/>
      <c r="J97" s="728"/>
      <c r="K97" s="728"/>
      <c r="L97" s="728"/>
      <c r="M97" s="728"/>
      <c r="N97" s="728"/>
      <c r="O97" s="728"/>
      <c r="P97" s="728"/>
      <c r="Q97" s="728"/>
      <c r="R97" s="728"/>
      <c r="S97" s="728"/>
      <c r="T97" s="728"/>
      <c r="U97" s="728"/>
      <c r="V97" s="728"/>
      <c r="W97" s="728"/>
      <c r="X97" s="728"/>
      <c r="Y97" s="728"/>
      <c r="Z97" s="728"/>
    </row>
    <row r="98" ht="12.75" customHeight="1">
      <c r="A98" s="728"/>
      <c r="B98" s="728"/>
      <c r="C98" s="728"/>
      <c r="D98" s="728"/>
      <c r="E98" s="728"/>
      <c r="F98" s="728"/>
      <c r="G98" s="728"/>
      <c r="H98" s="728"/>
      <c r="I98" s="728"/>
      <c r="J98" s="728"/>
      <c r="K98" s="728"/>
      <c r="L98" s="728"/>
      <c r="M98" s="728"/>
      <c r="N98" s="728"/>
      <c r="O98" s="728"/>
      <c r="P98" s="728"/>
      <c r="Q98" s="728"/>
      <c r="R98" s="728"/>
      <c r="S98" s="728"/>
      <c r="T98" s="728"/>
      <c r="U98" s="728"/>
      <c r="V98" s="728"/>
      <c r="W98" s="728"/>
      <c r="X98" s="728"/>
      <c r="Y98" s="728"/>
      <c r="Z98" s="728"/>
    </row>
    <row r="99" ht="12.75" customHeight="1">
      <c r="A99" s="728"/>
      <c r="B99" s="728"/>
      <c r="C99" s="728"/>
      <c r="D99" s="728"/>
      <c r="E99" s="728"/>
      <c r="F99" s="728"/>
      <c r="G99" s="728"/>
      <c r="H99" s="728"/>
      <c r="I99" s="728"/>
      <c r="J99" s="728"/>
      <c r="K99" s="728"/>
      <c r="L99" s="728"/>
      <c r="M99" s="728"/>
      <c r="N99" s="728"/>
      <c r="O99" s="728"/>
      <c r="P99" s="728"/>
      <c r="Q99" s="728"/>
      <c r="R99" s="728"/>
      <c r="S99" s="728"/>
      <c r="T99" s="728"/>
      <c r="U99" s="728"/>
      <c r="V99" s="728"/>
      <c r="W99" s="728"/>
      <c r="X99" s="728"/>
      <c r="Y99" s="728"/>
      <c r="Z99" s="728"/>
    </row>
    <row r="100" ht="12.75" customHeight="1">
      <c r="A100" s="728"/>
      <c r="B100" s="728"/>
      <c r="C100" s="728"/>
      <c r="D100" s="728"/>
      <c r="E100" s="728"/>
      <c r="F100" s="728"/>
      <c r="G100" s="728"/>
      <c r="H100" s="728"/>
      <c r="I100" s="728"/>
      <c r="J100" s="728"/>
      <c r="K100" s="728"/>
      <c r="L100" s="728"/>
      <c r="M100" s="728"/>
      <c r="N100" s="728"/>
      <c r="O100" s="728"/>
      <c r="P100" s="728"/>
      <c r="Q100" s="728"/>
      <c r="R100" s="728"/>
      <c r="S100" s="728"/>
      <c r="T100" s="728"/>
      <c r="U100" s="728"/>
      <c r="V100" s="728"/>
      <c r="W100" s="728"/>
      <c r="X100" s="728"/>
      <c r="Y100" s="728"/>
      <c r="Z100" s="728"/>
    </row>
    <row r="101" ht="12.75" customHeight="1">
      <c r="A101" s="728"/>
      <c r="B101" s="728"/>
      <c r="C101" s="728"/>
      <c r="D101" s="728"/>
      <c r="E101" s="728"/>
      <c r="F101" s="728"/>
      <c r="G101" s="728"/>
      <c r="H101" s="728"/>
      <c r="I101" s="728"/>
      <c r="J101" s="728"/>
      <c r="K101" s="728"/>
      <c r="L101" s="728"/>
      <c r="M101" s="728"/>
      <c r="N101" s="728"/>
      <c r="O101" s="728"/>
      <c r="P101" s="728"/>
      <c r="Q101" s="728"/>
      <c r="R101" s="728"/>
      <c r="S101" s="728"/>
      <c r="T101" s="728"/>
      <c r="U101" s="728"/>
      <c r="V101" s="728"/>
      <c r="W101" s="728"/>
      <c r="X101" s="728"/>
      <c r="Y101" s="728"/>
      <c r="Z101" s="728"/>
    </row>
    <row r="102" ht="12.75" customHeight="1">
      <c r="A102" s="728"/>
      <c r="B102" s="728"/>
      <c r="C102" s="728"/>
      <c r="D102" s="728"/>
      <c r="E102" s="728"/>
      <c r="F102" s="728"/>
      <c r="G102" s="728"/>
      <c r="H102" s="728"/>
      <c r="I102" s="728"/>
      <c r="J102" s="728"/>
      <c r="K102" s="728"/>
      <c r="L102" s="728"/>
      <c r="M102" s="728"/>
      <c r="N102" s="728"/>
      <c r="O102" s="728"/>
      <c r="P102" s="728"/>
      <c r="Q102" s="728"/>
      <c r="R102" s="728"/>
      <c r="S102" s="728"/>
      <c r="T102" s="728"/>
      <c r="U102" s="728"/>
      <c r="V102" s="728"/>
      <c r="W102" s="728"/>
      <c r="X102" s="728"/>
      <c r="Y102" s="728"/>
      <c r="Z102" s="728"/>
    </row>
    <row r="103" ht="12.75" customHeight="1">
      <c r="A103" s="728"/>
      <c r="B103" s="728"/>
      <c r="C103" s="728"/>
      <c r="D103" s="728"/>
      <c r="E103" s="728"/>
      <c r="F103" s="728"/>
      <c r="G103" s="728"/>
      <c r="H103" s="728"/>
      <c r="I103" s="728"/>
      <c r="J103" s="728"/>
      <c r="K103" s="728"/>
      <c r="L103" s="728"/>
      <c r="M103" s="728"/>
      <c r="N103" s="728"/>
      <c r="O103" s="728"/>
      <c r="P103" s="728"/>
      <c r="Q103" s="728"/>
      <c r="R103" s="728"/>
      <c r="S103" s="728"/>
      <c r="T103" s="728"/>
      <c r="U103" s="728"/>
      <c r="V103" s="728"/>
      <c r="W103" s="728"/>
      <c r="X103" s="728"/>
      <c r="Y103" s="728"/>
      <c r="Z103" s="728"/>
    </row>
    <row r="104" ht="12.75" customHeight="1">
      <c r="A104" s="728"/>
      <c r="B104" s="728"/>
      <c r="C104" s="728"/>
      <c r="D104" s="728"/>
      <c r="E104" s="728"/>
      <c r="F104" s="728"/>
      <c r="G104" s="728"/>
      <c r="H104" s="728"/>
      <c r="I104" s="728"/>
      <c r="J104" s="728"/>
      <c r="K104" s="728"/>
      <c r="L104" s="728"/>
      <c r="M104" s="728"/>
      <c r="N104" s="728"/>
      <c r="O104" s="728"/>
      <c r="P104" s="728"/>
      <c r="Q104" s="728"/>
      <c r="R104" s="728"/>
      <c r="S104" s="728"/>
      <c r="T104" s="728"/>
      <c r="U104" s="728"/>
      <c r="V104" s="728"/>
      <c r="W104" s="728"/>
      <c r="X104" s="728"/>
      <c r="Y104" s="728"/>
      <c r="Z104" s="728"/>
    </row>
    <row r="105" ht="12.75" customHeight="1">
      <c r="A105" s="728"/>
      <c r="B105" s="728"/>
      <c r="C105" s="728"/>
      <c r="D105" s="728"/>
      <c r="E105" s="728"/>
      <c r="F105" s="728"/>
      <c r="G105" s="728"/>
      <c r="H105" s="728"/>
      <c r="I105" s="728"/>
      <c r="J105" s="728"/>
      <c r="K105" s="728"/>
      <c r="L105" s="728"/>
      <c r="M105" s="728"/>
      <c r="N105" s="728"/>
      <c r="O105" s="728"/>
      <c r="P105" s="728"/>
      <c r="Q105" s="728"/>
      <c r="R105" s="728"/>
      <c r="S105" s="728"/>
      <c r="T105" s="728"/>
      <c r="U105" s="728"/>
      <c r="V105" s="728"/>
      <c r="W105" s="728"/>
      <c r="X105" s="728"/>
      <c r="Y105" s="728"/>
      <c r="Z105" s="728"/>
    </row>
    <row r="106" ht="12.75" customHeight="1">
      <c r="A106" s="728"/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8"/>
      <c r="Y106" s="728"/>
      <c r="Z106" s="728"/>
    </row>
    <row r="107" ht="12.75" customHeight="1">
      <c r="A107" s="728"/>
      <c r="B107" s="728"/>
      <c r="C107" s="728"/>
      <c r="D107" s="728"/>
      <c r="E107" s="728"/>
      <c r="F107" s="728"/>
      <c r="G107" s="728"/>
      <c r="H107" s="728"/>
      <c r="I107" s="728"/>
      <c r="J107" s="728"/>
      <c r="K107" s="728"/>
      <c r="L107" s="728"/>
      <c r="M107" s="728"/>
      <c r="N107" s="728"/>
      <c r="O107" s="728"/>
      <c r="P107" s="728"/>
      <c r="Q107" s="728"/>
      <c r="R107" s="728"/>
      <c r="S107" s="728"/>
      <c r="T107" s="728"/>
      <c r="U107" s="728"/>
      <c r="V107" s="728"/>
      <c r="W107" s="728"/>
      <c r="X107" s="728"/>
      <c r="Y107" s="728"/>
      <c r="Z107" s="728"/>
    </row>
    <row r="108" ht="12.75" customHeight="1">
      <c r="A108" s="728"/>
      <c r="B108" s="728"/>
      <c r="C108" s="728"/>
      <c r="D108" s="728"/>
      <c r="E108" s="728"/>
      <c r="F108" s="728"/>
      <c r="G108" s="728"/>
      <c r="H108" s="728"/>
      <c r="I108" s="728"/>
      <c r="J108" s="728"/>
      <c r="K108" s="728"/>
      <c r="L108" s="728"/>
      <c r="M108" s="728"/>
      <c r="N108" s="728"/>
      <c r="O108" s="728"/>
      <c r="P108" s="728"/>
      <c r="Q108" s="728"/>
      <c r="R108" s="728"/>
      <c r="S108" s="728"/>
      <c r="T108" s="728"/>
      <c r="U108" s="728"/>
      <c r="V108" s="728"/>
      <c r="W108" s="728"/>
      <c r="X108" s="728"/>
      <c r="Y108" s="728"/>
      <c r="Z108" s="728"/>
    </row>
    <row r="109" ht="12.75" customHeight="1">
      <c r="A109" s="728"/>
      <c r="B109" s="728"/>
      <c r="C109" s="728"/>
      <c r="D109" s="728"/>
      <c r="E109" s="728"/>
      <c r="F109" s="728"/>
      <c r="G109" s="728"/>
      <c r="H109" s="728"/>
      <c r="I109" s="728"/>
      <c r="J109" s="728"/>
      <c r="K109" s="728"/>
      <c r="L109" s="728"/>
      <c r="M109" s="728"/>
      <c r="N109" s="728"/>
      <c r="O109" s="728"/>
      <c r="P109" s="728"/>
      <c r="Q109" s="728"/>
      <c r="R109" s="728"/>
      <c r="S109" s="728"/>
      <c r="T109" s="728"/>
      <c r="U109" s="728"/>
      <c r="V109" s="728"/>
      <c r="W109" s="728"/>
      <c r="X109" s="728"/>
      <c r="Y109" s="728"/>
      <c r="Z109" s="728"/>
    </row>
    <row r="110" ht="12.75" customHeight="1">
      <c r="A110" s="728"/>
      <c r="B110" s="728"/>
      <c r="C110" s="728"/>
      <c r="D110" s="728"/>
      <c r="E110" s="728"/>
      <c r="F110" s="728"/>
      <c r="G110" s="728"/>
      <c r="H110" s="728"/>
      <c r="I110" s="728"/>
      <c r="J110" s="728"/>
      <c r="K110" s="728"/>
      <c r="L110" s="728"/>
      <c r="M110" s="728"/>
      <c r="N110" s="728"/>
      <c r="O110" s="728"/>
      <c r="P110" s="728"/>
      <c r="Q110" s="728"/>
      <c r="R110" s="728"/>
      <c r="S110" s="728"/>
      <c r="T110" s="728"/>
      <c r="U110" s="728"/>
      <c r="V110" s="728"/>
      <c r="W110" s="728"/>
      <c r="X110" s="728"/>
      <c r="Y110" s="728"/>
      <c r="Z110" s="728"/>
    </row>
    <row r="111" ht="12.75" customHeight="1">
      <c r="A111" s="728"/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</row>
    <row r="112" ht="12.75" customHeight="1">
      <c r="A112" s="728"/>
      <c r="B112" s="728"/>
      <c r="C112" s="728"/>
      <c r="D112" s="728"/>
      <c r="E112" s="728"/>
      <c r="F112" s="728"/>
      <c r="G112" s="728"/>
      <c r="H112" s="728"/>
      <c r="I112" s="728"/>
      <c r="J112" s="728"/>
      <c r="K112" s="728"/>
      <c r="L112" s="728"/>
      <c r="M112" s="728"/>
      <c r="N112" s="728"/>
      <c r="O112" s="728"/>
      <c r="P112" s="728"/>
      <c r="Q112" s="728"/>
      <c r="R112" s="728"/>
      <c r="S112" s="728"/>
      <c r="T112" s="728"/>
      <c r="U112" s="728"/>
      <c r="V112" s="728"/>
      <c r="W112" s="728"/>
      <c r="X112" s="728"/>
      <c r="Y112" s="728"/>
      <c r="Z112" s="728"/>
    </row>
    <row r="113" ht="12.75" customHeight="1">
      <c r="A113" s="728"/>
      <c r="B113" s="728"/>
      <c r="C113" s="728"/>
      <c r="D113" s="728"/>
      <c r="E113" s="728"/>
      <c r="F113" s="728"/>
      <c r="G113" s="728"/>
      <c r="H113" s="728"/>
      <c r="I113" s="728"/>
      <c r="J113" s="728"/>
      <c r="K113" s="728"/>
      <c r="L113" s="728"/>
      <c r="M113" s="728"/>
      <c r="N113" s="728"/>
      <c r="O113" s="728"/>
      <c r="P113" s="728"/>
      <c r="Q113" s="728"/>
      <c r="R113" s="728"/>
      <c r="S113" s="728"/>
      <c r="T113" s="728"/>
      <c r="U113" s="728"/>
      <c r="V113" s="728"/>
      <c r="W113" s="728"/>
      <c r="X113" s="728"/>
      <c r="Y113" s="728"/>
      <c r="Z113" s="728"/>
    </row>
    <row r="114" ht="12.75" customHeight="1">
      <c r="A114" s="728"/>
      <c r="B114" s="728"/>
      <c r="C114" s="728"/>
      <c r="D114" s="728"/>
      <c r="E114" s="728"/>
      <c r="F114" s="728"/>
      <c r="G114" s="728"/>
      <c r="H114" s="728"/>
      <c r="I114" s="728"/>
      <c r="J114" s="728"/>
      <c r="K114" s="728"/>
      <c r="L114" s="728"/>
      <c r="M114" s="728"/>
      <c r="N114" s="728"/>
      <c r="O114" s="728"/>
      <c r="P114" s="728"/>
      <c r="Q114" s="728"/>
      <c r="R114" s="728"/>
      <c r="S114" s="728"/>
      <c r="T114" s="728"/>
      <c r="U114" s="728"/>
      <c r="V114" s="728"/>
      <c r="W114" s="728"/>
      <c r="X114" s="728"/>
      <c r="Y114" s="728"/>
      <c r="Z114" s="728"/>
    </row>
    <row r="115" ht="12.75" customHeight="1">
      <c r="A115" s="728"/>
      <c r="B115" s="728"/>
      <c r="C115" s="728"/>
      <c r="D115" s="728"/>
      <c r="E115" s="728"/>
      <c r="F115" s="728"/>
      <c r="G115" s="728"/>
      <c r="H115" s="728"/>
      <c r="I115" s="728"/>
      <c r="J115" s="728"/>
      <c r="K115" s="728"/>
      <c r="L115" s="728"/>
      <c r="M115" s="728"/>
      <c r="N115" s="728"/>
      <c r="O115" s="728"/>
      <c r="P115" s="728"/>
      <c r="Q115" s="728"/>
      <c r="R115" s="728"/>
      <c r="S115" s="728"/>
      <c r="T115" s="728"/>
      <c r="U115" s="728"/>
      <c r="V115" s="728"/>
      <c r="W115" s="728"/>
      <c r="X115" s="728"/>
      <c r="Y115" s="728"/>
      <c r="Z115" s="728"/>
    </row>
    <row r="116" ht="12.75" customHeight="1">
      <c r="A116" s="728"/>
      <c r="B116" s="728"/>
      <c r="C116" s="728"/>
      <c r="D116" s="728"/>
      <c r="E116" s="728"/>
      <c r="F116" s="728"/>
      <c r="G116" s="728"/>
      <c r="H116" s="728"/>
      <c r="I116" s="728"/>
      <c r="J116" s="728"/>
      <c r="K116" s="728"/>
      <c r="L116" s="728"/>
      <c r="M116" s="728"/>
      <c r="N116" s="728"/>
      <c r="O116" s="728"/>
      <c r="P116" s="728"/>
      <c r="Q116" s="728"/>
      <c r="R116" s="728"/>
      <c r="S116" s="728"/>
      <c r="T116" s="728"/>
      <c r="U116" s="728"/>
      <c r="V116" s="728"/>
      <c r="W116" s="728"/>
      <c r="X116" s="728"/>
      <c r="Y116" s="728"/>
      <c r="Z116" s="728"/>
    </row>
    <row r="117" ht="12.75" customHeight="1">
      <c r="A117" s="728"/>
      <c r="B117" s="728"/>
      <c r="C117" s="728"/>
      <c r="D117" s="728"/>
      <c r="E117" s="728"/>
      <c r="F117" s="728"/>
      <c r="G117" s="728"/>
      <c r="H117" s="728"/>
      <c r="I117" s="728"/>
      <c r="J117" s="728"/>
      <c r="K117" s="728"/>
      <c r="L117" s="728"/>
      <c r="M117" s="728"/>
      <c r="N117" s="728"/>
      <c r="O117" s="728"/>
      <c r="P117" s="728"/>
      <c r="Q117" s="728"/>
      <c r="R117" s="728"/>
      <c r="S117" s="728"/>
      <c r="T117" s="728"/>
      <c r="U117" s="728"/>
      <c r="V117" s="728"/>
      <c r="W117" s="728"/>
      <c r="X117" s="728"/>
      <c r="Y117" s="728"/>
      <c r="Z117" s="728"/>
    </row>
    <row r="118" ht="12.75" customHeight="1">
      <c r="A118" s="728"/>
      <c r="B118" s="728"/>
      <c r="C118" s="728"/>
      <c r="D118" s="728"/>
      <c r="E118" s="728"/>
      <c r="F118" s="728"/>
      <c r="G118" s="728"/>
      <c r="H118" s="728"/>
      <c r="I118" s="728"/>
      <c r="J118" s="728"/>
      <c r="K118" s="728"/>
      <c r="L118" s="728"/>
      <c r="M118" s="728"/>
      <c r="N118" s="728"/>
      <c r="O118" s="728"/>
      <c r="P118" s="728"/>
      <c r="Q118" s="728"/>
      <c r="R118" s="728"/>
      <c r="S118" s="728"/>
      <c r="T118" s="728"/>
      <c r="U118" s="728"/>
      <c r="V118" s="728"/>
      <c r="W118" s="728"/>
      <c r="X118" s="728"/>
      <c r="Y118" s="728"/>
      <c r="Z118" s="728"/>
    </row>
    <row r="119" ht="12.75" customHeight="1">
      <c r="A119" s="728"/>
      <c r="B119" s="728"/>
      <c r="C119" s="728"/>
      <c r="D119" s="728"/>
      <c r="E119" s="728"/>
      <c r="F119" s="728"/>
      <c r="G119" s="728"/>
      <c r="H119" s="728"/>
      <c r="I119" s="728"/>
      <c r="J119" s="728"/>
      <c r="K119" s="728"/>
      <c r="L119" s="728"/>
      <c r="M119" s="728"/>
      <c r="N119" s="728"/>
      <c r="O119" s="728"/>
      <c r="P119" s="728"/>
      <c r="Q119" s="728"/>
      <c r="R119" s="728"/>
      <c r="S119" s="728"/>
      <c r="T119" s="728"/>
      <c r="U119" s="728"/>
      <c r="V119" s="728"/>
      <c r="W119" s="728"/>
      <c r="X119" s="728"/>
      <c r="Y119" s="728"/>
      <c r="Z119" s="728"/>
    </row>
    <row r="120" ht="12.75" customHeight="1">
      <c r="A120" s="728"/>
      <c r="B120" s="728"/>
      <c r="C120" s="728"/>
      <c r="D120" s="728"/>
      <c r="E120" s="728"/>
      <c r="F120" s="728"/>
      <c r="G120" s="728"/>
      <c r="H120" s="728"/>
      <c r="I120" s="728"/>
      <c r="J120" s="728"/>
      <c r="K120" s="728"/>
      <c r="L120" s="728"/>
      <c r="M120" s="728"/>
      <c r="N120" s="728"/>
      <c r="O120" s="728"/>
      <c r="P120" s="728"/>
      <c r="Q120" s="728"/>
      <c r="R120" s="728"/>
      <c r="S120" s="728"/>
      <c r="T120" s="728"/>
      <c r="U120" s="728"/>
      <c r="V120" s="728"/>
      <c r="W120" s="728"/>
      <c r="X120" s="728"/>
      <c r="Y120" s="728"/>
      <c r="Z120" s="728"/>
    </row>
    <row r="121" ht="12.75" customHeight="1">
      <c r="A121" s="728"/>
      <c r="B121" s="728"/>
      <c r="C121" s="728"/>
      <c r="D121" s="728"/>
      <c r="E121" s="728"/>
      <c r="F121" s="728"/>
      <c r="G121" s="728"/>
      <c r="H121" s="728"/>
      <c r="I121" s="728"/>
      <c r="J121" s="728"/>
      <c r="K121" s="728"/>
      <c r="L121" s="728"/>
      <c r="M121" s="728"/>
      <c r="N121" s="728"/>
      <c r="O121" s="728"/>
      <c r="P121" s="728"/>
      <c r="Q121" s="728"/>
      <c r="R121" s="728"/>
      <c r="S121" s="728"/>
      <c r="T121" s="728"/>
      <c r="U121" s="728"/>
      <c r="V121" s="728"/>
      <c r="W121" s="728"/>
      <c r="X121" s="728"/>
      <c r="Y121" s="728"/>
      <c r="Z121" s="728"/>
    </row>
    <row r="122" ht="12.75" customHeight="1">
      <c r="A122" s="728"/>
      <c r="B122" s="728"/>
      <c r="C122" s="728"/>
      <c r="D122" s="728"/>
      <c r="E122" s="728"/>
      <c r="F122" s="728"/>
      <c r="G122" s="728"/>
      <c r="H122" s="728"/>
      <c r="I122" s="728"/>
      <c r="J122" s="728"/>
      <c r="K122" s="728"/>
      <c r="L122" s="728"/>
      <c r="M122" s="728"/>
      <c r="N122" s="728"/>
      <c r="O122" s="728"/>
      <c r="P122" s="728"/>
      <c r="Q122" s="728"/>
      <c r="R122" s="728"/>
      <c r="S122" s="728"/>
      <c r="T122" s="728"/>
      <c r="U122" s="728"/>
      <c r="V122" s="728"/>
      <c r="W122" s="728"/>
      <c r="X122" s="728"/>
      <c r="Y122" s="728"/>
      <c r="Z122" s="728"/>
    </row>
    <row r="123" ht="12.75" customHeight="1">
      <c r="A123" s="728"/>
      <c r="B123" s="728"/>
      <c r="C123" s="728"/>
      <c r="D123" s="728"/>
      <c r="E123" s="728"/>
      <c r="F123" s="728"/>
      <c r="G123" s="728"/>
      <c r="H123" s="728"/>
      <c r="I123" s="728"/>
      <c r="J123" s="728"/>
      <c r="K123" s="728"/>
      <c r="L123" s="728"/>
      <c r="M123" s="728"/>
      <c r="N123" s="728"/>
      <c r="O123" s="728"/>
      <c r="P123" s="728"/>
      <c r="Q123" s="728"/>
      <c r="R123" s="728"/>
      <c r="S123" s="728"/>
      <c r="T123" s="728"/>
      <c r="U123" s="728"/>
      <c r="V123" s="728"/>
      <c r="W123" s="728"/>
      <c r="X123" s="728"/>
      <c r="Y123" s="728"/>
      <c r="Z123" s="728"/>
    </row>
    <row r="124" ht="12.75" customHeight="1">
      <c r="A124" s="728"/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  <c r="Q124" s="728"/>
      <c r="R124" s="728"/>
      <c r="S124" s="728"/>
      <c r="T124" s="728"/>
      <c r="U124" s="728"/>
      <c r="V124" s="728"/>
      <c r="W124" s="728"/>
      <c r="X124" s="728"/>
      <c r="Y124" s="728"/>
      <c r="Z124" s="728"/>
    </row>
    <row r="125" ht="12.75" customHeight="1">
      <c r="A125" s="728"/>
      <c r="B125" s="728"/>
      <c r="C125" s="728"/>
      <c r="D125" s="728"/>
      <c r="E125" s="728"/>
      <c r="F125" s="728"/>
      <c r="G125" s="728"/>
      <c r="H125" s="728"/>
      <c r="I125" s="728"/>
      <c r="J125" s="728"/>
      <c r="K125" s="728"/>
      <c r="L125" s="728"/>
      <c r="M125" s="728"/>
      <c r="N125" s="728"/>
      <c r="O125" s="728"/>
      <c r="P125" s="728"/>
      <c r="Q125" s="728"/>
      <c r="R125" s="728"/>
      <c r="S125" s="728"/>
      <c r="T125" s="728"/>
      <c r="U125" s="728"/>
      <c r="V125" s="728"/>
      <c r="W125" s="728"/>
      <c r="X125" s="728"/>
      <c r="Y125" s="728"/>
      <c r="Z125" s="728"/>
    </row>
    <row r="126" ht="12.75" customHeight="1">
      <c r="A126" s="728"/>
      <c r="B126" s="728"/>
      <c r="C126" s="728"/>
      <c r="D126" s="728"/>
      <c r="E126" s="728"/>
      <c r="F126" s="728"/>
      <c r="G126" s="728"/>
      <c r="H126" s="728"/>
      <c r="I126" s="728"/>
      <c r="J126" s="728"/>
      <c r="K126" s="728"/>
      <c r="L126" s="728"/>
      <c r="M126" s="728"/>
      <c r="N126" s="728"/>
      <c r="O126" s="728"/>
      <c r="P126" s="728"/>
      <c r="Q126" s="728"/>
      <c r="R126" s="728"/>
      <c r="S126" s="728"/>
      <c r="T126" s="728"/>
      <c r="U126" s="728"/>
      <c r="V126" s="728"/>
      <c r="W126" s="728"/>
      <c r="X126" s="728"/>
      <c r="Y126" s="728"/>
      <c r="Z126" s="728"/>
    </row>
    <row r="127" ht="12.75" customHeight="1">
      <c r="A127" s="728"/>
      <c r="B127" s="728"/>
      <c r="C127" s="728"/>
      <c r="D127" s="728"/>
      <c r="E127" s="728"/>
      <c r="F127" s="728"/>
      <c r="G127" s="728"/>
      <c r="H127" s="728"/>
      <c r="I127" s="728"/>
      <c r="J127" s="728"/>
      <c r="K127" s="728"/>
      <c r="L127" s="728"/>
      <c r="M127" s="728"/>
      <c r="N127" s="728"/>
      <c r="O127" s="728"/>
      <c r="P127" s="728"/>
      <c r="Q127" s="728"/>
      <c r="R127" s="728"/>
      <c r="S127" s="728"/>
      <c r="T127" s="728"/>
      <c r="U127" s="728"/>
      <c r="V127" s="728"/>
      <c r="W127" s="728"/>
      <c r="X127" s="728"/>
      <c r="Y127" s="728"/>
      <c r="Z127" s="728"/>
    </row>
    <row r="128" ht="12.75" customHeight="1">
      <c r="A128" s="728"/>
      <c r="B128" s="728"/>
      <c r="C128" s="728"/>
      <c r="D128" s="728"/>
      <c r="E128" s="728"/>
      <c r="F128" s="728"/>
      <c r="G128" s="728"/>
      <c r="H128" s="728"/>
      <c r="I128" s="728"/>
      <c r="J128" s="728"/>
      <c r="K128" s="728"/>
      <c r="L128" s="728"/>
      <c r="M128" s="728"/>
      <c r="N128" s="728"/>
      <c r="O128" s="728"/>
      <c r="P128" s="728"/>
      <c r="Q128" s="728"/>
      <c r="R128" s="728"/>
      <c r="S128" s="728"/>
      <c r="T128" s="728"/>
      <c r="U128" s="728"/>
      <c r="V128" s="728"/>
      <c r="W128" s="728"/>
      <c r="X128" s="728"/>
      <c r="Y128" s="728"/>
      <c r="Z128" s="728"/>
    </row>
    <row r="129" ht="12.75" customHeight="1">
      <c r="A129" s="728"/>
      <c r="B129" s="728"/>
      <c r="C129" s="728"/>
      <c r="D129" s="728"/>
      <c r="E129" s="728"/>
      <c r="F129" s="728"/>
      <c r="G129" s="728"/>
      <c r="H129" s="728"/>
      <c r="I129" s="728"/>
      <c r="J129" s="728"/>
      <c r="K129" s="728"/>
      <c r="L129" s="728"/>
      <c r="M129" s="728"/>
      <c r="N129" s="728"/>
      <c r="O129" s="728"/>
      <c r="P129" s="728"/>
      <c r="Q129" s="728"/>
      <c r="R129" s="728"/>
      <c r="S129" s="728"/>
      <c r="T129" s="728"/>
      <c r="U129" s="728"/>
      <c r="V129" s="728"/>
      <c r="W129" s="728"/>
      <c r="X129" s="728"/>
      <c r="Y129" s="728"/>
      <c r="Z129" s="728"/>
    </row>
    <row r="130" ht="12.75" customHeight="1">
      <c r="A130" s="728"/>
      <c r="B130" s="728"/>
      <c r="C130" s="728"/>
      <c r="D130" s="728"/>
      <c r="E130" s="728"/>
      <c r="F130" s="728"/>
      <c r="G130" s="728"/>
      <c r="H130" s="728"/>
      <c r="I130" s="728"/>
      <c r="J130" s="728"/>
      <c r="K130" s="728"/>
      <c r="L130" s="728"/>
      <c r="M130" s="728"/>
      <c r="N130" s="728"/>
      <c r="O130" s="728"/>
      <c r="P130" s="728"/>
      <c r="Q130" s="728"/>
      <c r="R130" s="728"/>
      <c r="S130" s="728"/>
      <c r="T130" s="728"/>
      <c r="U130" s="728"/>
      <c r="V130" s="728"/>
      <c r="W130" s="728"/>
      <c r="X130" s="728"/>
      <c r="Y130" s="728"/>
      <c r="Z130" s="728"/>
    </row>
    <row r="131" ht="12.75" customHeight="1">
      <c r="A131" s="728"/>
      <c r="B131" s="728"/>
      <c r="C131" s="728"/>
      <c r="D131" s="728"/>
      <c r="E131" s="728"/>
      <c r="F131" s="728"/>
      <c r="G131" s="728"/>
      <c r="H131" s="728"/>
      <c r="I131" s="728"/>
      <c r="J131" s="728"/>
      <c r="K131" s="728"/>
      <c r="L131" s="728"/>
      <c r="M131" s="728"/>
      <c r="N131" s="728"/>
      <c r="O131" s="728"/>
      <c r="P131" s="728"/>
      <c r="Q131" s="728"/>
      <c r="R131" s="728"/>
      <c r="S131" s="728"/>
      <c r="T131" s="728"/>
      <c r="U131" s="728"/>
      <c r="V131" s="728"/>
      <c r="W131" s="728"/>
      <c r="X131" s="728"/>
      <c r="Y131" s="728"/>
      <c r="Z131" s="728"/>
    </row>
    <row r="132" ht="12.75" customHeight="1">
      <c r="A132" s="728"/>
      <c r="B132" s="728"/>
      <c r="C132" s="728"/>
      <c r="D132" s="728"/>
      <c r="E132" s="728"/>
      <c r="F132" s="728"/>
      <c r="G132" s="728"/>
      <c r="H132" s="728"/>
      <c r="I132" s="728"/>
      <c r="J132" s="728"/>
      <c r="K132" s="728"/>
      <c r="L132" s="728"/>
      <c r="M132" s="728"/>
      <c r="N132" s="728"/>
      <c r="O132" s="728"/>
      <c r="P132" s="728"/>
      <c r="Q132" s="728"/>
      <c r="R132" s="728"/>
      <c r="S132" s="728"/>
      <c r="T132" s="728"/>
      <c r="U132" s="728"/>
      <c r="V132" s="728"/>
      <c r="W132" s="728"/>
      <c r="X132" s="728"/>
      <c r="Y132" s="728"/>
      <c r="Z132" s="728"/>
    </row>
    <row r="133" ht="12.75" customHeight="1">
      <c r="A133" s="728"/>
      <c r="B133" s="728"/>
      <c r="C133" s="728"/>
      <c r="D133" s="728"/>
      <c r="E133" s="728"/>
      <c r="F133" s="728"/>
      <c r="G133" s="728"/>
      <c r="H133" s="728"/>
      <c r="I133" s="728"/>
      <c r="J133" s="728"/>
      <c r="K133" s="728"/>
      <c r="L133" s="728"/>
      <c r="M133" s="728"/>
      <c r="N133" s="728"/>
      <c r="O133" s="728"/>
      <c r="P133" s="728"/>
      <c r="Q133" s="728"/>
      <c r="R133" s="728"/>
      <c r="S133" s="728"/>
      <c r="T133" s="728"/>
      <c r="U133" s="728"/>
      <c r="V133" s="728"/>
      <c r="W133" s="728"/>
      <c r="X133" s="728"/>
      <c r="Y133" s="728"/>
      <c r="Z133" s="728"/>
    </row>
    <row r="134" ht="12.75" customHeight="1">
      <c r="A134" s="728"/>
      <c r="B134" s="728"/>
      <c r="C134" s="728"/>
      <c r="D134" s="728"/>
      <c r="E134" s="728"/>
      <c r="F134" s="728"/>
      <c r="G134" s="728"/>
      <c r="H134" s="728"/>
      <c r="I134" s="728"/>
      <c r="J134" s="728"/>
      <c r="K134" s="728"/>
      <c r="L134" s="728"/>
      <c r="M134" s="728"/>
      <c r="N134" s="728"/>
      <c r="O134" s="728"/>
      <c r="P134" s="728"/>
      <c r="Q134" s="728"/>
      <c r="R134" s="728"/>
      <c r="S134" s="728"/>
      <c r="T134" s="728"/>
      <c r="U134" s="728"/>
      <c r="V134" s="728"/>
      <c r="W134" s="728"/>
      <c r="X134" s="728"/>
      <c r="Y134" s="728"/>
      <c r="Z134" s="728"/>
    </row>
    <row r="135" ht="12.75" customHeight="1">
      <c r="A135" s="728"/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</row>
    <row r="136" ht="12.75" customHeight="1">
      <c r="A136" s="728"/>
      <c r="B136" s="728"/>
      <c r="C136" s="728"/>
      <c r="D136" s="728"/>
      <c r="E136" s="728"/>
      <c r="F136" s="728"/>
      <c r="G136" s="728"/>
      <c r="H136" s="728"/>
      <c r="I136" s="728"/>
      <c r="J136" s="728"/>
      <c r="K136" s="728"/>
      <c r="L136" s="728"/>
      <c r="M136" s="728"/>
      <c r="N136" s="728"/>
      <c r="O136" s="728"/>
      <c r="P136" s="728"/>
      <c r="Q136" s="728"/>
      <c r="R136" s="728"/>
      <c r="S136" s="728"/>
      <c r="T136" s="728"/>
      <c r="U136" s="728"/>
      <c r="V136" s="728"/>
      <c r="W136" s="728"/>
      <c r="X136" s="728"/>
      <c r="Y136" s="728"/>
      <c r="Z136" s="728"/>
    </row>
    <row r="137" ht="12.75" customHeight="1">
      <c r="A137" s="728"/>
      <c r="B137" s="728"/>
      <c r="C137" s="728"/>
      <c r="D137" s="728"/>
      <c r="E137" s="728"/>
      <c r="F137" s="728"/>
      <c r="G137" s="728"/>
      <c r="H137" s="728"/>
      <c r="I137" s="728"/>
      <c r="J137" s="728"/>
      <c r="K137" s="728"/>
      <c r="L137" s="728"/>
      <c r="M137" s="728"/>
      <c r="N137" s="728"/>
      <c r="O137" s="728"/>
      <c r="P137" s="728"/>
      <c r="Q137" s="728"/>
      <c r="R137" s="728"/>
      <c r="S137" s="728"/>
      <c r="T137" s="728"/>
      <c r="U137" s="728"/>
      <c r="V137" s="728"/>
      <c r="W137" s="728"/>
      <c r="X137" s="728"/>
      <c r="Y137" s="728"/>
      <c r="Z137" s="728"/>
    </row>
    <row r="138" ht="12.75" customHeight="1">
      <c r="A138" s="728"/>
      <c r="B138" s="728"/>
      <c r="C138" s="728"/>
      <c r="D138" s="728"/>
      <c r="E138" s="728"/>
      <c r="F138" s="728"/>
      <c r="G138" s="728"/>
      <c r="H138" s="728"/>
      <c r="I138" s="728"/>
      <c r="J138" s="728"/>
      <c r="K138" s="728"/>
      <c r="L138" s="728"/>
      <c r="M138" s="728"/>
      <c r="N138" s="728"/>
      <c r="O138" s="728"/>
      <c r="P138" s="728"/>
      <c r="Q138" s="728"/>
      <c r="R138" s="728"/>
      <c r="S138" s="728"/>
      <c r="T138" s="728"/>
      <c r="U138" s="728"/>
      <c r="V138" s="728"/>
      <c r="W138" s="728"/>
      <c r="X138" s="728"/>
      <c r="Y138" s="728"/>
      <c r="Z138" s="728"/>
    </row>
    <row r="139" ht="12.75" customHeight="1">
      <c r="A139" s="728"/>
      <c r="B139" s="728"/>
      <c r="C139" s="728"/>
      <c r="D139" s="728"/>
      <c r="E139" s="728"/>
      <c r="F139" s="728"/>
      <c r="G139" s="728"/>
      <c r="H139" s="728"/>
      <c r="I139" s="728"/>
      <c r="J139" s="728"/>
      <c r="K139" s="728"/>
      <c r="L139" s="728"/>
      <c r="M139" s="728"/>
      <c r="N139" s="728"/>
      <c r="O139" s="728"/>
      <c r="P139" s="728"/>
      <c r="Q139" s="728"/>
      <c r="R139" s="728"/>
      <c r="S139" s="728"/>
      <c r="T139" s="728"/>
      <c r="U139" s="728"/>
      <c r="V139" s="728"/>
      <c r="W139" s="728"/>
      <c r="X139" s="728"/>
      <c r="Y139" s="728"/>
      <c r="Z139" s="728"/>
    </row>
    <row r="140" ht="12.75" customHeight="1">
      <c r="A140" s="728"/>
      <c r="B140" s="728"/>
      <c r="C140" s="728"/>
      <c r="D140" s="728"/>
      <c r="E140" s="728"/>
      <c r="F140" s="728"/>
      <c r="G140" s="728"/>
      <c r="H140" s="728"/>
      <c r="I140" s="728"/>
      <c r="J140" s="728"/>
      <c r="K140" s="728"/>
      <c r="L140" s="728"/>
      <c r="M140" s="728"/>
      <c r="N140" s="728"/>
      <c r="O140" s="728"/>
      <c r="P140" s="728"/>
      <c r="Q140" s="728"/>
      <c r="R140" s="728"/>
      <c r="S140" s="728"/>
      <c r="T140" s="728"/>
      <c r="U140" s="728"/>
      <c r="V140" s="728"/>
      <c r="W140" s="728"/>
      <c r="X140" s="728"/>
      <c r="Y140" s="728"/>
      <c r="Z140" s="728"/>
    </row>
    <row r="141" ht="12.75" customHeight="1">
      <c r="A141" s="728"/>
      <c r="B141" s="728"/>
      <c r="C141" s="728"/>
      <c r="D141" s="728"/>
      <c r="E141" s="728"/>
      <c r="F141" s="728"/>
      <c r="G141" s="728"/>
      <c r="H141" s="728"/>
      <c r="I141" s="728"/>
      <c r="J141" s="728"/>
      <c r="K141" s="728"/>
      <c r="L141" s="728"/>
      <c r="M141" s="728"/>
      <c r="N141" s="728"/>
      <c r="O141" s="728"/>
      <c r="P141" s="728"/>
      <c r="Q141" s="728"/>
      <c r="R141" s="728"/>
      <c r="S141" s="728"/>
      <c r="T141" s="728"/>
      <c r="U141" s="728"/>
      <c r="V141" s="728"/>
      <c r="W141" s="728"/>
      <c r="X141" s="728"/>
      <c r="Y141" s="728"/>
      <c r="Z141" s="728"/>
    </row>
    <row r="142" ht="12.75" customHeight="1">
      <c r="A142" s="728"/>
      <c r="B142" s="728"/>
      <c r="C142" s="728"/>
      <c r="D142" s="728"/>
      <c r="E142" s="728"/>
      <c r="F142" s="728"/>
      <c r="G142" s="728"/>
      <c r="H142" s="728"/>
      <c r="I142" s="728"/>
      <c r="J142" s="728"/>
      <c r="K142" s="728"/>
      <c r="L142" s="728"/>
      <c r="M142" s="728"/>
      <c r="N142" s="728"/>
      <c r="O142" s="728"/>
      <c r="P142" s="728"/>
      <c r="Q142" s="728"/>
      <c r="R142" s="728"/>
      <c r="S142" s="728"/>
      <c r="T142" s="728"/>
      <c r="U142" s="728"/>
      <c r="V142" s="728"/>
      <c r="W142" s="728"/>
      <c r="X142" s="728"/>
      <c r="Y142" s="728"/>
      <c r="Z142" s="728"/>
    </row>
    <row r="143" ht="12.75" customHeight="1">
      <c r="A143" s="728"/>
      <c r="B143" s="728"/>
      <c r="C143" s="728"/>
      <c r="D143" s="728"/>
      <c r="E143" s="728"/>
      <c r="F143" s="728"/>
      <c r="G143" s="728"/>
      <c r="H143" s="728"/>
      <c r="I143" s="728"/>
      <c r="J143" s="728"/>
      <c r="K143" s="728"/>
      <c r="L143" s="728"/>
      <c r="M143" s="728"/>
      <c r="N143" s="728"/>
      <c r="O143" s="728"/>
      <c r="P143" s="728"/>
      <c r="Q143" s="728"/>
      <c r="R143" s="728"/>
      <c r="S143" s="728"/>
      <c r="T143" s="728"/>
      <c r="U143" s="728"/>
      <c r="V143" s="728"/>
      <c r="W143" s="728"/>
      <c r="X143" s="728"/>
      <c r="Y143" s="728"/>
      <c r="Z143" s="728"/>
    </row>
    <row r="144" ht="12.75" customHeight="1">
      <c r="A144" s="728"/>
      <c r="B144" s="728"/>
      <c r="C144" s="728"/>
      <c r="D144" s="728"/>
      <c r="E144" s="728"/>
      <c r="F144" s="728"/>
      <c r="G144" s="728"/>
      <c r="H144" s="728"/>
      <c r="I144" s="728"/>
      <c r="J144" s="728"/>
      <c r="K144" s="728"/>
      <c r="L144" s="728"/>
      <c r="M144" s="728"/>
      <c r="N144" s="728"/>
      <c r="O144" s="728"/>
      <c r="P144" s="728"/>
      <c r="Q144" s="728"/>
      <c r="R144" s="728"/>
      <c r="S144" s="728"/>
      <c r="T144" s="728"/>
      <c r="U144" s="728"/>
      <c r="V144" s="728"/>
      <c r="W144" s="728"/>
      <c r="X144" s="728"/>
      <c r="Y144" s="728"/>
      <c r="Z144" s="728"/>
    </row>
    <row r="145" ht="12.75" customHeight="1">
      <c r="A145" s="728"/>
      <c r="B145" s="728"/>
      <c r="C145" s="728"/>
      <c r="D145" s="728"/>
      <c r="E145" s="728"/>
      <c r="F145" s="728"/>
      <c r="G145" s="728"/>
      <c r="H145" s="728"/>
      <c r="I145" s="728"/>
      <c r="J145" s="728"/>
      <c r="K145" s="728"/>
      <c r="L145" s="728"/>
      <c r="M145" s="728"/>
      <c r="N145" s="728"/>
      <c r="O145" s="728"/>
      <c r="P145" s="728"/>
      <c r="Q145" s="728"/>
      <c r="R145" s="728"/>
      <c r="S145" s="728"/>
      <c r="T145" s="728"/>
      <c r="U145" s="728"/>
      <c r="V145" s="728"/>
      <c r="W145" s="728"/>
      <c r="X145" s="728"/>
      <c r="Y145" s="728"/>
      <c r="Z145" s="728"/>
    </row>
    <row r="146" ht="12.75" customHeight="1">
      <c r="A146" s="728"/>
      <c r="B146" s="728"/>
      <c r="C146" s="728"/>
      <c r="D146" s="728"/>
      <c r="E146" s="728"/>
      <c r="F146" s="728"/>
      <c r="G146" s="728"/>
      <c r="H146" s="728"/>
      <c r="I146" s="728"/>
      <c r="J146" s="728"/>
      <c r="K146" s="728"/>
      <c r="L146" s="728"/>
      <c r="M146" s="728"/>
      <c r="N146" s="728"/>
      <c r="O146" s="728"/>
      <c r="P146" s="728"/>
      <c r="Q146" s="728"/>
      <c r="R146" s="728"/>
      <c r="S146" s="728"/>
      <c r="T146" s="728"/>
      <c r="U146" s="728"/>
      <c r="V146" s="728"/>
      <c r="W146" s="728"/>
      <c r="X146" s="728"/>
      <c r="Y146" s="728"/>
      <c r="Z146" s="728"/>
    </row>
    <row r="147" ht="12.75" customHeight="1">
      <c r="A147" s="728"/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</row>
    <row r="148" ht="12.75" customHeight="1">
      <c r="A148" s="728"/>
      <c r="B148" s="728"/>
      <c r="C148" s="728"/>
      <c r="D148" s="728"/>
      <c r="E148" s="728"/>
      <c r="F148" s="728"/>
      <c r="G148" s="728"/>
      <c r="H148" s="728"/>
      <c r="I148" s="728"/>
      <c r="J148" s="728"/>
      <c r="K148" s="728"/>
      <c r="L148" s="728"/>
      <c r="M148" s="728"/>
      <c r="N148" s="728"/>
      <c r="O148" s="728"/>
      <c r="P148" s="728"/>
      <c r="Q148" s="728"/>
      <c r="R148" s="728"/>
      <c r="S148" s="728"/>
      <c r="T148" s="728"/>
      <c r="U148" s="728"/>
      <c r="V148" s="728"/>
      <c r="W148" s="728"/>
      <c r="X148" s="728"/>
      <c r="Y148" s="728"/>
      <c r="Z148" s="728"/>
    </row>
    <row r="149" ht="12.75" customHeight="1">
      <c r="A149" s="728"/>
      <c r="B149" s="728"/>
      <c r="C149" s="728"/>
      <c r="D149" s="728"/>
      <c r="E149" s="728"/>
      <c r="F149" s="728"/>
      <c r="G149" s="728"/>
      <c r="H149" s="728"/>
      <c r="I149" s="728"/>
      <c r="J149" s="728"/>
      <c r="K149" s="728"/>
      <c r="L149" s="728"/>
      <c r="M149" s="728"/>
      <c r="N149" s="728"/>
      <c r="O149" s="728"/>
      <c r="P149" s="728"/>
      <c r="Q149" s="728"/>
      <c r="R149" s="728"/>
      <c r="S149" s="728"/>
      <c r="T149" s="728"/>
      <c r="U149" s="728"/>
      <c r="V149" s="728"/>
      <c r="W149" s="728"/>
      <c r="X149" s="728"/>
      <c r="Y149" s="728"/>
      <c r="Z149" s="728"/>
    </row>
    <row r="150" ht="12.75" customHeight="1">
      <c r="A150" s="728"/>
      <c r="B150" s="728"/>
      <c r="C150" s="728"/>
      <c r="D150" s="728"/>
      <c r="E150" s="728"/>
      <c r="F150" s="728"/>
      <c r="G150" s="728"/>
      <c r="H150" s="728"/>
      <c r="I150" s="728"/>
      <c r="J150" s="728"/>
      <c r="K150" s="728"/>
      <c r="L150" s="728"/>
      <c r="M150" s="728"/>
      <c r="N150" s="728"/>
      <c r="O150" s="728"/>
      <c r="P150" s="728"/>
      <c r="Q150" s="728"/>
      <c r="R150" s="728"/>
      <c r="S150" s="728"/>
      <c r="T150" s="728"/>
      <c r="U150" s="728"/>
      <c r="V150" s="728"/>
      <c r="W150" s="728"/>
      <c r="X150" s="728"/>
      <c r="Y150" s="728"/>
      <c r="Z150" s="728"/>
    </row>
    <row r="151" ht="12.75" customHeight="1">
      <c r="A151" s="728"/>
      <c r="B151" s="728"/>
      <c r="C151" s="728"/>
      <c r="D151" s="728"/>
      <c r="E151" s="728"/>
      <c r="F151" s="728"/>
      <c r="G151" s="728"/>
      <c r="H151" s="728"/>
      <c r="I151" s="728"/>
      <c r="J151" s="728"/>
      <c r="K151" s="728"/>
      <c r="L151" s="728"/>
      <c r="M151" s="728"/>
      <c r="N151" s="728"/>
      <c r="O151" s="728"/>
      <c r="P151" s="728"/>
      <c r="Q151" s="728"/>
      <c r="R151" s="728"/>
      <c r="S151" s="728"/>
      <c r="T151" s="728"/>
      <c r="U151" s="728"/>
      <c r="V151" s="728"/>
      <c r="W151" s="728"/>
      <c r="X151" s="728"/>
      <c r="Y151" s="728"/>
      <c r="Z151" s="728"/>
    </row>
    <row r="152" ht="12.75" customHeight="1">
      <c r="A152" s="728"/>
      <c r="B152" s="728"/>
      <c r="C152" s="728"/>
      <c r="D152" s="728"/>
      <c r="E152" s="728"/>
      <c r="F152" s="728"/>
      <c r="G152" s="728"/>
      <c r="H152" s="728"/>
      <c r="I152" s="728"/>
      <c r="J152" s="728"/>
      <c r="K152" s="728"/>
      <c r="L152" s="728"/>
      <c r="M152" s="728"/>
      <c r="N152" s="728"/>
      <c r="O152" s="728"/>
      <c r="P152" s="728"/>
      <c r="Q152" s="728"/>
      <c r="R152" s="728"/>
      <c r="S152" s="728"/>
      <c r="T152" s="728"/>
      <c r="U152" s="728"/>
      <c r="V152" s="728"/>
      <c r="W152" s="728"/>
      <c r="X152" s="728"/>
      <c r="Y152" s="728"/>
      <c r="Z152" s="728"/>
    </row>
    <row r="153" ht="12.75" customHeight="1">
      <c r="A153" s="728"/>
      <c r="B153" s="728"/>
      <c r="C153" s="728"/>
      <c r="D153" s="728"/>
      <c r="E153" s="728"/>
      <c r="F153" s="728"/>
      <c r="G153" s="728"/>
      <c r="H153" s="728"/>
      <c r="I153" s="728"/>
      <c r="J153" s="728"/>
      <c r="K153" s="728"/>
      <c r="L153" s="728"/>
      <c r="M153" s="728"/>
      <c r="N153" s="728"/>
      <c r="O153" s="728"/>
      <c r="P153" s="728"/>
      <c r="Q153" s="728"/>
      <c r="R153" s="728"/>
      <c r="S153" s="728"/>
      <c r="T153" s="728"/>
      <c r="U153" s="728"/>
      <c r="V153" s="728"/>
      <c r="W153" s="728"/>
      <c r="X153" s="728"/>
      <c r="Y153" s="728"/>
      <c r="Z153" s="728"/>
    </row>
    <row r="154" ht="12.75" customHeight="1">
      <c r="A154" s="728"/>
      <c r="B154" s="728"/>
      <c r="C154" s="728"/>
      <c r="D154" s="728"/>
      <c r="E154" s="728"/>
      <c r="F154" s="728"/>
      <c r="G154" s="728"/>
      <c r="H154" s="728"/>
      <c r="I154" s="728"/>
      <c r="J154" s="728"/>
      <c r="K154" s="728"/>
      <c r="L154" s="728"/>
      <c r="M154" s="728"/>
      <c r="N154" s="728"/>
      <c r="O154" s="728"/>
      <c r="P154" s="728"/>
      <c r="Q154" s="728"/>
      <c r="R154" s="728"/>
      <c r="S154" s="728"/>
      <c r="T154" s="728"/>
      <c r="U154" s="728"/>
      <c r="V154" s="728"/>
      <c r="W154" s="728"/>
      <c r="X154" s="728"/>
      <c r="Y154" s="728"/>
      <c r="Z154" s="728"/>
    </row>
    <row r="155" ht="12.75" customHeight="1">
      <c r="A155" s="728"/>
      <c r="B155" s="728"/>
      <c r="C155" s="728"/>
      <c r="D155" s="728"/>
      <c r="E155" s="728"/>
      <c r="F155" s="728"/>
      <c r="G155" s="728"/>
      <c r="H155" s="728"/>
      <c r="I155" s="728"/>
      <c r="J155" s="728"/>
      <c r="K155" s="728"/>
      <c r="L155" s="728"/>
      <c r="M155" s="728"/>
      <c r="N155" s="728"/>
      <c r="O155" s="728"/>
      <c r="P155" s="728"/>
      <c r="Q155" s="728"/>
      <c r="R155" s="728"/>
      <c r="S155" s="728"/>
      <c r="T155" s="728"/>
      <c r="U155" s="728"/>
      <c r="V155" s="728"/>
      <c r="W155" s="728"/>
      <c r="X155" s="728"/>
      <c r="Y155" s="728"/>
      <c r="Z155" s="728"/>
    </row>
    <row r="156" ht="12.75" customHeight="1">
      <c r="A156" s="728"/>
      <c r="B156" s="728"/>
      <c r="C156" s="728"/>
      <c r="D156" s="728"/>
      <c r="E156" s="728"/>
      <c r="F156" s="728"/>
      <c r="G156" s="728"/>
      <c r="H156" s="728"/>
      <c r="I156" s="728"/>
      <c r="J156" s="728"/>
      <c r="K156" s="728"/>
      <c r="L156" s="728"/>
      <c r="M156" s="728"/>
      <c r="N156" s="728"/>
      <c r="O156" s="728"/>
      <c r="P156" s="728"/>
      <c r="Q156" s="728"/>
      <c r="R156" s="728"/>
      <c r="S156" s="728"/>
      <c r="T156" s="728"/>
      <c r="U156" s="728"/>
      <c r="V156" s="728"/>
      <c r="W156" s="728"/>
      <c r="X156" s="728"/>
      <c r="Y156" s="728"/>
      <c r="Z156" s="728"/>
    </row>
    <row r="157" ht="12.75" customHeight="1">
      <c r="A157" s="728"/>
      <c r="B157" s="728"/>
      <c r="C157" s="728"/>
      <c r="D157" s="728"/>
      <c r="E157" s="728"/>
      <c r="F157" s="728"/>
      <c r="G157" s="728"/>
      <c r="H157" s="728"/>
      <c r="I157" s="728"/>
      <c r="J157" s="728"/>
      <c r="K157" s="728"/>
      <c r="L157" s="728"/>
      <c r="M157" s="728"/>
      <c r="N157" s="728"/>
      <c r="O157" s="728"/>
      <c r="P157" s="728"/>
      <c r="Q157" s="728"/>
      <c r="R157" s="728"/>
      <c r="S157" s="728"/>
      <c r="T157" s="728"/>
      <c r="U157" s="728"/>
      <c r="V157" s="728"/>
      <c r="W157" s="728"/>
      <c r="X157" s="728"/>
      <c r="Y157" s="728"/>
      <c r="Z157" s="728"/>
    </row>
    <row r="158" ht="12.75" customHeight="1">
      <c r="A158" s="728"/>
      <c r="B158" s="728"/>
      <c r="C158" s="728"/>
      <c r="D158" s="728"/>
      <c r="E158" s="728"/>
      <c r="F158" s="728"/>
      <c r="G158" s="728"/>
      <c r="H158" s="728"/>
      <c r="I158" s="728"/>
      <c r="J158" s="728"/>
      <c r="K158" s="728"/>
      <c r="L158" s="728"/>
      <c r="M158" s="728"/>
      <c r="N158" s="728"/>
      <c r="O158" s="728"/>
      <c r="P158" s="728"/>
      <c r="Q158" s="728"/>
      <c r="R158" s="728"/>
      <c r="S158" s="728"/>
      <c r="T158" s="728"/>
      <c r="U158" s="728"/>
      <c r="V158" s="728"/>
      <c r="W158" s="728"/>
      <c r="X158" s="728"/>
      <c r="Y158" s="728"/>
      <c r="Z158" s="728"/>
    </row>
    <row r="159" ht="12.75" customHeight="1">
      <c r="A159" s="728"/>
      <c r="B159" s="728"/>
      <c r="C159" s="728"/>
      <c r="D159" s="728"/>
      <c r="E159" s="728"/>
      <c r="F159" s="728"/>
      <c r="G159" s="728"/>
      <c r="H159" s="728"/>
      <c r="I159" s="728"/>
      <c r="J159" s="728"/>
      <c r="K159" s="728"/>
      <c r="L159" s="728"/>
      <c r="M159" s="728"/>
      <c r="N159" s="728"/>
      <c r="O159" s="728"/>
      <c r="P159" s="728"/>
      <c r="Q159" s="728"/>
      <c r="R159" s="728"/>
      <c r="S159" s="728"/>
      <c r="T159" s="728"/>
      <c r="U159" s="728"/>
      <c r="V159" s="728"/>
      <c r="W159" s="728"/>
      <c r="X159" s="728"/>
      <c r="Y159" s="728"/>
      <c r="Z159" s="728"/>
    </row>
    <row r="160" ht="12.75" customHeight="1">
      <c r="A160" s="728"/>
      <c r="B160" s="728"/>
      <c r="C160" s="728"/>
      <c r="D160" s="728"/>
      <c r="E160" s="728"/>
      <c r="F160" s="728"/>
      <c r="G160" s="728"/>
      <c r="H160" s="728"/>
      <c r="I160" s="728"/>
      <c r="J160" s="728"/>
      <c r="K160" s="728"/>
      <c r="L160" s="728"/>
      <c r="M160" s="728"/>
      <c r="N160" s="728"/>
      <c r="O160" s="728"/>
      <c r="P160" s="728"/>
      <c r="Q160" s="728"/>
      <c r="R160" s="728"/>
      <c r="S160" s="728"/>
      <c r="T160" s="728"/>
      <c r="U160" s="728"/>
      <c r="V160" s="728"/>
      <c r="W160" s="728"/>
      <c r="X160" s="728"/>
      <c r="Y160" s="728"/>
      <c r="Z160" s="728"/>
    </row>
    <row r="161" ht="12.75" customHeight="1">
      <c r="A161" s="728"/>
      <c r="B161" s="728"/>
      <c r="C161" s="728"/>
      <c r="D161" s="728"/>
      <c r="E161" s="728"/>
      <c r="F161" s="728"/>
      <c r="G161" s="728"/>
      <c r="H161" s="728"/>
      <c r="I161" s="728"/>
      <c r="J161" s="728"/>
      <c r="K161" s="728"/>
      <c r="L161" s="728"/>
      <c r="M161" s="728"/>
      <c r="N161" s="728"/>
      <c r="O161" s="728"/>
      <c r="P161" s="728"/>
      <c r="Q161" s="728"/>
      <c r="R161" s="728"/>
      <c r="S161" s="728"/>
      <c r="T161" s="728"/>
      <c r="U161" s="728"/>
      <c r="V161" s="728"/>
      <c r="W161" s="728"/>
      <c r="X161" s="728"/>
      <c r="Y161" s="728"/>
      <c r="Z161" s="728"/>
    </row>
    <row r="162" ht="12.75" customHeight="1">
      <c r="A162" s="728"/>
      <c r="B162" s="728"/>
      <c r="C162" s="728"/>
      <c r="D162" s="728"/>
      <c r="E162" s="728"/>
      <c r="F162" s="728"/>
      <c r="G162" s="728"/>
      <c r="H162" s="728"/>
      <c r="I162" s="728"/>
      <c r="J162" s="728"/>
      <c r="K162" s="728"/>
      <c r="L162" s="728"/>
      <c r="M162" s="728"/>
      <c r="N162" s="728"/>
      <c r="O162" s="728"/>
      <c r="P162" s="728"/>
      <c r="Q162" s="728"/>
      <c r="R162" s="728"/>
      <c r="S162" s="728"/>
      <c r="T162" s="728"/>
      <c r="U162" s="728"/>
      <c r="V162" s="728"/>
      <c r="W162" s="728"/>
      <c r="X162" s="728"/>
      <c r="Y162" s="728"/>
      <c r="Z162" s="728"/>
    </row>
    <row r="163" ht="12.75" customHeight="1">
      <c r="A163" s="728"/>
      <c r="B163" s="728"/>
      <c r="C163" s="728"/>
      <c r="D163" s="728"/>
      <c r="E163" s="728"/>
      <c r="F163" s="728"/>
      <c r="G163" s="728"/>
      <c r="H163" s="728"/>
      <c r="I163" s="728"/>
      <c r="J163" s="728"/>
      <c r="K163" s="728"/>
      <c r="L163" s="728"/>
      <c r="M163" s="728"/>
      <c r="N163" s="728"/>
      <c r="O163" s="728"/>
      <c r="P163" s="728"/>
      <c r="Q163" s="728"/>
      <c r="R163" s="728"/>
      <c r="S163" s="728"/>
      <c r="T163" s="728"/>
      <c r="U163" s="728"/>
      <c r="V163" s="728"/>
      <c r="W163" s="728"/>
      <c r="X163" s="728"/>
      <c r="Y163" s="728"/>
      <c r="Z163" s="728"/>
    </row>
    <row r="164" ht="12.75" customHeight="1">
      <c r="A164" s="728"/>
      <c r="B164" s="728"/>
      <c r="C164" s="728"/>
      <c r="D164" s="728"/>
      <c r="E164" s="728"/>
      <c r="F164" s="728"/>
      <c r="G164" s="728"/>
      <c r="H164" s="728"/>
      <c r="I164" s="728"/>
      <c r="J164" s="728"/>
      <c r="K164" s="728"/>
      <c r="L164" s="728"/>
      <c r="M164" s="728"/>
      <c r="N164" s="728"/>
      <c r="O164" s="728"/>
      <c r="P164" s="728"/>
      <c r="Q164" s="728"/>
      <c r="R164" s="728"/>
      <c r="S164" s="728"/>
      <c r="T164" s="728"/>
      <c r="U164" s="728"/>
      <c r="V164" s="728"/>
      <c r="W164" s="728"/>
      <c r="X164" s="728"/>
      <c r="Y164" s="728"/>
      <c r="Z164" s="728"/>
    </row>
    <row r="165" ht="12.75" customHeight="1">
      <c r="A165" s="728"/>
      <c r="B165" s="728"/>
      <c r="C165" s="728"/>
      <c r="D165" s="728"/>
      <c r="E165" s="728"/>
      <c r="F165" s="728"/>
      <c r="G165" s="728"/>
      <c r="H165" s="728"/>
      <c r="I165" s="728"/>
      <c r="J165" s="728"/>
      <c r="K165" s="728"/>
      <c r="L165" s="728"/>
      <c r="M165" s="728"/>
      <c r="N165" s="728"/>
      <c r="O165" s="728"/>
      <c r="P165" s="728"/>
      <c r="Q165" s="728"/>
      <c r="R165" s="728"/>
      <c r="S165" s="728"/>
      <c r="T165" s="728"/>
      <c r="U165" s="728"/>
      <c r="V165" s="728"/>
      <c r="W165" s="728"/>
      <c r="X165" s="728"/>
      <c r="Y165" s="728"/>
      <c r="Z165" s="728"/>
    </row>
    <row r="166" ht="12.75" customHeight="1">
      <c r="A166" s="728"/>
      <c r="B166" s="728"/>
      <c r="C166" s="728"/>
      <c r="D166" s="728"/>
      <c r="E166" s="728"/>
      <c r="F166" s="728"/>
      <c r="G166" s="728"/>
      <c r="H166" s="728"/>
      <c r="I166" s="728"/>
      <c r="J166" s="728"/>
      <c r="K166" s="728"/>
      <c r="L166" s="728"/>
      <c r="M166" s="728"/>
      <c r="N166" s="728"/>
      <c r="O166" s="728"/>
      <c r="P166" s="728"/>
      <c r="Q166" s="728"/>
      <c r="R166" s="728"/>
      <c r="S166" s="728"/>
      <c r="T166" s="728"/>
      <c r="U166" s="728"/>
      <c r="V166" s="728"/>
      <c r="W166" s="728"/>
      <c r="X166" s="728"/>
      <c r="Y166" s="728"/>
      <c r="Z166" s="728"/>
    </row>
    <row r="167" ht="12.75" customHeight="1">
      <c r="A167" s="728"/>
      <c r="B167" s="728"/>
      <c r="C167" s="728"/>
      <c r="D167" s="728"/>
      <c r="E167" s="728"/>
      <c r="F167" s="728"/>
      <c r="G167" s="728"/>
      <c r="H167" s="728"/>
      <c r="I167" s="728"/>
      <c r="J167" s="728"/>
      <c r="K167" s="728"/>
      <c r="L167" s="728"/>
      <c r="M167" s="728"/>
      <c r="N167" s="728"/>
      <c r="O167" s="728"/>
      <c r="P167" s="728"/>
      <c r="Q167" s="728"/>
      <c r="R167" s="728"/>
      <c r="S167" s="728"/>
      <c r="T167" s="728"/>
      <c r="U167" s="728"/>
      <c r="V167" s="728"/>
      <c r="W167" s="728"/>
      <c r="X167" s="728"/>
      <c r="Y167" s="728"/>
      <c r="Z167" s="728"/>
    </row>
    <row r="168" ht="12.75" customHeight="1">
      <c r="A168" s="728"/>
      <c r="B168" s="728"/>
      <c r="C168" s="728"/>
      <c r="D168" s="728"/>
      <c r="E168" s="728"/>
      <c r="F168" s="728"/>
      <c r="G168" s="728"/>
      <c r="H168" s="728"/>
      <c r="I168" s="728"/>
      <c r="J168" s="728"/>
      <c r="K168" s="728"/>
      <c r="L168" s="728"/>
      <c r="M168" s="728"/>
      <c r="N168" s="728"/>
      <c r="O168" s="728"/>
      <c r="P168" s="728"/>
      <c r="Q168" s="728"/>
      <c r="R168" s="728"/>
      <c r="S168" s="728"/>
      <c r="T168" s="728"/>
      <c r="U168" s="728"/>
      <c r="V168" s="728"/>
      <c r="W168" s="728"/>
      <c r="X168" s="728"/>
      <c r="Y168" s="728"/>
      <c r="Z168" s="728"/>
    </row>
    <row r="169" ht="12.75" customHeight="1">
      <c r="A169" s="728"/>
      <c r="B169" s="728"/>
      <c r="C169" s="728"/>
      <c r="D169" s="728"/>
      <c r="E169" s="728"/>
      <c r="F169" s="728"/>
      <c r="G169" s="728"/>
      <c r="H169" s="728"/>
      <c r="I169" s="728"/>
      <c r="J169" s="728"/>
      <c r="K169" s="728"/>
      <c r="L169" s="728"/>
      <c r="M169" s="728"/>
      <c r="N169" s="728"/>
      <c r="O169" s="728"/>
      <c r="P169" s="728"/>
      <c r="Q169" s="728"/>
      <c r="R169" s="728"/>
      <c r="S169" s="728"/>
      <c r="T169" s="728"/>
      <c r="U169" s="728"/>
      <c r="V169" s="728"/>
      <c r="W169" s="728"/>
      <c r="X169" s="728"/>
      <c r="Y169" s="728"/>
      <c r="Z169" s="728"/>
    </row>
    <row r="170" ht="12.75" customHeight="1">
      <c r="A170" s="728"/>
      <c r="B170" s="728"/>
      <c r="C170" s="728"/>
      <c r="D170" s="728"/>
      <c r="E170" s="728"/>
      <c r="F170" s="728"/>
      <c r="G170" s="728"/>
      <c r="H170" s="728"/>
      <c r="I170" s="728"/>
      <c r="J170" s="728"/>
      <c r="K170" s="728"/>
      <c r="L170" s="728"/>
      <c r="M170" s="728"/>
      <c r="N170" s="728"/>
      <c r="O170" s="728"/>
      <c r="P170" s="728"/>
      <c r="Q170" s="728"/>
      <c r="R170" s="728"/>
      <c r="S170" s="728"/>
      <c r="T170" s="728"/>
      <c r="U170" s="728"/>
      <c r="V170" s="728"/>
      <c r="W170" s="728"/>
      <c r="X170" s="728"/>
      <c r="Y170" s="728"/>
      <c r="Z170" s="728"/>
    </row>
    <row r="171" ht="12.75" customHeight="1">
      <c r="A171" s="728"/>
      <c r="B171" s="728"/>
      <c r="C171" s="728"/>
      <c r="D171" s="728"/>
      <c r="E171" s="728"/>
      <c r="F171" s="728"/>
      <c r="G171" s="728"/>
      <c r="H171" s="728"/>
      <c r="I171" s="728"/>
      <c r="J171" s="728"/>
      <c r="K171" s="728"/>
      <c r="L171" s="728"/>
      <c r="M171" s="728"/>
      <c r="N171" s="728"/>
      <c r="O171" s="728"/>
      <c r="P171" s="728"/>
      <c r="Q171" s="728"/>
      <c r="R171" s="728"/>
      <c r="S171" s="728"/>
      <c r="T171" s="728"/>
      <c r="U171" s="728"/>
      <c r="V171" s="728"/>
      <c r="W171" s="728"/>
      <c r="X171" s="728"/>
      <c r="Y171" s="728"/>
      <c r="Z171" s="728"/>
    </row>
    <row r="172" ht="12.75" customHeight="1">
      <c r="A172" s="728"/>
      <c r="B172" s="728"/>
      <c r="C172" s="728"/>
      <c r="D172" s="728"/>
      <c r="E172" s="728"/>
      <c r="F172" s="728"/>
      <c r="G172" s="728"/>
      <c r="H172" s="728"/>
      <c r="I172" s="728"/>
      <c r="J172" s="728"/>
      <c r="K172" s="728"/>
      <c r="L172" s="728"/>
      <c r="M172" s="728"/>
      <c r="N172" s="728"/>
      <c r="O172" s="728"/>
      <c r="P172" s="728"/>
      <c r="Q172" s="728"/>
      <c r="R172" s="728"/>
      <c r="S172" s="728"/>
      <c r="T172" s="728"/>
      <c r="U172" s="728"/>
      <c r="V172" s="728"/>
      <c r="W172" s="728"/>
      <c r="X172" s="728"/>
      <c r="Y172" s="728"/>
      <c r="Z172" s="728"/>
    </row>
    <row r="173" ht="12.75" customHeight="1">
      <c r="A173" s="728"/>
      <c r="B173" s="728"/>
      <c r="C173" s="728"/>
      <c r="D173" s="728"/>
      <c r="E173" s="728"/>
      <c r="F173" s="728"/>
      <c r="G173" s="728"/>
      <c r="H173" s="728"/>
      <c r="I173" s="728"/>
      <c r="J173" s="728"/>
      <c r="K173" s="728"/>
      <c r="L173" s="728"/>
      <c r="M173" s="728"/>
      <c r="N173" s="728"/>
      <c r="O173" s="728"/>
      <c r="P173" s="728"/>
      <c r="Q173" s="728"/>
      <c r="R173" s="728"/>
      <c r="S173" s="728"/>
      <c r="T173" s="728"/>
      <c r="U173" s="728"/>
      <c r="V173" s="728"/>
      <c r="W173" s="728"/>
      <c r="X173" s="728"/>
      <c r="Y173" s="728"/>
      <c r="Z173" s="728"/>
    </row>
    <row r="174" ht="12.75" customHeight="1">
      <c r="A174" s="728"/>
      <c r="B174" s="728"/>
      <c r="C174" s="728"/>
      <c r="D174" s="728"/>
      <c r="E174" s="728"/>
      <c r="F174" s="728"/>
      <c r="G174" s="728"/>
      <c r="H174" s="728"/>
      <c r="I174" s="728"/>
      <c r="J174" s="728"/>
      <c r="K174" s="728"/>
      <c r="L174" s="728"/>
      <c r="M174" s="728"/>
      <c r="N174" s="728"/>
      <c r="O174" s="728"/>
      <c r="P174" s="728"/>
      <c r="Q174" s="728"/>
      <c r="R174" s="728"/>
      <c r="S174" s="728"/>
      <c r="T174" s="728"/>
      <c r="U174" s="728"/>
      <c r="V174" s="728"/>
      <c r="W174" s="728"/>
      <c r="X174" s="728"/>
      <c r="Y174" s="728"/>
      <c r="Z174" s="728"/>
    </row>
    <row r="175" ht="12.75" customHeight="1">
      <c r="A175" s="728"/>
      <c r="B175" s="728"/>
      <c r="C175" s="728"/>
      <c r="D175" s="728"/>
      <c r="E175" s="728"/>
      <c r="F175" s="728"/>
      <c r="G175" s="728"/>
      <c r="H175" s="728"/>
      <c r="I175" s="728"/>
      <c r="J175" s="728"/>
      <c r="K175" s="728"/>
      <c r="L175" s="728"/>
      <c r="M175" s="728"/>
      <c r="N175" s="728"/>
      <c r="O175" s="728"/>
      <c r="P175" s="728"/>
      <c r="Q175" s="728"/>
      <c r="R175" s="728"/>
      <c r="S175" s="728"/>
      <c r="T175" s="728"/>
      <c r="U175" s="728"/>
      <c r="V175" s="728"/>
      <c r="W175" s="728"/>
      <c r="X175" s="728"/>
      <c r="Y175" s="728"/>
      <c r="Z175" s="728"/>
    </row>
    <row r="176" ht="12.75" customHeight="1">
      <c r="A176" s="728"/>
      <c r="B176" s="728"/>
      <c r="C176" s="728"/>
      <c r="D176" s="728"/>
      <c r="E176" s="728"/>
      <c r="F176" s="728"/>
      <c r="G176" s="728"/>
      <c r="H176" s="728"/>
      <c r="I176" s="728"/>
      <c r="J176" s="728"/>
      <c r="K176" s="728"/>
      <c r="L176" s="728"/>
      <c r="M176" s="728"/>
      <c r="N176" s="728"/>
      <c r="O176" s="728"/>
      <c r="P176" s="728"/>
      <c r="Q176" s="728"/>
      <c r="R176" s="728"/>
      <c r="S176" s="728"/>
      <c r="T176" s="728"/>
      <c r="U176" s="728"/>
      <c r="V176" s="728"/>
      <c r="W176" s="728"/>
      <c r="X176" s="728"/>
      <c r="Y176" s="728"/>
      <c r="Z176" s="728"/>
    </row>
    <row r="177" ht="12.75" customHeight="1">
      <c r="A177" s="728"/>
      <c r="B177" s="728"/>
      <c r="C177" s="728"/>
      <c r="D177" s="728"/>
      <c r="E177" s="728"/>
      <c r="F177" s="728"/>
      <c r="G177" s="728"/>
      <c r="H177" s="728"/>
      <c r="I177" s="728"/>
      <c r="J177" s="728"/>
      <c r="K177" s="728"/>
      <c r="L177" s="728"/>
      <c r="M177" s="728"/>
      <c r="N177" s="728"/>
      <c r="O177" s="728"/>
      <c r="P177" s="728"/>
      <c r="Q177" s="728"/>
      <c r="R177" s="728"/>
      <c r="S177" s="728"/>
      <c r="T177" s="728"/>
      <c r="U177" s="728"/>
      <c r="V177" s="728"/>
      <c r="W177" s="728"/>
      <c r="X177" s="728"/>
      <c r="Y177" s="728"/>
      <c r="Z177" s="728"/>
    </row>
    <row r="178" ht="12.75" customHeight="1">
      <c r="A178" s="728"/>
      <c r="B178" s="728"/>
      <c r="C178" s="728"/>
      <c r="D178" s="728"/>
      <c r="E178" s="728"/>
      <c r="F178" s="728"/>
      <c r="G178" s="728"/>
      <c r="H178" s="728"/>
      <c r="I178" s="728"/>
      <c r="J178" s="728"/>
      <c r="K178" s="728"/>
      <c r="L178" s="728"/>
      <c r="M178" s="728"/>
      <c r="N178" s="728"/>
      <c r="O178" s="728"/>
      <c r="P178" s="728"/>
      <c r="Q178" s="728"/>
      <c r="R178" s="728"/>
      <c r="S178" s="728"/>
      <c r="T178" s="728"/>
      <c r="U178" s="728"/>
      <c r="V178" s="728"/>
      <c r="W178" s="728"/>
      <c r="X178" s="728"/>
      <c r="Y178" s="728"/>
      <c r="Z178" s="728"/>
    </row>
    <row r="179" ht="12.75" customHeight="1">
      <c r="A179" s="728"/>
      <c r="B179" s="728"/>
      <c r="C179" s="728"/>
      <c r="D179" s="728"/>
      <c r="E179" s="728"/>
      <c r="F179" s="728"/>
      <c r="G179" s="728"/>
      <c r="H179" s="728"/>
      <c r="I179" s="728"/>
      <c r="J179" s="728"/>
      <c r="K179" s="728"/>
      <c r="L179" s="728"/>
      <c r="M179" s="728"/>
      <c r="N179" s="728"/>
      <c r="O179" s="728"/>
      <c r="P179" s="728"/>
      <c r="Q179" s="728"/>
      <c r="R179" s="728"/>
      <c r="S179" s="728"/>
      <c r="T179" s="728"/>
      <c r="U179" s="728"/>
      <c r="V179" s="728"/>
      <c r="W179" s="728"/>
      <c r="X179" s="728"/>
      <c r="Y179" s="728"/>
      <c r="Z179" s="728"/>
    </row>
    <row r="180" ht="12.75" customHeight="1">
      <c r="A180" s="728"/>
      <c r="B180" s="728"/>
      <c r="C180" s="728"/>
      <c r="D180" s="728"/>
      <c r="E180" s="728"/>
      <c r="F180" s="728"/>
      <c r="G180" s="728"/>
      <c r="H180" s="728"/>
      <c r="I180" s="728"/>
      <c r="J180" s="728"/>
      <c r="K180" s="728"/>
      <c r="L180" s="728"/>
      <c r="M180" s="728"/>
      <c r="N180" s="728"/>
      <c r="O180" s="728"/>
      <c r="P180" s="728"/>
      <c r="Q180" s="728"/>
      <c r="R180" s="728"/>
      <c r="S180" s="728"/>
      <c r="T180" s="728"/>
      <c r="U180" s="728"/>
      <c r="V180" s="728"/>
      <c r="W180" s="728"/>
      <c r="X180" s="728"/>
      <c r="Y180" s="728"/>
      <c r="Z180" s="728"/>
    </row>
    <row r="181" ht="12.75" customHeight="1">
      <c r="A181" s="728"/>
      <c r="B181" s="728"/>
      <c r="C181" s="728"/>
      <c r="D181" s="728"/>
      <c r="E181" s="728"/>
      <c r="F181" s="728"/>
      <c r="G181" s="728"/>
      <c r="H181" s="728"/>
      <c r="I181" s="728"/>
      <c r="J181" s="728"/>
      <c r="K181" s="728"/>
      <c r="L181" s="728"/>
      <c r="M181" s="728"/>
      <c r="N181" s="728"/>
      <c r="O181" s="728"/>
      <c r="P181" s="728"/>
      <c r="Q181" s="728"/>
      <c r="R181" s="728"/>
      <c r="S181" s="728"/>
      <c r="T181" s="728"/>
      <c r="U181" s="728"/>
      <c r="V181" s="728"/>
      <c r="W181" s="728"/>
      <c r="X181" s="728"/>
      <c r="Y181" s="728"/>
      <c r="Z181" s="728"/>
    </row>
    <row r="182" ht="12.75" customHeight="1">
      <c r="A182" s="728"/>
      <c r="B182" s="728"/>
      <c r="C182" s="728"/>
      <c r="D182" s="728"/>
      <c r="E182" s="728"/>
      <c r="F182" s="728"/>
      <c r="G182" s="728"/>
      <c r="H182" s="728"/>
      <c r="I182" s="728"/>
      <c r="J182" s="728"/>
      <c r="K182" s="728"/>
      <c r="L182" s="728"/>
      <c r="M182" s="728"/>
      <c r="N182" s="728"/>
      <c r="O182" s="728"/>
      <c r="P182" s="728"/>
      <c r="Q182" s="728"/>
      <c r="R182" s="728"/>
      <c r="S182" s="728"/>
      <c r="T182" s="728"/>
      <c r="U182" s="728"/>
      <c r="V182" s="728"/>
      <c r="W182" s="728"/>
      <c r="X182" s="728"/>
      <c r="Y182" s="728"/>
      <c r="Z182" s="728"/>
    </row>
    <row r="183" ht="12.75" customHeight="1">
      <c r="A183" s="728"/>
      <c r="B183" s="728"/>
      <c r="C183" s="728"/>
      <c r="D183" s="728"/>
      <c r="E183" s="728"/>
      <c r="F183" s="728"/>
      <c r="G183" s="728"/>
      <c r="H183" s="728"/>
      <c r="I183" s="728"/>
      <c r="J183" s="728"/>
      <c r="K183" s="728"/>
      <c r="L183" s="728"/>
      <c r="M183" s="728"/>
      <c r="N183" s="728"/>
      <c r="O183" s="728"/>
      <c r="P183" s="728"/>
      <c r="Q183" s="728"/>
      <c r="R183" s="728"/>
      <c r="S183" s="728"/>
      <c r="T183" s="728"/>
      <c r="U183" s="728"/>
      <c r="V183" s="728"/>
      <c r="W183" s="728"/>
      <c r="X183" s="728"/>
      <c r="Y183" s="728"/>
      <c r="Z183" s="728"/>
    </row>
    <row r="184" ht="12.75" customHeight="1">
      <c r="A184" s="728"/>
      <c r="B184" s="728"/>
      <c r="C184" s="728"/>
      <c r="D184" s="728"/>
      <c r="E184" s="728"/>
      <c r="F184" s="728"/>
      <c r="G184" s="728"/>
      <c r="H184" s="728"/>
      <c r="I184" s="728"/>
      <c r="J184" s="728"/>
      <c r="K184" s="728"/>
      <c r="L184" s="728"/>
      <c r="M184" s="728"/>
      <c r="N184" s="728"/>
      <c r="O184" s="728"/>
      <c r="P184" s="728"/>
      <c r="Q184" s="728"/>
      <c r="R184" s="728"/>
      <c r="S184" s="728"/>
      <c r="T184" s="728"/>
      <c r="U184" s="728"/>
      <c r="V184" s="728"/>
      <c r="W184" s="728"/>
      <c r="X184" s="728"/>
      <c r="Y184" s="728"/>
      <c r="Z184" s="728"/>
    </row>
    <row r="185" ht="12.75" customHeight="1">
      <c r="A185" s="728"/>
      <c r="B185" s="728"/>
      <c r="C185" s="728"/>
      <c r="D185" s="728"/>
      <c r="E185" s="728"/>
      <c r="F185" s="728"/>
      <c r="G185" s="728"/>
      <c r="H185" s="728"/>
      <c r="I185" s="728"/>
      <c r="J185" s="728"/>
      <c r="K185" s="728"/>
      <c r="L185" s="728"/>
      <c r="M185" s="728"/>
      <c r="N185" s="728"/>
      <c r="O185" s="728"/>
      <c r="P185" s="728"/>
      <c r="Q185" s="728"/>
      <c r="R185" s="728"/>
      <c r="S185" s="728"/>
      <c r="T185" s="728"/>
      <c r="U185" s="728"/>
      <c r="V185" s="728"/>
      <c r="W185" s="728"/>
      <c r="X185" s="728"/>
      <c r="Y185" s="728"/>
      <c r="Z185" s="728"/>
    </row>
    <row r="186" ht="12.75" customHeight="1">
      <c r="A186" s="728"/>
      <c r="B186" s="728"/>
      <c r="C186" s="728"/>
      <c r="D186" s="728"/>
      <c r="E186" s="728"/>
      <c r="F186" s="728"/>
      <c r="G186" s="728"/>
      <c r="H186" s="728"/>
      <c r="I186" s="728"/>
      <c r="J186" s="728"/>
      <c r="K186" s="728"/>
      <c r="L186" s="728"/>
      <c r="M186" s="728"/>
      <c r="N186" s="728"/>
      <c r="O186" s="728"/>
      <c r="P186" s="728"/>
      <c r="Q186" s="728"/>
      <c r="R186" s="728"/>
      <c r="S186" s="728"/>
      <c r="T186" s="728"/>
      <c r="U186" s="728"/>
      <c r="V186" s="728"/>
      <c r="W186" s="728"/>
      <c r="X186" s="728"/>
      <c r="Y186" s="728"/>
      <c r="Z186" s="728"/>
    </row>
    <row r="187" ht="12.75" customHeight="1">
      <c r="A187" s="728"/>
      <c r="B187" s="728"/>
      <c r="C187" s="728"/>
      <c r="D187" s="728"/>
      <c r="E187" s="728"/>
      <c r="F187" s="728"/>
      <c r="G187" s="728"/>
      <c r="H187" s="728"/>
      <c r="I187" s="728"/>
      <c r="J187" s="728"/>
      <c r="K187" s="728"/>
      <c r="L187" s="728"/>
      <c r="M187" s="728"/>
      <c r="N187" s="728"/>
      <c r="O187" s="728"/>
      <c r="P187" s="728"/>
      <c r="Q187" s="728"/>
      <c r="R187" s="728"/>
      <c r="S187" s="728"/>
      <c r="T187" s="728"/>
      <c r="U187" s="728"/>
      <c r="V187" s="728"/>
      <c r="W187" s="728"/>
      <c r="X187" s="728"/>
      <c r="Y187" s="728"/>
      <c r="Z187" s="728"/>
    </row>
    <row r="188" ht="12.75" customHeight="1">
      <c r="A188" s="728"/>
      <c r="B188" s="728"/>
      <c r="C188" s="728"/>
      <c r="D188" s="728"/>
      <c r="E188" s="728"/>
      <c r="F188" s="728"/>
      <c r="G188" s="728"/>
      <c r="H188" s="728"/>
      <c r="I188" s="728"/>
      <c r="J188" s="728"/>
      <c r="K188" s="728"/>
      <c r="L188" s="728"/>
      <c r="M188" s="728"/>
      <c r="N188" s="728"/>
      <c r="O188" s="728"/>
      <c r="P188" s="728"/>
      <c r="Q188" s="728"/>
      <c r="R188" s="728"/>
      <c r="S188" s="728"/>
      <c r="T188" s="728"/>
      <c r="U188" s="728"/>
      <c r="V188" s="728"/>
      <c r="W188" s="728"/>
      <c r="X188" s="728"/>
      <c r="Y188" s="728"/>
      <c r="Z188" s="728"/>
    </row>
    <row r="189" ht="12.75" customHeight="1">
      <c r="A189" s="728"/>
      <c r="B189" s="728"/>
      <c r="C189" s="728"/>
      <c r="D189" s="728"/>
      <c r="E189" s="728"/>
      <c r="F189" s="728"/>
      <c r="G189" s="728"/>
      <c r="H189" s="728"/>
      <c r="I189" s="728"/>
      <c r="J189" s="728"/>
      <c r="K189" s="728"/>
      <c r="L189" s="728"/>
      <c r="M189" s="728"/>
      <c r="N189" s="728"/>
      <c r="O189" s="728"/>
      <c r="P189" s="728"/>
      <c r="Q189" s="728"/>
      <c r="R189" s="728"/>
      <c r="S189" s="728"/>
      <c r="T189" s="728"/>
      <c r="U189" s="728"/>
      <c r="V189" s="728"/>
      <c r="W189" s="728"/>
      <c r="X189" s="728"/>
      <c r="Y189" s="728"/>
      <c r="Z189" s="728"/>
    </row>
    <row r="190" ht="12.75" customHeight="1">
      <c r="A190" s="728"/>
      <c r="B190" s="728"/>
      <c r="C190" s="728"/>
      <c r="D190" s="728"/>
      <c r="E190" s="728"/>
      <c r="F190" s="728"/>
      <c r="G190" s="728"/>
      <c r="H190" s="728"/>
      <c r="I190" s="728"/>
      <c r="J190" s="728"/>
      <c r="K190" s="728"/>
      <c r="L190" s="728"/>
      <c r="M190" s="728"/>
      <c r="N190" s="728"/>
      <c r="O190" s="728"/>
      <c r="P190" s="728"/>
      <c r="Q190" s="728"/>
      <c r="R190" s="728"/>
      <c r="S190" s="728"/>
      <c r="T190" s="728"/>
      <c r="U190" s="728"/>
      <c r="V190" s="728"/>
      <c r="W190" s="728"/>
      <c r="X190" s="728"/>
      <c r="Y190" s="728"/>
      <c r="Z190" s="728"/>
    </row>
    <row r="191" ht="12.75" customHeight="1">
      <c r="A191" s="728"/>
      <c r="B191" s="728"/>
      <c r="C191" s="728"/>
      <c r="D191" s="728"/>
      <c r="E191" s="728"/>
      <c r="F191" s="728"/>
      <c r="G191" s="728"/>
      <c r="H191" s="728"/>
      <c r="I191" s="728"/>
      <c r="J191" s="728"/>
      <c r="K191" s="728"/>
      <c r="L191" s="728"/>
      <c r="M191" s="728"/>
      <c r="N191" s="728"/>
      <c r="O191" s="728"/>
      <c r="P191" s="728"/>
      <c r="Q191" s="728"/>
      <c r="R191" s="728"/>
      <c r="S191" s="728"/>
      <c r="T191" s="728"/>
      <c r="U191" s="728"/>
      <c r="V191" s="728"/>
      <c r="W191" s="728"/>
      <c r="X191" s="728"/>
      <c r="Y191" s="728"/>
      <c r="Z191" s="728"/>
    </row>
    <row r="192" ht="12.75" customHeight="1">
      <c r="A192" s="728"/>
      <c r="B192" s="728"/>
      <c r="C192" s="728"/>
      <c r="D192" s="728"/>
      <c r="E192" s="728"/>
      <c r="F192" s="728"/>
      <c r="G192" s="728"/>
      <c r="H192" s="728"/>
      <c r="I192" s="728"/>
      <c r="J192" s="728"/>
      <c r="K192" s="728"/>
      <c r="L192" s="728"/>
      <c r="M192" s="728"/>
      <c r="N192" s="728"/>
      <c r="O192" s="728"/>
      <c r="P192" s="728"/>
      <c r="Q192" s="728"/>
      <c r="R192" s="728"/>
      <c r="S192" s="728"/>
      <c r="T192" s="728"/>
      <c r="U192" s="728"/>
      <c r="V192" s="728"/>
      <c r="W192" s="728"/>
      <c r="X192" s="728"/>
      <c r="Y192" s="728"/>
      <c r="Z192" s="728"/>
    </row>
    <row r="193" ht="12.75" customHeight="1">
      <c r="A193" s="728"/>
      <c r="B193" s="728"/>
      <c r="C193" s="728"/>
      <c r="D193" s="728"/>
      <c r="E193" s="728"/>
      <c r="F193" s="728"/>
      <c r="G193" s="728"/>
      <c r="H193" s="728"/>
      <c r="I193" s="728"/>
      <c r="J193" s="728"/>
      <c r="K193" s="728"/>
      <c r="L193" s="728"/>
      <c r="M193" s="728"/>
      <c r="N193" s="728"/>
      <c r="O193" s="728"/>
      <c r="P193" s="728"/>
      <c r="Q193" s="728"/>
      <c r="R193" s="728"/>
      <c r="S193" s="728"/>
      <c r="T193" s="728"/>
      <c r="U193" s="728"/>
      <c r="V193" s="728"/>
      <c r="W193" s="728"/>
      <c r="X193" s="728"/>
      <c r="Y193" s="728"/>
      <c r="Z193" s="728"/>
    </row>
    <row r="194" ht="12.75" customHeight="1">
      <c r="A194" s="728"/>
      <c r="B194" s="728"/>
      <c r="C194" s="728"/>
      <c r="D194" s="728"/>
      <c r="E194" s="728"/>
      <c r="F194" s="728"/>
      <c r="G194" s="728"/>
      <c r="H194" s="728"/>
      <c r="I194" s="728"/>
      <c r="J194" s="728"/>
      <c r="K194" s="728"/>
      <c r="L194" s="728"/>
      <c r="M194" s="728"/>
      <c r="N194" s="728"/>
      <c r="O194" s="728"/>
      <c r="P194" s="728"/>
      <c r="Q194" s="728"/>
      <c r="R194" s="728"/>
      <c r="S194" s="728"/>
      <c r="T194" s="728"/>
      <c r="U194" s="728"/>
      <c r="V194" s="728"/>
      <c r="W194" s="728"/>
      <c r="X194" s="728"/>
      <c r="Y194" s="728"/>
      <c r="Z194" s="728"/>
    </row>
    <row r="195" ht="12.75" customHeight="1">
      <c r="A195" s="728"/>
      <c r="B195" s="728"/>
      <c r="C195" s="728"/>
      <c r="D195" s="728"/>
      <c r="E195" s="728"/>
      <c r="F195" s="728"/>
      <c r="G195" s="728"/>
      <c r="H195" s="728"/>
      <c r="I195" s="728"/>
      <c r="J195" s="728"/>
      <c r="K195" s="728"/>
      <c r="L195" s="728"/>
      <c r="M195" s="728"/>
      <c r="N195" s="728"/>
      <c r="O195" s="728"/>
      <c r="P195" s="728"/>
      <c r="Q195" s="728"/>
      <c r="R195" s="728"/>
      <c r="S195" s="728"/>
      <c r="T195" s="728"/>
      <c r="U195" s="728"/>
      <c r="V195" s="728"/>
      <c r="W195" s="728"/>
      <c r="X195" s="728"/>
      <c r="Y195" s="728"/>
      <c r="Z195" s="728"/>
    </row>
    <row r="196" ht="12.75" customHeight="1">
      <c r="A196" s="728"/>
      <c r="B196" s="728"/>
      <c r="C196" s="728"/>
      <c r="D196" s="728"/>
      <c r="E196" s="728"/>
      <c r="F196" s="728"/>
      <c r="G196" s="728"/>
      <c r="H196" s="728"/>
      <c r="I196" s="728"/>
      <c r="J196" s="728"/>
      <c r="K196" s="728"/>
      <c r="L196" s="728"/>
      <c r="M196" s="728"/>
      <c r="N196" s="728"/>
      <c r="O196" s="728"/>
      <c r="P196" s="728"/>
      <c r="Q196" s="728"/>
      <c r="R196" s="728"/>
      <c r="S196" s="728"/>
      <c r="T196" s="728"/>
      <c r="U196" s="728"/>
      <c r="V196" s="728"/>
      <c r="W196" s="728"/>
      <c r="X196" s="728"/>
      <c r="Y196" s="728"/>
      <c r="Z196" s="728"/>
    </row>
    <row r="197" ht="12.75" customHeight="1">
      <c r="A197" s="728"/>
      <c r="B197" s="728"/>
      <c r="C197" s="728"/>
      <c r="D197" s="728"/>
      <c r="E197" s="728"/>
      <c r="F197" s="728"/>
      <c r="G197" s="728"/>
      <c r="H197" s="728"/>
      <c r="I197" s="728"/>
      <c r="J197" s="728"/>
      <c r="K197" s="728"/>
      <c r="L197" s="728"/>
      <c r="M197" s="728"/>
      <c r="N197" s="728"/>
      <c r="O197" s="728"/>
      <c r="P197" s="728"/>
      <c r="Q197" s="728"/>
      <c r="R197" s="728"/>
      <c r="S197" s="728"/>
      <c r="T197" s="728"/>
      <c r="U197" s="728"/>
      <c r="V197" s="728"/>
      <c r="W197" s="728"/>
      <c r="X197" s="728"/>
      <c r="Y197" s="728"/>
      <c r="Z197" s="728"/>
    </row>
    <row r="198" ht="12.75" customHeight="1">
      <c r="A198" s="728"/>
      <c r="B198" s="728"/>
      <c r="C198" s="728"/>
      <c r="D198" s="728"/>
      <c r="E198" s="728"/>
      <c r="F198" s="728"/>
      <c r="G198" s="728"/>
      <c r="H198" s="728"/>
      <c r="I198" s="728"/>
      <c r="J198" s="728"/>
      <c r="K198" s="728"/>
      <c r="L198" s="728"/>
      <c r="M198" s="728"/>
      <c r="N198" s="728"/>
      <c r="O198" s="728"/>
      <c r="P198" s="728"/>
      <c r="Q198" s="728"/>
      <c r="R198" s="728"/>
      <c r="S198" s="728"/>
      <c r="T198" s="728"/>
      <c r="U198" s="728"/>
      <c r="V198" s="728"/>
      <c r="W198" s="728"/>
      <c r="X198" s="728"/>
      <c r="Y198" s="728"/>
      <c r="Z198" s="728"/>
    </row>
    <row r="199" ht="12.75" customHeight="1">
      <c r="A199" s="728"/>
      <c r="B199" s="728"/>
      <c r="C199" s="728"/>
      <c r="D199" s="728"/>
      <c r="E199" s="728"/>
      <c r="F199" s="728"/>
      <c r="G199" s="728"/>
      <c r="H199" s="728"/>
      <c r="I199" s="728"/>
      <c r="J199" s="728"/>
      <c r="K199" s="728"/>
      <c r="L199" s="728"/>
      <c r="M199" s="728"/>
      <c r="N199" s="728"/>
      <c r="O199" s="728"/>
      <c r="P199" s="728"/>
      <c r="Q199" s="728"/>
      <c r="R199" s="728"/>
      <c r="S199" s="728"/>
      <c r="T199" s="728"/>
      <c r="U199" s="728"/>
      <c r="V199" s="728"/>
      <c r="W199" s="728"/>
      <c r="X199" s="728"/>
      <c r="Y199" s="728"/>
      <c r="Z199" s="728"/>
    </row>
    <row r="200" ht="12.75" customHeight="1">
      <c r="A200" s="728"/>
      <c r="B200" s="728"/>
      <c r="C200" s="728"/>
      <c r="D200" s="728"/>
      <c r="E200" s="728"/>
      <c r="F200" s="728"/>
      <c r="G200" s="728"/>
      <c r="H200" s="728"/>
      <c r="I200" s="728"/>
      <c r="J200" s="728"/>
      <c r="K200" s="728"/>
      <c r="L200" s="728"/>
      <c r="M200" s="728"/>
      <c r="N200" s="728"/>
      <c r="O200" s="728"/>
      <c r="P200" s="728"/>
      <c r="Q200" s="728"/>
      <c r="R200" s="728"/>
      <c r="S200" s="728"/>
      <c r="T200" s="728"/>
      <c r="U200" s="728"/>
      <c r="V200" s="728"/>
      <c r="W200" s="728"/>
      <c r="X200" s="728"/>
      <c r="Y200" s="728"/>
      <c r="Z200" s="728"/>
    </row>
    <row r="201" ht="12.75" customHeight="1">
      <c r="A201" s="728"/>
      <c r="B201" s="728"/>
      <c r="C201" s="728"/>
      <c r="D201" s="728"/>
      <c r="E201" s="728"/>
      <c r="F201" s="728"/>
      <c r="G201" s="728"/>
      <c r="H201" s="728"/>
      <c r="I201" s="728"/>
      <c r="J201" s="728"/>
      <c r="K201" s="728"/>
      <c r="L201" s="728"/>
      <c r="M201" s="728"/>
      <c r="N201" s="728"/>
      <c r="O201" s="728"/>
      <c r="P201" s="728"/>
      <c r="Q201" s="728"/>
      <c r="R201" s="728"/>
      <c r="S201" s="728"/>
      <c r="T201" s="728"/>
      <c r="U201" s="728"/>
      <c r="V201" s="728"/>
      <c r="W201" s="728"/>
      <c r="X201" s="728"/>
      <c r="Y201" s="728"/>
      <c r="Z201" s="728"/>
    </row>
    <row r="202" ht="12.75" customHeight="1">
      <c r="A202" s="728"/>
      <c r="B202" s="728"/>
      <c r="C202" s="728"/>
      <c r="D202" s="728"/>
      <c r="E202" s="728"/>
      <c r="F202" s="728"/>
      <c r="G202" s="728"/>
      <c r="H202" s="728"/>
      <c r="I202" s="728"/>
      <c r="J202" s="728"/>
      <c r="K202" s="728"/>
      <c r="L202" s="728"/>
      <c r="M202" s="728"/>
      <c r="N202" s="728"/>
      <c r="O202" s="728"/>
      <c r="P202" s="728"/>
      <c r="Q202" s="728"/>
      <c r="R202" s="728"/>
      <c r="S202" s="728"/>
      <c r="T202" s="728"/>
      <c r="U202" s="728"/>
      <c r="V202" s="728"/>
      <c r="W202" s="728"/>
      <c r="X202" s="728"/>
      <c r="Y202" s="728"/>
      <c r="Z202" s="728"/>
    </row>
    <row r="203" ht="12.75" customHeight="1">
      <c r="A203" s="728"/>
      <c r="B203" s="728"/>
      <c r="C203" s="728"/>
      <c r="D203" s="728"/>
      <c r="E203" s="728"/>
      <c r="F203" s="728"/>
      <c r="G203" s="728"/>
      <c r="H203" s="728"/>
      <c r="I203" s="728"/>
      <c r="J203" s="728"/>
      <c r="K203" s="728"/>
      <c r="L203" s="728"/>
      <c r="M203" s="728"/>
      <c r="N203" s="728"/>
      <c r="O203" s="728"/>
      <c r="P203" s="728"/>
      <c r="Q203" s="728"/>
      <c r="R203" s="728"/>
      <c r="S203" s="728"/>
      <c r="T203" s="728"/>
      <c r="U203" s="728"/>
      <c r="V203" s="728"/>
      <c r="W203" s="728"/>
      <c r="X203" s="728"/>
      <c r="Y203" s="728"/>
      <c r="Z203" s="728"/>
    </row>
    <row r="204" ht="12.75" customHeight="1">
      <c r="A204" s="728"/>
      <c r="B204" s="728"/>
      <c r="C204" s="728"/>
      <c r="D204" s="728"/>
      <c r="E204" s="728"/>
      <c r="F204" s="728"/>
      <c r="G204" s="728"/>
      <c r="H204" s="728"/>
      <c r="I204" s="728"/>
      <c r="J204" s="728"/>
      <c r="K204" s="728"/>
      <c r="L204" s="728"/>
      <c r="M204" s="728"/>
      <c r="N204" s="728"/>
      <c r="O204" s="728"/>
      <c r="P204" s="728"/>
      <c r="Q204" s="728"/>
      <c r="R204" s="728"/>
      <c r="S204" s="728"/>
      <c r="T204" s="728"/>
      <c r="U204" s="728"/>
      <c r="V204" s="728"/>
      <c r="W204" s="728"/>
      <c r="X204" s="728"/>
      <c r="Y204" s="728"/>
      <c r="Z204" s="728"/>
    </row>
    <row r="205" ht="12.75" customHeight="1">
      <c r="A205" s="728"/>
      <c r="B205" s="728"/>
      <c r="C205" s="728"/>
      <c r="D205" s="728"/>
      <c r="E205" s="728"/>
      <c r="F205" s="728"/>
      <c r="G205" s="728"/>
      <c r="H205" s="728"/>
      <c r="I205" s="728"/>
      <c r="J205" s="728"/>
      <c r="K205" s="728"/>
      <c r="L205" s="728"/>
      <c r="M205" s="728"/>
      <c r="N205" s="728"/>
      <c r="O205" s="728"/>
      <c r="P205" s="728"/>
      <c r="Q205" s="728"/>
      <c r="R205" s="728"/>
      <c r="S205" s="728"/>
      <c r="T205" s="728"/>
      <c r="U205" s="728"/>
      <c r="V205" s="728"/>
      <c r="W205" s="728"/>
      <c r="X205" s="728"/>
      <c r="Y205" s="728"/>
      <c r="Z205" s="728"/>
    </row>
    <row r="206" ht="12.75" customHeight="1">
      <c r="A206" s="728"/>
      <c r="B206" s="728"/>
      <c r="C206" s="728"/>
      <c r="D206" s="728"/>
      <c r="E206" s="728"/>
      <c r="F206" s="728"/>
      <c r="G206" s="728"/>
      <c r="H206" s="728"/>
      <c r="I206" s="728"/>
      <c r="J206" s="728"/>
      <c r="K206" s="728"/>
      <c r="L206" s="728"/>
      <c r="M206" s="728"/>
      <c r="N206" s="728"/>
      <c r="O206" s="728"/>
      <c r="P206" s="728"/>
      <c r="Q206" s="728"/>
      <c r="R206" s="728"/>
      <c r="S206" s="728"/>
      <c r="T206" s="728"/>
      <c r="U206" s="728"/>
      <c r="V206" s="728"/>
      <c r="W206" s="728"/>
      <c r="X206" s="728"/>
      <c r="Y206" s="728"/>
      <c r="Z206" s="728"/>
    </row>
    <row r="207" ht="12.75" customHeight="1">
      <c r="A207" s="728"/>
      <c r="B207" s="728"/>
      <c r="C207" s="728"/>
      <c r="D207" s="728"/>
      <c r="E207" s="728"/>
      <c r="F207" s="728"/>
      <c r="G207" s="728"/>
      <c r="H207" s="728"/>
      <c r="I207" s="728"/>
      <c r="J207" s="728"/>
      <c r="K207" s="728"/>
      <c r="L207" s="728"/>
      <c r="M207" s="728"/>
      <c r="N207" s="728"/>
      <c r="O207" s="728"/>
      <c r="P207" s="728"/>
      <c r="Q207" s="728"/>
      <c r="R207" s="728"/>
      <c r="S207" s="728"/>
      <c r="T207" s="728"/>
      <c r="U207" s="728"/>
      <c r="V207" s="728"/>
      <c r="W207" s="728"/>
      <c r="X207" s="728"/>
      <c r="Y207" s="728"/>
      <c r="Z207" s="728"/>
    </row>
    <row r="208" ht="12.75" customHeight="1">
      <c r="A208" s="728"/>
      <c r="B208" s="728"/>
      <c r="C208" s="728"/>
      <c r="D208" s="728"/>
      <c r="E208" s="728"/>
      <c r="F208" s="728"/>
      <c r="G208" s="728"/>
      <c r="H208" s="728"/>
      <c r="I208" s="728"/>
      <c r="J208" s="728"/>
      <c r="K208" s="728"/>
      <c r="L208" s="728"/>
      <c r="M208" s="728"/>
      <c r="N208" s="728"/>
      <c r="O208" s="728"/>
      <c r="P208" s="728"/>
      <c r="Q208" s="728"/>
      <c r="R208" s="728"/>
      <c r="S208" s="728"/>
      <c r="T208" s="728"/>
      <c r="U208" s="728"/>
      <c r="V208" s="728"/>
      <c r="W208" s="728"/>
      <c r="X208" s="728"/>
      <c r="Y208" s="728"/>
      <c r="Z208" s="728"/>
    </row>
    <row r="209" ht="12.75" customHeight="1">
      <c r="A209" s="728"/>
      <c r="B209" s="728"/>
      <c r="C209" s="728"/>
      <c r="D209" s="728"/>
      <c r="E209" s="728"/>
      <c r="F209" s="728"/>
      <c r="G209" s="728"/>
      <c r="H209" s="728"/>
      <c r="I209" s="728"/>
      <c r="J209" s="728"/>
      <c r="K209" s="728"/>
      <c r="L209" s="728"/>
      <c r="M209" s="728"/>
      <c r="N209" s="728"/>
      <c r="O209" s="728"/>
      <c r="P209" s="728"/>
      <c r="Q209" s="728"/>
      <c r="R209" s="728"/>
      <c r="S209" s="728"/>
      <c r="T209" s="728"/>
      <c r="U209" s="728"/>
      <c r="V209" s="728"/>
      <c r="W209" s="728"/>
      <c r="X209" s="728"/>
      <c r="Y209" s="728"/>
      <c r="Z209" s="728"/>
    </row>
    <row r="210" ht="12.75" customHeight="1">
      <c r="A210" s="728"/>
      <c r="B210" s="728"/>
      <c r="C210" s="728"/>
      <c r="D210" s="728"/>
      <c r="E210" s="728"/>
      <c r="F210" s="728"/>
      <c r="G210" s="728"/>
      <c r="H210" s="728"/>
      <c r="I210" s="728"/>
      <c r="J210" s="728"/>
      <c r="K210" s="728"/>
      <c r="L210" s="728"/>
      <c r="M210" s="728"/>
      <c r="N210" s="728"/>
      <c r="O210" s="728"/>
      <c r="P210" s="728"/>
      <c r="Q210" s="728"/>
      <c r="R210" s="728"/>
      <c r="S210" s="728"/>
      <c r="T210" s="728"/>
      <c r="U210" s="728"/>
      <c r="V210" s="728"/>
      <c r="W210" s="728"/>
      <c r="X210" s="728"/>
      <c r="Y210" s="728"/>
      <c r="Z210" s="728"/>
    </row>
    <row r="211" ht="12.75" customHeight="1">
      <c r="A211" s="728"/>
      <c r="B211" s="728"/>
      <c r="C211" s="728"/>
      <c r="D211" s="728"/>
      <c r="E211" s="728"/>
      <c r="F211" s="728"/>
      <c r="G211" s="728"/>
      <c r="H211" s="728"/>
      <c r="I211" s="728"/>
      <c r="J211" s="728"/>
      <c r="K211" s="728"/>
      <c r="L211" s="728"/>
      <c r="M211" s="728"/>
      <c r="N211" s="728"/>
      <c r="O211" s="728"/>
      <c r="P211" s="728"/>
      <c r="Q211" s="728"/>
      <c r="R211" s="728"/>
      <c r="S211" s="728"/>
      <c r="T211" s="728"/>
      <c r="U211" s="728"/>
      <c r="V211" s="728"/>
      <c r="W211" s="728"/>
      <c r="X211" s="728"/>
      <c r="Y211" s="728"/>
      <c r="Z211" s="728"/>
    </row>
    <row r="212" ht="12.75" customHeight="1">
      <c r="A212" s="728"/>
      <c r="B212" s="728"/>
      <c r="C212" s="728"/>
      <c r="D212" s="728"/>
      <c r="E212" s="728"/>
      <c r="F212" s="728"/>
      <c r="G212" s="728"/>
      <c r="H212" s="728"/>
      <c r="I212" s="728"/>
      <c r="J212" s="728"/>
      <c r="K212" s="728"/>
      <c r="L212" s="728"/>
      <c r="M212" s="728"/>
      <c r="N212" s="728"/>
      <c r="O212" s="728"/>
      <c r="P212" s="728"/>
      <c r="Q212" s="728"/>
      <c r="R212" s="728"/>
      <c r="S212" s="728"/>
      <c r="T212" s="728"/>
      <c r="U212" s="728"/>
      <c r="V212" s="728"/>
      <c r="W212" s="728"/>
      <c r="X212" s="728"/>
      <c r="Y212" s="728"/>
      <c r="Z212" s="728"/>
    </row>
    <row r="213" ht="12.75" customHeight="1">
      <c r="A213" s="728"/>
      <c r="B213" s="728"/>
      <c r="C213" s="728"/>
      <c r="D213" s="728"/>
      <c r="E213" s="728"/>
      <c r="F213" s="728"/>
      <c r="G213" s="728"/>
      <c r="H213" s="728"/>
      <c r="I213" s="728"/>
      <c r="J213" s="728"/>
      <c r="K213" s="728"/>
      <c r="L213" s="728"/>
      <c r="M213" s="728"/>
      <c r="N213" s="728"/>
      <c r="O213" s="728"/>
      <c r="P213" s="728"/>
      <c r="Q213" s="728"/>
      <c r="R213" s="728"/>
      <c r="S213" s="728"/>
      <c r="T213" s="728"/>
      <c r="U213" s="728"/>
      <c r="V213" s="728"/>
      <c r="W213" s="728"/>
      <c r="X213" s="728"/>
      <c r="Y213" s="728"/>
      <c r="Z213" s="728"/>
    </row>
    <row r="214" ht="12.75" customHeight="1">
      <c r="A214" s="728"/>
      <c r="B214" s="728"/>
      <c r="C214" s="728"/>
      <c r="D214" s="728"/>
      <c r="E214" s="728"/>
      <c r="F214" s="728"/>
      <c r="G214" s="728"/>
      <c r="H214" s="728"/>
      <c r="I214" s="728"/>
      <c r="J214" s="728"/>
      <c r="K214" s="728"/>
      <c r="L214" s="728"/>
      <c r="M214" s="728"/>
      <c r="N214" s="728"/>
      <c r="O214" s="728"/>
      <c r="P214" s="728"/>
      <c r="Q214" s="728"/>
      <c r="R214" s="728"/>
      <c r="S214" s="728"/>
      <c r="T214" s="728"/>
      <c r="U214" s="728"/>
      <c r="V214" s="728"/>
      <c r="W214" s="728"/>
      <c r="X214" s="728"/>
      <c r="Y214" s="728"/>
      <c r="Z214" s="728"/>
    </row>
    <row r="215" ht="12.75" customHeight="1">
      <c r="A215" s="728"/>
      <c r="B215" s="728"/>
      <c r="C215" s="728"/>
      <c r="D215" s="728"/>
      <c r="E215" s="728"/>
      <c r="F215" s="728"/>
      <c r="G215" s="728"/>
      <c r="H215" s="728"/>
      <c r="I215" s="728"/>
      <c r="J215" s="728"/>
      <c r="K215" s="728"/>
      <c r="L215" s="728"/>
      <c r="M215" s="728"/>
      <c r="N215" s="728"/>
      <c r="O215" s="728"/>
      <c r="P215" s="728"/>
      <c r="Q215" s="728"/>
      <c r="R215" s="728"/>
      <c r="S215" s="728"/>
      <c r="T215" s="728"/>
      <c r="U215" s="728"/>
      <c r="V215" s="728"/>
      <c r="W215" s="728"/>
      <c r="X215" s="728"/>
      <c r="Y215" s="728"/>
      <c r="Z215" s="728"/>
    </row>
    <row r="216" ht="12.75" customHeight="1">
      <c r="A216" s="728"/>
      <c r="B216" s="728"/>
      <c r="C216" s="728"/>
      <c r="D216" s="728"/>
      <c r="E216" s="728"/>
      <c r="F216" s="728"/>
      <c r="G216" s="728"/>
      <c r="H216" s="728"/>
      <c r="I216" s="728"/>
      <c r="J216" s="728"/>
      <c r="K216" s="728"/>
      <c r="L216" s="728"/>
      <c r="M216" s="728"/>
      <c r="N216" s="728"/>
      <c r="O216" s="728"/>
      <c r="P216" s="728"/>
      <c r="Q216" s="728"/>
      <c r="R216" s="728"/>
      <c r="S216" s="728"/>
      <c r="T216" s="728"/>
      <c r="U216" s="728"/>
      <c r="V216" s="728"/>
      <c r="W216" s="728"/>
      <c r="X216" s="728"/>
      <c r="Y216" s="728"/>
      <c r="Z216" s="728"/>
    </row>
    <row r="217" ht="12.75" customHeight="1">
      <c r="A217" s="728"/>
      <c r="B217" s="728"/>
      <c r="C217" s="728"/>
      <c r="D217" s="728"/>
      <c r="E217" s="728"/>
      <c r="F217" s="728"/>
      <c r="G217" s="728"/>
      <c r="H217" s="728"/>
      <c r="I217" s="728"/>
      <c r="J217" s="728"/>
      <c r="K217" s="728"/>
      <c r="L217" s="728"/>
      <c r="M217" s="728"/>
      <c r="N217" s="728"/>
      <c r="O217" s="728"/>
      <c r="P217" s="728"/>
      <c r="Q217" s="728"/>
      <c r="R217" s="728"/>
      <c r="S217" s="728"/>
      <c r="T217" s="728"/>
      <c r="U217" s="728"/>
      <c r="V217" s="728"/>
      <c r="W217" s="728"/>
      <c r="X217" s="728"/>
      <c r="Y217" s="728"/>
      <c r="Z217" s="728"/>
    </row>
    <row r="218" ht="12.75" customHeight="1">
      <c r="A218" s="728"/>
      <c r="B218" s="728"/>
      <c r="C218" s="728"/>
      <c r="D218" s="728"/>
      <c r="E218" s="728"/>
      <c r="F218" s="728"/>
      <c r="G218" s="728"/>
      <c r="H218" s="728"/>
      <c r="I218" s="728"/>
      <c r="J218" s="728"/>
      <c r="K218" s="728"/>
      <c r="L218" s="728"/>
      <c r="M218" s="728"/>
      <c r="N218" s="728"/>
      <c r="O218" s="728"/>
      <c r="P218" s="728"/>
      <c r="Q218" s="728"/>
      <c r="R218" s="728"/>
      <c r="S218" s="728"/>
      <c r="T218" s="728"/>
      <c r="U218" s="728"/>
      <c r="V218" s="728"/>
      <c r="W218" s="728"/>
      <c r="X218" s="728"/>
      <c r="Y218" s="728"/>
      <c r="Z218" s="728"/>
    </row>
    <row r="219" ht="12.75" customHeight="1">
      <c r="A219" s="728"/>
      <c r="B219" s="728"/>
      <c r="C219" s="728"/>
      <c r="D219" s="728"/>
      <c r="E219" s="728"/>
      <c r="F219" s="728"/>
      <c r="G219" s="728"/>
      <c r="H219" s="728"/>
      <c r="I219" s="728"/>
      <c r="J219" s="728"/>
      <c r="K219" s="728"/>
      <c r="L219" s="728"/>
      <c r="M219" s="728"/>
      <c r="N219" s="728"/>
      <c r="O219" s="728"/>
      <c r="P219" s="728"/>
      <c r="Q219" s="728"/>
      <c r="R219" s="728"/>
      <c r="S219" s="728"/>
      <c r="T219" s="728"/>
      <c r="U219" s="728"/>
      <c r="V219" s="728"/>
      <c r="W219" s="728"/>
      <c r="X219" s="728"/>
      <c r="Y219" s="728"/>
      <c r="Z219" s="728"/>
    </row>
    <row r="220" ht="12.75" customHeight="1">
      <c r="A220" s="728"/>
      <c r="B220" s="728"/>
      <c r="C220" s="728"/>
      <c r="D220" s="728"/>
      <c r="E220" s="728"/>
      <c r="F220" s="728"/>
      <c r="G220" s="728"/>
      <c r="H220" s="728"/>
      <c r="I220" s="728"/>
      <c r="J220" s="728"/>
      <c r="K220" s="728"/>
      <c r="L220" s="728"/>
      <c r="M220" s="728"/>
      <c r="N220" s="728"/>
      <c r="O220" s="728"/>
      <c r="P220" s="728"/>
      <c r="Q220" s="728"/>
      <c r="R220" s="728"/>
      <c r="S220" s="728"/>
      <c r="T220" s="728"/>
      <c r="U220" s="728"/>
      <c r="V220" s="728"/>
      <c r="W220" s="728"/>
      <c r="X220" s="728"/>
      <c r="Y220" s="728"/>
      <c r="Z220" s="728"/>
    </row>
    <row r="221" ht="12.75" customHeight="1">
      <c r="A221" s="728"/>
      <c r="B221" s="728"/>
      <c r="C221" s="728"/>
      <c r="D221" s="728"/>
      <c r="E221" s="728"/>
      <c r="F221" s="728"/>
      <c r="G221" s="728"/>
      <c r="H221" s="728"/>
      <c r="I221" s="728"/>
      <c r="J221" s="728"/>
      <c r="K221" s="728"/>
      <c r="L221" s="728"/>
      <c r="M221" s="728"/>
      <c r="N221" s="728"/>
      <c r="O221" s="728"/>
      <c r="P221" s="728"/>
      <c r="Q221" s="728"/>
      <c r="R221" s="728"/>
      <c r="S221" s="728"/>
      <c r="T221" s="728"/>
      <c r="U221" s="728"/>
      <c r="V221" s="728"/>
      <c r="W221" s="728"/>
      <c r="X221" s="728"/>
      <c r="Y221" s="728"/>
      <c r="Z221" s="728"/>
    </row>
    <row r="222" ht="12.75" customHeight="1">
      <c r="A222" s="728"/>
      <c r="B222" s="728"/>
      <c r="C222" s="728"/>
      <c r="D222" s="728"/>
      <c r="E222" s="728"/>
      <c r="F222" s="728"/>
      <c r="G222" s="728"/>
      <c r="H222" s="728"/>
      <c r="I222" s="728"/>
      <c r="J222" s="728"/>
      <c r="K222" s="728"/>
      <c r="L222" s="728"/>
      <c r="M222" s="728"/>
      <c r="N222" s="728"/>
      <c r="O222" s="728"/>
      <c r="P222" s="728"/>
      <c r="Q222" s="728"/>
      <c r="R222" s="728"/>
      <c r="S222" s="728"/>
      <c r="T222" s="728"/>
      <c r="U222" s="728"/>
      <c r="V222" s="728"/>
      <c r="W222" s="728"/>
      <c r="X222" s="728"/>
      <c r="Y222" s="728"/>
      <c r="Z222" s="728"/>
    </row>
    <row r="223" ht="12.75" customHeight="1">
      <c r="A223" s="728"/>
      <c r="B223" s="728"/>
      <c r="C223" s="728"/>
      <c r="D223" s="728"/>
      <c r="E223" s="728"/>
      <c r="F223" s="728"/>
      <c r="G223" s="728"/>
      <c r="H223" s="728"/>
      <c r="I223" s="728"/>
      <c r="J223" s="728"/>
      <c r="K223" s="728"/>
      <c r="L223" s="728"/>
      <c r="M223" s="728"/>
      <c r="N223" s="728"/>
      <c r="O223" s="728"/>
      <c r="P223" s="728"/>
      <c r="Q223" s="728"/>
      <c r="R223" s="728"/>
      <c r="S223" s="728"/>
      <c r="T223" s="728"/>
      <c r="U223" s="728"/>
      <c r="V223" s="728"/>
      <c r="W223" s="728"/>
      <c r="X223" s="728"/>
      <c r="Y223" s="728"/>
      <c r="Z223" s="728"/>
    </row>
    <row r="224" ht="12.75" customHeight="1">
      <c r="A224" s="728"/>
      <c r="B224" s="728"/>
      <c r="C224" s="728"/>
      <c r="D224" s="728"/>
      <c r="E224" s="728"/>
      <c r="F224" s="728"/>
      <c r="G224" s="728"/>
      <c r="H224" s="728"/>
      <c r="I224" s="728"/>
      <c r="J224" s="728"/>
      <c r="K224" s="728"/>
      <c r="L224" s="728"/>
      <c r="M224" s="728"/>
      <c r="N224" s="728"/>
      <c r="O224" s="728"/>
      <c r="P224" s="728"/>
      <c r="Q224" s="728"/>
      <c r="R224" s="728"/>
      <c r="S224" s="728"/>
      <c r="T224" s="728"/>
      <c r="U224" s="728"/>
      <c r="V224" s="728"/>
      <c r="W224" s="728"/>
      <c r="X224" s="728"/>
      <c r="Y224" s="728"/>
      <c r="Z224" s="728"/>
    </row>
    <row r="225" ht="12.75" customHeight="1">
      <c r="A225" s="728"/>
      <c r="B225" s="728"/>
      <c r="C225" s="728"/>
      <c r="D225" s="728"/>
      <c r="E225" s="728"/>
      <c r="F225" s="728"/>
      <c r="G225" s="728"/>
      <c r="H225" s="728"/>
      <c r="I225" s="728"/>
      <c r="J225" s="728"/>
      <c r="K225" s="728"/>
      <c r="L225" s="728"/>
      <c r="M225" s="728"/>
      <c r="N225" s="728"/>
      <c r="O225" s="728"/>
      <c r="P225" s="728"/>
      <c r="Q225" s="728"/>
      <c r="R225" s="728"/>
      <c r="S225" s="728"/>
      <c r="T225" s="728"/>
      <c r="U225" s="728"/>
      <c r="V225" s="728"/>
      <c r="W225" s="728"/>
      <c r="X225" s="728"/>
      <c r="Y225" s="728"/>
      <c r="Z225" s="728"/>
    </row>
    <row r="226" ht="12.75" customHeight="1">
      <c r="A226" s="728"/>
      <c r="B226" s="728"/>
      <c r="C226" s="728"/>
      <c r="D226" s="728"/>
      <c r="E226" s="728"/>
      <c r="F226" s="728"/>
      <c r="G226" s="728"/>
      <c r="H226" s="728"/>
      <c r="I226" s="728"/>
      <c r="J226" s="728"/>
      <c r="K226" s="728"/>
      <c r="L226" s="728"/>
      <c r="M226" s="728"/>
      <c r="N226" s="728"/>
      <c r="O226" s="728"/>
      <c r="P226" s="728"/>
      <c r="Q226" s="728"/>
      <c r="R226" s="728"/>
      <c r="S226" s="728"/>
      <c r="T226" s="728"/>
      <c r="U226" s="728"/>
      <c r="V226" s="728"/>
      <c r="W226" s="728"/>
      <c r="X226" s="728"/>
      <c r="Y226" s="728"/>
      <c r="Z226" s="728"/>
    </row>
    <row r="227" ht="12.75" customHeight="1">
      <c r="A227" s="728"/>
      <c r="B227" s="728"/>
      <c r="C227" s="728"/>
      <c r="D227" s="728"/>
      <c r="E227" s="728"/>
      <c r="F227" s="728"/>
      <c r="G227" s="728"/>
      <c r="H227" s="728"/>
      <c r="I227" s="728"/>
      <c r="J227" s="728"/>
      <c r="K227" s="728"/>
      <c r="L227" s="728"/>
      <c r="M227" s="728"/>
      <c r="N227" s="728"/>
      <c r="O227" s="728"/>
      <c r="P227" s="728"/>
      <c r="Q227" s="728"/>
      <c r="R227" s="728"/>
      <c r="S227" s="728"/>
      <c r="T227" s="728"/>
      <c r="U227" s="728"/>
      <c r="V227" s="728"/>
      <c r="W227" s="728"/>
      <c r="X227" s="728"/>
      <c r="Y227" s="728"/>
      <c r="Z227" s="728"/>
    </row>
    <row r="228" ht="12.75" customHeight="1">
      <c r="A228" s="728"/>
      <c r="B228" s="728"/>
      <c r="C228" s="728"/>
      <c r="D228" s="728"/>
      <c r="E228" s="728"/>
      <c r="F228" s="728"/>
      <c r="G228" s="728"/>
      <c r="H228" s="728"/>
      <c r="I228" s="728"/>
      <c r="J228" s="728"/>
      <c r="K228" s="728"/>
      <c r="L228" s="728"/>
      <c r="M228" s="728"/>
      <c r="N228" s="728"/>
      <c r="O228" s="728"/>
      <c r="P228" s="728"/>
      <c r="Q228" s="728"/>
      <c r="R228" s="728"/>
      <c r="S228" s="728"/>
      <c r="T228" s="728"/>
      <c r="U228" s="728"/>
      <c r="V228" s="728"/>
      <c r="W228" s="728"/>
      <c r="X228" s="728"/>
      <c r="Y228" s="728"/>
      <c r="Z228" s="728"/>
    </row>
    <row r="229" ht="12.75" customHeight="1">
      <c r="A229" s="728"/>
      <c r="B229" s="728"/>
      <c r="C229" s="728"/>
      <c r="D229" s="728"/>
      <c r="E229" s="728"/>
      <c r="F229" s="728"/>
      <c r="G229" s="728"/>
      <c r="H229" s="728"/>
      <c r="I229" s="728"/>
      <c r="J229" s="728"/>
      <c r="K229" s="728"/>
      <c r="L229" s="728"/>
      <c r="M229" s="728"/>
      <c r="N229" s="728"/>
      <c r="O229" s="728"/>
      <c r="P229" s="728"/>
      <c r="Q229" s="728"/>
      <c r="R229" s="728"/>
      <c r="S229" s="728"/>
      <c r="T229" s="728"/>
      <c r="U229" s="728"/>
      <c r="V229" s="728"/>
      <c r="W229" s="728"/>
      <c r="X229" s="728"/>
      <c r="Y229" s="728"/>
      <c r="Z229" s="728"/>
    </row>
    <row r="230" ht="12.75" customHeight="1">
      <c r="A230" s="728"/>
      <c r="B230" s="728"/>
      <c r="C230" s="728"/>
      <c r="D230" s="728"/>
      <c r="E230" s="728"/>
      <c r="F230" s="728"/>
      <c r="G230" s="728"/>
      <c r="H230" s="728"/>
      <c r="I230" s="728"/>
      <c r="J230" s="728"/>
      <c r="K230" s="728"/>
      <c r="L230" s="728"/>
      <c r="M230" s="728"/>
      <c r="N230" s="728"/>
      <c r="O230" s="728"/>
      <c r="P230" s="728"/>
      <c r="Q230" s="728"/>
      <c r="R230" s="728"/>
      <c r="S230" s="728"/>
      <c r="T230" s="728"/>
      <c r="U230" s="728"/>
      <c r="V230" s="728"/>
      <c r="W230" s="728"/>
      <c r="X230" s="728"/>
      <c r="Y230" s="728"/>
      <c r="Z230" s="728"/>
    </row>
    <row r="231" ht="12.75" customHeight="1">
      <c r="A231" s="728"/>
      <c r="B231" s="728"/>
      <c r="C231" s="728"/>
      <c r="D231" s="728"/>
      <c r="E231" s="728"/>
      <c r="F231" s="728"/>
      <c r="G231" s="728"/>
      <c r="H231" s="728"/>
      <c r="I231" s="728"/>
      <c r="J231" s="728"/>
      <c r="K231" s="728"/>
      <c r="L231" s="728"/>
      <c r="M231" s="728"/>
      <c r="N231" s="728"/>
      <c r="O231" s="728"/>
      <c r="P231" s="728"/>
      <c r="Q231" s="728"/>
      <c r="R231" s="728"/>
      <c r="S231" s="728"/>
      <c r="T231" s="728"/>
      <c r="U231" s="728"/>
      <c r="V231" s="728"/>
      <c r="W231" s="728"/>
      <c r="X231" s="728"/>
      <c r="Y231" s="728"/>
      <c r="Z231" s="728"/>
    </row>
    <row r="232" ht="12.75" customHeight="1">
      <c r="A232" s="728"/>
      <c r="B232" s="728"/>
      <c r="C232" s="728"/>
      <c r="D232" s="728"/>
      <c r="E232" s="728"/>
      <c r="F232" s="728"/>
      <c r="G232" s="728"/>
      <c r="H232" s="728"/>
      <c r="I232" s="728"/>
      <c r="J232" s="728"/>
      <c r="K232" s="728"/>
      <c r="L232" s="728"/>
      <c r="M232" s="728"/>
      <c r="N232" s="728"/>
      <c r="O232" s="728"/>
      <c r="P232" s="728"/>
      <c r="Q232" s="728"/>
      <c r="R232" s="728"/>
      <c r="S232" s="728"/>
      <c r="T232" s="728"/>
      <c r="U232" s="728"/>
      <c r="V232" s="728"/>
      <c r="W232" s="728"/>
      <c r="X232" s="728"/>
      <c r="Y232" s="728"/>
      <c r="Z232" s="728"/>
    </row>
    <row r="233" ht="12.75" customHeight="1">
      <c r="A233" s="728"/>
      <c r="B233" s="728"/>
      <c r="C233" s="728"/>
      <c r="D233" s="728"/>
      <c r="E233" s="728"/>
      <c r="F233" s="728"/>
      <c r="G233" s="728"/>
      <c r="H233" s="728"/>
      <c r="I233" s="728"/>
      <c r="J233" s="728"/>
      <c r="K233" s="728"/>
      <c r="L233" s="728"/>
      <c r="M233" s="728"/>
      <c r="N233" s="728"/>
      <c r="O233" s="728"/>
      <c r="P233" s="728"/>
      <c r="Q233" s="728"/>
      <c r="R233" s="728"/>
      <c r="S233" s="728"/>
      <c r="T233" s="728"/>
      <c r="U233" s="728"/>
      <c r="V233" s="728"/>
      <c r="W233" s="728"/>
      <c r="X233" s="728"/>
      <c r="Y233" s="728"/>
      <c r="Z233" s="728"/>
    </row>
    <row r="234" ht="12.75" customHeight="1">
      <c r="A234" s="728"/>
      <c r="B234" s="728"/>
      <c r="C234" s="728"/>
      <c r="D234" s="728"/>
      <c r="E234" s="728"/>
      <c r="F234" s="728"/>
      <c r="G234" s="728"/>
      <c r="H234" s="728"/>
      <c r="I234" s="728"/>
      <c r="J234" s="728"/>
      <c r="K234" s="728"/>
      <c r="L234" s="728"/>
      <c r="M234" s="728"/>
      <c r="N234" s="728"/>
      <c r="O234" s="728"/>
      <c r="P234" s="728"/>
      <c r="Q234" s="728"/>
      <c r="R234" s="728"/>
      <c r="S234" s="728"/>
      <c r="T234" s="728"/>
      <c r="U234" s="728"/>
      <c r="V234" s="728"/>
      <c r="W234" s="728"/>
      <c r="X234" s="728"/>
      <c r="Y234" s="728"/>
      <c r="Z234" s="728"/>
    </row>
    <row r="235" ht="12.75" customHeight="1">
      <c r="A235" s="728"/>
      <c r="B235" s="728"/>
      <c r="C235" s="728"/>
      <c r="D235" s="728"/>
      <c r="E235" s="728"/>
      <c r="F235" s="728"/>
      <c r="G235" s="728"/>
      <c r="H235" s="728"/>
      <c r="I235" s="728"/>
      <c r="J235" s="728"/>
      <c r="K235" s="728"/>
      <c r="L235" s="728"/>
      <c r="M235" s="728"/>
      <c r="N235" s="728"/>
      <c r="O235" s="728"/>
      <c r="P235" s="728"/>
      <c r="Q235" s="728"/>
      <c r="R235" s="728"/>
      <c r="S235" s="728"/>
      <c r="T235" s="728"/>
      <c r="U235" s="728"/>
      <c r="V235" s="728"/>
      <c r="W235" s="728"/>
      <c r="X235" s="728"/>
      <c r="Y235" s="728"/>
      <c r="Z235" s="728"/>
    </row>
    <row r="236" ht="12.75" customHeight="1">
      <c r="A236" s="728"/>
      <c r="B236" s="728"/>
      <c r="C236" s="728"/>
      <c r="D236" s="728"/>
      <c r="E236" s="728"/>
      <c r="F236" s="728"/>
      <c r="G236" s="728"/>
      <c r="H236" s="728"/>
      <c r="I236" s="728"/>
      <c r="J236" s="728"/>
      <c r="K236" s="728"/>
      <c r="L236" s="728"/>
      <c r="M236" s="728"/>
      <c r="N236" s="728"/>
      <c r="O236" s="728"/>
      <c r="P236" s="728"/>
      <c r="Q236" s="728"/>
      <c r="R236" s="728"/>
      <c r="S236" s="728"/>
      <c r="T236" s="728"/>
      <c r="U236" s="728"/>
      <c r="V236" s="728"/>
      <c r="W236" s="728"/>
      <c r="X236" s="728"/>
      <c r="Y236" s="728"/>
      <c r="Z236" s="728"/>
    </row>
    <row r="237" ht="12.75" customHeight="1">
      <c r="A237" s="728"/>
      <c r="B237" s="728"/>
      <c r="C237" s="728"/>
      <c r="D237" s="728"/>
      <c r="E237" s="728"/>
      <c r="F237" s="728"/>
      <c r="G237" s="728"/>
      <c r="H237" s="728"/>
      <c r="I237" s="728"/>
      <c r="J237" s="728"/>
      <c r="K237" s="728"/>
      <c r="L237" s="728"/>
      <c r="M237" s="728"/>
      <c r="N237" s="728"/>
      <c r="O237" s="728"/>
      <c r="P237" s="728"/>
      <c r="Q237" s="728"/>
      <c r="R237" s="728"/>
      <c r="S237" s="728"/>
      <c r="T237" s="728"/>
      <c r="U237" s="728"/>
      <c r="V237" s="728"/>
      <c r="W237" s="728"/>
      <c r="X237" s="728"/>
      <c r="Y237" s="728"/>
      <c r="Z237" s="728"/>
    </row>
    <row r="238" ht="12.75" customHeight="1">
      <c r="A238" s="728"/>
      <c r="B238" s="728"/>
      <c r="C238" s="728"/>
      <c r="D238" s="728"/>
      <c r="E238" s="728"/>
      <c r="F238" s="728"/>
      <c r="G238" s="728"/>
      <c r="H238" s="728"/>
      <c r="I238" s="728"/>
      <c r="J238" s="728"/>
      <c r="K238" s="728"/>
      <c r="L238" s="728"/>
      <c r="M238" s="728"/>
      <c r="N238" s="728"/>
      <c r="O238" s="728"/>
      <c r="P238" s="728"/>
      <c r="Q238" s="728"/>
      <c r="R238" s="728"/>
      <c r="S238" s="728"/>
      <c r="T238" s="728"/>
      <c r="U238" s="728"/>
      <c r="V238" s="728"/>
      <c r="W238" s="728"/>
      <c r="X238" s="728"/>
      <c r="Y238" s="728"/>
      <c r="Z238" s="728"/>
    </row>
    <row r="239" ht="12.75" customHeight="1">
      <c r="A239" s="728"/>
      <c r="B239" s="728"/>
      <c r="C239" s="728"/>
      <c r="D239" s="728"/>
      <c r="E239" s="728"/>
      <c r="F239" s="728"/>
      <c r="G239" s="728"/>
      <c r="H239" s="728"/>
      <c r="I239" s="728"/>
      <c r="J239" s="728"/>
      <c r="K239" s="728"/>
      <c r="L239" s="728"/>
      <c r="M239" s="728"/>
      <c r="N239" s="728"/>
      <c r="O239" s="728"/>
      <c r="P239" s="728"/>
      <c r="Q239" s="728"/>
      <c r="R239" s="728"/>
      <c r="S239" s="728"/>
      <c r="T239" s="728"/>
      <c r="U239" s="728"/>
      <c r="V239" s="728"/>
      <c r="W239" s="728"/>
      <c r="X239" s="728"/>
      <c r="Y239" s="728"/>
      <c r="Z239" s="728"/>
    </row>
    <row r="240" ht="12.75" customHeight="1">
      <c r="A240" s="728"/>
      <c r="B240" s="728"/>
      <c r="C240" s="728"/>
      <c r="D240" s="728"/>
      <c r="E240" s="728"/>
      <c r="F240" s="728"/>
      <c r="G240" s="728"/>
      <c r="H240" s="728"/>
      <c r="I240" s="728"/>
      <c r="J240" s="728"/>
      <c r="K240" s="728"/>
      <c r="L240" s="728"/>
      <c r="M240" s="728"/>
      <c r="N240" s="728"/>
      <c r="O240" s="728"/>
      <c r="P240" s="728"/>
      <c r="Q240" s="728"/>
      <c r="R240" s="728"/>
      <c r="S240" s="728"/>
      <c r="T240" s="728"/>
      <c r="U240" s="728"/>
      <c r="V240" s="728"/>
      <c r="W240" s="728"/>
      <c r="X240" s="728"/>
      <c r="Y240" s="728"/>
      <c r="Z240" s="728"/>
    </row>
    <row r="241" ht="12.75" customHeight="1">
      <c r="A241" s="728"/>
      <c r="B241" s="728"/>
      <c r="C241" s="728"/>
      <c r="D241" s="728"/>
      <c r="E241" s="728"/>
      <c r="F241" s="728"/>
      <c r="G241" s="728"/>
      <c r="H241" s="728"/>
      <c r="I241" s="728"/>
      <c r="J241" s="728"/>
      <c r="K241" s="728"/>
      <c r="L241" s="728"/>
      <c r="M241" s="728"/>
      <c r="N241" s="728"/>
      <c r="O241" s="728"/>
      <c r="P241" s="728"/>
      <c r="Q241" s="728"/>
      <c r="R241" s="728"/>
      <c r="S241" s="728"/>
      <c r="T241" s="728"/>
      <c r="U241" s="728"/>
      <c r="V241" s="728"/>
      <c r="W241" s="728"/>
      <c r="X241" s="728"/>
      <c r="Y241" s="728"/>
      <c r="Z241" s="728"/>
    </row>
    <row r="242" ht="12.75" customHeight="1">
      <c r="A242" s="728"/>
      <c r="B242" s="728"/>
      <c r="C242" s="728"/>
      <c r="D242" s="728"/>
      <c r="E242" s="728"/>
      <c r="F242" s="728"/>
      <c r="G242" s="728"/>
      <c r="H242" s="728"/>
      <c r="I242" s="728"/>
      <c r="J242" s="728"/>
      <c r="K242" s="728"/>
      <c r="L242" s="728"/>
      <c r="M242" s="728"/>
      <c r="N242" s="728"/>
      <c r="O242" s="728"/>
      <c r="P242" s="728"/>
      <c r="Q242" s="728"/>
      <c r="R242" s="728"/>
      <c r="S242" s="728"/>
      <c r="T242" s="728"/>
      <c r="U242" s="728"/>
      <c r="V242" s="728"/>
      <c r="W242" s="728"/>
      <c r="X242" s="728"/>
      <c r="Y242" s="728"/>
      <c r="Z242" s="728"/>
    </row>
    <row r="243" ht="12.75" customHeight="1">
      <c r="A243" s="728"/>
      <c r="B243" s="728"/>
      <c r="C243" s="728"/>
      <c r="D243" s="728"/>
      <c r="E243" s="728"/>
      <c r="F243" s="728"/>
      <c r="G243" s="728"/>
      <c r="H243" s="728"/>
      <c r="I243" s="728"/>
      <c r="J243" s="728"/>
      <c r="K243" s="728"/>
      <c r="L243" s="728"/>
      <c r="M243" s="728"/>
      <c r="N243" s="728"/>
      <c r="O243" s="728"/>
      <c r="P243" s="728"/>
      <c r="Q243" s="728"/>
      <c r="R243" s="728"/>
      <c r="S243" s="728"/>
      <c r="T243" s="728"/>
      <c r="U243" s="728"/>
      <c r="V243" s="728"/>
      <c r="W243" s="728"/>
      <c r="X243" s="728"/>
      <c r="Y243" s="728"/>
      <c r="Z243" s="728"/>
    </row>
    <row r="244" ht="12.75" customHeight="1">
      <c r="A244" s="728"/>
      <c r="B244" s="728"/>
      <c r="C244" s="728"/>
      <c r="D244" s="728"/>
      <c r="E244" s="728"/>
      <c r="F244" s="728"/>
      <c r="G244" s="728"/>
      <c r="H244" s="728"/>
      <c r="I244" s="728"/>
      <c r="J244" s="728"/>
      <c r="K244" s="728"/>
      <c r="L244" s="728"/>
      <c r="M244" s="728"/>
      <c r="N244" s="728"/>
      <c r="O244" s="728"/>
      <c r="P244" s="728"/>
      <c r="Q244" s="728"/>
      <c r="R244" s="728"/>
      <c r="S244" s="728"/>
      <c r="T244" s="728"/>
      <c r="U244" s="728"/>
      <c r="V244" s="728"/>
      <c r="W244" s="728"/>
      <c r="X244" s="728"/>
      <c r="Y244" s="728"/>
      <c r="Z244" s="728"/>
    </row>
    <row r="245" ht="12.75" customHeight="1">
      <c r="A245" s="728"/>
      <c r="B245" s="728"/>
      <c r="C245" s="728"/>
      <c r="D245" s="728"/>
      <c r="E245" s="728"/>
      <c r="F245" s="728"/>
      <c r="G245" s="728"/>
      <c r="H245" s="728"/>
      <c r="I245" s="728"/>
      <c r="J245" s="728"/>
      <c r="K245" s="728"/>
      <c r="L245" s="728"/>
      <c r="M245" s="728"/>
      <c r="N245" s="728"/>
      <c r="O245" s="728"/>
      <c r="P245" s="728"/>
      <c r="Q245" s="728"/>
      <c r="R245" s="728"/>
      <c r="S245" s="728"/>
      <c r="T245" s="728"/>
      <c r="U245" s="728"/>
      <c r="V245" s="728"/>
      <c r="W245" s="728"/>
      <c r="X245" s="728"/>
      <c r="Y245" s="728"/>
      <c r="Z245" s="728"/>
    </row>
    <row r="246" ht="12.75" customHeight="1">
      <c r="A246" s="728"/>
      <c r="B246" s="728"/>
      <c r="C246" s="728"/>
      <c r="D246" s="728"/>
      <c r="E246" s="728"/>
      <c r="F246" s="728"/>
      <c r="G246" s="728"/>
      <c r="H246" s="728"/>
      <c r="I246" s="728"/>
      <c r="J246" s="728"/>
      <c r="K246" s="728"/>
      <c r="L246" s="728"/>
      <c r="M246" s="728"/>
      <c r="N246" s="728"/>
      <c r="O246" s="728"/>
      <c r="P246" s="728"/>
      <c r="Q246" s="728"/>
      <c r="R246" s="728"/>
      <c r="S246" s="728"/>
      <c r="T246" s="728"/>
      <c r="U246" s="728"/>
      <c r="V246" s="728"/>
      <c r="W246" s="728"/>
      <c r="X246" s="728"/>
      <c r="Y246" s="728"/>
      <c r="Z246" s="728"/>
    </row>
    <row r="247" ht="12.75" customHeight="1">
      <c r="A247" s="728"/>
      <c r="B247" s="728"/>
      <c r="C247" s="728"/>
      <c r="D247" s="728"/>
      <c r="E247" s="728"/>
      <c r="F247" s="728"/>
      <c r="G247" s="728"/>
      <c r="H247" s="728"/>
      <c r="I247" s="728"/>
      <c r="J247" s="728"/>
      <c r="K247" s="728"/>
      <c r="L247" s="728"/>
      <c r="M247" s="728"/>
      <c r="N247" s="728"/>
      <c r="O247" s="728"/>
      <c r="P247" s="728"/>
      <c r="Q247" s="728"/>
      <c r="R247" s="728"/>
      <c r="S247" s="728"/>
      <c r="T247" s="728"/>
      <c r="U247" s="728"/>
      <c r="V247" s="728"/>
      <c r="W247" s="728"/>
      <c r="X247" s="728"/>
      <c r="Y247" s="728"/>
      <c r="Z247" s="728"/>
    </row>
    <row r="248" ht="12.75" customHeight="1">
      <c r="A248" s="728"/>
      <c r="B248" s="728"/>
      <c r="C248" s="728"/>
      <c r="D248" s="728"/>
      <c r="E248" s="728"/>
      <c r="F248" s="728"/>
      <c r="G248" s="728"/>
      <c r="H248" s="728"/>
      <c r="I248" s="728"/>
      <c r="J248" s="728"/>
      <c r="K248" s="728"/>
      <c r="L248" s="728"/>
      <c r="M248" s="728"/>
      <c r="N248" s="728"/>
      <c r="O248" s="728"/>
      <c r="P248" s="728"/>
      <c r="Q248" s="728"/>
      <c r="R248" s="728"/>
      <c r="S248" s="728"/>
      <c r="T248" s="728"/>
      <c r="U248" s="728"/>
      <c r="V248" s="728"/>
      <c r="W248" s="728"/>
      <c r="X248" s="728"/>
      <c r="Y248" s="728"/>
      <c r="Z248" s="728"/>
    </row>
    <row r="249" ht="12.75" customHeight="1">
      <c r="A249" s="728"/>
      <c r="B249" s="728"/>
      <c r="C249" s="728"/>
      <c r="D249" s="728"/>
      <c r="E249" s="728"/>
      <c r="F249" s="728"/>
      <c r="G249" s="728"/>
      <c r="H249" s="728"/>
      <c r="I249" s="728"/>
      <c r="J249" s="728"/>
      <c r="K249" s="728"/>
      <c r="L249" s="728"/>
      <c r="M249" s="728"/>
      <c r="N249" s="728"/>
      <c r="O249" s="728"/>
      <c r="P249" s="728"/>
      <c r="Q249" s="728"/>
      <c r="R249" s="728"/>
      <c r="S249" s="728"/>
      <c r="T249" s="728"/>
      <c r="U249" s="728"/>
      <c r="V249" s="728"/>
      <c r="W249" s="728"/>
      <c r="X249" s="728"/>
      <c r="Y249" s="728"/>
      <c r="Z249" s="728"/>
    </row>
    <row r="250" ht="12.75" customHeight="1">
      <c r="A250" s="728"/>
      <c r="B250" s="728"/>
      <c r="C250" s="728"/>
      <c r="D250" s="728"/>
      <c r="E250" s="728"/>
      <c r="F250" s="728"/>
      <c r="G250" s="728"/>
      <c r="H250" s="728"/>
      <c r="I250" s="728"/>
      <c r="J250" s="728"/>
      <c r="K250" s="728"/>
      <c r="L250" s="728"/>
      <c r="M250" s="728"/>
      <c r="N250" s="728"/>
      <c r="O250" s="728"/>
      <c r="P250" s="728"/>
      <c r="Q250" s="728"/>
      <c r="R250" s="728"/>
      <c r="S250" s="728"/>
      <c r="T250" s="728"/>
      <c r="U250" s="728"/>
      <c r="V250" s="728"/>
      <c r="W250" s="728"/>
      <c r="X250" s="728"/>
      <c r="Y250" s="728"/>
      <c r="Z250" s="728"/>
    </row>
    <row r="251" ht="12.75" customHeight="1">
      <c r="A251" s="728"/>
      <c r="B251" s="728"/>
      <c r="C251" s="728"/>
      <c r="D251" s="728"/>
      <c r="E251" s="728"/>
      <c r="F251" s="728"/>
      <c r="G251" s="728"/>
      <c r="H251" s="728"/>
      <c r="I251" s="728"/>
      <c r="J251" s="728"/>
      <c r="K251" s="728"/>
      <c r="L251" s="728"/>
      <c r="M251" s="728"/>
      <c r="N251" s="728"/>
      <c r="O251" s="728"/>
      <c r="P251" s="728"/>
      <c r="Q251" s="728"/>
      <c r="R251" s="728"/>
      <c r="S251" s="728"/>
      <c r="T251" s="728"/>
      <c r="U251" s="728"/>
      <c r="V251" s="728"/>
      <c r="W251" s="728"/>
      <c r="X251" s="728"/>
      <c r="Y251" s="728"/>
      <c r="Z251" s="728"/>
    </row>
    <row r="252" ht="12.75" customHeight="1">
      <c r="A252" s="728"/>
      <c r="B252" s="728"/>
      <c r="C252" s="728"/>
      <c r="D252" s="728"/>
      <c r="E252" s="728"/>
      <c r="F252" s="728"/>
      <c r="G252" s="728"/>
      <c r="H252" s="728"/>
      <c r="I252" s="728"/>
      <c r="J252" s="728"/>
      <c r="K252" s="728"/>
      <c r="L252" s="728"/>
      <c r="M252" s="728"/>
      <c r="N252" s="728"/>
      <c r="O252" s="728"/>
      <c r="P252" s="728"/>
      <c r="Q252" s="728"/>
      <c r="R252" s="728"/>
      <c r="S252" s="728"/>
      <c r="T252" s="728"/>
      <c r="U252" s="728"/>
      <c r="V252" s="728"/>
      <c r="W252" s="728"/>
      <c r="X252" s="728"/>
      <c r="Y252" s="728"/>
      <c r="Z252" s="728"/>
    </row>
    <row r="253" ht="12.75" customHeight="1">
      <c r="A253" s="728"/>
      <c r="B253" s="728"/>
      <c r="C253" s="728"/>
      <c r="D253" s="728"/>
      <c r="E253" s="728"/>
      <c r="F253" s="728"/>
      <c r="G253" s="728"/>
      <c r="H253" s="728"/>
      <c r="I253" s="728"/>
      <c r="J253" s="728"/>
      <c r="K253" s="728"/>
      <c r="L253" s="728"/>
      <c r="M253" s="728"/>
      <c r="N253" s="728"/>
      <c r="O253" s="728"/>
      <c r="P253" s="728"/>
      <c r="Q253" s="728"/>
      <c r="R253" s="728"/>
      <c r="S253" s="728"/>
      <c r="T253" s="728"/>
      <c r="U253" s="728"/>
      <c r="V253" s="728"/>
      <c r="W253" s="728"/>
      <c r="X253" s="728"/>
      <c r="Y253" s="728"/>
      <c r="Z253" s="728"/>
    </row>
    <row r="254" ht="12.75" customHeight="1">
      <c r="A254" s="728"/>
      <c r="B254" s="728"/>
      <c r="C254" s="728"/>
      <c r="D254" s="728"/>
      <c r="E254" s="728"/>
      <c r="F254" s="728"/>
      <c r="G254" s="728"/>
      <c r="H254" s="728"/>
      <c r="I254" s="728"/>
      <c r="J254" s="728"/>
      <c r="K254" s="728"/>
      <c r="L254" s="728"/>
      <c r="M254" s="728"/>
      <c r="N254" s="728"/>
      <c r="O254" s="728"/>
      <c r="P254" s="728"/>
      <c r="Q254" s="728"/>
      <c r="R254" s="728"/>
      <c r="S254" s="728"/>
      <c r="T254" s="728"/>
      <c r="U254" s="728"/>
      <c r="V254" s="728"/>
      <c r="W254" s="728"/>
      <c r="X254" s="728"/>
      <c r="Y254" s="728"/>
      <c r="Z254" s="728"/>
    </row>
    <row r="255" ht="12.75" customHeight="1">
      <c r="A255" s="728"/>
      <c r="B255" s="728"/>
      <c r="C255" s="728"/>
      <c r="D255" s="728"/>
      <c r="E255" s="728"/>
      <c r="F255" s="728"/>
      <c r="G255" s="728"/>
      <c r="H255" s="728"/>
      <c r="I255" s="728"/>
      <c r="J255" s="728"/>
      <c r="K255" s="728"/>
      <c r="L255" s="728"/>
      <c r="M255" s="728"/>
      <c r="N255" s="728"/>
      <c r="O255" s="728"/>
      <c r="P255" s="728"/>
      <c r="Q255" s="728"/>
      <c r="R255" s="728"/>
      <c r="S255" s="728"/>
      <c r="T255" s="728"/>
      <c r="U255" s="728"/>
      <c r="V255" s="728"/>
      <c r="W255" s="728"/>
      <c r="X255" s="728"/>
      <c r="Y255" s="728"/>
      <c r="Z255" s="728"/>
    </row>
    <row r="256" ht="12.75" customHeight="1">
      <c r="A256" s="728"/>
      <c r="B256" s="728"/>
      <c r="C256" s="728"/>
      <c r="D256" s="728"/>
      <c r="E256" s="728"/>
      <c r="F256" s="728"/>
      <c r="G256" s="728"/>
      <c r="H256" s="728"/>
      <c r="I256" s="728"/>
      <c r="J256" s="728"/>
      <c r="K256" s="728"/>
      <c r="L256" s="728"/>
      <c r="M256" s="728"/>
      <c r="N256" s="728"/>
      <c r="O256" s="728"/>
      <c r="P256" s="728"/>
      <c r="Q256" s="728"/>
      <c r="R256" s="728"/>
      <c r="S256" s="728"/>
      <c r="T256" s="728"/>
      <c r="U256" s="728"/>
      <c r="V256" s="728"/>
      <c r="W256" s="728"/>
      <c r="X256" s="728"/>
      <c r="Y256" s="728"/>
      <c r="Z256" s="728"/>
    </row>
    <row r="257" ht="12.75" customHeight="1">
      <c r="A257" s="728"/>
      <c r="B257" s="728"/>
      <c r="C257" s="728"/>
      <c r="D257" s="728"/>
      <c r="E257" s="728"/>
      <c r="F257" s="728"/>
      <c r="G257" s="728"/>
      <c r="H257" s="728"/>
      <c r="I257" s="728"/>
      <c r="J257" s="728"/>
      <c r="K257" s="728"/>
      <c r="L257" s="728"/>
      <c r="M257" s="728"/>
      <c r="N257" s="728"/>
      <c r="O257" s="728"/>
      <c r="P257" s="728"/>
      <c r="Q257" s="728"/>
      <c r="R257" s="728"/>
      <c r="S257" s="728"/>
      <c r="T257" s="728"/>
      <c r="U257" s="728"/>
      <c r="V257" s="728"/>
      <c r="W257" s="728"/>
      <c r="X257" s="728"/>
      <c r="Y257" s="728"/>
      <c r="Z257" s="728"/>
    </row>
    <row r="258" ht="12.75" customHeight="1">
      <c r="A258" s="728"/>
      <c r="B258" s="728"/>
      <c r="C258" s="728"/>
      <c r="D258" s="728"/>
      <c r="E258" s="728"/>
      <c r="F258" s="728"/>
      <c r="G258" s="728"/>
      <c r="H258" s="728"/>
      <c r="I258" s="728"/>
      <c r="J258" s="728"/>
      <c r="K258" s="728"/>
      <c r="L258" s="728"/>
      <c r="M258" s="728"/>
      <c r="N258" s="728"/>
      <c r="O258" s="728"/>
      <c r="P258" s="728"/>
      <c r="Q258" s="728"/>
      <c r="R258" s="728"/>
      <c r="S258" s="728"/>
      <c r="T258" s="728"/>
      <c r="U258" s="728"/>
      <c r="V258" s="728"/>
      <c r="W258" s="728"/>
      <c r="X258" s="728"/>
      <c r="Y258" s="728"/>
      <c r="Z258" s="728"/>
    </row>
    <row r="259" ht="12.75" customHeight="1">
      <c r="A259" s="728"/>
      <c r="B259" s="728"/>
      <c r="C259" s="728"/>
      <c r="D259" s="728"/>
      <c r="E259" s="728"/>
      <c r="F259" s="728"/>
      <c r="G259" s="728"/>
      <c r="H259" s="728"/>
      <c r="I259" s="728"/>
      <c r="J259" s="728"/>
      <c r="K259" s="728"/>
      <c r="L259" s="728"/>
      <c r="M259" s="728"/>
      <c r="N259" s="728"/>
      <c r="O259" s="728"/>
      <c r="P259" s="728"/>
      <c r="Q259" s="728"/>
      <c r="R259" s="728"/>
      <c r="S259" s="728"/>
      <c r="T259" s="728"/>
      <c r="U259" s="728"/>
      <c r="V259" s="728"/>
      <c r="W259" s="728"/>
      <c r="X259" s="728"/>
      <c r="Y259" s="728"/>
      <c r="Z259" s="728"/>
    </row>
    <row r="260" ht="12.75" customHeight="1">
      <c r="A260" s="728"/>
      <c r="B260" s="728"/>
      <c r="C260" s="728"/>
      <c r="D260" s="728"/>
      <c r="E260" s="728"/>
      <c r="F260" s="728"/>
      <c r="G260" s="728"/>
      <c r="H260" s="728"/>
      <c r="I260" s="728"/>
      <c r="J260" s="728"/>
      <c r="K260" s="728"/>
      <c r="L260" s="728"/>
      <c r="M260" s="728"/>
      <c r="N260" s="728"/>
      <c r="O260" s="728"/>
      <c r="P260" s="728"/>
      <c r="Q260" s="728"/>
      <c r="R260" s="728"/>
      <c r="S260" s="728"/>
      <c r="T260" s="728"/>
      <c r="U260" s="728"/>
      <c r="V260" s="728"/>
      <c r="W260" s="728"/>
      <c r="X260" s="728"/>
      <c r="Y260" s="728"/>
      <c r="Z260" s="728"/>
    </row>
    <row r="261" ht="12.75" customHeight="1">
      <c r="A261" s="728"/>
      <c r="B261" s="728"/>
      <c r="C261" s="728"/>
      <c r="D261" s="728"/>
      <c r="E261" s="728"/>
      <c r="F261" s="728"/>
      <c r="G261" s="728"/>
      <c r="H261" s="728"/>
      <c r="I261" s="728"/>
      <c r="J261" s="728"/>
      <c r="K261" s="728"/>
      <c r="L261" s="728"/>
      <c r="M261" s="728"/>
      <c r="N261" s="728"/>
      <c r="O261" s="728"/>
      <c r="P261" s="728"/>
      <c r="Q261" s="728"/>
      <c r="R261" s="728"/>
      <c r="S261" s="728"/>
      <c r="T261" s="728"/>
      <c r="U261" s="728"/>
      <c r="V261" s="728"/>
      <c r="W261" s="728"/>
      <c r="X261" s="728"/>
      <c r="Y261" s="728"/>
      <c r="Z261" s="728"/>
    </row>
    <row r="262" ht="12.75" customHeight="1">
      <c r="A262" s="728"/>
      <c r="B262" s="728"/>
      <c r="C262" s="728"/>
      <c r="D262" s="728"/>
      <c r="E262" s="728"/>
      <c r="F262" s="728"/>
      <c r="G262" s="728"/>
      <c r="H262" s="728"/>
      <c r="I262" s="728"/>
      <c r="J262" s="728"/>
      <c r="K262" s="728"/>
      <c r="L262" s="728"/>
      <c r="M262" s="728"/>
      <c r="N262" s="728"/>
      <c r="O262" s="728"/>
      <c r="P262" s="728"/>
      <c r="Q262" s="728"/>
      <c r="R262" s="728"/>
      <c r="S262" s="728"/>
      <c r="T262" s="728"/>
      <c r="U262" s="728"/>
      <c r="V262" s="728"/>
      <c r="W262" s="728"/>
      <c r="X262" s="728"/>
      <c r="Y262" s="728"/>
      <c r="Z262" s="728"/>
    </row>
    <row r="263" ht="12.75" customHeight="1">
      <c r="A263" s="728"/>
      <c r="B263" s="728"/>
      <c r="C263" s="728"/>
      <c r="D263" s="728"/>
      <c r="E263" s="728"/>
      <c r="F263" s="728"/>
      <c r="G263" s="728"/>
      <c r="H263" s="728"/>
      <c r="I263" s="728"/>
      <c r="J263" s="728"/>
      <c r="K263" s="728"/>
      <c r="L263" s="728"/>
      <c r="M263" s="728"/>
      <c r="N263" s="728"/>
      <c r="O263" s="728"/>
      <c r="P263" s="728"/>
      <c r="Q263" s="728"/>
      <c r="R263" s="728"/>
      <c r="S263" s="728"/>
      <c r="T263" s="728"/>
      <c r="U263" s="728"/>
      <c r="V263" s="728"/>
      <c r="W263" s="728"/>
      <c r="X263" s="728"/>
      <c r="Y263" s="728"/>
      <c r="Z263" s="728"/>
    </row>
    <row r="264" ht="12.75" customHeight="1">
      <c r="A264" s="728"/>
      <c r="B264" s="728"/>
      <c r="C264" s="728"/>
      <c r="D264" s="728"/>
      <c r="E264" s="728"/>
      <c r="F264" s="728"/>
      <c r="G264" s="728"/>
      <c r="H264" s="728"/>
      <c r="I264" s="728"/>
      <c r="J264" s="728"/>
      <c r="K264" s="728"/>
      <c r="L264" s="728"/>
      <c r="M264" s="728"/>
      <c r="N264" s="728"/>
      <c r="O264" s="728"/>
      <c r="P264" s="728"/>
      <c r="Q264" s="728"/>
      <c r="R264" s="728"/>
      <c r="S264" s="728"/>
      <c r="T264" s="728"/>
      <c r="U264" s="728"/>
      <c r="V264" s="728"/>
      <c r="W264" s="728"/>
      <c r="X264" s="728"/>
      <c r="Y264" s="728"/>
      <c r="Z264" s="728"/>
    </row>
    <row r="265" ht="12.75" customHeight="1">
      <c r="A265" s="728"/>
      <c r="B265" s="728"/>
      <c r="C265" s="728"/>
      <c r="D265" s="728"/>
      <c r="E265" s="728"/>
      <c r="F265" s="728"/>
      <c r="G265" s="728"/>
      <c r="H265" s="728"/>
      <c r="I265" s="728"/>
      <c r="J265" s="728"/>
      <c r="K265" s="728"/>
      <c r="L265" s="728"/>
      <c r="M265" s="728"/>
      <c r="N265" s="728"/>
      <c r="O265" s="728"/>
      <c r="P265" s="728"/>
      <c r="Q265" s="728"/>
      <c r="R265" s="728"/>
      <c r="S265" s="728"/>
      <c r="T265" s="728"/>
      <c r="U265" s="728"/>
      <c r="V265" s="728"/>
      <c r="W265" s="728"/>
      <c r="X265" s="728"/>
      <c r="Y265" s="728"/>
      <c r="Z265" s="728"/>
    </row>
    <row r="266" ht="12.75" customHeight="1">
      <c r="A266" s="728"/>
      <c r="B266" s="728"/>
      <c r="C266" s="728"/>
      <c r="D266" s="728"/>
      <c r="E266" s="728"/>
      <c r="F266" s="728"/>
      <c r="G266" s="728"/>
      <c r="H266" s="728"/>
      <c r="I266" s="728"/>
      <c r="J266" s="728"/>
      <c r="K266" s="728"/>
      <c r="L266" s="728"/>
      <c r="M266" s="728"/>
      <c r="N266" s="728"/>
      <c r="O266" s="728"/>
      <c r="P266" s="728"/>
      <c r="Q266" s="728"/>
      <c r="R266" s="728"/>
      <c r="S266" s="728"/>
      <c r="T266" s="728"/>
      <c r="U266" s="728"/>
      <c r="V266" s="728"/>
      <c r="W266" s="728"/>
      <c r="X266" s="728"/>
      <c r="Y266" s="728"/>
      <c r="Z266" s="728"/>
    </row>
    <row r="267" ht="12.75" customHeight="1">
      <c r="A267" s="728"/>
      <c r="B267" s="728"/>
      <c r="C267" s="728"/>
      <c r="D267" s="728"/>
      <c r="E267" s="728"/>
      <c r="F267" s="728"/>
      <c r="G267" s="728"/>
      <c r="H267" s="728"/>
      <c r="I267" s="728"/>
      <c r="J267" s="728"/>
      <c r="K267" s="728"/>
      <c r="L267" s="728"/>
      <c r="M267" s="728"/>
      <c r="N267" s="728"/>
      <c r="O267" s="728"/>
      <c r="P267" s="728"/>
      <c r="Q267" s="728"/>
      <c r="R267" s="728"/>
      <c r="S267" s="728"/>
      <c r="T267" s="728"/>
      <c r="U267" s="728"/>
      <c r="V267" s="728"/>
      <c r="W267" s="728"/>
      <c r="X267" s="728"/>
      <c r="Y267" s="728"/>
      <c r="Z267" s="728"/>
    </row>
    <row r="268" ht="12.75" customHeight="1">
      <c r="A268" s="728"/>
      <c r="B268" s="728"/>
      <c r="C268" s="728"/>
      <c r="D268" s="728"/>
      <c r="E268" s="728"/>
      <c r="F268" s="728"/>
      <c r="G268" s="728"/>
      <c r="H268" s="728"/>
      <c r="I268" s="728"/>
      <c r="J268" s="728"/>
      <c r="K268" s="728"/>
      <c r="L268" s="728"/>
      <c r="M268" s="728"/>
      <c r="N268" s="728"/>
      <c r="O268" s="728"/>
      <c r="P268" s="728"/>
      <c r="Q268" s="728"/>
      <c r="R268" s="728"/>
      <c r="S268" s="728"/>
      <c r="T268" s="728"/>
      <c r="U268" s="728"/>
      <c r="V268" s="728"/>
      <c r="W268" s="728"/>
      <c r="X268" s="728"/>
      <c r="Y268" s="728"/>
      <c r="Z268" s="728"/>
    </row>
    <row r="269" ht="12.75" customHeight="1">
      <c r="A269" s="728"/>
      <c r="B269" s="728"/>
      <c r="C269" s="728"/>
      <c r="D269" s="728"/>
      <c r="E269" s="728"/>
      <c r="F269" s="728"/>
      <c r="G269" s="728"/>
      <c r="H269" s="728"/>
      <c r="I269" s="728"/>
      <c r="J269" s="728"/>
      <c r="K269" s="728"/>
      <c r="L269" s="728"/>
      <c r="M269" s="728"/>
      <c r="N269" s="728"/>
      <c r="O269" s="728"/>
      <c r="P269" s="728"/>
      <c r="Q269" s="728"/>
      <c r="R269" s="728"/>
      <c r="S269" s="728"/>
      <c r="T269" s="728"/>
      <c r="U269" s="728"/>
      <c r="V269" s="728"/>
      <c r="W269" s="728"/>
      <c r="X269" s="728"/>
      <c r="Y269" s="728"/>
      <c r="Z269" s="728"/>
    </row>
    <row r="270" ht="12.75" customHeight="1">
      <c r="A270" s="728"/>
      <c r="B270" s="728"/>
      <c r="C270" s="728"/>
      <c r="D270" s="728"/>
      <c r="E270" s="728"/>
      <c r="F270" s="728"/>
      <c r="G270" s="728"/>
      <c r="H270" s="728"/>
      <c r="I270" s="728"/>
      <c r="J270" s="728"/>
      <c r="K270" s="728"/>
      <c r="L270" s="728"/>
      <c r="M270" s="728"/>
      <c r="N270" s="728"/>
      <c r="O270" s="728"/>
      <c r="P270" s="728"/>
      <c r="Q270" s="728"/>
      <c r="R270" s="728"/>
      <c r="S270" s="728"/>
      <c r="T270" s="728"/>
      <c r="U270" s="728"/>
      <c r="V270" s="728"/>
      <c r="W270" s="728"/>
      <c r="X270" s="728"/>
      <c r="Y270" s="728"/>
      <c r="Z270" s="728"/>
    </row>
    <row r="271" ht="12.75" customHeight="1">
      <c r="A271" s="728"/>
      <c r="B271" s="728"/>
      <c r="C271" s="728"/>
      <c r="D271" s="728"/>
      <c r="E271" s="728"/>
      <c r="F271" s="728"/>
      <c r="G271" s="728"/>
      <c r="H271" s="728"/>
      <c r="I271" s="728"/>
      <c r="J271" s="728"/>
      <c r="K271" s="728"/>
      <c r="L271" s="728"/>
      <c r="M271" s="728"/>
      <c r="N271" s="728"/>
      <c r="O271" s="728"/>
      <c r="P271" s="728"/>
      <c r="Q271" s="728"/>
      <c r="R271" s="728"/>
      <c r="S271" s="728"/>
      <c r="T271" s="728"/>
      <c r="U271" s="728"/>
      <c r="V271" s="728"/>
      <c r="W271" s="728"/>
      <c r="X271" s="728"/>
      <c r="Y271" s="728"/>
      <c r="Z271" s="728"/>
    </row>
    <row r="272" ht="12.75" customHeight="1">
      <c r="A272" s="728"/>
      <c r="B272" s="728"/>
      <c r="C272" s="728"/>
      <c r="D272" s="728"/>
      <c r="E272" s="728"/>
      <c r="F272" s="728"/>
      <c r="G272" s="728"/>
      <c r="H272" s="728"/>
      <c r="I272" s="728"/>
      <c r="J272" s="728"/>
      <c r="K272" s="728"/>
      <c r="L272" s="728"/>
      <c r="M272" s="728"/>
      <c r="N272" s="728"/>
      <c r="O272" s="728"/>
      <c r="P272" s="728"/>
      <c r="Q272" s="728"/>
      <c r="R272" s="728"/>
      <c r="S272" s="728"/>
      <c r="T272" s="728"/>
      <c r="U272" s="728"/>
      <c r="V272" s="728"/>
      <c r="W272" s="728"/>
      <c r="X272" s="728"/>
      <c r="Y272" s="728"/>
      <c r="Z272" s="728"/>
    </row>
    <row r="273" ht="12.75" customHeight="1">
      <c r="A273" s="728"/>
      <c r="B273" s="728"/>
      <c r="C273" s="728"/>
      <c r="D273" s="728"/>
      <c r="E273" s="728"/>
      <c r="F273" s="728"/>
      <c r="G273" s="728"/>
      <c r="H273" s="728"/>
      <c r="I273" s="728"/>
      <c r="J273" s="728"/>
      <c r="K273" s="728"/>
      <c r="L273" s="728"/>
      <c r="M273" s="728"/>
      <c r="N273" s="728"/>
      <c r="O273" s="728"/>
      <c r="P273" s="728"/>
      <c r="Q273" s="728"/>
      <c r="R273" s="728"/>
      <c r="S273" s="728"/>
      <c r="T273" s="728"/>
      <c r="U273" s="728"/>
      <c r="V273" s="728"/>
      <c r="W273" s="728"/>
      <c r="X273" s="728"/>
      <c r="Y273" s="728"/>
      <c r="Z273" s="728"/>
    </row>
    <row r="274" ht="12.75" customHeight="1">
      <c r="A274" s="728"/>
      <c r="B274" s="728"/>
      <c r="C274" s="728"/>
      <c r="D274" s="728"/>
      <c r="E274" s="728"/>
      <c r="F274" s="728"/>
      <c r="G274" s="728"/>
      <c r="H274" s="728"/>
      <c r="I274" s="728"/>
      <c r="J274" s="728"/>
      <c r="K274" s="728"/>
      <c r="L274" s="728"/>
      <c r="M274" s="728"/>
      <c r="N274" s="728"/>
      <c r="O274" s="728"/>
      <c r="P274" s="728"/>
      <c r="Q274" s="728"/>
      <c r="R274" s="728"/>
      <c r="S274" s="728"/>
      <c r="T274" s="728"/>
      <c r="U274" s="728"/>
      <c r="V274" s="728"/>
      <c r="W274" s="728"/>
      <c r="X274" s="728"/>
      <c r="Y274" s="728"/>
      <c r="Z274" s="728"/>
    </row>
    <row r="275" ht="12.75" customHeight="1">
      <c r="A275" s="728"/>
      <c r="B275" s="728"/>
      <c r="C275" s="728"/>
      <c r="D275" s="728"/>
      <c r="E275" s="728"/>
      <c r="F275" s="728"/>
      <c r="G275" s="728"/>
      <c r="H275" s="728"/>
      <c r="I275" s="728"/>
      <c r="J275" s="728"/>
      <c r="K275" s="728"/>
      <c r="L275" s="728"/>
      <c r="M275" s="728"/>
      <c r="N275" s="728"/>
      <c r="O275" s="728"/>
      <c r="P275" s="728"/>
      <c r="Q275" s="728"/>
      <c r="R275" s="728"/>
      <c r="S275" s="728"/>
      <c r="T275" s="728"/>
      <c r="U275" s="728"/>
      <c r="V275" s="728"/>
      <c r="W275" s="728"/>
      <c r="X275" s="728"/>
      <c r="Y275" s="728"/>
      <c r="Z275" s="728"/>
    </row>
    <row r="276" ht="12.75" customHeight="1">
      <c r="A276" s="728"/>
      <c r="B276" s="728"/>
      <c r="C276" s="728"/>
      <c r="D276" s="728"/>
      <c r="E276" s="728"/>
      <c r="F276" s="728"/>
      <c r="G276" s="728"/>
      <c r="H276" s="728"/>
      <c r="I276" s="728"/>
      <c r="J276" s="728"/>
      <c r="K276" s="728"/>
      <c r="L276" s="728"/>
      <c r="M276" s="728"/>
      <c r="N276" s="728"/>
      <c r="O276" s="728"/>
      <c r="P276" s="728"/>
      <c r="Q276" s="728"/>
      <c r="R276" s="728"/>
      <c r="S276" s="728"/>
      <c r="T276" s="728"/>
      <c r="U276" s="728"/>
      <c r="V276" s="728"/>
      <c r="W276" s="728"/>
      <c r="X276" s="728"/>
      <c r="Y276" s="728"/>
      <c r="Z276" s="728"/>
    </row>
    <row r="277" ht="12.75" customHeight="1">
      <c r="A277" s="728"/>
      <c r="B277" s="728"/>
      <c r="C277" s="728"/>
      <c r="D277" s="728"/>
      <c r="E277" s="728"/>
      <c r="F277" s="728"/>
      <c r="G277" s="728"/>
      <c r="H277" s="728"/>
      <c r="I277" s="728"/>
      <c r="J277" s="728"/>
      <c r="K277" s="728"/>
      <c r="L277" s="728"/>
      <c r="M277" s="728"/>
      <c r="N277" s="728"/>
      <c r="O277" s="728"/>
      <c r="P277" s="728"/>
      <c r="Q277" s="728"/>
      <c r="R277" s="728"/>
      <c r="S277" s="728"/>
      <c r="T277" s="728"/>
      <c r="U277" s="728"/>
      <c r="V277" s="728"/>
      <c r="W277" s="728"/>
      <c r="X277" s="728"/>
      <c r="Y277" s="728"/>
      <c r="Z277" s="728"/>
    </row>
    <row r="278" ht="12.75" customHeight="1">
      <c r="A278" s="728"/>
      <c r="B278" s="728"/>
      <c r="C278" s="728"/>
      <c r="D278" s="728"/>
      <c r="E278" s="728"/>
      <c r="F278" s="728"/>
      <c r="G278" s="728"/>
      <c r="H278" s="728"/>
      <c r="I278" s="728"/>
      <c r="J278" s="728"/>
      <c r="K278" s="728"/>
      <c r="L278" s="728"/>
      <c r="M278" s="728"/>
      <c r="N278" s="728"/>
      <c r="O278" s="728"/>
      <c r="P278" s="728"/>
      <c r="Q278" s="728"/>
      <c r="R278" s="728"/>
      <c r="S278" s="728"/>
      <c r="T278" s="728"/>
      <c r="U278" s="728"/>
      <c r="V278" s="728"/>
      <c r="W278" s="728"/>
      <c r="X278" s="728"/>
      <c r="Y278" s="728"/>
      <c r="Z278" s="728"/>
    </row>
    <row r="279" ht="12.75" customHeight="1">
      <c r="A279" s="728"/>
      <c r="B279" s="728"/>
      <c r="C279" s="728"/>
      <c r="D279" s="728"/>
      <c r="E279" s="728"/>
      <c r="F279" s="728"/>
      <c r="G279" s="728"/>
      <c r="H279" s="728"/>
      <c r="I279" s="728"/>
      <c r="J279" s="728"/>
      <c r="K279" s="728"/>
      <c r="L279" s="728"/>
      <c r="M279" s="728"/>
      <c r="N279" s="728"/>
      <c r="O279" s="728"/>
      <c r="P279" s="728"/>
      <c r="Q279" s="728"/>
      <c r="R279" s="728"/>
      <c r="S279" s="728"/>
      <c r="T279" s="728"/>
      <c r="U279" s="728"/>
      <c r="V279" s="728"/>
      <c r="W279" s="728"/>
      <c r="X279" s="728"/>
      <c r="Y279" s="728"/>
      <c r="Z279" s="728"/>
    </row>
    <row r="280" ht="12.75" customHeight="1">
      <c r="A280" s="728"/>
      <c r="B280" s="728"/>
      <c r="C280" s="728"/>
      <c r="D280" s="728"/>
      <c r="E280" s="728"/>
      <c r="F280" s="728"/>
      <c r="G280" s="728"/>
      <c r="H280" s="728"/>
      <c r="I280" s="728"/>
      <c r="J280" s="728"/>
      <c r="K280" s="728"/>
      <c r="L280" s="728"/>
      <c r="M280" s="728"/>
      <c r="N280" s="728"/>
      <c r="O280" s="728"/>
      <c r="P280" s="728"/>
      <c r="Q280" s="728"/>
      <c r="R280" s="728"/>
      <c r="S280" s="728"/>
      <c r="T280" s="728"/>
      <c r="U280" s="728"/>
      <c r="V280" s="728"/>
      <c r="W280" s="728"/>
      <c r="X280" s="728"/>
      <c r="Y280" s="728"/>
      <c r="Z280" s="728"/>
    </row>
    <row r="281" ht="12.75" customHeight="1">
      <c r="A281" s="728"/>
      <c r="B281" s="728"/>
      <c r="C281" s="728"/>
      <c r="D281" s="728"/>
      <c r="E281" s="728"/>
      <c r="F281" s="728"/>
      <c r="G281" s="728"/>
      <c r="H281" s="728"/>
      <c r="I281" s="728"/>
      <c r="J281" s="728"/>
      <c r="K281" s="728"/>
      <c r="L281" s="728"/>
      <c r="M281" s="728"/>
      <c r="N281" s="728"/>
      <c r="O281" s="728"/>
      <c r="P281" s="728"/>
      <c r="Q281" s="728"/>
      <c r="R281" s="728"/>
      <c r="S281" s="728"/>
      <c r="T281" s="728"/>
      <c r="U281" s="728"/>
      <c r="V281" s="728"/>
      <c r="W281" s="728"/>
      <c r="X281" s="728"/>
      <c r="Y281" s="728"/>
      <c r="Z281" s="728"/>
    </row>
    <row r="282" ht="12.75" customHeight="1">
      <c r="A282" s="728"/>
      <c r="B282" s="728"/>
      <c r="C282" s="728"/>
      <c r="D282" s="728"/>
      <c r="E282" s="728"/>
      <c r="F282" s="728"/>
      <c r="G282" s="728"/>
      <c r="H282" s="728"/>
      <c r="I282" s="728"/>
      <c r="J282" s="728"/>
      <c r="K282" s="728"/>
      <c r="L282" s="728"/>
      <c r="M282" s="728"/>
      <c r="N282" s="728"/>
      <c r="O282" s="728"/>
      <c r="P282" s="728"/>
      <c r="Q282" s="728"/>
      <c r="R282" s="728"/>
      <c r="S282" s="728"/>
      <c r="T282" s="728"/>
      <c r="U282" s="728"/>
      <c r="V282" s="728"/>
      <c r="W282" s="728"/>
      <c r="X282" s="728"/>
      <c r="Y282" s="728"/>
      <c r="Z282" s="728"/>
    </row>
    <row r="283" ht="12.75" customHeight="1">
      <c r="A283" s="728"/>
      <c r="B283" s="728"/>
      <c r="C283" s="728"/>
      <c r="D283" s="728"/>
      <c r="E283" s="728"/>
      <c r="F283" s="728"/>
      <c r="G283" s="728"/>
      <c r="H283" s="728"/>
      <c r="I283" s="728"/>
      <c r="J283" s="728"/>
      <c r="K283" s="728"/>
      <c r="L283" s="728"/>
      <c r="M283" s="728"/>
      <c r="N283" s="728"/>
      <c r="O283" s="728"/>
      <c r="P283" s="728"/>
      <c r="Q283" s="728"/>
      <c r="R283" s="728"/>
      <c r="S283" s="728"/>
      <c r="T283" s="728"/>
      <c r="U283" s="728"/>
      <c r="V283" s="728"/>
      <c r="W283" s="728"/>
      <c r="X283" s="728"/>
      <c r="Y283" s="728"/>
      <c r="Z283" s="728"/>
    </row>
    <row r="284" ht="12.75" customHeight="1">
      <c r="A284" s="728"/>
      <c r="B284" s="728"/>
      <c r="C284" s="728"/>
      <c r="D284" s="728"/>
      <c r="E284" s="728"/>
      <c r="F284" s="728"/>
      <c r="G284" s="728"/>
      <c r="H284" s="728"/>
      <c r="I284" s="728"/>
      <c r="J284" s="728"/>
      <c r="K284" s="728"/>
      <c r="L284" s="728"/>
      <c r="M284" s="728"/>
      <c r="N284" s="728"/>
      <c r="O284" s="728"/>
      <c r="P284" s="728"/>
      <c r="Q284" s="728"/>
      <c r="R284" s="728"/>
      <c r="S284" s="728"/>
      <c r="T284" s="728"/>
      <c r="U284" s="728"/>
      <c r="V284" s="728"/>
      <c r="W284" s="728"/>
      <c r="X284" s="728"/>
      <c r="Y284" s="728"/>
      <c r="Z284" s="728"/>
    </row>
    <row r="285" ht="12.75" customHeight="1">
      <c r="A285" s="728"/>
      <c r="B285" s="728"/>
      <c r="C285" s="728"/>
      <c r="D285" s="728"/>
      <c r="E285" s="728"/>
      <c r="F285" s="728"/>
      <c r="G285" s="728"/>
      <c r="H285" s="728"/>
      <c r="I285" s="728"/>
      <c r="J285" s="728"/>
      <c r="K285" s="728"/>
      <c r="L285" s="728"/>
      <c r="M285" s="728"/>
      <c r="N285" s="728"/>
      <c r="O285" s="728"/>
      <c r="P285" s="728"/>
      <c r="Q285" s="728"/>
      <c r="R285" s="728"/>
      <c r="S285" s="728"/>
      <c r="T285" s="728"/>
      <c r="U285" s="728"/>
      <c r="V285" s="728"/>
      <c r="W285" s="728"/>
      <c r="X285" s="728"/>
      <c r="Y285" s="728"/>
      <c r="Z285" s="728"/>
    </row>
    <row r="286" ht="12.75" customHeight="1">
      <c r="A286" s="728"/>
      <c r="B286" s="728"/>
      <c r="C286" s="728"/>
      <c r="D286" s="728"/>
      <c r="E286" s="728"/>
      <c r="F286" s="728"/>
      <c r="G286" s="728"/>
      <c r="H286" s="728"/>
      <c r="I286" s="728"/>
      <c r="J286" s="728"/>
      <c r="K286" s="728"/>
      <c r="L286" s="728"/>
      <c r="M286" s="728"/>
      <c r="N286" s="728"/>
      <c r="O286" s="728"/>
      <c r="P286" s="728"/>
      <c r="Q286" s="728"/>
      <c r="R286" s="728"/>
      <c r="S286" s="728"/>
      <c r="T286" s="728"/>
      <c r="U286" s="728"/>
      <c r="V286" s="728"/>
      <c r="W286" s="728"/>
      <c r="X286" s="728"/>
      <c r="Y286" s="728"/>
      <c r="Z286" s="728"/>
    </row>
    <row r="287" ht="12.75" customHeight="1">
      <c r="A287" s="728"/>
      <c r="B287" s="728"/>
      <c r="C287" s="728"/>
      <c r="D287" s="728"/>
      <c r="E287" s="728"/>
      <c r="F287" s="728"/>
      <c r="G287" s="728"/>
      <c r="H287" s="728"/>
      <c r="I287" s="728"/>
      <c r="J287" s="728"/>
      <c r="K287" s="728"/>
      <c r="L287" s="728"/>
      <c r="M287" s="728"/>
      <c r="N287" s="728"/>
      <c r="O287" s="728"/>
      <c r="P287" s="728"/>
      <c r="Q287" s="728"/>
      <c r="R287" s="728"/>
      <c r="S287" s="728"/>
      <c r="T287" s="728"/>
      <c r="U287" s="728"/>
      <c r="V287" s="728"/>
      <c r="W287" s="728"/>
      <c r="X287" s="728"/>
      <c r="Y287" s="728"/>
      <c r="Z287" s="728"/>
    </row>
    <row r="288" ht="12.75" customHeight="1">
      <c r="A288" s="728"/>
      <c r="B288" s="728"/>
      <c r="C288" s="728"/>
      <c r="D288" s="728"/>
      <c r="E288" s="728"/>
      <c r="F288" s="728"/>
      <c r="G288" s="728"/>
      <c r="H288" s="728"/>
      <c r="I288" s="728"/>
      <c r="J288" s="728"/>
      <c r="K288" s="728"/>
      <c r="L288" s="728"/>
      <c r="M288" s="728"/>
      <c r="N288" s="728"/>
      <c r="O288" s="728"/>
      <c r="P288" s="728"/>
      <c r="Q288" s="728"/>
      <c r="R288" s="728"/>
      <c r="S288" s="728"/>
      <c r="T288" s="728"/>
      <c r="U288" s="728"/>
      <c r="V288" s="728"/>
      <c r="W288" s="728"/>
      <c r="X288" s="728"/>
      <c r="Y288" s="728"/>
      <c r="Z288" s="728"/>
    </row>
    <row r="289" ht="12.75" customHeight="1">
      <c r="A289" s="728"/>
      <c r="B289" s="728"/>
      <c r="C289" s="728"/>
      <c r="D289" s="728"/>
      <c r="E289" s="728"/>
      <c r="F289" s="728"/>
      <c r="G289" s="728"/>
      <c r="H289" s="728"/>
      <c r="I289" s="728"/>
      <c r="J289" s="728"/>
      <c r="K289" s="728"/>
      <c r="L289" s="728"/>
      <c r="M289" s="728"/>
      <c r="N289" s="728"/>
      <c r="O289" s="728"/>
      <c r="P289" s="728"/>
      <c r="Q289" s="728"/>
      <c r="R289" s="728"/>
      <c r="S289" s="728"/>
      <c r="T289" s="728"/>
      <c r="U289" s="728"/>
      <c r="V289" s="728"/>
      <c r="W289" s="728"/>
      <c r="X289" s="728"/>
      <c r="Y289" s="728"/>
      <c r="Z289" s="728"/>
    </row>
    <row r="290" ht="12.75" customHeight="1">
      <c r="A290" s="728"/>
      <c r="B290" s="728"/>
      <c r="C290" s="728"/>
      <c r="D290" s="728"/>
      <c r="E290" s="728"/>
      <c r="F290" s="728"/>
      <c r="G290" s="728"/>
      <c r="H290" s="728"/>
      <c r="I290" s="728"/>
      <c r="J290" s="728"/>
      <c r="K290" s="728"/>
      <c r="L290" s="728"/>
      <c r="M290" s="728"/>
      <c r="N290" s="728"/>
      <c r="O290" s="728"/>
      <c r="P290" s="728"/>
      <c r="Q290" s="728"/>
      <c r="R290" s="728"/>
      <c r="S290" s="728"/>
      <c r="T290" s="728"/>
      <c r="U290" s="728"/>
      <c r="V290" s="728"/>
      <c r="W290" s="728"/>
      <c r="X290" s="728"/>
      <c r="Y290" s="728"/>
      <c r="Z290" s="728"/>
    </row>
    <row r="291" ht="12.75" customHeight="1">
      <c r="A291" s="728"/>
      <c r="B291" s="728"/>
      <c r="C291" s="728"/>
      <c r="D291" s="728"/>
      <c r="E291" s="728"/>
      <c r="F291" s="728"/>
      <c r="G291" s="728"/>
      <c r="H291" s="728"/>
      <c r="I291" s="728"/>
      <c r="J291" s="728"/>
      <c r="K291" s="728"/>
      <c r="L291" s="728"/>
      <c r="M291" s="728"/>
      <c r="N291" s="728"/>
      <c r="O291" s="728"/>
      <c r="P291" s="728"/>
      <c r="Q291" s="728"/>
      <c r="R291" s="728"/>
      <c r="S291" s="728"/>
      <c r="T291" s="728"/>
      <c r="U291" s="728"/>
      <c r="V291" s="728"/>
      <c r="W291" s="728"/>
      <c r="X291" s="728"/>
      <c r="Y291" s="728"/>
      <c r="Z291" s="728"/>
    </row>
    <row r="292" ht="12.75" customHeight="1">
      <c r="A292" s="728"/>
      <c r="B292" s="728"/>
      <c r="C292" s="728"/>
      <c r="D292" s="728"/>
      <c r="E292" s="728"/>
      <c r="F292" s="728"/>
      <c r="G292" s="728"/>
      <c r="H292" s="728"/>
      <c r="I292" s="728"/>
      <c r="J292" s="728"/>
      <c r="K292" s="728"/>
      <c r="L292" s="728"/>
      <c r="M292" s="728"/>
      <c r="N292" s="728"/>
      <c r="O292" s="728"/>
      <c r="P292" s="728"/>
      <c r="Q292" s="728"/>
      <c r="R292" s="728"/>
      <c r="S292" s="728"/>
      <c r="T292" s="728"/>
      <c r="U292" s="728"/>
      <c r="V292" s="728"/>
      <c r="W292" s="728"/>
      <c r="X292" s="728"/>
      <c r="Y292" s="728"/>
      <c r="Z292" s="728"/>
    </row>
    <row r="293" ht="12.75" customHeight="1">
      <c r="A293" s="728"/>
      <c r="B293" s="728"/>
      <c r="C293" s="728"/>
      <c r="D293" s="728"/>
      <c r="E293" s="728"/>
      <c r="F293" s="728"/>
      <c r="G293" s="728"/>
      <c r="H293" s="728"/>
      <c r="I293" s="728"/>
      <c r="J293" s="728"/>
      <c r="K293" s="728"/>
      <c r="L293" s="728"/>
      <c r="M293" s="728"/>
      <c r="N293" s="728"/>
      <c r="O293" s="728"/>
      <c r="P293" s="728"/>
      <c r="Q293" s="728"/>
      <c r="R293" s="728"/>
      <c r="S293" s="728"/>
      <c r="T293" s="728"/>
      <c r="U293" s="728"/>
      <c r="V293" s="728"/>
      <c r="W293" s="728"/>
      <c r="X293" s="728"/>
      <c r="Y293" s="728"/>
      <c r="Z293" s="728"/>
    </row>
    <row r="294" ht="12.75" customHeight="1">
      <c r="A294" s="728"/>
      <c r="B294" s="728"/>
      <c r="C294" s="728"/>
      <c r="D294" s="728"/>
      <c r="E294" s="728"/>
      <c r="F294" s="728"/>
      <c r="G294" s="728"/>
      <c r="H294" s="728"/>
      <c r="I294" s="728"/>
      <c r="J294" s="728"/>
      <c r="K294" s="728"/>
      <c r="L294" s="728"/>
      <c r="M294" s="728"/>
      <c r="N294" s="728"/>
      <c r="O294" s="728"/>
      <c r="P294" s="728"/>
      <c r="Q294" s="728"/>
      <c r="R294" s="728"/>
      <c r="S294" s="728"/>
      <c r="T294" s="728"/>
      <c r="U294" s="728"/>
      <c r="V294" s="728"/>
      <c r="W294" s="728"/>
      <c r="X294" s="728"/>
      <c r="Y294" s="728"/>
      <c r="Z294" s="728"/>
    </row>
    <row r="295" ht="12.75" customHeight="1">
      <c r="A295" s="728"/>
      <c r="B295" s="728"/>
      <c r="C295" s="728"/>
      <c r="D295" s="728"/>
      <c r="E295" s="728"/>
      <c r="F295" s="728"/>
      <c r="G295" s="728"/>
      <c r="H295" s="728"/>
      <c r="I295" s="728"/>
      <c r="J295" s="728"/>
      <c r="K295" s="728"/>
      <c r="L295" s="728"/>
      <c r="M295" s="728"/>
      <c r="N295" s="728"/>
      <c r="O295" s="728"/>
      <c r="P295" s="728"/>
      <c r="Q295" s="728"/>
      <c r="R295" s="728"/>
      <c r="S295" s="728"/>
      <c r="T295" s="728"/>
      <c r="U295" s="728"/>
      <c r="V295" s="728"/>
      <c r="W295" s="728"/>
      <c r="X295" s="728"/>
      <c r="Y295" s="728"/>
      <c r="Z295" s="728"/>
    </row>
    <row r="296" ht="12.75" customHeight="1">
      <c r="A296" s="728"/>
      <c r="B296" s="728"/>
      <c r="C296" s="728"/>
      <c r="D296" s="728"/>
      <c r="E296" s="728"/>
      <c r="F296" s="728"/>
      <c r="G296" s="728"/>
      <c r="H296" s="728"/>
      <c r="I296" s="728"/>
      <c r="J296" s="728"/>
      <c r="K296" s="728"/>
      <c r="L296" s="728"/>
      <c r="M296" s="728"/>
      <c r="N296" s="728"/>
      <c r="O296" s="728"/>
      <c r="P296" s="728"/>
      <c r="Q296" s="728"/>
      <c r="R296" s="728"/>
      <c r="S296" s="728"/>
      <c r="T296" s="728"/>
      <c r="U296" s="728"/>
      <c r="V296" s="728"/>
      <c r="W296" s="728"/>
      <c r="X296" s="728"/>
      <c r="Y296" s="728"/>
      <c r="Z296" s="728"/>
    </row>
    <row r="297" ht="12.75" customHeight="1">
      <c r="A297" s="728"/>
      <c r="B297" s="728"/>
      <c r="C297" s="728"/>
      <c r="D297" s="728"/>
      <c r="E297" s="728"/>
      <c r="F297" s="728"/>
      <c r="G297" s="728"/>
      <c r="H297" s="728"/>
      <c r="I297" s="728"/>
      <c r="J297" s="728"/>
      <c r="K297" s="728"/>
      <c r="L297" s="728"/>
      <c r="M297" s="728"/>
      <c r="N297" s="728"/>
      <c r="O297" s="728"/>
      <c r="P297" s="728"/>
      <c r="Q297" s="728"/>
      <c r="R297" s="728"/>
      <c r="S297" s="728"/>
      <c r="T297" s="728"/>
      <c r="U297" s="728"/>
      <c r="V297" s="728"/>
      <c r="W297" s="728"/>
      <c r="X297" s="728"/>
      <c r="Y297" s="728"/>
      <c r="Z297" s="728"/>
    </row>
    <row r="298" ht="12.75" customHeight="1">
      <c r="A298" s="728"/>
      <c r="B298" s="728"/>
      <c r="C298" s="728"/>
      <c r="D298" s="728"/>
      <c r="E298" s="728"/>
      <c r="F298" s="728"/>
      <c r="G298" s="728"/>
      <c r="H298" s="728"/>
      <c r="I298" s="728"/>
      <c r="J298" s="728"/>
      <c r="K298" s="728"/>
      <c r="L298" s="728"/>
      <c r="M298" s="728"/>
      <c r="N298" s="728"/>
      <c r="O298" s="728"/>
      <c r="P298" s="728"/>
      <c r="Q298" s="728"/>
      <c r="R298" s="728"/>
      <c r="S298" s="728"/>
      <c r="T298" s="728"/>
      <c r="U298" s="728"/>
      <c r="V298" s="728"/>
      <c r="W298" s="728"/>
      <c r="X298" s="728"/>
      <c r="Y298" s="728"/>
      <c r="Z298" s="728"/>
    </row>
    <row r="299" ht="12.75" customHeight="1">
      <c r="A299" s="728"/>
      <c r="B299" s="728"/>
      <c r="C299" s="728"/>
      <c r="D299" s="728"/>
      <c r="E299" s="728"/>
      <c r="F299" s="728"/>
      <c r="G299" s="728"/>
      <c r="H299" s="728"/>
      <c r="I299" s="728"/>
      <c r="J299" s="728"/>
      <c r="K299" s="728"/>
      <c r="L299" s="728"/>
      <c r="M299" s="728"/>
      <c r="N299" s="728"/>
      <c r="O299" s="728"/>
      <c r="P299" s="728"/>
      <c r="Q299" s="728"/>
      <c r="R299" s="728"/>
      <c r="S299" s="728"/>
      <c r="T299" s="728"/>
      <c r="U299" s="728"/>
      <c r="V299" s="728"/>
      <c r="W299" s="728"/>
      <c r="X299" s="728"/>
      <c r="Y299" s="728"/>
      <c r="Z299" s="728"/>
    </row>
    <row r="300" ht="12.75" customHeight="1">
      <c r="A300" s="728"/>
      <c r="B300" s="728"/>
      <c r="C300" s="728"/>
      <c r="D300" s="728"/>
      <c r="E300" s="728"/>
      <c r="F300" s="728"/>
      <c r="G300" s="728"/>
      <c r="H300" s="728"/>
      <c r="I300" s="728"/>
      <c r="J300" s="728"/>
      <c r="K300" s="728"/>
      <c r="L300" s="728"/>
      <c r="M300" s="728"/>
      <c r="N300" s="728"/>
      <c r="O300" s="728"/>
      <c r="P300" s="728"/>
      <c r="Q300" s="728"/>
      <c r="R300" s="728"/>
      <c r="S300" s="728"/>
      <c r="T300" s="728"/>
      <c r="U300" s="728"/>
      <c r="V300" s="728"/>
      <c r="W300" s="728"/>
      <c r="X300" s="728"/>
      <c r="Y300" s="728"/>
      <c r="Z300" s="728"/>
    </row>
    <row r="301" ht="12.75" customHeight="1">
      <c r="A301" s="728"/>
      <c r="B301" s="728"/>
      <c r="C301" s="728"/>
      <c r="D301" s="728"/>
      <c r="E301" s="728"/>
      <c r="F301" s="728"/>
      <c r="G301" s="728"/>
      <c r="H301" s="728"/>
      <c r="I301" s="728"/>
      <c r="J301" s="728"/>
      <c r="K301" s="728"/>
      <c r="L301" s="728"/>
      <c r="M301" s="728"/>
      <c r="N301" s="728"/>
      <c r="O301" s="728"/>
      <c r="P301" s="728"/>
      <c r="Q301" s="728"/>
      <c r="R301" s="728"/>
      <c r="S301" s="728"/>
      <c r="T301" s="728"/>
      <c r="U301" s="728"/>
      <c r="V301" s="728"/>
      <c r="W301" s="728"/>
      <c r="X301" s="728"/>
      <c r="Y301" s="728"/>
      <c r="Z301" s="728"/>
    </row>
    <row r="302" ht="12.75" customHeight="1">
      <c r="A302" s="728"/>
      <c r="B302" s="728"/>
      <c r="C302" s="728"/>
      <c r="D302" s="728"/>
      <c r="E302" s="728"/>
      <c r="F302" s="728"/>
      <c r="G302" s="728"/>
      <c r="H302" s="728"/>
      <c r="I302" s="728"/>
      <c r="J302" s="728"/>
      <c r="K302" s="728"/>
      <c r="L302" s="728"/>
      <c r="M302" s="728"/>
      <c r="N302" s="728"/>
      <c r="O302" s="728"/>
      <c r="P302" s="728"/>
      <c r="Q302" s="728"/>
      <c r="R302" s="728"/>
      <c r="S302" s="728"/>
      <c r="T302" s="728"/>
      <c r="U302" s="728"/>
      <c r="V302" s="728"/>
      <c r="W302" s="728"/>
      <c r="X302" s="728"/>
      <c r="Y302" s="728"/>
      <c r="Z302" s="728"/>
    </row>
    <row r="303" ht="12.75" customHeight="1">
      <c r="A303" s="728"/>
      <c r="B303" s="728"/>
      <c r="C303" s="728"/>
      <c r="D303" s="728"/>
      <c r="E303" s="728"/>
      <c r="F303" s="728"/>
      <c r="G303" s="728"/>
      <c r="H303" s="728"/>
      <c r="I303" s="728"/>
      <c r="J303" s="728"/>
      <c r="K303" s="728"/>
      <c r="L303" s="728"/>
      <c r="M303" s="728"/>
      <c r="N303" s="728"/>
      <c r="O303" s="728"/>
      <c r="P303" s="728"/>
      <c r="Q303" s="728"/>
      <c r="R303" s="728"/>
      <c r="S303" s="728"/>
      <c r="T303" s="728"/>
      <c r="U303" s="728"/>
      <c r="V303" s="728"/>
      <c r="W303" s="728"/>
      <c r="X303" s="728"/>
      <c r="Y303" s="728"/>
      <c r="Z303" s="728"/>
    </row>
    <row r="304" ht="12.75" customHeight="1">
      <c r="A304" s="728"/>
      <c r="B304" s="728"/>
      <c r="C304" s="728"/>
      <c r="D304" s="728"/>
      <c r="E304" s="728"/>
      <c r="F304" s="728"/>
      <c r="G304" s="728"/>
      <c r="H304" s="728"/>
      <c r="I304" s="728"/>
      <c r="J304" s="728"/>
      <c r="K304" s="728"/>
      <c r="L304" s="728"/>
      <c r="M304" s="728"/>
      <c r="N304" s="728"/>
      <c r="O304" s="728"/>
      <c r="P304" s="728"/>
      <c r="Q304" s="728"/>
      <c r="R304" s="728"/>
      <c r="S304" s="728"/>
      <c r="T304" s="728"/>
      <c r="U304" s="728"/>
      <c r="V304" s="728"/>
      <c r="W304" s="728"/>
      <c r="X304" s="728"/>
      <c r="Y304" s="728"/>
      <c r="Z304" s="728"/>
    </row>
    <row r="305" ht="12.75" customHeight="1">
      <c r="A305" s="728"/>
      <c r="B305" s="728"/>
      <c r="C305" s="728"/>
      <c r="D305" s="728"/>
      <c r="E305" s="728"/>
      <c r="F305" s="728"/>
      <c r="G305" s="728"/>
      <c r="H305" s="728"/>
      <c r="I305" s="728"/>
      <c r="J305" s="728"/>
      <c r="K305" s="728"/>
      <c r="L305" s="728"/>
      <c r="M305" s="728"/>
      <c r="N305" s="728"/>
      <c r="O305" s="728"/>
      <c r="P305" s="728"/>
      <c r="Q305" s="728"/>
      <c r="R305" s="728"/>
      <c r="S305" s="728"/>
      <c r="T305" s="728"/>
      <c r="U305" s="728"/>
      <c r="V305" s="728"/>
      <c r="W305" s="728"/>
      <c r="X305" s="728"/>
      <c r="Y305" s="728"/>
      <c r="Z305" s="728"/>
    </row>
    <row r="306" ht="12.75" customHeight="1">
      <c r="A306" s="728"/>
      <c r="B306" s="728"/>
      <c r="C306" s="728"/>
      <c r="D306" s="728"/>
      <c r="E306" s="728"/>
      <c r="F306" s="728"/>
      <c r="G306" s="728"/>
      <c r="H306" s="728"/>
      <c r="I306" s="728"/>
      <c r="J306" s="728"/>
      <c r="K306" s="728"/>
      <c r="L306" s="728"/>
      <c r="M306" s="728"/>
      <c r="N306" s="728"/>
      <c r="O306" s="728"/>
      <c r="P306" s="728"/>
      <c r="Q306" s="728"/>
      <c r="R306" s="728"/>
      <c r="S306" s="728"/>
      <c r="T306" s="728"/>
      <c r="U306" s="728"/>
      <c r="V306" s="728"/>
      <c r="W306" s="728"/>
      <c r="X306" s="728"/>
      <c r="Y306" s="728"/>
      <c r="Z306" s="728"/>
    </row>
    <row r="307" ht="12.75" customHeight="1">
      <c r="A307" s="728"/>
      <c r="B307" s="728"/>
      <c r="C307" s="728"/>
      <c r="D307" s="728"/>
      <c r="E307" s="728"/>
      <c r="F307" s="728"/>
      <c r="G307" s="728"/>
      <c r="H307" s="728"/>
      <c r="I307" s="728"/>
      <c r="J307" s="728"/>
      <c r="K307" s="728"/>
      <c r="L307" s="728"/>
      <c r="M307" s="728"/>
      <c r="N307" s="728"/>
      <c r="O307" s="728"/>
      <c r="P307" s="728"/>
      <c r="Q307" s="728"/>
      <c r="R307" s="728"/>
      <c r="S307" s="728"/>
      <c r="T307" s="728"/>
      <c r="U307" s="728"/>
      <c r="V307" s="728"/>
      <c r="W307" s="728"/>
      <c r="X307" s="728"/>
      <c r="Y307" s="728"/>
      <c r="Z307" s="728"/>
    </row>
    <row r="308" ht="12.75" customHeight="1">
      <c r="A308" s="728"/>
      <c r="B308" s="728"/>
      <c r="C308" s="728"/>
      <c r="D308" s="728"/>
      <c r="E308" s="728"/>
      <c r="F308" s="728"/>
      <c r="G308" s="728"/>
      <c r="H308" s="728"/>
      <c r="I308" s="728"/>
      <c r="J308" s="728"/>
      <c r="K308" s="728"/>
      <c r="L308" s="728"/>
      <c r="M308" s="728"/>
      <c r="N308" s="728"/>
      <c r="O308" s="728"/>
      <c r="P308" s="728"/>
      <c r="Q308" s="728"/>
      <c r="R308" s="728"/>
      <c r="S308" s="728"/>
      <c r="T308" s="728"/>
      <c r="U308" s="728"/>
      <c r="V308" s="728"/>
      <c r="W308" s="728"/>
      <c r="X308" s="728"/>
      <c r="Y308" s="728"/>
      <c r="Z308" s="728"/>
    </row>
    <row r="309" ht="12.75" customHeight="1">
      <c r="A309" s="728"/>
      <c r="B309" s="728"/>
      <c r="C309" s="728"/>
      <c r="D309" s="728"/>
      <c r="E309" s="728"/>
      <c r="F309" s="728"/>
      <c r="G309" s="728"/>
      <c r="H309" s="728"/>
      <c r="I309" s="728"/>
      <c r="J309" s="728"/>
      <c r="K309" s="728"/>
      <c r="L309" s="728"/>
      <c r="M309" s="728"/>
      <c r="N309" s="728"/>
      <c r="O309" s="728"/>
      <c r="P309" s="728"/>
      <c r="Q309" s="728"/>
      <c r="R309" s="728"/>
      <c r="S309" s="728"/>
      <c r="T309" s="728"/>
      <c r="U309" s="728"/>
      <c r="V309" s="728"/>
      <c r="W309" s="728"/>
      <c r="X309" s="728"/>
      <c r="Y309" s="728"/>
      <c r="Z309" s="728"/>
    </row>
    <row r="310" ht="12.75" customHeight="1">
      <c r="A310" s="728"/>
      <c r="B310" s="728"/>
      <c r="C310" s="728"/>
      <c r="D310" s="728"/>
      <c r="E310" s="728"/>
      <c r="F310" s="728"/>
      <c r="G310" s="728"/>
      <c r="H310" s="728"/>
      <c r="I310" s="728"/>
      <c r="J310" s="728"/>
      <c r="K310" s="728"/>
      <c r="L310" s="728"/>
      <c r="M310" s="728"/>
      <c r="N310" s="728"/>
      <c r="O310" s="728"/>
      <c r="P310" s="728"/>
      <c r="Q310" s="728"/>
      <c r="R310" s="728"/>
      <c r="S310" s="728"/>
      <c r="T310" s="728"/>
      <c r="U310" s="728"/>
      <c r="V310" s="728"/>
      <c r="W310" s="728"/>
      <c r="X310" s="728"/>
      <c r="Y310" s="728"/>
      <c r="Z310" s="728"/>
    </row>
    <row r="311" ht="12.75" customHeight="1">
      <c r="A311" s="728"/>
      <c r="B311" s="728"/>
      <c r="C311" s="728"/>
      <c r="D311" s="728"/>
      <c r="E311" s="728"/>
      <c r="F311" s="728"/>
      <c r="G311" s="728"/>
      <c r="H311" s="728"/>
      <c r="I311" s="728"/>
      <c r="J311" s="728"/>
      <c r="K311" s="728"/>
      <c r="L311" s="728"/>
      <c r="M311" s="728"/>
      <c r="N311" s="728"/>
      <c r="O311" s="728"/>
      <c r="P311" s="728"/>
      <c r="Q311" s="728"/>
      <c r="R311" s="728"/>
      <c r="S311" s="728"/>
      <c r="T311" s="728"/>
      <c r="U311" s="728"/>
      <c r="V311" s="728"/>
      <c r="W311" s="728"/>
      <c r="X311" s="728"/>
      <c r="Y311" s="728"/>
      <c r="Z311" s="728"/>
    </row>
    <row r="312" ht="12.75" customHeight="1">
      <c r="A312" s="728"/>
      <c r="B312" s="728"/>
      <c r="C312" s="728"/>
      <c r="D312" s="728"/>
      <c r="E312" s="728"/>
      <c r="F312" s="728"/>
      <c r="G312" s="728"/>
      <c r="H312" s="728"/>
      <c r="I312" s="728"/>
      <c r="J312" s="728"/>
      <c r="K312" s="728"/>
      <c r="L312" s="728"/>
      <c r="M312" s="728"/>
      <c r="N312" s="728"/>
      <c r="O312" s="728"/>
      <c r="P312" s="728"/>
      <c r="Q312" s="728"/>
      <c r="R312" s="728"/>
      <c r="S312" s="728"/>
      <c r="T312" s="728"/>
      <c r="U312" s="728"/>
      <c r="V312" s="728"/>
      <c r="W312" s="728"/>
      <c r="X312" s="728"/>
      <c r="Y312" s="728"/>
      <c r="Z312" s="728"/>
    </row>
    <row r="313" ht="12.75" customHeight="1">
      <c r="A313" s="728"/>
      <c r="B313" s="728"/>
      <c r="C313" s="728"/>
      <c r="D313" s="728"/>
      <c r="E313" s="728"/>
      <c r="F313" s="728"/>
      <c r="G313" s="728"/>
      <c r="H313" s="728"/>
      <c r="I313" s="728"/>
      <c r="J313" s="728"/>
      <c r="K313" s="728"/>
      <c r="L313" s="728"/>
      <c r="M313" s="728"/>
      <c r="N313" s="728"/>
      <c r="O313" s="728"/>
      <c r="P313" s="728"/>
      <c r="Q313" s="728"/>
      <c r="R313" s="728"/>
      <c r="S313" s="728"/>
      <c r="T313" s="728"/>
      <c r="U313" s="728"/>
      <c r="V313" s="728"/>
      <c r="W313" s="728"/>
      <c r="X313" s="728"/>
      <c r="Y313" s="728"/>
      <c r="Z313" s="728"/>
    </row>
    <row r="314" ht="12.75" customHeight="1">
      <c r="A314" s="728"/>
      <c r="B314" s="728"/>
      <c r="C314" s="728"/>
      <c r="D314" s="728"/>
      <c r="E314" s="728"/>
      <c r="F314" s="728"/>
      <c r="G314" s="728"/>
      <c r="H314" s="728"/>
      <c r="I314" s="728"/>
      <c r="J314" s="728"/>
      <c r="K314" s="728"/>
      <c r="L314" s="728"/>
      <c r="M314" s="728"/>
      <c r="N314" s="728"/>
      <c r="O314" s="728"/>
      <c r="P314" s="728"/>
      <c r="Q314" s="728"/>
      <c r="R314" s="728"/>
      <c r="S314" s="728"/>
      <c r="T314" s="728"/>
      <c r="U314" s="728"/>
      <c r="V314" s="728"/>
      <c r="W314" s="728"/>
      <c r="X314" s="728"/>
      <c r="Y314" s="728"/>
      <c r="Z314" s="728"/>
    </row>
    <row r="315" ht="12.75" customHeight="1">
      <c r="A315" s="728"/>
      <c r="B315" s="728"/>
      <c r="C315" s="728"/>
      <c r="D315" s="728"/>
      <c r="E315" s="728"/>
      <c r="F315" s="728"/>
      <c r="G315" s="728"/>
      <c r="H315" s="728"/>
      <c r="I315" s="728"/>
      <c r="J315" s="728"/>
      <c r="K315" s="728"/>
      <c r="L315" s="728"/>
      <c r="M315" s="728"/>
      <c r="N315" s="728"/>
      <c r="O315" s="728"/>
      <c r="P315" s="728"/>
      <c r="Q315" s="728"/>
      <c r="R315" s="728"/>
      <c r="S315" s="728"/>
      <c r="T315" s="728"/>
      <c r="U315" s="728"/>
      <c r="V315" s="728"/>
      <c r="W315" s="728"/>
      <c r="X315" s="728"/>
      <c r="Y315" s="728"/>
      <c r="Z315" s="728"/>
    </row>
    <row r="316" ht="12.75" customHeight="1">
      <c r="A316" s="728"/>
      <c r="B316" s="728"/>
      <c r="C316" s="728"/>
      <c r="D316" s="728"/>
      <c r="E316" s="728"/>
      <c r="F316" s="728"/>
      <c r="G316" s="728"/>
      <c r="H316" s="728"/>
      <c r="I316" s="728"/>
      <c r="J316" s="728"/>
      <c r="K316" s="728"/>
      <c r="L316" s="728"/>
      <c r="M316" s="728"/>
      <c r="N316" s="728"/>
      <c r="O316" s="728"/>
      <c r="P316" s="728"/>
      <c r="Q316" s="728"/>
      <c r="R316" s="728"/>
      <c r="S316" s="728"/>
      <c r="T316" s="728"/>
      <c r="U316" s="728"/>
      <c r="V316" s="728"/>
      <c r="W316" s="728"/>
      <c r="X316" s="728"/>
      <c r="Y316" s="728"/>
      <c r="Z316" s="728"/>
    </row>
    <row r="317" ht="12.75" customHeight="1">
      <c r="A317" s="728"/>
      <c r="B317" s="728"/>
      <c r="C317" s="728"/>
      <c r="D317" s="728"/>
      <c r="E317" s="728"/>
      <c r="F317" s="728"/>
      <c r="G317" s="728"/>
      <c r="H317" s="728"/>
      <c r="I317" s="728"/>
      <c r="J317" s="728"/>
      <c r="K317" s="728"/>
      <c r="L317" s="728"/>
      <c r="M317" s="728"/>
      <c r="N317" s="728"/>
      <c r="O317" s="728"/>
      <c r="P317" s="728"/>
      <c r="Q317" s="728"/>
      <c r="R317" s="728"/>
      <c r="S317" s="728"/>
      <c r="T317" s="728"/>
      <c r="U317" s="728"/>
      <c r="V317" s="728"/>
      <c r="W317" s="728"/>
      <c r="X317" s="728"/>
      <c r="Y317" s="728"/>
      <c r="Z317" s="728"/>
    </row>
    <row r="318" ht="12.75" customHeight="1">
      <c r="A318" s="728"/>
      <c r="B318" s="728"/>
      <c r="C318" s="728"/>
      <c r="D318" s="728"/>
      <c r="E318" s="728"/>
      <c r="F318" s="728"/>
      <c r="G318" s="728"/>
      <c r="H318" s="728"/>
      <c r="I318" s="728"/>
      <c r="J318" s="728"/>
      <c r="K318" s="728"/>
      <c r="L318" s="728"/>
      <c r="M318" s="728"/>
      <c r="N318" s="728"/>
      <c r="O318" s="728"/>
      <c r="P318" s="728"/>
      <c r="Q318" s="728"/>
      <c r="R318" s="728"/>
      <c r="S318" s="728"/>
      <c r="T318" s="728"/>
      <c r="U318" s="728"/>
      <c r="V318" s="728"/>
      <c r="W318" s="728"/>
      <c r="X318" s="728"/>
      <c r="Y318" s="728"/>
      <c r="Z318" s="728"/>
    </row>
    <row r="319" ht="12.75" customHeight="1">
      <c r="A319" s="728"/>
      <c r="B319" s="728"/>
      <c r="C319" s="728"/>
      <c r="D319" s="728"/>
      <c r="E319" s="728"/>
      <c r="F319" s="728"/>
      <c r="G319" s="728"/>
      <c r="H319" s="728"/>
      <c r="I319" s="728"/>
      <c r="J319" s="728"/>
      <c r="K319" s="728"/>
      <c r="L319" s="728"/>
      <c r="M319" s="728"/>
      <c r="N319" s="728"/>
      <c r="O319" s="728"/>
      <c r="P319" s="728"/>
      <c r="Q319" s="728"/>
      <c r="R319" s="728"/>
      <c r="S319" s="728"/>
      <c r="T319" s="728"/>
      <c r="U319" s="728"/>
      <c r="V319" s="728"/>
      <c r="W319" s="728"/>
      <c r="X319" s="728"/>
      <c r="Y319" s="728"/>
      <c r="Z319" s="728"/>
    </row>
    <row r="320" ht="12.75" customHeight="1">
      <c r="A320" s="728"/>
      <c r="B320" s="728"/>
      <c r="C320" s="728"/>
      <c r="D320" s="728"/>
      <c r="E320" s="728"/>
      <c r="F320" s="728"/>
      <c r="G320" s="728"/>
      <c r="H320" s="728"/>
      <c r="I320" s="728"/>
      <c r="J320" s="728"/>
      <c r="K320" s="728"/>
      <c r="L320" s="728"/>
      <c r="M320" s="728"/>
      <c r="N320" s="728"/>
      <c r="O320" s="728"/>
      <c r="P320" s="728"/>
      <c r="Q320" s="728"/>
      <c r="R320" s="728"/>
      <c r="S320" s="728"/>
      <c r="T320" s="728"/>
      <c r="U320" s="728"/>
      <c r="V320" s="728"/>
      <c r="W320" s="728"/>
      <c r="X320" s="728"/>
      <c r="Y320" s="728"/>
      <c r="Z320" s="728"/>
    </row>
    <row r="321" ht="12.75" customHeight="1">
      <c r="A321" s="728"/>
      <c r="B321" s="728"/>
      <c r="C321" s="728"/>
      <c r="D321" s="728"/>
      <c r="E321" s="728"/>
      <c r="F321" s="728"/>
      <c r="G321" s="728"/>
      <c r="H321" s="728"/>
      <c r="I321" s="728"/>
      <c r="J321" s="728"/>
      <c r="K321" s="728"/>
      <c r="L321" s="728"/>
      <c r="M321" s="728"/>
      <c r="N321" s="728"/>
      <c r="O321" s="728"/>
      <c r="P321" s="728"/>
      <c r="Q321" s="728"/>
      <c r="R321" s="728"/>
      <c r="S321" s="728"/>
      <c r="T321" s="728"/>
      <c r="U321" s="728"/>
      <c r="V321" s="728"/>
      <c r="W321" s="728"/>
      <c r="X321" s="728"/>
      <c r="Y321" s="728"/>
      <c r="Z321" s="728"/>
    </row>
    <row r="322" ht="12.75" customHeight="1">
      <c r="A322" s="728"/>
      <c r="B322" s="728"/>
      <c r="C322" s="728"/>
      <c r="D322" s="728"/>
      <c r="E322" s="728"/>
      <c r="F322" s="728"/>
      <c r="G322" s="728"/>
      <c r="H322" s="728"/>
      <c r="I322" s="728"/>
      <c r="J322" s="728"/>
      <c r="K322" s="728"/>
      <c r="L322" s="728"/>
      <c r="M322" s="728"/>
      <c r="N322" s="728"/>
      <c r="O322" s="728"/>
      <c r="P322" s="728"/>
      <c r="Q322" s="728"/>
      <c r="R322" s="728"/>
      <c r="S322" s="728"/>
      <c r="T322" s="728"/>
      <c r="U322" s="728"/>
      <c r="V322" s="728"/>
      <c r="W322" s="728"/>
      <c r="X322" s="728"/>
      <c r="Y322" s="728"/>
      <c r="Z322" s="728"/>
    </row>
    <row r="323" ht="12.75" customHeight="1">
      <c r="A323" s="728"/>
      <c r="B323" s="728"/>
      <c r="C323" s="728"/>
      <c r="D323" s="728"/>
      <c r="E323" s="728"/>
      <c r="F323" s="728"/>
      <c r="G323" s="728"/>
      <c r="H323" s="728"/>
      <c r="I323" s="728"/>
      <c r="J323" s="728"/>
      <c r="K323" s="728"/>
      <c r="L323" s="728"/>
      <c r="M323" s="728"/>
      <c r="N323" s="728"/>
      <c r="O323" s="728"/>
      <c r="P323" s="728"/>
      <c r="Q323" s="728"/>
      <c r="R323" s="728"/>
      <c r="S323" s="728"/>
      <c r="T323" s="728"/>
      <c r="U323" s="728"/>
      <c r="V323" s="728"/>
      <c r="W323" s="728"/>
      <c r="X323" s="728"/>
      <c r="Y323" s="728"/>
      <c r="Z323" s="728"/>
    </row>
    <row r="324" ht="12.75" customHeight="1">
      <c r="A324" s="728"/>
      <c r="B324" s="728"/>
      <c r="C324" s="728"/>
      <c r="D324" s="728"/>
      <c r="E324" s="728"/>
      <c r="F324" s="728"/>
      <c r="G324" s="728"/>
      <c r="H324" s="728"/>
      <c r="I324" s="728"/>
      <c r="J324" s="728"/>
      <c r="K324" s="728"/>
      <c r="L324" s="728"/>
      <c r="M324" s="728"/>
      <c r="N324" s="728"/>
      <c r="O324" s="728"/>
      <c r="P324" s="728"/>
      <c r="Q324" s="728"/>
      <c r="R324" s="728"/>
      <c r="S324" s="728"/>
      <c r="T324" s="728"/>
      <c r="U324" s="728"/>
      <c r="V324" s="728"/>
      <c r="W324" s="728"/>
      <c r="X324" s="728"/>
      <c r="Y324" s="728"/>
      <c r="Z324" s="728"/>
    </row>
    <row r="325" ht="12.75" customHeight="1">
      <c r="A325" s="728"/>
      <c r="B325" s="728"/>
      <c r="C325" s="728"/>
      <c r="D325" s="728"/>
      <c r="E325" s="728"/>
      <c r="F325" s="728"/>
      <c r="G325" s="728"/>
      <c r="H325" s="728"/>
      <c r="I325" s="728"/>
      <c r="J325" s="728"/>
      <c r="K325" s="728"/>
      <c r="L325" s="728"/>
      <c r="M325" s="728"/>
      <c r="N325" s="728"/>
      <c r="O325" s="728"/>
      <c r="P325" s="728"/>
      <c r="Q325" s="728"/>
      <c r="R325" s="728"/>
      <c r="S325" s="728"/>
      <c r="T325" s="728"/>
      <c r="U325" s="728"/>
      <c r="V325" s="728"/>
      <c r="W325" s="728"/>
      <c r="X325" s="728"/>
      <c r="Y325" s="728"/>
      <c r="Z325" s="728"/>
    </row>
    <row r="326" ht="12.75" customHeight="1">
      <c r="A326" s="728"/>
      <c r="B326" s="728"/>
      <c r="C326" s="728"/>
      <c r="D326" s="728"/>
      <c r="E326" s="728"/>
      <c r="F326" s="728"/>
      <c r="G326" s="728"/>
      <c r="H326" s="728"/>
      <c r="I326" s="728"/>
      <c r="J326" s="728"/>
      <c r="K326" s="728"/>
      <c r="L326" s="728"/>
      <c r="M326" s="728"/>
      <c r="N326" s="728"/>
      <c r="O326" s="728"/>
      <c r="P326" s="728"/>
      <c r="Q326" s="728"/>
      <c r="R326" s="728"/>
      <c r="S326" s="728"/>
      <c r="T326" s="728"/>
      <c r="U326" s="728"/>
      <c r="V326" s="728"/>
      <c r="W326" s="728"/>
      <c r="X326" s="728"/>
      <c r="Y326" s="728"/>
      <c r="Z326" s="728"/>
    </row>
    <row r="327" ht="12.75" customHeight="1">
      <c r="A327" s="728"/>
      <c r="B327" s="728"/>
      <c r="C327" s="728"/>
      <c r="D327" s="728"/>
      <c r="E327" s="728"/>
      <c r="F327" s="728"/>
      <c r="G327" s="728"/>
      <c r="H327" s="728"/>
      <c r="I327" s="728"/>
      <c r="J327" s="728"/>
      <c r="K327" s="728"/>
      <c r="L327" s="728"/>
      <c r="M327" s="728"/>
      <c r="N327" s="728"/>
      <c r="O327" s="728"/>
      <c r="P327" s="728"/>
      <c r="Q327" s="728"/>
      <c r="R327" s="728"/>
      <c r="S327" s="728"/>
      <c r="T327" s="728"/>
      <c r="U327" s="728"/>
      <c r="V327" s="728"/>
      <c r="W327" s="728"/>
      <c r="X327" s="728"/>
      <c r="Y327" s="728"/>
      <c r="Z327" s="728"/>
    </row>
    <row r="328" ht="12.75" customHeight="1">
      <c r="A328" s="728"/>
      <c r="B328" s="728"/>
      <c r="C328" s="728"/>
      <c r="D328" s="728"/>
      <c r="E328" s="728"/>
      <c r="F328" s="728"/>
      <c r="G328" s="728"/>
      <c r="H328" s="728"/>
      <c r="I328" s="728"/>
      <c r="J328" s="728"/>
      <c r="K328" s="728"/>
      <c r="L328" s="728"/>
      <c r="M328" s="728"/>
      <c r="N328" s="728"/>
      <c r="O328" s="728"/>
      <c r="P328" s="728"/>
      <c r="Q328" s="728"/>
      <c r="R328" s="728"/>
      <c r="S328" s="728"/>
      <c r="T328" s="728"/>
      <c r="U328" s="728"/>
      <c r="V328" s="728"/>
      <c r="W328" s="728"/>
      <c r="X328" s="728"/>
      <c r="Y328" s="728"/>
      <c r="Z328" s="728"/>
    </row>
    <row r="329" ht="12.75" customHeight="1">
      <c r="A329" s="728"/>
      <c r="B329" s="728"/>
      <c r="C329" s="728"/>
      <c r="D329" s="728"/>
      <c r="E329" s="728"/>
      <c r="F329" s="728"/>
      <c r="G329" s="728"/>
      <c r="H329" s="728"/>
      <c r="I329" s="728"/>
      <c r="J329" s="728"/>
      <c r="K329" s="728"/>
      <c r="L329" s="728"/>
      <c r="M329" s="728"/>
      <c r="N329" s="728"/>
      <c r="O329" s="728"/>
      <c r="P329" s="728"/>
      <c r="Q329" s="728"/>
      <c r="R329" s="728"/>
      <c r="S329" s="728"/>
      <c r="T329" s="728"/>
      <c r="U329" s="728"/>
      <c r="V329" s="728"/>
      <c r="W329" s="728"/>
      <c r="X329" s="728"/>
      <c r="Y329" s="728"/>
      <c r="Z329" s="728"/>
    </row>
    <row r="330" ht="12.75" customHeight="1">
      <c r="A330" s="728"/>
      <c r="B330" s="728"/>
      <c r="C330" s="728"/>
      <c r="D330" s="728"/>
      <c r="E330" s="728"/>
      <c r="F330" s="728"/>
      <c r="G330" s="728"/>
      <c r="H330" s="728"/>
      <c r="I330" s="728"/>
      <c r="J330" s="728"/>
      <c r="K330" s="728"/>
      <c r="L330" s="728"/>
      <c r="M330" s="728"/>
      <c r="N330" s="728"/>
      <c r="O330" s="728"/>
      <c r="P330" s="728"/>
      <c r="Q330" s="728"/>
      <c r="R330" s="728"/>
      <c r="S330" s="728"/>
      <c r="T330" s="728"/>
      <c r="U330" s="728"/>
      <c r="V330" s="728"/>
      <c r="W330" s="728"/>
      <c r="X330" s="728"/>
      <c r="Y330" s="728"/>
      <c r="Z330" s="728"/>
    </row>
    <row r="331" ht="12.75" customHeight="1">
      <c r="A331" s="728"/>
      <c r="B331" s="728"/>
      <c r="C331" s="728"/>
      <c r="D331" s="728"/>
      <c r="E331" s="728"/>
      <c r="F331" s="728"/>
      <c r="G331" s="728"/>
      <c r="H331" s="728"/>
      <c r="I331" s="728"/>
      <c r="J331" s="728"/>
      <c r="K331" s="728"/>
      <c r="L331" s="728"/>
      <c r="M331" s="728"/>
      <c r="N331" s="728"/>
      <c r="O331" s="728"/>
      <c r="P331" s="728"/>
      <c r="Q331" s="728"/>
      <c r="R331" s="728"/>
      <c r="S331" s="728"/>
      <c r="T331" s="728"/>
      <c r="U331" s="728"/>
      <c r="V331" s="728"/>
      <c r="W331" s="728"/>
      <c r="X331" s="728"/>
      <c r="Y331" s="728"/>
      <c r="Z331" s="728"/>
    </row>
    <row r="332" ht="12.75" customHeight="1">
      <c r="A332" s="728"/>
      <c r="B332" s="728"/>
      <c r="C332" s="728"/>
      <c r="D332" s="728"/>
      <c r="E332" s="728"/>
      <c r="F332" s="728"/>
      <c r="G332" s="728"/>
      <c r="H332" s="728"/>
      <c r="I332" s="728"/>
      <c r="J332" s="728"/>
      <c r="K332" s="728"/>
      <c r="L332" s="728"/>
      <c r="M332" s="728"/>
      <c r="N332" s="728"/>
      <c r="O332" s="728"/>
      <c r="P332" s="728"/>
      <c r="Q332" s="728"/>
      <c r="R332" s="728"/>
      <c r="S332" s="728"/>
      <c r="T332" s="728"/>
      <c r="U332" s="728"/>
      <c r="V332" s="728"/>
      <c r="W332" s="728"/>
      <c r="X332" s="728"/>
      <c r="Y332" s="728"/>
      <c r="Z332" s="728"/>
    </row>
    <row r="333" ht="12.75" customHeight="1">
      <c r="A333" s="728"/>
      <c r="B333" s="728"/>
      <c r="C333" s="728"/>
      <c r="D333" s="728"/>
      <c r="E333" s="728"/>
      <c r="F333" s="728"/>
      <c r="G333" s="728"/>
      <c r="H333" s="728"/>
      <c r="I333" s="728"/>
      <c r="J333" s="728"/>
      <c r="K333" s="728"/>
      <c r="L333" s="728"/>
      <c r="M333" s="728"/>
      <c r="N333" s="728"/>
      <c r="O333" s="728"/>
      <c r="P333" s="728"/>
      <c r="Q333" s="728"/>
      <c r="R333" s="728"/>
      <c r="S333" s="728"/>
      <c r="T333" s="728"/>
      <c r="U333" s="728"/>
      <c r="V333" s="728"/>
      <c r="W333" s="728"/>
      <c r="X333" s="728"/>
      <c r="Y333" s="728"/>
      <c r="Z333" s="728"/>
    </row>
    <row r="334" ht="12.75" customHeight="1">
      <c r="A334" s="728"/>
      <c r="B334" s="728"/>
      <c r="C334" s="728"/>
      <c r="D334" s="728"/>
      <c r="E334" s="728"/>
      <c r="F334" s="728"/>
      <c r="G334" s="728"/>
      <c r="H334" s="728"/>
      <c r="I334" s="728"/>
      <c r="J334" s="728"/>
      <c r="K334" s="728"/>
      <c r="L334" s="728"/>
      <c r="M334" s="728"/>
      <c r="N334" s="728"/>
      <c r="O334" s="728"/>
      <c r="P334" s="728"/>
      <c r="Q334" s="728"/>
      <c r="R334" s="728"/>
      <c r="S334" s="728"/>
      <c r="T334" s="728"/>
      <c r="U334" s="728"/>
      <c r="V334" s="728"/>
      <c r="W334" s="728"/>
      <c r="X334" s="728"/>
      <c r="Y334" s="728"/>
      <c r="Z334" s="728"/>
    </row>
    <row r="335" ht="12.75" customHeight="1">
      <c r="A335" s="728"/>
      <c r="B335" s="728"/>
      <c r="C335" s="728"/>
      <c r="D335" s="728"/>
      <c r="E335" s="728"/>
      <c r="F335" s="728"/>
      <c r="G335" s="728"/>
      <c r="H335" s="728"/>
      <c r="I335" s="728"/>
      <c r="J335" s="728"/>
      <c r="K335" s="728"/>
      <c r="L335" s="728"/>
      <c r="M335" s="728"/>
      <c r="N335" s="728"/>
      <c r="O335" s="728"/>
      <c r="P335" s="728"/>
      <c r="Q335" s="728"/>
      <c r="R335" s="728"/>
      <c r="S335" s="728"/>
      <c r="T335" s="728"/>
      <c r="U335" s="728"/>
      <c r="V335" s="728"/>
      <c r="W335" s="728"/>
      <c r="X335" s="728"/>
      <c r="Y335" s="728"/>
      <c r="Z335" s="728"/>
    </row>
    <row r="336" ht="12.75" customHeight="1">
      <c r="A336" s="728"/>
      <c r="B336" s="728"/>
      <c r="C336" s="728"/>
      <c r="D336" s="728"/>
      <c r="E336" s="728"/>
      <c r="F336" s="728"/>
      <c r="G336" s="728"/>
      <c r="H336" s="728"/>
      <c r="I336" s="728"/>
      <c r="J336" s="728"/>
      <c r="K336" s="728"/>
      <c r="L336" s="728"/>
      <c r="M336" s="728"/>
      <c r="N336" s="728"/>
      <c r="O336" s="728"/>
      <c r="P336" s="728"/>
      <c r="Q336" s="728"/>
      <c r="R336" s="728"/>
      <c r="S336" s="728"/>
      <c r="T336" s="728"/>
      <c r="U336" s="728"/>
      <c r="V336" s="728"/>
      <c r="W336" s="728"/>
      <c r="X336" s="728"/>
      <c r="Y336" s="728"/>
      <c r="Z336" s="728"/>
    </row>
    <row r="337" ht="12.75" customHeight="1">
      <c r="A337" s="728"/>
      <c r="B337" s="728"/>
      <c r="C337" s="728"/>
      <c r="D337" s="728"/>
      <c r="E337" s="728"/>
      <c r="F337" s="728"/>
      <c r="G337" s="728"/>
      <c r="H337" s="728"/>
      <c r="I337" s="728"/>
      <c r="J337" s="728"/>
      <c r="K337" s="728"/>
      <c r="L337" s="728"/>
      <c r="M337" s="728"/>
      <c r="N337" s="728"/>
      <c r="O337" s="728"/>
      <c r="P337" s="728"/>
      <c r="Q337" s="728"/>
      <c r="R337" s="728"/>
      <c r="S337" s="728"/>
      <c r="T337" s="728"/>
      <c r="U337" s="728"/>
      <c r="V337" s="728"/>
      <c r="W337" s="728"/>
      <c r="X337" s="728"/>
      <c r="Y337" s="728"/>
      <c r="Z337" s="728"/>
    </row>
    <row r="338" ht="12.75" customHeight="1">
      <c r="A338" s="728"/>
      <c r="B338" s="728"/>
      <c r="C338" s="728"/>
      <c r="D338" s="728"/>
      <c r="E338" s="728"/>
      <c r="F338" s="728"/>
      <c r="G338" s="728"/>
      <c r="H338" s="728"/>
      <c r="I338" s="728"/>
      <c r="J338" s="728"/>
      <c r="K338" s="728"/>
      <c r="L338" s="728"/>
      <c r="M338" s="728"/>
      <c r="N338" s="728"/>
      <c r="O338" s="728"/>
      <c r="P338" s="728"/>
      <c r="Q338" s="728"/>
      <c r="R338" s="728"/>
      <c r="S338" s="728"/>
      <c r="T338" s="728"/>
      <c r="U338" s="728"/>
      <c r="V338" s="728"/>
      <c r="W338" s="728"/>
      <c r="X338" s="728"/>
      <c r="Y338" s="728"/>
      <c r="Z338" s="728"/>
    </row>
    <row r="339" ht="12.75" customHeight="1">
      <c r="A339" s="728"/>
      <c r="B339" s="728"/>
      <c r="C339" s="728"/>
      <c r="D339" s="728"/>
      <c r="E339" s="728"/>
      <c r="F339" s="728"/>
      <c r="G339" s="728"/>
      <c r="H339" s="728"/>
      <c r="I339" s="728"/>
      <c r="J339" s="728"/>
      <c r="K339" s="728"/>
      <c r="L339" s="728"/>
      <c r="M339" s="728"/>
      <c r="N339" s="728"/>
      <c r="O339" s="728"/>
      <c r="P339" s="728"/>
      <c r="Q339" s="728"/>
      <c r="R339" s="728"/>
      <c r="S339" s="728"/>
      <c r="T339" s="728"/>
      <c r="U339" s="728"/>
      <c r="V339" s="728"/>
      <c r="W339" s="728"/>
      <c r="X339" s="728"/>
      <c r="Y339" s="728"/>
      <c r="Z339" s="728"/>
    </row>
    <row r="340" ht="12.75" customHeight="1">
      <c r="A340" s="728"/>
      <c r="B340" s="728"/>
      <c r="C340" s="728"/>
      <c r="D340" s="728"/>
      <c r="E340" s="728"/>
      <c r="F340" s="728"/>
      <c r="G340" s="728"/>
      <c r="H340" s="728"/>
      <c r="I340" s="728"/>
      <c r="J340" s="728"/>
      <c r="K340" s="728"/>
      <c r="L340" s="728"/>
      <c r="M340" s="728"/>
      <c r="N340" s="728"/>
      <c r="O340" s="728"/>
      <c r="P340" s="728"/>
      <c r="Q340" s="728"/>
      <c r="R340" s="728"/>
      <c r="S340" s="728"/>
      <c r="T340" s="728"/>
      <c r="U340" s="728"/>
      <c r="V340" s="728"/>
      <c r="W340" s="728"/>
      <c r="X340" s="728"/>
      <c r="Y340" s="728"/>
      <c r="Z340" s="728"/>
    </row>
    <row r="341" ht="12.75" customHeight="1">
      <c r="A341" s="728"/>
      <c r="B341" s="728"/>
      <c r="C341" s="728"/>
      <c r="D341" s="728"/>
      <c r="E341" s="728"/>
      <c r="F341" s="728"/>
      <c r="G341" s="728"/>
      <c r="H341" s="728"/>
      <c r="I341" s="728"/>
      <c r="J341" s="728"/>
      <c r="K341" s="728"/>
      <c r="L341" s="728"/>
      <c r="M341" s="728"/>
      <c r="N341" s="728"/>
      <c r="O341" s="728"/>
      <c r="P341" s="728"/>
      <c r="Q341" s="728"/>
      <c r="R341" s="728"/>
      <c r="S341" s="728"/>
      <c r="T341" s="728"/>
      <c r="U341" s="728"/>
      <c r="V341" s="728"/>
      <c r="W341" s="728"/>
      <c r="X341" s="728"/>
      <c r="Y341" s="728"/>
      <c r="Z341" s="728"/>
    </row>
    <row r="342" ht="12.75" customHeight="1">
      <c r="A342" s="728"/>
      <c r="B342" s="728"/>
      <c r="C342" s="728"/>
      <c r="D342" s="728"/>
      <c r="E342" s="728"/>
      <c r="F342" s="728"/>
      <c r="G342" s="728"/>
      <c r="H342" s="728"/>
      <c r="I342" s="728"/>
      <c r="J342" s="728"/>
      <c r="K342" s="728"/>
      <c r="L342" s="728"/>
      <c r="M342" s="728"/>
      <c r="N342" s="728"/>
      <c r="O342" s="728"/>
      <c r="P342" s="728"/>
      <c r="Q342" s="728"/>
      <c r="R342" s="728"/>
      <c r="S342" s="728"/>
      <c r="T342" s="728"/>
      <c r="U342" s="728"/>
      <c r="V342" s="728"/>
      <c r="W342" s="728"/>
      <c r="X342" s="728"/>
      <c r="Y342" s="728"/>
      <c r="Z342" s="728"/>
    </row>
    <row r="343" ht="12.75" customHeight="1">
      <c r="A343" s="728"/>
      <c r="B343" s="728"/>
      <c r="C343" s="728"/>
      <c r="D343" s="728"/>
      <c r="E343" s="728"/>
      <c r="F343" s="728"/>
      <c r="G343" s="728"/>
      <c r="H343" s="728"/>
      <c r="I343" s="728"/>
      <c r="J343" s="728"/>
      <c r="K343" s="728"/>
      <c r="L343" s="728"/>
      <c r="M343" s="728"/>
      <c r="N343" s="728"/>
      <c r="O343" s="728"/>
      <c r="P343" s="728"/>
      <c r="Q343" s="728"/>
      <c r="R343" s="728"/>
      <c r="S343" s="728"/>
      <c r="T343" s="728"/>
      <c r="U343" s="728"/>
      <c r="V343" s="728"/>
      <c r="W343" s="728"/>
      <c r="X343" s="728"/>
      <c r="Y343" s="728"/>
      <c r="Z343" s="728"/>
    </row>
    <row r="344" ht="12.75" customHeight="1">
      <c r="A344" s="728"/>
      <c r="B344" s="728"/>
      <c r="C344" s="728"/>
      <c r="D344" s="728"/>
      <c r="E344" s="728"/>
      <c r="F344" s="728"/>
      <c r="G344" s="728"/>
      <c r="H344" s="728"/>
      <c r="I344" s="728"/>
      <c r="J344" s="728"/>
      <c r="K344" s="728"/>
      <c r="L344" s="728"/>
      <c r="M344" s="728"/>
      <c r="N344" s="728"/>
      <c r="O344" s="728"/>
      <c r="P344" s="728"/>
      <c r="Q344" s="728"/>
      <c r="R344" s="728"/>
      <c r="S344" s="728"/>
      <c r="T344" s="728"/>
      <c r="U344" s="728"/>
      <c r="V344" s="728"/>
      <c r="W344" s="728"/>
      <c r="X344" s="728"/>
      <c r="Y344" s="728"/>
      <c r="Z344" s="728"/>
    </row>
    <row r="345" ht="12.75" customHeight="1">
      <c r="A345" s="728"/>
      <c r="B345" s="728"/>
      <c r="C345" s="728"/>
      <c r="D345" s="728"/>
      <c r="E345" s="728"/>
      <c r="F345" s="728"/>
      <c r="G345" s="728"/>
      <c r="H345" s="728"/>
      <c r="I345" s="728"/>
      <c r="J345" s="728"/>
      <c r="K345" s="728"/>
      <c r="L345" s="728"/>
      <c r="M345" s="728"/>
      <c r="N345" s="728"/>
      <c r="O345" s="728"/>
      <c r="P345" s="728"/>
      <c r="Q345" s="728"/>
      <c r="R345" s="728"/>
      <c r="S345" s="728"/>
      <c r="T345" s="728"/>
      <c r="U345" s="728"/>
      <c r="V345" s="728"/>
      <c r="W345" s="728"/>
      <c r="X345" s="728"/>
      <c r="Y345" s="728"/>
      <c r="Z345" s="728"/>
    </row>
    <row r="346" ht="12.75" customHeight="1">
      <c r="A346" s="728"/>
      <c r="B346" s="728"/>
      <c r="C346" s="728"/>
      <c r="D346" s="728"/>
      <c r="E346" s="728"/>
      <c r="F346" s="728"/>
      <c r="G346" s="728"/>
      <c r="H346" s="728"/>
      <c r="I346" s="728"/>
      <c r="J346" s="728"/>
      <c r="K346" s="728"/>
      <c r="L346" s="728"/>
      <c r="M346" s="728"/>
      <c r="N346" s="728"/>
      <c r="O346" s="728"/>
      <c r="P346" s="728"/>
      <c r="Q346" s="728"/>
      <c r="R346" s="728"/>
      <c r="S346" s="728"/>
      <c r="T346" s="728"/>
      <c r="U346" s="728"/>
      <c r="V346" s="728"/>
      <c r="W346" s="728"/>
      <c r="X346" s="728"/>
      <c r="Y346" s="728"/>
      <c r="Z346" s="728"/>
    </row>
    <row r="347" ht="12.75" customHeight="1">
      <c r="A347" s="728"/>
      <c r="B347" s="728"/>
      <c r="C347" s="728"/>
      <c r="D347" s="728"/>
      <c r="E347" s="728"/>
      <c r="F347" s="728"/>
      <c r="G347" s="728"/>
      <c r="H347" s="728"/>
      <c r="I347" s="728"/>
      <c r="J347" s="728"/>
      <c r="K347" s="728"/>
      <c r="L347" s="728"/>
      <c r="M347" s="728"/>
      <c r="N347" s="728"/>
      <c r="O347" s="728"/>
      <c r="P347" s="728"/>
      <c r="Q347" s="728"/>
      <c r="R347" s="728"/>
      <c r="S347" s="728"/>
      <c r="T347" s="728"/>
      <c r="U347" s="728"/>
      <c r="V347" s="728"/>
      <c r="W347" s="728"/>
      <c r="X347" s="728"/>
      <c r="Y347" s="728"/>
      <c r="Z347" s="728"/>
    </row>
    <row r="348" ht="12.75" customHeight="1">
      <c r="A348" s="728"/>
      <c r="B348" s="728"/>
      <c r="C348" s="728"/>
      <c r="D348" s="728"/>
      <c r="E348" s="728"/>
      <c r="F348" s="728"/>
      <c r="G348" s="728"/>
      <c r="H348" s="728"/>
      <c r="I348" s="728"/>
      <c r="J348" s="728"/>
      <c r="K348" s="728"/>
      <c r="L348" s="728"/>
      <c r="M348" s="728"/>
      <c r="N348" s="728"/>
      <c r="O348" s="728"/>
      <c r="P348" s="728"/>
      <c r="Q348" s="728"/>
      <c r="R348" s="728"/>
      <c r="S348" s="728"/>
      <c r="T348" s="728"/>
      <c r="U348" s="728"/>
      <c r="V348" s="728"/>
      <c r="W348" s="728"/>
      <c r="X348" s="728"/>
      <c r="Y348" s="728"/>
      <c r="Z348" s="728"/>
    </row>
    <row r="349" ht="12.75" customHeight="1">
      <c r="A349" s="728"/>
      <c r="B349" s="728"/>
      <c r="C349" s="728"/>
      <c r="D349" s="728"/>
      <c r="E349" s="728"/>
      <c r="F349" s="728"/>
      <c r="G349" s="728"/>
      <c r="H349" s="728"/>
      <c r="I349" s="728"/>
      <c r="J349" s="728"/>
      <c r="K349" s="728"/>
      <c r="L349" s="728"/>
      <c r="M349" s="728"/>
      <c r="N349" s="728"/>
      <c r="O349" s="728"/>
      <c r="P349" s="728"/>
      <c r="Q349" s="728"/>
      <c r="R349" s="728"/>
      <c r="S349" s="728"/>
      <c r="T349" s="728"/>
      <c r="U349" s="728"/>
      <c r="V349" s="728"/>
      <c r="W349" s="728"/>
      <c r="X349" s="728"/>
      <c r="Y349" s="728"/>
      <c r="Z349" s="728"/>
    </row>
    <row r="350" ht="12.75" customHeight="1">
      <c r="A350" s="728"/>
      <c r="B350" s="728"/>
      <c r="C350" s="728"/>
      <c r="D350" s="728"/>
      <c r="E350" s="728"/>
      <c r="F350" s="728"/>
      <c r="G350" s="728"/>
      <c r="H350" s="728"/>
      <c r="I350" s="728"/>
      <c r="J350" s="728"/>
      <c r="K350" s="728"/>
      <c r="L350" s="728"/>
      <c r="M350" s="728"/>
      <c r="N350" s="728"/>
      <c r="O350" s="728"/>
      <c r="P350" s="728"/>
      <c r="Q350" s="728"/>
      <c r="R350" s="728"/>
      <c r="S350" s="728"/>
      <c r="T350" s="728"/>
      <c r="U350" s="728"/>
      <c r="V350" s="728"/>
      <c r="W350" s="728"/>
      <c r="X350" s="728"/>
      <c r="Y350" s="728"/>
      <c r="Z350" s="728"/>
    </row>
    <row r="351" ht="12.75" customHeight="1">
      <c r="A351" s="728"/>
      <c r="B351" s="728"/>
      <c r="C351" s="728"/>
      <c r="D351" s="728"/>
      <c r="E351" s="728"/>
      <c r="F351" s="728"/>
      <c r="G351" s="728"/>
      <c r="H351" s="728"/>
      <c r="I351" s="728"/>
      <c r="J351" s="728"/>
      <c r="K351" s="728"/>
      <c r="L351" s="728"/>
      <c r="M351" s="728"/>
      <c r="N351" s="728"/>
      <c r="O351" s="728"/>
      <c r="P351" s="728"/>
      <c r="Q351" s="728"/>
      <c r="R351" s="728"/>
      <c r="S351" s="728"/>
      <c r="T351" s="728"/>
      <c r="U351" s="728"/>
      <c r="V351" s="728"/>
      <c r="W351" s="728"/>
      <c r="X351" s="728"/>
      <c r="Y351" s="728"/>
      <c r="Z351" s="728"/>
    </row>
    <row r="352" ht="12.75" customHeight="1">
      <c r="A352" s="728"/>
      <c r="B352" s="728"/>
      <c r="C352" s="728"/>
      <c r="D352" s="728"/>
      <c r="E352" s="728"/>
      <c r="F352" s="728"/>
      <c r="G352" s="728"/>
      <c r="H352" s="728"/>
      <c r="I352" s="728"/>
      <c r="J352" s="728"/>
      <c r="K352" s="728"/>
      <c r="L352" s="728"/>
      <c r="M352" s="728"/>
      <c r="N352" s="728"/>
      <c r="O352" s="728"/>
      <c r="P352" s="728"/>
      <c r="Q352" s="728"/>
      <c r="R352" s="728"/>
      <c r="S352" s="728"/>
      <c r="T352" s="728"/>
      <c r="U352" s="728"/>
      <c r="V352" s="728"/>
      <c r="W352" s="728"/>
      <c r="X352" s="728"/>
      <c r="Y352" s="728"/>
      <c r="Z352" s="728"/>
    </row>
    <row r="353" ht="12.75" customHeight="1">
      <c r="A353" s="728"/>
      <c r="B353" s="728"/>
      <c r="C353" s="728"/>
      <c r="D353" s="728"/>
      <c r="E353" s="728"/>
      <c r="F353" s="728"/>
      <c r="G353" s="728"/>
      <c r="H353" s="728"/>
      <c r="I353" s="728"/>
      <c r="J353" s="728"/>
      <c r="K353" s="728"/>
      <c r="L353" s="728"/>
      <c r="M353" s="728"/>
      <c r="N353" s="728"/>
      <c r="O353" s="728"/>
      <c r="P353" s="728"/>
      <c r="Q353" s="728"/>
      <c r="R353" s="728"/>
      <c r="S353" s="728"/>
      <c r="T353" s="728"/>
      <c r="U353" s="728"/>
      <c r="V353" s="728"/>
      <c r="W353" s="728"/>
      <c r="X353" s="728"/>
      <c r="Y353" s="728"/>
      <c r="Z353" s="728"/>
    </row>
    <row r="354" ht="12.75" customHeight="1">
      <c r="A354" s="728"/>
      <c r="B354" s="728"/>
      <c r="C354" s="728"/>
      <c r="D354" s="728"/>
      <c r="E354" s="728"/>
      <c r="F354" s="728"/>
      <c r="G354" s="728"/>
      <c r="H354" s="728"/>
      <c r="I354" s="728"/>
      <c r="J354" s="728"/>
      <c r="K354" s="728"/>
      <c r="L354" s="728"/>
      <c r="M354" s="728"/>
      <c r="N354" s="728"/>
      <c r="O354" s="728"/>
      <c r="P354" s="728"/>
      <c r="Q354" s="728"/>
      <c r="R354" s="728"/>
      <c r="S354" s="728"/>
      <c r="T354" s="728"/>
      <c r="U354" s="728"/>
      <c r="V354" s="728"/>
      <c r="W354" s="728"/>
      <c r="X354" s="728"/>
      <c r="Y354" s="728"/>
      <c r="Z354" s="728"/>
    </row>
    <row r="355" ht="12.75" customHeight="1">
      <c r="A355" s="728"/>
      <c r="B355" s="728"/>
      <c r="C355" s="728"/>
      <c r="D355" s="728"/>
      <c r="E355" s="728"/>
      <c r="F355" s="728"/>
      <c r="G355" s="728"/>
      <c r="H355" s="728"/>
      <c r="I355" s="728"/>
      <c r="J355" s="728"/>
      <c r="K355" s="728"/>
      <c r="L355" s="728"/>
      <c r="M355" s="728"/>
      <c r="N355" s="728"/>
      <c r="O355" s="728"/>
      <c r="P355" s="728"/>
      <c r="Q355" s="728"/>
      <c r="R355" s="728"/>
      <c r="S355" s="728"/>
      <c r="T355" s="728"/>
      <c r="U355" s="728"/>
      <c r="V355" s="728"/>
      <c r="W355" s="728"/>
      <c r="X355" s="728"/>
      <c r="Y355" s="728"/>
      <c r="Z355" s="728"/>
    </row>
    <row r="356" ht="12.75" customHeight="1">
      <c r="A356" s="728"/>
      <c r="B356" s="728"/>
      <c r="C356" s="728"/>
      <c r="D356" s="728"/>
      <c r="E356" s="728"/>
      <c r="F356" s="728"/>
      <c r="G356" s="728"/>
      <c r="H356" s="728"/>
      <c r="I356" s="728"/>
      <c r="J356" s="728"/>
      <c r="K356" s="728"/>
      <c r="L356" s="728"/>
      <c r="M356" s="728"/>
      <c r="N356" s="728"/>
      <c r="O356" s="728"/>
      <c r="P356" s="728"/>
      <c r="Q356" s="728"/>
      <c r="R356" s="728"/>
      <c r="S356" s="728"/>
      <c r="T356" s="728"/>
      <c r="U356" s="728"/>
      <c r="V356" s="728"/>
      <c r="W356" s="728"/>
      <c r="X356" s="728"/>
      <c r="Y356" s="728"/>
      <c r="Z356" s="728"/>
    </row>
    <row r="357" ht="12.75" customHeight="1">
      <c r="A357" s="728"/>
      <c r="B357" s="728"/>
      <c r="C357" s="728"/>
      <c r="D357" s="728"/>
      <c r="E357" s="728"/>
      <c r="F357" s="728"/>
      <c r="G357" s="728"/>
      <c r="H357" s="728"/>
      <c r="I357" s="728"/>
      <c r="J357" s="728"/>
      <c r="K357" s="728"/>
      <c r="L357" s="728"/>
      <c r="M357" s="728"/>
      <c r="N357" s="728"/>
      <c r="O357" s="728"/>
      <c r="P357" s="728"/>
      <c r="Q357" s="728"/>
      <c r="R357" s="728"/>
      <c r="S357" s="728"/>
      <c r="T357" s="728"/>
      <c r="U357" s="728"/>
      <c r="V357" s="728"/>
      <c r="W357" s="728"/>
      <c r="X357" s="728"/>
      <c r="Y357" s="728"/>
      <c r="Z357" s="728"/>
    </row>
    <row r="358" ht="12.75" customHeight="1">
      <c r="A358" s="728"/>
      <c r="B358" s="728"/>
      <c r="C358" s="728"/>
      <c r="D358" s="728"/>
      <c r="E358" s="728"/>
      <c r="F358" s="728"/>
      <c r="G358" s="728"/>
      <c r="H358" s="728"/>
      <c r="I358" s="728"/>
      <c r="J358" s="728"/>
      <c r="K358" s="728"/>
      <c r="L358" s="728"/>
      <c r="M358" s="728"/>
      <c r="N358" s="728"/>
      <c r="O358" s="728"/>
      <c r="P358" s="728"/>
      <c r="Q358" s="728"/>
      <c r="R358" s="728"/>
      <c r="S358" s="728"/>
      <c r="T358" s="728"/>
      <c r="U358" s="728"/>
      <c r="V358" s="728"/>
      <c r="W358" s="728"/>
      <c r="X358" s="728"/>
      <c r="Y358" s="728"/>
      <c r="Z358" s="728"/>
    </row>
    <row r="359" ht="12.75" customHeight="1">
      <c r="A359" s="728"/>
      <c r="B359" s="728"/>
      <c r="C359" s="728"/>
      <c r="D359" s="728"/>
      <c r="E359" s="728"/>
      <c r="F359" s="728"/>
      <c r="G359" s="728"/>
      <c r="H359" s="728"/>
      <c r="I359" s="728"/>
      <c r="J359" s="728"/>
      <c r="K359" s="728"/>
      <c r="L359" s="728"/>
      <c r="M359" s="728"/>
      <c r="N359" s="728"/>
      <c r="O359" s="728"/>
      <c r="P359" s="728"/>
      <c r="Q359" s="728"/>
      <c r="R359" s="728"/>
      <c r="S359" s="728"/>
      <c r="T359" s="728"/>
      <c r="U359" s="728"/>
      <c r="V359" s="728"/>
      <c r="W359" s="728"/>
      <c r="X359" s="728"/>
      <c r="Y359" s="728"/>
      <c r="Z359" s="728"/>
    </row>
    <row r="360" ht="12.75" customHeight="1">
      <c r="A360" s="728"/>
      <c r="B360" s="728"/>
      <c r="C360" s="728"/>
      <c r="D360" s="728"/>
      <c r="E360" s="728"/>
      <c r="F360" s="728"/>
      <c r="G360" s="728"/>
      <c r="H360" s="728"/>
      <c r="I360" s="728"/>
      <c r="J360" s="728"/>
      <c r="K360" s="728"/>
      <c r="L360" s="728"/>
      <c r="M360" s="728"/>
      <c r="N360" s="728"/>
      <c r="O360" s="728"/>
      <c r="P360" s="728"/>
      <c r="Q360" s="728"/>
      <c r="R360" s="728"/>
      <c r="S360" s="728"/>
      <c r="T360" s="728"/>
      <c r="U360" s="728"/>
      <c r="V360" s="728"/>
      <c r="W360" s="728"/>
      <c r="X360" s="728"/>
      <c r="Y360" s="728"/>
      <c r="Z360" s="728"/>
    </row>
    <row r="361" ht="12.75" customHeight="1">
      <c r="A361" s="728"/>
      <c r="B361" s="728"/>
      <c r="C361" s="728"/>
      <c r="D361" s="728"/>
      <c r="E361" s="728"/>
      <c r="F361" s="728"/>
      <c r="G361" s="728"/>
      <c r="H361" s="728"/>
      <c r="I361" s="728"/>
      <c r="J361" s="728"/>
      <c r="K361" s="728"/>
      <c r="L361" s="728"/>
      <c r="M361" s="728"/>
      <c r="N361" s="728"/>
      <c r="O361" s="728"/>
      <c r="P361" s="728"/>
      <c r="Q361" s="728"/>
      <c r="R361" s="728"/>
      <c r="S361" s="728"/>
      <c r="T361" s="728"/>
      <c r="U361" s="728"/>
      <c r="V361" s="728"/>
      <c r="W361" s="728"/>
      <c r="X361" s="728"/>
      <c r="Y361" s="728"/>
      <c r="Z361" s="728"/>
    </row>
    <row r="362" ht="12.75" customHeight="1">
      <c r="A362" s="728"/>
      <c r="B362" s="728"/>
      <c r="C362" s="728"/>
      <c r="D362" s="728"/>
      <c r="E362" s="728"/>
      <c r="F362" s="728"/>
      <c r="G362" s="728"/>
      <c r="H362" s="728"/>
      <c r="I362" s="728"/>
      <c r="J362" s="728"/>
      <c r="K362" s="728"/>
      <c r="L362" s="728"/>
      <c r="M362" s="728"/>
      <c r="N362" s="728"/>
      <c r="O362" s="728"/>
      <c r="P362" s="728"/>
      <c r="Q362" s="728"/>
      <c r="R362" s="728"/>
      <c r="S362" s="728"/>
      <c r="T362" s="728"/>
      <c r="U362" s="728"/>
      <c r="V362" s="728"/>
      <c r="W362" s="728"/>
      <c r="X362" s="728"/>
      <c r="Y362" s="728"/>
      <c r="Z362" s="728"/>
    </row>
    <row r="363" ht="12.75" customHeight="1">
      <c r="A363" s="728"/>
      <c r="B363" s="728"/>
      <c r="C363" s="728"/>
      <c r="D363" s="728"/>
      <c r="E363" s="728"/>
      <c r="F363" s="728"/>
      <c r="G363" s="728"/>
      <c r="H363" s="728"/>
      <c r="I363" s="728"/>
      <c r="J363" s="728"/>
      <c r="K363" s="728"/>
      <c r="L363" s="728"/>
      <c r="M363" s="728"/>
      <c r="N363" s="728"/>
      <c r="O363" s="728"/>
      <c r="P363" s="728"/>
      <c r="Q363" s="728"/>
      <c r="R363" s="728"/>
      <c r="S363" s="728"/>
      <c r="T363" s="728"/>
      <c r="U363" s="728"/>
      <c r="V363" s="728"/>
      <c r="W363" s="728"/>
      <c r="X363" s="728"/>
      <c r="Y363" s="728"/>
      <c r="Z363" s="728"/>
    </row>
    <row r="364" ht="12.75" customHeight="1">
      <c r="A364" s="728"/>
      <c r="B364" s="728"/>
      <c r="C364" s="728"/>
      <c r="D364" s="728"/>
      <c r="E364" s="728"/>
      <c r="F364" s="728"/>
      <c r="G364" s="728"/>
      <c r="H364" s="728"/>
      <c r="I364" s="728"/>
      <c r="J364" s="728"/>
      <c r="K364" s="728"/>
      <c r="L364" s="728"/>
      <c r="M364" s="728"/>
      <c r="N364" s="728"/>
      <c r="O364" s="728"/>
      <c r="P364" s="728"/>
      <c r="Q364" s="728"/>
      <c r="R364" s="728"/>
      <c r="S364" s="728"/>
      <c r="T364" s="728"/>
      <c r="U364" s="728"/>
      <c r="V364" s="728"/>
      <c r="W364" s="728"/>
      <c r="X364" s="728"/>
      <c r="Y364" s="728"/>
      <c r="Z364" s="728"/>
    </row>
    <row r="365" ht="12.75" customHeight="1">
      <c r="A365" s="728"/>
      <c r="B365" s="728"/>
      <c r="C365" s="728"/>
      <c r="D365" s="728"/>
      <c r="E365" s="728"/>
      <c r="F365" s="728"/>
      <c r="G365" s="728"/>
      <c r="H365" s="728"/>
      <c r="I365" s="728"/>
      <c r="J365" s="728"/>
      <c r="K365" s="728"/>
      <c r="L365" s="728"/>
      <c r="M365" s="728"/>
      <c r="N365" s="728"/>
      <c r="O365" s="728"/>
      <c r="P365" s="728"/>
      <c r="Q365" s="728"/>
      <c r="R365" s="728"/>
      <c r="S365" s="728"/>
      <c r="T365" s="728"/>
      <c r="U365" s="728"/>
      <c r="V365" s="728"/>
      <c r="W365" s="728"/>
      <c r="X365" s="728"/>
      <c r="Y365" s="728"/>
      <c r="Z365" s="728"/>
    </row>
    <row r="366" ht="12.75" customHeight="1">
      <c r="A366" s="728"/>
      <c r="B366" s="728"/>
      <c r="C366" s="728"/>
      <c r="D366" s="728"/>
      <c r="E366" s="728"/>
      <c r="F366" s="728"/>
      <c r="G366" s="728"/>
      <c r="H366" s="728"/>
      <c r="I366" s="728"/>
      <c r="J366" s="728"/>
      <c r="K366" s="728"/>
      <c r="L366" s="728"/>
      <c r="M366" s="728"/>
      <c r="N366" s="728"/>
      <c r="O366" s="728"/>
      <c r="P366" s="728"/>
      <c r="Q366" s="728"/>
      <c r="R366" s="728"/>
      <c r="S366" s="728"/>
      <c r="T366" s="728"/>
      <c r="U366" s="728"/>
      <c r="V366" s="728"/>
      <c r="W366" s="728"/>
      <c r="X366" s="728"/>
      <c r="Y366" s="728"/>
      <c r="Z366" s="728"/>
    </row>
    <row r="367" ht="12.75" customHeight="1">
      <c r="A367" s="728"/>
      <c r="B367" s="728"/>
      <c r="C367" s="728"/>
      <c r="D367" s="728"/>
      <c r="E367" s="728"/>
      <c r="F367" s="728"/>
      <c r="G367" s="728"/>
      <c r="H367" s="728"/>
      <c r="I367" s="728"/>
      <c r="J367" s="728"/>
      <c r="K367" s="728"/>
      <c r="L367" s="728"/>
      <c r="M367" s="728"/>
      <c r="N367" s="728"/>
      <c r="O367" s="728"/>
      <c r="P367" s="728"/>
      <c r="Q367" s="728"/>
      <c r="R367" s="728"/>
      <c r="S367" s="728"/>
      <c r="T367" s="728"/>
      <c r="U367" s="728"/>
      <c r="V367" s="728"/>
      <c r="W367" s="728"/>
      <c r="X367" s="728"/>
      <c r="Y367" s="728"/>
      <c r="Z367" s="728"/>
    </row>
    <row r="368" ht="12.75" customHeight="1">
      <c r="A368" s="728"/>
      <c r="B368" s="728"/>
      <c r="C368" s="728"/>
      <c r="D368" s="728"/>
      <c r="E368" s="728"/>
      <c r="F368" s="728"/>
      <c r="G368" s="728"/>
      <c r="H368" s="728"/>
      <c r="I368" s="728"/>
      <c r="J368" s="728"/>
      <c r="K368" s="728"/>
      <c r="L368" s="728"/>
      <c r="M368" s="728"/>
      <c r="N368" s="728"/>
      <c r="O368" s="728"/>
      <c r="P368" s="728"/>
      <c r="Q368" s="728"/>
      <c r="R368" s="728"/>
      <c r="S368" s="728"/>
      <c r="T368" s="728"/>
      <c r="U368" s="728"/>
      <c r="V368" s="728"/>
      <c r="W368" s="728"/>
      <c r="X368" s="728"/>
      <c r="Y368" s="728"/>
      <c r="Z368" s="728"/>
    </row>
    <row r="369" ht="12.75" customHeight="1">
      <c r="A369" s="728"/>
      <c r="B369" s="728"/>
      <c r="C369" s="728"/>
      <c r="D369" s="728"/>
      <c r="E369" s="728"/>
      <c r="F369" s="728"/>
      <c r="G369" s="728"/>
      <c r="H369" s="728"/>
      <c r="I369" s="728"/>
      <c r="J369" s="728"/>
      <c r="K369" s="728"/>
      <c r="L369" s="728"/>
      <c r="M369" s="728"/>
      <c r="N369" s="728"/>
      <c r="O369" s="728"/>
      <c r="P369" s="728"/>
      <c r="Q369" s="728"/>
      <c r="R369" s="728"/>
      <c r="S369" s="728"/>
      <c r="T369" s="728"/>
      <c r="U369" s="728"/>
      <c r="V369" s="728"/>
      <c r="W369" s="728"/>
      <c r="X369" s="728"/>
      <c r="Y369" s="728"/>
      <c r="Z369" s="728"/>
    </row>
    <row r="370" ht="12.75" customHeight="1">
      <c r="A370" s="728"/>
      <c r="B370" s="728"/>
      <c r="C370" s="728"/>
      <c r="D370" s="728"/>
      <c r="E370" s="728"/>
      <c r="F370" s="728"/>
      <c r="G370" s="728"/>
      <c r="H370" s="728"/>
      <c r="I370" s="728"/>
      <c r="J370" s="728"/>
      <c r="K370" s="728"/>
      <c r="L370" s="728"/>
      <c r="M370" s="728"/>
      <c r="N370" s="728"/>
      <c r="O370" s="728"/>
      <c r="P370" s="728"/>
      <c r="Q370" s="728"/>
      <c r="R370" s="728"/>
      <c r="S370" s="728"/>
      <c r="T370" s="728"/>
      <c r="U370" s="728"/>
      <c r="V370" s="728"/>
      <c r="W370" s="728"/>
      <c r="X370" s="728"/>
      <c r="Y370" s="728"/>
      <c r="Z370" s="728"/>
    </row>
    <row r="371" ht="12.75" customHeight="1">
      <c r="A371" s="728"/>
      <c r="B371" s="728"/>
      <c r="C371" s="728"/>
      <c r="D371" s="728"/>
      <c r="E371" s="728"/>
      <c r="F371" s="728"/>
      <c r="G371" s="728"/>
      <c r="H371" s="728"/>
      <c r="I371" s="728"/>
      <c r="J371" s="728"/>
      <c r="K371" s="728"/>
      <c r="L371" s="728"/>
      <c r="M371" s="728"/>
      <c r="N371" s="728"/>
      <c r="O371" s="728"/>
      <c r="P371" s="728"/>
      <c r="Q371" s="728"/>
      <c r="R371" s="728"/>
      <c r="S371" s="728"/>
      <c r="T371" s="728"/>
      <c r="U371" s="728"/>
      <c r="V371" s="728"/>
      <c r="W371" s="728"/>
      <c r="X371" s="728"/>
      <c r="Y371" s="728"/>
      <c r="Z371" s="728"/>
    </row>
    <row r="372" ht="12.75" customHeight="1">
      <c r="A372" s="728"/>
      <c r="B372" s="728"/>
      <c r="C372" s="728"/>
      <c r="D372" s="728"/>
      <c r="E372" s="728"/>
      <c r="F372" s="728"/>
      <c r="G372" s="728"/>
      <c r="H372" s="728"/>
      <c r="I372" s="728"/>
      <c r="J372" s="728"/>
      <c r="K372" s="728"/>
      <c r="L372" s="728"/>
      <c r="M372" s="728"/>
      <c r="N372" s="728"/>
      <c r="O372" s="728"/>
      <c r="P372" s="728"/>
      <c r="Q372" s="728"/>
      <c r="R372" s="728"/>
      <c r="S372" s="728"/>
      <c r="T372" s="728"/>
      <c r="U372" s="728"/>
      <c r="V372" s="728"/>
      <c r="W372" s="728"/>
      <c r="X372" s="728"/>
      <c r="Y372" s="728"/>
      <c r="Z372" s="728"/>
    </row>
    <row r="373" ht="12.75" customHeight="1">
      <c r="A373" s="728"/>
      <c r="B373" s="728"/>
      <c r="C373" s="728"/>
      <c r="D373" s="728"/>
      <c r="E373" s="728"/>
      <c r="F373" s="728"/>
      <c r="G373" s="728"/>
      <c r="H373" s="728"/>
      <c r="I373" s="728"/>
      <c r="J373" s="728"/>
      <c r="K373" s="728"/>
      <c r="L373" s="728"/>
      <c r="M373" s="728"/>
      <c r="N373" s="728"/>
      <c r="O373" s="728"/>
      <c r="P373" s="728"/>
      <c r="Q373" s="728"/>
      <c r="R373" s="728"/>
      <c r="S373" s="728"/>
      <c r="T373" s="728"/>
      <c r="U373" s="728"/>
      <c r="V373" s="728"/>
      <c r="W373" s="728"/>
      <c r="X373" s="728"/>
      <c r="Y373" s="728"/>
      <c r="Z373" s="728"/>
    </row>
    <row r="374" ht="12.75" customHeight="1">
      <c r="A374" s="728"/>
      <c r="B374" s="728"/>
      <c r="C374" s="728"/>
      <c r="D374" s="728"/>
      <c r="E374" s="728"/>
      <c r="F374" s="728"/>
      <c r="G374" s="728"/>
      <c r="H374" s="728"/>
      <c r="I374" s="728"/>
      <c r="J374" s="728"/>
      <c r="K374" s="728"/>
      <c r="L374" s="728"/>
      <c r="M374" s="728"/>
      <c r="N374" s="728"/>
      <c r="O374" s="728"/>
      <c r="P374" s="728"/>
      <c r="Q374" s="728"/>
      <c r="R374" s="728"/>
      <c r="S374" s="728"/>
      <c r="T374" s="728"/>
      <c r="U374" s="728"/>
      <c r="V374" s="728"/>
      <c r="W374" s="728"/>
      <c r="X374" s="728"/>
      <c r="Y374" s="728"/>
      <c r="Z374" s="728"/>
    </row>
    <row r="375" ht="12.75" customHeight="1">
      <c r="A375" s="728"/>
      <c r="B375" s="728"/>
      <c r="C375" s="728"/>
      <c r="D375" s="728"/>
      <c r="E375" s="728"/>
      <c r="F375" s="728"/>
      <c r="G375" s="728"/>
      <c r="H375" s="728"/>
      <c r="I375" s="728"/>
      <c r="J375" s="728"/>
      <c r="K375" s="728"/>
      <c r="L375" s="728"/>
      <c r="M375" s="728"/>
      <c r="N375" s="728"/>
      <c r="O375" s="728"/>
      <c r="P375" s="728"/>
      <c r="Q375" s="728"/>
      <c r="R375" s="728"/>
      <c r="S375" s="728"/>
      <c r="T375" s="728"/>
      <c r="U375" s="728"/>
      <c r="V375" s="728"/>
      <c r="W375" s="728"/>
      <c r="X375" s="728"/>
      <c r="Y375" s="728"/>
      <c r="Z375" s="728"/>
    </row>
    <row r="376" ht="12.75" customHeight="1">
      <c r="A376" s="728"/>
      <c r="B376" s="728"/>
      <c r="C376" s="728"/>
      <c r="D376" s="728"/>
      <c r="E376" s="728"/>
      <c r="F376" s="728"/>
      <c r="G376" s="728"/>
      <c r="H376" s="728"/>
      <c r="I376" s="728"/>
      <c r="J376" s="728"/>
      <c r="K376" s="728"/>
      <c r="L376" s="728"/>
      <c r="M376" s="728"/>
      <c r="N376" s="728"/>
      <c r="O376" s="728"/>
      <c r="P376" s="728"/>
      <c r="Q376" s="728"/>
      <c r="R376" s="728"/>
      <c r="S376" s="728"/>
      <c r="T376" s="728"/>
      <c r="U376" s="728"/>
      <c r="V376" s="728"/>
      <c r="W376" s="728"/>
      <c r="X376" s="728"/>
      <c r="Y376" s="728"/>
      <c r="Z376" s="728"/>
    </row>
    <row r="377" ht="12.75" customHeight="1">
      <c r="A377" s="728"/>
      <c r="B377" s="728"/>
      <c r="C377" s="728"/>
      <c r="D377" s="728"/>
      <c r="E377" s="728"/>
      <c r="F377" s="728"/>
      <c r="G377" s="728"/>
      <c r="H377" s="728"/>
      <c r="I377" s="728"/>
      <c r="J377" s="728"/>
      <c r="K377" s="728"/>
      <c r="L377" s="728"/>
      <c r="M377" s="728"/>
      <c r="N377" s="728"/>
      <c r="O377" s="728"/>
      <c r="P377" s="728"/>
      <c r="Q377" s="728"/>
      <c r="R377" s="728"/>
      <c r="S377" s="728"/>
      <c r="T377" s="728"/>
      <c r="U377" s="728"/>
      <c r="V377" s="728"/>
      <c r="W377" s="728"/>
      <c r="X377" s="728"/>
      <c r="Y377" s="728"/>
      <c r="Z377" s="728"/>
    </row>
    <row r="378" ht="12.75" customHeight="1">
      <c r="A378" s="728"/>
      <c r="B378" s="728"/>
      <c r="C378" s="728"/>
      <c r="D378" s="728"/>
      <c r="E378" s="728"/>
      <c r="F378" s="728"/>
      <c r="G378" s="728"/>
      <c r="H378" s="728"/>
      <c r="I378" s="728"/>
      <c r="J378" s="728"/>
      <c r="K378" s="728"/>
      <c r="L378" s="728"/>
      <c r="M378" s="728"/>
      <c r="N378" s="728"/>
      <c r="O378" s="728"/>
      <c r="P378" s="728"/>
      <c r="Q378" s="728"/>
      <c r="R378" s="728"/>
      <c r="S378" s="728"/>
      <c r="T378" s="728"/>
      <c r="U378" s="728"/>
      <c r="V378" s="728"/>
      <c r="W378" s="728"/>
      <c r="X378" s="728"/>
      <c r="Y378" s="728"/>
      <c r="Z378" s="728"/>
    </row>
    <row r="379" ht="12.75" customHeight="1">
      <c r="A379" s="728"/>
      <c r="B379" s="728"/>
      <c r="C379" s="728"/>
      <c r="D379" s="728"/>
      <c r="E379" s="728"/>
      <c r="F379" s="728"/>
      <c r="G379" s="728"/>
      <c r="H379" s="728"/>
      <c r="I379" s="728"/>
      <c r="J379" s="728"/>
      <c r="K379" s="728"/>
      <c r="L379" s="728"/>
      <c r="M379" s="728"/>
      <c r="N379" s="728"/>
      <c r="O379" s="728"/>
      <c r="P379" s="728"/>
      <c r="Q379" s="728"/>
      <c r="R379" s="728"/>
      <c r="S379" s="728"/>
      <c r="T379" s="728"/>
      <c r="U379" s="728"/>
      <c r="V379" s="728"/>
      <c r="W379" s="728"/>
      <c r="X379" s="728"/>
      <c r="Y379" s="728"/>
      <c r="Z379" s="728"/>
    </row>
    <row r="380" ht="12.75" customHeight="1">
      <c r="A380" s="728"/>
      <c r="B380" s="728"/>
      <c r="C380" s="728"/>
      <c r="D380" s="728"/>
      <c r="E380" s="728"/>
      <c r="F380" s="728"/>
      <c r="G380" s="728"/>
      <c r="H380" s="728"/>
      <c r="I380" s="728"/>
      <c r="J380" s="728"/>
      <c r="K380" s="728"/>
      <c r="L380" s="728"/>
      <c r="M380" s="728"/>
      <c r="N380" s="728"/>
      <c r="O380" s="728"/>
      <c r="P380" s="728"/>
      <c r="Q380" s="728"/>
      <c r="R380" s="728"/>
      <c r="S380" s="728"/>
      <c r="T380" s="728"/>
      <c r="U380" s="728"/>
      <c r="V380" s="728"/>
      <c r="W380" s="728"/>
      <c r="X380" s="728"/>
      <c r="Y380" s="728"/>
      <c r="Z380" s="728"/>
    </row>
    <row r="381" ht="12.75" customHeight="1">
      <c r="A381" s="728"/>
      <c r="B381" s="728"/>
      <c r="C381" s="728"/>
      <c r="D381" s="728"/>
      <c r="E381" s="728"/>
      <c r="F381" s="728"/>
      <c r="G381" s="728"/>
      <c r="H381" s="728"/>
      <c r="I381" s="728"/>
      <c r="J381" s="728"/>
      <c r="K381" s="728"/>
      <c r="L381" s="728"/>
      <c r="M381" s="728"/>
      <c r="N381" s="728"/>
      <c r="O381" s="728"/>
      <c r="P381" s="728"/>
      <c r="Q381" s="728"/>
      <c r="R381" s="728"/>
      <c r="S381" s="728"/>
      <c r="T381" s="728"/>
      <c r="U381" s="728"/>
      <c r="V381" s="728"/>
      <c r="W381" s="728"/>
      <c r="X381" s="728"/>
      <c r="Y381" s="728"/>
      <c r="Z381" s="728"/>
    </row>
    <row r="382" ht="12.75" customHeight="1">
      <c r="A382" s="728"/>
      <c r="B382" s="728"/>
      <c r="C382" s="728"/>
      <c r="D382" s="728"/>
      <c r="E382" s="728"/>
      <c r="F382" s="728"/>
      <c r="G382" s="728"/>
      <c r="H382" s="728"/>
      <c r="I382" s="728"/>
      <c r="J382" s="728"/>
      <c r="K382" s="728"/>
      <c r="L382" s="728"/>
      <c r="M382" s="728"/>
      <c r="N382" s="728"/>
      <c r="O382" s="728"/>
      <c r="P382" s="728"/>
      <c r="Q382" s="728"/>
      <c r="R382" s="728"/>
      <c r="S382" s="728"/>
      <c r="T382" s="728"/>
      <c r="U382" s="728"/>
      <c r="V382" s="728"/>
      <c r="W382" s="728"/>
      <c r="X382" s="728"/>
      <c r="Y382" s="728"/>
      <c r="Z382" s="728"/>
    </row>
    <row r="383" ht="12.75" customHeight="1">
      <c r="A383" s="728"/>
      <c r="B383" s="728"/>
      <c r="C383" s="728"/>
      <c r="D383" s="728"/>
      <c r="E383" s="728"/>
      <c r="F383" s="728"/>
      <c r="G383" s="728"/>
      <c r="H383" s="728"/>
      <c r="I383" s="728"/>
      <c r="J383" s="728"/>
      <c r="K383" s="728"/>
      <c r="L383" s="728"/>
      <c r="M383" s="728"/>
      <c r="N383" s="728"/>
      <c r="O383" s="728"/>
      <c r="P383" s="728"/>
      <c r="Q383" s="728"/>
      <c r="R383" s="728"/>
      <c r="S383" s="728"/>
      <c r="T383" s="728"/>
      <c r="U383" s="728"/>
      <c r="V383" s="728"/>
      <c r="W383" s="728"/>
      <c r="X383" s="728"/>
      <c r="Y383" s="728"/>
      <c r="Z383" s="728"/>
    </row>
    <row r="384" ht="12.75" customHeight="1">
      <c r="A384" s="728"/>
      <c r="B384" s="728"/>
      <c r="C384" s="728"/>
      <c r="D384" s="728"/>
      <c r="E384" s="728"/>
      <c r="F384" s="728"/>
      <c r="G384" s="728"/>
      <c r="H384" s="728"/>
      <c r="I384" s="728"/>
      <c r="J384" s="728"/>
      <c r="K384" s="728"/>
      <c r="L384" s="728"/>
      <c r="M384" s="728"/>
      <c r="N384" s="728"/>
      <c r="O384" s="728"/>
      <c r="P384" s="728"/>
      <c r="Q384" s="728"/>
      <c r="R384" s="728"/>
      <c r="S384" s="728"/>
      <c r="T384" s="728"/>
      <c r="U384" s="728"/>
      <c r="V384" s="728"/>
      <c r="W384" s="728"/>
      <c r="X384" s="728"/>
      <c r="Y384" s="728"/>
      <c r="Z384" s="728"/>
    </row>
    <row r="385" ht="12.75" customHeight="1">
      <c r="A385" s="728"/>
      <c r="B385" s="728"/>
      <c r="C385" s="728"/>
      <c r="D385" s="728"/>
      <c r="E385" s="728"/>
      <c r="F385" s="728"/>
      <c r="G385" s="728"/>
      <c r="H385" s="728"/>
      <c r="I385" s="728"/>
      <c r="J385" s="728"/>
      <c r="K385" s="728"/>
      <c r="L385" s="728"/>
      <c r="M385" s="728"/>
      <c r="N385" s="728"/>
      <c r="O385" s="728"/>
      <c r="P385" s="728"/>
      <c r="Q385" s="728"/>
      <c r="R385" s="728"/>
      <c r="S385" s="728"/>
      <c r="T385" s="728"/>
      <c r="U385" s="728"/>
      <c r="V385" s="728"/>
      <c r="W385" s="728"/>
      <c r="X385" s="728"/>
      <c r="Y385" s="728"/>
      <c r="Z385" s="728"/>
    </row>
    <row r="386" ht="12.75" customHeight="1">
      <c r="A386" s="728"/>
      <c r="B386" s="728"/>
      <c r="C386" s="728"/>
      <c r="D386" s="728"/>
      <c r="E386" s="728"/>
      <c r="F386" s="728"/>
      <c r="G386" s="728"/>
      <c r="H386" s="728"/>
      <c r="I386" s="728"/>
      <c r="J386" s="728"/>
      <c r="K386" s="728"/>
      <c r="L386" s="728"/>
      <c r="M386" s="728"/>
      <c r="N386" s="728"/>
      <c r="O386" s="728"/>
      <c r="P386" s="728"/>
      <c r="Q386" s="728"/>
      <c r="R386" s="728"/>
      <c r="S386" s="728"/>
      <c r="T386" s="728"/>
      <c r="U386" s="728"/>
      <c r="V386" s="728"/>
      <c r="W386" s="728"/>
      <c r="X386" s="728"/>
      <c r="Y386" s="728"/>
      <c r="Z386" s="728"/>
    </row>
    <row r="387" ht="12.75" customHeight="1">
      <c r="A387" s="728"/>
      <c r="B387" s="728"/>
      <c r="C387" s="728"/>
      <c r="D387" s="728"/>
      <c r="E387" s="728"/>
      <c r="F387" s="728"/>
      <c r="G387" s="728"/>
      <c r="H387" s="728"/>
      <c r="I387" s="728"/>
      <c r="J387" s="728"/>
      <c r="K387" s="728"/>
      <c r="L387" s="728"/>
      <c r="M387" s="728"/>
      <c r="N387" s="728"/>
      <c r="O387" s="728"/>
      <c r="P387" s="728"/>
      <c r="Q387" s="728"/>
      <c r="R387" s="728"/>
      <c r="S387" s="728"/>
      <c r="T387" s="728"/>
      <c r="U387" s="728"/>
      <c r="V387" s="728"/>
      <c r="W387" s="728"/>
      <c r="X387" s="728"/>
      <c r="Y387" s="728"/>
      <c r="Z387" s="728"/>
    </row>
    <row r="388" ht="12.75" customHeight="1">
      <c r="A388" s="728"/>
      <c r="B388" s="728"/>
      <c r="C388" s="728"/>
      <c r="D388" s="728"/>
      <c r="E388" s="728"/>
      <c r="F388" s="728"/>
      <c r="G388" s="728"/>
      <c r="H388" s="728"/>
      <c r="I388" s="728"/>
      <c r="J388" s="728"/>
      <c r="K388" s="728"/>
      <c r="L388" s="728"/>
      <c r="M388" s="728"/>
      <c r="N388" s="728"/>
      <c r="O388" s="728"/>
      <c r="P388" s="728"/>
      <c r="Q388" s="728"/>
      <c r="R388" s="728"/>
      <c r="S388" s="728"/>
      <c r="T388" s="728"/>
      <c r="U388" s="728"/>
      <c r="V388" s="728"/>
      <c r="W388" s="728"/>
      <c r="X388" s="728"/>
      <c r="Y388" s="728"/>
      <c r="Z388" s="728"/>
    </row>
    <row r="389" ht="12.75" customHeight="1">
      <c r="A389" s="728"/>
      <c r="B389" s="728"/>
      <c r="C389" s="728"/>
      <c r="D389" s="728"/>
      <c r="E389" s="728"/>
      <c r="F389" s="728"/>
      <c r="G389" s="728"/>
      <c r="H389" s="728"/>
      <c r="I389" s="728"/>
      <c r="J389" s="728"/>
      <c r="K389" s="728"/>
      <c r="L389" s="728"/>
      <c r="M389" s="728"/>
      <c r="N389" s="728"/>
      <c r="O389" s="728"/>
      <c r="P389" s="728"/>
      <c r="Q389" s="728"/>
      <c r="R389" s="728"/>
      <c r="S389" s="728"/>
      <c r="T389" s="728"/>
      <c r="U389" s="728"/>
      <c r="V389" s="728"/>
      <c r="W389" s="728"/>
      <c r="X389" s="728"/>
      <c r="Y389" s="728"/>
      <c r="Z389" s="728"/>
    </row>
    <row r="390" ht="12.75" customHeight="1">
      <c r="A390" s="728"/>
      <c r="B390" s="728"/>
      <c r="C390" s="728"/>
      <c r="D390" s="728"/>
      <c r="E390" s="728"/>
      <c r="F390" s="728"/>
      <c r="G390" s="728"/>
      <c r="H390" s="728"/>
      <c r="I390" s="728"/>
      <c r="J390" s="728"/>
      <c r="K390" s="728"/>
      <c r="L390" s="728"/>
      <c r="M390" s="728"/>
      <c r="N390" s="728"/>
      <c r="O390" s="728"/>
      <c r="P390" s="728"/>
      <c r="Q390" s="728"/>
      <c r="R390" s="728"/>
      <c r="S390" s="728"/>
      <c r="T390" s="728"/>
      <c r="U390" s="728"/>
      <c r="V390" s="728"/>
      <c r="W390" s="728"/>
      <c r="X390" s="728"/>
      <c r="Y390" s="728"/>
      <c r="Z390" s="728"/>
    </row>
    <row r="391" ht="12.75" customHeight="1">
      <c r="A391" s="728"/>
      <c r="B391" s="728"/>
      <c r="C391" s="728"/>
      <c r="D391" s="728"/>
      <c r="E391" s="728"/>
      <c r="F391" s="728"/>
      <c r="G391" s="728"/>
      <c r="H391" s="728"/>
      <c r="I391" s="728"/>
      <c r="J391" s="728"/>
      <c r="K391" s="728"/>
      <c r="L391" s="728"/>
      <c r="M391" s="728"/>
      <c r="N391" s="728"/>
      <c r="O391" s="728"/>
      <c r="P391" s="728"/>
      <c r="Q391" s="728"/>
      <c r="R391" s="728"/>
      <c r="S391" s="728"/>
      <c r="T391" s="728"/>
      <c r="U391" s="728"/>
      <c r="V391" s="728"/>
      <c r="W391" s="728"/>
      <c r="X391" s="728"/>
      <c r="Y391" s="728"/>
      <c r="Z391" s="728"/>
    </row>
    <row r="392" ht="12.75" customHeight="1">
      <c r="A392" s="728"/>
      <c r="B392" s="728"/>
      <c r="C392" s="728"/>
      <c r="D392" s="728"/>
      <c r="E392" s="728"/>
      <c r="F392" s="728"/>
      <c r="G392" s="728"/>
      <c r="H392" s="728"/>
      <c r="I392" s="728"/>
      <c r="J392" s="728"/>
      <c r="K392" s="728"/>
      <c r="L392" s="728"/>
      <c r="M392" s="728"/>
      <c r="N392" s="728"/>
      <c r="O392" s="728"/>
      <c r="P392" s="728"/>
      <c r="Q392" s="728"/>
      <c r="R392" s="728"/>
      <c r="S392" s="728"/>
      <c r="T392" s="728"/>
      <c r="U392" s="728"/>
      <c r="V392" s="728"/>
      <c r="W392" s="728"/>
      <c r="X392" s="728"/>
      <c r="Y392" s="728"/>
      <c r="Z392" s="728"/>
    </row>
    <row r="393" ht="12.75" customHeight="1">
      <c r="A393" s="728"/>
      <c r="B393" s="728"/>
      <c r="C393" s="728"/>
      <c r="D393" s="728"/>
      <c r="E393" s="728"/>
      <c r="F393" s="728"/>
      <c r="G393" s="728"/>
      <c r="H393" s="728"/>
      <c r="I393" s="728"/>
      <c r="J393" s="728"/>
      <c r="K393" s="728"/>
      <c r="L393" s="728"/>
      <c r="M393" s="728"/>
      <c r="N393" s="728"/>
      <c r="O393" s="728"/>
      <c r="P393" s="728"/>
      <c r="Q393" s="728"/>
      <c r="R393" s="728"/>
      <c r="S393" s="728"/>
      <c r="T393" s="728"/>
      <c r="U393" s="728"/>
      <c r="V393" s="728"/>
      <c r="W393" s="728"/>
      <c r="X393" s="728"/>
      <c r="Y393" s="728"/>
      <c r="Z393" s="728"/>
    </row>
    <row r="394" ht="12.75" customHeight="1">
      <c r="A394" s="728"/>
      <c r="B394" s="728"/>
      <c r="C394" s="728"/>
      <c r="D394" s="728"/>
      <c r="E394" s="728"/>
      <c r="F394" s="728"/>
      <c r="G394" s="728"/>
      <c r="H394" s="728"/>
      <c r="I394" s="728"/>
      <c r="J394" s="728"/>
      <c r="K394" s="728"/>
      <c r="L394" s="728"/>
      <c r="M394" s="728"/>
      <c r="N394" s="728"/>
      <c r="O394" s="728"/>
      <c r="P394" s="728"/>
      <c r="Q394" s="728"/>
      <c r="R394" s="728"/>
      <c r="S394" s="728"/>
      <c r="T394" s="728"/>
      <c r="U394" s="728"/>
      <c r="V394" s="728"/>
      <c r="W394" s="728"/>
      <c r="X394" s="728"/>
      <c r="Y394" s="728"/>
      <c r="Z394" s="728"/>
    </row>
    <row r="395" ht="12.75" customHeight="1">
      <c r="A395" s="728"/>
      <c r="B395" s="728"/>
      <c r="C395" s="728"/>
      <c r="D395" s="728"/>
      <c r="E395" s="728"/>
      <c r="F395" s="728"/>
      <c r="G395" s="728"/>
      <c r="H395" s="728"/>
      <c r="I395" s="728"/>
      <c r="J395" s="728"/>
      <c r="K395" s="728"/>
      <c r="L395" s="728"/>
      <c r="M395" s="728"/>
      <c r="N395" s="728"/>
      <c r="O395" s="728"/>
      <c r="P395" s="728"/>
      <c r="Q395" s="728"/>
      <c r="R395" s="728"/>
      <c r="S395" s="728"/>
      <c r="T395" s="728"/>
      <c r="U395" s="728"/>
      <c r="V395" s="728"/>
      <c r="W395" s="728"/>
      <c r="X395" s="728"/>
      <c r="Y395" s="728"/>
      <c r="Z395" s="728"/>
    </row>
    <row r="396" ht="12.75" customHeight="1">
      <c r="A396" s="728"/>
      <c r="B396" s="728"/>
      <c r="C396" s="728"/>
      <c r="D396" s="728"/>
      <c r="E396" s="728"/>
      <c r="F396" s="728"/>
      <c r="G396" s="728"/>
      <c r="H396" s="728"/>
      <c r="I396" s="728"/>
      <c r="J396" s="728"/>
      <c r="K396" s="728"/>
      <c r="L396" s="728"/>
      <c r="M396" s="728"/>
      <c r="N396" s="728"/>
      <c r="O396" s="728"/>
      <c r="P396" s="728"/>
      <c r="Q396" s="728"/>
      <c r="R396" s="728"/>
      <c r="S396" s="728"/>
      <c r="T396" s="728"/>
      <c r="U396" s="728"/>
      <c r="V396" s="728"/>
      <c r="W396" s="728"/>
      <c r="X396" s="728"/>
      <c r="Y396" s="728"/>
      <c r="Z396" s="728"/>
    </row>
    <row r="397" ht="12.75" customHeight="1">
      <c r="A397" s="728"/>
      <c r="B397" s="728"/>
      <c r="C397" s="728"/>
      <c r="D397" s="728"/>
      <c r="E397" s="728"/>
      <c r="F397" s="728"/>
      <c r="G397" s="728"/>
      <c r="H397" s="728"/>
      <c r="I397" s="728"/>
      <c r="J397" s="728"/>
      <c r="K397" s="728"/>
      <c r="L397" s="728"/>
      <c r="M397" s="728"/>
      <c r="N397" s="728"/>
      <c r="O397" s="728"/>
      <c r="P397" s="728"/>
      <c r="Q397" s="728"/>
      <c r="R397" s="728"/>
      <c r="S397" s="728"/>
      <c r="T397" s="728"/>
      <c r="U397" s="728"/>
      <c r="V397" s="728"/>
      <c r="W397" s="728"/>
      <c r="X397" s="728"/>
      <c r="Y397" s="728"/>
      <c r="Z397" s="728"/>
    </row>
    <row r="398" ht="12.75" customHeight="1">
      <c r="A398" s="728"/>
      <c r="B398" s="728"/>
      <c r="C398" s="728"/>
      <c r="D398" s="728"/>
      <c r="E398" s="728"/>
      <c r="F398" s="728"/>
      <c r="G398" s="728"/>
      <c r="H398" s="728"/>
      <c r="I398" s="728"/>
      <c r="J398" s="728"/>
      <c r="K398" s="728"/>
      <c r="L398" s="728"/>
      <c r="M398" s="728"/>
      <c r="N398" s="728"/>
      <c r="O398" s="728"/>
      <c r="P398" s="728"/>
      <c r="Q398" s="728"/>
      <c r="R398" s="728"/>
      <c r="S398" s="728"/>
      <c r="T398" s="728"/>
      <c r="U398" s="728"/>
      <c r="V398" s="728"/>
      <c r="W398" s="728"/>
      <c r="X398" s="728"/>
      <c r="Y398" s="728"/>
      <c r="Z398" s="728"/>
    </row>
    <row r="399" ht="12.75" customHeight="1">
      <c r="A399" s="728"/>
      <c r="B399" s="728"/>
      <c r="C399" s="728"/>
      <c r="D399" s="728"/>
      <c r="E399" s="728"/>
      <c r="F399" s="728"/>
      <c r="G399" s="728"/>
      <c r="H399" s="728"/>
      <c r="I399" s="728"/>
      <c r="J399" s="728"/>
      <c r="K399" s="728"/>
      <c r="L399" s="728"/>
      <c r="M399" s="728"/>
      <c r="N399" s="728"/>
      <c r="O399" s="728"/>
      <c r="P399" s="728"/>
      <c r="Q399" s="728"/>
      <c r="R399" s="728"/>
      <c r="S399" s="728"/>
      <c r="T399" s="728"/>
      <c r="U399" s="728"/>
      <c r="V399" s="728"/>
      <c r="W399" s="728"/>
      <c r="X399" s="728"/>
      <c r="Y399" s="728"/>
      <c r="Z399" s="728"/>
    </row>
    <row r="400" ht="12.75" customHeight="1">
      <c r="A400" s="728"/>
      <c r="B400" s="728"/>
      <c r="C400" s="728"/>
      <c r="D400" s="728"/>
      <c r="E400" s="728"/>
      <c r="F400" s="728"/>
      <c r="G400" s="728"/>
      <c r="H400" s="728"/>
      <c r="I400" s="728"/>
      <c r="J400" s="728"/>
      <c r="K400" s="728"/>
      <c r="L400" s="728"/>
      <c r="M400" s="728"/>
      <c r="N400" s="728"/>
      <c r="O400" s="728"/>
      <c r="P400" s="728"/>
      <c r="Q400" s="728"/>
      <c r="R400" s="728"/>
      <c r="S400" s="728"/>
      <c r="T400" s="728"/>
      <c r="U400" s="728"/>
      <c r="V400" s="728"/>
      <c r="W400" s="728"/>
      <c r="X400" s="728"/>
      <c r="Y400" s="728"/>
      <c r="Z400" s="728"/>
    </row>
    <row r="401" ht="12.75" customHeight="1">
      <c r="A401" s="728"/>
      <c r="B401" s="728"/>
      <c r="C401" s="728"/>
      <c r="D401" s="728"/>
      <c r="E401" s="728"/>
      <c r="F401" s="728"/>
      <c r="G401" s="728"/>
      <c r="H401" s="728"/>
      <c r="I401" s="728"/>
      <c r="J401" s="728"/>
      <c r="K401" s="728"/>
      <c r="L401" s="728"/>
      <c r="M401" s="728"/>
      <c r="N401" s="728"/>
      <c r="O401" s="728"/>
      <c r="P401" s="728"/>
      <c r="Q401" s="728"/>
      <c r="R401" s="728"/>
      <c r="S401" s="728"/>
      <c r="T401" s="728"/>
      <c r="U401" s="728"/>
      <c r="V401" s="728"/>
      <c r="W401" s="728"/>
      <c r="X401" s="728"/>
      <c r="Y401" s="728"/>
      <c r="Z401" s="728"/>
    </row>
    <row r="402" ht="12.75" customHeight="1">
      <c r="A402" s="728"/>
      <c r="B402" s="728"/>
      <c r="C402" s="728"/>
      <c r="D402" s="728"/>
      <c r="E402" s="728"/>
      <c r="F402" s="728"/>
      <c r="G402" s="728"/>
      <c r="H402" s="728"/>
      <c r="I402" s="728"/>
      <c r="J402" s="728"/>
      <c r="K402" s="728"/>
      <c r="L402" s="728"/>
      <c r="M402" s="728"/>
      <c r="N402" s="728"/>
      <c r="O402" s="728"/>
      <c r="P402" s="728"/>
      <c r="Q402" s="728"/>
      <c r="R402" s="728"/>
      <c r="S402" s="728"/>
      <c r="T402" s="728"/>
      <c r="U402" s="728"/>
      <c r="V402" s="728"/>
      <c r="W402" s="728"/>
      <c r="X402" s="728"/>
      <c r="Y402" s="728"/>
      <c r="Z402" s="728"/>
    </row>
    <row r="403" ht="12.75" customHeight="1">
      <c r="A403" s="728"/>
      <c r="B403" s="728"/>
      <c r="C403" s="728"/>
      <c r="D403" s="728"/>
      <c r="E403" s="728"/>
      <c r="F403" s="728"/>
      <c r="G403" s="728"/>
      <c r="H403" s="728"/>
      <c r="I403" s="728"/>
      <c r="J403" s="728"/>
      <c r="K403" s="728"/>
      <c r="L403" s="728"/>
      <c r="M403" s="728"/>
      <c r="N403" s="728"/>
      <c r="O403" s="728"/>
      <c r="P403" s="728"/>
      <c r="Q403" s="728"/>
      <c r="R403" s="728"/>
      <c r="S403" s="728"/>
      <c r="T403" s="728"/>
      <c r="U403" s="728"/>
      <c r="V403" s="728"/>
      <c r="W403" s="728"/>
      <c r="X403" s="728"/>
      <c r="Y403" s="728"/>
      <c r="Z403" s="728"/>
    </row>
    <row r="404" ht="12.75" customHeight="1">
      <c r="A404" s="728"/>
      <c r="B404" s="728"/>
      <c r="C404" s="728"/>
      <c r="D404" s="728"/>
      <c r="E404" s="728"/>
      <c r="F404" s="728"/>
      <c r="G404" s="728"/>
      <c r="H404" s="728"/>
      <c r="I404" s="728"/>
      <c r="J404" s="728"/>
      <c r="K404" s="728"/>
      <c r="L404" s="728"/>
      <c r="M404" s="728"/>
      <c r="N404" s="728"/>
      <c r="O404" s="728"/>
      <c r="P404" s="728"/>
      <c r="Q404" s="728"/>
      <c r="R404" s="728"/>
      <c r="S404" s="728"/>
      <c r="T404" s="728"/>
      <c r="U404" s="728"/>
      <c r="V404" s="728"/>
      <c r="W404" s="728"/>
      <c r="X404" s="728"/>
      <c r="Y404" s="728"/>
      <c r="Z404" s="728"/>
    </row>
    <row r="405" ht="12.75" customHeight="1">
      <c r="A405" s="728"/>
      <c r="B405" s="728"/>
      <c r="C405" s="728"/>
      <c r="D405" s="728"/>
      <c r="E405" s="728"/>
      <c r="F405" s="728"/>
      <c r="G405" s="728"/>
      <c r="H405" s="728"/>
      <c r="I405" s="728"/>
      <c r="J405" s="728"/>
      <c r="K405" s="728"/>
      <c r="L405" s="728"/>
      <c r="M405" s="728"/>
      <c r="N405" s="728"/>
      <c r="O405" s="728"/>
      <c r="P405" s="728"/>
      <c r="Q405" s="728"/>
      <c r="R405" s="728"/>
      <c r="S405" s="728"/>
      <c r="T405" s="728"/>
      <c r="U405" s="728"/>
      <c r="V405" s="728"/>
      <c r="W405" s="728"/>
      <c r="X405" s="728"/>
      <c r="Y405" s="728"/>
      <c r="Z405" s="728"/>
    </row>
    <row r="406" ht="12.75" customHeight="1">
      <c r="A406" s="728"/>
      <c r="B406" s="728"/>
      <c r="C406" s="728"/>
      <c r="D406" s="728"/>
      <c r="E406" s="728"/>
      <c r="F406" s="728"/>
      <c r="G406" s="728"/>
      <c r="H406" s="728"/>
      <c r="I406" s="728"/>
      <c r="J406" s="728"/>
      <c r="K406" s="728"/>
      <c r="L406" s="728"/>
      <c r="M406" s="728"/>
      <c r="N406" s="728"/>
      <c r="O406" s="728"/>
      <c r="P406" s="728"/>
      <c r="Q406" s="728"/>
      <c r="R406" s="728"/>
      <c r="S406" s="728"/>
      <c r="T406" s="728"/>
      <c r="U406" s="728"/>
      <c r="V406" s="728"/>
      <c r="W406" s="728"/>
      <c r="X406" s="728"/>
      <c r="Y406" s="728"/>
      <c r="Z406" s="728"/>
    </row>
    <row r="407" ht="12.75" customHeight="1">
      <c r="A407" s="728"/>
      <c r="B407" s="728"/>
      <c r="C407" s="728"/>
      <c r="D407" s="728"/>
      <c r="E407" s="728"/>
      <c r="F407" s="728"/>
      <c r="G407" s="728"/>
      <c r="H407" s="728"/>
      <c r="I407" s="728"/>
      <c r="J407" s="728"/>
      <c r="K407" s="728"/>
      <c r="L407" s="728"/>
      <c r="M407" s="728"/>
      <c r="N407" s="728"/>
      <c r="O407" s="728"/>
      <c r="P407" s="728"/>
      <c r="Q407" s="728"/>
      <c r="R407" s="728"/>
      <c r="S407" s="728"/>
      <c r="T407" s="728"/>
      <c r="U407" s="728"/>
      <c r="V407" s="728"/>
      <c r="W407" s="728"/>
      <c r="X407" s="728"/>
      <c r="Y407" s="728"/>
      <c r="Z407" s="728"/>
    </row>
    <row r="408" ht="12.75" customHeight="1">
      <c r="A408" s="728"/>
      <c r="B408" s="728"/>
      <c r="C408" s="728"/>
      <c r="D408" s="728"/>
      <c r="E408" s="728"/>
      <c r="F408" s="728"/>
      <c r="G408" s="728"/>
      <c r="H408" s="728"/>
      <c r="I408" s="728"/>
      <c r="J408" s="728"/>
      <c r="K408" s="728"/>
      <c r="L408" s="728"/>
      <c r="M408" s="728"/>
      <c r="N408" s="728"/>
      <c r="O408" s="728"/>
      <c r="P408" s="728"/>
      <c r="Q408" s="728"/>
      <c r="R408" s="728"/>
      <c r="S408" s="728"/>
      <c r="T408" s="728"/>
      <c r="U408" s="728"/>
      <c r="V408" s="728"/>
      <c r="W408" s="728"/>
      <c r="X408" s="728"/>
      <c r="Y408" s="728"/>
      <c r="Z408" s="728"/>
    </row>
    <row r="409" ht="12.75" customHeight="1">
      <c r="A409" s="728"/>
      <c r="B409" s="728"/>
      <c r="C409" s="728"/>
      <c r="D409" s="728"/>
      <c r="E409" s="728"/>
      <c r="F409" s="728"/>
      <c r="G409" s="728"/>
      <c r="H409" s="728"/>
      <c r="I409" s="728"/>
      <c r="J409" s="728"/>
      <c r="K409" s="728"/>
      <c r="L409" s="728"/>
      <c r="M409" s="728"/>
      <c r="N409" s="728"/>
      <c r="O409" s="728"/>
      <c r="P409" s="728"/>
      <c r="Q409" s="728"/>
      <c r="R409" s="728"/>
      <c r="S409" s="728"/>
      <c r="T409" s="728"/>
      <c r="U409" s="728"/>
      <c r="V409" s="728"/>
      <c r="W409" s="728"/>
      <c r="X409" s="728"/>
      <c r="Y409" s="728"/>
      <c r="Z409" s="728"/>
    </row>
    <row r="410" ht="12.75" customHeight="1">
      <c r="A410" s="728"/>
      <c r="B410" s="728"/>
      <c r="C410" s="728"/>
      <c r="D410" s="728"/>
      <c r="E410" s="728"/>
      <c r="F410" s="728"/>
      <c r="G410" s="728"/>
      <c r="H410" s="728"/>
      <c r="I410" s="728"/>
      <c r="J410" s="728"/>
      <c r="K410" s="728"/>
      <c r="L410" s="728"/>
      <c r="M410" s="728"/>
      <c r="N410" s="728"/>
      <c r="O410" s="728"/>
      <c r="P410" s="728"/>
      <c r="Q410" s="728"/>
      <c r="R410" s="728"/>
      <c r="S410" s="728"/>
      <c r="T410" s="728"/>
      <c r="U410" s="728"/>
      <c r="V410" s="728"/>
      <c r="W410" s="728"/>
      <c r="X410" s="728"/>
      <c r="Y410" s="728"/>
      <c r="Z410" s="728"/>
    </row>
    <row r="411" ht="12.75" customHeight="1">
      <c r="A411" s="728"/>
      <c r="B411" s="728"/>
      <c r="C411" s="728"/>
      <c r="D411" s="728"/>
      <c r="E411" s="728"/>
      <c r="F411" s="728"/>
      <c r="G411" s="728"/>
      <c r="H411" s="728"/>
      <c r="I411" s="728"/>
      <c r="J411" s="728"/>
      <c r="K411" s="728"/>
      <c r="L411" s="728"/>
      <c r="M411" s="728"/>
      <c r="N411" s="728"/>
      <c r="O411" s="728"/>
      <c r="P411" s="728"/>
      <c r="Q411" s="728"/>
      <c r="R411" s="728"/>
      <c r="S411" s="728"/>
      <c r="T411" s="728"/>
      <c r="U411" s="728"/>
      <c r="V411" s="728"/>
      <c r="W411" s="728"/>
      <c r="X411" s="728"/>
      <c r="Y411" s="728"/>
      <c r="Z411" s="728"/>
    </row>
    <row r="412" ht="12.75" customHeight="1">
      <c r="A412" s="728"/>
      <c r="B412" s="728"/>
      <c r="C412" s="728"/>
      <c r="D412" s="728"/>
      <c r="E412" s="728"/>
      <c r="F412" s="728"/>
      <c r="G412" s="728"/>
      <c r="H412" s="728"/>
      <c r="I412" s="728"/>
      <c r="J412" s="728"/>
      <c r="K412" s="728"/>
      <c r="L412" s="728"/>
      <c r="M412" s="728"/>
      <c r="N412" s="728"/>
      <c r="O412" s="728"/>
      <c r="P412" s="728"/>
      <c r="Q412" s="728"/>
      <c r="R412" s="728"/>
      <c r="S412" s="728"/>
      <c r="T412" s="728"/>
      <c r="U412" s="728"/>
      <c r="V412" s="728"/>
      <c r="W412" s="728"/>
      <c r="X412" s="728"/>
      <c r="Y412" s="728"/>
      <c r="Z412" s="728"/>
    </row>
    <row r="413" ht="12.75" customHeight="1">
      <c r="A413" s="728"/>
      <c r="B413" s="728"/>
      <c r="C413" s="728"/>
      <c r="D413" s="728"/>
      <c r="E413" s="728"/>
      <c r="F413" s="728"/>
      <c r="G413" s="728"/>
      <c r="H413" s="728"/>
      <c r="I413" s="728"/>
      <c r="J413" s="728"/>
      <c r="K413" s="728"/>
      <c r="L413" s="728"/>
      <c r="M413" s="728"/>
      <c r="N413" s="728"/>
      <c r="O413" s="728"/>
      <c r="P413" s="728"/>
      <c r="Q413" s="728"/>
      <c r="R413" s="728"/>
      <c r="S413" s="728"/>
      <c r="T413" s="728"/>
      <c r="U413" s="728"/>
      <c r="V413" s="728"/>
      <c r="W413" s="728"/>
      <c r="X413" s="728"/>
      <c r="Y413" s="728"/>
      <c r="Z413" s="728"/>
    </row>
    <row r="414" ht="12.75" customHeight="1">
      <c r="A414" s="728"/>
      <c r="B414" s="728"/>
      <c r="C414" s="728"/>
      <c r="D414" s="728"/>
      <c r="E414" s="728"/>
      <c r="F414" s="728"/>
      <c r="G414" s="728"/>
      <c r="H414" s="728"/>
      <c r="I414" s="728"/>
      <c r="J414" s="728"/>
      <c r="K414" s="728"/>
      <c r="L414" s="728"/>
      <c r="M414" s="728"/>
      <c r="N414" s="728"/>
      <c r="O414" s="728"/>
      <c r="P414" s="728"/>
      <c r="Q414" s="728"/>
      <c r="R414" s="728"/>
      <c r="S414" s="728"/>
      <c r="T414" s="728"/>
      <c r="U414" s="728"/>
      <c r="V414" s="728"/>
      <c r="W414" s="728"/>
      <c r="X414" s="728"/>
      <c r="Y414" s="728"/>
      <c r="Z414" s="728"/>
    </row>
    <row r="415" ht="12.75" customHeight="1">
      <c r="A415" s="728"/>
      <c r="B415" s="728"/>
      <c r="C415" s="728"/>
      <c r="D415" s="728"/>
      <c r="E415" s="728"/>
      <c r="F415" s="728"/>
      <c r="G415" s="728"/>
      <c r="H415" s="728"/>
      <c r="I415" s="728"/>
      <c r="J415" s="728"/>
      <c r="K415" s="728"/>
      <c r="L415" s="728"/>
      <c r="M415" s="728"/>
      <c r="N415" s="728"/>
      <c r="O415" s="728"/>
      <c r="P415" s="728"/>
      <c r="Q415" s="728"/>
      <c r="R415" s="728"/>
      <c r="S415" s="728"/>
      <c r="T415" s="728"/>
      <c r="U415" s="728"/>
      <c r="V415" s="728"/>
      <c r="W415" s="728"/>
      <c r="X415" s="728"/>
      <c r="Y415" s="728"/>
      <c r="Z415" s="728"/>
    </row>
    <row r="416" ht="12.75" customHeight="1">
      <c r="A416" s="728"/>
      <c r="B416" s="728"/>
      <c r="C416" s="728"/>
      <c r="D416" s="728"/>
      <c r="E416" s="728"/>
      <c r="F416" s="728"/>
      <c r="G416" s="728"/>
      <c r="H416" s="728"/>
      <c r="I416" s="728"/>
      <c r="J416" s="728"/>
      <c r="K416" s="728"/>
      <c r="L416" s="728"/>
      <c r="M416" s="728"/>
      <c r="N416" s="728"/>
      <c r="O416" s="728"/>
      <c r="P416" s="728"/>
      <c r="Q416" s="728"/>
      <c r="R416" s="728"/>
      <c r="S416" s="728"/>
      <c r="T416" s="728"/>
      <c r="U416" s="728"/>
      <c r="V416" s="728"/>
      <c r="W416" s="728"/>
      <c r="X416" s="728"/>
      <c r="Y416" s="728"/>
      <c r="Z416" s="728"/>
    </row>
    <row r="417" ht="12.75" customHeight="1">
      <c r="A417" s="728"/>
      <c r="B417" s="728"/>
      <c r="C417" s="728"/>
      <c r="D417" s="728"/>
      <c r="E417" s="728"/>
      <c r="F417" s="728"/>
      <c r="G417" s="728"/>
      <c r="H417" s="728"/>
      <c r="I417" s="728"/>
      <c r="J417" s="728"/>
      <c r="K417" s="728"/>
      <c r="L417" s="728"/>
      <c r="M417" s="728"/>
      <c r="N417" s="728"/>
      <c r="O417" s="728"/>
      <c r="P417" s="728"/>
      <c r="Q417" s="728"/>
      <c r="R417" s="728"/>
      <c r="S417" s="728"/>
      <c r="T417" s="728"/>
      <c r="U417" s="728"/>
      <c r="V417" s="728"/>
      <c r="W417" s="728"/>
      <c r="X417" s="728"/>
      <c r="Y417" s="728"/>
      <c r="Z417" s="728"/>
    </row>
    <row r="418" ht="12.75" customHeight="1">
      <c r="A418" s="728"/>
      <c r="B418" s="728"/>
      <c r="C418" s="728"/>
      <c r="D418" s="728"/>
      <c r="E418" s="728"/>
      <c r="F418" s="728"/>
      <c r="G418" s="728"/>
      <c r="H418" s="728"/>
      <c r="I418" s="728"/>
      <c r="J418" s="728"/>
      <c r="K418" s="728"/>
      <c r="L418" s="728"/>
      <c r="M418" s="728"/>
      <c r="N418" s="728"/>
      <c r="O418" s="728"/>
      <c r="P418" s="728"/>
      <c r="Q418" s="728"/>
      <c r="R418" s="728"/>
      <c r="S418" s="728"/>
      <c r="T418" s="728"/>
      <c r="U418" s="728"/>
      <c r="V418" s="728"/>
      <c r="W418" s="728"/>
      <c r="X418" s="728"/>
      <c r="Y418" s="728"/>
      <c r="Z418" s="728"/>
    </row>
    <row r="419" ht="12.75" customHeight="1">
      <c r="A419" s="728"/>
      <c r="B419" s="728"/>
      <c r="C419" s="728"/>
      <c r="D419" s="728"/>
      <c r="E419" s="728"/>
      <c r="F419" s="728"/>
      <c r="G419" s="728"/>
      <c r="H419" s="728"/>
      <c r="I419" s="728"/>
      <c r="J419" s="728"/>
      <c r="K419" s="728"/>
      <c r="L419" s="728"/>
      <c r="M419" s="728"/>
      <c r="N419" s="728"/>
      <c r="O419" s="728"/>
      <c r="P419" s="728"/>
      <c r="Q419" s="728"/>
      <c r="R419" s="728"/>
      <c r="S419" s="728"/>
      <c r="T419" s="728"/>
      <c r="U419" s="728"/>
      <c r="V419" s="728"/>
      <c r="W419" s="728"/>
      <c r="X419" s="728"/>
      <c r="Y419" s="728"/>
      <c r="Z419" s="728"/>
    </row>
    <row r="420" ht="12.75" customHeight="1">
      <c r="A420" s="728"/>
      <c r="B420" s="728"/>
      <c r="C420" s="728"/>
      <c r="D420" s="728"/>
      <c r="E420" s="728"/>
      <c r="F420" s="728"/>
      <c r="G420" s="728"/>
      <c r="H420" s="728"/>
      <c r="I420" s="728"/>
      <c r="J420" s="728"/>
      <c r="K420" s="728"/>
      <c r="L420" s="728"/>
      <c r="M420" s="728"/>
      <c r="N420" s="728"/>
      <c r="O420" s="728"/>
      <c r="P420" s="728"/>
      <c r="Q420" s="728"/>
      <c r="R420" s="728"/>
      <c r="S420" s="728"/>
      <c r="T420" s="728"/>
      <c r="U420" s="728"/>
      <c r="V420" s="728"/>
      <c r="W420" s="728"/>
      <c r="X420" s="728"/>
      <c r="Y420" s="728"/>
      <c r="Z420" s="728"/>
    </row>
    <row r="421" ht="12.75" customHeight="1">
      <c r="A421" s="728"/>
      <c r="B421" s="728"/>
      <c r="C421" s="728"/>
      <c r="D421" s="728"/>
      <c r="E421" s="728"/>
      <c r="F421" s="728"/>
      <c r="G421" s="728"/>
      <c r="H421" s="728"/>
      <c r="I421" s="728"/>
      <c r="J421" s="728"/>
      <c r="K421" s="728"/>
      <c r="L421" s="728"/>
      <c r="M421" s="728"/>
      <c r="N421" s="728"/>
      <c r="O421" s="728"/>
      <c r="P421" s="728"/>
      <c r="Q421" s="728"/>
      <c r="R421" s="728"/>
      <c r="S421" s="728"/>
      <c r="T421" s="728"/>
      <c r="U421" s="728"/>
      <c r="V421" s="728"/>
      <c r="W421" s="728"/>
      <c r="X421" s="728"/>
      <c r="Y421" s="728"/>
      <c r="Z421" s="728"/>
    </row>
    <row r="422" ht="12.75" customHeight="1">
      <c r="A422" s="728"/>
      <c r="B422" s="728"/>
      <c r="C422" s="728"/>
      <c r="D422" s="728"/>
      <c r="E422" s="728"/>
      <c r="F422" s="728"/>
      <c r="G422" s="728"/>
      <c r="H422" s="728"/>
      <c r="I422" s="728"/>
      <c r="J422" s="728"/>
      <c r="K422" s="728"/>
      <c r="L422" s="728"/>
      <c r="M422" s="728"/>
      <c r="N422" s="728"/>
      <c r="O422" s="728"/>
      <c r="P422" s="728"/>
      <c r="Q422" s="728"/>
      <c r="R422" s="728"/>
      <c r="S422" s="728"/>
      <c r="T422" s="728"/>
      <c r="U422" s="728"/>
      <c r="V422" s="728"/>
      <c r="W422" s="728"/>
      <c r="X422" s="728"/>
      <c r="Y422" s="728"/>
      <c r="Z422" s="728"/>
    </row>
    <row r="423" ht="12.75" customHeight="1">
      <c r="A423" s="728"/>
      <c r="B423" s="728"/>
      <c r="C423" s="728"/>
      <c r="D423" s="728"/>
      <c r="E423" s="728"/>
      <c r="F423" s="728"/>
      <c r="G423" s="728"/>
      <c r="H423" s="728"/>
      <c r="I423" s="728"/>
      <c r="J423" s="728"/>
      <c r="K423" s="728"/>
      <c r="L423" s="728"/>
      <c r="M423" s="728"/>
      <c r="N423" s="728"/>
      <c r="O423" s="728"/>
      <c r="P423" s="728"/>
      <c r="Q423" s="728"/>
      <c r="R423" s="728"/>
      <c r="S423" s="728"/>
      <c r="T423" s="728"/>
      <c r="U423" s="728"/>
      <c r="V423" s="728"/>
      <c r="W423" s="728"/>
      <c r="X423" s="728"/>
      <c r="Y423" s="728"/>
      <c r="Z423" s="728"/>
    </row>
    <row r="424" ht="12.75" customHeight="1">
      <c r="A424" s="728"/>
      <c r="B424" s="728"/>
      <c r="C424" s="728"/>
      <c r="D424" s="728"/>
      <c r="E424" s="728"/>
      <c r="F424" s="728"/>
      <c r="G424" s="728"/>
      <c r="H424" s="728"/>
      <c r="I424" s="728"/>
      <c r="J424" s="728"/>
      <c r="K424" s="728"/>
      <c r="L424" s="728"/>
      <c r="M424" s="728"/>
      <c r="N424" s="728"/>
      <c r="O424" s="728"/>
      <c r="P424" s="728"/>
      <c r="Q424" s="728"/>
      <c r="R424" s="728"/>
      <c r="S424" s="728"/>
      <c r="T424" s="728"/>
      <c r="U424" s="728"/>
      <c r="V424" s="728"/>
      <c r="W424" s="728"/>
      <c r="X424" s="728"/>
      <c r="Y424" s="728"/>
      <c r="Z424" s="728"/>
    </row>
    <row r="425" ht="12.75" customHeight="1">
      <c r="A425" s="728"/>
      <c r="B425" s="728"/>
      <c r="C425" s="728"/>
      <c r="D425" s="728"/>
      <c r="E425" s="728"/>
      <c r="F425" s="728"/>
      <c r="G425" s="728"/>
      <c r="H425" s="728"/>
      <c r="I425" s="728"/>
      <c r="J425" s="728"/>
      <c r="K425" s="728"/>
      <c r="L425" s="728"/>
      <c r="M425" s="728"/>
      <c r="N425" s="728"/>
      <c r="O425" s="728"/>
      <c r="P425" s="728"/>
      <c r="Q425" s="728"/>
      <c r="R425" s="728"/>
      <c r="S425" s="728"/>
      <c r="T425" s="728"/>
      <c r="U425" s="728"/>
      <c r="V425" s="728"/>
      <c r="W425" s="728"/>
      <c r="X425" s="728"/>
      <c r="Y425" s="728"/>
      <c r="Z425" s="728"/>
    </row>
    <row r="426" ht="12.75" customHeight="1">
      <c r="A426" s="728"/>
      <c r="B426" s="728"/>
      <c r="C426" s="728"/>
      <c r="D426" s="728"/>
      <c r="E426" s="728"/>
      <c r="F426" s="728"/>
      <c r="G426" s="728"/>
      <c r="H426" s="728"/>
      <c r="I426" s="728"/>
      <c r="J426" s="728"/>
      <c r="K426" s="728"/>
      <c r="L426" s="728"/>
      <c r="M426" s="728"/>
      <c r="N426" s="728"/>
      <c r="O426" s="728"/>
      <c r="P426" s="728"/>
      <c r="Q426" s="728"/>
      <c r="R426" s="728"/>
      <c r="S426" s="728"/>
      <c r="T426" s="728"/>
      <c r="U426" s="728"/>
      <c r="V426" s="728"/>
      <c r="W426" s="728"/>
      <c r="X426" s="728"/>
      <c r="Y426" s="728"/>
      <c r="Z426" s="728"/>
    </row>
    <row r="427" ht="12.75" customHeight="1">
      <c r="A427" s="728"/>
      <c r="B427" s="728"/>
      <c r="C427" s="728"/>
      <c r="D427" s="728"/>
      <c r="E427" s="728"/>
      <c r="F427" s="728"/>
      <c r="G427" s="728"/>
      <c r="H427" s="728"/>
      <c r="I427" s="728"/>
      <c r="J427" s="728"/>
      <c r="K427" s="728"/>
      <c r="L427" s="728"/>
      <c r="M427" s="728"/>
      <c r="N427" s="728"/>
      <c r="O427" s="728"/>
      <c r="P427" s="728"/>
      <c r="Q427" s="728"/>
      <c r="R427" s="728"/>
      <c r="S427" s="728"/>
      <c r="T427" s="728"/>
      <c r="U427" s="728"/>
      <c r="V427" s="728"/>
      <c r="W427" s="728"/>
      <c r="X427" s="728"/>
      <c r="Y427" s="728"/>
      <c r="Z427" s="728"/>
    </row>
    <row r="428" ht="12.75" customHeight="1">
      <c r="A428" s="728"/>
      <c r="B428" s="728"/>
      <c r="C428" s="728"/>
      <c r="D428" s="728"/>
      <c r="E428" s="728"/>
      <c r="F428" s="728"/>
      <c r="G428" s="728"/>
      <c r="H428" s="728"/>
      <c r="I428" s="728"/>
      <c r="J428" s="728"/>
      <c r="K428" s="728"/>
      <c r="L428" s="728"/>
      <c r="M428" s="728"/>
      <c r="N428" s="728"/>
      <c r="O428" s="728"/>
      <c r="P428" s="728"/>
      <c r="Q428" s="728"/>
      <c r="R428" s="728"/>
      <c r="S428" s="728"/>
      <c r="T428" s="728"/>
      <c r="U428" s="728"/>
      <c r="V428" s="728"/>
      <c r="W428" s="728"/>
      <c r="X428" s="728"/>
      <c r="Y428" s="728"/>
      <c r="Z428" s="728"/>
    </row>
    <row r="429" ht="12.75" customHeight="1">
      <c r="A429" s="728"/>
      <c r="B429" s="728"/>
      <c r="C429" s="728"/>
      <c r="D429" s="728"/>
      <c r="E429" s="728"/>
      <c r="F429" s="728"/>
      <c r="G429" s="728"/>
      <c r="H429" s="728"/>
      <c r="I429" s="728"/>
      <c r="J429" s="728"/>
      <c r="K429" s="728"/>
      <c r="L429" s="728"/>
      <c r="M429" s="728"/>
      <c r="N429" s="728"/>
      <c r="O429" s="728"/>
      <c r="P429" s="728"/>
      <c r="Q429" s="728"/>
      <c r="R429" s="728"/>
      <c r="S429" s="728"/>
      <c r="T429" s="728"/>
      <c r="U429" s="728"/>
      <c r="V429" s="728"/>
      <c r="W429" s="728"/>
      <c r="X429" s="728"/>
      <c r="Y429" s="728"/>
      <c r="Z429" s="728"/>
    </row>
    <row r="430" ht="12.75" customHeight="1">
      <c r="A430" s="728"/>
      <c r="B430" s="728"/>
      <c r="C430" s="728"/>
      <c r="D430" s="728"/>
      <c r="E430" s="728"/>
      <c r="F430" s="728"/>
      <c r="G430" s="728"/>
      <c r="H430" s="728"/>
      <c r="I430" s="728"/>
      <c r="J430" s="728"/>
      <c r="K430" s="728"/>
      <c r="L430" s="728"/>
      <c r="M430" s="728"/>
      <c r="N430" s="728"/>
      <c r="O430" s="728"/>
      <c r="P430" s="728"/>
      <c r="Q430" s="728"/>
      <c r="R430" s="728"/>
      <c r="S430" s="728"/>
      <c r="T430" s="728"/>
      <c r="U430" s="728"/>
      <c r="V430" s="728"/>
      <c r="W430" s="728"/>
      <c r="X430" s="728"/>
      <c r="Y430" s="728"/>
      <c r="Z430" s="728"/>
    </row>
    <row r="431" ht="12.75" customHeight="1">
      <c r="A431" s="728"/>
      <c r="B431" s="728"/>
      <c r="C431" s="728"/>
      <c r="D431" s="728"/>
      <c r="E431" s="728"/>
      <c r="F431" s="728"/>
      <c r="G431" s="728"/>
      <c r="H431" s="728"/>
      <c r="I431" s="728"/>
      <c r="J431" s="728"/>
      <c r="K431" s="728"/>
      <c r="L431" s="728"/>
      <c r="M431" s="728"/>
      <c r="N431" s="728"/>
      <c r="O431" s="728"/>
      <c r="P431" s="728"/>
      <c r="Q431" s="728"/>
      <c r="R431" s="728"/>
      <c r="S431" s="728"/>
      <c r="T431" s="728"/>
      <c r="U431" s="728"/>
      <c r="V431" s="728"/>
      <c r="W431" s="728"/>
      <c r="X431" s="728"/>
      <c r="Y431" s="728"/>
      <c r="Z431" s="728"/>
    </row>
    <row r="432" ht="12.75" customHeight="1">
      <c r="A432" s="728"/>
      <c r="B432" s="728"/>
      <c r="C432" s="728"/>
      <c r="D432" s="728"/>
      <c r="E432" s="728"/>
      <c r="F432" s="728"/>
      <c r="G432" s="728"/>
      <c r="H432" s="728"/>
      <c r="I432" s="728"/>
      <c r="J432" s="728"/>
      <c r="K432" s="728"/>
      <c r="L432" s="728"/>
      <c r="M432" s="728"/>
      <c r="N432" s="728"/>
      <c r="O432" s="728"/>
      <c r="P432" s="728"/>
      <c r="Q432" s="728"/>
      <c r="R432" s="728"/>
      <c r="S432" s="728"/>
      <c r="T432" s="728"/>
      <c r="U432" s="728"/>
      <c r="V432" s="728"/>
      <c r="W432" s="728"/>
      <c r="X432" s="728"/>
      <c r="Y432" s="728"/>
      <c r="Z432" s="728"/>
    </row>
    <row r="433" ht="12.75" customHeight="1">
      <c r="A433" s="728"/>
      <c r="B433" s="728"/>
      <c r="C433" s="728"/>
      <c r="D433" s="728"/>
      <c r="E433" s="728"/>
      <c r="F433" s="728"/>
      <c r="G433" s="728"/>
      <c r="H433" s="728"/>
      <c r="I433" s="728"/>
      <c r="J433" s="728"/>
      <c r="K433" s="728"/>
      <c r="L433" s="728"/>
      <c r="M433" s="728"/>
      <c r="N433" s="728"/>
      <c r="O433" s="728"/>
      <c r="P433" s="728"/>
      <c r="Q433" s="728"/>
      <c r="R433" s="728"/>
      <c r="S433" s="728"/>
      <c r="T433" s="728"/>
      <c r="U433" s="728"/>
      <c r="V433" s="728"/>
      <c r="W433" s="728"/>
      <c r="X433" s="728"/>
      <c r="Y433" s="728"/>
      <c r="Z433" s="728"/>
    </row>
    <row r="434" ht="12.75" customHeight="1">
      <c r="A434" s="728"/>
      <c r="B434" s="728"/>
      <c r="C434" s="728"/>
      <c r="D434" s="728"/>
      <c r="E434" s="728"/>
      <c r="F434" s="728"/>
      <c r="G434" s="728"/>
      <c r="H434" s="728"/>
      <c r="I434" s="728"/>
      <c r="J434" s="728"/>
      <c r="K434" s="728"/>
      <c r="L434" s="728"/>
      <c r="M434" s="728"/>
      <c r="N434" s="728"/>
      <c r="O434" s="728"/>
      <c r="P434" s="728"/>
      <c r="Q434" s="728"/>
      <c r="R434" s="728"/>
      <c r="S434" s="728"/>
      <c r="T434" s="728"/>
      <c r="U434" s="728"/>
      <c r="V434" s="728"/>
      <c r="W434" s="728"/>
      <c r="X434" s="728"/>
      <c r="Y434" s="728"/>
      <c r="Z434" s="728"/>
    </row>
    <row r="435" ht="12.75" customHeight="1">
      <c r="A435" s="728"/>
      <c r="B435" s="728"/>
      <c r="C435" s="728"/>
      <c r="D435" s="728"/>
      <c r="E435" s="728"/>
      <c r="F435" s="728"/>
      <c r="G435" s="728"/>
      <c r="H435" s="728"/>
      <c r="I435" s="728"/>
      <c r="J435" s="728"/>
      <c r="K435" s="728"/>
      <c r="L435" s="728"/>
      <c r="M435" s="728"/>
      <c r="N435" s="728"/>
      <c r="O435" s="728"/>
      <c r="P435" s="728"/>
      <c r="Q435" s="728"/>
      <c r="R435" s="728"/>
      <c r="S435" s="728"/>
      <c r="T435" s="728"/>
      <c r="U435" s="728"/>
      <c r="V435" s="728"/>
      <c r="W435" s="728"/>
      <c r="X435" s="728"/>
      <c r="Y435" s="728"/>
      <c r="Z435" s="728"/>
    </row>
    <row r="436" ht="12.75" customHeight="1">
      <c r="A436" s="728"/>
      <c r="B436" s="728"/>
      <c r="C436" s="728"/>
      <c r="D436" s="728"/>
      <c r="E436" s="728"/>
      <c r="F436" s="728"/>
      <c r="G436" s="728"/>
      <c r="H436" s="728"/>
      <c r="I436" s="728"/>
      <c r="J436" s="728"/>
      <c r="K436" s="728"/>
      <c r="L436" s="728"/>
      <c r="M436" s="728"/>
      <c r="N436" s="728"/>
      <c r="O436" s="728"/>
      <c r="P436" s="728"/>
      <c r="Q436" s="728"/>
      <c r="R436" s="728"/>
      <c r="S436" s="728"/>
      <c r="T436" s="728"/>
      <c r="U436" s="728"/>
      <c r="V436" s="728"/>
      <c r="W436" s="728"/>
      <c r="X436" s="728"/>
      <c r="Y436" s="728"/>
      <c r="Z436" s="728"/>
    </row>
    <row r="437" ht="12.75" customHeight="1">
      <c r="A437" s="728"/>
      <c r="B437" s="728"/>
      <c r="C437" s="728"/>
      <c r="D437" s="728"/>
      <c r="E437" s="728"/>
      <c r="F437" s="728"/>
      <c r="G437" s="728"/>
      <c r="H437" s="728"/>
      <c r="I437" s="728"/>
      <c r="J437" s="728"/>
      <c r="K437" s="728"/>
      <c r="L437" s="728"/>
      <c r="M437" s="728"/>
      <c r="N437" s="728"/>
      <c r="O437" s="728"/>
      <c r="P437" s="728"/>
      <c r="Q437" s="728"/>
      <c r="R437" s="728"/>
      <c r="S437" s="728"/>
      <c r="T437" s="728"/>
      <c r="U437" s="728"/>
      <c r="V437" s="728"/>
      <c r="W437" s="728"/>
      <c r="X437" s="728"/>
      <c r="Y437" s="728"/>
      <c r="Z437" s="728"/>
    </row>
    <row r="438" ht="12.75" customHeight="1">
      <c r="A438" s="728"/>
      <c r="B438" s="728"/>
      <c r="C438" s="728"/>
      <c r="D438" s="728"/>
      <c r="E438" s="728"/>
      <c r="F438" s="728"/>
      <c r="G438" s="728"/>
      <c r="H438" s="728"/>
      <c r="I438" s="728"/>
      <c r="J438" s="728"/>
      <c r="K438" s="728"/>
      <c r="L438" s="728"/>
      <c r="M438" s="728"/>
      <c r="N438" s="728"/>
      <c r="O438" s="728"/>
      <c r="P438" s="728"/>
      <c r="Q438" s="728"/>
      <c r="R438" s="728"/>
      <c r="S438" s="728"/>
      <c r="T438" s="728"/>
      <c r="U438" s="728"/>
      <c r="V438" s="728"/>
      <c r="W438" s="728"/>
      <c r="X438" s="728"/>
      <c r="Y438" s="728"/>
      <c r="Z438" s="728"/>
    </row>
    <row r="439" ht="12.75" customHeight="1">
      <c r="A439" s="728"/>
      <c r="B439" s="728"/>
      <c r="C439" s="728"/>
      <c r="D439" s="728"/>
      <c r="E439" s="728"/>
      <c r="F439" s="728"/>
      <c r="G439" s="728"/>
      <c r="H439" s="728"/>
      <c r="I439" s="728"/>
      <c r="J439" s="728"/>
      <c r="K439" s="728"/>
      <c r="L439" s="728"/>
      <c r="M439" s="728"/>
      <c r="N439" s="728"/>
      <c r="O439" s="728"/>
      <c r="P439" s="728"/>
      <c r="Q439" s="728"/>
      <c r="R439" s="728"/>
      <c r="S439" s="728"/>
      <c r="T439" s="728"/>
      <c r="U439" s="728"/>
      <c r="V439" s="728"/>
      <c r="W439" s="728"/>
      <c r="X439" s="728"/>
      <c r="Y439" s="728"/>
      <c r="Z439" s="728"/>
    </row>
    <row r="440" ht="12.75" customHeight="1">
      <c r="A440" s="728"/>
      <c r="B440" s="728"/>
      <c r="C440" s="728"/>
      <c r="D440" s="728"/>
      <c r="E440" s="728"/>
      <c r="F440" s="728"/>
      <c r="G440" s="728"/>
      <c r="H440" s="728"/>
      <c r="I440" s="728"/>
      <c r="J440" s="728"/>
      <c r="K440" s="728"/>
      <c r="L440" s="728"/>
      <c r="M440" s="728"/>
      <c r="N440" s="728"/>
      <c r="O440" s="728"/>
      <c r="P440" s="728"/>
      <c r="Q440" s="728"/>
      <c r="R440" s="728"/>
      <c r="S440" s="728"/>
      <c r="T440" s="728"/>
      <c r="U440" s="728"/>
      <c r="V440" s="728"/>
      <c r="W440" s="728"/>
      <c r="X440" s="728"/>
      <c r="Y440" s="728"/>
      <c r="Z440" s="728"/>
    </row>
    <row r="441" ht="12.75" customHeight="1">
      <c r="A441" s="728"/>
      <c r="B441" s="728"/>
      <c r="C441" s="728"/>
      <c r="D441" s="728"/>
      <c r="E441" s="728"/>
      <c r="F441" s="728"/>
      <c r="G441" s="728"/>
      <c r="H441" s="728"/>
      <c r="I441" s="728"/>
      <c r="J441" s="728"/>
      <c r="K441" s="728"/>
      <c r="L441" s="728"/>
      <c r="M441" s="728"/>
      <c r="N441" s="728"/>
      <c r="O441" s="728"/>
      <c r="P441" s="728"/>
      <c r="Q441" s="728"/>
      <c r="R441" s="728"/>
      <c r="S441" s="728"/>
      <c r="T441" s="728"/>
      <c r="U441" s="728"/>
      <c r="V441" s="728"/>
      <c r="W441" s="728"/>
      <c r="X441" s="728"/>
      <c r="Y441" s="728"/>
      <c r="Z441" s="728"/>
    </row>
    <row r="442" ht="12.75" customHeight="1">
      <c r="A442" s="728"/>
      <c r="B442" s="728"/>
      <c r="C442" s="728"/>
      <c r="D442" s="728"/>
      <c r="E442" s="728"/>
      <c r="F442" s="728"/>
      <c r="G442" s="728"/>
      <c r="H442" s="728"/>
      <c r="I442" s="728"/>
      <c r="J442" s="728"/>
      <c r="K442" s="728"/>
      <c r="L442" s="728"/>
      <c r="M442" s="728"/>
      <c r="N442" s="728"/>
      <c r="O442" s="728"/>
      <c r="P442" s="728"/>
      <c r="Q442" s="728"/>
      <c r="R442" s="728"/>
      <c r="S442" s="728"/>
      <c r="T442" s="728"/>
      <c r="U442" s="728"/>
      <c r="V442" s="728"/>
      <c r="W442" s="728"/>
      <c r="X442" s="728"/>
      <c r="Y442" s="728"/>
      <c r="Z442" s="728"/>
    </row>
    <row r="443" ht="12.75" customHeight="1">
      <c r="A443" s="728"/>
      <c r="B443" s="728"/>
      <c r="C443" s="728"/>
      <c r="D443" s="728"/>
      <c r="E443" s="728"/>
      <c r="F443" s="728"/>
      <c r="G443" s="728"/>
      <c r="H443" s="728"/>
      <c r="I443" s="728"/>
      <c r="J443" s="728"/>
      <c r="K443" s="728"/>
      <c r="L443" s="728"/>
      <c r="M443" s="728"/>
      <c r="N443" s="728"/>
      <c r="O443" s="728"/>
      <c r="P443" s="728"/>
      <c r="Q443" s="728"/>
      <c r="R443" s="728"/>
      <c r="S443" s="728"/>
      <c r="T443" s="728"/>
      <c r="U443" s="728"/>
      <c r="V443" s="728"/>
      <c r="W443" s="728"/>
      <c r="X443" s="728"/>
      <c r="Y443" s="728"/>
      <c r="Z443" s="728"/>
    </row>
    <row r="444" ht="12.75" customHeight="1">
      <c r="A444" s="728"/>
      <c r="B444" s="728"/>
      <c r="C444" s="728"/>
      <c r="D444" s="728"/>
      <c r="E444" s="728"/>
      <c r="F444" s="728"/>
      <c r="G444" s="728"/>
      <c r="H444" s="728"/>
      <c r="I444" s="728"/>
      <c r="J444" s="728"/>
      <c r="K444" s="728"/>
      <c r="L444" s="728"/>
      <c r="M444" s="728"/>
      <c r="N444" s="728"/>
      <c r="O444" s="728"/>
      <c r="P444" s="728"/>
      <c r="Q444" s="728"/>
      <c r="R444" s="728"/>
      <c r="S444" s="728"/>
      <c r="T444" s="728"/>
      <c r="U444" s="728"/>
      <c r="V444" s="728"/>
      <c r="W444" s="728"/>
      <c r="X444" s="728"/>
      <c r="Y444" s="728"/>
      <c r="Z444" s="728"/>
    </row>
    <row r="445" ht="12.75" customHeight="1">
      <c r="A445" s="728"/>
      <c r="B445" s="728"/>
      <c r="C445" s="728"/>
      <c r="D445" s="728"/>
      <c r="E445" s="728"/>
      <c r="F445" s="728"/>
      <c r="G445" s="728"/>
      <c r="H445" s="728"/>
      <c r="I445" s="728"/>
      <c r="J445" s="728"/>
      <c r="K445" s="728"/>
      <c r="L445" s="728"/>
      <c r="M445" s="728"/>
      <c r="N445" s="728"/>
      <c r="O445" s="728"/>
      <c r="P445" s="728"/>
      <c r="Q445" s="728"/>
      <c r="R445" s="728"/>
      <c r="S445" s="728"/>
      <c r="T445" s="728"/>
      <c r="U445" s="728"/>
      <c r="V445" s="728"/>
      <c r="W445" s="728"/>
      <c r="X445" s="728"/>
      <c r="Y445" s="728"/>
      <c r="Z445" s="728"/>
    </row>
    <row r="446" ht="12.75" customHeight="1">
      <c r="A446" s="728"/>
      <c r="B446" s="728"/>
      <c r="C446" s="728"/>
      <c r="D446" s="728"/>
      <c r="E446" s="728"/>
      <c r="F446" s="728"/>
      <c r="G446" s="728"/>
      <c r="H446" s="728"/>
      <c r="I446" s="728"/>
      <c r="J446" s="728"/>
      <c r="K446" s="728"/>
      <c r="L446" s="728"/>
      <c r="M446" s="728"/>
      <c r="N446" s="728"/>
      <c r="O446" s="728"/>
      <c r="P446" s="728"/>
      <c r="Q446" s="728"/>
      <c r="R446" s="728"/>
      <c r="S446" s="728"/>
      <c r="T446" s="728"/>
      <c r="U446" s="728"/>
      <c r="V446" s="728"/>
      <c r="W446" s="728"/>
      <c r="X446" s="728"/>
      <c r="Y446" s="728"/>
      <c r="Z446" s="728"/>
    </row>
    <row r="447" ht="12.75" customHeight="1">
      <c r="A447" s="728"/>
      <c r="B447" s="728"/>
      <c r="C447" s="728"/>
      <c r="D447" s="728"/>
      <c r="E447" s="728"/>
      <c r="F447" s="728"/>
      <c r="G447" s="728"/>
      <c r="H447" s="728"/>
      <c r="I447" s="728"/>
      <c r="J447" s="728"/>
      <c r="K447" s="728"/>
      <c r="L447" s="728"/>
      <c r="M447" s="728"/>
      <c r="N447" s="728"/>
      <c r="O447" s="728"/>
      <c r="P447" s="728"/>
      <c r="Q447" s="728"/>
      <c r="R447" s="728"/>
      <c r="S447" s="728"/>
      <c r="T447" s="728"/>
      <c r="U447" s="728"/>
      <c r="V447" s="728"/>
      <c r="W447" s="728"/>
      <c r="X447" s="728"/>
      <c r="Y447" s="728"/>
      <c r="Z447" s="728"/>
    </row>
    <row r="448" ht="12.75" customHeight="1">
      <c r="A448" s="728"/>
      <c r="B448" s="728"/>
      <c r="C448" s="728"/>
      <c r="D448" s="728"/>
      <c r="E448" s="728"/>
      <c r="F448" s="728"/>
      <c r="G448" s="728"/>
      <c r="H448" s="728"/>
      <c r="I448" s="728"/>
      <c r="J448" s="728"/>
      <c r="K448" s="728"/>
      <c r="L448" s="728"/>
      <c r="M448" s="728"/>
      <c r="N448" s="728"/>
      <c r="O448" s="728"/>
      <c r="P448" s="728"/>
      <c r="Q448" s="728"/>
      <c r="R448" s="728"/>
      <c r="S448" s="728"/>
      <c r="T448" s="728"/>
      <c r="U448" s="728"/>
      <c r="V448" s="728"/>
      <c r="W448" s="728"/>
      <c r="X448" s="728"/>
      <c r="Y448" s="728"/>
      <c r="Z448" s="728"/>
    </row>
    <row r="449" ht="12.75" customHeight="1">
      <c r="A449" s="728"/>
      <c r="B449" s="728"/>
      <c r="C449" s="728"/>
      <c r="D449" s="728"/>
      <c r="E449" s="728"/>
      <c r="F449" s="728"/>
      <c r="G449" s="728"/>
      <c r="H449" s="728"/>
      <c r="I449" s="728"/>
      <c r="J449" s="728"/>
      <c r="K449" s="728"/>
      <c r="L449" s="728"/>
      <c r="M449" s="728"/>
      <c r="N449" s="728"/>
      <c r="O449" s="728"/>
      <c r="P449" s="728"/>
      <c r="Q449" s="728"/>
      <c r="R449" s="728"/>
      <c r="S449" s="728"/>
      <c r="T449" s="728"/>
      <c r="U449" s="728"/>
      <c r="V449" s="728"/>
      <c r="W449" s="728"/>
      <c r="X449" s="728"/>
      <c r="Y449" s="728"/>
      <c r="Z449" s="728"/>
    </row>
    <row r="450" ht="12.75" customHeight="1">
      <c r="A450" s="728"/>
      <c r="B450" s="728"/>
      <c r="C450" s="728"/>
      <c r="D450" s="728"/>
      <c r="E450" s="728"/>
      <c r="F450" s="728"/>
      <c r="G450" s="728"/>
      <c r="H450" s="728"/>
      <c r="I450" s="728"/>
      <c r="J450" s="728"/>
      <c r="K450" s="728"/>
      <c r="L450" s="728"/>
      <c r="M450" s="728"/>
      <c r="N450" s="728"/>
      <c r="O450" s="728"/>
      <c r="P450" s="728"/>
      <c r="Q450" s="728"/>
      <c r="R450" s="728"/>
      <c r="S450" s="728"/>
      <c r="T450" s="728"/>
      <c r="U450" s="728"/>
      <c r="V450" s="728"/>
      <c r="W450" s="728"/>
      <c r="X450" s="728"/>
      <c r="Y450" s="728"/>
      <c r="Z450" s="728"/>
    </row>
    <row r="451" ht="12.75" customHeight="1">
      <c r="A451" s="728"/>
      <c r="B451" s="728"/>
      <c r="C451" s="728"/>
      <c r="D451" s="728"/>
      <c r="E451" s="728"/>
      <c r="F451" s="728"/>
      <c r="G451" s="728"/>
      <c r="H451" s="728"/>
      <c r="I451" s="728"/>
      <c r="J451" s="728"/>
      <c r="K451" s="728"/>
      <c r="L451" s="728"/>
      <c r="M451" s="728"/>
      <c r="N451" s="728"/>
      <c r="O451" s="728"/>
      <c r="P451" s="728"/>
      <c r="Q451" s="728"/>
      <c r="R451" s="728"/>
      <c r="S451" s="728"/>
      <c r="T451" s="728"/>
      <c r="U451" s="728"/>
      <c r="V451" s="728"/>
      <c r="W451" s="728"/>
      <c r="X451" s="728"/>
      <c r="Y451" s="728"/>
      <c r="Z451" s="728"/>
    </row>
    <row r="452" ht="12.75" customHeight="1">
      <c r="A452" s="728"/>
      <c r="B452" s="728"/>
      <c r="C452" s="728"/>
      <c r="D452" s="728"/>
      <c r="E452" s="728"/>
      <c r="F452" s="728"/>
      <c r="G452" s="728"/>
      <c r="H452" s="728"/>
      <c r="I452" s="728"/>
      <c r="J452" s="728"/>
      <c r="K452" s="728"/>
      <c r="L452" s="728"/>
      <c r="M452" s="728"/>
      <c r="N452" s="728"/>
      <c r="O452" s="728"/>
      <c r="P452" s="728"/>
      <c r="Q452" s="728"/>
      <c r="R452" s="728"/>
      <c r="S452" s="728"/>
      <c r="T452" s="728"/>
      <c r="U452" s="728"/>
      <c r="V452" s="728"/>
      <c r="W452" s="728"/>
      <c r="X452" s="728"/>
      <c r="Y452" s="728"/>
      <c r="Z452" s="728"/>
    </row>
    <row r="453" ht="12.75" customHeight="1">
      <c r="A453" s="728"/>
      <c r="B453" s="728"/>
      <c r="C453" s="728"/>
      <c r="D453" s="728"/>
      <c r="E453" s="728"/>
      <c r="F453" s="728"/>
      <c r="G453" s="728"/>
      <c r="H453" s="728"/>
      <c r="I453" s="728"/>
      <c r="J453" s="728"/>
      <c r="K453" s="728"/>
      <c r="L453" s="728"/>
      <c r="M453" s="728"/>
      <c r="N453" s="728"/>
      <c r="O453" s="728"/>
      <c r="P453" s="728"/>
      <c r="Q453" s="728"/>
      <c r="R453" s="728"/>
      <c r="S453" s="728"/>
      <c r="T453" s="728"/>
      <c r="U453" s="728"/>
      <c r="V453" s="728"/>
      <c r="W453" s="728"/>
      <c r="X453" s="728"/>
      <c r="Y453" s="728"/>
      <c r="Z453" s="728"/>
    </row>
    <row r="454" ht="12.75" customHeight="1">
      <c r="A454" s="728"/>
      <c r="B454" s="728"/>
      <c r="C454" s="728"/>
      <c r="D454" s="728"/>
      <c r="E454" s="728"/>
      <c r="F454" s="728"/>
      <c r="G454" s="728"/>
      <c r="H454" s="728"/>
      <c r="I454" s="728"/>
      <c r="J454" s="728"/>
      <c r="K454" s="728"/>
      <c r="L454" s="728"/>
      <c r="M454" s="728"/>
      <c r="N454" s="728"/>
      <c r="O454" s="728"/>
      <c r="P454" s="728"/>
      <c r="Q454" s="728"/>
      <c r="R454" s="728"/>
      <c r="S454" s="728"/>
      <c r="T454" s="728"/>
      <c r="U454" s="728"/>
      <c r="V454" s="728"/>
      <c r="W454" s="728"/>
      <c r="X454" s="728"/>
      <c r="Y454" s="728"/>
      <c r="Z454" s="728"/>
    </row>
    <row r="455" ht="12.75" customHeight="1">
      <c r="A455" s="728"/>
      <c r="B455" s="728"/>
      <c r="C455" s="728"/>
      <c r="D455" s="728"/>
      <c r="E455" s="728"/>
      <c r="F455" s="728"/>
      <c r="G455" s="728"/>
      <c r="H455" s="728"/>
      <c r="I455" s="728"/>
      <c r="J455" s="728"/>
      <c r="K455" s="728"/>
      <c r="L455" s="728"/>
      <c r="M455" s="728"/>
      <c r="N455" s="728"/>
      <c r="O455" s="728"/>
      <c r="P455" s="728"/>
      <c r="Q455" s="728"/>
      <c r="R455" s="728"/>
      <c r="S455" s="728"/>
      <c r="T455" s="728"/>
      <c r="U455" s="728"/>
      <c r="V455" s="728"/>
      <c r="W455" s="728"/>
      <c r="X455" s="728"/>
      <c r="Y455" s="728"/>
      <c r="Z455" s="728"/>
    </row>
    <row r="456" ht="12.75" customHeight="1">
      <c r="A456" s="728"/>
      <c r="B456" s="728"/>
      <c r="C456" s="728"/>
      <c r="D456" s="728"/>
      <c r="E456" s="728"/>
      <c r="F456" s="728"/>
      <c r="G456" s="728"/>
      <c r="H456" s="728"/>
      <c r="I456" s="728"/>
      <c r="J456" s="728"/>
      <c r="K456" s="728"/>
      <c r="L456" s="728"/>
      <c r="M456" s="728"/>
      <c r="N456" s="728"/>
      <c r="O456" s="728"/>
      <c r="P456" s="728"/>
      <c r="Q456" s="728"/>
      <c r="R456" s="728"/>
      <c r="S456" s="728"/>
      <c r="T456" s="728"/>
      <c r="U456" s="728"/>
      <c r="V456" s="728"/>
      <c r="W456" s="728"/>
      <c r="X456" s="728"/>
      <c r="Y456" s="728"/>
      <c r="Z456" s="728"/>
    </row>
    <row r="457" ht="12.75" customHeight="1">
      <c r="A457" s="728"/>
      <c r="B457" s="728"/>
      <c r="C457" s="728"/>
      <c r="D457" s="728"/>
      <c r="E457" s="728"/>
      <c r="F457" s="728"/>
      <c r="G457" s="728"/>
      <c r="H457" s="728"/>
      <c r="I457" s="728"/>
      <c r="J457" s="728"/>
      <c r="K457" s="728"/>
      <c r="L457" s="728"/>
      <c r="M457" s="728"/>
      <c r="N457" s="728"/>
      <c r="O457" s="728"/>
      <c r="P457" s="728"/>
      <c r="Q457" s="728"/>
      <c r="R457" s="728"/>
      <c r="S457" s="728"/>
      <c r="T457" s="728"/>
      <c r="U457" s="728"/>
      <c r="V457" s="728"/>
      <c r="W457" s="728"/>
      <c r="X457" s="728"/>
      <c r="Y457" s="728"/>
      <c r="Z457" s="728"/>
    </row>
    <row r="458" ht="12.75" customHeight="1">
      <c r="A458" s="728"/>
      <c r="B458" s="728"/>
      <c r="C458" s="728"/>
      <c r="D458" s="728"/>
      <c r="E458" s="728"/>
      <c r="F458" s="728"/>
      <c r="G458" s="728"/>
      <c r="H458" s="728"/>
      <c r="I458" s="728"/>
      <c r="J458" s="728"/>
      <c r="K458" s="728"/>
      <c r="L458" s="728"/>
      <c r="M458" s="728"/>
      <c r="N458" s="728"/>
      <c r="O458" s="728"/>
      <c r="P458" s="728"/>
      <c r="Q458" s="728"/>
      <c r="R458" s="728"/>
      <c r="S458" s="728"/>
      <c r="T458" s="728"/>
      <c r="U458" s="728"/>
      <c r="V458" s="728"/>
      <c r="W458" s="728"/>
      <c r="X458" s="728"/>
      <c r="Y458" s="728"/>
      <c r="Z458" s="728"/>
    </row>
    <row r="459" ht="12.75" customHeight="1">
      <c r="A459" s="728"/>
      <c r="B459" s="728"/>
      <c r="C459" s="728"/>
      <c r="D459" s="728"/>
      <c r="E459" s="728"/>
      <c r="F459" s="728"/>
      <c r="G459" s="728"/>
      <c r="H459" s="728"/>
      <c r="I459" s="728"/>
      <c r="J459" s="728"/>
      <c r="K459" s="728"/>
      <c r="L459" s="728"/>
      <c r="M459" s="728"/>
      <c r="N459" s="728"/>
      <c r="O459" s="728"/>
      <c r="P459" s="728"/>
      <c r="Q459" s="728"/>
      <c r="R459" s="728"/>
      <c r="S459" s="728"/>
      <c r="T459" s="728"/>
      <c r="U459" s="728"/>
      <c r="V459" s="728"/>
      <c r="W459" s="728"/>
      <c r="X459" s="728"/>
      <c r="Y459" s="728"/>
      <c r="Z459" s="728"/>
    </row>
    <row r="460" ht="12.75" customHeight="1">
      <c r="A460" s="728"/>
      <c r="B460" s="728"/>
      <c r="C460" s="728"/>
      <c r="D460" s="728"/>
      <c r="E460" s="728"/>
      <c r="F460" s="728"/>
      <c r="G460" s="728"/>
      <c r="H460" s="728"/>
      <c r="I460" s="728"/>
      <c r="J460" s="728"/>
      <c r="K460" s="728"/>
      <c r="L460" s="728"/>
      <c r="M460" s="728"/>
      <c r="N460" s="728"/>
      <c r="O460" s="728"/>
      <c r="P460" s="728"/>
      <c r="Q460" s="728"/>
      <c r="R460" s="728"/>
      <c r="S460" s="728"/>
      <c r="T460" s="728"/>
      <c r="U460" s="728"/>
      <c r="V460" s="728"/>
      <c r="W460" s="728"/>
      <c r="X460" s="728"/>
      <c r="Y460" s="728"/>
      <c r="Z460" s="728"/>
    </row>
    <row r="461" ht="12.75" customHeight="1">
      <c r="A461" s="728"/>
      <c r="B461" s="728"/>
      <c r="C461" s="728"/>
      <c r="D461" s="728"/>
      <c r="E461" s="728"/>
      <c r="F461" s="728"/>
      <c r="G461" s="728"/>
      <c r="H461" s="728"/>
      <c r="I461" s="728"/>
      <c r="J461" s="728"/>
      <c r="K461" s="728"/>
      <c r="L461" s="728"/>
      <c r="M461" s="728"/>
      <c r="N461" s="728"/>
      <c r="O461" s="728"/>
      <c r="P461" s="728"/>
      <c r="Q461" s="728"/>
      <c r="R461" s="728"/>
      <c r="S461" s="728"/>
      <c r="T461" s="728"/>
      <c r="U461" s="728"/>
      <c r="V461" s="728"/>
      <c r="W461" s="728"/>
      <c r="X461" s="728"/>
      <c r="Y461" s="728"/>
      <c r="Z461" s="728"/>
    </row>
    <row r="462" ht="12.75" customHeight="1">
      <c r="A462" s="728"/>
      <c r="B462" s="728"/>
      <c r="C462" s="728"/>
      <c r="D462" s="728"/>
      <c r="E462" s="728"/>
      <c r="F462" s="728"/>
      <c r="G462" s="728"/>
      <c r="H462" s="728"/>
      <c r="I462" s="728"/>
      <c r="J462" s="728"/>
      <c r="K462" s="728"/>
      <c r="L462" s="728"/>
      <c r="M462" s="728"/>
      <c r="N462" s="728"/>
      <c r="O462" s="728"/>
      <c r="P462" s="728"/>
      <c r="Q462" s="728"/>
      <c r="R462" s="728"/>
      <c r="S462" s="728"/>
      <c r="T462" s="728"/>
      <c r="U462" s="728"/>
      <c r="V462" s="728"/>
      <c r="W462" s="728"/>
      <c r="X462" s="728"/>
      <c r="Y462" s="728"/>
      <c r="Z462" s="728"/>
    </row>
    <row r="463" ht="12.75" customHeight="1">
      <c r="A463" s="728"/>
      <c r="B463" s="728"/>
      <c r="C463" s="728"/>
      <c r="D463" s="728"/>
      <c r="E463" s="728"/>
      <c r="F463" s="728"/>
      <c r="G463" s="728"/>
      <c r="H463" s="728"/>
      <c r="I463" s="728"/>
      <c r="J463" s="728"/>
      <c r="K463" s="728"/>
      <c r="L463" s="728"/>
      <c r="M463" s="728"/>
      <c r="N463" s="728"/>
      <c r="O463" s="728"/>
      <c r="P463" s="728"/>
      <c r="Q463" s="728"/>
      <c r="R463" s="728"/>
      <c r="S463" s="728"/>
      <c r="T463" s="728"/>
      <c r="U463" s="728"/>
      <c r="V463" s="728"/>
      <c r="W463" s="728"/>
      <c r="X463" s="728"/>
      <c r="Y463" s="728"/>
      <c r="Z463" s="728"/>
    </row>
    <row r="464" ht="12.75" customHeight="1">
      <c r="A464" s="728"/>
      <c r="B464" s="728"/>
      <c r="C464" s="728"/>
      <c r="D464" s="728"/>
      <c r="E464" s="728"/>
      <c r="F464" s="728"/>
      <c r="G464" s="728"/>
      <c r="H464" s="728"/>
      <c r="I464" s="728"/>
      <c r="J464" s="728"/>
      <c r="K464" s="728"/>
      <c r="L464" s="728"/>
      <c r="M464" s="728"/>
      <c r="N464" s="728"/>
      <c r="O464" s="728"/>
      <c r="P464" s="728"/>
      <c r="Q464" s="728"/>
      <c r="R464" s="728"/>
      <c r="S464" s="728"/>
      <c r="T464" s="728"/>
      <c r="U464" s="728"/>
      <c r="V464" s="728"/>
      <c r="W464" s="728"/>
      <c r="X464" s="728"/>
      <c r="Y464" s="728"/>
      <c r="Z464" s="728"/>
    </row>
    <row r="465" ht="12.75" customHeight="1">
      <c r="A465" s="728"/>
      <c r="B465" s="728"/>
      <c r="C465" s="728"/>
      <c r="D465" s="728"/>
      <c r="E465" s="728"/>
      <c r="F465" s="728"/>
      <c r="G465" s="728"/>
      <c r="H465" s="728"/>
      <c r="I465" s="728"/>
      <c r="J465" s="728"/>
      <c r="K465" s="728"/>
      <c r="L465" s="728"/>
      <c r="M465" s="728"/>
      <c r="N465" s="728"/>
      <c r="O465" s="728"/>
      <c r="P465" s="728"/>
      <c r="Q465" s="728"/>
      <c r="R465" s="728"/>
      <c r="S465" s="728"/>
      <c r="T465" s="728"/>
      <c r="U465" s="728"/>
      <c r="V465" s="728"/>
      <c r="W465" s="728"/>
      <c r="X465" s="728"/>
      <c r="Y465" s="728"/>
      <c r="Z465" s="728"/>
    </row>
    <row r="466" ht="12.75" customHeight="1">
      <c r="A466" s="728"/>
      <c r="B466" s="728"/>
      <c r="C466" s="728"/>
      <c r="D466" s="728"/>
      <c r="E466" s="728"/>
      <c r="F466" s="728"/>
      <c r="G466" s="728"/>
      <c r="H466" s="728"/>
      <c r="I466" s="728"/>
      <c r="J466" s="728"/>
      <c r="K466" s="728"/>
      <c r="L466" s="728"/>
      <c r="M466" s="728"/>
      <c r="N466" s="728"/>
      <c r="O466" s="728"/>
      <c r="P466" s="728"/>
      <c r="Q466" s="728"/>
      <c r="R466" s="728"/>
      <c r="S466" s="728"/>
      <c r="T466" s="728"/>
      <c r="U466" s="728"/>
      <c r="V466" s="728"/>
      <c r="W466" s="728"/>
      <c r="X466" s="728"/>
      <c r="Y466" s="728"/>
      <c r="Z466" s="728"/>
    </row>
    <row r="467" ht="12.75" customHeight="1">
      <c r="A467" s="728"/>
      <c r="B467" s="728"/>
      <c r="C467" s="728"/>
      <c r="D467" s="728"/>
      <c r="E467" s="728"/>
      <c r="F467" s="728"/>
      <c r="G467" s="728"/>
      <c r="H467" s="728"/>
      <c r="I467" s="728"/>
      <c r="J467" s="728"/>
      <c r="K467" s="728"/>
      <c r="L467" s="728"/>
      <c r="M467" s="728"/>
      <c r="N467" s="728"/>
      <c r="O467" s="728"/>
      <c r="P467" s="728"/>
      <c r="Q467" s="728"/>
      <c r="R467" s="728"/>
      <c r="S467" s="728"/>
      <c r="T467" s="728"/>
      <c r="U467" s="728"/>
      <c r="V467" s="728"/>
      <c r="W467" s="728"/>
      <c r="X467" s="728"/>
      <c r="Y467" s="728"/>
      <c r="Z467" s="728"/>
    </row>
    <row r="468" ht="12.75" customHeight="1">
      <c r="A468" s="728"/>
      <c r="B468" s="728"/>
      <c r="C468" s="728"/>
      <c r="D468" s="728"/>
      <c r="E468" s="728"/>
      <c r="F468" s="728"/>
      <c r="G468" s="728"/>
      <c r="H468" s="728"/>
      <c r="I468" s="728"/>
      <c r="J468" s="728"/>
      <c r="K468" s="728"/>
      <c r="L468" s="728"/>
      <c r="M468" s="728"/>
      <c r="N468" s="728"/>
      <c r="O468" s="728"/>
      <c r="P468" s="728"/>
      <c r="Q468" s="728"/>
      <c r="R468" s="728"/>
      <c r="S468" s="728"/>
      <c r="T468" s="728"/>
      <c r="U468" s="728"/>
      <c r="V468" s="728"/>
      <c r="W468" s="728"/>
      <c r="X468" s="728"/>
      <c r="Y468" s="728"/>
      <c r="Z468" s="728"/>
    </row>
    <row r="469" ht="12.75" customHeight="1">
      <c r="A469" s="728"/>
      <c r="B469" s="728"/>
      <c r="C469" s="728"/>
      <c r="D469" s="728"/>
      <c r="E469" s="728"/>
      <c r="F469" s="728"/>
      <c r="G469" s="728"/>
      <c r="H469" s="728"/>
      <c r="I469" s="728"/>
      <c r="J469" s="728"/>
      <c r="K469" s="728"/>
      <c r="L469" s="728"/>
      <c r="M469" s="728"/>
      <c r="N469" s="728"/>
      <c r="O469" s="728"/>
      <c r="P469" s="728"/>
      <c r="Q469" s="728"/>
      <c r="R469" s="728"/>
      <c r="S469" s="728"/>
      <c r="T469" s="728"/>
      <c r="U469" s="728"/>
      <c r="V469" s="728"/>
      <c r="W469" s="728"/>
      <c r="X469" s="728"/>
      <c r="Y469" s="728"/>
      <c r="Z469" s="728"/>
    </row>
    <row r="470" ht="12.75" customHeight="1">
      <c r="A470" s="728"/>
      <c r="B470" s="728"/>
      <c r="C470" s="728"/>
      <c r="D470" s="728"/>
      <c r="E470" s="728"/>
      <c r="F470" s="728"/>
      <c r="G470" s="728"/>
      <c r="H470" s="728"/>
      <c r="I470" s="728"/>
      <c r="J470" s="728"/>
      <c r="K470" s="728"/>
      <c r="L470" s="728"/>
      <c r="M470" s="728"/>
      <c r="N470" s="728"/>
      <c r="O470" s="728"/>
      <c r="P470" s="728"/>
      <c r="Q470" s="728"/>
      <c r="R470" s="728"/>
      <c r="S470" s="728"/>
      <c r="T470" s="728"/>
      <c r="U470" s="728"/>
      <c r="V470" s="728"/>
      <c r="W470" s="728"/>
      <c r="X470" s="728"/>
      <c r="Y470" s="728"/>
      <c r="Z470" s="728"/>
    </row>
    <row r="471" ht="12.75" customHeight="1">
      <c r="A471" s="728"/>
      <c r="B471" s="728"/>
      <c r="C471" s="728"/>
      <c r="D471" s="728"/>
      <c r="E471" s="728"/>
      <c r="F471" s="728"/>
      <c r="G471" s="728"/>
      <c r="H471" s="728"/>
      <c r="I471" s="728"/>
      <c r="J471" s="728"/>
      <c r="K471" s="728"/>
      <c r="L471" s="728"/>
      <c r="M471" s="728"/>
      <c r="N471" s="728"/>
      <c r="O471" s="728"/>
      <c r="P471" s="728"/>
      <c r="Q471" s="728"/>
      <c r="R471" s="728"/>
      <c r="S471" s="728"/>
      <c r="T471" s="728"/>
      <c r="U471" s="728"/>
      <c r="V471" s="728"/>
      <c r="W471" s="728"/>
      <c r="X471" s="728"/>
      <c r="Y471" s="728"/>
      <c r="Z471" s="728"/>
    </row>
    <row r="472" ht="12.75" customHeight="1">
      <c r="A472" s="728"/>
      <c r="B472" s="728"/>
      <c r="C472" s="728"/>
      <c r="D472" s="728"/>
      <c r="E472" s="728"/>
      <c r="F472" s="728"/>
      <c r="G472" s="728"/>
      <c r="H472" s="728"/>
      <c r="I472" s="728"/>
      <c r="J472" s="728"/>
      <c r="K472" s="728"/>
      <c r="L472" s="728"/>
      <c r="M472" s="728"/>
      <c r="N472" s="728"/>
      <c r="O472" s="728"/>
      <c r="P472" s="728"/>
      <c r="Q472" s="728"/>
      <c r="R472" s="728"/>
      <c r="S472" s="728"/>
      <c r="T472" s="728"/>
      <c r="U472" s="728"/>
      <c r="V472" s="728"/>
      <c r="W472" s="728"/>
      <c r="X472" s="728"/>
      <c r="Y472" s="728"/>
      <c r="Z472" s="728"/>
    </row>
    <row r="473" ht="12.75" customHeight="1">
      <c r="A473" s="728"/>
      <c r="B473" s="728"/>
      <c r="C473" s="728"/>
      <c r="D473" s="728"/>
      <c r="E473" s="728"/>
      <c r="F473" s="728"/>
      <c r="G473" s="728"/>
      <c r="H473" s="728"/>
      <c r="I473" s="728"/>
      <c r="J473" s="728"/>
      <c r="K473" s="728"/>
      <c r="L473" s="728"/>
      <c r="M473" s="728"/>
      <c r="N473" s="728"/>
      <c r="O473" s="728"/>
      <c r="P473" s="728"/>
      <c r="Q473" s="728"/>
      <c r="R473" s="728"/>
      <c r="S473" s="728"/>
      <c r="T473" s="728"/>
      <c r="U473" s="728"/>
      <c r="V473" s="728"/>
      <c r="W473" s="728"/>
      <c r="X473" s="728"/>
      <c r="Y473" s="728"/>
      <c r="Z473" s="728"/>
    </row>
    <row r="474" ht="12.75" customHeight="1">
      <c r="A474" s="728"/>
      <c r="B474" s="728"/>
      <c r="C474" s="728"/>
      <c r="D474" s="728"/>
      <c r="E474" s="728"/>
      <c r="F474" s="728"/>
      <c r="G474" s="728"/>
      <c r="H474" s="728"/>
      <c r="I474" s="728"/>
      <c r="J474" s="728"/>
      <c r="K474" s="728"/>
      <c r="L474" s="728"/>
      <c r="M474" s="728"/>
      <c r="N474" s="728"/>
      <c r="O474" s="728"/>
      <c r="P474" s="728"/>
      <c r="Q474" s="728"/>
      <c r="R474" s="728"/>
      <c r="S474" s="728"/>
      <c r="T474" s="728"/>
      <c r="U474" s="728"/>
      <c r="V474" s="728"/>
      <c r="W474" s="728"/>
      <c r="X474" s="728"/>
      <c r="Y474" s="728"/>
      <c r="Z474" s="728"/>
    </row>
    <row r="475" ht="12.75" customHeight="1">
      <c r="A475" s="728"/>
      <c r="B475" s="728"/>
      <c r="C475" s="728"/>
      <c r="D475" s="728"/>
      <c r="E475" s="728"/>
      <c r="F475" s="728"/>
      <c r="G475" s="728"/>
      <c r="H475" s="728"/>
      <c r="I475" s="728"/>
      <c r="J475" s="728"/>
      <c r="K475" s="728"/>
      <c r="L475" s="728"/>
      <c r="M475" s="728"/>
      <c r="N475" s="728"/>
      <c r="O475" s="728"/>
      <c r="P475" s="728"/>
      <c r="Q475" s="728"/>
      <c r="R475" s="728"/>
      <c r="S475" s="728"/>
      <c r="T475" s="728"/>
      <c r="U475" s="728"/>
      <c r="V475" s="728"/>
      <c r="W475" s="728"/>
      <c r="X475" s="728"/>
      <c r="Y475" s="728"/>
      <c r="Z475" s="728"/>
    </row>
    <row r="476" ht="12.75" customHeight="1">
      <c r="A476" s="728"/>
      <c r="B476" s="728"/>
      <c r="C476" s="728"/>
      <c r="D476" s="728"/>
      <c r="E476" s="728"/>
      <c r="F476" s="728"/>
      <c r="G476" s="728"/>
      <c r="H476" s="728"/>
      <c r="I476" s="728"/>
      <c r="J476" s="728"/>
      <c r="K476" s="728"/>
      <c r="L476" s="728"/>
      <c r="M476" s="728"/>
      <c r="N476" s="728"/>
      <c r="O476" s="728"/>
      <c r="P476" s="728"/>
      <c r="Q476" s="728"/>
      <c r="R476" s="728"/>
      <c r="S476" s="728"/>
      <c r="T476" s="728"/>
      <c r="U476" s="728"/>
      <c r="V476" s="728"/>
      <c r="W476" s="728"/>
      <c r="X476" s="728"/>
      <c r="Y476" s="728"/>
      <c r="Z476" s="728"/>
    </row>
    <row r="477" ht="12.75" customHeight="1">
      <c r="A477" s="728"/>
      <c r="B477" s="728"/>
      <c r="C477" s="728"/>
      <c r="D477" s="728"/>
      <c r="E477" s="728"/>
      <c r="F477" s="728"/>
      <c r="G477" s="728"/>
      <c r="H477" s="728"/>
      <c r="I477" s="728"/>
      <c r="J477" s="728"/>
      <c r="K477" s="728"/>
      <c r="L477" s="728"/>
      <c r="M477" s="728"/>
      <c r="N477" s="728"/>
      <c r="O477" s="728"/>
      <c r="P477" s="728"/>
      <c r="Q477" s="728"/>
      <c r="R477" s="728"/>
      <c r="S477" s="728"/>
      <c r="T477" s="728"/>
      <c r="U477" s="728"/>
      <c r="V477" s="728"/>
      <c r="W477" s="728"/>
      <c r="X477" s="728"/>
      <c r="Y477" s="728"/>
      <c r="Z477" s="728"/>
    </row>
    <row r="478" ht="12.75" customHeight="1">
      <c r="A478" s="728"/>
      <c r="B478" s="728"/>
      <c r="C478" s="728"/>
      <c r="D478" s="728"/>
      <c r="E478" s="728"/>
      <c r="F478" s="728"/>
      <c r="G478" s="728"/>
      <c r="H478" s="728"/>
      <c r="I478" s="728"/>
      <c r="J478" s="728"/>
      <c r="K478" s="728"/>
      <c r="L478" s="728"/>
      <c r="M478" s="728"/>
      <c r="N478" s="728"/>
      <c r="O478" s="728"/>
      <c r="P478" s="728"/>
      <c r="Q478" s="728"/>
      <c r="R478" s="728"/>
      <c r="S478" s="728"/>
      <c r="T478" s="728"/>
      <c r="U478" s="728"/>
      <c r="V478" s="728"/>
      <c r="W478" s="728"/>
      <c r="X478" s="728"/>
      <c r="Y478" s="728"/>
      <c r="Z478" s="728"/>
    </row>
    <row r="479" ht="12.75" customHeight="1">
      <c r="A479" s="728"/>
      <c r="B479" s="728"/>
      <c r="C479" s="728"/>
      <c r="D479" s="728"/>
      <c r="E479" s="728"/>
      <c r="F479" s="728"/>
      <c r="G479" s="728"/>
      <c r="H479" s="728"/>
      <c r="I479" s="728"/>
      <c r="J479" s="728"/>
      <c r="K479" s="728"/>
      <c r="L479" s="728"/>
      <c r="M479" s="728"/>
      <c r="N479" s="728"/>
      <c r="O479" s="728"/>
      <c r="P479" s="728"/>
      <c r="Q479" s="728"/>
      <c r="R479" s="728"/>
      <c r="S479" s="728"/>
      <c r="T479" s="728"/>
      <c r="U479" s="728"/>
      <c r="V479" s="728"/>
      <c r="W479" s="728"/>
      <c r="X479" s="728"/>
      <c r="Y479" s="728"/>
      <c r="Z479" s="728"/>
    </row>
    <row r="480" ht="12.75" customHeight="1">
      <c r="A480" s="728"/>
      <c r="B480" s="728"/>
      <c r="C480" s="728"/>
      <c r="D480" s="728"/>
      <c r="E480" s="728"/>
      <c r="F480" s="728"/>
      <c r="G480" s="728"/>
      <c r="H480" s="728"/>
      <c r="I480" s="728"/>
      <c r="J480" s="728"/>
      <c r="K480" s="728"/>
      <c r="L480" s="728"/>
      <c r="M480" s="728"/>
      <c r="N480" s="728"/>
      <c r="O480" s="728"/>
      <c r="P480" s="728"/>
      <c r="Q480" s="728"/>
      <c r="R480" s="728"/>
      <c r="S480" s="728"/>
      <c r="T480" s="728"/>
      <c r="U480" s="728"/>
      <c r="V480" s="728"/>
      <c r="W480" s="728"/>
      <c r="X480" s="728"/>
      <c r="Y480" s="728"/>
      <c r="Z480" s="728"/>
    </row>
    <row r="481" ht="12.75" customHeight="1">
      <c r="A481" s="728"/>
      <c r="B481" s="728"/>
      <c r="C481" s="728"/>
      <c r="D481" s="728"/>
      <c r="E481" s="728"/>
      <c r="F481" s="728"/>
      <c r="G481" s="728"/>
      <c r="H481" s="728"/>
      <c r="I481" s="728"/>
      <c r="J481" s="728"/>
      <c r="K481" s="728"/>
      <c r="L481" s="728"/>
      <c r="M481" s="728"/>
      <c r="N481" s="728"/>
      <c r="O481" s="728"/>
      <c r="P481" s="728"/>
      <c r="Q481" s="728"/>
      <c r="R481" s="728"/>
      <c r="S481" s="728"/>
      <c r="T481" s="728"/>
      <c r="U481" s="728"/>
      <c r="V481" s="728"/>
      <c r="W481" s="728"/>
      <c r="X481" s="728"/>
      <c r="Y481" s="728"/>
      <c r="Z481" s="728"/>
    </row>
    <row r="482" ht="12.75" customHeight="1">
      <c r="A482" s="728"/>
      <c r="B482" s="728"/>
      <c r="C482" s="728"/>
      <c r="D482" s="728"/>
      <c r="E482" s="728"/>
      <c r="F482" s="728"/>
      <c r="G482" s="728"/>
      <c r="H482" s="728"/>
      <c r="I482" s="728"/>
      <c r="J482" s="728"/>
      <c r="K482" s="728"/>
      <c r="L482" s="728"/>
      <c r="M482" s="728"/>
      <c r="N482" s="728"/>
      <c r="O482" s="728"/>
      <c r="P482" s="728"/>
      <c r="Q482" s="728"/>
      <c r="R482" s="728"/>
      <c r="S482" s="728"/>
      <c r="T482" s="728"/>
      <c r="U482" s="728"/>
      <c r="V482" s="728"/>
      <c r="W482" s="728"/>
      <c r="X482" s="728"/>
      <c r="Y482" s="728"/>
      <c r="Z482" s="728"/>
    </row>
    <row r="483" ht="12.75" customHeight="1">
      <c r="A483" s="728"/>
      <c r="B483" s="728"/>
      <c r="C483" s="728"/>
      <c r="D483" s="728"/>
      <c r="E483" s="728"/>
      <c r="F483" s="728"/>
      <c r="G483" s="728"/>
      <c r="H483" s="728"/>
      <c r="I483" s="728"/>
      <c r="J483" s="728"/>
      <c r="K483" s="728"/>
      <c r="L483" s="728"/>
      <c r="M483" s="728"/>
      <c r="N483" s="728"/>
      <c r="O483" s="728"/>
      <c r="P483" s="728"/>
      <c r="Q483" s="728"/>
      <c r="R483" s="728"/>
      <c r="S483" s="728"/>
      <c r="T483" s="728"/>
      <c r="U483" s="728"/>
      <c r="V483" s="728"/>
      <c r="W483" s="728"/>
      <c r="X483" s="728"/>
      <c r="Y483" s="728"/>
      <c r="Z483" s="728"/>
    </row>
    <row r="484" ht="12.75" customHeight="1">
      <c r="A484" s="728"/>
      <c r="B484" s="728"/>
      <c r="C484" s="728"/>
      <c r="D484" s="728"/>
      <c r="E484" s="728"/>
      <c r="F484" s="728"/>
      <c r="G484" s="728"/>
      <c r="H484" s="728"/>
      <c r="I484" s="728"/>
      <c r="J484" s="728"/>
      <c r="K484" s="728"/>
      <c r="L484" s="728"/>
      <c r="M484" s="728"/>
      <c r="N484" s="728"/>
      <c r="O484" s="728"/>
      <c r="P484" s="728"/>
      <c r="Q484" s="728"/>
      <c r="R484" s="728"/>
      <c r="S484" s="728"/>
      <c r="T484" s="728"/>
      <c r="U484" s="728"/>
      <c r="V484" s="728"/>
      <c r="W484" s="728"/>
      <c r="X484" s="728"/>
      <c r="Y484" s="728"/>
      <c r="Z484" s="728"/>
    </row>
    <row r="485" ht="12.75" customHeight="1">
      <c r="A485" s="728"/>
      <c r="B485" s="728"/>
      <c r="C485" s="728"/>
      <c r="D485" s="728"/>
      <c r="E485" s="728"/>
      <c r="F485" s="728"/>
      <c r="G485" s="728"/>
      <c r="H485" s="728"/>
      <c r="I485" s="728"/>
      <c r="J485" s="728"/>
      <c r="K485" s="728"/>
      <c r="L485" s="728"/>
      <c r="M485" s="728"/>
      <c r="N485" s="728"/>
      <c r="O485" s="728"/>
      <c r="P485" s="728"/>
      <c r="Q485" s="728"/>
      <c r="R485" s="728"/>
      <c r="S485" s="728"/>
      <c r="T485" s="728"/>
      <c r="U485" s="728"/>
      <c r="V485" s="728"/>
      <c r="W485" s="728"/>
      <c r="X485" s="728"/>
      <c r="Y485" s="728"/>
      <c r="Z485" s="728"/>
    </row>
    <row r="486" ht="12.75" customHeight="1">
      <c r="A486" s="728"/>
      <c r="B486" s="728"/>
      <c r="C486" s="728"/>
      <c r="D486" s="728"/>
      <c r="E486" s="728"/>
      <c r="F486" s="728"/>
      <c r="G486" s="728"/>
      <c r="H486" s="728"/>
      <c r="I486" s="728"/>
      <c r="J486" s="728"/>
      <c r="K486" s="728"/>
      <c r="L486" s="728"/>
      <c r="M486" s="728"/>
      <c r="N486" s="728"/>
      <c r="O486" s="728"/>
      <c r="P486" s="728"/>
      <c r="Q486" s="728"/>
      <c r="R486" s="728"/>
      <c r="S486" s="728"/>
      <c r="T486" s="728"/>
      <c r="U486" s="728"/>
      <c r="V486" s="728"/>
      <c r="W486" s="728"/>
      <c r="X486" s="728"/>
      <c r="Y486" s="728"/>
      <c r="Z486" s="728"/>
    </row>
    <row r="487" ht="12.75" customHeight="1">
      <c r="A487" s="728"/>
      <c r="B487" s="728"/>
      <c r="C487" s="728"/>
      <c r="D487" s="728"/>
      <c r="E487" s="728"/>
      <c r="F487" s="728"/>
      <c r="G487" s="728"/>
      <c r="H487" s="728"/>
      <c r="I487" s="728"/>
      <c r="J487" s="728"/>
      <c r="K487" s="728"/>
      <c r="L487" s="728"/>
      <c r="M487" s="728"/>
      <c r="N487" s="728"/>
      <c r="O487" s="728"/>
      <c r="P487" s="728"/>
      <c r="Q487" s="728"/>
      <c r="R487" s="728"/>
      <c r="S487" s="728"/>
      <c r="T487" s="728"/>
      <c r="U487" s="728"/>
      <c r="V487" s="728"/>
      <c r="W487" s="728"/>
      <c r="X487" s="728"/>
      <c r="Y487" s="728"/>
      <c r="Z487" s="728"/>
    </row>
    <row r="488" ht="12.75" customHeight="1">
      <c r="A488" s="728"/>
      <c r="B488" s="728"/>
      <c r="C488" s="728"/>
      <c r="D488" s="728"/>
      <c r="E488" s="728"/>
      <c r="F488" s="728"/>
      <c r="G488" s="728"/>
      <c r="H488" s="728"/>
      <c r="I488" s="728"/>
      <c r="J488" s="728"/>
      <c r="K488" s="728"/>
      <c r="L488" s="728"/>
      <c r="M488" s="728"/>
      <c r="N488" s="728"/>
      <c r="O488" s="728"/>
      <c r="P488" s="728"/>
      <c r="Q488" s="728"/>
      <c r="R488" s="728"/>
      <c r="S488" s="728"/>
      <c r="T488" s="728"/>
      <c r="U488" s="728"/>
      <c r="V488" s="728"/>
      <c r="W488" s="728"/>
      <c r="X488" s="728"/>
      <c r="Y488" s="728"/>
      <c r="Z488" s="728"/>
    </row>
    <row r="489" ht="12.75" customHeight="1">
      <c r="A489" s="728"/>
      <c r="B489" s="728"/>
      <c r="C489" s="728"/>
      <c r="D489" s="728"/>
      <c r="E489" s="728"/>
      <c r="F489" s="728"/>
      <c r="G489" s="728"/>
      <c r="H489" s="728"/>
      <c r="I489" s="728"/>
      <c r="J489" s="728"/>
      <c r="K489" s="728"/>
      <c r="L489" s="728"/>
      <c r="M489" s="728"/>
      <c r="N489" s="728"/>
      <c r="O489" s="728"/>
      <c r="P489" s="728"/>
      <c r="Q489" s="728"/>
      <c r="R489" s="728"/>
      <c r="S489" s="728"/>
      <c r="T489" s="728"/>
      <c r="U489" s="728"/>
      <c r="V489" s="728"/>
      <c r="W489" s="728"/>
      <c r="X489" s="728"/>
      <c r="Y489" s="728"/>
      <c r="Z489" s="728"/>
    </row>
    <row r="490" ht="12.75" customHeight="1">
      <c r="A490" s="728"/>
      <c r="B490" s="728"/>
      <c r="C490" s="728"/>
      <c r="D490" s="728"/>
      <c r="E490" s="728"/>
      <c r="F490" s="728"/>
      <c r="G490" s="728"/>
      <c r="H490" s="728"/>
      <c r="I490" s="728"/>
      <c r="J490" s="728"/>
      <c r="K490" s="728"/>
      <c r="L490" s="728"/>
      <c r="M490" s="728"/>
      <c r="N490" s="728"/>
      <c r="O490" s="728"/>
      <c r="P490" s="728"/>
      <c r="Q490" s="728"/>
      <c r="R490" s="728"/>
      <c r="S490" s="728"/>
      <c r="T490" s="728"/>
      <c r="U490" s="728"/>
      <c r="V490" s="728"/>
      <c r="W490" s="728"/>
      <c r="X490" s="728"/>
      <c r="Y490" s="728"/>
      <c r="Z490" s="728"/>
    </row>
    <row r="491" ht="12.75" customHeight="1">
      <c r="A491" s="728"/>
      <c r="B491" s="728"/>
      <c r="C491" s="728"/>
      <c r="D491" s="728"/>
      <c r="E491" s="728"/>
      <c r="F491" s="728"/>
      <c r="G491" s="728"/>
      <c r="H491" s="728"/>
      <c r="I491" s="728"/>
      <c r="J491" s="728"/>
      <c r="K491" s="728"/>
      <c r="L491" s="728"/>
      <c r="M491" s="728"/>
      <c r="N491" s="728"/>
      <c r="O491" s="728"/>
      <c r="P491" s="728"/>
      <c r="Q491" s="728"/>
      <c r="R491" s="728"/>
      <c r="S491" s="728"/>
      <c r="T491" s="728"/>
      <c r="U491" s="728"/>
      <c r="V491" s="728"/>
      <c r="W491" s="728"/>
      <c r="X491" s="728"/>
      <c r="Y491" s="728"/>
      <c r="Z491" s="728"/>
    </row>
    <row r="492" ht="12.75" customHeight="1">
      <c r="A492" s="728"/>
      <c r="B492" s="728"/>
      <c r="C492" s="728"/>
      <c r="D492" s="728"/>
      <c r="E492" s="728"/>
      <c r="F492" s="728"/>
      <c r="G492" s="728"/>
      <c r="H492" s="728"/>
      <c r="I492" s="728"/>
      <c r="J492" s="728"/>
      <c r="K492" s="728"/>
      <c r="L492" s="728"/>
      <c r="M492" s="728"/>
      <c r="N492" s="728"/>
      <c r="O492" s="728"/>
      <c r="P492" s="728"/>
      <c r="Q492" s="728"/>
      <c r="R492" s="728"/>
      <c r="S492" s="728"/>
      <c r="T492" s="728"/>
      <c r="U492" s="728"/>
      <c r="V492" s="728"/>
      <c r="W492" s="728"/>
      <c r="X492" s="728"/>
      <c r="Y492" s="728"/>
      <c r="Z492" s="728"/>
    </row>
    <row r="493" ht="12.75" customHeight="1">
      <c r="A493" s="728"/>
      <c r="B493" s="728"/>
      <c r="C493" s="728"/>
      <c r="D493" s="728"/>
      <c r="E493" s="728"/>
      <c r="F493" s="728"/>
      <c r="G493" s="728"/>
      <c r="H493" s="728"/>
      <c r="I493" s="728"/>
      <c r="J493" s="728"/>
      <c r="K493" s="728"/>
      <c r="L493" s="728"/>
      <c r="M493" s="728"/>
      <c r="N493" s="728"/>
      <c r="O493" s="728"/>
      <c r="P493" s="728"/>
      <c r="Q493" s="728"/>
      <c r="R493" s="728"/>
      <c r="S493" s="728"/>
      <c r="T493" s="728"/>
      <c r="U493" s="728"/>
      <c r="V493" s="728"/>
      <c r="W493" s="728"/>
      <c r="X493" s="728"/>
      <c r="Y493" s="728"/>
      <c r="Z493" s="728"/>
    </row>
    <row r="494" ht="12.75" customHeight="1">
      <c r="A494" s="728"/>
      <c r="B494" s="728"/>
      <c r="C494" s="728"/>
      <c r="D494" s="728"/>
      <c r="E494" s="728"/>
      <c r="F494" s="728"/>
      <c r="G494" s="728"/>
      <c r="H494" s="728"/>
      <c r="I494" s="728"/>
      <c r="J494" s="728"/>
      <c r="K494" s="728"/>
      <c r="L494" s="728"/>
      <c r="M494" s="728"/>
      <c r="N494" s="728"/>
      <c r="O494" s="728"/>
      <c r="P494" s="728"/>
      <c r="Q494" s="728"/>
      <c r="R494" s="728"/>
      <c r="S494" s="728"/>
      <c r="T494" s="728"/>
      <c r="U494" s="728"/>
      <c r="V494" s="728"/>
      <c r="W494" s="728"/>
      <c r="X494" s="728"/>
      <c r="Y494" s="728"/>
      <c r="Z494" s="728"/>
    </row>
    <row r="495" ht="12.75" customHeight="1">
      <c r="A495" s="728"/>
      <c r="B495" s="728"/>
      <c r="C495" s="728"/>
      <c r="D495" s="728"/>
      <c r="E495" s="728"/>
      <c r="F495" s="728"/>
      <c r="G495" s="728"/>
      <c r="H495" s="728"/>
      <c r="I495" s="728"/>
      <c r="J495" s="728"/>
      <c r="K495" s="728"/>
      <c r="L495" s="728"/>
      <c r="M495" s="728"/>
      <c r="N495" s="728"/>
      <c r="O495" s="728"/>
      <c r="P495" s="728"/>
      <c r="Q495" s="728"/>
      <c r="R495" s="728"/>
      <c r="S495" s="728"/>
      <c r="T495" s="728"/>
      <c r="U495" s="728"/>
      <c r="V495" s="728"/>
      <c r="W495" s="728"/>
      <c r="X495" s="728"/>
      <c r="Y495" s="728"/>
      <c r="Z495" s="728"/>
    </row>
    <row r="496" ht="12.75" customHeight="1">
      <c r="A496" s="728"/>
      <c r="B496" s="728"/>
      <c r="C496" s="728"/>
      <c r="D496" s="728"/>
      <c r="E496" s="728"/>
      <c r="F496" s="728"/>
      <c r="G496" s="728"/>
      <c r="H496" s="728"/>
      <c r="I496" s="728"/>
      <c r="J496" s="728"/>
      <c r="K496" s="728"/>
      <c r="L496" s="728"/>
      <c r="M496" s="728"/>
      <c r="N496" s="728"/>
      <c r="O496" s="728"/>
      <c r="P496" s="728"/>
      <c r="Q496" s="728"/>
      <c r="R496" s="728"/>
      <c r="S496" s="728"/>
      <c r="T496" s="728"/>
      <c r="U496" s="728"/>
      <c r="V496" s="728"/>
      <c r="W496" s="728"/>
      <c r="X496" s="728"/>
      <c r="Y496" s="728"/>
      <c r="Z496" s="728"/>
    </row>
    <row r="497" ht="12.75" customHeight="1">
      <c r="A497" s="728"/>
      <c r="B497" s="728"/>
      <c r="C497" s="728"/>
      <c r="D497" s="728"/>
      <c r="E497" s="728"/>
      <c r="F497" s="728"/>
      <c r="G497" s="728"/>
      <c r="H497" s="728"/>
      <c r="I497" s="728"/>
      <c r="J497" s="728"/>
      <c r="K497" s="728"/>
      <c r="L497" s="728"/>
      <c r="M497" s="728"/>
      <c r="N497" s="728"/>
      <c r="O497" s="728"/>
      <c r="P497" s="728"/>
      <c r="Q497" s="728"/>
      <c r="R497" s="728"/>
      <c r="S497" s="728"/>
      <c r="T497" s="728"/>
      <c r="U497" s="728"/>
      <c r="V497" s="728"/>
      <c r="W497" s="728"/>
      <c r="X497" s="728"/>
      <c r="Y497" s="728"/>
      <c r="Z497" s="728"/>
    </row>
    <row r="498" ht="12.75" customHeight="1">
      <c r="A498" s="728"/>
      <c r="B498" s="728"/>
      <c r="C498" s="728"/>
      <c r="D498" s="728"/>
      <c r="E498" s="728"/>
      <c r="F498" s="728"/>
      <c r="G498" s="728"/>
      <c r="H498" s="728"/>
      <c r="I498" s="728"/>
      <c r="J498" s="728"/>
      <c r="K498" s="728"/>
      <c r="L498" s="728"/>
      <c r="M498" s="728"/>
      <c r="N498" s="728"/>
      <c r="O498" s="728"/>
      <c r="P498" s="728"/>
      <c r="Q498" s="728"/>
      <c r="R498" s="728"/>
      <c r="S498" s="728"/>
      <c r="T498" s="728"/>
      <c r="U498" s="728"/>
      <c r="V498" s="728"/>
      <c r="W498" s="728"/>
      <c r="X498" s="728"/>
      <c r="Y498" s="728"/>
      <c r="Z498" s="728"/>
    </row>
    <row r="499" ht="12.75" customHeight="1">
      <c r="A499" s="728"/>
      <c r="B499" s="728"/>
      <c r="C499" s="728"/>
      <c r="D499" s="728"/>
      <c r="E499" s="728"/>
      <c r="F499" s="728"/>
      <c r="G499" s="728"/>
      <c r="H499" s="728"/>
      <c r="I499" s="728"/>
      <c r="J499" s="728"/>
      <c r="K499" s="728"/>
      <c r="L499" s="728"/>
      <c r="M499" s="728"/>
      <c r="N499" s="728"/>
      <c r="O499" s="728"/>
      <c r="P499" s="728"/>
      <c r="Q499" s="728"/>
      <c r="R499" s="728"/>
      <c r="S499" s="728"/>
      <c r="T499" s="728"/>
      <c r="U499" s="728"/>
      <c r="V499" s="728"/>
      <c r="W499" s="728"/>
      <c r="X499" s="728"/>
      <c r="Y499" s="728"/>
      <c r="Z499" s="728"/>
    </row>
    <row r="500" ht="12.75" customHeight="1">
      <c r="A500" s="728"/>
      <c r="B500" s="728"/>
      <c r="C500" s="728"/>
      <c r="D500" s="728"/>
      <c r="E500" s="728"/>
      <c r="F500" s="728"/>
      <c r="G500" s="728"/>
      <c r="H500" s="728"/>
      <c r="I500" s="728"/>
      <c r="J500" s="728"/>
      <c r="K500" s="728"/>
      <c r="L500" s="728"/>
      <c r="M500" s="728"/>
      <c r="N500" s="728"/>
      <c r="O500" s="728"/>
      <c r="P500" s="728"/>
      <c r="Q500" s="728"/>
      <c r="R500" s="728"/>
      <c r="S500" s="728"/>
      <c r="T500" s="728"/>
      <c r="U500" s="728"/>
      <c r="V500" s="728"/>
      <c r="W500" s="728"/>
      <c r="X500" s="728"/>
      <c r="Y500" s="728"/>
      <c r="Z500" s="728"/>
    </row>
    <row r="501" ht="12.75" customHeight="1">
      <c r="A501" s="728"/>
      <c r="B501" s="728"/>
      <c r="C501" s="728"/>
      <c r="D501" s="728"/>
      <c r="E501" s="728"/>
      <c r="F501" s="728"/>
      <c r="G501" s="728"/>
      <c r="H501" s="728"/>
      <c r="I501" s="728"/>
      <c r="J501" s="728"/>
      <c r="K501" s="728"/>
      <c r="L501" s="728"/>
      <c r="M501" s="728"/>
      <c r="N501" s="728"/>
      <c r="O501" s="728"/>
      <c r="P501" s="728"/>
      <c r="Q501" s="728"/>
      <c r="R501" s="728"/>
      <c r="S501" s="728"/>
      <c r="T501" s="728"/>
      <c r="U501" s="728"/>
      <c r="V501" s="728"/>
      <c r="W501" s="728"/>
      <c r="X501" s="728"/>
      <c r="Y501" s="728"/>
      <c r="Z501" s="728"/>
    </row>
    <row r="502" ht="12.75" customHeight="1">
      <c r="A502" s="728"/>
      <c r="B502" s="728"/>
      <c r="C502" s="728"/>
      <c r="D502" s="728"/>
      <c r="E502" s="728"/>
      <c r="F502" s="728"/>
      <c r="G502" s="728"/>
      <c r="H502" s="728"/>
      <c r="I502" s="728"/>
      <c r="J502" s="728"/>
      <c r="K502" s="728"/>
      <c r="L502" s="728"/>
      <c r="M502" s="728"/>
      <c r="N502" s="728"/>
      <c r="O502" s="728"/>
      <c r="P502" s="728"/>
      <c r="Q502" s="728"/>
      <c r="R502" s="728"/>
      <c r="S502" s="728"/>
      <c r="T502" s="728"/>
      <c r="U502" s="728"/>
      <c r="V502" s="728"/>
      <c r="W502" s="728"/>
      <c r="X502" s="728"/>
      <c r="Y502" s="728"/>
      <c r="Z502" s="728"/>
    </row>
    <row r="503" ht="12.75" customHeight="1">
      <c r="A503" s="728"/>
      <c r="B503" s="728"/>
      <c r="C503" s="728"/>
      <c r="D503" s="728"/>
      <c r="E503" s="728"/>
      <c r="F503" s="728"/>
      <c r="G503" s="728"/>
      <c r="H503" s="728"/>
      <c r="I503" s="728"/>
      <c r="J503" s="728"/>
      <c r="K503" s="728"/>
      <c r="L503" s="728"/>
      <c r="M503" s="728"/>
      <c r="N503" s="728"/>
      <c r="O503" s="728"/>
      <c r="P503" s="728"/>
      <c r="Q503" s="728"/>
      <c r="R503" s="728"/>
      <c r="S503" s="728"/>
      <c r="T503" s="728"/>
      <c r="U503" s="728"/>
      <c r="V503" s="728"/>
      <c r="W503" s="728"/>
      <c r="X503" s="728"/>
      <c r="Y503" s="728"/>
      <c r="Z503" s="728"/>
    </row>
    <row r="504" ht="12.75" customHeight="1">
      <c r="A504" s="728"/>
      <c r="B504" s="728"/>
      <c r="C504" s="728"/>
      <c r="D504" s="728"/>
      <c r="E504" s="728"/>
      <c r="F504" s="728"/>
      <c r="G504" s="728"/>
      <c r="H504" s="728"/>
      <c r="I504" s="728"/>
      <c r="J504" s="728"/>
      <c r="K504" s="728"/>
      <c r="L504" s="728"/>
      <c r="M504" s="728"/>
      <c r="N504" s="728"/>
      <c r="O504" s="728"/>
      <c r="P504" s="728"/>
      <c r="Q504" s="728"/>
      <c r="R504" s="728"/>
      <c r="S504" s="728"/>
      <c r="T504" s="728"/>
      <c r="U504" s="728"/>
      <c r="V504" s="728"/>
      <c r="W504" s="728"/>
      <c r="X504" s="728"/>
      <c r="Y504" s="728"/>
      <c r="Z504" s="728"/>
    </row>
    <row r="505" ht="12.75" customHeight="1">
      <c r="A505" s="728"/>
      <c r="B505" s="728"/>
      <c r="C505" s="728"/>
      <c r="D505" s="728"/>
      <c r="E505" s="728"/>
      <c r="F505" s="728"/>
      <c r="G505" s="728"/>
      <c r="H505" s="728"/>
      <c r="I505" s="728"/>
      <c r="J505" s="728"/>
      <c r="K505" s="728"/>
      <c r="L505" s="728"/>
      <c r="M505" s="728"/>
      <c r="N505" s="728"/>
      <c r="O505" s="728"/>
      <c r="P505" s="728"/>
      <c r="Q505" s="728"/>
      <c r="R505" s="728"/>
      <c r="S505" s="728"/>
      <c r="T505" s="728"/>
      <c r="U505" s="728"/>
      <c r="V505" s="728"/>
      <c r="W505" s="728"/>
      <c r="X505" s="728"/>
      <c r="Y505" s="728"/>
      <c r="Z505" s="728"/>
    </row>
    <row r="506" ht="12.75" customHeight="1">
      <c r="A506" s="728"/>
      <c r="B506" s="728"/>
      <c r="C506" s="728"/>
      <c r="D506" s="728"/>
      <c r="E506" s="728"/>
      <c r="F506" s="728"/>
      <c r="G506" s="728"/>
      <c r="H506" s="728"/>
      <c r="I506" s="728"/>
      <c r="J506" s="728"/>
      <c r="K506" s="728"/>
      <c r="L506" s="728"/>
      <c r="M506" s="728"/>
      <c r="N506" s="728"/>
      <c r="O506" s="728"/>
      <c r="P506" s="728"/>
      <c r="Q506" s="728"/>
      <c r="R506" s="728"/>
      <c r="S506" s="728"/>
      <c r="T506" s="728"/>
      <c r="U506" s="728"/>
      <c r="V506" s="728"/>
      <c r="W506" s="728"/>
      <c r="X506" s="728"/>
      <c r="Y506" s="728"/>
      <c r="Z506" s="728"/>
    </row>
    <row r="507" ht="12.75" customHeight="1">
      <c r="A507" s="728"/>
      <c r="B507" s="728"/>
      <c r="C507" s="728"/>
      <c r="D507" s="728"/>
      <c r="E507" s="728"/>
      <c r="F507" s="728"/>
      <c r="G507" s="728"/>
      <c r="H507" s="728"/>
      <c r="I507" s="728"/>
      <c r="J507" s="728"/>
      <c r="K507" s="728"/>
      <c r="L507" s="728"/>
      <c r="M507" s="728"/>
      <c r="N507" s="728"/>
      <c r="O507" s="728"/>
      <c r="P507" s="728"/>
      <c r="Q507" s="728"/>
      <c r="R507" s="728"/>
      <c r="S507" s="728"/>
      <c r="T507" s="728"/>
      <c r="U507" s="728"/>
      <c r="V507" s="728"/>
      <c r="W507" s="728"/>
      <c r="X507" s="728"/>
      <c r="Y507" s="728"/>
      <c r="Z507" s="728"/>
    </row>
    <row r="508" ht="12.75" customHeight="1">
      <c r="A508" s="728"/>
      <c r="B508" s="728"/>
      <c r="C508" s="728"/>
      <c r="D508" s="728"/>
      <c r="E508" s="728"/>
      <c r="F508" s="728"/>
      <c r="G508" s="728"/>
      <c r="H508" s="728"/>
      <c r="I508" s="728"/>
      <c r="J508" s="728"/>
      <c r="K508" s="728"/>
      <c r="L508" s="728"/>
      <c r="M508" s="728"/>
      <c r="N508" s="728"/>
      <c r="O508" s="728"/>
      <c r="P508" s="728"/>
      <c r="Q508" s="728"/>
      <c r="R508" s="728"/>
      <c r="S508" s="728"/>
      <c r="T508" s="728"/>
      <c r="U508" s="728"/>
      <c r="V508" s="728"/>
      <c r="W508" s="728"/>
      <c r="X508" s="728"/>
      <c r="Y508" s="728"/>
      <c r="Z508" s="728"/>
    </row>
    <row r="509" ht="12.75" customHeight="1">
      <c r="A509" s="728"/>
      <c r="B509" s="728"/>
      <c r="C509" s="728"/>
      <c r="D509" s="728"/>
      <c r="E509" s="728"/>
      <c r="F509" s="728"/>
      <c r="G509" s="728"/>
      <c r="H509" s="728"/>
      <c r="I509" s="728"/>
      <c r="J509" s="728"/>
      <c r="K509" s="728"/>
      <c r="L509" s="728"/>
      <c r="M509" s="728"/>
      <c r="N509" s="728"/>
      <c r="O509" s="728"/>
      <c r="P509" s="728"/>
      <c r="Q509" s="728"/>
      <c r="R509" s="728"/>
      <c r="S509" s="728"/>
      <c r="T509" s="728"/>
      <c r="U509" s="728"/>
      <c r="V509" s="728"/>
      <c r="W509" s="728"/>
      <c r="X509" s="728"/>
      <c r="Y509" s="728"/>
      <c r="Z509" s="728"/>
    </row>
    <row r="510" ht="12.75" customHeight="1">
      <c r="A510" s="728"/>
      <c r="B510" s="728"/>
      <c r="C510" s="728"/>
      <c r="D510" s="728"/>
      <c r="E510" s="728"/>
      <c r="F510" s="728"/>
      <c r="G510" s="728"/>
      <c r="H510" s="728"/>
      <c r="I510" s="728"/>
      <c r="J510" s="728"/>
      <c r="K510" s="728"/>
      <c r="L510" s="728"/>
      <c r="M510" s="728"/>
      <c r="N510" s="728"/>
      <c r="O510" s="728"/>
      <c r="P510" s="728"/>
      <c r="Q510" s="728"/>
      <c r="R510" s="728"/>
      <c r="S510" s="728"/>
      <c r="T510" s="728"/>
      <c r="U510" s="728"/>
      <c r="V510" s="728"/>
      <c r="W510" s="728"/>
      <c r="X510" s="728"/>
      <c r="Y510" s="728"/>
      <c r="Z510" s="728"/>
    </row>
    <row r="511" ht="12.75" customHeight="1">
      <c r="A511" s="728"/>
      <c r="B511" s="728"/>
      <c r="C511" s="728"/>
      <c r="D511" s="728"/>
      <c r="E511" s="728"/>
      <c r="F511" s="728"/>
      <c r="G511" s="728"/>
      <c r="H511" s="728"/>
      <c r="I511" s="728"/>
      <c r="J511" s="728"/>
      <c r="K511" s="728"/>
      <c r="L511" s="728"/>
      <c r="M511" s="728"/>
      <c r="N511" s="728"/>
      <c r="O511" s="728"/>
      <c r="P511" s="728"/>
      <c r="Q511" s="728"/>
      <c r="R511" s="728"/>
      <c r="S511" s="728"/>
      <c r="T511" s="728"/>
      <c r="U511" s="728"/>
      <c r="V511" s="728"/>
      <c r="W511" s="728"/>
      <c r="X511" s="728"/>
      <c r="Y511" s="728"/>
      <c r="Z511" s="728"/>
    </row>
    <row r="512" ht="12.75" customHeight="1">
      <c r="A512" s="728"/>
      <c r="B512" s="728"/>
      <c r="C512" s="728"/>
      <c r="D512" s="728"/>
      <c r="E512" s="728"/>
      <c r="F512" s="728"/>
      <c r="G512" s="728"/>
      <c r="H512" s="728"/>
      <c r="I512" s="728"/>
      <c r="J512" s="728"/>
      <c r="K512" s="728"/>
      <c r="L512" s="728"/>
      <c r="M512" s="728"/>
      <c r="N512" s="728"/>
      <c r="O512" s="728"/>
      <c r="P512" s="728"/>
      <c r="Q512" s="728"/>
      <c r="R512" s="728"/>
      <c r="S512" s="728"/>
      <c r="T512" s="728"/>
      <c r="U512" s="728"/>
      <c r="V512" s="728"/>
      <c r="W512" s="728"/>
      <c r="X512" s="728"/>
      <c r="Y512" s="728"/>
      <c r="Z512" s="728"/>
    </row>
    <row r="513" ht="12.75" customHeight="1">
      <c r="A513" s="728"/>
      <c r="B513" s="728"/>
      <c r="C513" s="728"/>
      <c r="D513" s="728"/>
      <c r="E513" s="728"/>
      <c r="F513" s="728"/>
      <c r="G513" s="728"/>
      <c r="H513" s="728"/>
      <c r="I513" s="728"/>
      <c r="J513" s="728"/>
      <c r="K513" s="728"/>
      <c r="L513" s="728"/>
      <c r="M513" s="728"/>
      <c r="N513" s="728"/>
      <c r="O513" s="728"/>
      <c r="P513" s="728"/>
      <c r="Q513" s="728"/>
      <c r="R513" s="728"/>
      <c r="S513" s="728"/>
      <c r="T513" s="728"/>
      <c r="U513" s="728"/>
      <c r="V513" s="728"/>
      <c r="W513" s="728"/>
      <c r="X513" s="728"/>
      <c r="Y513" s="728"/>
      <c r="Z513" s="728"/>
    </row>
    <row r="514" ht="12.75" customHeight="1">
      <c r="A514" s="728"/>
      <c r="B514" s="728"/>
      <c r="C514" s="728"/>
      <c r="D514" s="728"/>
      <c r="E514" s="728"/>
      <c r="F514" s="728"/>
      <c r="G514" s="728"/>
      <c r="H514" s="728"/>
      <c r="I514" s="728"/>
      <c r="J514" s="728"/>
      <c r="K514" s="728"/>
      <c r="L514" s="728"/>
      <c r="M514" s="728"/>
      <c r="N514" s="728"/>
      <c r="O514" s="728"/>
      <c r="P514" s="728"/>
      <c r="Q514" s="728"/>
      <c r="R514" s="728"/>
      <c r="S514" s="728"/>
      <c r="T514" s="728"/>
      <c r="U514" s="728"/>
      <c r="V514" s="728"/>
      <c r="W514" s="728"/>
      <c r="X514" s="728"/>
      <c r="Y514" s="728"/>
      <c r="Z514" s="728"/>
    </row>
    <row r="515" ht="12.75" customHeight="1">
      <c r="A515" s="728"/>
      <c r="B515" s="728"/>
      <c r="C515" s="728"/>
      <c r="D515" s="728"/>
      <c r="E515" s="728"/>
      <c r="F515" s="728"/>
      <c r="G515" s="728"/>
      <c r="H515" s="728"/>
      <c r="I515" s="728"/>
      <c r="J515" s="728"/>
      <c r="K515" s="728"/>
      <c r="L515" s="728"/>
      <c r="M515" s="728"/>
      <c r="N515" s="728"/>
      <c r="O515" s="728"/>
      <c r="P515" s="728"/>
      <c r="Q515" s="728"/>
      <c r="R515" s="728"/>
      <c r="S515" s="728"/>
      <c r="T515" s="728"/>
      <c r="U515" s="728"/>
      <c r="V515" s="728"/>
      <c r="W515" s="728"/>
      <c r="X515" s="728"/>
      <c r="Y515" s="728"/>
      <c r="Z515" s="728"/>
    </row>
    <row r="516" ht="12.75" customHeight="1">
      <c r="A516" s="728"/>
      <c r="B516" s="728"/>
      <c r="C516" s="728"/>
      <c r="D516" s="728"/>
      <c r="E516" s="728"/>
      <c r="F516" s="728"/>
      <c r="G516" s="728"/>
      <c r="H516" s="728"/>
      <c r="I516" s="728"/>
      <c r="J516" s="728"/>
      <c r="K516" s="728"/>
      <c r="L516" s="728"/>
      <c r="M516" s="728"/>
      <c r="N516" s="728"/>
      <c r="O516" s="728"/>
      <c r="P516" s="728"/>
      <c r="Q516" s="728"/>
      <c r="R516" s="728"/>
      <c r="S516" s="728"/>
      <c r="T516" s="728"/>
      <c r="U516" s="728"/>
      <c r="V516" s="728"/>
      <c r="W516" s="728"/>
      <c r="X516" s="728"/>
      <c r="Y516" s="728"/>
      <c r="Z516" s="728"/>
    </row>
    <row r="517" ht="12.75" customHeight="1">
      <c r="A517" s="728"/>
      <c r="B517" s="728"/>
      <c r="C517" s="728"/>
      <c r="D517" s="728"/>
      <c r="E517" s="728"/>
      <c r="F517" s="728"/>
      <c r="G517" s="728"/>
      <c r="H517" s="728"/>
      <c r="I517" s="728"/>
      <c r="J517" s="728"/>
      <c r="K517" s="728"/>
      <c r="L517" s="728"/>
      <c r="M517" s="728"/>
      <c r="N517" s="728"/>
      <c r="O517" s="728"/>
      <c r="P517" s="728"/>
      <c r="Q517" s="728"/>
      <c r="R517" s="728"/>
      <c r="S517" s="728"/>
      <c r="T517" s="728"/>
      <c r="U517" s="728"/>
      <c r="V517" s="728"/>
      <c r="W517" s="728"/>
      <c r="X517" s="728"/>
      <c r="Y517" s="728"/>
      <c r="Z517" s="728"/>
    </row>
    <row r="518" ht="12.75" customHeight="1">
      <c r="A518" s="728"/>
      <c r="B518" s="728"/>
      <c r="C518" s="728"/>
      <c r="D518" s="728"/>
      <c r="E518" s="728"/>
      <c r="F518" s="728"/>
      <c r="G518" s="728"/>
      <c r="H518" s="728"/>
      <c r="I518" s="728"/>
      <c r="J518" s="728"/>
      <c r="K518" s="728"/>
      <c r="L518" s="728"/>
      <c r="M518" s="728"/>
      <c r="N518" s="728"/>
      <c r="O518" s="728"/>
      <c r="P518" s="728"/>
      <c r="Q518" s="728"/>
      <c r="R518" s="728"/>
      <c r="S518" s="728"/>
      <c r="T518" s="728"/>
      <c r="U518" s="728"/>
      <c r="V518" s="728"/>
      <c r="W518" s="728"/>
      <c r="X518" s="728"/>
      <c r="Y518" s="728"/>
      <c r="Z518" s="728"/>
    </row>
    <row r="519" ht="12.75" customHeight="1">
      <c r="A519" s="728"/>
      <c r="B519" s="728"/>
      <c r="C519" s="728"/>
      <c r="D519" s="728"/>
      <c r="E519" s="728"/>
      <c r="F519" s="728"/>
      <c r="G519" s="728"/>
      <c r="H519" s="728"/>
      <c r="I519" s="728"/>
      <c r="J519" s="728"/>
      <c r="K519" s="728"/>
      <c r="L519" s="728"/>
      <c r="M519" s="728"/>
      <c r="N519" s="728"/>
      <c r="O519" s="728"/>
      <c r="P519" s="728"/>
      <c r="Q519" s="728"/>
      <c r="R519" s="728"/>
      <c r="S519" s="728"/>
      <c r="T519" s="728"/>
      <c r="U519" s="728"/>
      <c r="V519" s="728"/>
      <c r="W519" s="728"/>
      <c r="X519" s="728"/>
      <c r="Y519" s="728"/>
      <c r="Z519" s="728"/>
    </row>
    <row r="520" ht="12.75" customHeight="1">
      <c r="A520" s="728"/>
      <c r="B520" s="728"/>
      <c r="C520" s="728"/>
      <c r="D520" s="728"/>
      <c r="E520" s="728"/>
      <c r="F520" s="728"/>
      <c r="G520" s="728"/>
      <c r="H520" s="728"/>
      <c r="I520" s="728"/>
      <c r="J520" s="728"/>
      <c r="K520" s="728"/>
      <c r="L520" s="728"/>
      <c r="M520" s="728"/>
      <c r="N520" s="728"/>
      <c r="O520" s="728"/>
      <c r="P520" s="728"/>
      <c r="Q520" s="728"/>
      <c r="R520" s="728"/>
      <c r="S520" s="728"/>
      <c r="T520" s="728"/>
      <c r="U520" s="728"/>
      <c r="V520" s="728"/>
      <c r="W520" s="728"/>
      <c r="X520" s="728"/>
      <c r="Y520" s="728"/>
      <c r="Z520" s="728"/>
    </row>
    <row r="521" ht="12.75" customHeight="1">
      <c r="A521" s="728"/>
      <c r="B521" s="728"/>
      <c r="C521" s="728"/>
      <c r="D521" s="728"/>
      <c r="E521" s="728"/>
      <c r="F521" s="728"/>
      <c r="G521" s="728"/>
      <c r="H521" s="728"/>
      <c r="I521" s="728"/>
      <c r="J521" s="728"/>
      <c r="K521" s="728"/>
      <c r="L521" s="728"/>
      <c r="M521" s="728"/>
      <c r="N521" s="728"/>
      <c r="O521" s="728"/>
      <c r="P521" s="728"/>
      <c r="Q521" s="728"/>
      <c r="R521" s="728"/>
      <c r="S521" s="728"/>
      <c r="T521" s="728"/>
      <c r="U521" s="728"/>
      <c r="V521" s="728"/>
      <c r="W521" s="728"/>
      <c r="X521" s="728"/>
      <c r="Y521" s="728"/>
      <c r="Z521" s="728"/>
    </row>
    <row r="522" ht="12.75" customHeight="1">
      <c r="A522" s="728"/>
      <c r="B522" s="728"/>
      <c r="C522" s="728"/>
      <c r="D522" s="728"/>
      <c r="E522" s="728"/>
      <c r="F522" s="728"/>
      <c r="G522" s="728"/>
      <c r="H522" s="728"/>
      <c r="I522" s="728"/>
      <c r="J522" s="728"/>
      <c r="K522" s="728"/>
      <c r="L522" s="728"/>
      <c r="M522" s="728"/>
      <c r="N522" s="728"/>
      <c r="O522" s="728"/>
      <c r="P522" s="728"/>
      <c r="Q522" s="728"/>
      <c r="R522" s="728"/>
      <c r="S522" s="728"/>
      <c r="T522" s="728"/>
      <c r="U522" s="728"/>
      <c r="V522" s="728"/>
      <c r="W522" s="728"/>
      <c r="X522" s="728"/>
      <c r="Y522" s="728"/>
      <c r="Z522" s="728"/>
    </row>
    <row r="523" ht="12.75" customHeight="1">
      <c r="A523" s="728"/>
      <c r="B523" s="728"/>
      <c r="C523" s="728"/>
      <c r="D523" s="728"/>
      <c r="E523" s="728"/>
      <c r="F523" s="728"/>
      <c r="G523" s="728"/>
      <c r="H523" s="728"/>
      <c r="I523" s="728"/>
      <c r="J523" s="728"/>
      <c r="K523" s="728"/>
      <c r="L523" s="728"/>
      <c r="M523" s="728"/>
      <c r="N523" s="728"/>
      <c r="O523" s="728"/>
      <c r="P523" s="728"/>
      <c r="Q523" s="728"/>
      <c r="R523" s="728"/>
      <c r="S523" s="728"/>
      <c r="T523" s="728"/>
      <c r="U523" s="728"/>
      <c r="V523" s="728"/>
      <c r="W523" s="728"/>
      <c r="X523" s="728"/>
      <c r="Y523" s="728"/>
      <c r="Z523" s="728"/>
    </row>
    <row r="524" ht="12.75" customHeight="1">
      <c r="A524" s="728"/>
      <c r="B524" s="728"/>
      <c r="C524" s="728"/>
      <c r="D524" s="728"/>
      <c r="E524" s="728"/>
      <c r="F524" s="728"/>
      <c r="G524" s="728"/>
      <c r="H524" s="728"/>
      <c r="I524" s="728"/>
      <c r="J524" s="728"/>
      <c r="K524" s="728"/>
      <c r="L524" s="728"/>
      <c r="M524" s="728"/>
      <c r="N524" s="728"/>
      <c r="O524" s="728"/>
      <c r="P524" s="728"/>
      <c r="Q524" s="728"/>
      <c r="R524" s="728"/>
      <c r="S524" s="728"/>
      <c r="T524" s="728"/>
      <c r="U524" s="728"/>
      <c r="V524" s="728"/>
      <c r="W524" s="728"/>
      <c r="X524" s="728"/>
      <c r="Y524" s="728"/>
      <c r="Z524" s="728"/>
    </row>
    <row r="525" ht="12.75" customHeight="1">
      <c r="A525" s="728"/>
      <c r="B525" s="728"/>
      <c r="C525" s="728"/>
      <c r="D525" s="728"/>
      <c r="E525" s="728"/>
      <c r="F525" s="728"/>
      <c r="G525" s="728"/>
      <c r="H525" s="728"/>
      <c r="I525" s="728"/>
      <c r="J525" s="728"/>
      <c r="K525" s="728"/>
      <c r="L525" s="728"/>
      <c r="M525" s="728"/>
      <c r="N525" s="728"/>
      <c r="O525" s="728"/>
      <c r="P525" s="728"/>
      <c r="Q525" s="728"/>
      <c r="R525" s="728"/>
      <c r="S525" s="728"/>
      <c r="T525" s="728"/>
      <c r="U525" s="728"/>
      <c r="V525" s="728"/>
      <c r="W525" s="728"/>
      <c r="X525" s="728"/>
      <c r="Y525" s="728"/>
      <c r="Z525" s="728"/>
    </row>
    <row r="526" ht="12.75" customHeight="1">
      <c r="A526" s="728"/>
      <c r="B526" s="728"/>
      <c r="C526" s="728"/>
      <c r="D526" s="728"/>
      <c r="E526" s="728"/>
      <c r="F526" s="728"/>
      <c r="G526" s="728"/>
      <c r="H526" s="728"/>
      <c r="I526" s="728"/>
      <c r="J526" s="728"/>
      <c r="K526" s="728"/>
      <c r="L526" s="728"/>
      <c r="M526" s="728"/>
      <c r="N526" s="728"/>
      <c r="O526" s="728"/>
      <c r="P526" s="728"/>
      <c r="Q526" s="728"/>
      <c r="R526" s="728"/>
      <c r="S526" s="728"/>
      <c r="T526" s="728"/>
      <c r="U526" s="728"/>
      <c r="V526" s="728"/>
      <c r="W526" s="728"/>
      <c r="X526" s="728"/>
      <c r="Y526" s="728"/>
      <c r="Z526" s="728"/>
    </row>
    <row r="527" ht="12.75" customHeight="1">
      <c r="A527" s="728"/>
      <c r="B527" s="728"/>
      <c r="C527" s="728"/>
      <c r="D527" s="728"/>
      <c r="E527" s="728"/>
      <c r="F527" s="728"/>
      <c r="G527" s="728"/>
      <c r="H527" s="728"/>
      <c r="I527" s="728"/>
      <c r="J527" s="728"/>
      <c r="K527" s="728"/>
      <c r="L527" s="728"/>
      <c r="M527" s="728"/>
      <c r="N527" s="728"/>
      <c r="O527" s="728"/>
      <c r="P527" s="728"/>
      <c r="Q527" s="728"/>
      <c r="R527" s="728"/>
      <c r="S527" s="728"/>
      <c r="T527" s="728"/>
      <c r="U527" s="728"/>
      <c r="V527" s="728"/>
      <c r="W527" s="728"/>
      <c r="X527" s="728"/>
      <c r="Y527" s="728"/>
      <c r="Z527" s="728"/>
    </row>
    <row r="528" ht="12.75" customHeight="1">
      <c r="A528" s="728"/>
      <c r="B528" s="728"/>
      <c r="C528" s="728"/>
      <c r="D528" s="728"/>
      <c r="E528" s="728"/>
      <c r="F528" s="728"/>
      <c r="G528" s="728"/>
      <c r="H528" s="728"/>
      <c r="I528" s="728"/>
      <c r="J528" s="728"/>
      <c r="K528" s="728"/>
      <c r="L528" s="728"/>
      <c r="M528" s="728"/>
      <c r="N528" s="728"/>
      <c r="O528" s="728"/>
      <c r="P528" s="728"/>
      <c r="Q528" s="728"/>
      <c r="R528" s="728"/>
      <c r="S528" s="728"/>
      <c r="T528" s="728"/>
      <c r="U528" s="728"/>
      <c r="V528" s="728"/>
      <c r="W528" s="728"/>
      <c r="X528" s="728"/>
      <c r="Y528" s="728"/>
      <c r="Z528" s="728"/>
    </row>
    <row r="529" ht="12.75" customHeight="1">
      <c r="A529" s="728"/>
      <c r="B529" s="728"/>
      <c r="C529" s="728"/>
      <c r="D529" s="728"/>
      <c r="E529" s="728"/>
      <c r="F529" s="728"/>
      <c r="G529" s="728"/>
      <c r="H529" s="728"/>
      <c r="I529" s="728"/>
      <c r="J529" s="728"/>
      <c r="K529" s="728"/>
      <c r="L529" s="728"/>
      <c r="M529" s="728"/>
      <c r="N529" s="728"/>
      <c r="O529" s="728"/>
      <c r="P529" s="728"/>
      <c r="Q529" s="728"/>
      <c r="R529" s="728"/>
      <c r="S529" s="728"/>
      <c r="T529" s="728"/>
      <c r="U529" s="728"/>
      <c r="V529" s="728"/>
      <c r="W529" s="728"/>
      <c r="X529" s="728"/>
      <c r="Y529" s="728"/>
      <c r="Z529" s="728"/>
    </row>
    <row r="530" ht="12.75" customHeight="1">
      <c r="A530" s="728"/>
      <c r="B530" s="728"/>
      <c r="C530" s="728"/>
      <c r="D530" s="728"/>
      <c r="E530" s="728"/>
      <c r="F530" s="728"/>
      <c r="G530" s="728"/>
      <c r="H530" s="728"/>
      <c r="I530" s="728"/>
      <c r="J530" s="728"/>
      <c r="K530" s="728"/>
      <c r="L530" s="728"/>
      <c r="M530" s="728"/>
      <c r="N530" s="728"/>
      <c r="O530" s="728"/>
      <c r="P530" s="728"/>
      <c r="Q530" s="728"/>
      <c r="R530" s="728"/>
      <c r="S530" s="728"/>
      <c r="T530" s="728"/>
      <c r="U530" s="728"/>
      <c r="V530" s="728"/>
      <c r="W530" s="728"/>
      <c r="X530" s="728"/>
      <c r="Y530" s="728"/>
      <c r="Z530" s="728"/>
    </row>
    <row r="531" ht="12.75" customHeight="1">
      <c r="A531" s="728"/>
      <c r="B531" s="728"/>
      <c r="C531" s="728"/>
      <c r="D531" s="728"/>
      <c r="E531" s="728"/>
      <c r="F531" s="728"/>
      <c r="G531" s="728"/>
      <c r="H531" s="728"/>
      <c r="I531" s="728"/>
      <c r="J531" s="728"/>
      <c r="K531" s="728"/>
      <c r="L531" s="728"/>
      <c r="M531" s="728"/>
      <c r="N531" s="728"/>
      <c r="O531" s="728"/>
      <c r="P531" s="728"/>
      <c r="Q531" s="728"/>
      <c r="R531" s="728"/>
      <c r="S531" s="728"/>
      <c r="T531" s="728"/>
      <c r="U531" s="728"/>
      <c r="V531" s="728"/>
      <c r="W531" s="728"/>
      <c r="X531" s="728"/>
      <c r="Y531" s="728"/>
      <c r="Z531" s="728"/>
    </row>
    <row r="532" ht="12.75" customHeight="1">
      <c r="A532" s="728"/>
      <c r="B532" s="728"/>
      <c r="C532" s="728"/>
      <c r="D532" s="728"/>
      <c r="E532" s="728"/>
      <c r="F532" s="728"/>
      <c r="G532" s="728"/>
      <c r="H532" s="728"/>
      <c r="I532" s="728"/>
      <c r="J532" s="728"/>
      <c r="K532" s="728"/>
      <c r="L532" s="728"/>
      <c r="M532" s="728"/>
      <c r="N532" s="728"/>
      <c r="O532" s="728"/>
      <c r="P532" s="728"/>
      <c r="Q532" s="728"/>
      <c r="R532" s="728"/>
      <c r="S532" s="728"/>
      <c r="T532" s="728"/>
      <c r="U532" s="728"/>
      <c r="V532" s="728"/>
      <c r="W532" s="728"/>
      <c r="X532" s="728"/>
      <c r="Y532" s="728"/>
      <c r="Z532" s="728"/>
    </row>
    <row r="533" ht="12.75" customHeight="1">
      <c r="A533" s="728"/>
      <c r="B533" s="728"/>
      <c r="C533" s="728"/>
      <c r="D533" s="728"/>
      <c r="E533" s="728"/>
      <c r="F533" s="728"/>
      <c r="G533" s="728"/>
      <c r="H533" s="728"/>
      <c r="I533" s="728"/>
      <c r="J533" s="728"/>
      <c r="K533" s="728"/>
      <c r="L533" s="728"/>
      <c r="M533" s="728"/>
      <c r="N533" s="728"/>
      <c r="O533" s="728"/>
      <c r="P533" s="728"/>
      <c r="Q533" s="728"/>
      <c r="R533" s="728"/>
      <c r="S533" s="728"/>
      <c r="T533" s="728"/>
      <c r="U533" s="728"/>
      <c r="V533" s="728"/>
      <c r="W533" s="728"/>
      <c r="X533" s="728"/>
      <c r="Y533" s="728"/>
      <c r="Z533" s="728"/>
    </row>
    <row r="534" ht="12.75" customHeight="1">
      <c r="A534" s="728"/>
      <c r="B534" s="728"/>
      <c r="C534" s="728"/>
      <c r="D534" s="728"/>
      <c r="E534" s="728"/>
      <c r="F534" s="728"/>
      <c r="G534" s="728"/>
      <c r="H534" s="728"/>
      <c r="I534" s="728"/>
      <c r="J534" s="728"/>
      <c r="K534" s="728"/>
      <c r="L534" s="728"/>
      <c r="M534" s="728"/>
      <c r="N534" s="728"/>
      <c r="O534" s="728"/>
      <c r="P534" s="728"/>
      <c r="Q534" s="728"/>
      <c r="R534" s="728"/>
      <c r="S534" s="728"/>
      <c r="T534" s="728"/>
      <c r="U534" s="728"/>
      <c r="V534" s="728"/>
      <c r="W534" s="728"/>
      <c r="X534" s="728"/>
      <c r="Y534" s="728"/>
      <c r="Z534" s="728"/>
    </row>
    <row r="535" ht="12.75" customHeight="1">
      <c r="A535" s="728"/>
      <c r="B535" s="728"/>
      <c r="C535" s="728"/>
      <c r="D535" s="728"/>
      <c r="E535" s="728"/>
      <c r="F535" s="728"/>
      <c r="G535" s="728"/>
      <c r="H535" s="728"/>
      <c r="I535" s="728"/>
      <c r="J535" s="728"/>
      <c r="K535" s="728"/>
      <c r="L535" s="728"/>
      <c r="M535" s="728"/>
      <c r="N535" s="728"/>
      <c r="O535" s="728"/>
      <c r="P535" s="728"/>
      <c r="Q535" s="728"/>
      <c r="R535" s="728"/>
      <c r="S535" s="728"/>
      <c r="T535" s="728"/>
      <c r="U535" s="728"/>
      <c r="V535" s="728"/>
      <c r="W535" s="728"/>
      <c r="X535" s="728"/>
      <c r="Y535" s="728"/>
      <c r="Z535" s="728"/>
    </row>
    <row r="536" ht="12.75" customHeight="1">
      <c r="A536" s="728"/>
      <c r="B536" s="728"/>
      <c r="C536" s="728"/>
      <c r="D536" s="728"/>
      <c r="E536" s="728"/>
      <c r="F536" s="728"/>
      <c r="G536" s="728"/>
      <c r="H536" s="728"/>
      <c r="I536" s="728"/>
      <c r="J536" s="728"/>
      <c r="K536" s="728"/>
      <c r="L536" s="728"/>
      <c r="M536" s="728"/>
      <c r="N536" s="728"/>
      <c r="O536" s="728"/>
      <c r="P536" s="728"/>
      <c r="Q536" s="728"/>
      <c r="R536" s="728"/>
      <c r="S536" s="728"/>
      <c r="T536" s="728"/>
      <c r="U536" s="728"/>
      <c r="V536" s="728"/>
      <c r="W536" s="728"/>
      <c r="X536" s="728"/>
      <c r="Y536" s="728"/>
      <c r="Z536" s="728"/>
    </row>
    <row r="537" ht="12.75" customHeight="1">
      <c r="A537" s="728"/>
      <c r="B537" s="728"/>
      <c r="C537" s="728"/>
      <c r="D537" s="728"/>
      <c r="E537" s="728"/>
      <c r="F537" s="728"/>
      <c r="G537" s="728"/>
      <c r="H537" s="728"/>
      <c r="I537" s="728"/>
      <c r="J537" s="728"/>
      <c r="K537" s="728"/>
      <c r="L537" s="728"/>
      <c r="M537" s="728"/>
      <c r="N537" s="728"/>
      <c r="O537" s="728"/>
      <c r="P537" s="728"/>
      <c r="Q537" s="728"/>
      <c r="R537" s="728"/>
      <c r="S537" s="728"/>
      <c r="T537" s="728"/>
      <c r="U537" s="728"/>
      <c r="V537" s="728"/>
      <c r="W537" s="728"/>
      <c r="X537" s="728"/>
      <c r="Y537" s="728"/>
      <c r="Z537" s="728"/>
    </row>
    <row r="538" ht="12.75" customHeight="1">
      <c r="A538" s="728"/>
      <c r="B538" s="728"/>
      <c r="C538" s="728"/>
      <c r="D538" s="728"/>
      <c r="E538" s="728"/>
      <c r="F538" s="728"/>
      <c r="G538" s="728"/>
      <c r="H538" s="728"/>
      <c r="I538" s="728"/>
      <c r="J538" s="728"/>
      <c r="K538" s="728"/>
      <c r="L538" s="728"/>
      <c r="M538" s="728"/>
      <c r="N538" s="728"/>
      <c r="O538" s="728"/>
      <c r="P538" s="728"/>
      <c r="Q538" s="728"/>
      <c r="R538" s="728"/>
      <c r="S538" s="728"/>
      <c r="T538" s="728"/>
      <c r="U538" s="728"/>
      <c r="V538" s="728"/>
      <c r="W538" s="728"/>
      <c r="X538" s="728"/>
      <c r="Y538" s="728"/>
      <c r="Z538" s="728"/>
    </row>
    <row r="539" ht="12.75" customHeight="1">
      <c r="A539" s="728"/>
      <c r="B539" s="728"/>
      <c r="C539" s="728"/>
      <c r="D539" s="728"/>
      <c r="E539" s="728"/>
      <c r="F539" s="728"/>
      <c r="G539" s="728"/>
      <c r="H539" s="728"/>
      <c r="I539" s="728"/>
      <c r="J539" s="728"/>
      <c r="K539" s="728"/>
      <c r="L539" s="728"/>
      <c r="M539" s="728"/>
      <c r="N539" s="728"/>
      <c r="O539" s="728"/>
      <c r="P539" s="728"/>
      <c r="Q539" s="728"/>
      <c r="R539" s="728"/>
      <c r="S539" s="728"/>
      <c r="T539" s="728"/>
      <c r="U539" s="728"/>
      <c r="V539" s="728"/>
      <c r="W539" s="728"/>
      <c r="X539" s="728"/>
      <c r="Y539" s="728"/>
      <c r="Z539" s="728"/>
    </row>
    <row r="540" ht="12.75" customHeight="1">
      <c r="A540" s="728"/>
      <c r="B540" s="728"/>
      <c r="C540" s="728"/>
      <c r="D540" s="728"/>
      <c r="E540" s="728"/>
      <c r="F540" s="728"/>
      <c r="G540" s="728"/>
      <c r="H540" s="728"/>
      <c r="I540" s="728"/>
      <c r="J540" s="728"/>
      <c r="K540" s="728"/>
      <c r="L540" s="728"/>
      <c r="M540" s="728"/>
      <c r="N540" s="728"/>
      <c r="O540" s="728"/>
      <c r="P540" s="728"/>
      <c r="Q540" s="728"/>
      <c r="R540" s="728"/>
      <c r="S540" s="728"/>
      <c r="T540" s="728"/>
      <c r="U540" s="728"/>
      <c r="V540" s="728"/>
      <c r="W540" s="728"/>
      <c r="X540" s="728"/>
      <c r="Y540" s="728"/>
      <c r="Z540" s="728"/>
    </row>
    <row r="541" ht="12.75" customHeight="1">
      <c r="A541" s="728"/>
      <c r="B541" s="728"/>
      <c r="C541" s="728"/>
      <c r="D541" s="728"/>
      <c r="E541" s="728"/>
      <c r="F541" s="728"/>
      <c r="G541" s="728"/>
      <c r="H541" s="728"/>
      <c r="I541" s="728"/>
      <c r="J541" s="728"/>
      <c r="K541" s="728"/>
      <c r="L541" s="728"/>
      <c r="M541" s="728"/>
      <c r="N541" s="728"/>
      <c r="O541" s="728"/>
      <c r="P541" s="728"/>
      <c r="Q541" s="728"/>
      <c r="R541" s="728"/>
      <c r="S541" s="728"/>
      <c r="T541" s="728"/>
      <c r="U541" s="728"/>
      <c r="V541" s="728"/>
      <c r="W541" s="728"/>
      <c r="X541" s="728"/>
      <c r="Y541" s="728"/>
      <c r="Z541" s="728"/>
    </row>
    <row r="542" ht="12.75" customHeight="1">
      <c r="A542" s="728"/>
      <c r="B542" s="728"/>
      <c r="C542" s="728"/>
      <c r="D542" s="728"/>
      <c r="E542" s="728"/>
      <c r="F542" s="728"/>
      <c r="G542" s="728"/>
      <c r="H542" s="728"/>
      <c r="I542" s="728"/>
      <c r="J542" s="728"/>
      <c r="K542" s="728"/>
      <c r="L542" s="728"/>
      <c r="M542" s="728"/>
      <c r="N542" s="728"/>
      <c r="O542" s="728"/>
      <c r="P542" s="728"/>
      <c r="Q542" s="728"/>
      <c r="R542" s="728"/>
      <c r="S542" s="728"/>
      <c r="T542" s="728"/>
      <c r="U542" s="728"/>
      <c r="V542" s="728"/>
      <c r="W542" s="728"/>
      <c r="X542" s="728"/>
      <c r="Y542" s="728"/>
      <c r="Z542" s="728"/>
    </row>
    <row r="543" ht="12.75" customHeight="1">
      <c r="A543" s="728"/>
      <c r="B543" s="728"/>
      <c r="C543" s="728"/>
      <c r="D543" s="728"/>
      <c r="E543" s="728"/>
      <c r="F543" s="728"/>
      <c r="G543" s="728"/>
      <c r="H543" s="728"/>
      <c r="I543" s="728"/>
      <c r="J543" s="728"/>
      <c r="K543" s="728"/>
      <c r="L543" s="728"/>
      <c r="M543" s="728"/>
      <c r="N543" s="728"/>
      <c r="O543" s="728"/>
      <c r="P543" s="728"/>
      <c r="Q543" s="728"/>
      <c r="R543" s="728"/>
      <c r="S543" s="728"/>
      <c r="T543" s="728"/>
      <c r="U543" s="728"/>
      <c r="V543" s="728"/>
      <c r="W543" s="728"/>
      <c r="X543" s="728"/>
      <c r="Y543" s="728"/>
      <c r="Z543" s="728"/>
    </row>
    <row r="544" ht="12.75" customHeight="1">
      <c r="A544" s="728"/>
      <c r="B544" s="728"/>
      <c r="C544" s="728"/>
      <c r="D544" s="728"/>
      <c r="E544" s="728"/>
      <c r="F544" s="728"/>
      <c r="G544" s="728"/>
      <c r="H544" s="728"/>
      <c r="I544" s="728"/>
      <c r="J544" s="728"/>
      <c r="K544" s="728"/>
      <c r="L544" s="728"/>
      <c r="M544" s="728"/>
      <c r="N544" s="728"/>
      <c r="O544" s="728"/>
      <c r="P544" s="728"/>
      <c r="Q544" s="728"/>
      <c r="R544" s="728"/>
      <c r="S544" s="728"/>
      <c r="T544" s="728"/>
      <c r="U544" s="728"/>
      <c r="V544" s="728"/>
      <c r="W544" s="728"/>
      <c r="X544" s="728"/>
      <c r="Y544" s="728"/>
      <c r="Z544" s="728"/>
    </row>
    <row r="545" ht="12.75" customHeight="1">
      <c r="A545" s="728"/>
      <c r="B545" s="728"/>
      <c r="C545" s="728"/>
      <c r="D545" s="728"/>
      <c r="E545" s="728"/>
      <c r="F545" s="728"/>
      <c r="G545" s="728"/>
      <c r="H545" s="728"/>
      <c r="I545" s="728"/>
      <c r="J545" s="728"/>
      <c r="K545" s="728"/>
      <c r="L545" s="728"/>
      <c r="M545" s="728"/>
      <c r="N545" s="728"/>
      <c r="O545" s="728"/>
      <c r="P545" s="728"/>
      <c r="Q545" s="728"/>
      <c r="R545" s="728"/>
      <c r="S545" s="728"/>
      <c r="T545" s="728"/>
      <c r="U545" s="728"/>
      <c r="V545" s="728"/>
      <c r="W545" s="728"/>
      <c r="X545" s="728"/>
      <c r="Y545" s="728"/>
      <c r="Z545" s="728"/>
    </row>
    <row r="546" ht="12.75" customHeight="1">
      <c r="A546" s="728"/>
      <c r="B546" s="728"/>
      <c r="C546" s="728"/>
      <c r="D546" s="728"/>
      <c r="E546" s="728"/>
      <c r="F546" s="728"/>
      <c r="G546" s="728"/>
      <c r="H546" s="728"/>
      <c r="I546" s="728"/>
      <c r="J546" s="728"/>
      <c r="K546" s="728"/>
      <c r="L546" s="728"/>
      <c r="M546" s="728"/>
      <c r="N546" s="728"/>
      <c r="O546" s="728"/>
      <c r="P546" s="728"/>
      <c r="Q546" s="728"/>
      <c r="R546" s="728"/>
      <c r="S546" s="728"/>
      <c r="T546" s="728"/>
      <c r="U546" s="728"/>
      <c r="V546" s="728"/>
      <c r="W546" s="728"/>
      <c r="X546" s="728"/>
      <c r="Y546" s="728"/>
      <c r="Z546" s="728"/>
    </row>
    <row r="547" ht="12.75" customHeight="1">
      <c r="A547" s="728"/>
      <c r="B547" s="728"/>
      <c r="C547" s="728"/>
      <c r="D547" s="728"/>
      <c r="E547" s="728"/>
      <c r="F547" s="728"/>
      <c r="G547" s="728"/>
      <c r="H547" s="728"/>
      <c r="I547" s="728"/>
      <c r="J547" s="728"/>
      <c r="K547" s="728"/>
      <c r="L547" s="728"/>
      <c r="M547" s="728"/>
      <c r="N547" s="728"/>
      <c r="O547" s="728"/>
      <c r="P547" s="728"/>
      <c r="Q547" s="728"/>
      <c r="R547" s="728"/>
      <c r="S547" s="728"/>
      <c r="T547" s="728"/>
      <c r="U547" s="728"/>
      <c r="V547" s="728"/>
      <c r="W547" s="728"/>
      <c r="X547" s="728"/>
      <c r="Y547" s="728"/>
      <c r="Z547" s="728"/>
    </row>
    <row r="548" ht="12.75" customHeight="1">
      <c r="A548" s="728"/>
      <c r="B548" s="728"/>
      <c r="C548" s="728"/>
      <c r="D548" s="728"/>
      <c r="E548" s="728"/>
      <c r="F548" s="728"/>
      <c r="G548" s="728"/>
      <c r="H548" s="728"/>
      <c r="I548" s="728"/>
      <c r="J548" s="728"/>
      <c r="K548" s="728"/>
      <c r="L548" s="728"/>
      <c r="M548" s="728"/>
      <c r="N548" s="728"/>
      <c r="O548" s="728"/>
      <c r="P548" s="728"/>
      <c r="Q548" s="728"/>
      <c r="R548" s="728"/>
      <c r="S548" s="728"/>
      <c r="T548" s="728"/>
      <c r="U548" s="728"/>
      <c r="V548" s="728"/>
      <c r="W548" s="728"/>
      <c r="X548" s="728"/>
      <c r="Y548" s="728"/>
      <c r="Z548" s="728"/>
    </row>
    <row r="549" ht="12.75" customHeight="1">
      <c r="A549" s="728"/>
      <c r="B549" s="728"/>
      <c r="C549" s="728"/>
      <c r="D549" s="728"/>
      <c r="E549" s="728"/>
      <c r="F549" s="728"/>
      <c r="G549" s="728"/>
      <c r="H549" s="728"/>
      <c r="I549" s="728"/>
      <c r="J549" s="728"/>
      <c r="K549" s="728"/>
      <c r="L549" s="728"/>
      <c r="M549" s="728"/>
      <c r="N549" s="728"/>
      <c r="O549" s="728"/>
      <c r="P549" s="728"/>
      <c r="Q549" s="728"/>
      <c r="R549" s="728"/>
      <c r="S549" s="728"/>
      <c r="T549" s="728"/>
      <c r="U549" s="728"/>
      <c r="V549" s="728"/>
      <c r="W549" s="728"/>
      <c r="X549" s="728"/>
      <c r="Y549" s="728"/>
      <c r="Z549" s="728"/>
    </row>
    <row r="550" ht="12.75" customHeight="1">
      <c r="A550" s="728"/>
      <c r="B550" s="728"/>
      <c r="C550" s="728"/>
      <c r="D550" s="728"/>
      <c r="E550" s="728"/>
      <c r="F550" s="728"/>
      <c r="G550" s="728"/>
      <c r="H550" s="728"/>
      <c r="I550" s="728"/>
      <c r="J550" s="728"/>
      <c r="K550" s="728"/>
      <c r="L550" s="728"/>
      <c r="M550" s="728"/>
      <c r="N550" s="728"/>
      <c r="O550" s="728"/>
      <c r="P550" s="728"/>
      <c r="Q550" s="728"/>
      <c r="R550" s="728"/>
      <c r="S550" s="728"/>
      <c r="T550" s="728"/>
      <c r="U550" s="728"/>
      <c r="V550" s="728"/>
      <c r="W550" s="728"/>
      <c r="X550" s="728"/>
      <c r="Y550" s="728"/>
      <c r="Z550" s="728"/>
    </row>
    <row r="551" ht="12.75" customHeight="1">
      <c r="A551" s="728"/>
      <c r="B551" s="728"/>
      <c r="C551" s="728"/>
      <c r="D551" s="728"/>
      <c r="E551" s="728"/>
      <c r="F551" s="728"/>
      <c r="G551" s="728"/>
      <c r="H551" s="728"/>
      <c r="I551" s="728"/>
      <c r="J551" s="728"/>
      <c r="K551" s="728"/>
      <c r="L551" s="728"/>
      <c r="M551" s="728"/>
      <c r="N551" s="728"/>
      <c r="O551" s="728"/>
      <c r="P551" s="728"/>
      <c r="Q551" s="728"/>
      <c r="R551" s="728"/>
      <c r="S551" s="728"/>
      <c r="T551" s="728"/>
      <c r="U551" s="728"/>
      <c r="V551" s="728"/>
      <c r="W551" s="728"/>
      <c r="X551" s="728"/>
      <c r="Y551" s="728"/>
      <c r="Z551" s="728"/>
    </row>
    <row r="552" ht="12.75" customHeight="1">
      <c r="A552" s="728"/>
      <c r="B552" s="728"/>
      <c r="C552" s="728"/>
      <c r="D552" s="728"/>
      <c r="E552" s="728"/>
      <c r="F552" s="728"/>
      <c r="G552" s="728"/>
      <c r="H552" s="728"/>
      <c r="I552" s="728"/>
      <c r="J552" s="728"/>
      <c r="K552" s="728"/>
      <c r="L552" s="728"/>
      <c r="M552" s="728"/>
      <c r="N552" s="728"/>
      <c r="O552" s="728"/>
      <c r="P552" s="728"/>
      <c r="Q552" s="728"/>
      <c r="R552" s="728"/>
      <c r="S552" s="728"/>
      <c r="T552" s="728"/>
      <c r="U552" s="728"/>
      <c r="V552" s="728"/>
      <c r="W552" s="728"/>
      <c r="X552" s="728"/>
      <c r="Y552" s="728"/>
      <c r="Z552" s="728"/>
    </row>
    <row r="553" ht="12.75" customHeight="1">
      <c r="A553" s="728"/>
      <c r="B553" s="728"/>
      <c r="C553" s="728"/>
      <c r="D553" s="728"/>
      <c r="E553" s="728"/>
      <c r="F553" s="728"/>
      <c r="G553" s="728"/>
      <c r="H553" s="728"/>
      <c r="I553" s="728"/>
      <c r="J553" s="728"/>
      <c r="K553" s="728"/>
      <c r="L553" s="728"/>
      <c r="M553" s="728"/>
      <c r="N553" s="728"/>
      <c r="O553" s="728"/>
      <c r="P553" s="728"/>
      <c r="Q553" s="728"/>
      <c r="R553" s="728"/>
      <c r="S553" s="728"/>
      <c r="T553" s="728"/>
      <c r="U553" s="728"/>
      <c r="V553" s="728"/>
      <c r="W553" s="728"/>
      <c r="X553" s="728"/>
      <c r="Y553" s="728"/>
      <c r="Z553" s="728"/>
    </row>
    <row r="554" ht="12.75" customHeight="1">
      <c r="A554" s="728"/>
      <c r="B554" s="728"/>
      <c r="C554" s="728"/>
      <c r="D554" s="728"/>
      <c r="E554" s="728"/>
      <c r="F554" s="728"/>
      <c r="G554" s="728"/>
      <c r="H554" s="728"/>
      <c r="I554" s="728"/>
      <c r="J554" s="728"/>
      <c r="K554" s="728"/>
      <c r="L554" s="728"/>
      <c r="M554" s="728"/>
      <c r="N554" s="728"/>
      <c r="O554" s="728"/>
      <c r="P554" s="728"/>
      <c r="Q554" s="728"/>
      <c r="R554" s="728"/>
      <c r="S554" s="728"/>
      <c r="T554" s="728"/>
      <c r="U554" s="728"/>
      <c r="V554" s="728"/>
      <c r="W554" s="728"/>
      <c r="X554" s="728"/>
      <c r="Y554" s="728"/>
      <c r="Z554" s="728"/>
    </row>
    <row r="555" ht="12.75" customHeight="1">
      <c r="A555" s="728"/>
      <c r="B555" s="728"/>
      <c r="C555" s="728"/>
      <c r="D555" s="728"/>
      <c r="E555" s="728"/>
      <c r="F555" s="728"/>
      <c r="G555" s="728"/>
      <c r="H555" s="728"/>
      <c r="I555" s="728"/>
      <c r="J555" s="728"/>
      <c r="K555" s="728"/>
      <c r="L555" s="728"/>
      <c r="M555" s="728"/>
      <c r="N555" s="728"/>
      <c r="O555" s="728"/>
      <c r="P555" s="728"/>
      <c r="Q555" s="728"/>
      <c r="R555" s="728"/>
      <c r="S555" s="728"/>
      <c r="T555" s="728"/>
      <c r="U555" s="728"/>
      <c r="V555" s="728"/>
      <c r="W555" s="728"/>
      <c r="X555" s="728"/>
      <c r="Y555" s="728"/>
      <c r="Z555" s="728"/>
    </row>
    <row r="556" ht="12.75" customHeight="1">
      <c r="A556" s="728"/>
      <c r="B556" s="728"/>
      <c r="C556" s="728"/>
      <c r="D556" s="728"/>
      <c r="E556" s="728"/>
      <c r="F556" s="728"/>
      <c r="G556" s="728"/>
      <c r="H556" s="728"/>
      <c r="I556" s="728"/>
      <c r="J556" s="728"/>
      <c r="K556" s="728"/>
      <c r="L556" s="728"/>
      <c r="M556" s="728"/>
      <c r="N556" s="728"/>
      <c r="O556" s="728"/>
      <c r="P556" s="728"/>
      <c r="Q556" s="728"/>
      <c r="R556" s="728"/>
      <c r="S556" s="728"/>
      <c r="T556" s="728"/>
      <c r="U556" s="728"/>
      <c r="V556" s="728"/>
      <c r="W556" s="728"/>
      <c r="X556" s="728"/>
      <c r="Y556" s="728"/>
      <c r="Z556" s="728"/>
    </row>
    <row r="557" ht="12.75" customHeight="1">
      <c r="A557" s="728"/>
      <c r="B557" s="728"/>
      <c r="C557" s="728"/>
      <c r="D557" s="728"/>
      <c r="E557" s="728"/>
      <c r="F557" s="728"/>
      <c r="G557" s="728"/>
      <c r="H557" s="728"/>
      <c r="I557" s="728"/>
      <c r="J557" s="728"/>
      <c r="K557" s="728"/>
      <c r="L557" s="728"/>
      <c r="M557" s="728"/>
      <c r="N557" s="728"/>
      <c r="O557" s="728"/>
      <c r="P557" s="728"/>
      <c r="Q557" s="728"/>
      <c r="R557" s="728"/>
      <c r="S557" s="728"/>
      <c r="T557" s="728"/>
      <c r="U557" s="728"/>
      <c r="V557" s="728"/>
      <c r="W557" s="728"/>
      <c r="X557" s="728"/>
      <c r="Y557" s="728"/>
      <c r="Z557" s="728"/>
    </row>
    <row r="558" ht="12.75" customHeight="1">
      <c r="A558" s="728"/>
      <c r="B558" s="728"/>
      <c r="C558" s="728"/>
      <c r="D558" s="728"/>
      <c r="E558" s="728"/>
      <c r="F558" s="728"/>
      <c r="G558" s="728"/>
      <c r="H558" s="728"/>
      <c r="I558" s="728"/>
      <c r="J558" s="728"/>
      <c r="K558" s="728"/>
      <c r="L558" s="728"/>
      <c r="M558" s="728"/>
      <c r="N558" s="728"/>
      <c r="O558" s="728"/>
      <c r="P558" s="728"/>
      <c r="Q558" s="728"/>
      <c r="R558" s="728"/>
      <c r="S558" s="728"/>
      <c r="T558" s="728"/>
      <c r="U558" s="728"/>
      <c r="V558" s="728"/>
      <c r="W558" s="728"/>
      <c r="X558" s="728"/>
      <c r="Y558" s="728"/>
      <c r="Z558" s="728"/>
    </row>
    <row r="559" ht="12.75" customHeight="1">
      <c r="A559" s="728"/>
      <c r="B559" s="728"/>
      <c r="C559" s="728"/>
      <c r="D559" s="728"/>
      <c r="E559" s="728"/>
      <c r="F559" s="728"/>
      <c r="G559" s="728"/>
      <c r="H559" s="728"/>
      <c r="I559" s="728"/>
      <c r="J559" s="728"/>
      <c r="K559" s="728"/>
      <c r="L559" s="728"/>
      <c r="M559" s="728"/>
      <c r="N559" s="728"/>
      <c r="O559" s="728"/>
      <c r="P559" s="728"/>
      <c r="Q559" s="728"/>
      <c r="R559" s="728"/>
      <c r="S559" s="728"/>
      <c r="T559" s="728"/>
      <c r="U559" s="728"/>
      <c r="V559" s="728"/>
      <c r="W559" s="728"/>
      <c r="X559" s="728"/>
      <c r="Y559" s="728"/>
      <c r="Z559" s="728"/>
    </row>
    <row r="560" ht="12.75" customHeight="1">
      <c r="A560" s="728"/>
      <c r="B560" s="728"/>
      <c r="C560" s="728"/>
      <c r="D560" s="728"/>
      <c r="E560" s="728"/>
      <c r="F560" s="728"/>
      <c r="G560" s="728"/>
      <c r="H560" s="728"/>
      <c r="I560" s="728"/>
      <c r="J560" s="728"/>
      <c r="K560" s="728"/>
      <c r="L560" s="728"/>
      <c r="M560" s="728"/>
      <c r="N560" s="728"/>
      <c r="O560" s="728"/>
      <c r="P560" s="728"/>
      <c r="Q560" s="728"/>
      <c r="R560" s="728"/>
      <c r="S560" s="728"/>
      <c r="T560" s="728"/>
      <c r="U560" s="728"/>
      <c r="V560" s="728"/>
      <c r="W560" s="728"/>
      <c r="X560" s="728"/>
      <c r="Y560" s="728"/>
      <c r="Z560" s="728"/>
    </row>
    <row r="561" ht="12.75" customHeight="1">
      <c r="A561" s="728"/>
      <c r="B561" s="728"/>
      <c r="C561" s="728"/>
      <c r="D561" s="728"/>
      <c r="E561" s="728"/>
      <c r="F561" s="728"/>
      <c r="G561" s="728"/>
      <c r="H561" s="728"/>
      <c r="I561" s="728"/>
      <c r="J561" s="728"/>
      <c r="K561" s="728"/>
      <c r="L561" s="728"/>
      <c r="M561" s="728"/>
      <c r="N561" s="728"/>
      <c r="O561" s="728"/>
      <c r="P561" s="728"/>
      <c r="Q561" s="728"/>
      <c r="R561" s="728"/>
      <c r="S561" s="728"/>
      <c r="T561" s="728"/>
      <c r="U561" s="728"/>
      <c r="V561" s="728"/>
      <c r="W561" s="728"/>
      <c r="X561" s="728"/>
      <c r="Y561" s="728"/>
      <c r="Z561" s="728"/>
    </row>
    <row r="562" ht="12.75" customHeight="1">
      <c r="A562" s="728"/>
      <c r="B562" s="728"/>
      <c r="C562" s="728"/>
      <c r="D562" s="728"/>
      <c r="E562" s="728"/>
      <c r="F562" s="728"/>
      <c r="G562" s="728"/>
      <c r="H562" s="728"/>
      <c r="I562" s="728"/>
      <c r="J562" s="728"/>
      <c r="K562" s="728"/>
      <c r="L562" s="728"/>
      <c r="M562" s="728"/>
      <c r="N562" s="728"/>
      <c r="O562" s="728"/>
      <c r="P562" s="728"/>
      <c r="Q562" s="728"/>
      <c r="R562" s="728"/>
      <c r="S562" s="728"/>
      <c r="T562" s="728"/>
      <c r="U562" s="728"/>
      <c r="V562" s="728"/>
      <c r="W562" s="728"/>
      <c r="X562" s="728"/>
      <c r="Y562" s="728"/>
      <c r="Z562" s="728"/>
    </row>
    <row r="563" ht="12.75" customHeight="1">
      <c r="A563" s="728"/>
      <c r="B563" s="728"/>
      <c r="C563" s="728"/>
      <c r="D563" s="728"/>
      <c r="E563" s="728"/>
      <c r="F563" s="728"/>
      <c r="G563" s="728"/>
      <c r="H563" s="728"/>
      <c r="I563" s="728"/>
      <c r="J563" s="728"/>
      <c r="K563" s="728"/>
      <c r="L563" s="728"/>
      <c r="M563" s="728"/>
      <c r="N563" s="728"/>
      <c r="O563" s="728"/>
      <c r="P563" s="728"/>
      <c r="Q563" s="728"/>
      <c r="R563" s="728"/>
      <c r="S563" s="728"/>
      <c r="T563" s="728"/>
      <c r="U563" s="728"/>
      <c r="V563" s="728"/>
      <c r="W563" s="728"/>
      <c r="X563" s="728"/>
      <c r="Y563" s="728"/>
      <c r="Z563" s="728"/>
    </row>
    <row r="564" ht="12.75" customHeight="1">
      <c r="A564" s="728"/>
      <c r="B564" s="728"/>
      <c r="C564" s="728"/>
      <c r="D564" s="728"/>
      <c r="E564" s="728"/>
      <c r="F564" s="728"/>
      <c r="G564" s="728"/>
      <c r="H564" s="728"/>
      <c r="I564" s="728"/>
      <c r="J564" s="728"/>
      <c r="K564" s="728"/>
      <c r="L564" s="728"/>
      <c r="M564" s="728"/>
      <c r="N564" s="728"/>
      <c r="O564" s="728"/>
      <c r="P564" s="728"/>
      <c r="Q564" s="728"/>
      <c r="R564" s="728"/>
      <c r="S564" s="728"/>
      <c r="T564" s="728"/>
      <c r="U564" s="728"/>
      <c r="V564" s="728"/>
      <c r="W564" s="728"/>
      <c r="X564" s="728"/>
      <c r="Y564" s="728"/>
      <c r="Z564" s="728"/>
    </row>
    <row r="565" ht="12.75" customHeight="1">
      <c r="A565" s="728"/>
      <c r="B565" s="728"/>
      <c r="C565" s="728"/>
      <c r="D565" s="728"/>
      <c r="E565" s="728"/>
      <c r="F565" s="728"/>
      <c r="G565" s="728"/>
      <c r="H565" s="728"/>
      <c r="I565" s="728"/>
      <c r="J565" s="728"/>
      <c r="K565" s="728"/>
      <c r="L565" s="728"/>
      <c r="M565" s="728"/>
      <c r="N565" s="728"/>
      <c r="O565" s="728"/>
      <c r="P565" s="728"/>
      <c r="Q565" s="728"/>
      <c r="R565" s="728"/>
      <c r="S565" s="728"/>
      <c r="T565" s="728"/>
      <c r="U565" s="728"/>
      <c r="V565" s="728"/>
      <c r="W565" s="728"/>
      <c r="X565" s="728"/>
      <c r="Y565" s="728"/>
      <c r="Z565" s="728"/>
    </row>
    <row r="566" ht="12.75" customHeight="1">
      <c r="A566" s="728"/>
      <c r="B566" s="728"/>
      <c r="C566" s="728"/>
      <c r="D566" s="728"/>
      <c r="E566" s="728"/>
      <c r="F566" s="728"/>
      <c r="G566" s="728"/>
      <c r="H566" s="728"/>
      <c r="I566" s="728"/>
      <c r="J566" s="728"/>
      <c r="K566" s="728"/>
      <c r="L566" s="728"/>
      <c r="M566" s="728"/>
      <c r="N566" s="728"/>
      <c r="O566" s="728"/>
      <c r="P566" s="728"/>
      <c r="Q566" s="728"/>
      <c r="R566" s="728"/>
      <c r="S566" s="728"/>
      <c r="T566" s="728"/>
      <c r="U566" s="728"/>
      <c r="V566" s="728"/>
      <c r="W566" s="728"/>
      <c r="X566" s="728"/>
      <c r="Y566" s="728"/>
      <c r="Z566" s="728"/>
    </row>
    <row r="567" ht="12.75" customHeight="1">
      <c r="A567" s="728"/>
      <c r="B567" s="728"/>
      <c r="C567" s="728"/>
      <c r="D567" s="728"/>
      <c r="E567" s="728"/>
      <c r="F567" s="728"/>
      <c r="G567" s="728"/>
      <c r="H567" s="728"/>
      <c r="I567" s="728"/>
      <c r="J567" s="728"/>
      <c r="K567" s="728"/>
      <c r="L567" s="728"/>
      <c r="M567" s="728"/>
      <c r="N567" s="728"/>
      <c r="O567" s="728"/>
      <c r="P567" s="728"/>
      <c r="Q567" s="728"/>
      <c r="R567" s="728"/>
      <c r="S567" s="728"/>
      <c r="T567" s="728"/>
      <c r="U567" s="728"/>
      <c r="V567" s="728"/>
      <c r="W567" s="728"/>
      <c r="X567" s="728"/>
      <c r="Y567" s="728"/>
      <c r="Z567" s="728"/>
    </row>
    <row r="568" ht="12.75" customHeight="1">
      <c r="A568" s="728"/>
      <c r="B568" s="728"/>
      <c r="C568" s="728"/>
      <c r="D568" s="728"/>
      <c r="E568" s="728"/>
      <c r="F568" s="728"/>
      <c r="G568" s="728"/>
      <c r="H568" s="728"/>
      <c r="I568" s="728"/>
      <c r="J568" s="728"/>
      <c r="K568" s="728"/>
      <c r="L568" s="728"/>
      <c r="M568" s="728"/>
      <c r="N568" s="728"/>
      <c r="O568" s="728"/>
      <c r="P568" s="728"/>
      <c r="Q568" s="728"/>
      <c r="R568" s="728"/>
      <c r="S568" s="728"/>
      <c r="T568" s="728"/>
      <c r="U568" s="728"/>
      <c r="V568" s="728"/>
      <c r="W568" s="728"/>
      <c r="X568" s="728"/>
      <c r="Y568" s="728"/>
      <c r="Z568" s="728"/>
    </row>
    <row r="569" ht="12.75" customHeight="1">
      <c r="A569" s="728"/>
      <c r="B569" s="728"/>
      <c r="C569" s="728"/>
      <c r="D569" s="728"/>
      <c r="E569" s="728"/>
      <c r="F569" s="728"/>
      <c r="G569" s="728"/>
      <c r="H569" s="728"/>
      <c r="I569" s="728"/>
      <c r="J569" s="728"/>
      <c r="K569" s="728"/>
      <c r="L569" s="728"/>
      <c r="M569" s="728"/>
      <c r="N569" s="728"/>
      <c r="O569" s="728"/>
      <c r="P569" s="728"/>
      <c r="Q569" s="728"/>
      <c r="R569" s="728"/>
      <c r="S569" s="728"/>
      <c r="T569" s="728"/>
      <c r="U569" s="728"/>
      <c r="V569" s="728"/>
      <c r="W569" s="728"/>
      <c r="X569" s="728"/>
      <c r="Y569" s="728"/>
      <c r="Z569" s="728"/>
    </row>
    <row r="570" ht="12.75" customHeight="1">
      <c r="A570" s="728"/>
      <c r="B570" s="728"/>
      <c r="C570" s="728"/>
      <c r="D570" s="728"/>
      <c r="E570" s="728"/>
      <c r="F570" s="728"/>
      <c r="G570" s="728"/>
      <c r="H570" s="728"/>
      <c r="I570" s="728"/>
      <c r="J570" s="728"/>
      <c r="K570" s="728"/>
      <c r="L570" s="728"/>
      <c r="M570" s="728"/>
      <c r="N570" s="728"/>
      <c r="O570" s="728"/>
      <c r="P570" s="728"/>
      <c r="Q570" s="728"/>
      <c r="R570" s="728"/>
      <c r="S570" s="728"/>
      <c r="T570" s="728"/>
      <c r="U570" s="728"/>
      <c r="V570" s="728"/>
      <c r="W570" s="728"/>
      <c r="X570" s="728"/>
      <c r="Y570" s="728"/>
      <c r="Z570" s="728"/>
    </row>
    <row r="571" ht="12.75" customHeight="1">
      <c r="A571" s="728"/>
      <c r="B571" s="728"/>
      <c r="C571" s="728"/>
      <c r="D571" s="728"/>
      <c r="E571" s="728"/>
      <c r="F571" s="728"/>
      <c r="G571" s="728"/>
      <c r="H571" s="728"/>
      <c r="I571" s="728"/>
      <c r="J571" s="728"/>
      <c r="K571" s="728"/>
      <c r="L571" s="728"/>
      <c r="M571" s="728"/>
      <c r="N571" s="728"/>
      <c r="O571" s="728"/>
      <c r="P571" s="728"/>
      <c r="Q571" s="728"/>
      <c r="R571" s="728"/>
      <c r="S571" s="728"/>
      <c r="T571" s="728"/>
      <c r="U571" s="728"/>
      <c r="V571" s="728"/>
      <c r="W571" s="728"/>
      <c r="X571" s="728"/>
      <c r="Y571" s="728"/>
      <c r="Z571" s="728"/>
    </row>
    <row r="572" ht="12.75" customHeight="1">
      <c r="A572" s="728"/>
      <c r="B572" s="728"/>
      <c r="C572" s="728"/>
      <c r="D572" s="728"/>
      <c r="E572" s="728"/>
      <c r="F572" s="728"/>
      <c r="G572" s="728"/>
      <c r="H572" s="728"/>
      <c r="I572" s="728"/>
      <c r="J572" s="728"/>
      <c r="K572" s="728"/>
      <c r="L572" s="728"/>
      <c r="M572" s="728"/>
      <c r="N572" s="728"/>
      <c r="O572" s="728"/>
      <c r="P572" s="728"/>
      <c r="Q572" s="728"/>
      <c r="R572" s="728"/>
      <c r="S572" s="728"/>
      <c r="T572" s="728"/>
      <c r="U572" s="728"/>
      <c r="V572" s="728"/>
      <c r="W572" s="728"/>
      <c r="X572" s="728"/>
      <c r="Y572" s="728"/>
      <c r="Z572" s="728"/>
    </row>
    <row r="573" ht="12.75" customHeight="1">
      <c r="A573" s="728"/>
      <c r="B573" s="728"/>
      <c r="C573" s="728"/>
      <c r="D573" s="728"/>
      <c r="E573" s="728"/>
      <c r="F573" s="728"/>
      <c r="G573" s="728"/>
      <c r="H573" s="728"/>
      <c r="I573" s="728"/>
      <c r="J573" s="728"/>
      <c r="K573" s="728"/>
      <c r="L573" s="728"/>
      <c r="M573" s="728"/>
      <c r="N573" s="728"/>
      <c r="O573" s="728"/>
      <c r="P573" s="728"/>
      <c r="Q573" s="728"/>
      <c r="R573" s="728"/>
      <c r="S573" s="728"/>
      <c r="T573" s="728"/>
      <c r="U573" s="728"/>
      <c r="V573" s="728"/>
      <c r="W573" s="728"/>
      <c r="X573" s="728"/>
      <c r="Y573" s="728"/>
      <c r="Z573" s="728"/>
    </row>
    <row r="574" ht="12.75" customHeight="1">
      <c r="A574" s="728"/>
      <c r="B574" s="728"/>
      <c r="C574" s="728"/>
      <c r="D574" s="728"/>
      <c r="E574" s="728"/>
      <c r="F574" s="728"/>
      <c r="G574" s="728"/>
      <c r="H574" s="728"/>
      <c r="I574" s="728"/>
      <c r="J574" s="728"/>
      <c r="K574" s="728"/>
      <c r="L574" s="728"/>
      <c r="M574" s="728"/>
      <c r="N574" s="728"/>
      <c r="O574" s="728"/>
      <c r="P574" s="728"/>
      <c r="Q574" s="728"/>
      <c r="R574" s="728"/>
      <c r="S574" s="728"/>
      <c r="T574" s="728"/>
      <c r="U574" s="728"/>
      <c r="V574" s="728"/>
      <c r="W574" s="728"/>
      <c r="X574" s="728"/>
      <c r="Y574" s="728"/>
      <c r="Z574" s="728"/>
    </row>
    <row r="575" ht="12.75" customHeight="1">
      <c r="A575" s="728"/>
      <c r="B575" s="728"/>
      <c r="C575" s="728"/>
      <c r="D575" s="728"/>
      <c r="E575" s="728"/>
      <c r="F575" s="728"/>
      <c r="G575" s="728"/>
      <c r="H575" s="728"/>
      <c r="I575" s="728"/>
      <c r="J575" s="728"/>
      <c r="K575" s="728"/>
      <c r="L575" s="728"/>
      <c r="M575" s="728"/>
      <c r="N575" s="728"/>
      <c r="O575" s="728"/>
      <c r="P575" s="728"/>
      <c r="Q575" s="728"/>
      <c r="R575" s="728"/>
      <c r="S575" s="728"/>
      <c r="T575" s="728"/>
      <c r="U575" s="728"/>
      <c r="V575" s="728"/>
      <c r="W575" s="728"/>
      <c r="X575" s="728"/>
      <c r="Y575" s="728"/>
      <c r="Z575" s="728"/>
    </row>
    <row r="576" ht="12.75" customHeight="1">
      <c r="A576" s="728"/>
      <c r="B576" s="728"/>
      <c r="C576" s="728"/>
      <c r="D576" s="728"/>
      <c r="E576" s="728"/>
      <c r="F576" s="728"/>
      <c r="G576" s="728"/>
      <c r="H576" s="728"/>
      <c r="I576" s="728"/>
      <c r="J576" s="728"/>
      <c r="K576" s="728"/>
      <c r="L576" s="728"/>
      <c r="M576" s="728"/>
      <c r="N576" s="728"/>
      <c r="O576" s="728"/>
      <c r="P576" s="728"/>
      <c r="Q576" s="728"/>
      <c r="R576" s="728"/>
      <c r="S576" s="728"/>
      <c r="T576" s="728"/>
      <c r="U576" s="728"/>
      <c r="V576" s="728"/>
      <c r="W576" s="728"/>
      <c r="X576" s="728"/>
      <c r="Y576" s="728"/>
      <c r="Z576" s="728"/>
    </row>
    <row r="577" ht="12.75" customHeight="1">
      <c r="A577" s="728"/>
      <c r="B577" s="728"/>
      <c r="C577" s="728"/>
      <c r="D577" s="728"/>
      <c r="E577" s="728"/>
      <c r="F577" s="728"/>
      <c r="G577" s="728"/>
      <c r="H577" s="728"/>
      <c r="I577" s="728"/>
      <c r="J577" s="728"/>
      <c r="K577" s="728"/>
      <c r="L577" s="728"/>
      <c r="M577" s="728"/>
      <c r="N577" s="728"/>
      <c r="O577" s="728"/>
      <c r="P577" s="728"/>
      <c r="Q577" s="728"/>
      <c r="R577" s="728"/>
      <c r="S577" s="728"/>
      <c r="T577" s="728"/>
      <c r="U577" s="728"/>
      <c r="V577" s="728"/>
      <c r="W577" s="728"/>
      <c r="X577" s="728"/>
      <c r="Y577" s="728"/>
      <c r="Z577" s="728"/>
    </row>
    <row r="578" ht="12.75" customHeight="1">
      <c r="A578" s="728"/>
      <c r="B578" s="728"/>
      <c r="C578" s="728"/>
      <c r="D578" s="728"/>
      <c r="E578" s="728"/>
      <c r="F578" s="728"/>
      <c r="G578" s="728"/>
      <c r="H578" s="728"/>
      <c r="I578" s="728"/>
      <c r="J578" s="728"/>
      <c r="K578" s="728"/>
      <c r="L578" s="728"/>
      <c r="M578" s="728"/>
      <c r="N578" s="728"/>
      <c r="O578" s="728"/>
      <c r="P578" s="728"/>
      <c r="Q578" s="728"/>
      <c r="R578" s="728"/>
      <c r="S578" s="728"/>
      <c r="T578" s="728"/>
      <c r="U578" s="728"/>
      <c r="V578" s="728"/>
      <c r="W578" s="728"/>
      <c r="X578" s="728"/>
      <c r="Y578" s="728"/>
      <c r="Z578" s="728"/>
    </row>
    <row r="579" ht="12.75" customHeight="1">
      <c r="A579" s="728"/>
      <c r="B579" s="728"/>
      <c r="C579" s="728"/>
      <c r="D579" s="728"/>
      <c r="E579" s="728"/>
      <c r="F579" s="728"/>
      <c r="G579" s="728"/>
      <c r="H579" s="728"/>
      <c r="I579" s="728"/>
      <c r="J579" s="728"/>
      <c r="K579" s="728"/>
      <c r="L579" s="728"/>
      <c r="M579" s="728"/>
      <c r="N579" s="728"/>
      <c r="O579" s="728"/>
      <c r="P579" s="728"/>
      <c r="Q579" s="728"/>
      <c r="R579" s="728"/>
      <c r="S579" s="728"/>
      <c r="T579" s="728"/>
      <c r="U579" s="728"/>
      <c r="V579" s="728"/>
      <c r="W579" s="728"/>
      <c r="X579" s="728"/>
      <c r="Y579" s="728"/>
      <c r="Z579" s="728"/>
    </row>
    <row r="580" ht="12.75" customHeight="1">
      <c r="A580" s="728"/>
      <c r="B580" s="728"/>
      <c r="C580" s="728"/>
      <c r="D580" s="728"/>
      <c r="E580" s="728"/>
      <c r="F580" s="728"/>
      <c r="G580" s="728"/>
      <c r="H580" s="728"/>
      <c r="I580" s="728"/>
      <c r="J580" s="728"/>
      <c r="K580" s="728"/>
      <c r="L580" s="728"/>
      <c r="M580" s="728"/>
      <c r="N580" s="728"/>
      <c r="O580" s="728"/>
      <c r="P580" s="728"/>
      <c r="Q580" s="728"/>
      <c r="R580" s="728"/>
      <c r="S580" s="728"/>
      <c r="T580" s="728"/>
      <c r="U580" s="728"/>
      <c r="V580" s="728"/>
      <c r="W580" s="728"/>
      <c r="X580" s="728"/>
      <c r="Y580" s="728"/>
      <c r="Z580" s="728"/>
    </row>
    <row r="581" ht="12.75" customHeight="1">
      <c r="A581" s="728"/>
      <c r="B581" s="728"/>
      <c r="C581" s="728"/>
      <c r="D581" s="728"/>
      <c r="E581" s="728"/>
      <c r="F581" s="728"/>
      <c r="G581" s="728"/>
      <c r="H581" s="728"/>
      <c r="I581" s="728"/>
      <c r="J581" s="728"/>
      <c r="K581" s="728"/>
      <c r="L581" s="728"/>
      <c r="M581" s="728"/>
      <c r="N581" s="728"/>
      <c r="O581" s="728"/>
      <c r="P581" s="728"/>
      <c r="Q581" s="728"/>
      <c r="R581" s="728"/>
      <c r="S581" s="728"/>
      <c r="T581" s="728"/>
      <c r="U581" s="728"/>
      <c r="V581" s="728"/>
      <c r="W581" s="728"/>
      <c r="X581" s="728"/>
      <c r="Y581" s="728"/>
      <c r="Z581" s="728"/>
    </row>
    <row r="582" ht="12.75" customHeight="1">
      <c r="A582" s="728"/>
      <c r="B582" s="728"/>
      <c r="C582" s="728"/>
      <c r="D582" s="728"/>
      <c r="E582" s="728"/>
      <c r="F582" s="728"/>
      <c r="G582" s="728"/>
      <c r="H582" s="728"/>
      <c r="I582" s="728"/>
      <c r="J582" s="728"/>
      <c r="K582" s="728"/>
      <c r="L582" s="728"/>
      <c r="M582" s="728"/>
      <c r="N582" s="728"/>
      <c r="O582" s="728"/>
      <c r="P582" s="728"/>
      <c r="Q582" s="728"/>
      <c r="R582" s="728"/>
      <c r="S582" s="728"/>
      <c r="T582" s="728"/>
      <c r="U582" s="728"/>
      <c r="V582" s="728"/>
      <c r="W582" s="728"/>
      <c r="X582" s="728"/>
      <c r="Y582" s="728"/>
      <c r="Z582" s="728"/>
    </row>
    <row r="583" ht="12.75" customHeight="1">
      <c r="A583" s="728"/>
      <c r="B583" s="728"/>
      <c r="C583" s="728"/>
      <c r="D583" s="728"/>
      <c r="E583" s="728"/>
      <c r="F583" s="728"/>
      <c r="G583" s="728"/>
      <c r="H583" s="728"/>
      <c r="I583" s="728"/>
      <c r="J583" s="728"/>
      <c r="K583" s="728"/>
      <c r="L583" s="728"/>
      <c r="M583" s="728"/>
      <c r="N583" s="728"/>
      <c r="O583" s="728"/>
      <c r="P583" s="728"/>
      <c r="Q583" s="728"/>
      <c r="R583" s="728"/>
      <c r="S583" s="728"/>
      <c r="T583" s="728"/>
      <c r="U583" s="728"/>
      <c r="V583" s="728"/>
      <c r="W583" s="728"/>
      <c r="X583" s="728"/>
      <c r="Y583" s="728"/>
      <c r="Z583" s="728"/>
    </row>
    <row r="584" ht="12.75" customHeight="1">
      <c r="A584" s="728"/>
      <c r="B584" s="728"/>
      <c r="C584" s="728"/>
      <c r="D584" s="728"/>
      <c r="E584" s="728"/>
      <c r="F584" s="728"/>
      <c r="G584" s="728"/>
      <c r="H584" s="728"/>
      <c r="I584" s="728"/>
      <c r="J584" s="728"/>
      <c r="K584" s="728"/>
      <c r="L584" s="728"/>
      <c r="M584" s="728"/>
      <c r="N584" s="728"/>
      <c r="O584" s="728"/>
      <c r="P584" s="728"/>
      <c r="Q584" s="728"/>
      <c r="R584" s="728"/>
      <c r="S584" s="728"/>
      <c r="T584" s="728"/>
      <c r="U584" s="728"/>
      <c r="V584" s="728"/>
      <c r="W584" s="728"/>
      <c r="X584" s="728"/>
      <c r="Y584" s="728"/>
      <c r="Z584" s="728"/>
    </row>
    <row r="585" ht="12.75" customHeight="1">
      <c r="A585" s="728"/>
      <c r="B585" s="728"/>
      <c r="C585" s="728"/>
      <c r="D585" s="728"/>
      <c r="E585" s="728"/>
      <c r="F585" s="728"/>
      <c r="G585" s="728"/>
      <c r="H585" s="728"/>
      <c r="I585" s="728"/>
      <c r="J585" s="728"/>
      <c r="K585" s="728"/>
      <c r="L585" s="728"/>
      <c r="M585" s="728"/>
      <c r="N585" s="728"/>
      <c r="O585" s="728"/>
      <c r="P585" s="728"/>
      <c r="Q585" s="728"/>
      <c r="R585" s="728"/>
      <c r="S585" s="728"/>
      <c r="T585" s="728"/>
      <c r="U585" s="728"/>
      <c r="V585" s="728"/>
      <c r="W585" s="728"/>
      <c r="X585" s="728"/>
      <c r="Y585" s="728"/>
      <c r="Z585" s="728"/>
    </row>
    <row r="586" ht="12.75" customHeight="1">
      <c r="A586" s="728"/>
      <c r="B586" s="728"/>
      <c r="C586" s="728"/>
      <c r="D586" s="728"/>
      <c r="E586" s="728"/>
      <c r="F586" s="728"/>
      <c r="G586" s="728"/>
      <c r="H586" s="728"/>
      <c r="I586" s="728"/>
      <c r="J586" s="728"/>
      <c r="K586" s="728"/>
      <c r="L586" s="728"/>
      <c r="M586" s="728"/>
      <c r="N586" s="728"/>
      <c r="O586" s="728"/>
      <c r="P586" s="728"/>
      <c r="Q586" s="728"/>
      <c r="R586" s="728"/>
      <c r="S586" s="728"/>
      <c r="T586" s="728"/>
      <c r="U586" s="728"/>
      <c r="V586" s="728"/>
      <c r="W586" s="728"/>
      <c r="X586" s="728"/>
      <c r="Y586" s="728"/>
      <c r="Z586" s="728"/>
    </row>
    <row r="587" ht="12.75" customHeight="1">
      <c r="A587" s="728"/>
      <c r="B587" s="728"/>
      <c r="C587" s="728"/>
      <c r="D587" s="728"/>
      <c r="E587" s="728"/>
      <c r="F587" s="728"/>
      <c r="G587" s="728"/>
      <c r="H587" s="728"/>
      <c r="I587" s="728"/>
      <c r="J587" s="728"/>
      <c r="K587" s="728"/>
      <c r="L587" s="728"/>
      <c r="M587" s="728"/>
      <c r="N587" s="728"/>
      <c r="O587" s="728"/>
      <c r="P587" s="728"/>
      <c r="Q587" s="728"/>
      <c r="R587" s="728"/>
      <c r="S587" s="728"/>
      <c r="T587" s="728"/>
      <c r="U587" s="728"/>
      <c r="V587" s="728"/>
      <c r="W587" s="728"/>
      <c r="X587" s="728"/>
      <c r="Y587" s="728"/>
      <c r="Z587" s="728"/>
    </row>
    <row r="588" ht="12.75" customHeight="1">
      <c r="A588" s="728"/>
      <c r="B588" s="728"/>
      <c r="C588" s="728"/>
      <c r="D588" s="728"/>
      <c r="E588" s="728"/>
      <c r="F588" s="728"/>
      <c r="G588" s="728"/>
      <c r="H588" s="728"/>
      <c r="I588" s="728"/>
      <c r="J588" s="728"/>
      <c r="K588" s="728"/>
      <c r="L588" s="728"/>
      <c r="M588" s="728"/>
      <c r="N588" s="728"/>
      <c r="O588" s="728"/>
      <c r="P588" s="728"/>
      <c r="Q588" s="728"/>
      <c r="R588" s="728"/>
      <c r="S588" s="728"/>
      <c r="T588" s="728"/>
      <c r="U588" s="728"/>
      <c r="V588" s="728"/>
      <c r="W588" s="728"/>
      <c r="X588" s="728"/>
      <c r="Y588" s="728"/>
      <c r="Z588" s="728"/>
    </row>
    <row r="589" ht="12.75" customHeight="1">
      <c r="A589" s="728"/>
      <c r="B589" s="728"/>
      <c r="C589" s="728"/>
      <c r="D589" s="728"/>
      <c r="E589" s="728"/>
      <c r="F589" s="728"/>
      <c r="G589" s="728"/>
      <c r="H589" s="728"/>
      <c r="I589" s="728"/>
      <c r="J589" s="728"/>
      <c r="K589" s="728"/>
      <c r="L589" s="728"/>
      <c r="M589" s="728"/>
      <c r="N589" s="728"/>
      <c r="O589" s="728"/>
      <c r="P589" s="728"/>
      <c r="Q589" s="728"/>
      <c r="R589" s="728"/>
      <c r="S589" s="728"/>
      <c r="T589" s="728"/>
      <c r="U589" s="728"/>
      <c r="V589" s="728"/>
      <c r="W589" s="728"/>
      <c r="X589" s="728"/>
      <c r="Y589" s="728"/>
      <c r="Z589" s="728"/>
    </row>
    <row r="590" ht="12.75" customHeight="1">
      <c r="A590" s="728"/>
      <c r="B590" s="728"/>
      <c r="C590" s="728"/>
      <c r="D590" s="728"/>
      <c r="E590" s="728"/>
      <c r="F590" s="728"/>
      <c r="G590" s="728"/>
      <c r="H590" s="728"/>
      <c r="I590" s="728"/>
      <c r="J590" s="728"/>
      <c r="K590" s="728"/>
      <c r="L590" s="728"/>
      <c r="M590" s="728"/>
      <c r="N590" s="728"/>
      <c r="O590" s="728"/>
      <c r="P590" s="728"/>
      <c r="Q590" s="728"/>
      <c r="R590" s="728"/>
      <c r="S590" s="728"/>
      <c r="T590" s="728"/>
      <c r="U590" s="728"/>
      <c r="V590" s="728"/>
      <c r="W590" s="728"/>
      <c r="X590" s="728"/>
      <c r="Y590" s="728"/>
      <c r="Z590" s="728"/>
    </row>
    <row r="591" ht="12.75" customHeight="1">
      <c r="A591" s="728"/>
      <c r="B591" s="728"/>
      <c r="C591" s="728"/>
      <c r="D591" s="728"/>
      <c r="E591" s="728"/>
      <c r="F591" s="728"/>
      <c r="G591" s="728"/>
      <c r="H591" s="728"/>
      <c r="I591" s="728"/>
      <c r="J591" s="728"/>
      <c r="K591" s="728"/>
      <c r="L591" s="728"/>
      <c r="M591" s="728"/>
      <c r="N591" s="728"/>
      <c r="O591" s="728"/>
      <c r="P591" s="728"/>
      <c r="Q591" s="728"/>
      <c r="R591" s="728"/>
      <c r="S591" s="728"/>
      <c r="T591" s="728"/>
      <c r="U591" s="728"/>
      <c r="V591" s="728"/>
      <c r="W591" s="728"/>
      <c r="X591" s="728"/>
      <c r="Y591" s="728"/>
      <c r="Z591" s="728"/>
    </row>
    <row r="592" ht="12.75" customHeight="1">
      <c r="A592" s="728"/>
      <c r="B592" s="728"/>
      <c r="C592" s="728"/>
      <c r="D592" s="728"/>
      <c r="E592" s="728"/>
      <c r="F592" s="728"/>
      <c r="G592" s="728"/>
      <c r="H592" s="728"/>
      <c r="I592" s="728"/>
      <c r="J592" s="728"/>
      <c r="K592" s="728"/>
      <c r="L592" s="728"/>
      <c r="M592" s="728"/>
      <c r="N592" s="728"/>
      <c r="O592" s="728"/>
      <c r="P592" s="728"/>
      <c r="Q592" s="728"/>
      <c r="R592" s="728"/>
      <c r="S592" s="728"/>
      <c r="T592" s="728"/>
      <c r="U592" s="728"/>
      <c r="V592" s="728"/>
      <c r="W592" s="728"/>
      <c r="X592" s="728"/>
      <c r="Y592" s="728"/>
      <c r="Z592" s="728"/>
    </row>
    <row r="593" ht="12.75" customHeight="1">
      <c r="A593" s="728"/>
      <c r="B593" s="728"/>
      <c r="C593" s="728"/>
      <c r="D593" s="728"/>
      <c r="E593" s="728"/>
      <c r="F593" s="728"/>
      <c r="G593" s="728"/>
      <c r="H593" s="728"/>
      <c r="I593" s="728"/>
      <c r="J593" s="728"/>
      <c r="K593" s="728"/>
      <c r="L593" s="728"/>
      <c r="M593" s="728"/>
      <c r="N593" s="728"/>
      <c r="O593" s="728"/>
      <c r="P593" s="728"/>
      <c r="Q593" s="728"/>
      <c r="R593" s="728"/>
      <c r="S593" s="728"/>
      <c r="T593" s="728"/>
      <c r="U593" s="728"/>
      <c r="V593" s="728"/>
      <c r="W593" s="728"/>
      <c r="X593" s="728"/>
      <c r="Y593" s="728"/>
      <c r="Z593" s="728"/>
    </row>
    <row r="594" ht="12.75" customHeight="1">
      <c r="A594" s="728"/>
      <c r="B594" s="728"/>
      <c r="C594" s="728"/>
      <c r="D594" s="728"/>
      <c r="E594" s="728"/>
      <c r="F594" s="728"/>
      <c r="G594" s="728"/>
      <c r="H594" s="728"/>
      <c r="I594" s="728"/>
      <c r="J594" s="728"/>
      <c r="K594" s="728"/>
      <c r="L594" s="728"/>
      <c r="M594" s="728"/>
      <c r="N594" s="728"/>
      <c r="O594" s="728"/>
      <c r="P594" s="728"/>
      <c r="Q594" s="728"/>
      <c r="R594" s="728"/>
      <c r="S594" s="728"/>
      <c r="T594" s="728"/>
      <c r="U594" s="728"/>
      <c r="V594" s="728"/>
      <c r="W594" s="728"/>
      <c r="X594" s="728"/>
      <c r="Y594" s="728"/>
      <c r="Z594" s="728"/>
    </row>
    <row r="595" ht="12.75" customHeight="1">
      <c r="A595" s="728"/>
      <c r="B595" s="728"/>
      <c r="C595" s="728"/>
      <c r="D595" s="728"/>
      <c r="E595" s="728"/>
      <c r="F595" s="728"/>
      <c r="G595" s="728"/>
      <c r="H595" s="728"/>
      <c r="I595" s="728"/>
      <c r="J595" s="728"/>
      <c r="K595" s="728"/>
      <c r="L595" s="728"/>
      <c r="M595" s="728"/>
      <c r="N595" s="728"/>
      <c r="O595" s="728"/>
      <c r="P595" s="728"/>
      <c r="Q595" s="728"/>
      <c r="R595" s="728"/>
      <c r="S595" s="728"/>
      <c r="T595" s="728"/>
      <c r="U595" s="728"/>
      <c r="V595" s="728"/>
      <c r="W595" s="728"/>
      <c r="X595" s="728"/>
      <c r="Y595" s="728"/>
      <c r="Z595" s="728"/>
    </row>
    <row r="596" ht="12.75" customHeight="1">
      <c r="A596" s="728"/>
      <c r="B596" s="728"/>
      <c r="C596" s="728"/>
      <c r="D596" s="728"/>
      <c r="E596" s="728"/>
      <c r="F596" s="728"/>
      <c r="G596" s="728"/>
      <c r="H596" s="728"/>
      <c r="I596" s="728"/>
      <c r="J596" s="728"/>
      <c r="K596" s="728"/>
      <c r="L596" s="728"/>
      <c r="M596" s="728"/>
      <c r="N596" s="728"/>
      <c r="O596" s="728"/>
      <c r="P596" s="728"/>
      <c r="Q596" s="728"/>
      <c r="R596" s="728"/>
      <c r="S596" s="728"/>
      <c r="T596" s="728"/>
      <c r="U596" s="728"/>
      <c r="V596" s="728"/>
      <c r="W596" s="728"/>
      <c r="X596" s="728"/>
      <c r="Y596" s="728"/>
      <c r="Z596" s="728"/>
    </row>
    <row r="597" ht="12.75" customHeight="1">
      <c r="A597" s="728"/>
      <c r="B597" s="728"/>
      <c r="C597" s="728"/>
      <c r="D597" s="728"/>
      <c r="E597" s="728"/>
      <c r="F597" s="728"/>
      <c r="G597" s="728"/>
      <c r="H597" s="728"/>
      <c r="I597" s="728"/>
      <c r="J597" s="728"/>
      <c r="K597" s="728"/>
      <c r="L597" s="728"/>
      <c r="M597" s="728"/>
      <c r="N597" s="728"/>
      <c r="O597" s="728"/>
      <c r="P597" s="728"/>
      <c r="Q597" s="728"/>
      <c r="R597" s="728"/>
      <c r="S597" s="728"/>
      <c r="T597" s="728"/>
      <c r="U597" s="728"/>
      <c r="V597" s="728"/>
      <c r="W597" s="728"/>
      <c r="X597" s="728"/>
      <c r="Y597" s="728"/>
      <c r="Z597" s="728"/>
    </row>
    <row r="598" ht="12.75" customHeight="1">
      <c r="A598" s="728"/>
      <c r="B598" s="728"/>
      <c r="C598" s="728"/>
      <c r="D598" s="728"/>
      <c r="E598" s="728"/>
      <c r="F598" s="728"/>
      <c r="G598" s="728"/>
      <c r="H598" s="728"/>
      <c r="I598" s="728"/>
      <c r="J598" s="728"/>
      <c r="K598" s="728"/>
      <c r="L598" s="728"/>
      <c r="M598" s="728"/>
      <c r="N598" s="728"/>
      <c r="O598" s="728"/>
      <c r="P598" s="728"/>
      <c r="Q598" s="728"/>
      <c r="R598" s="728"/>
      <c r="S598" s="728"/>
      <c r="T598" s="728"/>
      <c r="U598" s="728"/>
      <c r="V598" s="728"/>
      <c r="W598" s="728"/>
      <c r="X598" s="728"/>
      <c r="Y598" s="728"/>
      <c r="Z598" s="728"/>
    </row>
    <row r="599" ht="12.75" customHeight="1">
      <c r="A599" s="728"/>
      <c r="B599" s="728"/>
      <c r="C599" s="728"/>
      <c r="D599" s="728"/>
      <c r="E599" s="728"/>
      <c r="F599" s="728"/>
      <c r="G599" s="728"/>
      <c r="H599" s="728"/>
      <c r="I599" s="728"/>
      <c r="J599" s="728"/>
      <c r="K599" s="728"/>
      <c r="L599" s="728"/>
      <c r="M599" s="728"/>
      <c r="N599" s="728"/>
      <c r="O599" s="728"/>
      <c r="P599" s="728"/>
      <c r="Q599" s="728"/>
      <c r="R599" s="728"/>
      <c r="S599" s="728"/>
      <c r="T599" s="728"/>
      <c r="U599" s="728"/>
      <c r="V599" s="728"/>
      <c r="W599" s="728"/>
      <c r="X599" s="728"/>
      <c r="Y599" s="728"/>
      <c r="Z599" s="728"/>
    </row>
    <row r="600" ht="12.75" customHeight="1">
      <c r="A600" s="728"/>
      <c r="B600" s="728"/>
      <c r="C600" s="728"/>
      <c r="D600" s="728"/>
      <c r="E600" s="728"/>
      <c r="F600" s="728"/>
      <c r="G600" s="728"/>
      <c r="H600" s="728"/>
      <c r="I600" s="728"/>
      <c r="J600" s="728"/>
      <c r="K600" s="728"/>
      <c r="L600" s="728"/>
      <c r="M600" s="728"/>
      <c r="N600" s="728"/>
      <c r="O600" s="728"/>
      <c r="P600" s="728"/>
      <c r="Q600" s="728"/>
      <c r="R600" s="728"/>
      <c r="S600" s="728"/>
      <c r="T600" s="728"/>
      <c r="U600" s="728"/>
      <c r="V600" s="728"/>
      <c r="W600" s="728"/>
      <c r="X600" s="728"/>
      <c r="Y600" s="728"/>
      <c r="Z600" s="728"/>
    </row>
    <row r="601" ht="12.75" customHeight="1">
      <c r="A601" s="728"/>
      <c r="B601" s="728"/>
      <c r="C601" s="728"/>
      <c r="D601" s="728"/>
      <c r="E601" s="728"/>
      <c r="F601" s="728"/>
      <c r="G601" s="728"/>
      <c r="H601" s="728"/>
      <c r="I601" s="728"/>
      <c r="J601" s="728"/>
      <c r="K601" s="728"/>
      <c r="L601" s="728"/>
      <c r="M601" s="728"/>
      <c r="N601" s="728"/>
      <c r="O601" s="728"/>
      <c r="P601" s="728"/>
      <c r="Q601" s="728"/>
      <c r="R601" s="728"/>
      <c r="S601" s="728"/>
      <c r="T601" s="728"/>
      <c r="U601" s="728"/>
      <c r="V601" s="728"/>
      <c r="W601" s="728"/>
      <c r="X601" s="728"/>
      <c r="Y601" s="728"/>
      <c r="Z601" s="728"/>
    </row>
    <row r="602" ht="12.75" customHeight="1">
      <c r="A602" s="728"/>
      <c r="B602" s="728"/>
      <c r="C602" s="728"/>
      <c r="D602" s="728"/>
      <c r="E602" s="728"/>
      <c r="F602" s="728"/>
      <c r="G602" s="728"/>
      <c r="H602" s="728"/>
      <c r="I602" s="728"/>
      <c r="J602" s="728"/>
      <c r="K602" s="728"/>
      <c r="L602" s="728"/>
      <c r="M602" s="728"/>
      <c r="N602" s="728"/>
      <c r="O602" s="728"/>
      <c r="P602" s="728"/>
      <c r="Q602" s="728"/>
      <c r="R602" s="728"/>
      <c r="S602" s="728"/>
      <c r="T602" s="728"/>
      <c r="U602" s="728"/>
      <c r="V602" s="728"/>
      <c r="W602" s="728"/>
      <c r="X602" s="728"/>
      <c r="Y602" s="728"/>
      <c r="Z602" s="728"/>
    </row>
    <row r="603" ht="12.75" customHeight="1">
      <c r="A603" s="728"/>
      <c r="B603" s="728"/>
      <c r="C603" s="728"/>
      <c r="D603" s="728"/>
      <c r="E603" s="728"/>
      <c r="F603" s="728"/>
      <c r="G603" s="728"/>
      <c r="H603" s="728"/>
      <c r="I603" s="728"/>
      <c r="J603" s="728"/>
      <c r="K603" s="728"/>
      <c r="L603" s="728"/>
      <c r="M603" s="728"/>
      <c r="N603" s="728"/>
      <c r="O603" s="728"/>
      <c r="P603" s="728"/>
      <c r="Q603" s="728"/>
      <c r="R603" s="728"/>
      <c r="S603" s="728"/>
      <c r="T603" s="728"/>
      <c r="U603" s="728"/>
      <c r="V603" s="728"/>
      <c r="W603" s="728"/>
      <c r="X603" s="728"/>
      <c r="Y603" s="728"/>
      <c r="Z603" s="728"/>
    </row>
    <row r="604" ht="12.75" customHeight="1">
      <c r="A604" s="728"/>
      <c r="B604" s="728"/>
      <c r="C604" s="728"/>
      <c r="D604" s="728"/>
      <c r="E604" s="728"/>
      <c r="F604" s="728"/>
      <c r="G604" s="728"/>
      <c r="H604" s="728"/>
      <c r="I604" s="728"/>
      <c r="J604" s="728"/>
      <c r="K604" s="728"/>
      <c r="L604" s="728"/>
      <c r="M604" s="728"/>
      <c r="N604" s="728"/>
      <c r="O604" s="728"/>
      <c r="P604" s="728"/>
      <c r="Q604" s="728"/>
      <c r="R604" s="728"/>
      <c r="S604" s="728"/>
      <c r="T604" s="728"/>
      <c r="U604" s="728"/>
      <c r="V604" s="728"/>
      <c r="W604" s="728"/>
      <c r="X604" s="728"/>
      <c r="Y604" s="728"/>
      <c r="Z604" s="728"/>
    </row>
    <row r="605" ht="12.75" customHeight="1">
      <c r="A605" s="728"/>
      <c r="B605" s="728"/>
      <c r="C605" s="728"/>
      <c r="D605" s="728"/>
      <c r="E605" s="728"/>
      <c r="F605" s="728"/>
      <c r="G605" s="728"/>
      <c r="H605" s="728"/>
      <c r="I605" s="728"/>
      <c r="J605" s="728"/>
      <c r="K605" s="728"/>
      <c r="L605" s="728"/>
      <c r="M605" s="728"/>
      <c r="N605" s="728"/>
      <c r="O605" s="728"/>
      <c r="P605" s="728"/>
      <c r="Q605" s="728"/>
      <c r="R605" s="728"/>
      <c r="S605" s="728"/>
      <c r="T605" s="728"/>
      <c r="U605" s="728"/>
      <c r="V605" s="728"/>
      <c r="W605" s="728"/>
      <c r="X605" s="728"/>
      <c r="Y605" s="728"/>
      <c r="Z605" s="728"/>
    </row>
    <row r="606" ht="12.75" customHeight="1">
      <c r="A606" s="728"/>
      <c r="B606" s="728"/>
      <c r="C606" s="728"/>
      <c r="D606" s="728"/>
      <c r="E606" s="728"/>
      <c r="F606" s="728"/>
      <c r="G606" s="728"/>
      <c r="H606" s="728"/>
      <c r="I606" s="728"/>
      <c r="J606" s="728"/>
      <c r="K606" s="728"/>
      <c r="L606" s="728"/>
      <c r="M606" s="728"/>
      <c r="N606" s="728"/>
      <c r="O606" s="728"/>
      <c r="P606" s="728"/>
      <c r="Q606" s="728"/>
      <c r="R606" s="728"/>
      <c r="S606" s="728"/>
      <c r="T606" s="728"/>
      <c r="U606" s="728"/>
      <c r="V606" s="728"/>
      <c r="W606" s="728"/>
      <c r="X606" s="728"/>
      <c r="Y606" s="728"/>
      <c r="Z606" s="728"/>
    </row>
    <row r="607" ht="12.75" customHeight="1">
      <c r="A607" s="728"/>
      <c r="B607" s="728"/>
      <c r="C607" s="728"/>
      <c r="D607" s="728"/>
      <c r="E607" s="728"/>
      <c r="F607" s="728"/>
      <c r="G607" s="728"/>
      <c r="H607" s="728"/>
      <c r="I607" s="728"/>
      <c r="J607" s="728"/>
      <c r="K607" s="728"/>
      <c r="L607" s="728"/>
      <c r="M607" s="728"/>
      <c r="N607" s="728"/>
      <c r="O607" s="728"/>
      <c r="P607" s="728"/>
      <c r="Q607" s="728"/>
      <c r="R607" s="728"/>
      <c r="S607" s="728"/>
      <c r="T607" s="728"/>
      <c r="U607" s="728"/>
      <c r="V607" s="728"/>
      <c r="W607" s="728"/>
      <c r="X607" s="728"/>
      <c r="Y607" s="728"/>
      <c r="Z607" s="728"/>
    </row>
    <row r="608" ht="12.75" customHeight="1">
      <c r="A608" s="728"/>
      <c r="B608" s="728"/>
      <c r="C608" s="728"/>
      <c r="D608" s="728"/>
      <c r="E608" s="728"/>
      <c r="F608" s="728"/>
      <c r="G608" s="728"/>
      <c r="H608" s="728"/>
      <c r="I608" s="728"/>
      <c r="J608" s="728"/>
      <c r="K608" s="728"/>
      <c r="L608" s="728"/>
      <c r="M608" s="728"/>
      <c r="N608" s="728"/>
      <c r="O608" s="728"/>
      <c r="P608" s="728"/>
      <c r="Q608" s="728"/>
      <c r="R608" s="728"/>
      <c r="S608" s="728"/>
      <c r="T608" s="728"/>
      <c r="U608" s="728"/>
      <c r="V608" s="728"/>
      <c r="W608" s="728"/>
      <c r="X608" s="728"/>
      <c r="Y608" s="728"/>
      <c r="Z608" s="728"/>
    </row>
    <row r="609" ht="12.75" customHeight="1">
      <c r="A609" s="728"/>
      <c r="B609" s="728"/>
      <c r="C609" s="728"/>
      <c r="D609" s="728"/>
      <c r="E609" s="728"/>
      <c r="F609" s="728"/>
      <c r="G609" s="728"/>
      <c r="H609" s="728"/>
      <c r="I609" s="728"/>
      <c r="J609" s="728"/>
      <c r="K609" s="728"/>
      <c r="L609" s="728"/>
      <c r="M609" s="728"/>
      <c r="N609" s="728"/>
      <c r="O609" s="728"/>
      <c r="P609" s="728"/>
      <c r="Q609" s="728"/>
      <c r="R609" s="728"/>
      <c r="S609" s="728"/>
      <c r="T609" s="728"/>
      <c r="U609" s="728"/>
      <c r="V609" s="728"/>
      <c r="W609" s="728"/>
      <c r="X609" s="728"/>
      <c r="Y609" s="728"/>
      <c r="Z609" s="728"/>
    </row>
    <row r="610" ht="12.75" customHeight="1">
      <c r="A610" s="728"/>
      <c r="B610" s="728"/>
      <c r="C610" s="728"/>
      <c r="D610" s="728"/>
      <c r="E610" s="728"/>
      <c r="F610" s="728"/>
      <c r="G610" s="728"/>
      <c r="H610" s="728"/>
      <c r="I610" s="728"/>
      <c r="J610" s="728"/>
      <c r="K610" s="728"/>
      <c r="L610" s="728"/>
      <c r="M610" s="728"/>
      <c r="N610" s="728"/>
      <c r="O610" s="728"/>
      <c r="P610" s="728"/>
      <c r="Q610" s="728"/>
      <c r="R610" s="728"/>
      <c r="S610" s="728"/>
      <c r="T610" s="728"/>
      <c r="U610" s="728"/>
      <c r="V610" s="728"/>
      <c r="W610" s="728"/>
      <c r="X610" s="728"/>
      <c r="Y610" s="728"/>
      <c r="Z610" s="728"/>
    </row>
    <row r="611" ht="12.75" customHeight="1">
      <c r="A611" s="728"/>
      <c r="B611" s="728"/>
      <c r="C611" s="728"/>
      <c r="D611" s="728"/>
      <c r="E611" s="728"/>
      <c r="F611" s="728"/>
      <c r="G611" s="728"/>
      <c r="H611" s="728"/>
      <c r="I611" s="728"/>
      <c r="J611" s="728"/>
      <c r="K611" s="728"/>
      <c r="L611" s="728"/>
      <c r="M611" s="728"/>
      <c r="N611" s="728"/>
      <c r="O611" s="728"/>
      <c r="P611" s="728"/>
      <c r="Q611" s="728"/>
      <c r="R611" s="728"/>
      <c r="S611" s="728"/>
      <c r="T611" s="728"/>
      <c r="U611" s="728"/>
      <c r="V611" s="728"/>
      <c r="W611" s="728"/>
      <c r="X611" s="728"/>
      <c r="Y611" s="728"/>
      <c r="Z611" s="728"/>
    </row>
    <row r="612" ht="12.75" customHeight="1">
      <c r="A612" s="728"/>
      <c r="B612" s="728"/>
      <c r="C612" s="728"/>
      <c r="D612" s="728"/>
      <c r="E612" s="728"/>
      <c r="F612" s="728"/>
      <c r="G612" s="728"/>
      <c r="H612" s="728"/>
      <c r="I612" s="728"/>
      <c r="J612" s="728"/>
      <c r="K612" s="728"/>
      <c r="L612" s="728"/>
      <c r="M612" s="728"/>
      <c r="N612" s="728"/>
      <c r="O612" s="728"/>
      <c r="P612" s="728"/>
      <c r="Q612" s="728"/>
      <c r="R612" s="728"/>
      <c r="S612" s="728"/>
      <c r="T612" s="728"/>
      <c r="U612" s="728"/>
      <c r="V612" s="728"/>
      <c r="W612" s="728"/>
      <c r="X612" s="728"/>
      <c r="Y612" s="728"/>
      <c r="Z612" s="728"/>
    </row>
    <row r="613" ht="12.75" customHeight="1">
      <c r="A613" s="728"/>
      <c r="B613" s="728"/>
      <c r="C613" s="728"/>
      <c r="D613" s="728"/>
      <c r="E613" s="728"/>
      <c r="F613" s="728"/>
      <c r="G613" s="728"/>
      <c r="H613" s="728"/>
      <c r="I613" s="728"/>
      <c r="J613" s="728"/>
      <c r="K613" s="728"/>
      <c r="L613" s="728"/>
      <c r="M613" s="728"/>
      <c r="N613" s="728"/>
      <c r="O613" s="728"/>
      <c r="P613" s="728"/>
      <c r="Q613" s="728"/>
      <c r="R613" s="728"/>
      <c r="S613" s="728"/>
      <c r="T613" s="728"/>
      <c r="U613" s="728"/>
      <c r="V613" s="728"/>
      <c r="W613" s="728"/>
      <c r="X613" s="728"/>
      <c r="Y613" s="728"/>
      <c r="Z613" s="728"/>
    </row>
    <row r="614" ht="12.75" customHeight="1">
      <c r="A614" s="728"/>
      <c r="B614" s="728"/>
      <c r="C614" s="728"/>
      <c r="D614" s="728"/>
      <c r="E614" s="728"/>
      <c r="F614" s="728"/>
      <c r="G614" s="728"/>
      <c r="H614" s="728"/>
      <c r="I614" s="728"/>
      <c r="J614" s="728"/>
      <c r="K614" s="728"/>
      <c r="L614" s="728"/>
      <c r="M614" s="728"/>
      <c r="N614" s="728"/>
      <c r="O614" s="728"/>
      <c r="P614" s="728"/>
      <c r="Q614" s="728"/>
      <c r="R614" s="728"/>
      <c r="S614" s="728"/>
      <c r="T614" s="728"/>
      <c r="U614" s="728"/>
      <c r="V614" s="728"/>
      <c r="W614" s="728"/>
      <c r="X614" s="728"/>
      <c r="Y614" s="728"/>
      <c r="Z614" s="728"/>
    </row>
    <row r="615" ht="12.75" customHeight="1">
      <c r="A615" s="728"/>
      <c r="B615" s="728"/>
      <c r="C615" s="728"/>
      <c r="D615" s="728"/>
      <c r="E615" s="728"/>
      <c r="F615" s="728"/>
      <c r="G615" s="728"/>
      <c r="H615" s="728"/>
      <c r="I615" s="728"/>
      <c r="J615" s="728"/>
      <c r="K615" s="728"/>
      <c r="L615" s="728"/>
      <c r="M615" s="728"/>
      <c r="N615" s="728"/>
      <c r="O615" s="728"/>
      <c r="P615" s="728"/>
      <c r="Q615" s="728"/>
      <c r="R615" s="728"/>
      <c r="S615" s="728"/>
      <c r="T615" s="728"/>
      <c r="U615" s="728"/>
      <c r="V615" s="728"/>
      <c r="W615" s="728"/>
      <c r="X615" s="728"/>
      <c r="Y615" s="728"/>
      <c r="Z615" s="728"/>
    </row>
    <row r="616" ht="12.75" customHeight="1">
      <c r="A616" s="728"/>
      <c r="B616" s="728"/>
      <c r="C616" s="728"/>
      <c r="D616" s="728"/>
      <c r="E616" s="728"/>
      <c r="F616" s="728"/>
      <c r="G616" s="728"/>
      <c r="H616" s="728"/>
      <c r="I616" s="728"/>
      <c r="J616" s="728"/>
      <c r="K616" s="728"/>
      <c r="L616" s="728"/>
      <c r="M616" s="728"/>
      <c r="N616" s="728"/>
      <c r="O616" s="728"/>
      <c r="P616" s="728"/>
      <c r="Q616" s="728"/>
      <c r="R616" s="728"/>
      <c r="S616" s="728"/>
      <c r="T616" s="728"/>
      <c r="U616" s="728"/>
      <c r="V616" s="728"/>
      <c r="W616" s="728"/>
      <c r="X616" s="728"/>
      <c r="Y616" s="728"/>
      <c r="Z616" s="728"/>
    </row>
    <row r="617" ht="12.75" customHeight="1">
      <c r="A617" s="728"/>
      <c r="B617" s="728"/>
      <c r="C617" s="728"/>
      <c r="D617" s="728"/>
      <c r="E617" s="728"/>
      <c r="F617" s="728"/>
      <c r="G617" s="728"/>
      <c r="H617" s="728"/>
      <c r="I617" s="728"/>
      <c r="J617" s="728"/>
      <c r="K617" s="728"/>
      <c r="L617" s="728"/>
      <c r="M617" s="728"/>
      <c r="N617" s="728"/>
      <c r="O617" s="728"/>
      <c r="P617" s="728"/>
      <c r="Q617" s="728"/>
      <c r="R617" s="728"/>
      <c r="S617" s="728"/>
      <c r="T617" s="728"/>
      <c r="U617" s="728"/>
      <c r="V617" s="728"/>
      <c r="W617" s="728"/>
      <c r="X617" s="728"/>
      <c r="Y617" s="728"/>
      <c r="Z617" s="728"/>
    </row>
    <row r="618" ht="12.75" customHeight="1">
      <c r="A618" s="728"/>
      <c r="B618" s="728"/>
      <c r="C618" s="728"/>
      <c r="D618" s="728"/>
      <c r="E618" s="728"/>
      <c r="F618" s="728"/>
      <c r="G618" s="728"/>
      <c r="H618" s="728"/>
      <c r="I618" s="728"/>
      <c r="J618" s="728"/>
      <c r="K618" s="728"/>
      <c r="L618" s="728"/>
      <c r="M618" s="728"/>
      <c r="N618" s="728"/>
      <c r="O618" s="728"/>
      <c r="P618" s="728"/>
      <c r="Q618" s="728"/>
      <c r="R618" s="728"/>
      <c r="S618" s="728"/>
      <c r="T618" s="728"/>
      <c r="U618" s="728"/>
      <c r="V618" s="728"/>
      <c r="W618" s="728"/>
      <c r="X618" s="728"/>
      <c r="Y618" s="728"/>
      <c r="Z618" s="728"/>
    </row>
    <row r="619" ht="12.75" customHeight="1">
      <c r="A619" s="728"/>
      <c r="B619" s="728"/>
      <c r="C619" s="728"/>
      <c r="D619" s="728"/>
      <c r="E619" s="728"/>
      <c r="F619" s="728"/>
      <c r="G619" s="728"/>
      <c r="H619" s="728"/>
      <c r="I619" s="728"/>
      <c r="J619" s="728"/>
      <c r="K619" s="728"/>
      <c r="L619" s="728"/>
      <c r="M619" s="728"/>
      <c r="N619" s="728"/>
      <c r="O619" s="728"/>
      <c r="P619" s="728"/>
      <c r="Q619" s="728"/>
      <c r="R619" s="728"/>
      <c r="S619" s="728"/>
      <c r="T619" s="728"/>
      <c r="U619" s="728"/>
      <c r="V619" s="728"/>
      <c r="W619" s="728"/>
      <c r="X619" s="728"/>
      <c r="Y619" s="728"/>
      <c r="Z619" s="728"/>
    </row>
    <row r="620" ht="12.75" customHeight="1">
      <c r="A620" s="728"/>
      <c r="B620" s="728"/>
      <c r="C620" s="728"/>
      <c r="D620" s="728"/>
      <c r="E620" s="728"/>
      <c r="F620" s="728"/>
      <c r="G620" s="728"/>
      <c r="H620" s="728"/>
      <c r="I620" s="728"/>
      <c r="J620" s="728"/>
      <c r="K620" s="728"/>
      <c r="L620" s="728"/>
      <c r="M620" s="728"/>
      <c r="N620" s="728"/>
      <c r="O620" s="728"/>
      <c r="P620" s="728"/>
      <c r="Q620" s="728"/>
      <c r="R620" s="728"/>
      <c r="S620" s="728"/>
      <c r="T620" s="728"/>
      <c r="U620" s="728"/>
      <c r="V620" s="728"/>
      <c r="W620" s="728"/>
      <c r="X620" s="728"/>
      <c r="Y620" s="728"/>
      <c r="Z620" s="728"/>
    </row>
    <row r="621" ht="12.75" customHeight="1">
      <c r="A621" s="728"/>
      <c r="B621" s="728"/>
      <c r="C621" s="728"/>
      <c r="D621" s="728"/>
      <c r="E621" s="728"/>
      <c r="F621" s="728"/>
      <c r="G621" s="728"/>
      <c r="H621" s="728"/>
      <c r="I621" s="728"/>
      <c r="J621" s="728"/>
      <c r="K621" s="728"/>
      <c r="L621" s="728"/>
      <c r="M621" s="728"/>
      <c r="N621" s="728"/>
      <c r="O621" s="728"/>
      <c r="P621" s="728"/>
      <c r="Q621" s="728"/>
      <c r="R621" s="728"/>
      <c r="S621" s="728"/>
      <c r="T621" s="728"/>
      <c r="U621" s="728"/>
      <c r="V621" s="728"/>
      <c r="W621" s="728"/>
      <c r="X621" s="728"/>
      <c r="Y621" s="728"/>
      <c r="Z621" s="728"/>
    </row>
    <row r="622" ht="12.75" customHeight="1">
      <c r="A622" s="728"/>
      <c r="B622" s="728"/>
      <c r="C622" s="728"/>
      <c r="D622" s="728"/>
      <c r="E622" s="728"/>
      <c r="F622" s="728"/>
      <c r="G622" s="728"/>
      <c r="H622" s="728"/>
      <c r="I622" s="728"/>
      <c r="J622" s="728"/>
      <c r="K622" s="728"/>
      <c r="L622" s="728"/>
      <c r="M622" s="728"/>
      <c r="N622" s="728"/>
      <c r="O622" s="728"/>
      <c r="P622" s="728"/>
      <c r="Q622" s="728"/>
      <c r="R622" s="728"/>
      <c r="S622" s="728"/>
      <c r="T622" s="728"/>
      <c r="U622" s="728"/>
      <c r="V622" s="728"/>
      <c r="W622" s="728"/>
      <c r="X622" s="728"/>
      <c r="Y622" s="728"/>
      <c r="Z622" s="728"/>
    </row>
    <row r="623" ht="12.75" customHeight="1">
      <c r="A623" s="728"/>
      <c r="B623" s="728"/>
      <c r="C623" s="728"/>
      <c r="D623" s="728"/>
      <c r="E623" s="728"/>
      <c r="F623" s="728"/>
      <c r="G623" s="728"/>
      <c r="H623" s="728"/>
      <c r="I623" s="728"/>
      <c r="J623" s="728"/>
      <c r="K623" s="728"/>
      <c r="L623" s="728"/>
      <c r="M623" s="728"/>
      <c r="N623" s="728"/>
      <c r="O623" s="728"/>
      <c r="P623" s="728"/>
      <c r="Q623" s="728"/>
      <c r="R623" s="728"/>
      <c r="S623" s="728"/>
      <c r="T623" s="728"/>
      <c r="U623" s="728"/>
      <c r="V623" s="728"/>
      <c r="W623" s="728"/>
      <c r="X623" s="728"/>
      <c r="Y623" s="728"/>
      <c r="Z623" s="728"/>
    </row>
    <row r="624" ht="12.75" customHeight="1">
      <c r="A624" s="728"/>
      <c r="B624" s="728"/>
      <c r="C624" s="728"/>
      <c r="D624" s="728"/>
      <c r="E624" s="728"/>
      <c r="F624" s="728"/>
      <c r="G624" s="728"/>
      <c r="H624" s="728"/>
      <c r="I624" s="728"/>
      <c r="J624" s="728"/>
      <c r="K624" s="728"/>
      <c r="L624" s="728"/>
      <c r="M624" s="728"/>
      <c r="N624" s="728"/>
      <c r="O624" s="728"/>
      <c r="P624" s="728"/>
      <c r="Q624" s="728"/>
      <c r="R624" s="728"/>
      <c r="S624" s="728"/>
      <c r="T624" s="728"/>
      <c r="U624" s="728"/>
      <c r="V624" s="728"/>
      <c r="W624" s="728"/>
      <c r="X624" s="728"/>
      <c r="Y624" s="728"/>
      <c r="Z624" s="728"/>
    </row>
    <row r="625" ht="12.75" customHeight="1">
      <c r="A625" s="728"/>
      <c r="B625" s="728"/>
      <c r="C625" s="728"/>
      <c r="D625" s="728"/>
      <c r="E625" s="728"/>
      <c r="F625" s="728"/>
      <c r="G625" s="728"/>
      <c r="H625" s="728"/>
      <c r="I625" s="728"/>
      <c r="J625" s="728"/>
      <c r="K625" s="728"/>
      <c r="L625" s="728"/>
      <c r="M625" s="728"/>
      <c r="N625" s="728"/>
      <c r="O625" s="728"/>
      <c r="P625" s="728"/>
      <c r="Q625" s="728"/>
      <c r="R625" s="728"/>
      <c r="S625" s="728"/>
      <c r="T625" s="728"/>
      <c r="U625" s="728"/>
      <c r="V625" s="728"/>
      <c r="W625" s="728"/>
      <c r="X625" s="728"/>
      <c r="Y625" s="728"/>
      <c r="Z625" s="728"/>
    </row>
    <row r="626" ht="12.75" customHeight="1">
      <c r="A626" s="728"/>
      <c r="B626" s="728"/>
      <c r="C626" s="728"/>
      <c r="D626" s="728"/>
      <c r="E626" s="728"/>
      <c r="F626" s="728"/>
      <c r="G626" s="728"/>
      <c r="H626" s="728"/>
      <c r="I626" s="728"/>
      <c r="J626" s="728"/>
      <c r="K626" s="728"/>
      <c r="L626" s="728"/>
      <c r="M626" s="728"/>
      <c r="N626" s="728"/>
      <c r="O626" s="728"/>
      <c r="P626" s="728"/>
      <c r="Q626" s="728"/>
      <c r="R626" s="728"/>
      <c r="S626" s="728"/>
      <c r="T626" s="728"/>
      <c r="U626" s="728"/>
      <c r="V626" s="728"/>
      <c r="W626" s="728"/>
      <c r="X626" s="728"/>
      <c r="Y626" s="728"/>
      <c r="Z626" s="728"/>
    </row>
    <row r="627" ht="12.75" customHeight="1">
      <c r="A627" s="728"/>
      <c r="B627" s="728"/>
      <c r="C627" s="728"/>
      <c r="D627" s="728"/>
      <c r="E627" s="728"/>
      <c r="F627" s="728"/>
      <c r="G627" s="728"/>
      <c r="H627" s="728"/>
      <c r="I627" s="728"/>
      <c r="J627" s="728"/>
      <c r="K627" s="728"/>
      <c r="L627" s="728"/>
      <c r="M627" s="728"/>
      <c r="N627" s="728"/>
      <c r="O627" s="728"/>
      <c r="P627" s="728"/>
      <c r="Q627" s="728"/>
      <c r="R627" s="728"/>
      <c r="S627" s="728"/>
      <c r="T627" s="728"/>
      <c r="U627" s="728"/>
      <c r="V627" s="728"/>
      <c r="W627" s="728"/>
      <c r="X627" s="728"/>
      <c r="Y627" s="728"/>
      <c r="Z627" s="728"/>
    </row>
    <row r="628" ht="12.75" customHeight="1">
      <c r="A628" s="728"/>
      <c r="B628" s="728"/>
      <c r="C628" s="728"/>
      <c r="D628" s="728"/>
      <c r="E628" s="728"/>
      <c r="F628" s="728"/>
      <c r="G628" s="728"/>
      <c r="H628" s="728"/>
      <c r="I628" s="728"/>
      <c r="J628" s="728"/>
      <c r="K628" s="728"/>
      <c r="L628" s="728"/>
      <c r="M628" s="728"/>
      <c r="N628" s="728"/>
      <c r="O628" s="728"/>
      <c r="P628" s="728"/>
      <c r="Q628" s="728"/>
      <c r="R628" s="728"/>
      <c r="S628" s="728"/>
      <c r="T628" s="728"/>
      <c r="U628" s="728"/>
      <c r="V628" s="728"/>
      <c r="W628" s="728"/>
      <c r="X628" s="728"/>
      <c r="Y628" s="728"/>
      <c r="Z628" s="728"/>
    </row>
    <row r="629" ht="12.75" customHeight="1">
      <c r="A629" s="728"/>
      <c r="B629" s="728"/>
      <c r="C629" s="728"/>
      <c r="D629" s="728"/>
      <c r="E629" s="728"/>
      <c r="F629" s="728"/>
      <c r="G629" s="728"/>
      <c r="H629" s="728"/>
      <c r="I629" s="728"/>
      <c r="J629" s="728"/>
      <c r="K629" s="728"/>
      <c r="L629" s="728"/>
      <c r="M629" s="728"/>
      <c r="N629" s="728"/>
      <c r="O629" s="728"/>
      <c r="P629" s="728"/>
      <c r="Q629" s="728"/>
      <c r="R629" s="728"/>
      <c r="S629" s="728"/>
      <c r="T629" s="728"/>
      <c r="U629" s="728"/>
      <c r="V629" s="728"/>
      <c r="W629" s="728"/>
      <c r="X629" s="728"/>
      <c r="Y629" s="728"/>
      <c r="Z629" s="728"/>
    </row>
    <row r="630" ht="12.75" customHeight="1">
      <c r="A630" s="728"/>
      <c r="B630" s="728"/>
      <c r="C630" s="728"/>
      <c r="D630" s="728"/>
      <c r="E630" s="728"/>
      <c r="F630" s="728"/>
      <c r="G630" s="728"/>
      <c r="H630" s="728"/>
      <c r="I630" s="728"/>
      <c r="J630" s="728"/>
      <c r="K630" s="728"/>
      <c r="L630" s="728"/>
      <c r="M630" s="728"/>
      <c r="N630" s="728"/>
      <c r="O630" s="728"/>
      <c r="P630" s="728"/>
      <c r="Q630" s="728"/>
      <c r="R630" s="728"/>
      <c r="S630" s="728"/>
      <c r="T630" s="728"/>
      <c r="U630" s="728"/>
      <c r="V630" s="728"/>
      <c r="W630" s="728"/>
      <c r="X630" s="728"/>
      <c r="Y630" s="728"/>
      <c r="Z630" s="728"/>
    </row>
    <row r="631" ht="12.75" customHeight="1">
      <c r="A631" s="728"/>
      <c r="B631" s="728"/>
      <c r="C631" s="728"/>
      <c r="D631" s="728"/>
      <c r="E631" s="728"/>
      <c r="F631" s="728"/>
      <c r="G631" s="728"/>
      <c r="H631" s="728"/>
      <c r="I631" s="728"/>
      <c r="J631" s="728"/>
      <c r="K631" s="728"/>
      <c r="L631" s="728"/>
      <c r="M631" s="728"/>
      <c r="N631" s="728"/>
      <c r="O631" s="728"/>
      <c r="P631" s="728"/>
      <c r="Q631" s="728"/>
      <c r="R631" s="728"/>
      <c r="S631" s="728"/>
      <c r="T631" s="728"/>
      <c r="U631" s="728"/>
      <c r="V631" s="728"/>
      <c r="W631" s="728"/>
      <c r="X631" s="728"/>
      <c r="Y631" s="728"/>
      <c r="Z631" s="728"/>
    </row>
    <row r="632" ht="12.75" customHeight="1">
      <c r="A632" s="728"/>
      <c r="B632" s="728"/>
      <c r="C632" s="728"/>
      <c r="D632" s="728"/>
      <c r="E632" s="728"/>
      <c r="F632" s="728"/>
      <c r="G632" s="728"/>
      <c r="H632" s="728"/>
      <c r="I632" s="728"/>
      <c r="J632" s="728"/>
      <c r="K632" s="728"/>
      <c r="L632" s="728"/>
      <c r="M632" s="728"/>
      <c r="N632" s="728"/>
      <c r="O632" s="728"/>
      <c r="P632" s="728"/>
      <c r="Q632" s="728"/>
      <c r="R632" s="728"/>
      <c r="S632" s="728"/>
      <c r="T632" s="728"/>
      <c r="U632" s="728"/>
      <c r="V632" s="728"/>
      <c r="W632" s="728"/>
      <c r="X632" s="728"/>
      <c r="Y632" s="728"/>
      <c r="Z632" s="728"/>
    </row>
    <row r="633" ht="12.75" customHeight="1">
      <c r="A633" s="728"/>
      <c r="B633" s="728"/>
      <c r="C633" s="728"/>
      <c r="D633" s="728"/>
      <c r="E633" s="728"/>
      <c r="F633" s="728"/>
      <c r="G633" s="728"/>
      <c r="H633" s="728"/>
      <c r="I633" s="728"/>
      <c r="J633" s="728"/>
      <c r="K633" s="728"/>
      <c r="L633" s="728"/>
      <c r="M633" s="728"/>
      <c r="N633" s="728"/>
      <c r="O633" s="728"/>
      <c r="P633" s="728"/>
      <c r="Q633" s="728"/>
      <c r="R633" s="728"/>
      <c r="S633" s="728"/>
      <c r="T633" s="728"/>
      <c r="U633" s="728"/>
      <c r="V633" s="728"/>
      <c r="W633" s="728"/>
      <c r="X633" s="728"/>
      <c r="Y633" s="728"/>
      <c r="Z633" s="728"/>
    </row>
    <row r="634" ht="12.75" customHeight="1">
      <c r="A634" s="728"/>
      <c r="B634" s="728"/>
      <c r="C634" s="728"/>
      <c r="D634" s="728"/>
      <c r="E634" s="728"/>
      <c r="F634" s="728"/>
      <c r="G634" s="728"/>
      <c r="H634" s="728"/>
      <c r="I634" s="728"/>
      <c r="J634" s="728"/>
      <c r="K634" s="728"/>
      <c r="L634" s="728"/>
      <c r="M634" s="728"/>
      <c r="N634" s="728"/>
      <c r="O634" s="728"/>
      <c r="P634" s="728"/>
      <c r="Q634" s="728"/>
      <c r="R634" s="728"/>
      <c r="S634" s="728"/>
      <c r="T634" s="728"/>
      <c r="U634" s="728"/>
      <c r="V634" s="728"/>
      <c r="W634" s="728"/>
      <c r="X634" s="728"/>
      <c r="Y634" s="728"/>
      <c r="Z634" s="728"/>
    </row>
    <row r="635" ht="12.75" customHeight="1">
      <c r="A635" s="728"/>
      <c r="B635" s="728"/>
      <c r="C635" s="728"/>
      <c r="D635" s="728"/>
      <c r="E635" s="728"/>
      <c r="F635" s="728"/>
      <c r="G635" s="728"/>
      <c r="H635" s="728"/>
      <c r="I635" s="728"/>
      <c r="J635" s="728"/>
      <c r="K635" s="728"/>
      <c r="L635" s="728"/>
      <c r="M635" s="728"/>
      <c r="N635" s="728"/>
      <c r="O635" s="728"/>
      <c r="P635" s="728"/>
      <c r="Q635" s="728"/>
      <c r="R635" s="728"/>
      <c r="S635" s="728"/>
      <c r="T635" s="728"/>
      <c r="U635" s="728"/>
      <c r="V635" s="728"/>
      <c r="W635" s="728"/>
      <c r="X635" s="728"/>
      <c r="Y635" s="728"/>
      <c r="Z635" s="728"/>
    </row>
    <row r="636" ht="12.75" customHeight="1">
      <c r="A636" s="728"/>
      <c r="B636" s="728"/>
      <c r="C636" s="728"/>
      <c r="D636" s="728"/>
      <c r="E636" s="728"/>
      <c r="F636" s="728"/>
      <c r="G636" s="728"/>
      <c r="H636" s="728"/>
      <c r="I636" s="728"/>
      <c r="J636" s="728"/>
      <c r="K636" s="728"/>
      <c r="L636" s="728"/>
      <c r="M636" s="728"/>
      <c r="N636" s="728"/>
      <c r="O636" s="728"/>
      <c r="P636" s="728"/>
      <c r="Q636" s="728"/>
      <c r="R636" s="728"/>
      <c r="S636" s="728"/>
      <c r="T636" s="728"/>
      <c r="U636" s="728"/>
      <c r="V636" s="728"/>
      <c r="W636" s="728"/>
      <c r="X636" s="728"/>
      <c r="Y636" s="728"/>
      <c r="Z636" s="728"/>
    </row>
    <row r="637" ht="12.75" customHeight="1">
      <c r="A637" s="728"/>
      <c r="B637" s="728"/>
      <c r="C637" s="728"/>
      <c r="D637" s="728"/>
      <c r="E637" s="728"/>
      <c r="F637" s="728"/>
      <c r="G637" s="728"/>
      <c r="H637" s="728"/>
      <c r="I637" s="728"/>
      <c r="J637" s="728"/>
      <c r="K637" s="728"/>
      <c r="L637" s="728"/>
      <c r="M637" s="728"/>
      <c r="N637" s="728"/>
      <c r="O637" s="728"/>
      <c r="P637" s="728"/>
      <c r="Q637" s="728"/>
      <c r="R637" s="728"/>
      <c r="S637" s="728"/>
      <c r="T637" s="728"/>
      <c r="U637" s="728"/>
      <c r="V637" s="728"/>
      <c r="W637" s="728"/>
      <c r="X637" s="728"/>
      <c r="Y637" s="728"/>
      <c r="Z637" s="728"/>
    </row>
    <row r="638" ht="12.75" customHeight="1">
      <c r="A638" s="728"/>
      <c r="B638" s="728"/>
      <c r="C638" s="728"/>
      <c r="D638" s="728"/>
      <c r="E638" s="728"/>
      <c r="F638" s="728"/>
      <c r="G638" s="728"/>
      <c r="H638" s="728"/>
      <c r="I638" s="728"/>
      <c r="J638" s="728"/>
      <c r="K638" s="728"/>
      <c r="L638" s="728"/>
      <c r="M638" s="728"/>
      <c r="N638" s="728"/>
      <c r="O638" s="728"/>
      <c r="P638" s="728"/>
      <c r="Q638" s="728"/>
      <c r="R638" s="728"/>
      <c r="S638" s="728"/>
      <c r="T638" s="728"/>
      <c r="U638" s="728"/>
      <c r="V638" s="728"/>
      <c r="W638" s="728"/>
      <c r="X638" s="728"/>
      <c r="Y638" s="728"/>
      <c r="Z638" s="728"/>
    </row>
    <row r="639" ht="12.75" customHeight="1">
      <c r="A639" s="728"/>
      <c r="B639" s="728"/>
      <c r="C639" s="728"/>
      <c r="D639" s="728"/>
      <c r="E639" s="728"/>
      <c r="F639" s="728"/>
      <c r="G639" s="728"/>
      <c r="H639" s="728"/>
      <c r="I639" s="728"/>
      <c r="J639" s="728"/>
      <c r="K639" s="728"/>
      <c r="L639" s="728"/>
      <c r="M639" s="728"/>
      <c r="N639" s="728"/>
      <c r="O639" s="728"/>
      <c r="P639" s="728"/>
      <c r="Q639" s="728"/>
      <c r="R639" s="728"/>
      <c r="S639" s="728"/>
      <c r="T639" s="728"/>
      <c r="U639" s="728"/>
      <c r="V639" s="728"/>
      <c r="W639" s="728"/>
      <c r="X639" s="728"/>
      <c r="Y639" s="728"/>
      <c r="Z639" s="728"/>
    </row>
    <row r="640" ht="12.75" customHeight="1">
      <c r="A640" s="728"/>
      <c r="B640" s="728"/>
      <c r="C640" s="728"/>
      <c r="D640" s="728"/>
      <c r="E640" s="728"/>
      <c r="F640" s="728"/>
      <c r="G640" s="728"/>
      <c r="H640" s="728"/>
      <c r="I640" s="728"/>
      <c r="J640" s="728"/>
      <c r="K640" s="728"/>
      <c r="L640" s="728"/>
      <c r="M640" s="728"/>
      <c r="N640" s="728"/>
      <c r="O640" s="728"/>
      <c r="P640" s="728"/>
      <c r="Q640" s="728"/>
      <c r="R640" s="728"/>
      <c r="S640" s="728"/>
      <c r="T640" s="728"/>
      <c r="U640" s="728"/>
      <c r="V640" s="728"/>
      <c r="W640" s="728"/>
      <c r="X640" s="728"/>
      <c r="Y640" s="728"/>
      <c r="Z640" s="728"/>
    </row>
    <row r="641" ht="12.75" customHeight="1">
      <c r="A641" s="728"/>
      <c r="B641" s="728"/>
      <c r="C641" s="728"/>
      <c r="D641" s="728"/>
      <c r="E641" s="728"/>
      <c r="F641" s="728"/>
      <c r="G641" s="728"/>
      <c r="H641" s="728"/>
      <c r="I641" s="728"/>
      <c r="J641" s="728"/>
      <c r="K641" s="728"/>
      <c r="L641" s="728"/>
      <c r="M641" s="728"/>
      <c r="N641" s="728"/>
      <c r="O641" s="728"/>
      <c r="P641" s="728"/>
      <c r="Q641" s="728"/>
      <c r="R641" s="728"/>
      <c r="S641" s="728"/>
      <c r="T641" s="728"/>
      <c r="U641" s="728"/>
      <c r="V641" s="728"/>
      <c r="W641" s="728"/>
      <c r="X641" s="728"/>
      <c r="Y641" s="728"/>
      <c r="Z641" s="728"/>
    </row>
    <row r="642" ht="12.75" customHeight="1">
      <c r="A642" s="728"/>
      <c r="B642" s="728"/>
      <c r="C642" s="728"/>
      <c r="D642" s="728"/>
      <c r="E642" s="728"/>
      <c r="F642" s="728"/>
      <c r="G642" s="728"/>
      <c r="H642" s="728"/>
      <c r="I642" s="728"/>
      <c r="J642" s="728"/>
      <c r="K642" s="728"/>
      <c r="L642" s="728"/>
      <c r="M642" s="728"/>
      <c r="N642" s="728"/>
      <c r="O642" s="728"/>
      <c r="P642" s="728"/>
      <c r="Q642" s="728"/>
      <c r="R642" s="728"/>
      <c r="S642" s="728"/>
      <c r="T642" s="728"/>
      <c r="U642" s="728"/>
      <c r="V642" s="728"/>
      <c r="W642" s="728"/>
      <c r="X642" s="728"/>
      <c r="Y642" s="728"/>
      <c r="Z642" s="728"/>
    </row>
    <row r="643" ht="12.75" customHeight="1">
      <c r="A643" s="728"/>
      <c r="B643" s="728"/>
      <c r="C643" s="728"/>
      <c r="D643" s="728"/>
      <c r="E643" s="728"/>
      <c r="F643" s="728"/>
      <c r="G643" s="728"/>
      <c r="H643" s="728"/>
      <c r="I643" s="728"/>
      <c r="J643" s="728"/>
      <c r="K643" s="728"/>
      <c r="L643" s="728"/>
      <c r="M643" s="728"/>
      <c r="N643" s="728"/>
      <c r="O643" s="728"/>
      <c r="P643" s="728"/>
      <c r="Q643" s="728"/>
      <c r="R643" s="728"/>
      <c r="S643" s="728"/>
      <c r="T643" s="728"/>
      <c r="U643" s="728"/>
      <c r="V643" s="728"/>
      <c r="W643" s="728"/>
      <c r="X643" s="728"/>
      <c r="Y643" s="728"/>
      <c r="Z643" s="728"/>
    </row>
    <row r="644" ht="12.75" customHeight="1">
      <c r="A644" s="728"/>
      <c r="B644" s="728"/>
      <c r="C644" s="728"/>
      <c r="D644" s="728"/>
      <c r="E644" s="728"/>
      <c r="F644" s="728"/>
      <c r="G644" s="728"/>
      <c r="H644" s="728"/>
      <c r="I644" s="728"/>
      <c r="J644" s="728"/>
      <c r="K644" s="728"/>
      <c r="L644" s="728"/>
      <c r="M644" s="728"/>
      <c r="N644" s="728"/>
      <c r="O644" s="728"/>
      <c r="P644" s="728"/>
      <c r="Q644" s="728"/>
      <c r="R644" s="728"/>
      <c r="S644" s="728"/>
      <c r="T644" s="728"/>
      <c r="U644" s="728"/>
      <c r="V644" s="728"/>
      <c r="W644" s="728"/>
      <c r="X644" s="728"/>
      <c r="Y644" s="728"/>
      <c r="Z644" s="728"/>
    </row>
    <row r="645" ht="12.75" customHeight="1">
      <c r="A645" s="728"/>
      <c r="B645" s="728"/>
      <c r="C645" s="728"/>
      <c r="D645" s="728"/>
      <c r="E645" s="728"/>
      <c r="F645" s="728"/>
      <c r="G645" s="728"/>
      <c r="H645" s="728"/>
      <c r="I645" s="728"/>
      <c r="J645" s="728"/>
      <c r="K645" s="728"/>
      <c r="L645" s="728"/>
      <c r="M645" s="728"/>
      <c r="N645" s="728"/>
      <c r="O645" s="728"/>
      <c r="P645" s="728"/>
      <c r="Q645" s="728"/>
      <c r="R645" s="728"/>
      <c r="S645" s="728"/>
      <c r="T645" s="728"/>
      <c r="U645" s="728"/>
      <c r="V645" s="728"/>
      <c r="W645" s="728"/>
      <c r="X645" s="728"/>
      <c r="Y645" s="728"/>
      <c r="Z645" s="728"/>
    </row>
    <row r="646" ht="12.75" customHeight="1">
      <c r="A646" s="728"/>
      <c r="B646" s="728"/>
      <c r="C646" s="728"/>
      <c r="D646" s="728"/>
      <c r="E646" s="728"/>
      <c r="F646" s="728"/>
      <c r="G646" s="728"/>
      <c r="H646" s="728"/>
      <c r="I646" s="728"/>
      <c r="J646" s="728"/>
      <c r="K646" s="728"/>
      <c r="L646" s="728"/>
      <c r="M646" s="728"/>
      <c r="N646" s="728"/>
      <c r="O646" s="728"/>
      <c r="P646" s="728"/>
      <c r="Q646" s="728"/>
      <c r="R646" s="728"/>
      <c r="S646" s="728"/>
      <c r="T646" s="728"/>
      <c r="U646" s="728"/>
      <c r="V646" s="728"/>
      <c r="W646" s="728"/>
      <c r="X646" s="728"/>
      <c r="Y646" s="728"/>
      <c r="Z646" s="728"/>
    </row>
    <row r="647" ht="12.75" customHeight="1">
      <c r="A647" s="728"/>
      <c r="B647" s="728"/>
      <c r="C647" s="728"/>
      <c r="D647" s="728"/>
      <c r="E647" s="728"/>
      <c r="F647" s="728"/>
      <c r="G647" s="728"/>
      <c r="H647" s="728"/>
      <c r="I647" s="728"/>
      <c r="J647" s="728"/>
      <c r="K647" s="728"/>
      <c r="L647" s="728"/>
      <c r="M647" s="728"/>
      <c r="N647" s="728"/>
      <c r="O647" s="728"/>
      <c r="P647" s="728"/>
      <c r="Q647" s="728"/>
      <c r="R647" s="728"/>
      <c r="S647" s="728"/>
      <c r="T647" s="728"/>
      <c r="U647" s="728"/>
      <c r="V647" s="728"/>
      <c r="W647" s="728"/>
      <c r="X647" s="728"/>
      <c r="Y647" s="728"/>
      <c r="Z647" s="728"/>
    </row>
    <row r="648" ht="12.75" customHeight="1">
      <c r="A648" s="728"/>
      <c r="B648" s="728"/>
      <c r="C648" s="728"/>
      <c r="D648" s="728"/>
      <c r="E648" s="728"/>
      <c r="F648" s="728"/>
      <c r="G648" s="728"/>
      <c r="H648" s="728"/>
      <c r="I648" s="728"/>
      <c r="J648" s="728"/>
      <c r="K648" s="728"/>
      <c r="L648" s="728"/>
      <c r="M648" s="728"/>
      <c r="N648" s="728"/>
      <c r="O648" s="728"/>
      <c r="P648" s="728"/>
      <c r="Q648" s="728"/>
      <c r="R648" s="728"/>
      <c r="S648" s="728"/>
      <c r="T648" s="728"/>
      <c r="U648" s="728"/>
      <c r="V648" s="728"/>
      <c r="W648" s="728"/>
      <c r="X648" s="728"/>
      <c r="Y648" s="728"/>
      <c r="Z648" s="728"/>
    </row>
    <row r="649" ht="12.75" customHeight="1">
      <c r="A649" s="728"/>
      <c r="B649" s="728"/>
      <c r="C649" s="728"/>
      <c r="D649" s="728"/>
      <c r="E649" s="728"/>
      <c r="F649" s="728"/>
      <c r="G649" s="728"/>
      <c r="H649" s="728"/>
      <c r="I649" s="728"/>
      <c r="J649" s="728"/>
      <c r="K649" s="728"/>
      <c r="L649" s="728"/>
      <c r="M649" s="728"/>
      <c r="N649" s="728"/>
      <c r="O649" s="728"/>
      <c r="P649" s="728"/>
      <c r="Q649" s="728"/>
      <c r="R649" s="728"/>
      <c r="S649" s="728"/>
      <c r="T649" s="728"/>
      <c r="U649" s="728"/>
      <c r="V649" s="728"/>
      <c r="W649" s="728"/>
      <c r="X649" s="728"/>
      <c r="Y649" s="728"/>
      <c r="Z649" s="728"/>
    </row>
    <row r="650" ht="12.75" customHeight="1">
      <c r="A650" s="728"/>
      <c r="B650" s="728"/>
      <c r="C650" s="728"/>
      <c r="D650" s="728"/>
      <c r="E650" s="728"/>
      <c r="F650" s="728"/>
      <c r="G650" s="728"/>
      <c r="H650" s="728"/>
      <c r="I650" s="728"/>
      <c r="J650" s="728"/>
      <c r="K650" s="728"/>
      <c r="L650" s="728"/>
      <c r="M650" s="728"/>
      <c r="N650" s="728"/>
      <c r="O650" s="728"/>
      <c r="P650" s="728"/>
      <c r="Q650" s="728"/>
      <c r="R650" s="728"/>
      <c r="S650" s="728"/>
      <c r="T650" s="728"/>
      <c r="U650" s="728"/>
      <c r="V650" s="728"/>
      <c r="W650" s="728"/>
      <c r="X650" s="728"/>
      <c r="Y650" s="728"/>
      <c r="Z650" s="728"/>
    </row>
    <row r="651" ht="12.75" customHeight="1">
      <c r="A651" s="728"/>
      <c r="B651" s="728"/>
      <c r="C651" s="728"/>
      <c r="D651" s="728"/>
      <c r="E651" s="728"/>
      <c r="F651" s="728"/>
      <c r="G651" s="728"/>
      <c r="H651" s="728"/>
      <c r="I651" s="728"/>
      <c r="J651" s="728"/>
      <c r="K651" s="728"/>
      <c r="L651" s="728"/>
      <c r="M651" s="728"/>
      <c r="N651" s="728"/>
      <c r="O651" s="728"/>
      <c r="P651" s="728"/>
      <c r="Q651" s="728"/>
      <c r="R651" s="728"/>
      <c r="S651" s="728"/>
      <c r="T651" s="728"/>
      <c r="U651" s="728"/>
      <c r="V651" s="728"/>
      <c r="W651" s="728"/>
      <c r="X651" s="728"/>
      <c r="Y651" s="728"/>
      <c r="Z651" s="728"/>
    </row>
    <row r="652" ht="12.75" customHeight="1">
      <c r="A652" s="728"/>
      <c r="B652" s="728"/>
      <c r="C652" s="728"/>
      <c r="D652" s="728"/>
      <c r="E652" s="728"/>
      <c r="F652" s="728"/>
      <c r="G652" s="728"/>
      <c r="H652" s="728"/>
      <c r="I652" s="728"/>
      <c r="J652" s="728"/>
      <c r="K652" s="728"/>
      <c r="L652" s="728"/>
      <c r="M652" s="728"/>
      <c r="N652" s="728"/>
      <c r="O652" s="728"/>
      <c r="P652" s="728"/>
      <c r="Q652" s="728"/>
      <c r="R652" s="728"/>
      <c r="S652" s="728"/>
      <c r="T652" s="728"/>
      <c r="U652" s="728"/>
      <c r="V652" s="728"/>
      <c r="W652" s="728"/>
      <c r="X652" s="728"/>
      <c r="Y652" s="728"/>
      <c r="Z652" s="728"/>
    </row>
    <row r="653" ht="12.75" customHeight="1">
      <c r="A653" s="728"/>
      <c r="B653" s="728"/>
      <c r="C653" s="728"/>
      <c r="D653" s="728"/>
      <c r="E653" s="728"/>
      <c r="F653" s="728"/>
      <c r="G653" s="728"/>
      <c r="H653" s="728"/>
      <c r="I653" s="728"/>
      <c r="J653" s="728"/>
      <c r="K653" s="728"/>
      <c r="L653" s="728"/>
      <c r="M653" s="728"/>
      <c r="N653" s="728"/>
      <c r="O653" s="728"/>
      <c r="P653" s="728"/>
      <c r="Q653" s="728"/>
      <c r="R653" s="728"/>
      <c r="S653" s="728"/>
      <c r="T653" s="728"/>
      <c r="U653" s="728"/>
      <c r="V653" s="728"/>
      <c r="W653" s="728"/>
      <c r="X653" s="728"/>
      <c r="Y653" s="728"/>
      <c r="Z653" s="728"/>
    </row>
    <row r="654" ht="12.75" customHeight="1">
      <c r="A654" s="728"/>
      <c r="B654" s="728"/>
      <c r="C654" s="728"/>
      <c r="D654" s="728"/>
      <c r="E654" s="728"/>
      <c r="F654" s="728"/>
      <c r="G654" s="728"/>
      <c r="H654" s="728"/>
      <c r="I654" s="728"/>
      <c r="J654" s="728"/>
      <c r="K654" s="728"/>
      <c r="L654" s="728"/>
      <c r="M654" s="728"/>
      <c r="N654" s="728"/>
      <c r="O654" s="728"/>
      <c r="P654" s="728"/>
      <c r="Q654" s="728"/>
      <c r="R654" s="728"/>
      <c r="S654" s="728"/>
      <c r="T654" s="728"/>
      <c r="U654" s="728"/>
      <c r="V654" s="728"/>
      <c r="W654" s="728"/>
      <c r="X654" s="728"/>
      <c r="Y654" s="728"/>
      <c r="Z654" s="728"/>
    </row>
    <row r="655" ht="12.75" customHeight="1">
      <c r="A655" s="728"/>
      <c r="B655" s="728"/>
      <c r="C655" s="728"/>
      <c r="D655" s="728"/>
      <c r="E655" s="728"/>
      <c r="F655" s="728"/>
      <c r="G655" s="728"/>
      <c r="H655" s="728"/>
      <c r="I655" s="728"/>
      <c r="J655" s="728"/>
      <c r="K655" s="728"/>
      <c r="L655" s="728"/>
      <c r="M655" s="728"/>
      <c r="N655" s="728"/>
      <c r="O655" s="728"/>
      <c r="P655" s="728"/>
      <c r="Q655" s="728"/>
      <c r="R655" s="728"/>
      <c r="S655" s="728"/>
      <c r="T655" s="728"/>
      <c r="U655" s="728"/>
      <c r="V655" s="728"/>
      <c r="W655" s="728"/>
      <c r="X655" s="728"/>
      <c r="Y655" s="728"/>
      <c r="Z655" s="728"/>
    </row>
    <row r="656" ht="12.75" customHeight="1">
      <c r="A656" s="728"/>
      <c r="B656" s="728"/>
      <c r="C656" s="728"/>
      <c r="D656" s="728"/>
      <c r="E656" s="728"/>
      <c r="F656" s="728"/>
      <c r="G656" s="728"/>
      <c r="H656" s="728"/>
      <c r="I656" s="728"/>
      <c r="J656" s="728"/>
      <c r="K656" s="728"/>
      <c r="L656" s="728"/>
      <c r="M656" s="728"/>
      <c r="N656" s="728"/>
      <c r="O656" s="728"/>
      <c r="P656" s="728"/>
      <c r="Q656" s="728"/>
      <c r="R656" s="728"/>
      <c r="S656" s="728"/>
      <c r="T656" s="728"/>
      <c r="U656" s="728"/>
      <c r="V656" s="728"/>
      <c r="W656" s="728"/>
      <c r="X656" s="728"/>
      <c r="Y656" s="728"/>
      <c r="Z656" s="728"/>
    </row>
    <row r="657" ht="12.75" customHeight="1">
      <c r="A657" s="728"/>
      <c r="B657" s="728"/>
      <c r="C657" s="728"/>
      <c r="D657" s="728"/>
      <c r="E657" s="728"/>
      <c r="F657" s="728"/>
      <c r="G657" s="728"/>
      <c r="H657" s="728"/>
      <c r="I657" s="728"/>
      <c r="J657" s="728"/>
      <c r="K657" s="728"/>
      <c r="L657" s="728"/>
      <c r="M657" s="728"/>
      <c r="N657" s="728"/>
      <c r="O657" s="728"/>
      <c r="P657" s="728"/>
      <c r="Q657" s="728"/>
      <c r="R657" s="728"/>
      <c r="S657" s="728"/>
      <c r="T657" s="728"/>
      <c r="U657" s="728"/>
      <c r="V657" s="728"/>
      <c r="W657" s="728"/>
      <c r="X657" s="728"/>
      <c r="Y657" s="728"/>
      <c r="Z657" s="728"/>
    </row>
    <row r="658" ht="12.75" customHeight="1">
      <c r="A658" s="728"/>
      <c r="B658" s="728"/>
      <c r="C658" s="728"/>
      <c r="D658" s="728"/>
      <c r="E658" s="728"/>
      <c r="F658" s="728"/>
      <c r="G658" s="728"/>
      <c r="H658" s="728"/>
      <c r="I658" s="728"/>
      <c r="J658" s="728"/>
      <c r="K658" s="728"/>
      <c r="L658" s="728"/>
      <c r="M658" s="728"/>
      <c r="N658" s="728"/>
      <c r="O658" s="728"/>
      <c r="P658" s="728"/>
      <c r="Q658" s="728"/>
      <c r="R658" s="728"/>
      <c r="S658" s="728"/>
      <c r="T658" s="728"/>
      <c r="U658" s="728"/>
      <c r="V658" s="728"/>
      <c r="W658" s="728"/>
      <c r="X658" s="728"/>
      <c r="Y658" s="728"/>
      <c r="Z658" s="728"/>
    </row>
    <row r="659" ht="12.75" customHeight="1">
      <c r="A659" s="728"/>
      <c r="B659" s="728"/>
      <c r="C659" s="728"/>
      <c r="D659" s="728"/>
      <c r="E659" s="728"/>
      <c r="F659" s="728"/>
      <c r="G659" s="728"/>
      <c r="H659" s="728"/>
      <c r="I659" s="728"/>
      <c r="J659" s="728"/>
      <c r="K659" s="728"/>
      <c r="L659" s="728"/>
      <c r="M659" s="728"/>
      <c r="N659" s="728"/>
      <c r="O659" s="728"/>
      <c r="P659" s="728"/>
      <c r="Q659" s="728"/>
      <c r="R659" s="728"/>
      <c r="S659" s="728"/>
      <c r="T659" s="728"/>
      <c r="U659" s="728"/>
      <c r="V659" s="728"/>
      <c r="W659" s="728"/>
      <c r="X659" s="728"/>
      <c r="Y659" s="728"/>
      <c r="Z659" s="728"/>
    </row>
    <row r="660" ht="12.75" customHeight="1">
      <c r="A660" s="728"/>
      <c r="B660" s="728"/>
      <c r="C660" s="728"/>
      <c r="D660" s="728"/>
      <c r="E660" s="728"/>
      <c r="F660" s="728"/>
      <c r="G660" s="728"/>
      <c r="H660" s="728"/>
      <c r="I660" s="728"/>
      <c r="J660" s="728"/>
      <c r="K660" s="728"/>
      <c r="L660" s="728"/>
      <c r="M660" s="728"/>
      <c r="N660" s="728"/>
      <c r="O660" s="728"/>
      <c r="P660" s="728"/>
      <c r="Q660" s="728"/>
      <c r="R660" s="728"/>
      <c r="S660" s="728"/>
      <c r="T660" s="728"/>
      <c r="U660" s="728"/>
      <c r="V660" s="728"/>
      <c r="W660" s="728"/>
      <c r="X660" s="728"/>
      <c r="Y660" s="728"/>
      <c r="Z660" s="728"/>
    </row>
    <row r="661" ht="12.75" customHeight="1">
      <c r="A661" s="728"/>
      <c r="B661" s="728"/>
      <c r="C661" s="728"/>
      <c r="D661" s="728"/>
      <c r="E661" s="728"/>
      <c r="F661" s="728"/>
      <c r="G661" s="728"/>
      <c r="H661" s="728"/>
      <c r="I661" s="728"/>
      <c r="J661" s="728"/>
      <c r="K661" s="728"/>
      <c r="L661" s="728"/>
      <c r="M661" s="728"/>
      <c r="N661" s="728"/>
      <c r="O661" s="728"/>
      <c r="P661" s="728"/>
      <c r="Q661" s="728"/>
      <c r="R661" s="728"/>
      <c r="S661" s="728"/>
      <c r="T661" s="728"/>
      <c r="U661" s="728"/>
      <c r="V661" s="728"/>
      <c r="W661" s="728"/>
      <c r="X661" s="728"/>
      <c r="Y661" s="728"/>
      <c r="Z661" s="728"/>
    </row>
    <row r="662" ht="12.75" customHeight="1">
      <c r="A662" s="728"/>
      <c r="B662" s="728"/>
      <c r="C662" s="728"/>
      <c r="D662" s="728"/>
      <c r="E662" s="728"/>
      <c r="F662" s="728"/>
      <c r="G662" s="728"/>
      <c r="H662" s="728"/>
      <c r="I662" s="728"/>
      <c r="J662" s="728"/>
      <c r="K662" s="728"/>
      <c r="L662" s="728"/>
      <c r="M662" s="728"/>
      <c r="N662" s="728"/>
      <c r="O662" s="728"/>
      <c r="P662" s="728"/>
      <c r="Q662" s="728"/>
      <c r="R662" s="728"/>
      <c r="S662" s="728"/>
      <c r="T662" s="728"/>
      <c r="U662" s="728"/>
      <c r="V662" s="728"/>
      <c r="W662" s="728"/>
      <c r="X662" s="728"/>
      <c r="Y662" s="728"/>
      <c r="Z662" s="728"/>
    </row>
    <row r="663" ht="12.75" customHeight="1">
      <c r="A663" s="728"/>
      <c r="B663" s="728"/>
      <c r="C663" s="728"/>
      <c r="D663" s="728"/>
      <c r="E663" s="728"/>
      <c r="F663" s="728"/>
      <c r="G663" s="728"/>
      <c r="H663" s="728"/>
      <c r="I663" s="728"/>
      <c r="J663" s="728"/>
      <c r="K663" s="728"/>
      <c r="L663" s="728"/>
      <c r="M663" s="728"/>
      <c r="N663" s="728"/>
      <c r="O663" s="728"/>
      <c r="P663" s="728"/>
      <c r="Q663" s="728"/>
      <c r="R663" s="728"/>
      <c r="S663" s="728"/>
      <c r="T663" s="728"/>
      <c r="U663" s="728"/>
      <c r="V663" s="728"/>
      <c r="W663" s="728"/>
      <c r="X663" s="728"/>
      <c r="Y663" s="728"/>
      <c r="Z663" s="728"/>
    </row>
    <row r="664" ht="12.75" customHeight="1">
      <c r="A664" s="728"/>
      <c r="B664" s="728"/>
      <c r="C664" s="728"/>
      <c r="D664" s="728"/>
      <c r="E664" s="728"/>
      <c r="F664" s="728"/>
      <c r="G664" s="728"/>
      <c r="H664" s="728"/>
      <c r="I664" s="728"/>
      <c r="J664" s="728"/>
      <c r="K664" s="728"/>
      <c r="L664" s="728"/>
      <c r="M664" s="728"/>
      <c r="N664" s="728"/>
      <c r="O664" s="728"/>
      <c r="P664" s="728"/>
      <c r="Q664" s="728"/>
      <c r="R664" s="728"/>
      <c r="S664" s="728"/>
      <c r="T664" s="728"/>
      <c r="U664" s="728"/>
      <c r="V664" s="728"/>
      <c r="W664" s="728"/>
      <c r="X664" s="728"/>
      <c r="Y664" s="728"/>
      <c r="Z664" s="728"/>
    </row>
    <row r="665" ht="12.75" customHeight="1">
      <c r="A665" s="728"/>
      <c r="B665" s="728"/>
      <c r="C665" s="728"/>
      <c r="D665" s="728"/>
      <c r="E665" s="728"/>
      <c r="F665" s="728"/>
      <c r="G665" s="728"/>
      <c r="H665" s="728"/>
      <c r="I665" s="728"/>
      <c r="J665" s="728"/>
      <c r="K665" s="728"/>
      <c r="L665" s="728"/>
      <c r="M665" s="728"/>
      <c r="N665" s="728"/>
      <c r="O665" s="728"/>
      <c r="P665" s="728"/>
      <c r="Q665" s="728"/>
      <c r="R665" s="728"/>
      <c r="S665" s="728"/>
      <c r="T665" s="728"/>
      <c r="U665" s="728"/>
      <c r="V665" s="728"/>
      <c r="W665" s="728"/>
      <c r="X665" s="728"/>
      <c r="Y665" s="728"/>
      <c r="Z665" s="728"/>
    </row>
    <row r="666" ht="12.75" customHeight="1">
      <c r="A666" s="728"/>
      <c r="B666" s="728"/>
      <c r="C666" s="728"/>
      <c r="D666" s="728"/>
      <c r="E666" s="728"/>
      <c r="F666" s="728"/>
      <c r="G666" s="728"/>
      <c r="H666" s="728"/>
      <c r="I666" s="728"/>
      <c r="J666" s="728"/>
      <c r="K666" s="728"/>
      <c r="L666" s="728"/>
      <c r="M666" s="728"/>
      <c r="N666" s="728"/>
      <c r="O666" s="728"/>
      <c r="P666" s="728"/>
      <c r="Q666" s="728"/>
      <c r="R666" s="728"/>
      <c r="S666" s="728"/>
      <c r="T666" s="728"/>
      <c r="U666" s="728"/>
      <c r="V666" s="728"/>
      <c r="W666" s="728"/>
      <c r="X666" s="728"/>
      <c r="Y666" s="728"/>
      <c r="Z666" s="728"/>
    </row>
    <row r="667" ht="12.75" customHeight="1">
      <c r="A667" s="728"/>
      <c r="B667" s="728"/>
      <c r="C667" s="728"/>
      <c r="D667" s="728"/>
      <c r="E667" s="728"/>
      <c r="F667" s="728"/>
      <c r="G667" s="728"/>
      <c r="H667" s="728"/>
      <c r="I667" s="728"/>
      <c r="J667" s="728"/>
      <c r="K667" s="728"/>
      <c r="L667" s="728"/>
      <c r="M667" s="728"/>
      <c r="N667" s="728"/>
      <c r="O667" s="728"/>
      <c r="P667" s="728"/>
      <c r="Q667" s="728"/>
      <c r="R667" s="728"/>
      <c r="S667" s="728"/>
      <c r="T667" s="728"/>
      <c r="U667" s="728"/>
      <c r="V667" s="728"/>
      <c r="W667" s="728"/>
      <c r="X667" s="728"/>
      <c r="Y667" s="728"/>
      <c r="Z667" s="728"/>
    </row>
    <row r="668" ht="12.75" customHeight="1">
      <c r="A668" s="728"/>
      <c r="B668" s="728"/>
      <c r="C668" s="728"/>
      <c r="D668" s="728"/>
      <c r="E668" s="728"/>
      <c r="F668" s="728"/>
      <c r="G668" s="728"/>
      <c r="H668" s="728"/>
      <c r="I668" s="728"/>
      <c r="J668" s="728"/>
      <c r="K668" s="728"/>
      <c r="L668" s="728"/>
      <c r="M668" s="728"/>
      <c r="N668" s="728"/>
      <c r="O668" s="728"/>
      <c r="P668" s="728"/>
      <c r="Q668" s="728"/>
      <c r="R668" s="728"/>
      <c r="S668" s="728"/>
      <c r="T668" s="728"/>
      <c r="U668" s="728"/>
      <c r="V668" s="728"/>
      <c r="W668" s="728"/>
      <c r="X668" s="728"/>
      <c r="Y668" s="728"/>
      <c r="Z668" s="728"/>
    </row>
    <row r="669" ht="12.75" customHeight="1">
      <c r="A669" s="728"/>
      <c r="B669" s="728"/>
      <c r="C669" s="728"/>
      <c r="D669" s="728"/>
      <c r="E669" s="728"/>
      <c r="F669" s="728"/>
      <c r="G669" s="728"/>
      <c r="H669" s="728"/>
      <c r="I669" s="728"/>
      <c r="J669" s="728"/>
      <c r="K669" s="728"/>
      <c r="L669" s="728"/>
      <c r="M669" s="728"/>
      <c r="N669" s="728"/>
      <c r="O669" s="728"/>
      <c r="P669" s="728"/>
      <c r="Q669" s="728"/>
      <c r="R669" s="728"/>
      <c r="S669" s="728"/>
      <c r="T669" s="728"/>
      <c r="U669" s="728"/>
      <c r="V669" s="728"/>
      <c r="W669" s="728"/>
      <c r="X669" s="728"/>
      <c r="Y669" s="728"/>
      <c r="Z669" s="728"/>
    </row>
    <row r="670" ht="12.75" customHeight="1">
      <c r="A670" s="728"/>
      <c r="B670" s="728"/>
      <c r="C670" s="728"/>
      <c r="D670" s="728"/>
      <c r="E670" s="728"/>
      <c r="F670" s="728"/>
      <c r="G670" s="728"/>
      <c r="H670" s="728"/>
      <c r="I670" s="728"/>
      <c r="J670" s="728"/>
      <c r="K670" s="728"/>
      <c r="L670" s="728"/>
      <c r="M670" s="728"/>
      <c r="N670" s="728"/>
      <c r="O670" s="728"/>
      <c r="P670" s="728"/>
      <c r="Q670" s="728"/>
      <c r="R670" s="728"/>
      <c r="S670" s="728"/>
      <c r="T670" s="728"/>
      <c r="U670" s="728"/>
      <c r="V670" s="728"/>
      <c r="W670" s="728"/>
      <c r="X670" s="728"/>
      <c r="Y670" s="728"/>
      <c r="Z670" s="728"/>
    </row>
    <row r="671" ht="12.75" customHeight="1">
      <c r="A671" s="728"/>
      <c r="B671" s="728"/>
      <c r="C671" s="728"/>
      <c r="D671" s="728"/>
      <c r="E671" s="728"/>
      <c r="F671" s="728"/>
      <c r="G671" s="728"/>
      <c r="H671" s="728"/>
      <c r="I671" s="728"/>
      <c r="J671" s="728"/>
      <c r="K671" s="728"/>
      <c r="L671" s="728"/>
      <c r="M671" s="728"/>
      <c r="N671" s="728"/>
      <c r="O671" s="728"/>
      <c r="P671" s="728"/>
      <c r="Q671" s="728"/>
      <c r="R671" s="728"/>
      <c r="S671" s="728"/>
      <c r="T671" s="728"/>
      <c r="U671" s="728"/>
      <c r="V671" s="728"/>
      <c r="W671" s="728"/>
      <c r="X671" s="728"/>
      <c r="Y671" s="728"/>
      <c r="Z671" s="728"/>
    </row>
    <row r="672" ht="12.75" customHeight="1">
      <c r="A672" s="728"/>
      <c r="B672" s="728"/>
      <c r="C672" s="728"/>
      <c r="D672" s="728"/>
      <c r="E672" s="728"/>
      <c r="F672" s="728"/>
      <c r="G672" s="728"/>
      <c r="H672" s="728"/>
      <c r="I672" s="728"/>
      <c r="J672" s="728"/>
      <c r="K672" s="728"/>
      <c r="L672" s="728"/>
      <c r="M672" s="728"/>
      <c r="N672" s="728"/>
      <c r="O672" s="728"/>
      <c r="P672" s="728"/>
      <c r="Q672" s="728"/>
      <c r="R672" s="728"/>
      <c r="S672" s="728"/>
      <c r="T672" s="728"/>
      <c r="U672" s="728"/>
      <c r="V672" s="728"/>
      <c r="W672" s="728"/>
      <c r="X672" s="728"/>
      <c r="Y672" s="728"/>
      <c r="Z672" s="728"/>
    </row>
    <row r="673" ht="12.75" customHeight="1">
      <c r="A673" s="728"/>
      <c r="B673" s="728"/>
      <c r="C673" s="728"/>
      <c r="D673" s="728"/>
      <c r="E673" s="728"/>
      <c r="F673" s="728"/>
      <c r="G673" s="728"/>
      <c r="H673" s="728"/>
      <c r="I673" s="728"/>
      <c r="J673" s="728"/>
      <c r="K673" s="728"/>
      <c r="L673" s="728"/>
      <c r="M673" s="728"/>
      <c r="N673" s="728"/>
      <c r="O673" s="728"/>
      <c r="P673" s="728"/>
      <c r="Q673" s="728"/>
      <c r="R673" s="728"/>
      <c r="S673" s="728"/>
      <c r="T673" s="728"/>
      <c r="U673" s="728"/>
      <c r="V673" s="728"/>
      <c r="W673" s="728"/>
      <c r="X673" s="728"/>
      <c r="Y673" s="728"/>
      <c r="Z673" s="728"/>
    </row>
    <row r="674" ht="12.75" customHeight="1">
      <c r="A674" s="728"/>
      <c r="B674" s="728"/>
      <c r="C674" s="728"/>
      <c r="D674" s="728"/>
      <c r="E674" s="728"/>
      <c r="F674" s="728"/>
      <c r="G674" s="728"/>
      <c r="H674" s="728"/>
      <c r="I674" s="728"/>
      <c r="J674" s="728"/>
      <c r="K674" s="728"/>
      <c r="L674" s="728"/>
      <c r="M674" s="728"/>
      <c r="N674" s="728"/>
      <c r="O674" s="728"/>
      <c r="P674" s="728"/>
      <c r="Q674" s="728"/>
      <c r="R674" s="728"/>
      <c r="S674" s="728"/>
      <c r="T674" s="728"/>
      <c r="U674" s="728"/>
      <c r="V674" s="728"/>
      <c r="W674" s="728"/>
      <c r="X674" s="728"/>
      <c r="Y674" s="728"/>
      <c r="Z674" s="728"/>
    </row>
    <row r="675" ht="12.75" customHeight="1">
      <c r="A675" s="728"/>
      <c r="B675" s="728"/>
      <c r="C675" s="728"/>
      <c r="D675" s="728"/>
      <c r="E675" s="728"/>
      <c r="F675" s="728"/>
      <c r="G675" s="728"/>
      <c r="H675" s="728"/>
      <c r="I675" s="728"/>
      <c r="J675" s="728"/>
      <c r="K675" s="728"/>
      <c r="L675" s="728"/>
      <c r="M675" s="728"/>
      <c r="N675" s="728"/>
      <c r="O675" s="728"/>
      <c r="P675" s="728"/>
      <c r="Q675" s="728"/>
      <c r="R675" s="728"/>
      <c r="S675" s="728"/>
      <c r="T675" s="728"/>
      <c r="U675" s="728"/>
      <c r="V675" s="728"/>
      <c r="W675" s="728"/>
      <c r="X675" s="728"/>
      <c r="Y675" s="728"/>
      <c r="Z675" s="728"/>
    </row>
    <row r="676" ht="12.75" customHeight="1">
      <c r="A676" s="728"/>
      <c r="B676" s="728"/>
      <c r="C676" s="728"/>
      <c r="D676" s="728"/>
      <c r="E676" s="728"/>
      <c r="F676" s="728"/>
      <c r="G676" s="728"/>
      <c r="H676" s="728"/>
      <c r="I676" s="728"/>
      <c r="J676" s="728"/>
      <c r="K676" s="728"/>
      <c r="L676" s="728"/>
      <c r="M676" s="728"/>
      <c r="N676" s="728"/>
      <c r="O676" s="728"/>
      <c r="P676" s="728"/>
      <c r="Q676" s="728"/>
      <c r="R676" s="728"/>
      <c r="S676" s="728"/>
      <c r="T676" s="728"/>
      <c r="U676" s="728"/>
      <c r="V676" s="728"/>
      <c r="W676" s="728"/>
      <c r="X676" s="728"/>
      <c r="Y676" s="728"/>
      <c r="Z676" s="728"/>
    </row>
    <row r="677" ht="12.75" customHeight="1">
      <c r="A677" s="728"/>
      <c r="B677" s="728"/>
      <c r="C677" s="728"/>
      <c r="D677" s="728"/>
      <c r="E677" s="728"/>
      <c r="F677" s="728"/>
      <c r="G677" s="728"/>
      <c r="H677" s="728"/>
      <c r="I677" s="728"/>
      <c r="J677" s="728"/>
      <c r="K677" s="728"/>
      <c r="L677" s="728"/>
      <c r="M677" s="728"/>
      <c r="N677" s="728"/>
      <c r="O677" s="728"/>
      <c r="P677" s="728"/>
      <c r="Q677" s="728"/>
      <c r="R677" s="728"/>
      <c r="S677" s="728"/>
      <c r="T677" s="728"/>
      <c r="U677" s="728"/>
      <c r="V677" s="728"/>
      <c r="W677" s="728"/>
      <c r="X677" s="728"/>
      <c r="Y677" s="728"/>
      <c r="Z677" s="728"/>
    </row>
    <row r="678" ht="12.75" customHeight="1">
      <c r="A678" s="728"/>
      <c r="B678" s="728"/>
      <c r="C678" s="728"/>
      <c r="D678" s="728"/>
      <c r="E678" s="728"/>
      <c r="F678" s="728"/>
      <c r="G678" s="728"/>
      <c r="H678" s="728"/>
      <c r="I678" s="728"/>
      <c r="J678" s="728"/>
      <c r="K678" s="728"/>
      <c r="L678" s="728"/>
      <c r="M678" s="728"/>
      <c r="N678" s="728"/>
      <c r="O678" s="728"/>
      <c r="P678" s="728"/>
      <c r="Q678" s="728"/>
      <c r="R678" s="728"/>
      <c r="S678" s="728"/>
      <c r="T678" s="728"/>
      <c r="U678" s="728"/>
      <c r="V678" s="728"/>
      <c r="W678" s="728"/>
      <c r="X678" s="728"/>
      <c r="Y678" s="728"/>
      <c r="Z678" s="728"/>
    </row>
    <row r="679" ht="12.75" customHeight="1">
      <c r="A679" s="728"/>
      <c r="B679" s="728"/>
      <c r="C679" s="728"/>
      <c r="D679" s="728"/>
      <c r="E679" s="728"/>
      <c r="F679" s="728"/>
      <c r="G679" s="728"/>
      <c r="H679" s="728"/>
      <c r="I679" s="728"/>
      <c r="J679" s="728"/>
      <c r="K679" s="728"/>
      <c r="L679" s="728"/>
      <c r="M679" s="728"/>
      <c r="N679" s="728"/>
      <c r="O679" s="728"/>
      <c r="P679" s="728"/>
      <c r="Q679" s="728"/>
      <c r="R679" s="728"/>
      <c r="S679" s="728"/>
      <c r="T679" s="728"/>
      <c r="U679" s="728"/>
      <c r="V679" s="728"/>
      <c r="W679" s="728"/>
      <c r="X679" s="728"/>
      <c r="Y679" s="728"/>
      <c r="Z679" s="728"/>
    </row>
    <row r="680" ht="12.75" customHeight="1">
      <c r="A680" s="728"/>
      <c r="B680" s="728"/>
      <c r="C680" s="728"/>
      <c r="D680" s="728"/>
      <c r="E680" s="728"/>
      <c r="F680" s="728"/>
      <c r="G680" s="728"/>
      <c r="H680" s="728"/>
      <c r="I680" s="728"/>
      <c r="J680" s="728"/>
      <c r="K680" s="728"/>
      <c r="L680" s="728"/>
      <c r="M680" s="728"/>
      <c r="N680" s="728"/>
      <c r="O680" s="728"/>
      <c r="P680" s="728"/>
      <c r="Q680" s="728"/>
      <c r="R680" s="728"/>
      <c r="S680" s="728"/>
      <c r="T680" s="728"/>
      <c r="U680" s="728"/>
      <c r="V680" s="728"/>
      <c r="W680" s="728"/>
      <c r="X680" s="728"/>
      <c r="Y680" s="728"/>
      <c r="Z680" s="728"/>
    </row>
    <row r="681" ht="12.75" customHeight="1">
      <c r="A681" s="728"/>
      <c r="B681" s="728"/>
      <c r="C681" s="728"/>
      <c r="D681" s="728"/>
      <c r="E681" s="728"/>
      <c r="F681" s="728"/>
      <c r="G681" s="728"/>
      <c r="H681" s="728"/>
      <c r="I681" s="728"/>
      <c r="J681" s="728"/>
      <c r="K681" s="728"/>
      <c r="L681" s="728"/>
      <c r="M681" s="728"/>
      <c r="N681" s="728"/>
      <c r="O681" s="728"/>
      <c r="P681" s="728"/>
      <c r="Q681" s="728"/>
      <c r="R681" s="728"/>
      <c r="S681" s="728"/>
      <c r="T681" s="728"/>
      <c r="U681" s="728"/>
      <c r="V681" s="728"/>
      <c r="W681" s="728"/>
      <c r="X681" s="728"/>
      <c r="Y681" s="728"/>
      <c r="Z681" s="728"/>
    </row>
    <row r="682" ht="12.75" customHeight="1">
      <c r="A682" s="728"/>
      <c r="B682" s="728"/>
      <c r="C682" s="728"/>
      <c r="D682" s="728"/>
      <c r="E682" s="728"/>
      <c r="F682" s="728"/>
      <c r="G682" s="728"/>
      <c r="H682" s="728"/>
      <c r="I682" s="728"/>
      <c r="J682" s="728"/>
      <c r="K682" s="728"/>
      <c r="L682" s="728"/>
      <c r="M682" s="728"/>
      <c r="N682" s="728"/>
      <c r="O682" s="728"/>
      <c r="P682" s="728"/>
      <c r="Q682" s="728"/>
      <c r="R682" s="728"/>
      <c r="S682" s="728"/>
      <c r="T682" s="728"/>
      <c r="U682" s="728"/>
      <c r="V682" s="728"/>
      <c r="W682" s="728"/>
      <c r="X682" s="728"/>
      <c r="Y682" s="728"/>
      <c r="Z682" s="728"/>
    </row>
    <row r="683" ht="12.75" customHeight="1">
      <c r="A683" s="728"/>
      <c r="B683" s="728"/>
      <c r="C683" s="728"/>
      <c r="D683" s="728"/>
      <c r="E683" s="728"/>
      <c r="F683" s="728"/>
      <c r="G683" s="728"/>
      <c r="H683" s="728"/>
      <c r="I683" s="728"/>
      <c r="J683" s="728"/>
      <c r="K683" s="728"/>
      <c r="L683" s="728"/>
      <c r="M683" s="728"/>
      <c r="N683" s="728"/>
      <c r="O683" s="728"/>
      <c r="P683" s="728"/>
      <c r="Q683" s="728"/>
      <c r="R683" s="728"/>
      <c r="S683" s="728"/>
      <c r="T683" s="728"/>
      <c r="U683" s="728"/>
      <c r="V683" s="728"/>
      <c r="W683" s="728"/>
      <c r="X683" s="728"/>
      <c r="Y683" s="728"/>
      <c r="Z683" s="728"/>
    </row>
    <row r="684" ht="12.75" customHeight="1">
      <c r="A684" s="728"/>
      <c r="B684" s="728"/>
      <c r="C684" s="728"/>
      <c r="D684" s="728"/>
      <c r="E684" s="728"/>
      <c r="F684" s="728"/>
      <c r="G684" s="728"/>
      <c r="H684" s="728"/>
      <c r="I684" s="728"/>
      <c r="J684" s="728"/>
      <c r="K684" s="728"/>
      <c r="L684" s="728"/>
      <c r="M684" s="728"/>
      <c r="N684" s="728"/>
      <c r="O684" s="728"/>
      <c r="P684" s="728"/>
      <c r="Q684" s="728"/>
      <c r="R684" s="728"/>
      <c r="S684" s="728"/>
      <c r="T684" s="728"/>
      <c r="U684" s="728"/>
      <c r="V684" s="728"/>
      <c r="W684" s="728"/>
      <c r="X684" s="728"/>
      <c r="Y684" s="728"/>
      <c r="Z684" s="728"/>
    </row>
    <row r="685" ht="12.75" customHeight="1">
      <c r="A685" s="728"/>
      <c r="B685" s="728"/>
      <c r="C685" s="728"/>
      <c r="D685" s="728"/>
      <c r="E685" s="728"/>
      <c r="F685" s="728"/>
      <c r="G685" s="728"/>
      <c r="H685" s="728"/>
      <c r="I685" s="728"/>
      <c r="J685" s="728"/>
      <c r="K685" s="728"/>
      <c r="L685" s="728"/>
      <c r="M685" s="728"/>
      <c r="N685" s="728"/>
      <c r="O685" s="728"/>
      <c r="P685" s="728"/>
      <c r="Q685" s="728"/>
      <c r="R685" s="728"/>
      <c r="S685" s="728"/>
      <c r="T685" s="728"/>
      <c r="U685" s="728"/>
      <c r="V685" s="728"/>
      <c r="W685" s="728"/>
      <c r="X685" s="728"/>
      <c r="Y685" s="728"/>
      <c r="Z685" s="728"/>
    </row>
    <row r="686" ht="12.75" customHeight="1">
      <c r="A686" s="728"/>
      <c r="B686" s="728"/>
      <c r="C686" s="728"/>
      <c r="D686" s="728"/>
      <c r="E686" s="728"/>
      <c r="F686" s="728"/>
      <c r="G686" s="728"/>
      <c r="H686" s="728"/>
      <c r="I686" s="728"/>
      <c r="J686" s="728"/>
      <c r="K686" s="728"/>
      <c r="L686" s="728"/>
      <c r="M686" s="728"/>
      <c r="N686" s="728"/>
      <c r="O686" s="728"/>
      <c r="P686" s="728"/>
      <c r="Q686" s="728"/>
      <c r="R686" s="728"/>
      <c r="S686" s="728"/>
      <c r="T686" s="728"/>
      <c r="U686" s="728"/>
      <c r="V686" s="728"/>
      <c r="W686" s="728"/>
      <c r="X686" s="728"/>
      <c r="Y686" s="728"/>
      <c r="Z686" s="728"/>
    </row>
    <row r="687" ht="12.75" customHeight="1">
      <c r="A687" s="728"/>
      <c r="B687" s="728"/>
      <c r="C687" s="728"/>
      <c r="D687" s="728"/>
      <c r="E687" s="728"/>
      <c r="F687" s="728"/>
      <c r="G687" s="728"/>
      <c r="H687" s="728"/>
      <c r="I687" s="728"/>
      <c r="J687" s="728"/>
      <c r="K687" s="728"/>
      <c r="L687" s="728"/>
      <c r="M687" s="728"/>
      <c r="N687" s="728"/>
      <c r="O687" s="728"/>
      <c r="P687" s="728"/>
      <c r="Q687" s="728"/>
      <c r="R687" s="728"/>
      <c r="S687" s="728"/>
      <c r="T687" s="728"/>
      <c r="U687" s="728"/>
      <c r="V687" s="728"/>
      <c r="W687" s="728"/>
      <c r="X687" s="728"/>
      <c r="Y687" s="728"/>
      <c r="Z687" s="728"/>
    </row>
    <row r="688" ht="12.75" customHeight="1">
      <c r="A688" s="728"/>
      <c r="B688" s="728"/>
      <c r="C688" s="728"/>
      <c r="D688" s="728"/>
      <c r="E688" s="728"/>
      <c r="F688" s="728"/>
      <c r="G688" s="728"/>
      <c r="H688" s="728"/>
      <c r="I688" s="728"/>
      <c r="J688" s="728"/>
      <c r="K688" s="728"/>
      <c r="L688" s="728"/>
      <c r="M688" s="728"/>
      <c r="N688" s="728"/>
      <c r="O688" s="728"/>
      <c r="P688" s="728"/>
      <c r="Q688" s="728"/>
      <c r="R688" s="728"/>
      <c r="S688" s="728"/>
      <c r="T688" s="728"/>
      <c r="U688" s="728"/>
      <c r="V688" s="728"/>
      <c r="W688" s="728"/>
      <c r="X688" s="728"/>
      <c r="Y688" s="728"/>
      <c r="Z688" s="728"/>
    </row>
    <row r="689" ht="12.75" customHeight="1">
      <c r="A689" s="728"/>
      <c r="B689" s="728"/>
      <c r="C689" s="728"/>
      <c r="D689" s="728"/>
      <c r="E689" s="728"/>
      <c r="F689" s="728"/>
      <c r="G689" s="728"/>
      <c r="H689" s="728"/>
      <c r="I689" s="728"/>
      <c r="J689" s="728"/>
      <c r="K689" s="728"/>
      <c r="L689" s="728"/>
      <c r="M689" s="728"/>
      <c r="N689" s="728"/>
      <c r="O689" s="728"/>
      <c r="P689" s="728"/>
      <c r="Q689" s="728"/>
      <c r="R689" s="728"/>
      <c r="S689" s="728"/>
      <c r="T689" s="728"/>
      <c r="U689" s="728"/>
      <c r="V689" s="728"/>
      <c r="W689" s="728"/>
      <c r="X689" s="728"/>
      <c r="Y689" s="728"/>
      <c r="Z689" s="728"/>
    </row>
    <row r="690" ht="12.75" customHeight="1">
      <c r="A690" s="728"/>
      <c r="B690" s="728"/>
      <c r="C690" s="728"/>
      <c r="D690" s="728"/>
      <c r="E690" s="728"/>
      <c r="F690" s="728"/>
      <c r="G690" s="728"/>
      <c r="H690" s="728"/>
      <c r="I690" s="728"/>
      <c r="J690" s="728"/>
      <c r="K690" s="728"/>
      <c r="L690" s="728"/>
      <c r="M690" s="728"/>
      <c r="N690" s="728"/>
      <c r="O690" s="728"/>
      <c r="P690" s="728"/>
      <c r="Q690" s="728"/>
      <c r="R690" s="728"/>
      <c r="S690" s="728"/>
      <c r="T690" s="728"/>
      <c r="U690" s="728"/>
      <c r="V690" s="728"/>
      <c r="W690" s="728"/>
      <c r="X690" s="728"/>
      <c r="Y690" s="728"/>
      <c r="Z690" s="728"/>
    </row>
    <row r="691" ht="12.75" customHeight="1">
      <c r="A691" s="728"/>
      <c r="B691" s="728"/>
      <c r="C691" s="728"/>
      <c r="D691" s="728"/>
      <c r="E691" s="728"/>
      <c r="F691" s="728"/>
      <c r="G691" s="728"/>
      <c r="H691" s="728"/>
      <c r="I691" s="728"/>
      <c r="J691" s="728"/>
      <c r="K691" s="728"/>
      <c r="L691" s="728"/>
      <c r="M691" s="728"/>
      <c r="N691" s="728"/>
      <c r="O691" s="728"/>
      <c r="P691" s="728"/>
      <c r="Q691" s="728"/>
      <c r="R691" s="728"/>
      <c r="S691" s="728"/>
      <c r="T691" s="728"/>
      <c r="U691" s="728"/>
      <c r="V691" s="728"/>
      <c r="W691" s="728"/>
      <c r="X691" s="728"/>
      <c r="Y691" s="728"/>
      <c r="Z691" s="728"/>
    </row>
    <row r="692" ht="12.75" customHeight="1">
      <c r="A692" s="728"/>
      <c r="B692" s="728"/>
      <c r="C692" s="728"/>
      <c r="D692" s="728"/>
      <c r="E692" s="728"/>
      <c r="F692" s="728"/>
      <c r="G692" s="728"/>
      <c r="H692" s="728"/>
      <c r="I692" s="728"/>
      <c r="J692" s="728"/>
      <c r="K692" s="728"/>
      <c r="L692" s="728"/>
      <c r="M692" s="728"/>
      <c r="N692" s="728"/>
      <c r="O692" s="728"/>
      <c r="P692" s="728"/>
      <c r="Q692" s="728"/>
      <c r="R692" s="728"/>
      <c r="S692" s="728"/>
      <c r="T692" s="728"/>
      <c r="U692" s="728"/>
      <c r="V692" s="728"/>
      <c r="W692" s="728"/>
      <c r="X692" s="728"/>
      <c r="Y692" s="728"/>
      <c r="Z692" s="728"/>
    </row>
    <row r="693" ht="12.75" customHeight="1">
      <c r="A693" s="728"/>
      <c r="B693" s="728"/>
      <c r="C693" s="728"/>
      <c r="D693" s="728"/>
      <c r="E693" s="728"/>
      <c r="F693" s="728"/>
      <c r="G693" s="728"/>
      <c r="H693" s="728"/>
      <c r="I693" s="728"/>
      <c r="J693" s="728"/>
      <c r="K693" s="728"/>
      <c r="L693" s="728"/>
      <c r="M693" s="728"/>
      <c r="N693" s="728"/>
      <c r="O693" s="728"/>
      <c r="P693" s="728"/>
      <c r="Q693" s="728"/>
      <c r="R693" s="728"/>
      <c r="S693" s="728"/>
      <c r="T693" s="728"/>
      <c r="U693" s="728"/>
      <c r="V693" s="728"/>
      <c r="W693" s="728"/>
      <c r="X693" s="728"/>
      <c r="Y693" s="728"/>
      <c r="Z693" s="728"/>
    </row>
    <row r="694" ht="12.75" customHeight="1">
      <c r="A694" s="728"/>
      <c r="B694" s="728"/>
      <c r="C694" s="728"/>
      <c r="D694" s="728"/>
      <c r="E694" s="728"/>
      <c r="F694" s="728"/>
      <c r="G694" s="728"/>
      <c r="H694" s="728"/>
      <c r="I694" s="728"/>
      <c r="J694" s="728"/>
      <c r="K694" s="728"/>
      <c r="L694" s="728"/>
      <c r="M694" s="728"/>
      <c r="N694" s="728"/>
      <c r="O694" s="728"/>
      <c r="P694" s="728"/>
      <c r="Q694" s="728"/>
      <c r="R694" s="728"/>
      <c r="S694" s="728"/>
      <c r="T694" s="728"/>
      <c r="U694" s="728"/>
      <c r="V694" s="728"/>
      <c r="W694" s="728"/>
      <c r="X694" s="728"/>
      <c r="Y694" s="728"/>
      <c r="Z694" s="728"/>
    </row>
    <row r="695" ht="12.75" customHeight="1">
      <c r="A695" s="728"/>
      <c r="B695" s="728"/>
      <c r="C695" s="728"/>
      <c r="D695" s="728"/>
      <c r="E695" s="728"/>
      <c r="F695" s="728"/>
      <c r="G695" s="728"/>
      <c r="H695" s="728"/>
      <c r="I695" s="728"/>
      <c r="J695" s="728"/>
      <c r="K695" s="728"/>
      <c r="L695" s="728"/>
      <c r="M695" s="728"/>
      <c r="N695" s="728"/>
      <c r="O695" s="728"/>
      <c r="P695" s="728"/>
      <c r="Q695" s="728"/>
      <c r="R695" s="728"/>
      <c r="S695" s="728"/>
      <c r="T695" s="728"/>
      <c r="U695" s="728"/>
      <c r="V695" s="728"/>
      <c r="W695" s="728"/>
      <c r="X695" s="728"/>
      <c r="Y695" s="728"/>
      <c r="Z695" s="728"/>
    </row>
    <row r="696" ht="12.75" customHeight="1">
      <c r="A696" s="728"/>
      <c r="B696" s="728"/>
      <c r="C696" s="728"/>
      <c r="D696" s="728"/>
      <c r="E696" s="728"/>
      <c r="F696" s="728"/>
      <c r="G696" s="728"/>
      <c r="H696" s="728"/>
      <c r="I696" s="728"/>
      <c r="J696" s="728"/>
      <c r="K696" s="728"/>
      <c r="L696" s="728"/>
      <c r="M696" s="728"/>
      <c r="N696" s="728"/>
      <c r="O696" s="728"/>
      <c r="P696" s="728"/>
      <c r="Q696" s="728"/>
      <c r="R696" s="728"/>
      <c r="S696" s="728"/>
      <c r="T696" s="728"/>
      <c r="U696" s="728"/>
      <c r="V696" s="728"/>
      <c r="W696" s="728"/>
      <c r="X696" s="728"/>
      <c r="Y696" s="728"/>
      <c r="Z696" s="728"/>
    </row>
    <row r="697" ht="12.75" customHeight="1">
      <c r="A697" s="728"/>
      <c r="B697" s="728"/>
      <c r="C697" s="728"/>
      <c r="D697" s="728"/>
      <c r="E697" s="728"/>
      <c r="F697" s="728"/>
      <c r="G697" s="728"/>
      <c r="H697" s="728"/>
      <c r="I697" s="728"/>
      <c r="J697" s="728"/>
      <c r="K697" s="728"/>
      <c r="L697" s="728"/>
      <c r="M697" s="728"/>
      <c r="N697" s="728"/>
      <c r="O697" s="728"/>
      <c r="P697" s="728"/>
      <c r="Q697" s="728"/>
      <c r="R697" s="728"/>
      <c r="S697" s="728"/>
      <c r="T697" s="728"/>
      <c r="U697" s="728"/>
      <c r="V697" s="728"/>
      <c r="W697" s="728"/>
      <c r="X697" s="728"/>
      <c r="Y697" s="728"/>
      <c r="Z697" s="728"/>
    </row>
    <row r="698" ht="12.75" customHeight="1">
      <c r="A698" s="728"/>
      <c r="B698" s="728"/>
      <c r="C698" s="728"/>
      <c r="D698" s="728"/>
      <c r="E698" s="728"/>
      <c r="F698" s="728"/>
      <c r="G698" s="728"/>
      <c r="H698" s="728"/>
      <c r="I698" s="728"/>
      <c r="J698" s="728"/>
      <c r="K698" s="728"/>
      <c r="L698" s="728"/>
      <c r="M698" s="728"/>
      <c r="N698" s="728"/>
      <c r="O698" s="728"/>
      <c r="P698" s="728"/>
      <c r="Q698" s="728"/>
      <c r="R698" s="728"/>
      <c r="S698" s="728"/>
      <c r="T698" s="728"/>
      <c r="U698" s="728"/>
      <c r="V698" s="728"/>
      <c r="W698" s="728"/>
      <c r="X698" s="728"/>
      <c r="Y698" s="728"/>
      <c r="Z698" s="728"/>
    </row>
    <row r="699" ht="12.75" customHeight="1">
      <c r="A699" s="728"/>
      <c r="B699" s="728"/>
      <c r="C699" s="728"/>
      <c r="D699" s="728"/>
      <c r="E699" s="728"/>
      <c r="F699" s="728"/>
      <c r="G699" s="728"/>
      <c r="H699" s="728"/>
      <c r="I699" s="728"/>
      <c r="J699" s="728"/>
      <c r="K699" s="728"/>
      <c r="L699" s="728"/>
      <c r="M699" s="728"/>
      <c r="N699" s="728"/>
      <c r="O699" s="728"/>
      <c r="P699" s="728"/>
      <c r="Q699" s="728"/>
      <c r="R699" s="728"/>
      <c r="S699" s="728"/>
      <c r="T699" s="728"/>
      <c r="U699" s="728"/>
      <c r="V699" s="728"/>
      <c r="W699" s="728"/>
      <c r="X699" s="728"/>
      <c r="Y699" s="728"/>
      <c r="Z699" s="728"/>
    </row>
    <row r="700" ht="12.75" customHeight="1">
      <c r="A700" s="728"/>
      <c r="B700" s="728"/>
      <c r="C700" s="728"/>
      <c r="D700" s="728"/>
      <c r="E700" s="728"/>
      <c r="F700" s="728"/>
      <c r="G700" s="728"/>
      <c r="H700" s="728"/>
      <c r="I700" s="728"/>
      <c r="J700" s="728"/>
      <c r="K700" s="728"/>
      <c r="L700" s="728"/>
      <c r="M700" s="728"/>
      <c r="N700" s="728"/>
      <c r="O700" s="728"/>
      <c r="P700" s="728"/>
      <c r="Q700" s="728"/>
      <c r="R700" s="728"/>
      <c r="S700" s="728"/>
      <c r="T700" s="728"/>
      <c r="U700" s="728"/>
      <c r="V700" s="728"/>
      <c r="W700" s="728"/>
      <c r="X700" s="728"/>
      <c r="Y700" s="728"/>
      <c r="Z700" s="728"/>
    </row>
    <row r="701" ht="12.75" customHeight="1">
      <c r="A701" s="728"/>
      <c r="B701" s="728"/>
      <c r="C701" s="728"/>
      <c r="D701" s="728"/>
      <c r="E701" s="728"/>
      <c r="F701" s="728"/>
      <c r="G701" s="728"/>
      <c r="H701" s="728"/>
      <c r="I701" s="728"/>
      <c r="J701" s="728"/>
      <c r="K701" s="728"/>
      <c r="L701" s="728"/>
      <c r="M701" s="728"/>
      <c r="N701" s="728"/>
      <c r="O701" s="728"/>
      <c r="P701" s="728"/>
      <c r="Q701" s="728"/>
      <c r="R701" s="728"/>
      <c r="S701" s="728"/>
      <c r="T701" s="728"/>
      <c r="U701" s="728"/>
      <c r="V701" s="728"/>
      <c r="W701" s="728"/>
      <c r="X701" s="728"/>
      <c r="Y701" s="728"/>
      <c r="Z701" s="728"/>
    </row>
    <row r="702" ht="12.75" customHeight="1">
      <c r="A702" s="728"/>
      <c r="B702" s="728"/>
      <c r="C702" s="728"/>
      <c r="D702" s="728"/>
      <c r="E702" s="728"/>
      <c r="F702" s="728"/>
      <c r="G702" s="728"/>
      <c r="H702" s="728"/>
      <c r="I702" s="728"/>
      <c r="J702" s="728"/>
      <c r="K702" s="728"/>
      <c r="L702" s="728"/>
      <c r="M702" s="728"/>
      <c r="N702" s="728"/>
      <c r="O702" s="728"/>
      <c r="P702" s="728"/>
      <c r="Q702" s="728"/>
      <c r="R702" s="728"/>
      <c r="S702" s="728"/>
      <c r="T702" s="728"/>
      <c r="U702" s="728"/>
      <c r="V702" s="728"/>
      <c r="W702" s="728"/>
      <c r="X702" s="728"/>
      <c r="Y702" s="728"/>
      <c r="Z702" s="728"/>
    </row>
    <row r="703" ht="12.75" customHeight="1">
      <c r="A703" s="728"/>
      <c r="B703" s="728"/>
      <c r="C703" s="728"/>
      <c r="D703" s="728"/>
      <c r="E703" s="728"/>
      <c r="F703" s="728"/>
      <c r="G703" s="728"/>
      <c r="H703" s="728"/>
      <c r="I703" s="728"/>
      <c r="J703" s="728"/>
      <c r="K703" s="728"/>
      <c r="L703" s="728"/>
      <c r="M703" s="728"/>
      <c r="N703" s="728"/>
      <c r="O703" s="728"/>
      <c r="P703" s="728"/>
      <c r="Q703" s="728"/>
      <c r="R703" s="728"/>
      <c r="S703" s="728"/>
      <c r="T703" s="728"/>
      <c r="U703" s="728"/>
      <c r="V703" s="728"/>
      <c r="W703" s="728"/>
      <c r="X703" s="728"/>
      <c r="Y703" s="728"/>
      <c r="Z703" s="728"/>
    </row>
    <row r="704" ht="12.75" customHeight="1">
      <c r="A704" s="728"/>
      <c r="B704" s="728"/>
      <c r="C704" s="728"/>
      <c r="D704" s="728"/>
      <c r="E704" s="728"/>
      <c r="F704" s="728"/>
      <c r="G704" s="728"/>
      <c r="H704" s="728"/>
      <c r="I704" s="728"/>
      <c r="J704" s="728"/>
      <c r="K704" s="728"/>
      <c r="L704" s="728"/>
      <c r="M704" s="728"/>
      <c r="N704" s="728"/>
      <c r="O704" s="728"/>
      <c r="P704" s="728"/>
      <c r="Q704" s="728"/>
      <c r="R704" s="728"/>
      <c r="S704" s="728"/>
      <c r="T704" s="728"/>
      <c r="U704" s="728"/>
      <c r="V704" s="728"/>
      <c r="W704" s="728"/>
      <c r="X704" s="728"/>
      <c r="Y704" s="728"/>
      <c r="Z704" s="728"/>
    </row>
    <row r="705" ht="12.75" customHeight="1">
      <c r="A705" s="728"/>
      <c r="B705" s="728"/>
      <c r="C705" s="728"/>
      <c r="D705" s="728"/>
      <c r="E705" s="728"/>
      <c r="F705" s="728"/>
      <c r="G705" s="728"/>
      <c r="H705" s="728"/>
      <c r="I705" s="728"/>
      <c r="J705" s="728"/>
      <c r="K705" s="728"/>
      <c r="L705" s="728"/>
      <c r="M705" s="728"/>
      <c r="N705" s="728"/>
      <c r="O705" s="728"/>
      <c r="P705" s="728"/>
      <c r="Q705" s="728"/>
      <c r="R705" s="728"/>
      <c r="S705" s="728"/>
      <c r="T705" s="728"/>
      <c r="U705" s="728"/>
      <c r="V705" s="728"/>
      <c r="W705" s="728"/>
      <c r="X705" s="728"/>
      <c r="Y705" s="728"/>
      <c r="Z705" s="728"/>
    </row>
    <row r="706" ht="12.75" customHeight="1">
      <c r="A706" s="728"/>
      <c r="B706" s="728"/>
      <c r="C706" s="728"/>
      <c r="D706" s="728"/>
      <c r="E706" s="728"/>
      <c r="F706" s="728"/>
      <c r="G706" s="728"/>
      <c r="H706" s="728"/>
      <c r="I706" s="728"/>
      <c r="J706" s="728"/>
      <c r="K706" s="728"/>
      <c r="L706" s="728"/>
      <c r="M706" s="728"/>
      <c r="N706" s="728"/>
      <c r="O706" s="728"/>
      <c r="P706" s="728"/>
      <c r="Q706" s="728"/>
      <c r="R706" s="728"/>
      <c r="S706" s="728"/>
      <c r="T706" s="728"/>
      <c r="U706" s="728"/>
      <c r="V706" s="728"/>
      <c r="W706" s="728"/>
      <c r="X706" s="728"/>
      <c r="Y706" s="728"/>
      <c r="Z706" s="728"/>
    </row>
    <row r="707" ht="12.75" customHeight="1">
      <c r="A707" s="728"/>
      <c r="B707" s="728"/>
      <c r="C707" s="728"/>
      <c r="D707" s="728"/>
      <c r="E707" s="728"/>
      <c r="F707" s="728"/>
      <c r="G707" s="728"/>
      <c r="H707" s="728"/>
      <c r="I707" s="728"/>
      <c r="J707" s="728"/>
      <c r="K707" s="728"/>
      <c r="L707" s="728"/>
      <c r="M707" s="728"/>
      <c r="N707" s="728"/>
      <c r="O707" s="728"/>
      <c r="P707" s="728"/>
      <c r="Q707" s="728"/>
      <c r="R707" s="728"/>
      <c r="S707" s="728"/>
      <c r="T707" s="728"/>
      <c r="U707" s="728"/>
      <c r="V707" s="728"/>
      <c r="W707" s="728"/>
      <c r="X707" s="728"/>
      <c r="Y707" s="728"/>
      <c r="Z707" s="728"/>
    </row>
    <row r="708" ht="12.75" customHeight="1">
      <c r="A708" s="728"/>
      <c r="B708" s="728"/>
      <c r="C708" s="728"/>
      <c r="D708" s="728"/>
      <c r="E708" s="728"/>
      <c r="F708" s="728"/>
      <c r="G708" s="728"/>
      <c r="H708" s="728"/>
      <c r="I708" s="728"/>
      <c r="J708" s="728"/>
      <c r="K708" s="728"/>
      <c r="L708" s="728"/>
      <c r="M708" s="728"/>
      <c r="N708" s="728"/>
      <c r="O708" s="728"/>
      <c r="P708" s="728"/>
      <c r="Q708" s="728"/>
      <c r="R708" s="728"/>
      <c r="S708" s="728"/>
      <c r="T708" s="728"/>
      <c r="U708" s="728"/>
      <c r="V708" s="728"/>
      <c r="W708" s="728"/>
      <c r="X708" s="728"/>
      <c r="Y708" s="728"/>
      <c r="Z708" s="728"/>
    </row>
    <row r="709" ht="12.75" customHeight="1">
      <c r="A709" s="728"/>
      <c r="B709" s="728"/>
      <c r="C709" s="728"/>
      <c r="D709" s="728"/>
      <c r="E709" s="728"/>
      <c r="F709" s="728"/>
      <c r="G709" s="728"/>
      <c r="H709" s="728"/>
      <c r="I709" s="728"/>
      <c r="J709" s="728"/>
      <c r="K709" s="728"/>
      <c r="L709" s="728"/>
      <c r="M709" s="728"/>
      <c r="N709" s="728"/>
      <c r="O709" s="728"/>
      <c r="P709" s="728"/>
      <c r="Q709" s="728"/>
      <c r="R709" s="728"/>
      <c r="S709" s="728"/>
      <c r="T709" s="728"/>
      <c r="U709" s="728"/>
      <c r="V709" s="728"/>
      <c r="W709" s="728"/>
      <c r="X709" s="728"/>
      <c r="Y709" s="728"/>
      <c r="Z709" s="728"/>
    </row>
    <row r="710" ht="12.75" customHeight="1">
      <c r="A710" s="728"/>
      <c r="B710" s="728"/>
      <c r="C710" s="728"/>
      <c r="D710" s="728"/>
      <c r="E710" s="728"/>
      <c r="F710" s="728"/>
      <c r="G710" s="728"/>
      <c r="H710" s="728"/>
      <c r="I710" s="728"/>
      <c r="J710" s="728"/>
      <c r="K710" s="728"/>
      <c r="L710" s="728"/>
      <c r="M710" s="728"/>
      <c r="N710" s="728"/>
      <c r="O710" s="728"/>
      <c r="P710" s="728"/>
      <c r="Q710" s="728"/>
      <c r="R710" s="728"/>
      <c r="S710" s="728"/>
      <c r="T710" s="728"/>
      <c r="U710" s="728"/>
      <c r="V710" s="728"/>
      <c r="W710" s="728"/>
      <c r="X710" s="728"/>
      <c r="Y710" s="728"/>
      <c r="Z710" s="728"/>
    </row>
    <row r="711" ht="12.75" customHeight="1">
      <c r="A711" s="728"/>
      <c r="B711" s="728"/>
      <c r="C711" s="728"/>
      <c r="D711" s="728"/>
      <c r="E711" s="728"/>
      <c r="F711" s="728"/>
      <c r="G711" s="728"/>
      <c r="H711" s="728"/>
      <c r="I711" s="728"/>
      <c r="J711" s="728"/>
      <c r="K711" s="728"/>
      <c r="L711" s="728"/>
      <c r="M711" s="728"/>
      <c r="N711" s="728"/>
      <c r="O711" s="728"/>
      <c r="P711" s="728"/>
      <c r="Q711" s="728"/>
      <c r="R711" s="728"/>
      <c r="S711" s="728"/>
      <c r="T711" s="728"/>
      <c r="U711" s="728"/>
      <c r="V711" s="728"/>
      <c r="W711" s="728"/>
      <c r="X711" s="728"/>
      <c r="Y711" s="728"/>
      <c r="Z711" s="728"/>
    </row>
    <row r="712" ht="12.75" customHeight="1">
      <c r="A712" s="728"/>
      <c r="B712" s="728"/>
      <c r="C712" s="728"/>
      <c r="D712" s="728"/>
      <c r="E712" s="728"/>
      <c r="F712" s="728"/>
      <c r="G712" s="728"/>
      <c r="H712" s="728"/>
      <c r="I712" s="728"/>
      <c r="J712" s="728"/>
      <c r="K712" s="728"/>
      <c r="L712" s="728"/>
      <c r="M712" s="728"/>
      <c r="N712" s="728"/>
      <c r="O712" s="728"/>
      <c r="P712" s="728"/>
      <c r="Q712" s="728"/>
      <c r="R712" s="728"/>
      <c r="S712" s="728"/>
      <c r="T712" s="728"/>
      <c r="U712" s="728"/>
      <c r="V712" s="728"/>
      <c r="W712" s="728"/>
      <c r="X712" s="728"/>
      <c r="Y712" s="728"/>
      <c r="Z712" s="728"/>
    </row>
    <row r="713" ht="12.75" customHeight="1">
      <c r="A713" s="728"/>
      <c r="B713" s="728"/>
      <c r="C713" s="728"/>
      <c r="D713" s="728"/>
      <c r="E713" s="728"/>
      <c r="F713" s="728"/>
      <c r="G713" s="728"/>
      <c r="H713" s="728"/>
      <c r="I713" s="728"/>
      <c r="J713" s="728"/>
      <c r="K713" s="728"/>
      <c r="L713" s="728"/>
      <c r="M713" s="728"/>
      <c r="N713" s="728"/>
      <c r="O713" s="728"/>
      <c r="P713" s="728"/>
      <c r="Q713" s="728"/>
      <c r="R713" s="728"/>
      <c r="S713" s="728"/>
      <c r="T713" s="728"/>
      <c r="U713" s="728"/>
      <c r="V713" s="728"/>
      <c r="W713" s="728"/>
      <c r="X713" s="728"/>
      <c r="Y713" s="728"/>
      <c r="Z713" s="728"/>
    </row>
    <row r="714" ht="12.75" customHeight="1">
      <c r="A714" s="728"/>
      <c r="B714" s="728"/>
      <c r="C714" s="728"/>
      <c r="D714" s="728"/>
      <c r="E714" s="728"/>
      <c r="F714" s="728"/>
      <c r="G714" s="728"/>
      <c r="H714" s="728"/>
      <c r="I714" s="728"/>
      <c r="J714" s="728"/>
      <c r="K714" s="728"/>
      <c r="L714" s="728"/>
      <c r="M714" s="728"/>
      <c r="N714" s="728"/>
      <c r="O714" s="728"/>
      <c r="P714" s="728"/>
      <c r="Q714" s="728"/>
      <c r="R714" s="728"/>
      <c r="S714" s="728"/>
      <c r="T714" s="728"/>
      <c r="U714" s="728"/>
      <c r="V714" s="728"/>
      <c r="W714" s="728"/>
      <c r="X714" s="728"/>
      <c r="Y714" s="728"/>
      <c r="Z714" s="728"/>
    </row>
    <row r="715" ht="12.75" customHeight="1">
      <c r="A715" s="728"/>
      <c r="B715" s="728"/>
      <c r="C715" s="728"/>
      <c r="D715" s="728"/>
      <c r="E715" s="728"/>
      <c r="F715" s="728"/>
      <c r="G715" s="728"/>
      <c r="H715" s="728"/>
      <c r="I715" s="728"/>
      <c r="J715" s="728"/>
      <c r="K715" s="728"/>
      <c r="L715" s="728"/>
      <c r="M715" s="728"/>
      <c r="N715" s="728"/>
      <c r="O715" s="728"/>
      <c r="P715" s="728"/>
      <c r="Q715" s="728"/>
      <c r="R715" s="728"/>
      <c r="S715" s="728"/>
      <c r="T715" s="728"/>
      <c r="U715" s="728"/>
      <c r="V715" s="728"/>
      <c r="W715" s="728"/>
      <c r="X715" s="728"/>
      <c r="Y715" s="728"/>
      <c r="Z715" s="728"/>
    </row>
    <row r="716" ht="12.75" customHeight="1">
      <c r="A716" s="728"/>
      <c r="B716" s="728"/>
      <c r="C716" s="728"/>
      <c r="D716" s="728"/>
      <c r="E716" s="728"/>
      <c r="F716" s="728"/>
      <c r="G716" s="728"/>
      <c r="H716" s="728"/>
      <c r="I716" s="728"/>
      <c r="J716" s="728"/>
      <c r="K716" s="728"/>
      <c r="L716" s="728"/>
      <c r="M716" s="728"/>
      <c r="N716" s="728"/>
      <c r="O716" s="728"/>
      <c r="P716" s="728"/>
      <c r="Q716" s="728"/>
      <c r="R716" s="728"/>
      <c r="S716" s="728"/>
      <c r="T716" s="728"/>
      <c r="U716" s="728"/>
      <c r="V716" s="728"/>
      <c r="W716" s="728"/>
      <c r="X716" s="728"/>
      <c r="Y716" s="728"/>
      <c r="Z716" s="728"/>
    </row>
    <row r="717" ht="12.75" customHeight="1">
      <c r="A717" s="728"/>
      <c r="B717" s="728"/>
      <c r="C717" s="728"/>
      <c r="D717" s="728"/>
      <c r="E717" s="728"/>
      <c r="F717" s="728"/>
      <c r="G717" s="728"/>
      <c r="H717" s="728"/>
      <c r="I717" s="728"/>
      <c r="J717" s="728"/>
      <c r="K717" s="728"/>
      <c r="L717" s="728"/>
      <c r="M717" s="728"/>
      <c r="N717" s="728"/>
      <c r="O717" s="728"/>
      <c r="P717" s="728"/>
      <c r="Q717" s="728"/>
      <c r="R717" s="728"/>
      <c r="S717" s="728"/>
      <c r="T717" s="728"/>
      <c r="U717" s="728"/>
      <c r="V717" s="728"/>
      <c r="W717" s="728"/>
      <c r="X717" s="728"/>
      <c r="Y717" s="728"/>
      <c r="Z717" s="728"/>
    </row>
    <row r="718" ht="12.75" customHeight="1">
      <c r="A718" s="728"/>
      <c r="B718" s="728"/>
      <c r="C718" s="728"/>
      <c r="D718" s="728"/>
      <c r="E718" s="728"/>
      <c r="F718" s="728"/>
      <c r="G718" s="728"/>
      <c r="H718" s="728"/>
      <c r="I718" s="728"/>
      <c r="J718" s="728"/>
      <c r="K718" s="728"/>
      <c r="L718" s="728"/>
      <c r="M718" s="728"/>
      <c r="N718" s="728"/>
      <c r="O718" s="728"/>
      <c r="P718" s="728"/>
      <c r="Q718" s="728"/>
      <c r="R718" s="728"/>
      <c r="S718" s="728"/>
      <c r="T718" s="728"/>
      <c r="U718" s="728"/>
      <c r="V718" s="728"/>
      <c r="W718" s="728"/>
      <c r="X718" s="728"/>
      <c r="Y718" s="728"/>
      <c r="Z718" s="728"/>
    </row>
    <row r="719" ht="12.75" customHeight="1">
      <c r="A719" s="728"/>
      <c r="B719" s="728"/>
      <c r="C719" s="728"/>
      <c r="D719" s="728"/>
      <c r="E719" s="728"/>
      <c r="F719" s="728"/>
      <c r="G719" s="728"/>
      <c r="H719" s="728"/>
      <c r="I719" s="728"/>
      <c r="J719" s="728"/>
      <c r="K719" s="728"/>
      <c r="L719" s="728"/>
      <c r="M719" s="728"/>
      <c r="N719" s="728"/>
      <c r="O719" s="728"/>
      <c r="P719" s="728"/>
      <c r="Q719" s="728"/>
      <c r="R719" s="728"/>
      <c r="S719" s="728"/>
      <c r="T719" s="728"/>
      <c r="U719" s="728"/>
      <c r="V719" s="728"/>
      <c r="W719" s="728"/>
      <c r="X719" s="728"/>
      <c r="Y719" s="728"/>
      <c r="Z719" s="728"/>
    </row>
    <row r="720" ht="12.75" customHeight="1">
      <c r="A720" s="728"/>
      <c r="B720" s="728"/>
      <c r="C720" s="728"/>
      <c r="D720" s="728"/>
      <c r="E720" s="728"/>
      <c r="F720" s="728"/>
      <c r="G720" s="728"/>
      <c r="H720" s="728"/>
      <c r="I720" s="728"/>
      <c r="J720" s="728"/>
      <c r="K720" s="728"/>
      <c r="L720" s="728"/>
      <c r="M720" s="728"/>
      <c r="N720" s="728"/>
      <c r="O720" s="728"/>
      <c r="P720" s="728"/>
      <c r="Q720" s="728"/>
      <c r="R720" s="728"/>
      <c r="S720" s="728"/>
      <c r="T720" s="728"/>
      <c r="U720" s="728"/>
      <c r="V720" s="728"/>
      <c r="W720" s="728"/>
      <c r="X720" s="728"/>
      <c r="Y720" s="728"/>
      <c r="Z720" s="728"/>
    </row>
    <row r="721" ht="12.75" customHeight="1">
      <c r="A721" s="728"/>
      <c r="B721" s="728"/>
      <c r="C721" s="728"/>
      <c r="D721" s="728"/>
      <c r="E721" s="728"/>
      <c r="F721" s="728"/>
      <c r="G721" s="728"/>
      <c r="H721" s="728"/>
      <c r="I721" s="728"/>
      <c r="J721" s="728"/>
      <c r="K721" s="728"/>
      <c r="L721" s="728"/>
      <c r="M721" s="728"/>
      <c r="N721" s="728"/>
      <c r="O721" s="728"/>
      <c r="P721" s="728"/>
      <c r="Q721" s="728"/>
      <c r="R721" s="728"/>
      <c r="S721" s="728"/>
      <c r="T721" s="728"/>
      <c r="U721" s="728"/>
      <c r="V721" s="728"/>
      <c r="W721" s="728"/>
      <c r="X721" s="728"/>
      <c r="Y721" s="728"/>
      <c r="Z721" s="728"/>
    </row>
    <row r="722" ht="12.75" customHeight="1">
      <c r="A722" s="728"/>
      <c r="B722" s="728"/>
      <c r="C722" s="728"/>
      <c r="D722" s="728"/>
      <c r="E722" s="728"/>
      <c r="F722" s="728"/>
      <c r="G722" s="728"/>
      <c r="H722" s="728"/>
      <c r="I722" s="728"/>
      <c r="J722" s="728"/>
      <c r="K722" s="728"/>
      <c r="L722" s="728"/>
      <c r="M722" s="728"/>
      <c r="N722" s="728"/>
      <c r="O722" s="728"/>
      <c r="P722" s="728"/>
      <c r="Q722" s="728"/>
      <c r="R722" s="728"/>
      <c r="S722" s="728"/>
      <c r="T722" s="728"/>
      <c r="U722" s="728"/>
      <c r="V722" s="728"/>
      <c r="W722" s="728"/>
      <c r="X722" s="728"/>
      <c r="Y722" s="728"/>
      <c r="Z722" s="728"/>
    </row>
    <row r="723" ht="12.75" customHeight="1">
      <c r="A723" s="728"/>
      <c r="B723" s="728"/>
      <c r="C723" s="728"/>
      <c r="D723" s="728"/>
      <c r="E723" s="728"/>
      <c r="F723" s="728"/>
      <c r="G723" s="728"/>
      <c r="H723" s="728"/>
      <c r="I723" s="728"/>
      <c r="J723" s="728"/>
      <c r="K723" s="728"/>
      <c r="L723" s="728"/>
      <c r="M723" s="728"/>
      <c r="N723" s="728"/>
      <c r="O723" s="728"/>
      <c r="P723" s="728"/>
      <c r="Q723" s="728"/>
      <c r="R723" s="728"/>
      <c r="S723" s="728"/>
      <c r="T723" s="728"/>
      <c r="U723" s="728"/>
      <c r="V723" s="728"/>
      <c r="W723" s="728"/>
      <c r="X723" s="728"/>
      <c r="Y723" s="728"/>
      <c r="Z723" s="728"/>
    </row>
    <row r="724" ht="12.75" customHeight="1">
      <c r="A724" s="728"/>
      <c r="B724" s="728"/>
      <c r="C724" s="728"/>
      <c r="D724" s="728"/>
      <c r="E724" s="728"/>
      <c r="F724" s="728"/>
      <c r="G724" s="728"/>
      <c r="H724" s="728"/>
      <c r="I724" s="728"/>
      <c r="J724" s="728"/>
      <c r="K724" s="728"/>
      <c r="L724" s="728"/>
      <c r="M724" s="728"/>
      <c r="N724" s="728"/>
      <c r="O724" s="728"/>
      <c r="P724" s="728"/>
      <c r="Q724" s="728"/>
      <c r="R724" s="728"/>
      <c r="S724" s="728"/>
      <c r="T724" s="728"/>
      <c r="U724" s="728"/>
      <c r="V724" s="728"/>
      <c r="W724" s="728"/>
      <c r="X724" s="728"/>
      <c r="Y724" s="728"/>
      <c r="Z724" s="728"/>
    </row>
    <row r="725" ht="12.75" customHeight="1">
      <c r="A725" s="728"/>
      <c r="B725" s="728"/>
      <c r="C725" s="728"/>
      <c r="D725" s="728"/>
      <c r="E725" s="728"/>
      <c r="F725" s="728"/>
      <c r="G725" s="728"/>
      <c r="H725" s="728"/>
      <c r="I725" s="728"/>
      <c r="J725" s="728"/>
      <c r="K725" s="728"/>
      <c r="L725" s="728"/>
      <c r="M725" s="728"/>
      <c r="N725" s="728"/>
      <c r="O725" s="728"/>
      <c r="P725" s="728"/>
      <c r="Q725" s="728"/>
      <c r="R725" s="728"/>
      <c r="S725" s="728"/>
      <c r="T725" s="728"/>
      <c r="U725" s="728"/>
      <c r="V725" s="728"/>
      <c r="W725" s="728"/>
      <c r="X725" s="728"/>
      <c r="Y725" s="728"/>
      <c r="Z725" s="728"/>
    </row>
    <row r="726" ht="12.75" customHeight="1">
      <c r="A726" s="728"/>
      <c r="B726" s="728"/>
      <c r="C726" s="728"/>
      <c r="D726" s="728"/>
      <c r="E726" s="728"/>
      <c r="F726" s="728"/>
      <c r="G726" s="728"/>
      <c r="H726" s="728"/>
      <c r="I726" s="728"/>
      <c r="J726" s="728"/>
      <c r="K726" s="728"/>
      <c r="L726" s="728"/>
      <c r="M726" s="728"/>
      <c r="N726" s="728"/>
      <c r="O726" s="728"/>
      <c r="P726" s="728"/>
      <c r="Q726" s="728"/>
      <c r="R726" s="728"/>
      <c r="S726" s="728"/>
      <c r="T726" s="728"/>
      <c r="U726" s="728"/>
      <c r="V726" s="728"/>
      <c r="W726" s="728"/>
      <c r="X726" s="728"/>
      <c r="Y726" s="728"/>
      <c r="Z726" s="728"/>
    </row>
    <row r="727" ht="12.75" customHeight="1">
      <c r="A727" s="728"/>
      <c r="B727" s="728"/>
      <c r="C727" s="728"/>
      <c r="D727" s="728"/>
      <c r="E727" s="728"/>
      <c r="F727" s="728"/>
      <c r="G727" s="728"/>
      <c r="H727" s="728"/>
      <c r="I727" s="728"/>
      <c r="J727" s="728"/>
      <c r="K727" s="728"/>
      <c r="L727" s="728"/>
      <c r="M727" s="728"/>
      <c r="N727" s="728"/>
      <c r="O727" s="728"/>
      <c r="P727" s="728"/>
      <c r="Q727" s="728"/>
      <c r="R727" s="728"/>
      <c r="S727" s="728"/>
      <c r="T727" s="728"/>
      <c r="U727" s="728"/>
      <c r="V727" s="728"/>
      <c r="W727" s="728"/>
      <c r="X727" s="728"/>
      <c r="Y727" s="728"/>
      <c r="Z727" s="728"/>
    </row>
    <row r="728" ht="12.75" customHeight="1">
      <c r="A728" s="728"/>
      <c r="B728" s="728"/>
      <c r="C728" s="728"/>
      <c r="D728" s="728"/>
      <c r="E728" s="728"/>
      <c r="F728" s="728"/>
      <c r="G728" s="728"/>
      <c r="H728" s="728"/>
      <c r="I728" s="728"/>
      <c r="J728" s="728"/>
      <c r="K728" s="728"/>
      <c r="L728" s="728"/>
      <c r="M728" s="728"/>
      <c r="N728" s="728"/>
      <c r="O728" s="728"/>
      <c r="P728" s="728"/>
      <c r="Q728" s="728"/>
      <c r="R728" s="728"/>
      <c r="S728" s="728"/>
      <c r="T728" s="728"/>
      <c r="U728" s="728"/>
      <c r="V728" s="728"/>
      <c r="W728" s="728"/>
      <c r="X728" s="728"/>
      <c r="Y728" s="728"/>
      <c r="Z728" s="728"/>
    </row>
    <row r="729" ht="12.75" customHeight="1">
      <c r="A729" s="728"/>
      <c r="B729" s="728"/>
      <c r="C729" s="728"/>
      <c r="D729" s="728"/>
      <c r="E729" s="728"/>
      <c r="F729" s="728"/>
      <c r="G729" s="728"/>
      <c r="H729" s="728"/>
      <c r="I729" s="728"/>
      <c r="J729" s="728"/>
      <c r="K729" s="728"/>
      <c r="L729" s="728"/>
      <c r="M729" s="728"/>
      <c r="N729" s="728"/>
      <c r="O729" s="728"/>
      <c r="P729" s="728"/>
      <c r="Q729" s="728"/>
      <c r="R729" s="728"/>
      <c r="S729" s="728"/>
      <c r="T729" s="728"/>
      <c r="U729" s="728"/>
      <c r="V729" s="728"/>
      <c r="W729" s="728"/>
      <c r="X729" s="728"/>
      <c r="Y729" s="728"/>
      <c r="Z729" s="728"/>
    </row>
    <row r="730" ht="12.75" customHeight="1">
      <c r="A730" s="728"/>
      <c r="B730" s="728"/>
      <c r="C730" s="728"/>
      <c r="D730" s="728"/>
      <c r="E730" s="728"/>
      <c r="F730" s="728"/>
      <c r="G730" s="728"/>
      <c r="H730" s="728"/>
      <c r="I730" s="728"/>
      <c r="J730" s="728"/>
      <c r="K730" s="728"/>
      <c r="L730" s="728"/>
      <c r="M730" s="728"/>
      <c r="N730" s="728"/>
      <c r="O730" s="728"/>
      <c r="P730" s="728"/>
      <c r="Q730" s="728"/>
      <c r="R730" s="728"/>
      <c r="S730" s="728"/>
      <c r="T730" s="728"/>
      <c r="U730" s="728"/>
      <c r="V730" s="728"/>
      <c r="W730" s="728"/>
      <c r="X730" s="728"/>
      <c r="Y730" s="728"/>
      <c r="Z730" s="728"/>
    </row>
    <row r="731" ht="12.75" customHeight="1">
      <c r="A731" s="728"/>
      <c r="B731" s="728"/>
      <c r="C731" s="728"/>
      <c r="D731" s="728"/>
      <c r="E731" s="728"/>
      <c r="F731" s="728"/>
      <c r="G731" s="728"/>
      <c r="H731" s="728"/>
      <c r="I731" s="728"/>
      <c r="J731" s="728"/>
      <c r="K731" s="728"/>
      <c r="L731" s="728"/>
      <c r="M731" s="728"/>
      <c r="N731" s="728"/>
      <c r="O731" s="728"/>
      <c r="P731" s="728"/>
      <c r="Q731" s="728"/>
      <c r="R731" s="728"/>
      <c r="S731" s="728"/>
      <c r="T731" s="728"/>
      <c r="U731" s="728"/>
      <c r="V731" s="728"/>
      <c r="W731" s="728"/>
      <c r="X731" s="728"/>
      <c r="Y731" s="728"/>
      <c r="Z731" s="728"/>
    </row>
    <row r="732" ht="12.75" customHeight="1">
      <c r="A732" s="728"/>
      <c r="B732" s="728"/>
      <c r="C732" s="728"/>
      <c r="D732" s="728"/>
      <c r="E732" s="728"/>
      <c r="F732" s="728"/>
      <c r="G732" s="728"/>
      <c r="H732" s="728"/>
      <c r="I732" s="728"/>
      <c r="J732" s="728"/>
      <c r="K732" s="728"/>
      <c r="L732" s="728"/>
      <c r="M732" s="728"/>
      <c r="N732" s="728"/>
      <c r="O732" s="728"/>
      <c r="P732" s="728"/>
      <c r="Q732" s="728"/>
      <c r="R732" s="728"/>
      <c r="S732" s="728"/>
      <c r="T732" s="728"/>
      <c r="U732" s="728"/>
      <c r="V732" s="728"/>
      <c r="W732" s="728"/>
      <c r="X732" s="728"/>
      <c r="Y732" s="728"/>
      <c r="Z732" s="728"/>
    </row>
    <row r="733" ht="12.75" customHeight="1">
      <c r="A733" s="728"/>
      <c r="B733" s="728"/>
      <c r="C733" s="728"/>
      <c r="D733" s="728"/>
      <c r="E733" s="728"/>
      <c r="F733" s="728"/>
      <c r="G733" s="728"/>
      <c r="H733" s="728"/>
      <c r="I733" s="728"/>
      <c r="J733" s="728"/>
      <c r="K733" s="728"/>
      <c r="L733" s="728"/>
      <c r="M733" s="728"/>
      <c r="N733" s="728"/>
      <c r="O733" s="728"/>
      <c r="P733" s="728"/>
      <c r="Q733" s="728"/>
      <c r="R733" s="728"/>
      <c r="S733" s="728"/>
      <c r="T733" s="728"/>
      <c r="U733" s="728"/>
      <c r="V733" s="728"/>
      <c r="W733" s="728"/>
      <c r="X733" s="728"/>
      <c r="Y733" s="728"/>
      <c r="Z733" s="728"/>
    </row>
    <row r="734" ht="12.75" customHeight="1">
      <c r="A734" s="728"/>
      <c r="B734" s="728"/>
      <c r="C734" s="728"/>
      <c r="D734" s="728"/>
      <c r="E734" s="728"/>
      <c r="F734" s="728"/>
      <c r="G734" s="728"/>
      <c r="H734" s="728"/>
      <c r="I734" s="728"/>
      <c r="J734" s="728"/>
      <c r="K734" s="728"/>
      <c r="L734" s="728"/>
      <c r="M734" s="728"/>
      <c r="N734" s="728"/>
      <c r="O734" s="728"/>
      <c r="P734" s="728"/>
      <c r="Q734" s="728"/>
      <c r="R734" s="728"/>
      <c r="S734" s="728"/>
      <c r="T734" s="728"/>
      <c r="U734" s="728"/>
      <c r="V734" s="728"/>
      <c r="W734" s="728"/>
      <c r="X734" s="728"/>
      <c r="Y734" s="728"/>
      <c r="Z734" s="728"/>
    </row>
    <row r="735" ht="12.75" customHeight="1">
      <c r="A735" s="728"/>
      <c r="B735" s="728"/>
      <c r="C735" s="728"/>
      <c r="D735" s="728"/>
      <c r="E735" s="728"/>
      <c r="F735" s="728"/>
      <c r="G735" s="728"/>
      <c r="H735" s="728"/>
      <c r="I735" s="728"/>
      <c r="J735" s="728"/>
      <c r="K735" s="728"/>
      <c r="L735" s="728"/>
      <c r="M735" s="728"/>
      <c r="N735" s="728"/>
      <c r="O735" s="728"/>
      <c r="P735" s="728"/>
      <c r="Q735" s="728"/>
      <c r="R735" s="728"/>
      <c r="S735" s="728"/>
      <c r="T735" s="728"/>
      <c r="U735" s="728"/>
      <c r="V735" s="728"/>
      <c r="W735" s="728"/>
      <c r="X735" s="728"/>
      <c r="Y735" s="728"/>
      <c r="Z735" s="728"/>
    </row>
    <row r="736" ht="12.75" customHeight="1">
      <c r="A736" s="728"/>
      <c r="B736" s="728"/>
      <c r="C736" s="728"/>
      <c r="D736" s="728"/>
      <c r="E736" s="728"/>
      <c r="F736" s="728"/>
      <c r="G736" s="728"/>
      <c r="H736" s="728"/>
      <c r="I736" s="728"/>
      <c r="J736" s="728"/>
      <c r="K736" s="728"/>
      <c r="L736" s="728"/>
      <c r="M736" s="728"/>
      <c r="N736" s="728"/>
      <c r="O736" s="728"/>
      <c r="P736" s="728"/>
      <c r="Q736" s="728"/>
      <c r="R736" s="728"/>
      <c r="S736" s="728"/>
      <c r="T736" s="728"/>
      <c r="U736" s="728"/>
      <c r="V736" s="728"/>
      <c r="W736" s="728"/>
      <c r="X736" s="728"/>
      <c r="Y736" s="728"/>
      <c r="Z736" s="728"/>
    </row>
    <row r="737" ht="12.75" customHeight="1">
      <c r="A737" s="728"/>
      <c r="B737" s="728"/>
      <c r="C737" s="728"/>
      <c r="D737" s="728"/>
      <c r="E737" s="728"/>
      <c r="F737" s="728"/>
      <c r="G737" s="728"/>
      <c r="H737" s="728"/>
      <c r="I737" s="728"/>
      <c r="J737" s="728"/>
      <c r="K737" s="728"/>
      <c r="L737" s="728"/>
      <c r="M737" s="728"/>
      <c r="N737" s="728"/>
      <c r="O737" s="728"/>
      <c r="P737" s="728"/>
      <c r="Q737" s="728"/>
      <c r="R737" s="728"/>
      <c r="S737" s="728"/>
      <c r="T737" s="728"/>
      <c r="U737" s="728"/>
      <c r="V737" s="728"/>
      <c r="W737" s="728"/>
      <c r="X737" s="728"/>
      <c r="Y737" s="728"/>
      <c r="Z737" s="728"/>
    </row>
    <row r="738" ht="12.75" customHeight="1">
      <c r="A738" s="728"/>
      <c r="B738" s="728"/>
      <c r="C738" s="728"/>
      <c r="D738" s="728"/>
      <c r="E738" s="728"/>
      <c r="F738" s="728"/>
      <c r="G738" s="728"/>
      <c r="H738" s="728"/>
      <c r="I738" s="728"/>
      <c r="J738" s="728"/>
      <c r="K738" s="728"/>
      <c r="L738" s="728"/>
      <c r="M738" s="728"/>
      <c r="N738" s="728"/>
      <c r="O738" s="728"/>
      <c r="P738" s="728"/>
      <c r="Q738" s="728"/>
      <c r="R738" s="728"/>
      <c r="S738" s="728"/>
      <c r="T738" s="728"/>
      <c r="U738" s="728"/>
      <c r="V738" s="728"/>
      <c r="W738" s="728"/>
      <c r="X738" s="728"/>
      <c r="Y738" s="728"/>
      <c r="Z738" s="728"/>
    </row>
    <row r="739" ht="12.75" customHeight="1">
      <c r="A739" s="728"/>
      <c r="B739" s="728"/>
      <c r="C739" s="728"/>
      <c r="D739" s="728"/>
      <c r="E739" s="728"/>
      <c r="F739" s="728"/>
      <c r="G739" s="728"/>
      <c r="H739" s="728"/>
      <c r="I739" s="728"/>
      <c r="J739" s="728"/>
      <c r="K739" s="728"/>
      <c r="L739" s="728"/>
      <c r="M739" s="728"/>
      <c r="N739" s="728"/>
      <c r="O739" s="728"/>
      <c r="P739" s="728"/>
      <c r="Q739" s="728"/>
      <c r="R739" s="728"/>
      <c r="S739" s="728"/>
      <c r="T739" s="728"/>
      <c r="U739" s="728"/>
      <c r="V739" s="728"/>
      <c r="W739" s="728"/>
      <c r="X739" s="728"/>
      <c r="Y739" s="728"/>
      <c r="Z739" s="728"/>
    </row>
    <row r="740" ht="12.75" customHeight="1">
      <c r="A740" s="728"/>
      <c r="B740" s="728"/>
      <c r="C740" s="728"/>
      <c r="D740" s="728"/>
      <c r="E740" s="728"/>
      <c r="F740" s="728"/>
      <c r="G740" s="728"/>
      <c r="H740" s="728"/>
      <c r="I740" s="728"/>
      <c r="J740" s="728"/>
      <c r="K740" s="728"/>
      <c r="L740" s="728"/>
      <c r="M740" s="728"/>
      <c r="N740" s="728"/>
      <c r="O740" s="728"/>
      <c r="P740" s="728"/>
      <c r="Q740" s="728"/>
      <c r="R740" s="728"/>
      <c r="S740" s="728"/>
      <c r="T740" s="728"/>
      <c r="U740" s="728"/>
      <c r="V740" s="728"/>
      <c r="W740" s="728"/>
      <c r="X740" s="728"/>
      <c r="Y740" s="728"/>
      <c r="Z740" s="728"/>
    </row>
    <row r="741" ht="12.75" customHeight="1">
      <c r="A741" s="728"/>
      <c r="B741" s="728"/>
      <c r="C741" s="728"/>
      <c r="D741" s="728"/>
      <c r="E741" s="728"/>
      <c r="F741" s="728"/>
      <c r="G741" s="728"/>
      <c r="H741" s="728"/>
      <c r="I741" s="728"/>
      <c r="J741" s="728"/>
      <c r="K741" s="728"/>
      <c r="L741" s="728"/>
      <c r="M741" s="728"/>
      <c r="N741" s="728"/>
      <c r="O741" s="728"/>
      <c r="P741" s="728"/>
      <c r="Q741" s="728"/>
      <c r="R741" s="728"/>
      <c r="S741" s="728"/>
      <c r="T741" s="728"/>
      <c r="U741" s="728"/>
      <c r="V741" s="728"/>
      <c r="W741" s="728"/>
      <c r="X741" s="728"/>
      <c r="Y741" s="728"/>
      <c r="Z741" s="728"/>
    </row>
    <row r="742" ht="12.75" customHeight="1">
      <c r="A742" s="728"/>
      <c r="B742" s="728"/>
      <c r="C742" s="728"/>
      <c r="D742" s="728"/>
      <c r="E742" s="728"/>
      <c r="F742" s="728"/>
      <c r="G742" s="728"/>
      <c r="H742" s="728"/>
      <c r="I742" s="728"/>
      <c r="J742" s="728"/>
      <c r="K742" s="728"/>
      <c r="L742" s="728"/>
      <c r="M742" s="728"/>
      <c r="N742" s="728"/>
      <c r="O742" s="728"/>
      <c r="P742" s="728"/>
      <c r="Q742" s="728"/>
      <c r="R742" s="728"/>
      <c r="S742" s="728"/>
      <c r="T742" s="728"/>
      <c r="U742" s="728"/>
      <c r="V742" s="728"/>
      <c r="W742" s="728"/>
      <c r="X742" s="728"/>
      <c r="Y742" s="728"/>
      <c r="Z742" s="728"/>
    </row>
    <row r="743" ht="12.75" customHeight="1">
      <c r="A743" s="728"/>
      <c r="B743" s="728"/>
      <c r="C743" s="728"/>
      <c r="D743" s="728"/>
      <c r="E743" s="728"/>
      <c r="F743" s="728"/>
      <c r="G743" s="728"/>
      <c r="H743" s="728"/>
      <c r="I743" s="728"/>
      <c r="J743" s="728"/>
      <c r="K743" s="728"/>
      <c r="L743" s="728"/>
      <c r="M743" s="728"/>
      <c r="N743" s="728"/>
      <c r="O743" s="728"/>
      <c r="P743" s="728"/>
      <c r="Q743" s="728"/>
      <c r="R743" s="728"/>
      <c r="S743" s="728"/>
      <c r="T743" s="728"/>
      <c r="U743" s="728"/>
      <c r="V743" s="728"/>
      <c r="W743" s="728"/>
      <c r="X743" s="728"/>
      <c r="Y743" s="728"/>
      <c r="Z743" s="728"/>
    </row>
    <row r="744" ht="12.75" customHeight="1">
      <c r="A744" s="728"/>
      <c r="B744" s="728"/>
      <c r="C744" s="728"/>
      <c r="D744" s="728"/>
      <c r="E744" s="728"/>
      <c r="F744" s="728"/>
      <c r="G744" s="728"/>
      <c r="H744" s="728"/>
      <c r="I744" s="728"/>
      <c r="J744" s="728"/>
      <c r="K744" s="728"/>
      <c r="L744" s="728"/>
      <c r="M744" s="728"/>
      <c r="N744" s="728"/>
      <c r="O744" s="728"/>
      <c r="P744" s="728"/>
      <c r="Q744" s="728"/>
      <c r="R744" s="728"/>
      <c r="S744" s="728"/>
      <c r="T744" s="728"/>
      <c r="U744" s="728"/>
      <c r="V744" s="728"/>
      <c r="W744" s="728"/>
      <c r="X744" s="728"/>
      <c r="Y744" s="728"/>
      <c r="Z744" s="728"/>
    </row>
    <row r="745" ht="12.75" customHeight="1">
      <c r="A745" s="728"/>
      <c r="B745" s="728"/>
      <c r="C745" s="728"/>
      <c r="D745" s="728"/>
      <c r="E745" s="728"/>
      <c r="F745" s="728"/>
      <c r="G745" s="728"/>
      <c r="H745" s="728"/>
      <c r="I745" s="728"/>
      <c r="J745" s="728"/>
      <c r="K745" s="728"/>
      <c r="L745" s="728"/>
      <c r="M745" s="728"/>
      <c r="N745" s="728"/>
      <c r="O745" s="728"/>
      <c r="P745" s="728"/>
      <c r="Q745" s="728"/>
      <c r="R745" s="728"/>
      <c r="S745" s="728"/>
      <c r="T745" s="728"/>
      <c r="U745" s="728"/>
      <c r="V745" s="728"/>
      <c r="W745" s="728"/>
      <c r="X745" s="728"/>
      <c r="Y745" s="728"/>
      <c r="Z745" s="728"/>
    </row>
    <row r="746" ht="12.75" customHeight="1">
      <c r="A746" s="728"/>
      <c r="B746" s="728"/>
      <c r="C746" s="728"/>
      <c r="D746" s="728"/>
      <c r="E746" s="728"/>
      <c r="F746" s="728"/>
      <c r="G746" s="728"/>
      <c r="H746" s="728"/>
      <c r="I746" s="728"/>
      <c r="J746" s="728"/>
      <c r="K746" s="728"/>
      <c r="L746" s="728"/>
      <c r="M746" s="728"/>
      <c r="N746" s="728"/>
      <c r="O746" s="728"/>
      <c r="P746" s="728"/>
      <c r="Q746" s="728"/>
      <c r="R746" s="728"/>
      <c r="S746" s="728"/>
      <c r="T746" s="728"/>
      <c r="U746" s="728"/>
      <c r="V746" s="728"/>
      <c r="W746" s="728"/>
      <c r="X746" s="728"/>
      <c r="Y746" s="728"/>
      <c r="Z746" s="728"/>
    </row>
    <row r="747" ht="12.75" customHeight="1">
      <c r="A747" s="728"/>
      <c r="B747" s="728"/>
      <c r="C747" s="728"/>
      <c r="D747" s="728"/>
      <c r="E747" s="728"/>
      <c r="F747" s="728"/>
      <c r="G747" s="728"/>
      <c r="H747" s="728"/>
      <c r="I747" s="728"/>
      <c r="J747" s="728"/>
      <c r="K747" s="728"/>
      <c r="L747" s="728"/>
      <c r="M747" s="728"/>
      <c r="N747" s="728"/>
      <c r="O747" s="728"/>
      <c r="P747" s="728"/>
      <c r="Q747" s="728"/>
      <c r="R747" s="728"/>
      <c r="S747" s="728"/>
      <c r="T747" s="728"/>
      <c r="U747" s="728"/>
      <c r="V747" s="728"/>
      <c r="W747" s="728"/>
      <c r="X747" s="728"/>
      <c r="Y747" s="728"/>
      <c r="Z747" s="728"/>
    </row>
    <row r="748" ht="12.75" customHeight="1">
      <c r="A748" s="728"/>
      <c r="B748" s="728"/>
      <c r="C748" s="728"/>
      <c r="D748" s="728"/>
      <c r="E748" s="728"/>
      <c r="F748" s="728"/>
      <c r="G748" s="728"/>
      <c r="H748" s="728"/>
      <c r="I748" s="728"/>
      <c r="J748" s="728"/>
      <c r="K748" s="728"/>
      <c r="L748" s="728"/>
      <c r="M748" s="728"/>
      <c r="N748" s="728"/>
      <c r="O748" s="728"/>
      <c r="P748" s="728"/>
      <c r="Q748" s="728"/>
      <c r="R748" s="728"/>
      <c r="S748" s="728"/>
      <c r="T748" s="728"/>
      <c r="U748" s="728"/>
      <c r="V748" s="728"/>
      <c r="W748" s="728"/>
      <c r="X748" s="728"/>
      <c r="Y748" s="728"/>
      <c r="Z748" s="728"/>
    </row>
    <row r="749" ht="12.75" customHeight="1">
      <c r="A749" s="728"/>
      <c r="B749" s="728"/>
      <c r="C749" s="728"/>
      <c r="D749" s="728"/>
      <c r="E749" s="728"/>
      <c r="F749" s="728"/>
      <c r="G749" s="728"/>
      <c r="H749" s="728"/>
      <c r="I749" s="728"/>
      <c r="J749" s="728"/>
      <c r="K749" s="728"/>
      <c r="L749" s="728"/>
      <c r="M749" s="728"/>
      <c r="N749" s="728"/>
      <c r="O749" s="728"/>
      <c r="P749" s="728"/>
      <c r="Q749" s="728"/>
      <c r="R749" s="728"/>
      <c r="S749" s="728"/>
      <c r="T749" s="728"/>
      <c r="U749" s="728"/>
      <c r="V749" s="728"/>
      <c r="W749" s="728"/>
      <c r="X749" s="728"/>
      <c r="Y749" s="728"/>
      <c r="Z749" s="728"/>
    </row>
    <row r="750" ht="12.75" customHeight="1">
      <c r="A750" s="728"/>
      <c r="B750" s="728"/>
      <c r="C750" s="728"/>
      <c r="D750" s="728"/>
      <c r="E750" s="728"/>
      <c r="F750" s="728"/>
      <c r="G750" s="728"/>
      <c r="H750" s="728"/>
      <c r="I750" s="728"/>
      <c r="J750" s="728"/>
      <c r="K750" s="728"/>
      <c r="L750" s="728"/>
      <c r="M750" s="728"/>
      <c r="N750" s="728"/>
      <c r="O750" s="728"/>
      <c r="P750" s="728"/>
      <c r="Q750" s="728"/>
      <c r="R750" s="728"/>
      <c r="S750" s="728"/>
      <c r="T750" s="728"/>
      <c r="U750" s="728"/>
      <c r="V750" s="728"/>
      <c r="W750" s="728"/>
      <c r="X750" s="728"/>
      <c r="Y750" s="728"/>
      <c r="Z750" s="728"/>
    </row>
    <row r="751" ht="12.75" customHeight="1">
      <c r="A751" s="728"/>
      <c r="B751" s="728"/>
      <c r="C751" s="728"/>
      <c r="D751" s="728"/>
      <c r="E751" s="728"/>
      <c r="F751" s="728"/>
      <c r="G751" s="728"/>
      <c r="H751" s="728"/>
      <c r="I751" s="728"/>
      <c r="J751" s="728"/>
      <c r="K751" s="728"/>
      <c r="L751" s="728"/>
      <c r="M751" s="728"/>
      <c r="N751" s="728"/>
      <c r="O751" s="728"/>
      <c r="P751" s="728"/>
      <c r="Q751" s="728"/>
      <c r="R751" s="728"/>
      <c r="S751" s="728"/>
      <c r="T751" s="728"/>
      <c r="U751" s="728"/>
      <c r="V751" s="728"/>
      <c r="W751" s="728"/>
      <c r="X751" s="728"/>
      <c r="Y751" s="728"/>
      <c r="Z751" s="728"/>
    </row>
    <row r="752" ht="12.75" customHeight="1">
      <c r="A752" s="728"/>
      <c r="B752" s="728"/>
      <c r="C752" s="728"/>
      <c r="D752" s="728"/>
      <c r="E752" s="728"/>
      <c r="F752" s="728"/>
      <c r="G752" s="728"/>
      <c r="H752" s="728"/>
      <c r="I752" s="728"/>
      <c r="J752" s="728"/>
      <c r="K752" s="728"/>
      <c r="L752" s="728"/>
      <c r="M752" s="728"/>
      <c r="N752" s="728"/>
      <c r="O752" s="728"/>
      <c r="P752" s="728"/>
      <c r="Q752" s="728"/>
      <c r="R752" s="728"/>
      <c r="S752" s="728"/>
      <c r="T752" s="728"/>
      <c r="U752" s="728"/>
      <c r="V752" s="728"/>
      <c r="W752" s="728"/>
      <c r="X752" s="728"/>
      <c r="Y752" s="728"/>
      <c r="Z752" s="728"/>
    </row>
    <row r="753" ht="12.75" customHeight="1">
      <c r="A753" s="728"/>
      <c r="B753" s="728"/>
      <c r="C753" s="728"/>
      <c r="D753" s="728"/>
      <c r="E753" s="728"/>
      <c r="F753" s="728"/>
      <c r="G753" s="728"/>
      <c r="H753" s="728"/>
      <c r="I753" s="728"/>
      <c r="J753" s="728"/>
      <c r="K753" s="728"/>
      <c r="L753" s="728"/>
      <c r="M753" s="728"/>
      <c r="N753" s="728"/>
      <c r="O753" s="728"/>
      <c r="P753" s="728"/>
      <c r="Q753" s="728"/>
      <c r="R753" s="728"/>
      <c r="S753" s="728"/>
      <c r="T753" s="728"/>
      <c r="U753" s="728"/>
      <c r="V753" s="728"/>
      <c r="W753" s="728"/>
      <c r="X753" s="728"/>
      <c r="Y753" s="728"/>
      <c r="Z753" s="728"/>
    </row>
    <row r="754" ht="12.75" customHeight="1">
      <c r="A754" s="728"/>
      <c r="B754" s="728"/>
      <c r="C754" s="728"/>
      <c r="D754" s="728"/>
      <c r="E754" s="728"/>
      <c r="F754" s="728"/>
      <c r="G754" s="728"/>
      <c r="H754" s="728"/>
      <c r="I754" s="728"/>
      <c r="J754" s="728"/>
      <c r="K754" s="728"/>
      <c r="L754" s="728"/>
      <c r="M754" s="728"/>
      <c r="N754" s="728"/>
      <c r="O754" s="728"/>
      <c r="P754" s="728"/>
      <c r="Q754" s="728"/>
      <c r="R754" s="728"/>
      <c r="S754" s="728"/>
      <c r="T754" s="728"/>
      <c r="U754" s="728"/>
      <c r="V754" s="728"/>
      <c r="W754" s="728"/>
      <c r="X754" s="728"/>
      <c r="Y754" s="728"/>
      <c r="Z754" s="728"/>
    </row>
    <row r="755" ht="12.75" customHeight="1">
      <c r="A755" s="728"/>
      <c r="B755" s="728"/>
      <c r="C755" s="728"/>
      <c r="D755" s="728"/>
      <c r="E755" s="728"/>
      <c r="F755" s="728"/>
      <c r="G755" s="728"/>
      <c r="H755" s="728"/>
      <c r="I755" s="728"/>
      <c r="J755" s="728"/>
      <c r="K755" s="728"/>
      <c r="L755" s="728"/>
      <c r="M755" s="728"/>
      <c r="N755" s="728"/>
      <c r="O755" s="728"/>
      <c r="P755" s="728"/>
      <c r="Q755" s="728"/>
      <c r="R755" s="728"/>
      <c r="S755" s="728"/>
      <c r="T755" s="728"/>
      <c r="U755" s="728"/>
      <c r="V755" s="728"/>
      <c r="W755" s="728"/>
      <c r="X755" s="728"/>
      <c r="Y755" s="728"/>
      <c r="Z755" s="728"/>
    </row>
    <row r="756" ht="12.75" customHeight="1">
      <c r="A756" s="728"/>
      <c r="B756" s="728"/>
      <c r="C756" s="728"/>
      <c r="D756" s="728"/>
      <c r="E756" s="728"/>
      <c r="F756" s="728"/>
      <c r="G756" s="728"/>
      <c r="H756" s="728"/>
      <c r="I756" s="728"/>
      <c r="J756" s="728"/>
      <c r="K756" s="728"/>
      <c r="L756" s="728"/>
      <c r="M756" s="728"/>
      <c r="N756" s="728"/>
      <c r="O756" s="728"/>
      <c r="P756" s="728"/>
      <c r="Q756" s="728"/>
      <c r="R756" s="728"/>
      <c r="S756" s="728"/>
      <c r="T756" s="728"/>
      <c r="U756" s="728"/>
      <c r="V756" s="728"/>
      <c r="W756" s="728"/>
      <c r="X756" s="728"/>
      <c r="Y756" s="728"/>
      <c r="Z756" s="728"/>
    </row>
    <row r="757" ht="12.75" customHeight="1">
      <c r="A757" s="728"/>
      <c r="B757" s="728"/>
      <c r="C757" s="728"/>
      <c r="D757" s="728"/>
      <c r="E757" s="728"/>
      <c r="F757" s="728"/>
      <c r="G757" s="728"/>
      <c r="H757" s="728"/>
      <c r="I757" s="728"/>
      <c r="J757" s="728"/>
      <c r="K757" s="728"/>
      <c r="L757" s="728"/>
      <c r="M757" s="728"/>
      <c r="N757" s="728"/>
      <c r="O757" s="728"/>
      <c r="P757" s="728"/>
      <c r="Q757" s="728"/>
      <c r="R757" s="728"/>
      <c r="S757" s="728"/>
      <c r="T757" s="728"/>
      <c r="U757" s="728"/>
      <c r="V757" s="728"/>
      <c r="W757" s="728"/>
      <c r="X757" s="728"/>
      <c r="Y757" s="728"/>
      <c r="Z757" s="728"/>
    </row>
    <row r="758" ht="12.75" customHeight="1">
      <c r="A758" s="728"/>
      <c r="B758" s="728"/>
      <c r="C758" s="728"/>
      <c r="D758" s="728"/>
      <c r="E758" s="728"/>
      <c r="F758" s="728"/>
      <c r="G758" s="728"/>
      <c r="H758" s="728"/>
      <c r="I758" s="728"/>
      <c r="J758" s="728"/>
      <c r="K758" s="728"/>
      <c r="L758" s="728"/>
      <c r="M758" s="728"/>
      <c r="N758" s="728"/>
      <c r="O758" s="728"/>
      <c r="P758" s="728"/>
      <c r="Q758" s="728"/>
      <c r="R758" s="728"/>
      <c r="S758" s="728"/>
      <c r="T758" s="728"/>
      <c r="U758" s="728"/>
      <c r="V758" s="728"/>
      <c r="W758" s="728"/>
      <c r="X758" s="728"/>
      <c r="Y758" s="728"/>
      <c r="Z758" s="728"/>
    </row>
    <row r="759" ht="12.75" customHeight="1">
      <c r="A759" s="728"/>
      <c r="B759" s="728"/>
      <c r="C759" s="728"/>
      <c r="D759" s="728"/>
      <c r="E759" s="728"/>
      <c r="F759" s="728"/>
      <c r="G759" s="728"/>
      <c r="H759" s="728"/>
      <c r="I759" s="728"/>
      <c r="J759" s="728"/>
      <c r="K759" s="728"/>
      <c r="L759" s="728"/>
      <c r="M759" s="728"/>
      <c r="N759" s="728"/>
      <c r="O759" s="728"/>
      <c r="P759" s="728"/>
      <c r="Q759" s="728"/>
      <c r="R759" s="728"/>
      <c r="S759" s="728"/>
      <c r="T759" s="728"/>
      <c r="U759" s="728"/>
      <c r="V759" s="728"/>
      <c r="W759" s="728"/>
      <c r="X759" s="728"/>
      <c r="Y759" s="728"/>
      <c r="Z759" s="728"/>
    </row>
    <row r="760" ht="12.75" customHeight="1">
      <c r="A760" s="728"/>
      <c r="B760" s="728"/>
      <c r="C760" s="728"/>
      <c r="D760" s="728"/>
      <c r="E760" s="728"/>
      <c r="F760" s="728"/>
      <c r="G760" s="728"/>
      <c r="H760" s="728"/>
      <c r="I760" s="728"/>
      <c r="J760" s="728"/>
      <c r="K760" s="728"/>
      <c r="L760" s="728"/>
      <c r="M760" s="728"/>
      <c r="N760" s="728"/>
      <c r="O760" s="728"/>
      <c r="P760" s="728"/>
      <c r="Q760" s="728"/>
      <c r="R760" s="728"/>
      <c r="S760" s="728"/>
      <c r="T760" s="728"/>
      <c r="U760" s="728"/>
      <c r="V760" s="728"/>
      <c r="W760" s="728"/>
      <c r="X760" s="728"/>
      <c r="Y760" s="728"/>
      <c r="Z760" s="728"/>
    </row>
    <row r="761" ht="12.75" customHeight="1">
      <c r="A761" s="728"/>
      <c r="B761" s="728"/>
      <c r="C761" s="728"/>
      <c r="D761" s="728"/>
      <c r="E761" s="728"/>
      <c r="F761" s="728"/>
      <c r="G761" s="728"/>
      <c r="H761" s="728"/>
      <c r="I761" s="728"/>
      <c r="J761" s="728"/>
      <c r="K761" s="728"/>
      <c r="L761" s="728"/>
      <c r="M761" s="728"/>
      <c r="N761" s="728"/>
      <c r="O761" s="728"/>
      <c r="P761" s="728"/>
      <c r="Q761" s="728"/>
      <c r="R761" s="728"/>
      <c r="S761" s="728"/>
      <c r="T761" s="728"/>
      <c r="U761" s="728"/>
      <c r="V761" s="728"/>
      <c r="W761" s="728"/>
      <c r="X761" s="728"/>
      <c r="Y761" s="728"/>
      <c r="Z761" s="728"/>
    </row>
    <row r="762" ht="12.75" customHeight="1">
      <c r="A762" s="728"/>
      <c r="B762" s="728"/>
      <c r="C762" s="728"/>
      <c r="D762" s="728"/>
      <c r="E762" s="728"/>
      <c r="F762" s="728"/>
      <c r="G762" s="728"/>
      <c r="H762" s="728"/>
      <c r="I762" s="728"/>
      <c r="J762" s="728"/>
      <c r="K762" s="728"/>
      <c r="L762" s="728"/>
      <c r="M762" s="728"/>
      <c r="N762" s="728"/>
      <c r="O762" s="728"/>
      <c r="P762" s="728"/>
      <c r="Q762" s="728"/>
      <c r="R762" s="728"/>
      <c r="S762" s="728"/>
      <c r="T762" s="728"/>
      <c r="U762" s="728"/>
      <c r="V762" s="728"/>
      <c r="W762" s="728"/>
      <c r="X762" s="728"/>
      <c r="Y762" s="728"/>
      <c r="Z762" s="728"/>
    </row>
    <row r="763" ht="12.75" customHeight="1">
      <c r="A763" s="728"/>
      <c r="B763" s="728"/>
      <c r="C763" s="728"/>
      <c r="D763" s="728"/>
      <c r="E763" s="728"/>
      <c r="F763" s="728"/>
      <c r="G763" s="728"/>
      <c r="H763" s="728"/>
      <c r="I763" s="728"/>
      <c r="J763" s="728"/>
      <c r="K763" s="728"/>
      <c r="L763" s="728"/>
      <c r="M763" s="728"/>
      <c r="N763" s="728"/>
      <c r="O763" s="728"/>
      <c r="P763" s="728"/>
      <c r="Q763" s="728"/>
      <c r="R763" s="728"/>
      <c r="S763" s="728"/>
      <c r="T763" s="728"/>
      <c r="U763" s="728"/>
      <c r="V763" s="728"/>
      <c r="W763" s="728"/>
      <c r="X763" s="728"/>
      <c r="Y763" s="728"/>
      <c r="Z763" s="728"/>
    </row>
    <row r="764" ht="12.75" customHeight="1">
      <c r="A764" s="728"/>
      <c r="B764" s="728"/>
      <c r="C764" s="728"/>
      <c r="D764" s="728"/>
      <c r="E764" s="728"/>
      <c r="F764" s="728"/>
      <c r="G764" s="728"/>
      <c r="H764" s="728"/>
      <c r="I764" s="728"/>
      <c r="J764" s="728"/>
      <c r="K764" s="728"/>
      <c r="L764" s="728"/>
      <c r="M764" s="728"/>
      <c r="N764" s="728"/>
      <c r="O764" s="728"/>
      <c r="P764" s="728"/>
      <c r="Q764" s="728"/>
      <c r="R764" s="728"/>
      <c r="S764" s="728"/>
      <c r="T764" s="728"/>
      <c r="U764" s="728"/>
      <c r="V764" s="728"/>
      <c r="W764" s="728"/>
      <c r="X764" s="728"/>
      <c r="Y764" s="728"/>
      <c r="Z764" s="728"/>
    </row>
    <row r="765" ht="12.75" customHeight="1">
      <c r="A765" s="728"/>
      <c r="B765" s="728"/>
      <c r="C765" s="728"/>
      <c r="D765" s="728"/>
      <c r="E765" s="728"/>
      <c r="F765" s="728"/>
      <c r="G765" s="728"/>
      <c r="H765" s="728"/>
      <c r="I765" s="728"/>
      <c r="J765" s="728"/>
      <c r="K765" s="728"/>
      <c r="L765" s="728"/>
      <c r="M765" s="728"/>
      <c r="N765" s="728"/>
      <c r="O765" s="728"/>
      <c r="P765" s="728"/>
      <c r="Q765" s="728"/>
      <c r="R765" s="728"/>
      <c r="S765" s="728"/>
      <c r="T765" s="728"/>
      <c r="U765" s="728"/>
      <c r="V765" s="728"/>
      <c r="W765" s="728"/>
      <c r="X765" s="728"/>
      <c r="Y765" s="728"/>
      <c r="Z765" s="728"/>
    </row>
    <row r="766" ht="12.75" customHeight="1">
      <c r="A766" s="728"/>
      <c r="B766" s="728"/>
      <c r="C766" s="728"/>
      <c r="D766" s="728"/>
      <c r="E766" s="728"/>
      <c r="F766" s="728"/>
      <c r="G766" s="728"/>
      <c r="H766" s="728"/>
      <c r="I766" s="728"/>
      <c r="J766" s="728"/>
      <c r="K766" s="728"/>
      <c r="L766" s="728"/>
      <c r="M766" s="728"/>
      <c r="N766" s="728"/>
      <c r="O766" s="728"/>
      <c r="P766" s="728"/>
      <c r="Q766" s="728"/>
      <c r="R766" s="728"/>
      <c r="S766" s="728"/>
      <c r="T766" s="728"/>
      <c r="U766" s="728"/>
      <c r="V766" s="728"/>
      <c r="W766" s="728"/>
      <c r="X766" s="728"/>
      <c r="Y766" s="728"/>
      <c r="Z766" s="728"/>
    </row>
    <row r="767" ht="12.75" customHeight="1">
      <c r="A767" s="728"/>
      <c r="B767" s="728"/>
      <c r="C767" s="728"/>
      <c r="D767" s="728"/>
      <c r="E767" s="728"/>
      <c r="F767" s="728"/>
      <c r="G767" s="728"/>
      <c r="H767" s="728"/>
      <c r="I767" s="728"/>
      <c r="J767" s="728"/>
      <c r="K767" s="728"/>
      <c r="L767" s="728"/>
      <c r="M767" s="728"/>
      <c r="N767" s="728"/>
      <c r="O767" s="728"/>
      <c r="P767" s="728"/>
      <c r="Q767" s="728"/>
      <c r="R767" s="728"/>
      <c r="S767" s="728"/>
      <c r="T767" s="728"/>
      <c r="U767" s="728"/>
      <c r="V767" s="728"/>
      <c r="W767" s="728"/>
      <c r="X767" s="728"/>
      <c r="Y767" s="728"/>
      <c r="Z767" s="728"/>
    </row>
    <row r="768" ht="12.75" customHeight="1">
      <c r="A768" s="728"/>
      <c r="B768" s="728"/>
      <c r="C768" s="728"/>
      <c r="D768" s="728"/>
      <c r="E768" s="728"/>
      <c r="F768" s="728"/>
      <c r="G768" s="728"/>
      <c r="H768" s="728"/>
      <c r="I768" s="728"/>
      <c r="J768" s="728"/>
      <c r="K768" s="728"/>
      <c r="L768" s="728"/>
      <c r="M768" s="728"/>
      <c r="N768" s="728"/>
      <c r="O768" s="728"/>
      <c r="P768" s="728"/>
      <c r="Q768" s="728"/>
      <c r="R768" s="728"/>
      <c r="S768" s="728"/>
      <c r="T768" s="728"/>
      <c r="U768" s="728"/>
      <c r="V768" s="728"/>
      <c r="W768" s="728"/>
      <c r="X768" s="728"/>
      <c r="Y768" s="728"/>
      <c r="Z768" s="728"/>
    </row>
    <row r="769" ht="12.75" customHeight="1">
      <c r="A769" s="728"/>
      <c r="B769" s="728"/>
      <c r="C769" s="728"/>
      <c r="D769" s="728"/>
      <c r="E769" s="728"/>
      <c r="F769" s="728"/>
      <c r="G769" s="728"/>
      <c r="H769" s="728"/>
      <c r="I769" s="728"/>
      <c r="J769" s="728"/>
      <c r="K769" s="728"/>
      <c r="L769" s="728"/>
      <c r="M769" s="728"/>
      <c r="N769" s="728"/>
      <c r="O769" s="728"/>
      <c r="P769" s="728"/>
      <c r="Q769" s="728"/>
      <c r="R769" s="728"/>
      <c r="S769" s="728"/>
      <c r="T769" s="728"/>
      <c r="U769" s="728"/>
      <c r="V769" s="728"/>
      <c r="W769" s="728"/>
      <c r="X769" s="728"/>
      <c r="Y769" s="728"/>
      <c r="Z769" s="728"/>
    </row>
    <row r="770" ht="12.75" customHeight="1">
      <c r="A770" s="728"/>
      <c r="B770" s="728"/>
      <c r="C770" s="728"/>
      <c r="D770" s="728"/>
      <c r="E770" s="728"/>
      <c r="F770" s="728"/>
      <c r="G770" s="728"/>
      <c r="H770" s="728"/>
      <c r="I770" s="728"/>
      <c r="J770" s="728"/>
      <c r="K770" s="728"/>
      <c r="L770" s="728"/>
      <c r="M770" s="728"/>
      <c r="N770" s="728"/>
      <c r="O770" s="728"/>
      <c r="P770" s="728"/>
      <c r="Q770" s="728"/>
      <c r="R770" s="728"/>
      <c r="S770" s="728"/>
      <c r="T770" s="728"/>
      <c r="U770" s="728"/>
      <c r="V770" s="728"/>
      <c r="W770" s="728"/>
      <c r="X770" s="728"/>
      <c r="Y770" s="728"/>
      <c r="Z770" s="728"/>
    </row>
    <row r="771" ht="12.75" customHeight="1">
      <c r="A771" s="728"/>
      <c r="B771" s="728"/>
      <c r="C771" s="728"/>
      <c r="D771" s="728"/>
      <c r="E771" s="728"/>
      <c r="F771" s="728"/>
      <c r="G771" s="728"/>
      <c r="H771" s="728"/>
      <c r="I771" s="728"/>
      <c r="J771" s="728"/>
      <c r="K771" s="728"/>
      <c r="L771" s="728"/>
      <c r="M771" s="728"/>
      <c r="N771" s="728"/>
      <c r="O771" s="728"/>
      <c r="P771" s="728"/>
      <c r="Q771" s="728"/>
      <c r="R771" s="728"/>
      <c r="S771" s="728"/>
      <c r="T771" s="728"/>
      <c r="U771" s="728"/>
      <c r="V771" s="728"/>
      <c r="W771" s="728"/>
      <c r="X771" s="728"/>
      <c r="Y771" s="728"/>
      <c r="Z771" s="728"/>
    </row>
    <row r="772" ht="12.75" customHeight="1">
      <c r="A772" s="728"/>
      <c r="B772" s="728"/>
      <c r="C772" s="728"/>
      <c r="D772" s="728"/>
      <c r="E772" s="728"/>
      <c r="F772" s="728"/>
      <c r="G772" s="728"/>
      <c r="H772" s="728"/>
      <c r="I772" s="728"/>
      <c r="J772" s="728"/>
      <c r="K772" s="728"/>
      <c r="L772" s="728"/>
      <c r="M772" s="728"/>
      <c r="N772" s="728"/>
      <c r="O772" s="728"/>
      <c r="P772" s="728"/>
      <c r="Q772" s="728"/>
      <c r="R772" s="728"/>
      <c r="S772" s="728"/>
      <c r="T772" s="728"/>
      <c r="U772" s="728"/>
      <c r="V772" s="728"/>
      <c r="W772" s="728"/>
      <c r="X772" s="728"/>
      <c r="Y772" s="728"/>
      <c r="Z772" s="728"/>
    </row>
    <row r="773" ht="12.75" customHeight="1">
      <c r="A773" s="728"/>
      <c r="B773" s="728"/>
      <c r="C773" s="728"/>
      <c r="D773" s="728"/>
      <c r="E773" s="728"/>
      <c r="F773" s="728"/>
      <c r="G773" s="728"/>
      <c r="H773" s="728"/>
      <c r="I773" s="728"/>
      <c r="J773" s="728"/>
      <c r="K773" s="728"/>
      <c r="L773" s="728"/>
      <c r="M773" s="728"/>
      <c r="N773" s="728"/>
      <c r="O773" s="728"/>
      <c r="P773" s="728"/>
      <c r="Q773" s="728"/>
      <c r="R773" s="728"/>
      <c r="S773" s="728"/>
      <c r="T773" s="728"/>
      <c r="U773" s="728"/>
      <c r="V773" s="728"/>
      <c r="W773" s="728"/>
      <c r="X773" s="728"/>
      <c r="Y773" s="728"/>
      <c r="Z773" s="728"/>
    </row>
    <row r="774" ht="12.75" customHeight="1">
      <c r="A774" s="728"/>
      <c r="B774" s="728"/>
      <c r="C774" s="728"/>
      <c r="D774" s="728"/>
      <c r="E774" s="728"/>
      <c r="F774" s="728"/>
      <c r="G774" s="728"/>
      <c r="H774" s="728"/>
      <c r="I774" s="728"/>
      <c r="J774" s="728"/>
      <c r="K774" s="728"/>
      <c r="L774" s="728"/>
      <c r="M774" s="728"/>
      <c r="N774" s="728"/>
      <c r="O774" s="728"/>
      <c r="P774" s="728"/>
      <c r="Q774" s="728"/>
      <c r="R774" s="728"/>
      <c r="S774" s="728"/>
      <c r="T774" s="728"/>
      <c r="U774" s="728"/>
      <c r="V774" s="728"/>
      <c r="W774" s="728"/>
      <c r="X774" s="728"/>
      <c r="Y774" s="728"/>
      <c r="Z774" s="728"/>
    </row>
    <row r="775" ht="12.75" customHeight="1">
      <c r="A775" s="728"/>
      <c r="B775" s="728"/>
      <c r="C775" s="728"/>
      <c r="D775" s="728"/>
      <c r="E775" s="728"/>
      <c r="F775" s="728"/>
      <c r="G775" s="728"/>
      <c r="H775" s="728"/>
      <c r="I775" s="728"/>
      <c r="J775" s="728"/>
      <c r="K775" s="728"/>
      <c r="L775" s="728"/>
      <c r="M775" s="728"/>
      <c r="N775" s="728"/>
      <c r="O775" s="728"/>
      <c r="P775" s="728"/>
      <c r="Q775" s="728"/>
      <c r="R775" s="728"/>
      <c r="S775" s="728"/>
      <c r="T775" s="728"/>
      <c r="U775" s="728"/>
      <c r="V775" s="728"/>
      <c r="W775" s="728"/>
      <c r="X775" s="728"/>
      <c r="Y775" s="728"/>
      <c r="Z775" s="728"/>
    </row>
    <row r="776" ht="12.75" customHeight="1">
      <c r="A776" s="728"/>
      <c r="B776" s="728"/>
      <c r="C776" s="728"/>
      <c r="D776" s="728"/>
      <c r="E776" s="728"/>
      <c r="F776" s="728"/>
      <c r="G776" s="728"/>
      <c r="H776" s="728"/>
      <c r="I776" s="728"/>
      <c r="J776" s="728"/>
      <c r="K776" s="728"/>
      <c r="L776" s="728"/>
      <c r="M776" s="728"/>
      <c r="N776" s="728"/>
      <c r="O776" s="728"/>
      <c r="P776" s="728"/>
      <c r="Q776" s="728"/>
      <c r="R776" s="728"/>
      <c r="S776" s="728"/>
      <c r="T776" s="728"/>
      <c r="U776" s="728"/>
      <c r="V776" s="728"/>
      <c r="W776" s="728"/>
      <c r="X776" s="728"/>
      <c r="Y776" s="728"/>
      <c r="Z776" s="728"/>
    </row>
    <row r="777" ht="12.75" customHeight="1">
      <c r="A777" s="728"/>
      <c r="B777" s="728"/>
      <c r="C777" s="728"/>
      <c r="D777" s="728"/>
      <c r="E777" s="728"/>
      <c r="F777" s="728"/>
      <c r="G777" s="728"/>
      <c r="H777" s="728"/>
      <c r="I777" s="728"/>
      <c r="J777" s="728"/>
      <c r="K777" s="728"/>
      <c r="L777" s="728"/>
      <c r="M777" s="728"/>
      <c r="N777" s="728"/>
      <c r="O777" s="728"/>
      <c r="P777" s="728"/>
      <c r="Q777" s="728"/>
      <c r="R777" s="728"/>
      <c r="S777" s="728"/>
      <c r="T777" s="728"/>
      <c r="U777" s="728"/>
      <c r="V777" s="728"/>
      <c r="W777" s="728"/>
      <c r="X777" s="728"/>
      <c r="Y777" s="728"/>
      <c r="Z777" s="728"/>
    </row>
    <row r="778" ht="12.75" customHeight="1">
      <c r="A778" s="728"/>
      <c r="B778" s="728"/>
      <c r="C778" s="728"/>
      <c r="D778" s="728"/>
      <c r="E778" s="728"/>
      <c r="F778" s="728"/>
      <c r="G778" s="728"/>
      <c r="H778" s="728"/>
      <c r="I778" s="728"/>
      <c r="J778" s="728"/>
      <c r="K778" s="728"/>
      <c r="L778" s="728"/>
      <c r="M778" s="728"/>
      <c r="N778" s="728"/>
      <c r="O778" s="728"/>
      <c r="P778" s="728"/>
      <c r="Q778" s="728"/>
      <c r="R778" s="728"/>
      <c r="S778" s="728"/>
      <c r="T778" s="728"/>
      <c r="U778" s="728"/>
      <c r="V778" s="728"/>
      <c r="W778" s="728"/>
      <c r="X778" s="728"/>
      <c r="Y778" s="728"/>
      <c r="Z778" s="728"/>
    </row>
    <row r="779" ht="12.75" customHeight="1">
      <c r="A779" s="728"/>
      <c r="B779" s="728"/>
      <c r="C779" s="728"/>
      <c r="D779" s="728"/>
      <c r="E779" s="728"/>
      <c r="F779" s="728"/>
      <c r="G779" s="728"/>
      <c r="H779" s="728"/>
      <c r="I779" s="728"/>
      <c r="J779" s="728"/>
      <c r="K779" s="728"/>
      <c r="L779" s="728"/>
      <c r="M779" s="728"/>
      <c r="N779" s="728"/>
      <c r="O779" s="728"/>
      <c r="P779" s="728"/>
      <c r="Q779" s="728"/>
      <c r="R779" s="728"/>
      <c r="S779" s="728"/>
      <c r="T779" s="728"/>
      <c r="U779" s="728"/>
      <c r="V779" s="728"/>
      <c r="W779" s="728"/>
      <c r="X779" s="728"/>
      <c r="Y779" s="728"/>
      <c r="Z779" s="728"/>
    </row>
    <row r="780" ht="12.75" customHeight="1">
      <c r="A780" s="728"/>
      <c r="B780" s="728"/>
      <c r="C780" s="728"/>
      <c r="D780" s="728"/>
      <c r="E780" s="728"/>
      <c r="F780" s="728"/>
      <c r="G780" s="728"/>
      <c r="H780" s="728"/>
      <c r="I780" s="728"/>
      <c r="J780" s="728"/>
      <c r="K780" s="728"/>
      <c r="L780" s="728"/>
      <c r="M780" s="728"/>
      <c r="N780" s="728"/>
      <c r="O780" s="728"/>
      <c r="P780" s="728"/>
      <c r="Q780" s="728"/>
      <c r="R780" s="728"/>
      <c r="S780" s="728"/>
      <c r="T780" s="728"/>
      <c r="U780" s="728"/>
      <c r="V780" s="728"/>
      <c r="W780" s="728"/>
      <c r="X780" s="728"/>
      <c r="Y780" s="728"/>
      <c r="Z780" s="728"/>
    </row>
    <row r="781" ht="12.75" customHeight="1">
      <c r="A781" s="728"/>
      <c r="B781" s="728"/>
      <c r="C781" s="728"/>
      <c r="D781" s="728"/>
      <c r="E781" s="728"/>
      <c r="F781" s="728"/>
      <c r="G781" s="728"/>
      <c r="H781" s="728"/>
      <c r="I781" s="728"/>
      <c r="J781" s="728"/>
      <c r="K781" s="728"/>
      <c r="L781" s="728"/>
      <c r="M781" s="728"/>
      <c r="N781" s="728"/>
      <c r="O781" s="728"/>
      <c r="P781" s="728"/>
      <c r="Q781" s="728"/>
      <c r="R781" s="728"/>
      <c r="S781" s="728"/>
      <c r="T781" s="728"/>
      <c r="U781" s="728"/>
      <c r="V781" s="728"/>
      <c r="W781" s="728"/>
      <c r="X781" s="728"/>
      <c r="Y781" s="728"/>
      <c r="Z781" s="728"/>
    </row>
    <row r="782" ht="12.75" customHeight="1">
      <c r="A782" s="728"/>
      <c r="B782" s="728"/>
      <c r="C782" s="728"/>
      <c r="D782" s="728"/>
      <c r="E782" s="728"/>
      <c r="F782" s="728"/>
      <c r="G782" s="728"/>
      <c r="H782" s="728"/>
      <c r="I782" s="728"/>
      <c r="J782" s="728"/>
      <c r="K782" s="728"/>
      <c r="L782" s="728"/>
      <c r="M782" s="728"/>
      <c r="N782" s="728"/>
      <c r="O782" s="728"/>
      <c r="P782" s="728"/>
      <c r="Q782" s="728"/>
      <c r="R782" s="728"/>
      <c r="S782" s="728"/>
      <c r="T782" s="728"/>
      <c r="U782" s="728"/>
      <c r="V782" s="728"/>
      <c r="W782" s="728"/>
      <c r="X782" s="728"/>
      <c r="Y782" s="728"/>
      <c r="Z782" s="728"/>
    </row>
    <row r="783" ht="12.75" customHeight="1">
      <c r="A783" s="728"/>
      <c r="B783" s="728"/>
      <c r="C783" s="728"/>
      <c r="D783" s="728"/>
      <c r="E783" s="728"/>
      <c r="F783" s="728"/>
      <c r="G783" s="728"/>
      <c r="H783" s="728"/>
      <c r="I783" s="728"/>
      <c r="J783" s="728"/>
      <c r="K783" s="728"/>
      <c r="L783" s="728"/>
      <c r="M783" s="728"/>
      <c r="N783" s="728"/>
      <c r="O783" s="728"/>
      <c r="P783" s="728"/>
      <c r="Q783" s="728"/>
      <c r="R783" s="728"/>
      <c r="S783" s="728"/>
      <c r="T783" s="728"/>
      <c r="U783" s="728"/>
      <c r="V783" s="728"/>
      <c r="W783" s="728"/>
      <c r="X783" s="728"/>
      <c r="Y783" s="728"/>
      <c r="Z783" s="728"/>
    </row>
    <row r="784" ht="12.75" customHeight="1">
      <c r="A784" s="728"/>
      <c r="B784" s="728"/>
      <c r="C784" s="728"/>
      <c r="D784" s="728"/>
      <c r="E784" s="728"/>
      <c r="F784" s="728"/>
      <c r="G784" s="728"/>
      <c r="H784" s="728"/>
      <c r="I784" s="728"/>
      <c r="J784" s="728"/>
      <c r="K784" s="728"/>
      <c r="L784" s="728"/>
      <c r="M784" s="728"/>
      <c r="N784" s="728"/>
      <c r="O784" s="728"/>
      <c r="P784" s="728"/>
      <c r="Q784" s="728"/>
      <c r="R784" s="728"/>
      <c r="S784" s="728"/>
      <c r="T784" s="728"/>
      <c r="U784" s="728"/>
      <c r="V784" s="728"/>
      <c r="W784" s="728"/>
      <c r="X784" s="728"/>
      <c r="Y784" s="728"/>
      <c r="Z784" s="728"/>
    </row>
    <row r="785" ht="12.75" customHeight="1">
      <c r="A785" s="728"/>
      <c r="B785" s="728"/>
      <c r="C785" s="728"/>
      <c r="D785" s="728"/>
      <c r="E785" s="728"/>
      <c r="F785" s="728"/>
      <c r="G785" s="728"/>
      <c r="H785" s="728"/>
      <c r="I785" s="728"/>
      <c r="J785" s="728"/>
      <c r="K785" s="728"/>
      <c r="L785" s="728"/>
      <c r="M785" s="728"/>
      <c r="N785" s="728"/>
      <c r="O785" s="728"/>
      <c r="P785" s="728"/>
      <c r="Q785" s="728"/>
      <c r="R785" s="728"/>
      <c r="S785" s="728"/>
      <c r="T785" s="728"/>
      <c r="U785" s="728"/>
      <c r="V785" s="728"/>
      <c r="W785" s="728"/>
      <c r="X785" s="728"/>
      <c r="Y785" s="728"/>
      <c r="Z785" s="728"/>
    </row>
    <row r="786" ht="12.75" customHeight="1">
      <c r="A786" s="728"/>
      <c r="B786" s="728"/>
      <c r="C786" s="728"/>
      <c r="D786" s="728"/>
      <c r="E786" s="728"/>
      <c r="F786" s="728"/>
      <c r="G786" s="728"/>
      <c r="H786" s="728"/>
      <c r="I786" s="728"/>
      <c r="J786" s="728"/>
      <c r="K786" s="728"/>
      <c r="L786" s="728"/>
      <c r="M786" s="728"/>
      <c r="N786" s="728"/>
      <c r="O786" s="728"/>
      <c r="P786" s="728"/>
      <c r="Q786" s="728"/>
      <c r="R786" s="728"/>
      <c r="S786" s="728"/>
      <c r="T786" s="728"/>
      <c r="U786" s="728"/>
      <c r="V786" s="728"/>
      <c r="W786" s="728"/>
      <c r="X786" s="728"/>
      <c r="Y786" s="728"/>
      <c r="Z786" s="728"/>
    </row>
    <row r="787" ht="12.75" customHeight="1">
      <c r="A787" s="728"/>
      <c r="B787" s="728"/>
      <c r="C787" s="728"/>
      <c r="D787" s="728"/>
      <c r="E787" s="728"/>
      <c r="F787" s="728"/>
      <c r="G787" s="728"/>
      <c r="H787" s="728"/>
      <c r="I787" s="728"/>
      <c r="J787" s="728"/>
      <c r="K787" s="728"/>
      <c r="L787" s="728"/>
      <c r="M787" s="728"/>
      <c r="N787" s="728"/>
      <c r="O787" s="728"/>
      <c r="P787" s="728"/>
      <c r="Q787" s="728"/>
      <c r="R787" s="728"/>
      <c r="S787" s="728"/>
      <c r="T787" s="728"/>
      <c r="U787" s="728"/>
      <c r="V787" s="728"/>
      <c r="W787" s="728"/>
      <c r="X787" s="728"/>
      <c r="Y787" s="728"/>
      <c r="Z787" s="728"/>
    </row>
    <row r="788" ht="12.75" customHeight="1">
      <c r="A788" s="728"/>
      <c r="B788" s="728"/>
      <c r="C788" s="728"/>
      <c r="D788" s="728"/>
      <c r="E788" s="728"/>
      <c r="F788" s="728"/>
      <c r="G788" s="728"/>
      <c r="H788" s="728"/>
      <c r="I788" s="728"/>
      <c r="J788" s="728"/>
      <c r="K788" s="728"/>
      <c r="L788" s="728"/>
      <c r="M788" s="728"/>
      <c r="N788" s="728"/>
      <c r="O788" s="728"/>
      <c r="P788" s="728"/>
      <c r="Q788" s="728"/>
      <c r="R788" s="728"/>
      <c r="S788" s="728"/>
      <c r="T788" s="728"/>
      <c r="U788" s="728"/>
      <c r="V788" s="728"/>
      <c r="W788" s="728"/>
      <c r="X788" s="728"/>
      <c r="Y788" s="728"/>
      <c r="Z788" s="728"/>
    </row>
    <row r="789" ht="12.75" customHeight="1">
      <c r="A789" s="728"/>
      <c r="B789" s="728"/>
      <c r="C789" s="728"/>
      <c r="D789" s="728"/>
      <c r="E789" s="728"/>
      <c r="F789" s="728"/>
      <c r="G789" s="728"/>
      <c r="H789" s="728"/>
      <c r="I789" s="728"/>
      <c r="J789" s="728"/>
      <c r="K789" s="728"/>
      <c r="L789" s="728"/>
      <c r="M789" s="728"/>
      <c r="N789" s="728"/>
      <c r="O789" s="728"/>
      <c r="P789" s="728"/>
      <c r="Q789" s="728"/>
      <c r="R789" s="728"/>
      <c r="S789" s="728"/>
      <c r="T789" s="728"/>
      <c r="U789" s="728"/>
      <c r="V789" s="728"/>
      <c r="W789" s="728"/>
      <c r="X789" s="728"/>
      <c r="Y789" s="728"/>
      <c r="Z789" s="728"/>
    </row>
    <row r="790" ht="12.75" customHeight="1">
      <c r="A790" s="728"/>
      <c r="B790" s="728"/>
      <c r="C790" s="728"/>
      <c r="D790" s="728"/>
      <c r="E790" s="728"/>
      <c r="F790" s="728"/>
      <c r="G790" s="728"/>
      <c r="H790" s="728"/>
      <c r="I790" s="728"/>
      <c r="J790" s="728"/>
      <c r="K790" s="728"/>
      <c r="L790" s="728"/>
      <c r="M790" s="728"/>
      <c r="N790" s="728"/>
      <c r="O790" s="728"/>
      <c r="P790" s="728"/>
      <c r="Q790" s="728"/>
      <c r="R790" s="728"/>
      <c r="S790" s="728"/>
      <c r="T790" s="728"/>
      <c r="U790" s="728"/>
      <c r="V790" s="728"/>
      <c r="W790" s="728"/>
      <c r="X790" s="728"/>
      <c r="Y790" s="728"/>
      <c r="Z790" s="728"/>
    </row>
    <row r="791" ht="12.75" customHeight="1">
      <c r="A791" s="728"/>
      <c r="B791" s="728"/>
      <c r="C791" s="728"/>
      <c r="D791" s="728"/>
      <c r="E791" s="728"/>
      <c r="F791" s="728"/>
      <c r="G791" s="728"/>
      <c r="H791" s="728"/>
      <c r="I791" s="728"/>
      <c r="J791" s="728"/>
      <c r="K791" s="728"/>
      <c r="L791" s="728"/>
      <c r="M791" s="728"/>
      <c r="N791" s="728"/>
      <c r="O791" s="728"/>
      <c r="P791" s="728"/>
      <c r="Q791" s="728"/>
      <c r="R791" s="728"/>
      <c r="S791" s="728"/>
      <c r="T791" s="728"/>
      <c r="U791" s="728"/>
      <c r="V791" s="728"/>
      <c r="W791" s="728"/>
      <c r="X791" s="728"/>
      <c r="Y791" s="728"/>
      <c r="Z791" s="728"/>
    </row>
    <row r="792" ht="12.75" customHeight="1">
      <c r="A792" s="728"/>
      <c r="B792" s="728"/>
      <c r="C792" s="728"/>
      <c r="D792" s="728"/>
      <c r="E792" s="728"/>
      <c r="F792" s="728"/>
      <c r="G792" s="728"/>
      <c r="H792" s="728"/>
      <c r="I792" s="728"/>
      <c r="J792" s="728"/>
      <c r="K792" s="728"/>
      <c r="L792" s="728"/>
      <c r="M792" s="728"/>
      <c r="N792" s="728"/>
      <c r="O792" s="728"/>
      <c r="P792" s="728"/>
      <c r="Q792" s="728"/>
      <c r="R792" s="728"/>
      <c r="S792" s="728"/>
      <c r="T792" s="728"/>
      <c r="U792" s="728"/>
      <c r="V792" s="728"/>
      <c r="W792" s="728"/>
      <c r="X792" s="728"/>
      <c r="Y792" s="728"/>
      <c r="Z792" s="728"/>
    </row>
    <row r="793" ht="12.75" customHeight="1">
      <c r="A793" s="728"/>
      <c r="B793" s="728"/>
      <c r="C793" s="728"/>
      <c r="D793" s="728"/>
      <c r="E793" s="728"/>
      <c r="F793" s="728"/>
      <c r="G793" s="728"/>
      <c r="H793" s="728"/>
      <c r="I793" s="728"/>
      <c r="J793" s="728"/>
      <c r="K793" s="728"/>
      <c r="L793" s="728"/>
      <c r="M793" s="728"/>
      <c r="N793" s="728"/>
      <c r="O793" s="728"/>
      <c r="P793" s="728"/>
      <c r="Q793" s="728"/>
      <c r="R793" s="728"/>
      <c r="S793" s="728"/>
      <c r="T793" s="728"/>
      <c r="U793" s="728"/>
      <c r="V793" s="728"/>
      <c r="W793" s="728"/>
      <c r="X793" s="728"/>
      <c r="Y793" s="728"/>
      <c r="Z793" s="728"/>
    </row>
    <row r="794" ht="12.75" customHeight="1">
      <c r="A794" s="728"/>
      <c r="B794" s="728"/>
      <c r="C794" s="728"/>
      <c r="D794" s="728"/>
      <c r="E794" s="728"/>
      <c r="F794" s="728"/>
      <c r="G794" s="728"/>
      <c r="H794" s="728"/>
      <c r="I794" s="728"/>
      <c r="J794" s="728"/>
      <c r="K794" s="728"/>
      <c r="L794" s="728"/>
      <c r="M794" s="728"/>
      <c r="N794" s="728"/>
      <c r="O794" s="728"/>
      <c r="P794" s="728"/>
      <c r="Q794" s="728"/>
      <c r="R794" s="728"/>
      <c r="S794" s="728"/>
      <c r="T794" s="728"/>
      <c r="U794" s="728"/>
      <c r="V794" s="728"/>
      <c r="W794" s="728"/>
      <c r="X794" s="728"/>
      <c r="Y794" s="728"/>
      <c r="Z794" s="728"/>
    </row>
    <row r="795" ht="12.75" customHeight="1">
      <c r="A795" s="728"/>
      <c r="B795" s="728"/>
      <c r="C795" s="728"/>
      <c r="D795" s="728"/>
      <c r="E795" s="728"/>
      <c r="F795" s="728"/>
      <c r="G795" s="728"/>
      <c r="H795" s="728"/>
      <c r="I795" s="728"/>
      <c r="J795" s="728"/>
      <c r="K795" s="728"/>
      <c r="L795" s="728"/>
      <c r="M795" s="728"/>
      <c r="N795" s="728"/>
      <c r="O795" s="728"/>
      <c r="P795" s="728"/>
      <c r="Q795" s="728"/>
      <c r="R795" s="728"/>
      <c r="S795" s="728"/>
      <c r="T795" s="728"/>
      <c r="U795" s="728"/>
      <c r="V795" s="728"/>
      <c r="W795" s="728"/>
      <c r="X795" s="728"/>
      <c r="Y795" s="728"/>
      <c r="Z795" s="728"/>
    </row>
    <row r="796" ht="12.75" customHeight="1">
      <c r="A796" s="728"/>
      <c r="B796" s="728"/>
      <c r="C796" s="728"/>
      <c r="D796" s="728"/>
      <c r="E796" s="728"/>
      <c r="F796" s="728"/>
      <c r="G796" s="728"/>
      <c r="H796" s="728"/>
      <c r="I796" s="728"/>
      <c r="J796" s="728"/>
      <c r="K796" s="728"/>
      <c r="L796" s="728"/>
      <c r="M796" s="728"/>
      <c r="N796" s="728"/>
      <c r="O796" s="728"/>
      <c r="P796" s="728"/>
      <c r="Q796" s="728"/>
      <c r="R796" s="728"/>
      <c r="S796" s="728"/>
      <c r="T796" s="728"/>
      <c r="U796" s="728"/>
      <c r="V796" s="728"/>
      <c r="W796" s="728"/>
      <c r="X796" s="728"/>
      <c r="Y796" s="728"/>
      <c r="Z796" s="728"/>
    </row>
    <row r="797" ht="12.75" customHeight="1">
      <c r="A797" s="728"/>
      <c r="B797" s="728"/>
      <c r="C797" s="728"/>
      <c r="D797" s="728"/>
      <c r="E797" s="728"/>
      <c r="F797" s="728"/>
      <c r="G797" s="728"/>
      <c r="H797" s="728"/>
      <c r="I797" s="728"/>
      <c r="J797" s="728"/>
      <c r="K797" s="728"/>
      <c r="L797" s="728"/>
      <c r="M797" s="728"/>
      <c r="N797" s="728"/>
      <c r="O797" s="728"/>
      <c r="P797" s="728"/>
      <c r="Q797" s="728"/>
      <c r="R797" s="728"/>
      <c r="S797" s="728"/>
      <c r="T797" s="728"/>
      <c r="U797" s="728"/>
      <c r="V797" s="728"/>
      <c r="W797" s="728"/>
      <c r="X797" s="728"/>
      <c r="Y797" s="728"/>
      <c r="Z797" s="728"/>
    </row>
    <row r="798" ht="12.75" customHeight="1">
      <c r="A798" s="728"/>
      <c r="B798" s="728"/>
      <c r="C798" s="728"/>
      <c r="D798" s="728"/>
      <c r="E798" s="728"/>
      <c r="F798" s="728"/>
      <c r="G798" s="728"/>
      <c r="H798" s="728"/>
      <c r="I798" s="728"/>
      <c r="J798" s="728"/>
      <c r="K798" s="728"/>
      <c r="L798" s="728"/>
      <c r="M798" s="728"/>
      <c r="N798" s="728"/>
      <c r="O798" s="728"/>
      <c r="P798" s="728"/>
      <c r="Q798" s="728"/>
      <c r="R798" s="728"/>
      <c r="S798" s="728"/>
      <c r="T798" s="728"/>
      <c r="U798" s="728"/>
      <c r="V798" s="728"/>
      <c r="W798" s="728"/>
      <c r="X798" s="728"/>
      <c r="Y798" s="728"/>
      <c r="Z798" s="728"/>
    </row>
    <row r="799" ht="12.75" customHeight="1">
      <c r="A799" s="728"/>
      <c r="B799" s="728"/>
      <c r="C799" s="728"/>
      <c r="D799" s="728"/>
      <c r="E799" s="728"/>
      <c r="F799" s="728"/>
      <c r="G799" s="728"/>
      <c r="H799" s="728"/>
      <c r="I799" s="728"/>
      <c r="J799" s="728"/>
      <c r="K799" s="728"/>
      <c r="L799" s="728"/>
      <c r="M799" s="728"/>
      <c r="N799" s="728"/>
      <c r="O799" s="728"/>
      <c r="P799" s="728"/>
      <c r="Q799" s="728"/>
      <c r="R799" s="728"/>
      <c r="S799" s="728"/>
      <c r="T799" s="728"/>
      <c r="U799" s="728"/>
      <c r="V799" s="728"/>
      <c r="W799" s="728"/>
      <c r="X799" s="728"/>
      <c r="Y799" s="728"/>
      <c r="Z799" s="728"/>
    </row>
    <row r="800" ht="12.75" customHeight="1">
      <c r="A800" s="728"/>
      <c r="B800" s="728"/>
      <c r="C800" s="728"/>
      <c r="D800" s="728"/>
      <c r="E800" s="728"/>
      <c r="F800" s="728"/>
      <c r="G800" s="728"/>
      <c r="H800" s="728"/>
      <c r="I800" s="728"/>
      <c r="J800" s="728"/>
      <c r="K800" s="728"/>
      <c r="L800" s="728"/>
      <c r="M800" s="728"/>
      <c r="N800" s="728"/>
      <c r="O800" s="728"/>
      <c r="P800" s="728"/>
      <c r="Q800" s="728"/>
      <c r="R800" s="728"/>
      <c r="S800" s="728"/>
      <c r="T800" s="728"/>
      <c r="U800" s="728"/>
      <c r="V800" s="728"/>
      <c r="W800" s="728"/>
      <c r="X800" s="728"/>
      <c r="Y800" s="728"/>
      <c r="Z800" s="728"/>
    </row>
    <row r="801" ht="12.75" customHeight="1">
      <c r="A801" s="728"/>
      <c r="B801" s="728"/>
      <c r="C801" s="728"/>
      <c r="D801" s="728"/>
      <c r="E801" s="728"/>
      <c r="F801" s="728"/>
      <c r="G801" s="728"/>
      <c r="H801" s="728"/>
      <c r="I801" s="728"/>
      <c r="J801" s="728"/>
      <c r="K801" s="728"/>
      <c r="L801" s="728"/>
      <c r="M801" s="728"/>
      <c r="N801" s="728"/>
      <c r="O801" s="728"/>
      <c r="P801" s="728"/>
      <c r="Q801" s="728"/>
      <c r="R801" s="728"/>
      <c r="S801" s="728"/>
      <c r="T801" s="728"/>
      <c r="U801" s="728"/>
      <c r="V801" s="728"/>
      <c r="W801" s="728"/>
      <c r="X801" s="728"/>
      <c r="Y801" s="728"/>
      <c r="Z801" s="728"/>
    </row>
    <row r="802" ht="12.75" customHeight="1">
      <c r="A802" s="728"/>
      <c r="B802" s="728"/>
      <c r="C802" s="728"/>
      <c r="D802" s="728"/>
      <c r="E802" s="728"/>
      <c r="F802" s="728"/>
      <c r="G802" s="728"/>
      <c r="H802" s="728"/>
      <c r="I802" s="728"/>
      <c r="J802" s="728"/>
      <c r="K802" s="728"/>
      <c r="L802" s="728"/>
      <c r="M802" s="728"/>
      <c r="N802" s="728"/>
      <c r="O802" s="728"/>
      <c r="P802" s="728"/>
      <c r="Q802" s="728"/>
      <c r="R802" s="728"/>
      <c r="S802" s="728"/>
      <c r="T802" s="728"/>
      <c r="U802" s="728"/>
      <c r="V802" s="728"/>
      <c r="W802" s="728"/>
      <c r="X802" s="728"/>
      <c r="Y802" s="728"/>
      <c r="Z802" s="728"/>
    </row>
    <row r="803" ht="12.75" customHeight="1">
      <c r="A803" s="728"/>
      <c r="B803" s="728"/>
      <c r="C803" s="728"/>
      <c r="D803" s="728"/>
      <c r="E803" s="728"/>
      <c r="F803" s="728"/>
      <c r="G803" s="728"/>
      <c r="H803" s="728"/>
      <c r="I803" s="728"/>
      <c r="J803" s="728"/>
      <c r="K803" s="728"/>
      <c r="L803" s="728"/>
      <c r="M803" s="728"/>
      <c r="N803" s="728"/>
      <c r="O803" s="728"/>
      <c r="P803" s="728"/>
      <c r="Q803" s="728"/>
      <c r="R803" s="728"/>
      <c r="S803" s="728"/>
      <c r="T803" s="728"/>
      <c r="U803" s="728"/>
      <c r="V803" s="728"/>
      <c r="W803" s="728"/>
      <c r="X803" s="728"/>
      <c r="Y803" s="728"/>
      <c r="Z803" s="728"/>
    </row>
    <row r="804" ht="12.75" customHeight="1">
      <c r="A804" s="728"/>
      <c r="B804" s="728"/>
      <c r="C804" s="728"/>
      <c r="D804" s="728"/>
      <c r="E804" s="728"/>
      <c r="F804" s="728"/>
      <c r="G804" s="728"/>
      <c r="H804" s="728"/>
      <c r="I804" s="728"/>
      <c r="J804" s="728"/>
      <c r="K804" s="728"/>
      <c r="L804" s="728"/>
      <c r="M804" s="728"/>
      <c r="N804" s="728"/>
      <c r="O804" s="728"/>
      <c r="P804" s="728"/>
      <c r="Q804" s="728"/>
      <c r="R804" s="728"/>
      <c r="S804" s="728"/>
      <c r="T804" s="728"/>
      <c r="U804" s="728"/>
      <c r="V804" s="728"/>
      <c r="W804" s="728"/>
      <c r="X804" s="728"/>
      <c r="Y804" s="728"/>
      <c r="Z804" s="728"/>
    </row>
    <row r="805" ht="12.75" customHeight="1">
      <c r="A805" s="728"/>
      <c r="B805" s="728"/>
      <c r="C805" s="728"/>
      <c r="D805" s="728"/>
      <c r="E805" s="728"/>
      <c r="F805" s="728"/>
      <c r="G805" s="728"/>
      <c r="H805" s="728"/>
      <c r="I805" s="728"/>
      <c r="J805" s="728"/>
      <c r="K805" s="728"/>
      <c r="L805" s="728"/>
      <c r="M805" s="728"/>
      <c r="N805" s="728"/>
      <c r="O805" s="728"/>
      <c r="P805" s="728"/>
      <c r="Q805" s="728"/>
      <c r="R805" s="728"/>
      <c r="S805" s="728"/>
      <c r="T805" s="728"/>
      <c r="U805" s="728"/>
      <c r="V805" s="728"/>
      <c r="W805" s="728"/>
      <c r="X805" s="728"/>
      <c r="Y805" s="728"/>
      <c r="Z805" s="728"/>
    </row>
    <row r="806" ht="12.75" customHeight="1">
      <c r="A806" s="728"/>
      <c r="B806" s="728"/>
      <c r="C806" s="728"/>
      <c r="D806" s="728"/>
      <c r="E806" s="728"/>
      <c r="F806" s="728"/>
      <c r="G806" s="728"/>
      <c r="H806" s="728"/>
      <c r="I806" s="728"/>
      <c r="J806" s="728"/>
      <c r="K806" s="728"/>
      <c r="L806" s="728"/>
      <c r="M806" s="728"/>
      <c r="N806" s="728"/>
      <c r="O806" s="728"/>
      <c r="P806" s="728"/>
      <c r="Q806" s="728"/>
      <c r="R806" s="728"/>
      <c r="S806" s="728"/>
      <c r="T806" s="728"/>
      <c r="U806" s="728"/>
      <c r="V806" s="728"/>
      <c r="W806" s="728"/>
      <c r="X806" s="728"/>
      <c r="Y806" s="728"/>
      <c r="Z806" s="728"/>
    </row>
    <row r="807" ht="12.75" customHeight="1">
      <c r="A807" s="728"/>
      <c r="B807" s="728"/>
      <c r="C807" s="728"/>
      <c r="D807" s="728"/>
      <c r="E807" s="728"/>
      <c r="F807" s="728"/>
      <c r="G807" s="728"/>
      <c r="H807" s="728"/>
      <c r="I807" s="728"/>
      <c r="J807" s="728"/>
      <c r="K807" s="728"/>
      <c r="L807" s="728"/>
      <c r="M807" s="728"/>
      <c r="N807" s="728"/>
      <c r="O807" s="728"/>
      <c r="P807" s="728"/>
      <c r="Q807" s="728"/>
      <c r="R807" s="728"/>
      <c r="S807" s="728"/>
      <c r="T807" s="728"/>
      <c r="U807" s="728"/>
      <c r="V807" s="728"/>
      <c r="W807" s="728"/>
      <c r="X807" s="728"/>
      <c r="Y807" s="728"/>
      <c r="Z807" s="728"/>
    </row>
    <row r="808" ht="12.75" customHeight="1">
      <c r="A808" s="728"/>
      <c r="B808" s="728"/>
      <c r="C808" s="728"/>
      <c r="D808" s="728"/>
      <c r="E808" s="728"/>
      <c r="F808" s="728"/>
      <c r="G808" s="728"/>
      <c r="H808" s="728"/>
      <c r="I808" s="728"/>
      <c r="J808" s="728"/>
      <c r="K808" s="728"/>
      <c r="L808" s="728"/>
      <c r="M808" s="728"/>
      <c r="N808" s="728"/>
      <c r="O808" s="728"/>
      <c r="P808" s="728"/>
      <c r="Q808" s="728"/>
      <c r="R808" s="728"/>
      <c r="S808" s="728"/>
      <c r="T808" s="728"/>
      <c r="U808" s="728"/>
      <c r="V808" s="728"/>
      <c r="W808" s="728"/>
      <c r="X808" s="728"/>
      <c r="Y808" s="728"/>
      <c r="Z808" s="728"/>
    </row>
    <row r="809" ht="12.75" customHeight="1">
      <c r="A809" s="728"/>
      <c r="B809" s="728"/>
      <c r="C809" s="728"/>
      <c r="D809" s="728"/>
      <c r="E809" s="728"/>
      <c r="F809" s="728"/>
      <c r="G809" s="728"/>
      <c r="H809" s="728"/>
      <c r="I809" s="728"/>
      <c r="J809" s="728"/>
      <c r="K809" s="728"/>
      <c r="L809" s="728"/>
      <c r="M809" s="728"/>
      <c r="N809" s="728"/>
      <c r="O809" s="728"/>
      <c r="P809" s="728"/>
      <c r="Q809" s="728"/>
      <c r="R809" s="728"/>
      <c r="S809" s="728"/>
      <c r="T809" s="728"/>
      <c r="U809" s="728"/>
      <c r="V809" s="728"/>
      <c r="W809" s="728"/>
      <c r="X809" s="728"/>
      <c r="Y809" s="728"/>
      <c r="Z809" s="728"/>
    </row>
    <row r="810" ht="12.75" customHeight="1">
      <c r="A810" s="728"/>
      <c r="B810" s="728"/>
      <c r="C810" s="728"/>
      <c r="D810" s="728"/>
      <c r="E810" s="728"/>
      <c r="F810" s="728"/>
      <c r="G810" s="728"/>
      <c r="H810" s="728"/>
      <c r="I810" s="728"/>
      <c r="J810" s="728"/>
      <c r="K810" s="728"/>
      <c r="L810" s="728"/>
      <c r="M810" s="728"/>
      <c r="N810" s="728"/>
      <c r="O810" s="728"/>
      <c r="P810" s="728"/>
      <c r="Q810" s="728"/>
      <c r="R810" s="728"/>
      <c r="S810" s="728"/>
      <c r="T810" s="728"/>
      <c r="U810" s="728"/>
      <c r="V810" s="728"/>
      <c r="W810" s="728"/>
      <c r="X810" s="728"/>
      <c r="Y810" s="728"/>
      <c r="Z810" s="728"/>
    </row>
    <row r="811" ht="12.75" customHeight="1">
      <c r="A811" s="728"/>
      <c r="B811" s="728"/>
      <c r="C811" s="728"/>
      <c r="D811" s="728"/>
      <c r="E811" s="728"/>
      <c r="F811" s="728"/>
      <c r="G811" s="728"/>
      <c r="H811" s="728"/>
      <c r="I811" s="728"/>
      <c r="J811" s="728"/>
      <c r="K811" s="728"/>
      <c r="L811" s="728"/>
      <c r="M811" s="728"/>
      <c r="N811" s="728"/>
      <c r="O811" s="728"/>
      <c r="P811" s="728"/>
      <c r="Q811" s="728"/>
      <c r="R811" s="728"/>
      <c r="S811" s="728"/>
      <c r="T811" s="728"/>
      <c r="U811" s="728"/>
      <c r="V811" s="728"/>
      <c r="W811" s="728"/>
      <c r="X811" s="728"/>
      <c r="Y811" s="728"/>
      <c r="Z811" s="728"/>
    </row>
    <row r="812" ht="12.75" customHeight="1">
      <c r="A812" s="728"/>
      <c r="B812" s="728"/>
      <c r="C812" s="728"/>
      <c r="D812" s="728"/>
      <c r="E812" s="728"/>
      <c r="F812" s="728"/>
      <c r="G812" s="728"/>
      <c r="H812" s="728"/>
      <c r="I812" s="728"/>
      <c r="J812" s="728"/>
      <c r="K812" s="728"/>
      <c r="L812" s="728"/>
      <c r="M812" s="728"/>
      <c r="N812" s="728"/>
      <c r="O812" s="728"/>
      <c r="P812" s="728"/>
      <c r="Q812" s="728"/>
      <c r="R812" s="728"/>
      <c r="S812" s="728"/>
      <c r="T812" s="728"/>
      <c r="U812" s="728"/>
      <c r="V812" s="728"/>
      <c r="W812" s="728"/>
      <c r="X812" s="728"/>
      <c r="Y812" s="728"/>
      <c r="Z812" s="728"/>
    </row>
    <row r="813" ht="12.75" customHeight="1">
      <c r="A813" s="728"/>
      <c r="B813" s="728"/>
      <c r="C813" s="728"/>
      <c r="D813" s="728"/>
      <c r="E813" s="728"/>
      <c r="F813" s="728"/>
      <c r="G813" s="728"/>
      <c r="H813" s="728"/>
      <c r="I813" s="728"/>
      <c r="J813" s="728"/>
      <c r="K813" s="728"/>
      <c r="L813" s="728"/>
      <c r="M813" s="728"/>
      <c r="N813" s="728"/>
      <c r="O813" s="728"/>
      <c r="P813" s="728"/>
      <c r="Q813" s="728"/>
      <c r="R813" s="728"/>
      <c r="S813" s="728"/>
      <c r="T813" s="728"/>
      <c r="U813" s="728"/>
      <c r="V813" s="728"/>
      <c r="W813" s="728"/>
      <c r="X813" s="728"/>
      <c r="Y813" s="728"/>
      <c r="Z813" s="728"/>
    </row>
    <row r="814" ht="12.75" customHeight="1">
      <c r="A814" s="728"/>
      <c r="B814" s="728"/>
      <c r="C814" s="728"/>
      <c r="D814" s="728"/>
      <c r="E814" s="728"/>
      <c r="F814" s="728"/>
      <c r="G814" s="728"/>
      <c r="H814" s="728"/>
      <c r="I814" s="728"/>
      <c r="J814" s="728"/>
      <c r="K814" s="728"/>
      <c r="L814" s="728"/>
      <c r="M814" s="728"/>
      <c r="N814" s="728"/>
      <c r="O814" s="728"/>
      <c r="P814" s="728"/>
      <c r="Q814" s="728"/>
      <c r="R814" s="728"/>
      <c r="S814" s="728"/>
      <c r="T814" s="728"/>
      <c r="U814" s="728"/>
      <c r="V814" s="728"/>
      <c r="W814" s="728"/>
      <c r="X814" s="728"/>
      <c r="Y814" s="728"/>
      <c r="Z814" s="728"/>
    </row>
    <row r="815" ht="12.75" customHeight="1">
      <c r="A815" s="728"/>
      <c r="B815" s="728"/>
      <c r="C815" s="728"/>
      <c r="D815" s="728"/>
      <c r="E815" s="728"/>
      <c r="F815" s="728"/>
      <c r="G815" s="728"/>
      <c r="H815" s="728"/>
      <c r="I815" s="728"/>
      <c r="J815" s="728"/>
      <c r="K815" s="728"/>
      <c r="L815" s="728"/>
      <c r="M815" s="728"/>
      <c r="N815" s="728"/>
      <c r="O815" s="728"/>
      <c r="P815" s="728"/>
      <c r="Q815" s="728"/>
      <c r="R815" s="728"/>
      <c r="S815" s="728"/>
      <c r="T815" s="728"/>
      <c r="U815" s="728"/>
      <c r="V815" s="728"/>
      <c r="W815" s="728"/>
      <c r="X815" s="728"/>
      <c r="Y815" s="728"/>
      <c r="Z815" s="728"/>
    </row>
    <row r="816" ht="12.75" customHeight="1">
      <c r="A816" s="728"/>
      <c r="B816" s="728"/>
      <c r="C816" s="728"/>
      <c r="D816" s="728"/>
      <c r="E816" s="728"/>
      <c r="F816" s="728"/>
      <c r="G816" s="728"/>
      <c r="H816" s="728"/>
      <c r="I816" s="728"/>
      <c r="J816" s="728"/>
      <c r="K816" s="728"/>
      <c r="L816" s="728"/>
      <c r="M816" s="728"/>
      <c r="N816" s="728"/>
      <c r="O816" s="728"/>
      <c r="P816" s="728"/>
      <c r="Q816" s="728"/>
      <c r="R816" s="728"/>
      <c r="S816" s="728"/>
      <c r="T816" s="728"/>
      <c r="U816" s="728"/>
      <c r="V816" s="728"/>
      <c r="W816" s="728"/>
      <c r="X816" s="728"/>
      <c r="Y816" s="728"/>
      <c r="Z816" s="728"/>
    </row>
    <row r="817" ht="12.75" customHeight="1">
      <c r="A817" s="728"/>
      <c r="B817" s="728"/>
      <c r="C817" s="728"/>
      <c r="D817" s="728"/>
      <c r="E817" s="728"/>
      <c r="F817" s="728"/>
      <c r="G817" s="728"/>
      <c r="H817" s="728"/>
      <c r="I817" s="728"/>
      <c r="J817" s="728"/>
      <c r="K817" s="728"/>
      <c r="L817" s="728"/>
      <c r="M817" s="728"/>
      <c r="N817" s="728"/>
      <c r="O817" s="728"/>
      <c r="P817" s="728"/>
      <c r="Q817" s="728"/>
      <c r="R817" s="728"/>
      <c r="S817" s="728"/>
      <c r="T817" s="728"/>
      <c r="U817" s="728"/>
      <c r="V817" s="728"/>
      <c r="W817" s="728"/>
      <c r="X817" s="728"/>
      <c r="Y817" s="728"/>
      <c r="Z817" s="728"/>
    </row>
    <row r="818" ht="12.75" customHeight="1">
      <c r="A818" s="728"/>
      <c r="B818" s="728"/>
      <c r="C818" s="728"/>
      <c r="D818" s="728"/>
      <c r="E818" s="728"/>
      <c r="F818" s="728"/>
      <c r="G818" s="728"/>
      <c r="H818" s="728"/>
      <c r="I818" s="728"/>
      <c r="J818" s="728"/>
      <c r="K818" s="728"/>
      <c r="L818" s="728"/>
      <c r="M818" s="728"/>
      <c r="N818" s="728"/>
      <c r="O818" s="728"/>
      <c r="P818" s="728"/>
      <c r="Q818" s="728"/>
      <c r="R818" s="728"/>
      <c r="S818" s="728"/>
      <c r="T818" s="728"/>
      <c r="U818" s="728"/>
      <c r="V818" s="728"/>
      <c r="W818" s="728"/>
      <c r="X818" s="728"/>
      <c r="Y818" s="728"/>
      <c r="Z818" s="728"/>
    </row>
    <row r="819" ht="12.75" customHeight="1">
      <c r="A819" s="728"/>
      <c r="B819" s="728"/>
      <c r="C819" s="728"/>
      <c r="D819" s="728"/>
      <c r="E819" s="728"/>
      <c r="F819" s="728"/>
      <c r="G819" s="728"/>
      <c r="H819" s="728"/>
      <c r="I819" s="728"/>
      <c r="J819" s="728"/>
      <c r="K819" s="728"/>
      <c r="L819" s="728"/>
      <c r="M819" s="728"/>
      <c r="N819" s="728"/>
      <c r="O819" s="728"/>
      <c r="P819" s="728"/>
      <c r="Q819" s="728"/>
      <c r="R819" s="728"/>
      <c r="S819" s="728"/>
      <c r="T819" s="728"/>
      <c r="U819" s="728"/>
      <c r="V819" s="728"/>
      <c r="W819" s="728"/>
      <c r="X819" s="728"/>
      <c r="Y819" s="728"/>
      <c r="Z819" s="728"/>
    </row>
    <row r="820" ht="12.75" customHeight="1">
      <c r="A820" s="728"/>
      <c r="B820" s="728"/>
      <c r="C820" s="728"/>
      <c r="D820" s="728"/>
      <c r="E820" s="728"/>
      <c r="F820" s="728"/>
      <c r="G820" s="728"/>
      <c r="H820" s="728"/>
      <c r="I820" s="728"/>
      <c r="J820" s="728"/>
      <c r="K820" s="728"/>
      <c r="L820" s="728"/>
      <c r="M820" s="728"/>
      <c r="N820" s="728"/>
      <c r="O820" s="728"/>
      <c r="P820" s="728"/>
      <c r="Q820" s="728"/>
      <c r="R820" s="728"/>
      <c r="S820" s="728"/>
      <c r="T820" s="728"/>
      <c r="U820" s="728"/>
      <c r="V820" s="728"/>
      <c r="W820" s="728"/>
      <c r="X820" s="728"/>
      <c r="Y820" s="728"/>
      <c r="Z820" s="728"/>
    </row>
    <row r="821" ht="12.75" customHeight="1">
      <c r="A821" s="728"/>
      <c r="B821" s="728"/>
      <c r="C821" s="728"/>
      <c r="D821" s="728"/>
      <c r="E821" s="728"/>
      <c r="F821" s="728"/>
      <c r="G821" s="728"/>
      <c r="H821" s="728"/>
      <c r="I821" s="728"/>
      <c r="J821" s="728"/>
      <c r="K821" s="728"/>
      <c r="L821" s="728"/>
      <c r="M821" s="728"/>
      <c r="N821" s="728"/>
      <c r="O821" s="728"/>
      <c r="P821" s="728"/>
      <c r="Q821" s="728"/>
      <c r="R821" s="728"/>
      <c r="S821" s="728"/>
      <c r="T821" s="728"/>
      <c r="U821" s="728"/>
      <c r="V821" s="728"/>
      <c r="W821" s="728"/>
      <c r="X821" s="728"/>
      <c r="Y821" s="728"/>
      <c r="Z821" s="728"/>
    </row>
    <row r="822" ht="12.75" customHeight="1">
      <c r="A822" s="728"/>
      <c r="B822" s="728"/>
      <c r="C822" s="728"/>
      <c r="D822" s="728"/>
      <c r="E822" s="728"/>
      <c r="F822" s="728"/>
      <c r="G822" s="728"/>
      <c r="H822" s="728"/>
      <c r="I822" s="728"/>
      <c r="J822" s="728"/>
      <c r="K822" s="728"/>
      <c r="L822" s="728"/>
      <c r="M822" s="728"/>
      <c r="N822" s="728"/>
      <c r="O822" s="728"/>
      <c r="P822" s="728"/>
      <c r="Q822" s="728"/>
      <c r="R822" s="728"/>
      <c r="S822" s="728"/>
      <c r="T822" s="728"/>
      <c r="U822" s="728"/>
      <c r="V822" s="728"/>
      <c r="W822" s="728"/>
      <c r="X822" s="728"/>
      <c r="Y822" s="728"/>
      <c r="Z822" s="728"/>
    </row>
    <row r="823" ht="12.75" customHeight="1">
      <c r="A823" s="728"/>
      <c r="B823" s="728"/>
      <c r="C823" s="728"/>
      <c r="D823" s="728"/>
      <c r="E823" s="728"/>
      <c r="F823" s="728"/>
      <c r="G823" s="728"/>
      <c r="H823" s="728"/>
      <c r="I823" s="728"/>
      <c r="J823" s="728"/>
      <c r="K823" s="728"/>
      <c r="L823" s="728"/>
      <c r="M823" s="728"/>
      <c r="N823" s="728"/>
      <c r="O823" s="728"/>
      <c r="P823" s="728"/>
      <c r="Q823" s="728"/>
      <c r="R823" s="728"/>
      <c r="S823" s="728"/>
      <c r="T823" s="728"/>
      <c r="U823" s="728"/>
      <c r="V823" s="728"/>
      <c r="W823" s="728"/>
      <c r="X823" s="728"/>
      <c r="Y823" s="728"/>
      <c r="Z823" s="728"/>
    </row>
    <row r="824" ht="12.75" customHeight="1">
      <c r="A824" s="728"/>
      <c r="B824" s="728"/>
      <c r="C824" s="728"/>
      <c r="D824" s="728"/>
      <c r="E824" s="728"/>
      <c r="F824" s="728"/>
      <c r="G824" s="728"/>
      <c r="H824" s="728"/>
      <c r="I824" s="728"/>
      <c r="J824" s="728"/>
      <c r="K824" s="728"/>
      <c r="L824" s="728"/>
      <c r="M824" s="728"/>
      <c r="N824" s="728"/>
      <c r="O824" s="728"/>
      <c r="P824" s="728"/>
      <c r="Q824" s="728"/>
      <c r="R824" s="728"/>
      <c r="S824" s="728"/>
      <c r="T824" s="728"/>
      <c r="U824" s="728"/>
      <c r="V824" s="728"/>
      <c r="W824" s="728"/>
      <c r="X824" s="728"/>
      <c r="Y824" s="728"/>
      <c r="Z824" s="728"/>
    </row>
    <row r="825" ht="12.75" customHeight="1">
      <c r="A825" s="728"/>
      <c r="B825" s="728"/>
      <c r="C825" s="728"/>
      <c r="D825" s="728"/>
      <c r="E825" s="728"/>
      <c r="F825" s="728"/>
      <c r="G825" s="728"/>
      <c r="H825" s="728"/>
      <c r="I825" s="728"/>
      <c r="J825" s="728"/>
      <c r="K825" s="728"/>
      <c r="L825" s="728"/>
      <c r="M825" s="728"/>
      <c r="N825" s="728"/>
      <c r="O825" s="728"/>
      <c r="P825" s="728"/>
      <c r="Q825" s="728"/>
      <c r="R825" s="728"/>
      <c r="S825" s="728"/>
      <c r="T825" s="728"/>
      <c r="U825" s="728"/>
      <c r="V825" s="728"/>
      <c r="W825" s="728"/>
      <c r="X825" s="728"/>
      <c r="Y825" s="728"/>
      <c r="Z825" s="728"/>
    </row>
    <row r="826" ht="12.75" customHeight="1">
      <c r="A826" s="728"/>
      <c r="B826" s="728"/>
      <c r="C826" s="728"/>
      <c r="D826" s="728"/>
      <c r="E826" s="728"/>
      <c r="F826" s="728"/>
      <c r="G826" s="728"/>
      <c r="H826" s="728"/>
      <c r="I826" s="728"/>
      <c r="J826" s="728"/>
      <c r="K826" s="728"/>
      <c r="L826" s="728"/>
      <c r="M826" s="728"/>
      <c r="N826" s="728"/>
      <c r="O826" s="728"/>
      <c r="P826" s="728"/>
      <c r="Q826" s="728"/>
      <c r="R826" s="728"/>
      <c r="S826" s="728"/>
      <c r="T826" s="728"/>
      <c r="U826" s="728"/>
      <c r="V826" s="728"/>
      <c r="W826" s="728"/>
      <c r="X826" s="728"/>
      <c r="Y826" s="728"/>
      <c r="Z826" s="728"/>
    </row>
    <row r="827" ht="12.75" customHeight="1">
      <c r="A827" s="728"/>
      <c r="B827" s="728"/>
      <c r="C827" s="728"/>
      <c r="D827" s="728"/>
      <c r="E827" s="728"/>
      <c r="F827" s="728"/>
      <c r="G827" s="728"/>
      <c r="H827" s="728"/>
      <c r="I827" s="728"/>
      <c r="J827" s="728"/>
      <c r="K827" s="728"/>
      <c r="L827" s="728"/>
      <c r="M827" s="728"/>
      <c r="N827" s="728"/>
      <c r="O827" s="728"/>
      <c r="P827" s="728"/>
      <c r="Q827" s="728"/>
      <c r="R827" s="728"/>
      <c r="S827" s="728"/>
      <c r="T827" s="728"/>
      <c r="U827" s="728"/>
      <c r="V827" s="728"/>
      <c r="W827" s="728"/>
      <c r="X827" s="728"/>
      <c r="Y827" s="728"/>
      <c r="Z827" s="728"/>
    </row>
    <row r="828" ht="12.75" customHeight="1">
      <c r="A828" s="728"/>
      <c r="B828" s="728"/>
      <c r="C828" s="728"/>
      <c r="D828" s="728"/>
      <c r="E828" s="728"/>
      <c r="F828" s="728"/>
      <c r="G828" s="728"/>
      <c r="H828" s="728"/>
      <c r="I828" s="728"/>
      <c r="J828" s="728"/>
      <c r="K828" s="728"/>
      <c r="L828" s="728"/>
      <c r="M828" s="728"/>
      <c r="N828" s="728"/>
      <c r="O828" s="728"/>
      <c r="P828" s="728"/>
      <c r="Q828" s="728"/>
      <c r="R828" s="728"/>
      <c r="S828" s="728"/>
      <c r="T828" s="728"/>
      <c r="U828" s="728"/>
      <c r="V828" s="728"/>
      <c r="W828" s="728"/>
      <c r="X828" s="728"/>
      <c r="Y828" s="728"/>
      <c r="Z828" s="728"/>
    </row>
    <row r="829" ht="12.75" customHeight="1">
      <c r="A829" s="728"/>
      <c r="B829" s="728"/>
      <c r="C829" s="728"/>
      <c r="D829" s="728"/>
      <c r="E829" s="728"/>
      <c r="F829" s="728"/>
      <c r="G829" s="728"/>
      <c r="H829" s="728"/>
      <c r="I829" s="728"/>
      <c r="J829" s="728"/>
      <c r="K829" s="728"/>
      <c r="L829" s="728"/>
      <c r="M829" s="728"/>
      <c r="N829" s="728"/>
      <c r="O829" s="728"/>
      <c r="P829" s="728"/>
      <c r="Q829" s="728"/>
      <c r="R829" s="728"/>
      <c r="S829" s="728"/>
      <c r="T829" s="728"/>
      <c r="U829" s="728"/>
      <c r="V829" s="728"/>
      <c r="W829" s="728"/>
      <c r="X829" s="728"/>
      <c r="Y829" s="728"/>
      <c r="Z829" s="728"/>
    </row>
    <row r="830" ht="12.75" customHeight="1">
      <c r="A830" s="728"/>
      <c r="B830" s="728"/>
      <c r="C830" s="728"/>
      <c r="D830" s="728"/>
      <c r="E830" s="728"/>
      <c r="F830" s="728"/>
      <c r="G830" s="728"/>
      <c r="H830" s="728"/>
      <c r="I830" s="728"/>
      <c r="J830" s="728"/>
      <c r="K830" s="728"/>
      <c r="L830" s="728"/>
      <c r="M830" s="728"/>
      <c r="N830" s="728"/>
      <c r="O830" s="728"/>
      <c r="P830" s="728"/>
      <c r="Q830" s="728"/>
      <c r="R830" s="728"/>
      <c r="S830" s="728"/>
      <c r="T830" s="728"/>
      <c r="U830" s="728"/>
      <c r="V830" s="728"/>
      <c r="W830" s="728"/>
      <c r="X830" s="728"/>
      <c r="Y830" s="728"/>
      <c r="Z830" s="728"/>
    </row>
    <row r="831" ht="12.75" customHeight="1">
      <c r="A831" s="728"/>
      <c r="B831" s="728"/>
      <c r="C831" s="728"/>
      <c r="D831" s="728"/>
      <c r="E831" s="728"/>
      <c r="F831" s="728"/>
      <c r="G831" s="728"/>
      <c r="H831" s="728"/>
      <c r="I831" s="728"/>
      <c r="J831" s="728"/>
      <c r="K831" s="728"/>
      <c r="L831" s="728"/>
      <c r="M831" s="728"/>
      <c r="N831" s="728"/>
      <c r="O831" s="728"/>
      <c r="P831" s="728"/>
      <c r="Q831" s="728"/>
      <c r="R831" s="728"/>
      <c r="S831" s="728"/>
      <c r="T831" s="728"/>
      <c r="U831" s="728"/>
      <c r="V831" s="728"/>
      <c r="W831" s="728"/>
      <c r="X831" s="728"/>
      <c r="Y831" s="728"/>
      <c r="Z831" s="728"/>
    </row>
    <row r="832" ht="12.75" customHeight="1">
      <c r="A832" s="728"/>
      <c r="B832" s="728"/>
      <c r="C832" s="728"/>
      <c r="D832" s="728"/>
      <c r="E832" s="728"/>
      <c r="F832" s="728"/>
      <c r="G832" s="728"/>
      <c r="H832" s="728"/>
      <c r="I832" s="728"/>
      <c r="J832" s="728"/>
      <c r="K832" s="728"/>
      <c r="L832" s="728"/>
      <c r="M832" s="728"/>
      <c r="N832" s="728"/>
      <c r="O832" s="728"/>
      <c r="P832" s="728"/>
      <c r="Q832" s="728"/>
      <c r="R832" s="728"/>
      <c r="S832" s="728"/>
      <c r="T832" s="728"/>
      <c r="U832" s="728"/>
      <c r="V832" s="728"/>
      <c r="W832" s="728"/>
      <c r="X832" s="728"/>
      <c r="Y832" s="728"/>
      <c r="Z832" s="728"/>
    </row>
    <row r="833" ht="12.75" customHeight="1">
      <c r="A833" s="728"/>
      <c r="B833" s="728"/>
      <c r="C833" s="728"/>
      <c r="D833" s="728"/>
      <c r="E833" s="728"/>
      <c r="F833" s="728"/>
      <c r="G833" s="728"/>
      <c r="H833" s="728"/>
      <c r="I833" s="728"/>
      <c r="J833" s="728"/>
      <c r="K833" s="728"/>
      <c r="L833" s="728"/>
      <c r="M833" s="728"/>
      <c r="N833" s="728"/>
      <c r="O833" s="728"/>
      <c r="P833" s="728"/>
      <c r="Q833" s="728"/>
      <c r="R833" s="728"/>
      <c r="S833" s="728"/>
      <c r="T833" s="728"/>
      <c r="U833" s="728"/>
      <c r="V833" s="728"/>
      <c r="W833" s="728"/>
      <c r="X833" s="728"/>
      <c r="Y833" s="728"/>
      <c r="Z833" s="728"/>
    </row>
    <row r="834" ht="12.75" customHeight="1">
      <c r="A834" s="728"/>
      <c r="B834" s="728"/>
      <c r="C834" s="728"/>
      <c r="D834" s="728"/>
      <c r="E834" s="728"/>
      <c r="F834" s="728"/>
      <c r="G834" s="728"/>
      <c r="H834" s="728"/>
      <c r="I834" s="728"/>
      <c r="J834" s="728"/>
      <c r="K834" s="728"/>
      <c r="L834" s="728"/>
      <c r="M834" s="728"/>
      <c r="N834" s="728"/>
      <c r="O834" s="728"/>
      <c r="P834" s="728"/>
      <c r="Q834" s="728"/>
      <c r="R834" s="728"/>
      <c r="S834" s="728"/>
      <c r="T834" s="728"/>
      <c r="U834" s="728"/>
      <c r="V834" s="728"/>
      <c r="W834" s="728"/>
      <c r="X834" s="728"/>
      <c r="Y834" s="728"/>
      <c r="Z834" s="728"/>
    </row>
    <row r="835" ht="12.75" customHeight="1">
      <c r="A835" s="728"/>
      <c r="B835" s="728"/>
      <c r="C835" s="728"/>
      <c r="D835" s="728"/>
      <c r="E835" s="728"/>
      <c r="F835" s="728"/>
      <c r="G835" s="728"/>
      <c r="H835" s="728"/>
      <c r="I835" s="728"/>
      <c r="J835" s="728"/>
      <c r="K835" s="728"/>
      <c r="L835" s="728"/>
      <c r="M835" s="728"/>
      <c r="N835" s="728"/>
      <c r="O835" s="728"/>
      <c r="P835" s="728"/>
      <c r="Q835" s="728"/>
      <c r="R835" s="728"/>
      <c r="S835" s="728"/>
      <c r="T835" s="728"/>
      <c r="U835" s="728"/>
      <c r="V835" s="728"/>
      <c r="W835" s="728"/>
      <c r="X835" s="728"/>
      <c r="Y835" s="728"/>
      <c r="Z835" s="728"/>
    </row>
    <row r="836" ht="12.75" customHeight="1">
      <c r="A836" s="728"/>
      <c r="B836" s="728"/>
      <c r="C836" s="728"/>
      <c r="D836" s="728"/>
      <c r="E836" s="728"/>
      <c r="F836" s="728"/>
      <c r="G836" s="728"/>
      <c r="H836" s="728"/>
      <c r="I836" s="728"/>
      <c r="J836" s="728"/>
      <c r="K836" s="728"/>
      <c r="L836" s="728"/>
      <c r="M836" s="728"/>
      <c r="N836" s="728"/>
      <c r="O836" s="728"/>
      <c r="P836" s="728"/>
      <c r="Q836" s="728"/>
      <c r="R836" s="728"/>
      <c r="S836" s="728"/>
      <c r="T836" s="728"/>
      <c r="U836" s="728"/>
      <c r="V836" s="728"/>
      <c r="W836" s="728"/>
      <c r="X836" s="728"/>
      <c r="Y836" s="728"/>
      <c r="Z836" s="728"/>
    </row>
    <row r="837" ht="12.75" customHeight="1">
      <c r="A837" s="728"/>
      <c r="B837" s="728"/>
      <c r="C837" s="728"/>
      <c r="D837" s="728"/>
      <c r="E837" s="728"/>
      <c r="F837" s="728"/>
      <c r="G837" s="728"/>
      <c r="H837" s="728"/>
      <c r="I837" s="728"/>
      <c r="J837" s="728"/>
      <c r="K837" s="728"/>
      <c r="L837" s="728"/>
      <c r="M837" s="728"/>
      <c r="N837" s="728"/>
      <c r="O837" s="728"/>
      <c r="P837" s="728"/>
      <c r="Q837" s="728"/>
      <c r="R837" s="728"/>
      <c r="S837" s="728"/>
      <c r="T837" s="728"/>
      <c r="U837" s="728"/>
      <c r="V837" s="728"/>
      <c r="W837" s="728"/>
      <c r="X837" s="728"/>
      <c r="Y837" s="728"/>
      <c r="Z837" s="728"/>
    </row>
    <row r="838" ht="12.75" customHeight="1">
      <c r="A838" s="728"/>
      <c r="B838" s="728"/>
      <c r="C838" s="728"/>
      <c r="D838" s="728"/>
      <c r="E838" s="728"/>
      <c r="F838" s="728"/>
      <c r="G838" s="728"/>
      <c r="H838" s="728"/>
      <c r="I838" s="728"/>
      <c r="J838" s="728"/>
      <c r="K838" s="728"/>
      <c r="L838" s="728"/>
      <c r="M838" s="728"/>
      <c r="N838" s="728"/>
      <c r="O838" s="728"/>
      <c r="P838" s="728"/>
      <c r="Q838" s="728"/>
      <c r="R838" s="728"/>
      <c r="S838" s="728"/>
      <c r="T838" s="728"/>
      <c r="U838" s="728"/>
      <c r="V838" s="728"/>
      <c r="W838" s="728"/>
      <c r="X838" s="728"/>
      <c r="Y838" s="728"/>
      <c r="Z838" s="728"/>
    </row>
    <row r="839" ht="12.75" customHeight="1">
      <c r="A839" s="728"/>
      <c r="B839" s="728"/>
      <c r="C839" s="728"/>
      <c r="D839" s="728"/>
      <c r="E839" s="728"/>
      <c r="F839" s="728"/>
      <c r="G839" s="728"/>
      <c r="H839" s="728"/>
      <c r="I839" s="728"/>
      <c r="J839" s="728"/>
      <c r="K839" s="728"/>
      <c r="L839" s="728"/>
      <c r="M839" s="728"/>
      <c r="N839" s="728"/>
      <c r="O839" s="728"/>
      <c r="P839" s="728"/>
      <c r="Q839" s="728"/>
      <c r="R839" s="728"/>
      <c r="S839" s="728"/>
      <c r="T839" s="728"/>
      <c r="U839" s="728"/>
      <c r="V839" s="728"/>
      <c r="W839" s="728"/>
      <c r="X839" s="728"/>
      <c r="Y839" s="728"/>
      <c r="Z839" s="728"/>
    </row>
    <row r="840" ht="12.75" customHeight="1">
      <c r="A840" s="728"/>
      <c r="B840" s="728"/>
      <c r="C840" s="728"/>
      <c r="D840" s="728"/>
      <c r="E840" s="728"/>
      <c r="F840" s="728"/>
      <c r="G840" s="728"/>
      <c r="H840" s="728"/>
      <c r="I840" s="728"/>
      <c r="J840" s="728"/>
      <c r="K840" s="728"/>
      <c r="L840" s="728"/>
      <c r="M840" s="728"/>
      <c r="N840" s="728"/>
      <c r="O840" s="728"/>
      <c r="P840" s="728"/>
      <c r="Q840" s="728"/>
      <c r="R840" s="728"/>
      <c r="S840" s="728"/>
      <c r="T840" s="728"/>
      <c r="U840" s="728"/>
      <c r="V840" s="728"/>
      <c r="W840" s="728"/>
      <c r="X840" s="728"/>
      <c r="Y840" s="728"/>
      <c r="Z840" s="728"/>
    </row>
    <row r="841" ht="12.75" customHeight="1">
      <c r="A841" s="728"/>
      <c r="B841" s="728"/>
      <c r="C841" s="728"/>
      <c r="D841" s="728"/>
      <c r="E841" s="728"/>
      <c r="F841" s="728"/>
      <c r="G841" s="728"/>
      <c r="H841" s="728"/>
      <c r="I841" s="728"/>
      <c r="J841" s="728"/>
      <c r="K841" s="728"/>
      <c r="L841" s="728"/>
      <c r="M841" s="728"/>
      <c r="N841" s="728"/>
      <c r="O841" s="728"/>
      <c r="P841" s="728"/>
      <c r="Q841" s="728"/>
      <c r="R841" s="728"/>
      <c r="S841" s="728"/>
      <c r="T841" s="728"/>
      <c r="U841" s="728"/>
      <c r="V841" s="728"/>
      <c r="W841" s="728"/>
      <c r="X841" s="728"/>
      <c r="Y841" s="728"/>
      <c r="Z841" s="728"/>
    </row>
    <row r="842" ht="12.75" customHeight="1">
      <c r="A842" s="728"/>
      <c r="B842" s="728"/>
      <c r="C842" s="728"/>
      <c r="D842" s="728"/>
      <c r="E842" s="728"/>
      <c r="F842" s="728"/>
      <c r="G842" s="728"/>
      <c r="H842" s="728"/>
      <c r="I842" s="728"/>
      <c r="J842" s="728"/>
      <c r="K842" s="728"/>
      <c r="L842" s="728"/>
      <c r="M842" s="728"/>
      <c r="N842" s="728"/>
      <c r="O842" s="728"/>
      <c r="P842" s="728"/>
      <c r="Q842" s="728"/>
      <c r="R842" s="728"/>
      <c r="S842" s="728"/>
      <c r="T842" s="728"/>
      <c r="U842" s="728"/>
      <c r="V842" s="728"/>
      <c r="W842" s="728"/>
      <c r="X842" s="728"/>
      <c r="Y842" s="728"/>
      <c r="Z842" s="728"/>
    </row>
    <row r="843" ht="12.75" customHeight="1">
      <c r="A843" s="728"/>
      <c r="B843" s="728"/>
      <c r="C843" s="728"/>
      <c r="D843" s="728"/>
      <c r="E843" s="728"/>
      <c r="F843" s="728"/>
      <c r="G843" s="728"/>
      <c r="H843" s="728"/>
      <c r="I843" s="728"/>
      <c r="J843" s="728"/>
      <c r="K843" s="728"/>
      <c r="L843" s="728"/>
      <c r="M843" s="728"/>
      <c r="N843" s="728"/>
      <c r="O843" s="728"/>
      <c r="P843" s="728"/>
      <c r="Q843" s="728"/>
      <c r="R843" s="728"/>
      <c r="S843" s="728"/>
      <c r="T843" s="728"/>
      <c r="U843" s="728"/>
      <c r="V843" s="728"/>
      <c r="W843" s="728"/>
      <c r="X843" s="728"/>
      <c r="Y843" s="728"/>
      <c r="Z843" s="728"/>
    </row>
    <row r="844" ht="12.75" customHeight="1">
      <c r="A844" s="728"/>
      <c r="B844" s="728"/>
      <c r="C844" s="728"/>
      <c r="D844" s="728"/>
      <c r="E844" s="728"/>
      <c r="F844" s="728"/>
      <c r="G844" s="728"/>
      <c r="H844" s="728"/>
      <c r="I844" s="728"/>
      <c r="J844" s="728"/>
      <c r="K844" s="728"/>
      <c r="L844" s="728"/>
      <c r="M844" s="728"/>
      <c r="N844" s="728"/>
      <c r="O844" s="728"/>
      <c r="P844" s="728"/>
      <c r="Q844" s="728"/>
      <c r="R844" s="728"/>
      <c r="S844" s="728"/>
      <c r="T844" s="728"/>
      <c r="U844" s="728"/>
      <c r="V844" s="728"/>
      <c r="W844" s="728"/>
      <c r="X844" s="728"/>
      <c r="Y844" s="728"/>
      <c r="Z844" s="728"/>
    </row>
    <row r="845" ht="12.75" customHeight="1">
      <c r="A845" s="728"/>
      <c r="B845" s="728"/>
      <c r="C845" s="728"/>
      <c r="D845" s="728"/>
      <c r="E845" s="728"/>
      <c r="F845" s="728"/>
      <c r="G845" s="728"/>
      <c r="H845" s="728"/>
      <c r="I845" s="728"/>
      <c r="J845" s="728"/>
      <c r="K845" s="728"/>
      <c r="L845" s="728"/>
      <c r="M845" s="728"/>
      <c r="N845" s="728"/>
      <c r="O845" s="728"/>
      <c r="P845" s="728"/>
      <c r="Q845" s="728"/>
      <c r="R845" s="728"/>
      <c r="S845" s="728"/>
      <c r="T845" s="728"/>
      <c r="U845" s="728"/>
      <c r="V845" s="728"/>
      <c r="W845" s="728"/>
      <c r="X845" s="728"/>
      <c r="Y845" s="728"/>
      <c r="Z845" s="728"/>
    </row>
    <row r="846" ht="12.75" customHeight="1">
      <c r="A846" s="728"/>
      <c r="B846" s="728"/>
      <c r="C846" s="728"/>
      <c r="D846" s="728"/>
      <c r="E846" s="728"/>
      <c r="F846" s="728"/>
      <c r="G846" s="728"/>
      <c r="H846" s="728"/>
      <c r="I846" s="728"/>
      <c r="J846" s="728"/>
      <c r="K846" s="728"/>
      <c r="L846" s="728"/>
      <c r="M846" s="728"/>
      <c r="N846" s="728"/>
      <c r="O846" s="728"/>
      <c r="P846" s="728"/>
      <c r="Q846" s="728"/>
      <c r="R846" s="728"/>
      <c r="S846" s="728"/>
      <c r="T846" s="728"/>
      <c r="U846" s="728"/>
      <c r="V846" s="728"/>
      <c r="W846" s="728"/>
      <c r="X846" s="728"/>
      <c r="Y846" s="728"/>
      <c r="Z846" s="728"/>
    </row>
    <row r="847" ht="12.75" customHeight="1">
      <c r="A847" s="728"/>
      <c r="B847" s="728"/>
      <c r="C847" s="728"/>
      <c r="D847" s="728"/>
      <c r="E847" s="728"/>
      <c r="F847" s="728"/>
      <c r="G847" s="728"/>
      <c r="H847" s="728"/>
      <c r="I847" s="728"/>
      <c r="J847" s="728"/>
      <c r="K847" s="728"/>
      <c r="L847" s="728"/>
      <c r="M847" s="728"/>
      <c r="N847" s="728"/>
      <c r="O847" s="728"/>
      <c r="P847" s="728"/>
      <c r="Q847" s="728"/>
      <c r="R847" s="728"/>
      <c r="S847" s="728"/>
      <c r="T847" s="728"/>
      <c r="U847" s="728"/>
      <c r="V847" s="728"/>
      <c r="W847" s="728"/>
      <c r="X847" s="728"/>
      <c r="Y847" s="728"/>
      <c r="Z847" s="728"/>
    </row>
    <row r="848" ht="12.75" customHeight="1">
      <c r="A848" s="728"/>
      <c r="B848" s="728"/>
      <c r="C848" s="728"/>
      <c r="D848" s="728"/>
      <c r="E848" s="728"/>
      <c r="F848" s="728"/>
      <c r="G848" s="728"/>
      <c r="H848" s="728"/>
      <c r="I848" s="728"/>
      <c r="J848" s="728"/>
      <c r="K848" s="728"/>
      <c r="L848" s="728"/>
      <c r="M848" s="728"/>
      <c r="N848" s="728"/>
      <c r="O848" s="728"/>
      <c r="P848" s="728"/>
      <c r="Q848" s="728"/>
      <c r="R848" s="728"/>
      <c r="S848" s="728"/>
      <c r="T848" s="728"/>
      <c r="U848" s="728"/>
      <c r="V848" s="728"/>
      <c r="W848" s="728"/>
      <c r="X848" s="728"/>
      <c r="Y848" s="728"/>
      <c r="Z848" s="728"/>
    </row>
    <row r="849" ht="12.75" customHeight="1">
      <c r="A849" s="728"/>
      <c r="B849" s="728"/>
      <c r="C849" s="728"/>
      <c r="D849" s="728"/>
      <c r="E849" s="728"/>
      <c r="F849" s="728"/>
      <c r="G849" s="728"/>
      <c r="H849" s="728"/>
      <c r="I849" s="728"/>
      <c r="J849" s="728"/>
      <c r="K849" s="728"/>
      <c r="L849" s="728"/>
      <c r="M849" s="728"/>
      <c r="N849" s="728"/>
      <c r="O849" s="728"/>
      <c r="P849" s="728"/>
      <c r="Q849" s="728"/>
      <c r="R849" s="728"/>
      <c r="S849" s="728"/>
      <c r="T849" s="728"/>
      <c r="U849" s="728"/>
      <c r="V849" s="728"/>
      <c r="W849" s="728"/>
      <c r="X849" s="728"/>
      <c r="Y849" s="728"/>
      <c r="Z849" s="728"/>
    </row>
    <row r="850" ht="12.75" customHeight="1">
      <c r="A850" s="728"/>
      <c r="B850" s="728"/>
      <c r="C850" s="728"/>
      <c r="D850" s="728"/>
      <c r="E850" s="728"/>
      <c r="F850" s="728"/>
      <c r="G850" s="728"/>
      <c r="H850" s="728"/>
      <c r="I850" s="728"/>
      <c r="J850" s="728"/>
      <c r="K850" s="728"/>
      <c r="L850" s="728"/>
      <c r="M850" s="728"/>
      <c r="N850" s="728"/>
      <c r="O850" s="728"/>
      <c r="P850" s="728"/>
      <c r="Q850" s="728"/>
      <c r="R850" s="728"/>
      <c r="S850" s="728"/>
      <c r="T850" s="728"/>
      <c r="U850" s="728"/>
      <c r="V850" s="728"/>
      <c r="W850" s="728"/>
      <c r="X850" s="728"/>
      <c r="Y850" s="728"/>
      <c r="Z850" s="728"/>
    </row>
    <row r="851" ht="12.75" customHeight="1">
      <c r="A851" s="728"/>
      <c r="B851" s="728"/>
      <c r="C851" s="728"/>
      <c r="D851" s="728"/>
      <c r="E851" s="728"/>
      <c r="F851" s="728"/>
      <c r="G851" s="728"/>
      <c r="H851" s="728"/>
      <c r="I851" s="728"/>
      <c r="J851" s="728"/>
      <c r="K851" s="728"/>
      <c r="L851" s="728"/>
      <c r="M851" s="728"/>
      <c r="N851" s="728"/>
      <c r="O851" s="728"/>
      <c r="P851" s="728"/>
      <c r="Q851" s="728"/>
      <c r="R851" s="728"/>
      <c r="S851" s="728"/>
      <c r="T851" s="728"/>
      <c r="U851" s="728"/>
      <c r="V851" s="728"/>
      <c r="W851" s="728"/>
      <c r="X851" s="728"/>
      <c r="Y851" s="728"/>
      <c r="Z851" s="728"/>
    </row>
    <row r="852" ht="12.75" customHeight="1">
      <c r="A852" s="728"/>
      <c r="B852" s="728"/>
      <c r="C852" s="728"/>
      <c r="D852" s="728"/>
      <c r="E852" s="728"/>
      <c r="F852" s="728"/>
      <c r="G852" s="728"/>
      <c r="H852" s="728"/>
      <c r="I852" s="728"/>
      <c r="J852" s="728"/>
      <c r="K852" s="728"/>
      <c r="L852" s="728"/>
      <c r="M852" s="728"/>
      <c r="N852" s="728"/>
      <c r="O852" s="728"/>
      <c r="P852" s="728"/>
      <c r="Q852" s="728"/>
      <c r="R852" s="728"/>
      <c r="S852" s="728"/>
      <c r="T852" s="728"/>
      <c r="U852" s="728"/>
      <c r="V852" s="728"/>
      <c r="W852" s="728"/>
      <c r="X852" s="728"/>
      <c r="Y852" s="728"/>
      <c r="Z852" s="728"/>
    </row>
    <row r="853" ht="12.75" customHeight="1">
      <c r="A853" s="728"/>
      <c r="B853" s="728"/>
      <c r="C853" s="728"/>
      <c r="D853" s="728"/>
      <c r="E853" s="728"/>
      <c r="F853" s="728"/>
      <c r="G853" s="728"/>
      <c r="H853" s="728"/>
      <c r="I853" s="728"/>
      <c r="J853" s="728"/>
      <c r="K853" s="728"/>
      <c r="L853" s="728"/>
      <c r="M853" s="728"/>
      <c r="N853" s="728"/>
      <c r="O853" s="728"/>
      <c r="P853" s="728"/>
      <c r="Q853" s="728"/>
      <c r="R853" s="728"/>
      <c r="S853" s="728"/>
      <c r="T853" s="728"/>
      <c r="U853" s="728"/>
      <c r="V853" s="728"/>
      <c r="W853" s="728"/>
      <c r="X853" s="728"/>
      <c r="Y853" s="728"/>
      <c r="Z853" s="728"/>
    </row>
    <row r="854" ht="12.75" customHeight="1">
      <c r="A854" s="728"/>
      <c r="B854" s="728"/>
      <c r="C854" s="728"/>
      <c r="D854" s="728"/>
      <c r="E854" s="728"/>
      <c r="F854" s="728"/>
      <c r="G854" s="728"/>
      <c r="H854" s="728"/>
      <c r="I854" s="728"/>
      <c r="J854" s="728"/>
      <c r="K854" s="728"/>
      <c r="L854" s="728"/>
      <c r="M854" s="728"/>
      <c r="N854" s="728"/>
      <c r="O854" s="728"/>
      <c r="P854" s="728"/>
      <c r="Q854" s="728"/>
      <c r="R854" s="728"/>
      <c r="S854" s="728"/>
      <c r="T854" s="728"/>
      <c r="U854" s="728"/>
      <c r="V854" s="728"/>
      <c r="W854" s="728"/>
      <c r="X854" s="728"/>
      <c r="Y854" s="728"/>
      <c r="Z854" s="728"/>
    </row>
    <row r="855" ht="12.75" customHeight="1">
      <c r="A855" s="728"/>
      <c r="B855" s="728"/>
      <c r="C855" s="728"/>
      <c r="D855" s="728"/>
      <c r="E855" s="728"/>
      <c r="F855" s="728"/>
      <c r="G855" s="728"/>
      <c r="H855" s="728"/>
      <c r="I855" s="728"/>
      <c r="J855" s="728"/>
      <c r="K855" s="728"/>
      <c r="L855" s="728"/>
      <c r="M855" s="728"/>
      <c r="N855" s="728"/>
      <c r="O855" s="728"/>
      <c r="P855" s="728"/>
      <c r="Q855" s="728"/>
      <c r="R855" s="728"/>
      <c r="S855" s="728"/>
      <c r="T855" s="728"/>
      <c r="U855" s="728"/>
      <c r="V855" s="728"/>
      <c r="W855" s="728"/>
      <c r="X855" s="728"/>
      <c r="Y855" s="728"/>
      <c r="Z855" s="728"/>
    </row>
    <row r="856" ht="12.75" customHeight="1">
      <c r="A856" s="728"/>
      <c r="B856" s="728"/>
      <c r="C856" s="728"/>
      <c r="D856" s="728"/>
      <c r="E856" s="728"/>
      <c r="F856" s="728"/>
      <c r="G856" s="728"/>
      <c r="H856" s="728"/>
      <c r="I856" s="728"/>
      <c r="J856" s="728"/>
      <c r="K856" s="728"/>
      <c r="L856" s="728"/>
      <c r="M856" s="728"/>
      <c r="N856" s="728"/>
      <c r="O856" s="728"/>
      <c r="P856" s="728"/>
      <c r="Q856" s="728"/>
      <c r="R856" s="728"/>
      <c r="S856" s="728"/>
      <c r="T856" s="728"/>
      <c r="U856" s="728"/>
      <c r="V856" s="728"/>
      <c r="W856" s="728"/>
      <c r="X856" s="728"/>
      <c r="Y856" s="728"/>
      <c r="Z856" s="728"/>
    </row>
    <row r="857" ht="12.75" customHeight="1">
      <c r="A857" s="728"/>
      <c r="B857" s="728"/>
      <c r="C857" s="728"/>
      <c r="D857" s="728"/>
      <c r="E857" s="728"/>
      <c r="F857" s="728"/>
      <c r="G857" s="728"/>
      <c r="H857" s="728"/>
      <c r="I857" s="728"/>
      <c r="J857" s="728"/>
      <c r="K857" s="728"/>
      <c r="L857" s="728"/>
      <c r="M857" s="728"/>
      <c r="N857" s="728"/>
      <c r="O857" s="728"/>
      <c r="P857" s="728"/>
      <c r="Q857" s="728"/>
      <c r="R857" s="728"/>
      <c r="S857" s="728"/>
      <c r="T857" s="728"/>
      <c r="U857" s="728"/>
      <c r="V857" s="728"/>
      <c r="W857" s="728"/>
      <c r="X857" s="728"/>
      <c r="Y857" s="728"/>
      <c r="Z857" s="728"/>
    </row>
    <row r="858" ht="12.75" customHeight="1">
      <c r="A858" s="728"/>
      <c r="B858" s="728"/>
      <c r="C858" s="728"/>
      <c r="D858" s="728"/>
      <c r="E858" s="728"/>
      <c r="F858" s="728"/>
      <c r="G858" s="728"/>
      <c r="H858" s="728"/>
      <c r="I858" s="728"/>
      <c r="J858" s="728"/>
      <c r="K858" s="728"/>
      <c r="L858" s="728"/>
      <c r="M858" s="728"/>
      <c r="N858" s="728"/>
      <c r="O858" s="728"/>
      <c r="P858" s="728"/>
      <c r="Q858" s="728"/>
      <c r="R858" s="728"/>
      <c r="S858" s="728"/>
      <c r="T858" s="728"/>
      <c r="U858" s="728"/>
      <c r="V858" s="728"/>
      <c r="W858" s="728"/>
      <c r="X858" s="728"/>
      <c r="Y858" s="728"/>
      <c r="Z858" s="728"/>
    </row>
    <row r="859" ht="12.75" customHeight="1">
      <c r="A859" s="728"/>
      <c r="B859" s="728"/>
      <c r="C859" s="728"/>
      <c r="D859" s="728"/>
      <c r="E859" s="728"/>
      <c r="F859" s="728"/>
      <c r="G859" s="728"/>
      <c r="H859" s="728"/>
      <c r="I859" s="728"/>
      <c r="J859" s="728"/>
      <c r="K859" s="728"/>
      <c r="L859" s="728"/>
      <c r="M859" s="728"/>
      <c r="N859" s="728"/>
      <c r="O859" s="728"/>
      <c r="P859" s="728"/>
      <c r="Q859" s="728"/>
      <c r="R859" s="728"/>
      <c r="S859" s="728"/>
      <c r="T859" s="728"/>
      <c r="U859" s="728"/>
      <c r="V859" s="728"/>
      <c r="W859" s="728"/>
      <c r="X859" s="728"/>
      <c r="Y859" s="728"/>
      <c r="Z859" s="728"/>
    </row>
    <row r="860" ht="12.75" customHeight="1">
      <c r="A860" s="728"/>
      <c r="B860" s="728"/>
      <c r="C860" s="728"/>
      <c r="D860" s="728"/>
      <c r="E860" s="728"/>
      <c r="F860" s="728"/>
      <c r="G860" s="728"/>
      <c r="H860" s="728"/>
      <c r="I860" s="728"/>
      <c r="J860" s="728"/>
      <c r="K860" s="728"/>
      <c r="L860" s="728"/>
      <c r="M860" s="728"/>
      <c r="N860" s="728"/>
      <c r="O860" s="728"/>
      <c r="P860" s="728"/>
      <c r="Q860" s="728"/>
      <c r="R860" s="728"/>
      <c r="S860" s="728"/>
      <c r="T860" s="728"/>
      <c r="U860" s="728"/>
      <c r="V860" s="728"/>
      <c r="W860" s="728"/>
      <c r="X860" s="728"/>
      <c r="Y860" s="728"/>
      <c r="Z860" s="728"/>
    </row>
    <row r="861" ht="12.75" customHeight="1">
      <c r="A861" s="728"/>
      <c r="B861" s="728"/>
      <c r="C861" s="728"/>
      <c r="D861" s="728"/>
      <c r="E861" s="728"/>
      <c r="F861" s="728"/>
      <c r="G861" s="728"/>
      <c r="H861" s="728"/>
      <c r="I861" s="728"/>
      <c r="J861" s="728"/>
      <c r="K861" s="728"/>
      <c r="L861" s="728"/>
      <c r="M861" s="728"/>
      <c r="N861" s="728"/>
      <c r="O861" s="728"/>
      <c r="P861" s="728"/>
      <c r="Q861" s="728"/>
      <c r="R861" s="728"/>
      <c r="S861" s="728"/>
      <c r="T861" s="728"/>
      <c r="U861" s="728"/>
      <c r="V861" s="728"/>
      <c r="W861" s="728"/>
      <c r="X861" s="728"/>
      <c r="Y861" s="728"/>
      <c r="Z861" s="728"/>
    </row>
    <row r="862" ht="12.75" customHeight="1">
      <c r="A862" s="728"/>
      <c r="B862" s="728"/>
      <c r="C862" s="728"/>
      <c r="D862" s="728"/>
      <c r="E862" s="728"/>
      <c r="F862" s="728"/>
      <c r="G862" s="728"/>
      <c r="H862" s="728"/>
      <c r="I862" s="728"/>
      <c r="J862" s="728"/>
      <c r="K862" s="728"/>
      <c r="L862" s="728"/>
      <c r="M862" s="728"/>
      <c r="N862" s="728"/>
      <c r="O862" s="728"/>
      <c r="P862" s="728"/>
      <c r="Q862" s="728"/>
      <c r="R862" s="728"/>
      <c r="S862" s="728"/>
      <c r="T862" s="728"/>
      <c r="U862" s="728"/>
      <c r="V862" s="728"/>
      <c r="W862" s="728"/>
      <c r="X862" s="728"/>
      <c r="Y862" s="728"/>
      <c r="Z862" s="728"/>
    </row>
    <row r="863" ht="12.75" customHeight="1">
      <c r="A863" s="728"/>
      <c r="B863" s="728"/>
      <c r="C863" s="728"/>
      <c r="D863" s="728"/>
      <c r="E863" s="728"/>
      <c r="F863" s="728"/>
      <c r="G863" s="728"/>
      <c r="H863" s="728"/>
      <c r="I863" s="728"/>
      <c r="J863" s="728"/>
      <c r="K863" s="728"/>
      <c r="L863" s="728"/>
      <c r="M863" s="728"/>
      <c r="N863" s="728"/>
      <c r="O863" s="728"/>
      <c r="P863" s="728"/>
      <c r="Q863" s="728"/>
      <c r="R863" s="728"/>
      <c r="S863" s="728"/>
      <c r="T863" s="728"/>
      <c r="U863" s="728"/>
      <c r="V863" s="728"/>
      <c r="W863" s="728"/>
      <c r="X863" s="728"/>
      <c r="Y863" s="728"/>
      <c r="Z863" s="728"/>
    </row>
    <row r="864" ht="12.75" customHeight="1">
      <c r="A864" s="728"/>
      <c r="B864" s="728"/>
      <c r="C864" s="728"/>
      <c r="D864" s="728"/>
      <c r="E864" s="728"/>
      <c r="F864" s="728"/>
      <c r="G864" s="728"/>
      <c r="H864" s="728"/>
      <c r="I864" s="728"/>
      <c r="J864" s="728"/>
      <c r="K864" s="728"/>
      <c r="L864" s="728"/>
      <c r="M864" s="728"/>
      <c r="N864" s="728"/>
      <c r="O864" s="728"/>
      <c r="P864" s="728"/>
      <c r="Q864" s="728"/>
      <c r="R864" s="728"/>
      <c r="S864" s="728"/>
      <c r="T864" s="728"/>
      <c r="U864" s="728"/>
      <c r="V864" s="728"/>
      <c r="W864" s="728"/>
      <c r="X864" s="728"/>
      <c r="Y864" s="728"/>
      <c r="Z864" s="728"/>
    </row>
    <row r="865" ht="12.75" customHeight="1">
      <c r="A865" s="728"/>
      <c r="B865" s="728"/>
      <c r="C865" s="728"/>
      <c r="D865" s="728"/>
      <c r="E865" s="728"/>
      <c r="F865" s="728"/>
      <c r="G865" s="728"/>
      <c r="H865" s="728"/>
      <c r="I865" s="728"/>
      <c r="J865" s="728"/>
      <c r="K865" s="728"/>
      <c r="L865" s="728"/>
      <c r="M865" s="728"/>
      <c r="N865" s="728"/>
      <c r="O865" s="728"/>
      <c r="P865" s="728"/>
      <c r="Q865" s="728"/>
      <c r="R865" s="728"/>
      <c r="S865" s="728"/>
      <c r="T865" s="728"/>
      <c r="U865" s="728"/>
      <c r="V865" s="728"/>
      <c r="W865" s="728"/>
      <c r="X865" s="728"/>
      <c r="Y865" s="728"/>
      <c r="Z865" s="728"/>
    </row>
    <row r="866" ht="12.75" customHeight="1">
      <c r="A866" s="728"/>
      <c r="B866" s="728"/>
      <c r="C866" s="728"/>
      <c r="D866" s="728"/>
      <c r="E866" s="728"/>
      <c r="F866" s="728"/>
      <c r="G866" s="728"/>
      <c r="H866" s="728"/>
      <c r="I866" s="728"/>
      <c r="J866" s="728"/>
      <c r="K866" s="728"/>
      <c r="L866" s="728"/>
      <c r="M866" s="728"/>
      <c r="N866" s="728"/>
      <c r="O866" s="728"/>
      <c r="P866" s="728"/>
      <c r="Q866" s="728"/>
      <c r="R866" s="728"/>
      <c r="S866" s="728"/>
      <c r="T866" s="728"/>
      <c r="U866" s="728"/>
      <c r="V866" s="728"/>
      <c r="W866" s="728"/>
      <c r="X866" s="728"/>
      <c r="Y866" s="728"/>
      <c r="Z866" s="728"/>
    </row>
    <row r="867" ht="12.75" customHeight="1">
      <c r="A867" s="728"/>
      <c r="B867" s="728"/>
      <c r="C867" s="728"/>
      <c r="D867" s="728"/>
      <c r="E867" s="728"/>
      <c r="F867" s="728"/>
      <c r="G867" s="728"/>
      <c r="H867" s="728"/>
      <c r="I867" s="728"/>
      <c r="J867" s="728"/>
      <c r="K867" s="728"/>
      <c r="L867" s="728"/>
      <c r="M867" s="728"/>
      <c r="N867" s="728"/>
      <c r="O867" s="728"/>
      <c r="P867" s="728"/>
      <c r="Q867" s="728"/>
      <c r="R867" s="728"/>
      <c r="S867" s="728"/>
      <c r="T867" s="728"/>
      <c r="U867" s="728"/>
      <c r="V867" s="728"/>
      <c r="W867" s="728"/>
      <c r="X867" s="728"/>
      <c r="Y867" s="728"/>
      <c r="Z867" s="728"/>
    </row>
    <row r="868" ht="12.75" customHeight="1">
      <c r="A868" s="728"/>
      <c r="B868" s="728"/>
      <c r="C868" s="728"/>
      <c r="D868" s="728"/>
      <c r="E868" s="728"/>
      <c r="F868" s="728"/>
      <c r="G868" s="728"/>
      <c r="H868" s="728"/>
      <c r="I868" s="728"/>
      <c r="J868" s="728"/>
      <c r="K868" s="728"/>
      <c r="L868" s="728"/>
      <c r="M868" s="728"/>
      <c r="N868" s="728"/>
      <c r="O868" s="728"/>
      <c r="P868" s="728"/>
      <c r="Q868" s="728"/>
      <c r="R868" s="728"/>
      <c r="S868" s="728"/>
      <c r="T868" s="728"/>
      <c r="U868" s="728"/>
      <c r="V868" s="728"/>
      <c r="W868" s="728"/>
      <c r="X868" s="728"/>
      <c r="Y868" s="728"/>
      <c r="Z868" s="728"/>
    </row>
    <row r="869" ht="12.75" customHeight="1">
      <c r="A869" s="728"/>
      <c r="B869" s="728"/>
      <c r="C869" s="728"/>
      <c r="D869" s="728"/>
      <c r="E869" s="728"/>
      <c r="F869" s="728"/>
      <c r="G869" s="728"/>
      <c r="H869" s="728"/>
      <c r="I869" s="728"/>
      <c r="J869" s="728"/>
      <c r="K869" s="728"/>
      <c r="L869" s="728"/>
      <c r="M869" s="728"/>
      <c r="N869" s="728"/>
      <c r="O869" s="728"/>
      <c r="P869" s="728"/>
      <c r="Q869" s="728"/>
      <c r="R869" s="728"/>
      <c r="S869" s="728"/>
      <c r="T869" s="728"/>
      <c r="U869" s="728"/>
      <c r="V869" s="728"/>
      <c r="W869" s="728"/>
      <c r="X869" s="728"/>
      <c r="Y869" s="728"/>
      <c r="Z869" s="728"/>
    </row>
    <row r="870" ht="12.75" customHeight="1">
      <c r="A870" s="728"/>
      <c r="B870" s="728"/>
      <c r="C870" s="728"/>
      <c r="D870" s="728"/>
      <c r="E870" s="728"/>
      <c r="F870" s="728"/>
      <c r="G870" s="728"/>
      <c r="H870" s="728"/>
      <c r="I870" s="728"/>
      <c r="J870" s="728"/>
      <c r="K870" s="728"/>
      <c r="L870" s="728"/>
      <c r="M870" s="728"/>
      <c r="N870" s="728"/>
      <c r="O870" s="728"/>
      <c r="P870" s="728"/>
      <c r="Q870" s="728"/>
      <c r="R870" s="728"/>
      <c r="S870" s="728"/>
      <c r="T870" s="728"/>
      <c r="U870" s="728"/>
      <c r="V870" s="728"/>
      <c r="W870" s="728"/>
      <c r="X870" s="728"/>
      <c r="Y870" s="728"/>
      <c r="Z870" s="728"/>
    </row>
    <row r="871" ht="12.75" customHeight="1">
      <c r="A871" s="728"/>
      <c r="B871" s="728"/>
      <c r="C871" s="728"/>
      <c r="D871" s="728"/>
      <c r="E871" s="728"/>
      <c r="F871" s="728"/>
      <c r="G871" s="728"/>
      <c r="H871" s="728"/>
      <c r="I871" s="728"/>
      <c r="J871" s="728"/>
      <c r="K871" s="728"/>
      <c r="L871" s="728"/>
      <c r="M871" s="728"/>
      <c r="N871" s="728"/>
      <c r="O871" s="728"/>
      <c r="P871" s="728"/>
      <c r="Q871" s="728"/>
      <c r="R871" s="728"/>
      <c r="S871" s="728"/>
      <c r="T871" s="728"/>
      <c r="U871" s="728"/>
      <c r="V871" s="728"/>
      <c r="W871" s="728"/>
      <c r="X871" s="728"/>
      <c r="Y871" s="728"/>
      <c r="Z871" s="728"/>
    </row>
    <row r="872" ht="12.75" customHeight="1">
      <c r="A872" s="728"/>
      <c r="B872" s="728"/>
      <c r="C872" s="728"/>
      <c r="D872" s="728"/>
      <c r="E872" s="728"/>
      <c r="F872" s="728"/>
      <c r="G872" s="728"/>
      <c r="H872" s="728"/>
      <c r="I872" s="728"/>
      <c r="J872" s="728"/>
      <c r="K872" s="728"/>
      <c r="L872" s="728"/>
      <c r="M872" s="728"/>
      <c r="N872" s="728"/>
      <c r="O872" s="728"/>
      <c r="P872" s="728"/>
      <c r="Q872" s="728"/>
      <c r="R872" s="728"/>
      <c r="S872" s="728"/>
      <c r="T872" s="728"/>
      <c r="U872" s="728"/>
      <c r="V872" s="728"/>
      <c r="W872" s="728"/>
      <c r="X872" s="728"/>
      <c r="Y872" s="728"/>
      <c r="Z872" s="728"/>
    </row>
    <row r="873" ht="12.75" customHeight="1">
      <c r="A873" s="728"/>
      <c r="B873" s="728"/>
      <c r="C873" s="728"/>
      <c r="D873" s="728"/>
      <c r="E873" s="728"/>
      <c r="F873" s="728"/>
      <c r="G873" s="728"/>
      <c r="H873" s="728"/>
      <c r="I873" s="728"/>
      <c r="J873" s="728"/>
      <c r="K873" s="728"/>
      <c r="L873" s="728"/>
      <c r="M873" s="728"/>
      <c r="N873" s="728"/>
      <c r="O873" s="728"/>
      <c r="P873" s="728"/>
      <c r="Q873" s="728"/>
      <c r="R873" s="728"/>
      <c r="S873" s="728"/>
      <c r="T873" s="728"/>
      <c r="U873" s="728"/>
      <c r="V873" s="728"/>
      <c r="W873" s="728"/>
      <c r="X873" s="728"/>
      <c r="Y873" s="728"/>
      <c r="Z873" s="728"/>
    </row>
    <row r="874" ht="12.75" customHeight="1">
      <c r="A874" s="728"/>
      <c r="B874" s="728"/>
      <c r="C874" s="728"/>
      <c r="D874" s="728"/>
      <c r="E874" s="728"/>
      <c r="F874" s="728"/>
      <c r="G874" s="728"/>
      <c r="H874" s="728"/>
      <c r="I874" s="728"/>
      <c r="J874" s="728"/>
      <c r="K874" s="728"/>
      <c r="L874" s="728"/>
      <c r="M874" s="728"/>
      <c r="N874" s="728"/>
      <c r="O874" s="728"/>
      <c r="P874" s="728"/>
      <c r="Q874" s="728"/>
      <c r="R874" s="728"/>
      <c r="S874" s="728"/>
      <c r="T874" s="728"/>
      <c r="U874" s="728"/>
      <c r="V874" s="728"/>
      <c r="W874" s="728"/>
      <c r="X874" s="728"/>
      <c r="Y874" s="728"/>
      <c r="Z874" s="728"/>
    </row>
    <row r="875" ht="12.75" customHeight="1">
      <c r="A875" s="728"/>
      <c r="B875" s="728"/>
      <c r="C875" s="728"/>
      <c r="D875" s="728"/>
      <c r="E875" s="728"/>
      <c r="F875" s="728"/>
      <c r="G875" s="728"/>
      <c r="H875" s="728"/>
      <c r="I875" s="728"/>
      <c r="J875" s="728"/>
      <c r="K875" s="728"/>
      <c r="L875" s="728"/>
      <c r="M875" s="728"/>
      <c r="N875" s="728"/>
      <c r="O875" s="728"/>
      <c r="P875" s="728"/>
      <c r="Q875" s="728"/>
      <c r="R875" s="728"/>
      <c r="S875" s="728"/>
      <c r="T875" s="728"/>
      <c r="U875" s="728"/>
      <c r="V875" s="728"/>
      <c r="W875" s="728"/>
      <c r="X875" s="728"/>
      <c r="Y875" s="728"/>
      <c r="Z875" s="728"/>
    </row>
    <row r="876" ht="12.75" customHeight="1">
      <c r="A876" s="728"/>
      <c r="B876" s="728"/>
      <c r="C876" s="728"/>
      <c r="D876" s="728"/>
      <c r="E876" s="728"/>
      <c r="F876" s="728"/>
      <c r="G876" s="728"/>
      <c r="H876" s="728"/>
      <c r="I876" s="728"/>
      <c r="J876" s="728"/>
      <c r="K876" s="728"/>
      <c r="L876" s="728"/>
      <c r="M876" s="728"/>
      <c r="N876" s="728"/>
      <c r="O876" s="728"/>
      <c r="P876" s="728"/>
      <c r="Q876" s="728"/>
      <c r="R876" s="728"/>
      <c r="S876" s="728"/>
      <c r="T876" s="728"/>
      <c r="U876" s="728"/>
      <c r="V876" s="728"/>
      <c r="W876" s="728"/>
      <c r="X876" s="728"/>
      <c r="Y876" s="728"/>
      <c r="Z876" s="728"/>
    </row>
    <row r="877" ht="12.75" customHeight="1">
      <c r="A877" s="728"/>
      <c r="B877" s="728"/>
      <c r="C877" s="728"/>
      <c r="D877" s="728"/>
      <c r="E877" s="728"/>
      <c r="F877" s="728"/>
      <c r="G877" s="728"/>
      <c r="H877" s="728"/>
      <c r="I877" s="728"/>
      <c r="J877" s="728"/>
      <c r="K877" s="728"/>
      <c r="L877" s="728"/>
      <c r="M877" s="728"/>
      <c r="N877" s="728"/>
      <c r="O877" s="728"/>
      <c r="P877" s="728"/>
      <c r="Q877" s="728"/>
      <c r="R877" s="728"/>
      <c r="S877" s="728"/>
      <c r="T877" s="728"/>
      <c r="U877" s="728"/>
      <c r="V877" s="728"/>
      <c r="W877" s="728"/>
      <c r="X877" s="728"/>
      <c r="Y877" s="728"/>
      <c r="Z877" s="728"/>
    </row>
    <row r="878" ht="12.75" customHeight="1">
      <c r="A878" s="728"/>
      <c r="B878" s="728"/>
      <c r="C878" s="728"/>
      <c r="D878" s="728"/>
      <c r="E878" s="728"/>
      <c r="F878" s="728"/>
      <c r="G878" s="728"/>
      <c r="H878" s="728"/>
      <c r="I878" s="728"/>
      <c r="J878" s="728"/>
      <c r="K878" s="728"/>
      <c r="L878" s="728"/>
      <c r="M878" s="728"/>
      <c r="N878" s="728"/>
      <c r="O878" s="728"/>
      <c r="P878" s="728"/>
      <c r="Q878" s="728"/>
      <c r="R878" s="728"/>
      <c r="S878" s="728"/>
      <c r="T878" s="728"/>
      <c r="U878" s="728"/>
      <c r="V878" s="728"/>
      <c r="W878" s="728"/>
      <c r="X878" s="728"/>
      <c r="Y878" s="728"/>
      <c r="Z878" s="728"/>
    </row>
    <row r="879" ht="12.75" customHeight="1">
      <c r="A879" s="728"/>
      <c r="B879" s="728"/>
      <c r="C879" s="728"/>
      <c r="D879" s="728"/>
      <c r="E879" s="728"/>
      <c r="F879" s="728"/>
      <c r="G879" s="728"/>
      <c r="H879" s="728"/>
      <c r="I879" s="728"/>
      <c r="J879" s="728"/>
      <c r="K879" s="728"/>
      <c r="L879" s="728"/>
      <c r="M879" s="728"/>
      <c r="N879" s="728"/>
      <c r="O879" s="728"/>
      <c r="P879" s="728"/>
      <c r="Q879" s="728"/>
      <c r="R879" s="728"/>
      <c r="S879" s="728"/>
      <c r="T879" s="728"/>
      <c r="U879" s="728"/>
      <c r="V879" s="728"/>
      <c r="W879" s="728"/>
      <c r="X879" s="728"/>
      <c r="Y879" s="728"/>
      <c r="Z879" s="728"/>
    </row>
    <row r="880" ht="12.75" customHeight="1">
      <c r="A880" s="728"/>
      <c r="B880" s="728"/>
      <c r="C880" s="728"/>
      <c r="D880" s="728"/>
      <c r="E880" s="728"/>
      <c r="F880" s="728"/>
      <c r="G880" s="728"/>
      <c r="H880" s="728"/>
      <c r="I880" s="728"/>
      <c r="J880" s="728"/>
      <c r="K880" s="728"/>
      <c r="L880" s="728"/>
      <c r="M880" s="728"/>
      <c r="N880" s="728"/>
      <c r="O880" s="728"/>
      <c r="P880" s="728"/>
      <c r="Q880" s="728"/>
      <c r="R880" s="728"/>
      <c r="S880" s="728"/>
      <c r="T880" s="728"/>
      <c r="U880" s="728"/>
      <c r="V880" s="728"/>
      <c r="W880" s="728"/>
      <c r="X880" s="728"/>
      <c r="Y880" s="728"/>
      <c r="Z880" s="728"/>
    </row>
    <row r="881" ht="12.75" customHeight="1">
      <c r="A881" s="728"/>
      <c r="B881" s="728"/>
      <c r="C881" s="728"/>
      <c r="D881" s="728"/>
      <c r="E881" s="728"/>
      <c r="F881" s="728"/>
      <c r="G881" s="728"/>
      <c r="H881" s="728"/>
      <c r="I881" s="728"/>
      <c r="J881" s="728"/>
      <c r="K881" s="728"/>
      <c r="L881" s="728"/>
      <c r="M881" s="728"/>
      <c r="N881" s="728"/>
      <c r="O881" s="728"/>
      <c r="P881" s="728"/>
      <c r="Q881" s="728"/>
      <c r="R881" s="728"/>
      <c r="S881" s="728"/>
      <c r="T881" s="728"/>
      <c r="U881" s="728"/>
      <c r="V881" s="728"/>
      <c r="W881" s="728"/>
      <c r="X881" s="728"/>
      <c r="Y881" s="728"/>
      <c r="Z881" s="728"/>
    </row>
    <row r="882" ht="12.75" customHeight="1">
      <c r="A882" s="728"/>
      <c r="B882" s="728"/>
      <c r="C882" s="728"/>
      <c r="D882" s="728"/>
      <c r="E882" s="728"/>
      <c r="F882" s="728"/>
      <c r="G882" s="728"/>
      <c r="H882" s="728"/>
      <c r="I882" s="728"/>
      <c r="J882" s="728"/>
      <c r="K882" s="728"/>
      <c r="L882" s="728"/>
      <c r="M882" s="728"/>
      <c r="N882" s="728"/>
      <c r="O882" s="728"/>
      <c r="P882" s="728"/>
      <c r="Q882" s="728"/>
      <c r="R882" s="728"/>
      <c r="S882" s="728"/>
      <c r="T882" s="728"/>
      <c r="U882" s="728"/>
      <c r="V882" s="728"/>
      <c r="W882" s="728"/>
      <c r="X882" s="728"/>
      <c r="Y882" s="728"/>
      <c r="Z882" s="728"/>
    </row>
    <row r="883" ht="12.75" customHeight="1">
      <c r="A883" s="728"/>
      <c r="B883" s="728"/>
      <c r="C883" s="728"/>
      <c r="D883" s="728"/>
      <c r="E883" s="728"/>
      <c r="F883" s="728"/>
      <c r="G883" s="728"/>
      <c r="H883" s="728"/>
      <c r="I883" s="728"/>
      <c r="J883" s="728"/>
      <c r="K883" s="728"/>
      <c r="L883" s="728"/>
      <c r="M883" s="728"/>
      <c r="N883" s="728"/>
      <c r="O883" s="728"/>
      <c r="P883" s="728"/>
      <c r="Q883" s="728"/>
      <c r="R883" s="728"/>
      <c r="S883" s="728"/>
      <c r="T883" s="728"/>
      <c r="U883" s="728"/>
      <c r="V883" s="728"/>
      <c r="W883" s="728"/>
      <c r="X883" s="728"/>
      <c r="Y883" s="728"/>
      <c r="Z883" s="728"/>
    </row>
    <row r="884" ht="12.75" customHeight="1">
      <c r="A884" s="728"/>
      <c r="B884" s="728"/>
      <c r="C884" s="728"/>
      <c r="D884" s="728"/>
      <c r="E884" s="728"/>
      <c r="F884" s="728"/>
      <c r="G884" s="728"/>
      <c r="H884" s="728"/>
      <c r="I884" s="728"/>
      <c r="J884" s="728"/>
      <c r="K884" s="728"/>
      <c r="L884" s="728"/>
      <c r="M884" s="728"/>
      <c r="N884" s="728"/>
      <c r="O884" s="728"/>
      <c r="P884" s="728"/>
      <c r="Q884" s="728"/>
      <c r="R884" s="728"/>
      <c r="S884" s="728"/>
      <c r="T884" s="728"/>
      <c r="U884" s="728"/>
      <c r="V884" s="728"/>
      <c r="W884" s="728"/>
      <c r="X884" s="728"/>
      <c r="Y884" s="728"/>
      <c r="Z884" s="728"/>
    </row>
    <row r="885" ht="12.75" customHeight="1">
      <c r="A885" s="728"/>
      <c r="B885" s="728"/>
      <c r="C885" s="728"/>
      <c r="D885" s="728"/>
      <c r="E885" s="728"/>
      <c r="F885" s="728"/>
      <c r="G885" s="728"/>
      <c r="H885" s="728"/>
      <c r="I885" s="728"/>
      <c r="J885" s="728"/>
      <c r="K885" s="728"/>
      <c r="L885" s="728"/>
      <c r="M885" s="728"/>
      <c r="N885" s="728"/>
      <c r="O885" s="728"/>
      <c r="P885" s="728"/>
      <c r="Q885" s="728"/>
      <c r="R885" s="728"/>
      <c r="S885" s="728"/>
      <c r="T885" s="728"/>
      <c r="U885" s="728"/>
      <c r="V885" s="728"/>
      <c r="W885" s="728"/>
      <c r="X885" s="728"/>
      <c r="Y885" s="728"/>
      <c r="Z885" s="728"/>
    </row>
    <row r="886" ht="12.75" customHeight="1">
      <c r="A886" s="728"/>
      <c r="B886" s="728"/>
      <c r="C886" s="728"/>
      <c r="D886" s="728"/>
      <c r="E886" s="728"/>
      <c r="F886" s="728"/>
      <c r="G886" s="728"/>
      <c r="H886" s="728"/>
      <c r="I886" s="728"/>
      <c r="J886" s="728"/>
      <c r="K886" s="728"/>
      <c r="L886" s="728"/>
      <c r="M886" s="728"/>
      <c r="N886" s="728"/>
      <c r="O886" s="728"/>
      <c r="P886" s="728"/>
      <c r="Q886" s="728"/>
      <c r="R886" s="728"/>
      <c r="S886" s="728"/>
      <c r="T886" s="728"/>
      <c r="U886" s="728"/>
      <c r="V886" s="728"/>
      <c r="W886" s="728"/>
      <c r="X886" s="728"/>
      <c r="Y886" s="728"/>
      <c r="Z886" s="728"/>
    </row>
    <row r="887" ht="12.75" customHeight="1">
      <c r="A887" s="728"/>
      <c r="B887" s="728"/>
      <c r="C887" s="728"/>
      <c r="D887" s="728"/>
      <c r="E887" s="728"/>
      <c r="F887" s="728"/>
      <c r="G887" s="728"/>
      <c r="H887" s="728"/>
      <c r="I887" s="728"/>
      <c r="J887" s="728"/>
      <c r="K887" s="728"/>
      <c r="L887" s="728"/>
      <c r="M887" s="728"/>
      <c r="N887" s="728"/>
      <c r="O887" s="728"/>
      <c r="P887" s="728"/>
      <c r="Q887" s="728"/>
      <c r="R887" s="728"/>
      <c r="S887" s="728"/>
      <c r="T887" s="728"/>
      <c r="U887" s="728"/>
      <c r="V887" s="728"/>
      <c r="W887" s="728"/>
      <c r="X887" s="728"/>
      <c r="Y887" s="728"/>
      <c r="Z887" s="728"/>
    </row>
    <row r="888" ht="12.75" customHeight="1">
      <c r="A888" s="728"/>
      <c r="B888" s="728"/>
      <c r="C888" s="728"/>
      <c r="D888" s="728"/>
      <c r="E888" s="728"/>
      <c r="F888" s="728"/>
      <c r="G888" s="728"/>
      <c r="H888" s="728"/>
      <c r="I888" s="728"/>
      <c r="J888" s="728"/>
      <c r="K888" s="728"/>
      <c r="L888" s="728"/>
      <c r="M888" s="728"/>
      <c r="N888" s="728"/>
      <c r="O888" s="728"/>
      <c r="P888" s="728"/>
      <c r="Q888" s="728"/>
      <c r="R888" s="728"/>
      <c r="S888" s="728"/>
      <c r="T888" s="728"/>
      <c r="U888" s="728"/>
      <c r="V888" s="728"/>
      <c r="W888" s="728"/>
      <c r="X888" s="728"/>
      <c r="Y888" s="728"/>
      <c r="Z888" s="728"/>
    </row>
    <row r="889" ht="12.75" customHeight="1">
      <c r="A889" s="728"/>
      <c r="B889" s="728"/>
      <c r="C889" s="728"/>
      <c r="D889" s="728"/>
      <c r="E889" s="728"/>
      <c r="F889" s="728"/>
      <c r="G889" s="728"/>
      <c r="H889" s="728"/>
      <c r="I889" s="728"/>
      <c r="J889" s="728"/>
      <c r="K889" s="728"/>
      <c r="L889" s="728"/>
      <c r="M889" s="728"/>
      <c r="N889" s="728"/>
      <c r="O889" s="728"/>
      <c r="P889" s="728"/>
      <c r="Q889" s="728"/>
      <c r="R889" s="728"/>
      <c r="S889" s="728"/>
      <c r="T889" s="728"/>
      <c r="U889" s="728"/>
      <c r="V889" s="728"/>
      <c r="W889" s="728"/>
      <c r="X889" s="728"/>
      <c r="Y889" s="728"/>
      <c r="Z889" s="728"/>
    </row>
    <row r="890" ht="12.75" customHeight="1">
      <c r="A890" s="728"/>
      <c r="B890" s="728"/>
      <c r="C890" s="728"/>
      <c r="D890" s="728"/>
      <c r="E890" s="728"/>
      <c r="F890" s="728"/>
      <c r="G890" s="728"/>
      <c r="H890" s="728"/>
      <c r="I890" s="728"/>
      <c r="J890" s="728"/>
      <c r="K890" s="728"/>
      <c r="L890" s="728"/>
      <c r="M890" s="728"/>
      <c r="N890" s="728"/>
      <c r="O890" s="728"/>
      <c r="P890" s="728"/>
      <c r="Q890" s="728"/>
      <c r="R890" s="728"/>
      <c r="S890" s="728"/>
      <c r="T890" s="728"/>
      <c r="U890" s="728"/>
      <c r="V890" s="728"/>
      <c r="W890" s="728"/>
      <c r="X890" s="728"/>
      <c r="Y890" s="728"/>
      <c r="Z890" s="728"/>
    </row>
    <row r="891" ht="12.75" customHeight="1">
      <c r="A891" s="728"/>
      <c r="B891" s="728"/>
      <c r="C891" s="728"/>
      <c r="D891" s="728"/>
      <c r="E891" s="728"/>
      <c r="F891" s="728"/>
      <c r="G891" s="728"/>
      <c r="H891" s="728"/>
      <c r="I891" s="728"/>
      <c r="J891" s="728"/>
      <c r="K891" s="728"/>
      <c r="L891" s="728"/>
      <c r="M891" s="728"/>
      <c r="N891" s="728"/>
      <c r="O891" s="728"/>
      <c r="P891" s="728"/>
      <c r="Q891" s="728"/>
      <c r="R891" s="728"/>
      <c r="S891" s="728"/>
      <c r="T891" s="728"/>
      <c r="U891" s="728"/>
      <c r="V891" s="728"/>
      <c r="W891" s="728"/>
      <c r="X891" s="728"/>
      <c r="Y891" s="728"/>
      <c r="Z891" s="728"/>
    </row>
    <row r="892" ht="12.75" customHeight="1">
      <c r="A892" s="728"/>
      <c r="B892" s="728"/>
      <c r="C892" s="728"/>
      <c r="D892" s="728"/>
      <c r="E892" s="728"/>
      <c r="F892" s="728"/>
      <c r="G892" s="728"/>
      <c r="H892" s="728"/>
      <c r="I892" s="728"/>
      <c r="J892" s="728"/>
      <c r="K892" s="728"/>
      <c r="L892" s="728"/>
      <c r="M892" s="728"/>
      <c r="N892" s="728"/>
      <c r="O892" s="728"/>
      <c r="P892" s="728"/>
      <c r="Q892" s="728"/>
      <c r="R892" s="728"/>
      <c r="S892" s="728"/>
      <c r="T892" s="728"/>
      <c r="U892" s="728"/>
      <c r="V892" s="728"/>
      <c r="W892" s="728"/>
      <c r="X892" s="728"/>
      <c r="Y892" s="728"/>
      <c r="Z892" s="728"/>
    </row>
    <row r="893" ht="12.75" customHeight="1">
      <c r="A893" s="728"/>
      <c r="B893" s="728"/>
      <c r="C893" s="728"/>
      <c r="D893" s="728"/>
      <c r="E893" s="728"/>
      <c r="F893" s="728"/>
      <c r="G893" s="728"/>
      <c r="H893" s="728"/>
      <c r="I893" s="728"/>
      <c r="J893" s="728"/>
      <c r="K893" s="728"/>
      <c r="L893" s="728"/>
      <c r="M893" s="728"/>
      <c r="N893" s="728"/>
      <c r="O893" s="728"/>
      <c r="P893" s="728"/>
      <c r="Q893" s="728"/>
      <c r="R893" s="728"/>
      <c r="S893" s="728"/>
      <c r="T893" s="728"/>
      <c r="U893" s="728"/>
      <c r="V893" s="728"/>
      <c r="W893" s="728"/>
      <c r="X893" s="728"/>
      <c r="Y893" s="728"/>
      <c r="Z893" s="728"/>
    </row>
    <row r="894" ht="12.75" customHeight="1">
      <c r="A894" s="728"/>
      <c r="B894" s="728"/>
      <c r="C894" s="728"/>
      <c r="D894" s="728"/>
      <c r="E894" s="728"/>
      <c r="F894" s="728"/>
      <c r="G894" s="728"/>
      <c r="H894" s="728"/>
      <c r="I894" s="728"/>
      <c r="J894" s="728"/>
      <c r="K894" s="728"/>
      <c r="L894" s="728"/>
      <c r="M894" s="728"/>
      <c r="N894" s="728"/>
      <c r="O894" s="728"/>
      <c r="P894" s="728"/>
      <c r="Q894" s="728"/>
      <c r="R894" s="728"/>
      <c r="S894" s="728"/>
      <c r="T894" s="728"/>
      <c r="U894" s="728"/>
      <c r="V894" s="728"/>
      <c r="W894" s="728"/>
      <c r="X894" s="728"/>
      <c r="Y894" s="728"/>
      <c r="Z894" s="728"/>
    </row>
    <row r="895" ht="12.75" customHeight="1">
      <c r="A895" s="728"/>
      <c r="B895" s="728"/>
      <c r="C895" s="728"/>
      <c r="D895" s="728"/>
      <c r="E895" s="728"/>
      <c r="F895" s="728"/>
      <c r="G895" s="728"/>
      <c r="H895" s="728"/>
      <c r="I895" s="728"/>
      <c r="J895" s="728"/>
      <c r="K895" s="728"/>
      <c r="L895" s="728"/>
      <c r="M895" s="728"/>
      <c r="N895" s="728"/>
      <c r="O895" s="728"/>
      <c r="P895" s="728"/>
      <c r="Q895" s="728"/>
      <c r="R895" s="728"/>
      <c r="S895" s="728"/>
      <c r="T895" s="728"/>
      <c r="U895" s="728"/>
      <c r="V895" s="728"/>
      <c r="W895" s="728"/>
      <c r="X895" s="728"/>
      <c r="Y895" s="728"/>
      <c r="Z895" s="728"/>
    </row>
    <row r="896" ht="12.75" customHeight="1">
      <c r="A896" s="728"/>
      <c r="B896" s="728"/>
      <c r="C896" s="728"/>
      <c r="D896" s="728"/>
      <c r="E896" s="728"/>
      <c r="F896" s="728"/>
      <c r="G896" s="728"/>
      <c r="H896" s="728"/>
      <c r="I896" s="728"/>
      <c r="J896" s="728"/>
      <c r="K896" s="728"/>
      <c r="L896" s="728"/>
      <c r="M896" s="728"/>
      <c r="N896" s="728"/>
      <c r="O896" s="728"/>
      <c r="P896" s="728"/>
      <c r="Q896" s="728"/>
      <c r="R896" s="728"/>
      <c r="S896" s="728"/>
      <c r="T896" s="728"/>
      <c r="U896" s="728"/>
      <c r="V896" s="728"/>
      <c r="W896" s="728"/>
      <c r="X896" s="728"/>
      <c r="Y896" s="728"/>
      <c r="Z896" s="728"/>
    </row>
    <row r="897" ht="12.75" customHeight="1">
      <c r="A897" s="728"/>
      <c r="B897" s="728"/>
      <c r="C897" s="728"/>
      <c r="D897" s="728"/>
      <c r="E897" s="728"/>
      <c r="F897" s="728"/>
      <c r="G897" s="728"/>
      <c r="H897" s="728"/>
      <c r="I897" s="728"/>
      <c r="J897" s="728"/>
      <c r="K897" s="728"/>
      <c r="L897" s="728"/>
      <c r="M897" s="728"/>
      <c r="N897" s="728"/>
      <c r="O897" s="728"/>
      <c r="P897" s="728"/>
      <c r="Q897" s="728"/>
      <c r="R897" s="728"/>
      <c r="S897" s="728"/>
      <c r="T897" s="728"/>
      <c r="U897" s="728"/>
      <c r="V897" s="728"/>
      <c r="W897" s="728"/>
      <c r="X897" s="728"/>
      <c r="Y897" s="728"/>
      <c r="Z897" s="728"/>
    </row>
    <row r="898" ht="12.75" customHeight="1">
      <c r="A898" s="728"/>
      <c r="B898" s="728"/>
      <c r="C898" s="728"/>
      <c r="D898" s="728"/>
      <c r="E898" s="728"/>
      <c r="F898" s="728"/>
      <c r="G898" s="728"/>
      <c r="H898" s="728"/>
      <c r="I898" s="728"/>
      <c r="J898" s="728"/>
      <c r="K898" s="728"/>
      <c r="L898" s="728"/>
      <c r="M898" s="728"/>
      <c r="N898" s="728"/>
      <c r="O898" s="728"/>
      <c r="P898" s="728"/>
      <c r="Q898" s="728"/>
      <c r="R898" s="728"/>
      <c r="S898" s="728"/>
      <c r="T898" s="728"/>
      <c r="U898" s="728"/>
      <c r="V898" s="728"/>
      <c r="W898" s="728"/>
      <c r="X898" s="728"/>
      <c r="Y898" s="728"/>
      <c r="Z898" s="728"/>
    </row>
    <row r="899" ht="12.75" customHeight="1">
      <c r="A899" s="728"/>
      <c r="B899" s="728"/>
      <c r="C899" s="728"/>
      <c r="D899" s="728"/>
      <c r="E899" s="728"/>
      <c r="F899" s="728"/>
      <c r="G899" s="728"/>
      <c r="H899" s="728"/>
      <c r="I899" s="728"/>
      <c r="J899" s="728"/>
      <c r="K899" s="728"/>
      <c r="L899" s="728"/>
      <c r="M899" s="728"/>
      <c r="N899" s="728"/>
      <c r="O899" s="728"/>
      <c r="P899" s="728"/>
      <c r="Q899" s="728"/>
      <c r="R899" s="728"/>
      <c r="S899" s="728"/>
      <c r="T899" s="728"/>
      <c r="U899" s="728"/>
      <c r="V899" s="728"/>
      <c r="W899" s="728"/>
      <c r="X899" s="728"/>
      <c r="Y899" s="728"/>
      <c r="Z899" s="728"/>
    </row>
    <row r="900" ht="12.75" customHeight="1">
      <c r="A900" s="728"/>
      <c r="B900" s="728"/>
      <c r="C900" s="728"/>
      <c r="D900" s="728"/>
      <c r="E900" s="728"/>
      <c r="F900" s="728"/>
      <c r="G900" s="728"/>
      <c r="H900" s="728"/>
      <c r="I900" s="728"/>
      <c r="J900" s="728"/>
      <c r="K900" s="728"/>
      <c r="L900" s="728"/>
      <c r="M900" s="728"/>
      <c r="N900" s="728"/>
      <c r="O900" s="728"/>
      <c r="P900" s="728"/>
      <c r="Q900" s="728"/>
      <c r="R900" s="728"/>
      <c r="S900" s="728"/>
      <c r="T900" s="728"/>
      <c r="U900" s="728"/>
      <c r="V900" s="728"/>
      <c r="W900" s="728"/>
      <c r="X900" s="728"/>
      <c r="Y900" s="728"/>
      <c r="Z900" s="728"/>
    </row>
    <row r="901" ht="12.75" customHeight="1">
      <c r="A901" s="728"/>
      <c r="B901" s="728"/>
      <c r="C901" s="728"/>
      <c r="D901" s="728"/>
      <c r="E901" s="728"/>
      <c r="F901" s="728"/>
      <c r="G901" s="728"/>
      <c r="H901" s="728"/>
      <c r="I901" s="728"/>
      <c r="J901" s="728"/>
      <c r="K901" s="728"/>
      <c r="L901" s="728"/>
      <c r="M901" s="728"/>
      <c r="N901" s="728"/>
      <c r="O901" s="728"/>
      <c r="P901" s="728"/>
      <c r="Q901" s="728"/>
      <c r="R901" s="728"/>
      <c r="S901" s="728"/>
      <c r="T901" s="728"/>
      <c r="U901" s="728"/>
      <c r="V901" s="728"/>
      <c r="W901" s="728"/>
      <c r="X901" s="728"/>
      <c r="Y901" s="728"/>
      <c r="Z901" s="728"/>
    </row>
    <row r="902" ht="12.75" customHeight="1">
      <c r="A902" s="728"/>
      <c r="B902" s="728"/>
      <c r="C902" s="728"/>
      <c r="D902" s="728"/>
      <c r="E902" s="728"/>
      <c r="F902" s="728"/>
      <c r="G902" s="728"/>
      <c r="H902" s="728"/>
      <c r="I902" s="728"/>
      <c r="J902" s="728"/>
      <c r="K902" s="728"/>
      <c r="L902" s="728"/>
      <c r="M902" s="728"/>
      <c r="N902" s="728"/>
      <c r="O902" s="728"/>
      <c r="P902" s="728"/>
      <c r="Q902" s="728"/>
      <c r="R902" s="728"/>
      <c r="S902" s="728"/>
      <c r="T902" s="728"/>
      <c r="U902" s="728"/>
      <c r="V902" s="728"/>
      <c r="W902" s="728"/>
      <c r="X902" s="728"/>
      <c r="Y902" s="728"/>
      <c r="Z902" s="728"/>
    </row>
    <row r="903" ht="12.75" customHeight="1">
      <c r="A903" s="728"/>
      <c r="B903" s="728"/>
      <c r="C903" s="728"/>
      <c r="D903" s="728"/>
      <c r="E903" s="728"/>
      <c r="F903" s="728"/>
      <c r="G903" s="728"/>
      <c r="H903" s="728"/>
      <c r="I903" s="728"/>
      <c r="J903" s="728"/>
      <c r="K903" s="728"/>
      <c r="L903" s="728"/>
      <c r="M903" s="728"/>
      <c r="N903" s="728"/>
      <c r="O903" s="728"/>
      <c r="P903" s="728"/>
      <c r="Q903" s="728"/>
      <c r="R903" s="728"/>
      <c r="S903" s="728"/>
      <c r="T903" s="728"/>
      <c r="U903" s="728"/>
      <c r="V903" s="728"/>
      <c r="W903" s="728"/>
      <c r="X903" s="728"/>
      <c r="Y903" s="728"/>
      <c r="Z903" s="728"/>
    </row>
    <row r="904" ht="12.75" customHeight="1">
      <c r="A904" s="728"/>
      <c r="B904" s="728"/>
      <c r="C904" s="728"/>
      <c r="D904" s="728"/>
      <c r="E904" s="728"/>
      <c r="F904" s="728"/>
      <c r="G904" s="728"/>
      <c r="H904" s="728"/>
      <c r="I904" s="728"/>
      <c r="J904" s="728"/>
      <c r="K904" s="728"/>
      <c r="L904" s="728"/>
      <c r="M904" s="728"/>
      <c r="N904" s="728"/>
      <c r="O904" s="728"/>
      <c r="P904" s="728"/>
      <c r="Q904" s="728"/>
      <c r="R904" s="728"/>
      <c r="S904" s="728"/>
      <c r="T904" s="728"/>
      <c r="U904" s="728"/>
      <c r="V904" s="728"/>
      <c r="W904" s="728"/>
      <c r="X904" s="728"/>
      <c r="Y904" s="728"/>
      <c r="Z904" s="728"/>
    </row>
    <row r="905" ht="12.75" customHeight="1">
      <c r="A905" s="728"/>
      <c r="B905" s="728"/>
      <c r="C905" s="728"/>
      <c r="D905" s="728"/>
      <c r="E905" s="728"/>
      <c r="F905" s="728"/>
      <c r="G905" s="728"/>
      <c r="H905" s="728"/>
      <c r="I905" s="728"/>
      <c r="J905" s="728"/>
      <c r="K905" s="728"/>
      <c r="L905" s="728"/>
      <c r="M905" s="728"/>
      <c r="N905" s="728"/>
      <c r="O905" s="728"/>
      <c r="P905" s="728"/>
      <c r="Q905" s="728"/>
      <c r="R905" s="728"/>
      <c r="S905" s="728"/>
      <c r="T905" s="728"/>
      <c r="U905" s="728"/>
      <c r="V905" s="728"/>
      <c r="W905" s="728"/>
      <c r="X905" s="728"/>
      <c r="Y905" s="728"/>
      <c r="Z905" s="728"/>
    </row>
    <row r="906" ht="12.75" customHeight="1">
      <c r="A906" s="728"/>
      <c r="B906" s="728"/>
      <c r="C906" s="728"/>
      <c r="D906" s="728"/>
      <c r="E906" s="728"/>
      <c r="F906" s="728"/>
      <c r="G906" s="728"/>
      <c r="H906" s="728"/>
      <c r="I906" s="728"/>
      <c r="J906" s="728"/>
      <c r="K906" s="728"/>
      <c r="L906" s="728"/>
      <c r="M906" s="728"/>
      <c r="N906" s="728"/>
      <c r="O906" s="728"/>
      <c r="P906" s="728"/>
      <c r="Q906" s="728"/>
      <c r="R906" s="728"/>
      <c r="S906" s="728"/>
      <c r="T906" s="728"/>
      <c r="U906" s="728"/>
      <c r="V906" s="728"/>
      <c r="W906" s="728"/>
      <c r="X906" s="728"/>
      <c r="Y906" s="728"/>
      <c r="Z906" s="728"/>
    </row>
    <row r="907" ht="12.75" customHeight="1">
      <c r="A907" s="728"/>
      <c r="B907" s="728"/>
      <c r="C907" s="728"/>
      <c r="D907" s="728"/>
      <c r="E907" s="728"/>
      <c r="F907" s="728"/>
      <c r="G907" s="728"/>
      <c r="H907" s="728"/>
      <c r="I907" s="728"/>
      <c r="J907" s="728"/>
      <c r="K907" s="728"/>
      <c r="L907" s="728"/>
      <c r="M907" s="728"/>
      <c r="N907" s="728"/>
      <c r="O907" s="728"/>
      <c r="P907" s="728"/>
      <c r="Q907" s="728"/>
      <c r="R907" s="728"/>
      <c r="S907" s="728"/>
      <c r="T907" s="728"/>
      <c r="U907" s="728"/>
      <c r="V907" s="728"/>
      <c r="W907" s="728"/>
      <c r="X907" s="728"/>
      <c r="Y907" s="728"/>
      <c r="Z907" s="728"/>
    </row>
    <row r="908" ht="12.75" customHeight="1">
      <c r="A908" s="728"/>
      <c r="B908" s="728"/>
      <c r="C908" s="728"/>
      <c r="D908" s="728"/>
      <c r="E908" s="728"/>
      <c r="F908" s="728"/>
      <c r="G908" s="728"/>
      <c r="H908" s="728"/>
      <c r="I908" s="728"/>
      <c r="J908" s="728"/>
      <c r="K908" s="728"/>
      <c r="L908" s="728"/>
      <c r="M908" s="728"/>
      <c r="N908" s="728"/>
      <c r="O908" s="728"/>
      <c r="P908" s="728"/>
      <c r="Q908" s="728"/>
      <c r="R908" s="728"/>
      <c r="S908" s="728"/>
      <c r="T908" s="728"/>
      <c r="U908" s="728"/>
      <c r="V908" s="728"/>
      <c r="W908" s="728"/>
      <c r="X908" s="728"/>
      <c r="Y908" s="728"/>
      <c r="Z908" s="728"/>
    </row>
    <row r="909" ht="12.75" customHeight="1">
      <c r="A909" s="728"/>
      <c r="B909" s="728"/>
      <c r="C909" s="728"/>
      <c r="D909" s="728"/>
      <c r="E909" s="728"/>
      <c r="F909" s="728"/>
      <c r="G909" s="728"/>
      <c r="H909" s="728"/>
      <c r="I909" s="728"/>
      <c r="J909" s="728"/>
      <c r="K909" s="728"/>
      <c r="L909" s="728"/>
      <c r="M909" s="728"/>
      <c r="N909" s="728"/>
      <c r="O909" s="728"/>
      <c r="P909" s="728"/>
      <c r="Q909" s="728"/>
      <c r="R909" s="728"/>
      <c r="S909" s="728"/>
      <c r="T909" s="728"/>
      <c r="U909" s="728"/>
      <c r="V909" s="728"/>
      <c r="W909" s="728"/>
      <c r="X909" s="728"/>
      <c r="Y909" s="728"/>
      <c r="Z909" s="728"/>
    </row>
    <row r="910" ht="12.75" customHeight="1">
      <c r="A910" s="728"/>
      <c r="B910" s="728"/>
      <c r="C910" s="728"/>
      <c r="D910" s="728"/>
      <c r="E910" s="728"/>
      <c r="F910" s="728"/>
      <c r="G910" s="728"/>
      <c r="H910" s="728"/>
      <c r="I910" s="728"/>
      <c r="J910" s="728"/>
      <c r="K910" s="728"/>
      <c r="L910" s="728"/>
      <c r="M910" s="728"/>
      <c r="N910" s="728"/>
      <c r="O910" s="728"/>
      <c r="P910" s="728"/>
      <c r="Q910" s="728"/>
      <c r="R910" s="728"/>
      <c r="S910" s="728"/>
      <c r="T910" s="728"/>
      <c r="U910" s="728"/>
      <c r="V910" s="728"/>
      <c r="W910" s="728"/>
      <c r="X910" s="728"/>
      <c r="Y910" s="728"/>
      <c r="Z910" s="728"/>
    </row>
    <row r="911" ht="12.75" customHeight="1">
      <c r="A911" s="728"/>
      <c r="B911" s="728"/>
      <c r="C911" s="728"/>
      <c r="D911" s="728"/>
      <c r="E911" s="728"/>
      <c r="F911" s="728"/>
      <c r="G911" s="728"/>
      <c r="H911" s="728"/>
      <c r="I911" s="728"/>
      <c r="J911" s="728"/>
      <c r="K911" s="728"/>
      <c r="L911" s="728"/>
      <c r="M911" s="728"/>
      <c r="N911" s="728"/>
      <c r="O911" s="728"/>
      <c r="P911" s="728"/>
      <c r="Q911" s="728"/>
      <c r="R911" s="728"/>
      <c r="S911" s="728"/>
      <c r="T911" s="728"/>
      <c r="U911" s="728"/>
      <c r="V911" s="728"/>
      <c r="W911" s="728"/>
      <c r="X911" s="728"/>
      <c r="Y911" s="728"/>
      <c r="Z911" s="728"/>
    </row>
    <row r="912" ht="12.75" customHeight="1">
      <c r="A912" s="728"/>
      <c r="B912" s="728"/>
      <c r="C912" s="728"/>
      <c r="D912" s="728"/>
      <c r="E912" s="728"/>
      <c r="F912" s="728"/>
      <c r="G912" s="728"/>
      <c r="H912" s="728"/>
      <c r="I912" s="728"/>
      <c r="J912" s="728"/>
      <c r="K912" s="728"/>
      <c r="L912" s="728"/>
      <c r="M912" s="728"/>
      <c r="N912" s="728"/>
      <c r="O912" s="728"/>
      <c r="P912" s="728"/>
      <c r="Q912" s="728"/>
      <c r="R912" s="728"/>
      <c r="S912" s="728"/>
      <c r="T912" s="728"/>
      <c r="U912" s="728"/>
      <c r="V912" s="728"/>
      <c r="W912" s="728"/>
      <c r="X912" s="728"/>
      <c r="Y912" s="728"/>
      <c r="Z912" s="728"/>
    </row>
    <row r="913" ht="12.75" customHeight="1">
      <c r="A913" s="728"/>
      <c r="B913" s="728"/>
      <c r="C913" s="728"/>
      <c r="D913" s="728"/>
      <c r="E913" s="728"/>
      <c r="F913" s="728"/>
      <c r="G913" s="728"/>
      <c r="H913" s="728"/>
      <c r="I913" s="728"/>
      <c r="J913" s="728"/>
      <c r="K913" s="728"/>
      <c r="L913" s="728"/>
      <c r="M913" s="728"/>
      <c r="N913" s="728"/>
      <c r="O913" s="728"/>
      <c r="P913" s="728"/>
      <c r="Q913" s="728"/>
      <c r="R913" s="728"/>
      <c r="S913" s="728"/>
      <c r="T913" s="728"/>
      <c r="U913" s="728"/>
      <c r="V913" s="728"/>
      <c r="W913" s="728"/>
      <c r="X913" s="728"/>
      <c r="Y913" s="728"/>
      <c r="Z913" s="728"/>
    </row>
    <row r="914" ht="12.75" customHeight="1">
      <c r="A914" s="728"/>
      <c r="B914" s="728"/>
      <c r="C914" s="728"/>
      <c r="D914" s="728"/>
      <c r="E914" s="728"/>
      <c r="F914" s="728"/>
      <c r="G914" s="728"/>
      <c r="H914" s="728"/>
      <c r="I914" s="728"/>
      <c r="J914" s="728"/>
      <c r="K914" s="728"/>
      <c r="L914" s="728"/>
      <c r="M914" s="728"/>
      <c r="N914" s="728"/>
      <c r="O914" s="728"/>
      <c r="P914" s="728"/>
      <c r="Q914" s="728"/>
      <c r="R914" s="728"/>
      <c r="S914" s="728"/>
      <c r="T914" s="728"/>
      <c r="U914" s="728"/>
      <c r="V914" s="728"/>
      <c r="W914" s="728"/>
      <c r="X914" s="728"/>
      <c r="Y914" s="728"/>
      <c r="Z914" s="728"/>
    </row>
    <row r="915" ht="12.75" customHeight="1">
      <c r="A915" s="728"/>
      <c r="B915" s="728"/>
      <c r="C915" s="728"/>
      <c r="D915" s="728"/>
      <c r="E915" s="728"/>
      <c r="F915" s="728"/>
      <c r="G915" s="728"/>
      <c r="H915" s="728"/>
      <c r="I915" s="728"/>
      <c r="J915" s="728"/>
      <c r="K915" s="728"/>
      <c r="L915" s="728"/>
      <c r="M915" s="728"/>
      <c r="N915" s="728"/>
      <c r="O915" s="728"/>
      <c r="P915" s="728"/>
      <c r="Q915" s="728"/>
      <c r="R915" s="728"/>
      <c r="S915" s="728"/>
      <c r="T915" s="728"/>
      <c r="U915" s="728"/>
      <c r="V915" s="728"/>
      <c r="W915" s="728"/>
      <c r="X915" s="728"/>
      <c r="Y915" s="728"/>
      <c r="Z915" s="728"/>
    </row>
    <row r="916" ht="12.75" customHeight="1">
      <c r="A916" s="728"/>
      <c r="B916" s="728"/>
      <c r="C916" s="728"/>
      <c r="D916" s="728"/>
      <c r="E916" s="728"/>
      <c r="F916" s="728"/>
      <c r="G916" s="728"/>
      <c r="H916" s="728"/>
      <c r="I916" s="728"/>
      <c r="J916" s="728"/>
      <c r="K916" s="728"/>
      <c r="L916" s="728"/>
      <c r="M916" s="728"/>
      <c r="N916" s="728"/>
      <c r="O916" s="728"/>
      <c r="P916" s="728"/>
      <c r="Q916" s="728"/>
      <c r="R916" s="728"/>
      <c r="S916" s="728"/>
      <c r="T916" s="728"/>
      <c r="U916" s="728"/>
      <c r="V916" s="728"/>
      <c r="W916" s="728"/>
      <c r="X916" s="728"/>
      <c r="Y916" s="728"/>
      <c r="Z916" s="728"/>
    </row>
    <row r="917" ht="12.75" customHeight="1">
      <c r="A917" s="728"/>
      <c r="B917" s="728"/>
      <c r="C917" s="728"/>
      <c r="D917" s="728"/>
      <c r="E917" s="728"/>
      <c r="F917" s="728"/>
      <c r="G917" s="728"/>
      <c r="H917" s="728"/>
      <c r="I917" s="728"/>
      <c r="J917" s="728"/>
      <c r="K917" s="728"/>
      <c r="L917" s="728"/>
      <c r="M917" s="728"/>
      <c r="N917" s="728"/>
      <c r="O917" s="728"/>
      <c r="P917" s="728"/>
      <c r="Q917" s="728"/>
      <c r="R917" s="728"/>
      <c r="S917" s="728"/>
      <c r="T917" s="728"/>
      <c r="U917" s="728"/>
      <c r="V917" s="728"/>
      <c r="W917" s="728"/>
      <c r="X917" s="728"/>
      <c r="Y917" s="728"/>
      <c r="Z917" s="728"/>
    </row>
    <row r="918" ht="12.75" customHeight="1">
      <c r="A918" s="728"/>
      <c r="B918" s="728"/>
      <c r="C918" s="728"/>
      <c r="D918" s="728"/>
      <c r="E918" s="728"/>
      <c r="F918" s="728"/>
      <c r="G918" s="728"/>
      <c r="H918" s="728"/>
      <c r="I918" s="728"/>
      <c r="J918" s="728"/>
      <c r="K918" s="728"/>
      <c r="L918" s="728"/>
      <c r="M918" s="728"/>
      <c r="N918" s="728"/>
      <c r="O918" s="728"/>
      <c r="P918" s="728"/>
      <c r="Q918" s="728"/>
      <c r="R918" s="728"/>
      <c r="S918" s="728"/>
      <c r="T918" s="728"/>
      <c r="U918" s="728"/>
      <c r="V918" s="728"/>
      <c r="W918" s="728"/>
      <c r="X918" s="728"/>
      <c r="Y918" s="728"/>
      <c r="Z918" s="728"/>
    </row>
    <row r="919" ht="12.75" customHeight="1">
      <c r="A919" s="728"/>
      <c r="B919" s="728"/>
      <c r="C919" s="728"/>
      <c r="D919" s="728"/>
      <c r="E919" s="728"/>
      <c r="F919" s="728"/>
      <c r="G919" s="728"/>
      <c r="H919" s="728"/>
      <c r="I919" s="728"/>
      <c r="J919" s="728"/>
      <c r="K919" s="728"/>
      <c r="L919" s="728"/>
      <c r="M919" s="728"/>
      <c r="N919" s="728"/>
      <c r="O919" s="728"/>
      <c r="P919" s="728"/>
      <c r="Q919" s="728"/>
      <c r="R919" s="728"/>
      <c r="S919" s="728"/>
      <c r="T919" s="728"/>
      <c r="U919" s="728"/>
      <c r="V919" s="728"/>
      <c r="W919" s="728"/>
      <c r="X919" s="728"/>
      <c r="Y919" s="728"/>
      <c r="Z919" s="728"/>
    </row>
    <row r="920" ht="12.75" customHeight="1">
      <c r="A920" s="728"/>
      <c r="B920" s="728"/>
      <c r="C920" s="728"/>
      <c r="D920" s="728"/>
      <c r="E920" s="728"/>
      <c r="F920" s="728"/>
      <c r="G920" s="728"/>
      <c r="H920" s="728"/>
      <c r="I920" s="728"/>
      <c r="J920" s="728"/>
      <c r="K920" s="728"/>
      <c r="L920" s="728"/>
      <c r="M920" s="728"/>
      <c r="N920" s="728"/>
      <c r="O920" s="728"/>
      <c r="P920" s="728"/>
      <c r="Q920" s="728"/>
      <c r="R920" s="728"/>
      <c r="S920" s="728"/>
      <c r="T920" s="728"/>
      <c r="U920" s="728"/>
      <c r="V920" s="728"/>
      <c r="W920" s="728"/>
      <c r="X920" s="728"/>
      <c r="Y920" s="728"/>
      <c r="Z920" s="728"/>
    </row>
    <row r="921" ht="12.75" customHeight="1">
      <c r="A921" s="728"/>
      <c r="B921" s="728"/>
      <c r="C921" s="728"/>
      <c r="D921" s="728"/>
      <c r="E921" s="728"/>
      <c r="F921" s="728"/>
      <c r="G921" s="728"/>
      <c r="H921" s="728"/>
      <c r="I921" s="728"/>
      <c r="J921" s="728"/>
      <c r="K921" s="728"/>
      <c r="L921" s="728"/>
      <c r="M921" s="728"/>
      <c r="N921" s="728"/>
      <c r="O921" s="728"/>
      <c r="P921" s="728"/>
      <c r="Q921" s="728"/>
      <c r="R921" s="728"/>
      <c r="S921" s="728"/>
      <c r="T921" s="728"/>
      <c r="U921" s="728"/>
      <c r="V921" s="728"/>
      <c r="W921" s="728"/>
      <c r="X921" s="728"/>
      <c r="Y921" s="728"/>
      <c r="Z921" s="728"/>
    </row>
    <row r="922" ht="12.75" customHeight="1">
      <c r="A922" s="728"/>
      <c r="B922" s="728"/>
      <c r="C922" s="728"/>
      <c r="D922" s="728"/>
      <c r="E922" s="728"/>
      <c r="F922" s="728"/>
      <c r="G922" s="728"/>
      <c r="H922" s="728"/>
      <c r="I922" s="728"/>
      <c r="J922" s="728"/>
      <c r="K922" s="728"/>
      <c r="L922" s="728"/>
      <c r="M922" s="728"/>
      <c r="N922" s="728"/>
      <c r="O922" s="728"/>
      <c r="P922" s="728"/>
      <c r="Q922" s="728"/>
      <c r="R922" s="728"/>
      <c r="S922" s="728"/>
      <c r="T922" s="728"/>
      <c r="U922" s="728"/>
      <c r="V922" s="728"/>
      <c r="W922" s="728"/>
      <c r="X922" s="728"/>
      <c r="Y922" s="728"/>
      <c r="Z922" s="728"/>
    </row>
    <row r="923" ht="12.75" customHeight="1">
      <c r="A923" s="728"/>
      <c r="B923" s="728"/>
      <c r="C923" s="728"/>
      <c r="D923" s="728"/>
      <c r="E923" s="728"/>
      <c r="F923" s="728"/>
      <c r="G923" s="728"/>
      <c r="H923" s="728"/>
      <c r="I923" s="728"/>
      <c r="J923" s="728"/>
      <c r="K923" s="728"/>
      <c r="L923" s="728"/>
      <c r="M923" s="728"/>
      <c r="N923" s="728"/>
      <c r="O923" s="728"/>
      <c r="P923" s="728"/>
      <c r="Q923" s="728"/>
      <c r="R923" s="728"/>
      <c r="S923" s="728"/>
      <c r="T923" s="728"/>
      <c r="U923" s="728"/>
      <c r="V923" s="728"/>
      <c r="W923" s="728"/>
      <c r="X923" s="728"/>
      <c r="Y923" s="728"/>
      <c r="Z923" s="728"/>
    </row>
    <row r="924" ht="12.75" customHeight="1">
      <c r="A924" s="728"/>
      <c r="B924" s="728"/>
      <c r="C924" s="728"/>
      <c r="D924" s="728"/>
      <c r="E924" s="728"/>
      <c r="F924" s="728"/>
      <c r="G924" s="728"/>
      <c r="H924" s="728"/>
      <c r="I924" s="728"/>
      <c r="J924" s="728"/>
      <c r="K924" s="728"/>
      <c r="L924" s="728"/>
      <c r="M924" s="728"/>
      <c r="N924" s="728"/>
      <c r="O924" s="728"/>
      <c r="P924" s="728"/>
      <c r="Q924" s="728"/>
      <c r="R924" s="728"/>
      <c r="S924" s="728"/>
      <c r="T924" s="728"/>
      <c r="U924" s="728"/>
      <c r="V924" s="728"/>
      <c r="W924" s="728"/>
      <c r="X924" s="728"/>
      <c r="Y924" s="728"/>
      <c r="Z924" s="728"/>
    </row>
    <row r="925" ht="12.75" customHeight="1">
      <c r="A925" s="728"/>
      <c r="B925" s="728"/>
      <c r="C925" s="728"/>
      <c r="D925" s="728"/>
      <c r="E925" s="728"/>
      <c r="F925" s="728"/>
      <c r="G925" s="728"/>
      <c r="H925" s="728"/>
      <c r="I925" s="728"/>
      <c r="J925" s="728"/>
      <c r="K925" s="728"/>
      <c r="L925" s="728"/>
      <c r="M925" s="728"/>
      <c r="N925" s="728"/>
      <c r="O925" s="728"/>
      <c r="P925" s="728"/>
      <c r="Q925" s="728"/>
      <c r="R925" s="728"/>
      <c r="S925" s="728"/>
      <c r="T925" s="728"/>
      <c r="U925" s="728"/>
      <c r="V925" s="728"/>
      <c r="W925" s="728"/>
      <c r="X925" s="728"/>
      <c r="Y925" s="728"/>
      <c r="Z925" s="728"/>
    </row>
    <row r="926" ht="12.75" customHeight="1">
      <c r="A926" s="728"/>
      <c r="B926" s="728"/>
      <c r="C926" s="728"/>
      <c r="D926" s="728"/>
      <c r="E926" s="728"/>
      <c r="F926" s="728"/>
      <c r="G926" s="728"/>
      <c r="H926" s="728"/>
      <c r="I926" s="728"/>
      <c r="J926" s="728"/>
      <c r="K926" s="728"/>
      <c r="L926" s="728"/>
      <c r="M926" s="728"/>
      <c r="N926" s="728"/>
      <c r="O926" s="728"/>
      <c r="P926" s="728"/>
      <c r="Q926" s="728"/>
      <c r="R926" s="728"/>
      <c r="S926" s="728"/>
      <c r="T926" s="728"/>
      <c r="U926" s="728"/>
      <c r="V926" s="728"/>
      <c r="W926" s="728"/>
      <c r="X926" s="728"/>
      <c r="Y926" s="728"/>
      <c r="Z926" s="728"/>
    </row>
    <row r="927" ht="12.75" customHeight="1">
      <c r="A927" s="728"/>
      <c r="B927" s="728"/>
      <c r="C927" s="728"/>
      <c r="D927" s="728"/>
      <c r="E927" s="728"/>
      <c r="F927" s="728"/>
      <c r="G927" s="728"/>
      <c r="H927" s="728"/>
      <c r="I927" s="728"/>
      <c r="J927" s="728"/>
      <c r="K927" s="728"/>
      <c r="L927" s="728"/>
      <c r="M927" s="728"/>
      <c r="N927" s="728"/>
      <c r="O927" s="728"/>
      <c r="P927" s="728"/>
      <c r="Q927" s="728"/>
      <c r="R927" s="728"/>
      <c r="S927" s="728"/>
      <c r="T927" s="728"/>
      <c r="U927" s="728"/>
      <c r="V927" s="728"/>
      <c r="W927" s="728"/>
      <c r="X927" s="728"/>
      <c r="Y927" s="728"/>
      <c r="Z927" s="728"/>
    </row>
    <row r="928" ht="12.75" customHeight="1">
      <c r="A928" s="728"/>
      <c r="B928" s="728"/>
      <c r="C928" s="728"/>
      <c r="D928" s="728"/>
      <c r="E928" s="728"/>
      <c r="F928" s="728"/>
      <c r="G928" s="728"/>
      <c r="H928" s="728"/>
      <c r="I928" s="728"/>
      <c r="J928" s="728"/>
      <c r="K928" s="728"/>
      <c r="L928" s="728"/>
      <c r="M928" s="728"/>
      <c r="N928" s="728"/>
      <c r="O928" s="728"/>
      <c r="P928" s="728"/>
      <c r="Q928" s="728"/>
      <c r="R928" s="728"/>
      <c r="S928" s="728"/>
      <c r="T928" s="728"/>
      <c r="U928" s="728"/>
      <c r="V928" s="728"/>
      <c r="W928" s="728"/>
      <c r="X928" s="728"/>
      <c r="Y928" s="728"/>
      <c r="Z928" s="728"/>
    </row>
    <row r="929" ht="12.75" customHeight="1">
      <c r="A929" s="728"/>
      <c r="B929" s="728"/>
      <c r="C929" s="728"/>
      <c r="D929" s="728"/>
      <c r="E929" s="728"/>
      <c r="F929" s="728"/>
      <c r="G929" s="728"/>
      <c r="H929" s="728"/>
      <c r="I929" s="728"/>
      <c r="J929" s="728"/>
      <c r="K929" s="728"/>
      <c r="L929" s="728"/>
      <c r="M929" s="728"/>
      <c r="N929" s="728"/>
      <c r="O929" s="728"/>
      <c r="P929" s="728"/>
      <c r="Q929" s="728"/>
      <c r="R929" s="728"/>
      <c r="S929" s="728"/>
      <c r="T929" s="728"/>
      <c r="U929" s="728"/>
      <c r="V929" s="728"/>
      <c r="W929" s="728"/>
      <c r="X929" s="728"/>
      <c r="Y929" s="728"/>
      <c r="Z929" s="728"/>
    </row>
    <row r="930" ht="12.75" customHeight="1">
      <c r="A930" s="728"/>
      <c r="B930" s="728"/>
      <c r="C930" s="728"/>
      <c r="D930" s="728"/>
      <c r="E930" s="728"/>
      <c r="F930" s="728"/>
      <c r="G930" s="728"/>
      <c r="H930" s="728"/>
      <c r="I930" s="728"/>
      <c r="J930" s="728"/>
      <c r="K930" s="728"/>
      <c r="L930" s="728"/>
      <c r="M930" s="728"/>
      <c r="N930" s="728"/>
      <c r="O930" s="728"/>
      <c r="P930" s="728"/>
      <c r="Q930" s="728"/>
      <c r="R930" s="728"/>
      <c r="S930" s="728"/>
      <c r="T930" s="728"/>
      <c r="U930" s="728"/>
      <c r="V930" s="728"/>
      <c r="W930" s="728"/>
      <c r="X930" s="728"/>
      <c r="Y930" s="728"/>
      <c r="Z930" s="728"/>
    </row>
    <row r="931" ht="12.75" customHeight="1">
      <c r="A931" s="728"/>
      <c r="B931" s="728"/>
      <c r="C931" s="728"/>
      <c r="D931" s="728"/>
      <c r="E931" s="728"/>
      <c r="F931" s="728"/>
      <c r="G931" s="728"/>
      <c r="H931" s="728"/>
      <c r="I931" s="728"/>
      <c r="J931" s="728"/>
      <c r="K931" s="728"/>
      <c r="L931" s="728"/>
      <c r="M931" s="728"/>
      <c r="N931" s="728"/>
      <c r="O931" s="728"/>
      <c r="P931" s="728"/>
      <c r="Q931" s="728"/>
      <c r="R931" s="728"/>
      <c r="S931" s="728"/>
      <c r="T931" s="728"/>
      <c r="U931" s="728"/>
      <c r="V931" s="728"/>
      <c r="W931" s="728"/>
      <c r="X931" s="728"/>
      <c r="Y931" s="728"/>
      <c r="Z931" s="728"/>
    </row>
    <row r="932" ht="12.75" customHeight="1">
      <c r="A932" s="728"/>
      <c r="B932" s="728"/>
      <c r="C932" s="728"/>
      <c r="D932" s="728"/>
      <c r="E932" s="728"/>
      <c r="F932" s="728"/>
      <c r="G932" s="728"/>
      <c r="H932" s="728"/>
      <c r="I932" s="728"/>
      <c r="J932" s="728"/>
      <c r="K932" s="728"/>
      <c r="L932" s="728"/>
      <c r="M932" s="728"/>
      <c r="N932" s="728"/>
      <c r="O932" s="728"/>
      <c r="P932" s="728"/>
      <c r="Q932" s="728"/>
      <c r="R932" s="728"/>
      <c r="S932" s="728"/>
      <c r="T932" s="728"/>
      <c r="U932" s="728"/>
      <c r="V932" s="728"/>
      <c r="W932" s="728"/>
      <c r="X932" s="728"/>
      <c r="Y932" s="728"/>
      <c r="Z932" s="728"/>
    </row>
    <row r="933" ht="12.75" customHeight="1">
      <c r="A933" s="728"/>
      <c r="B933" s="728"/>
      <c r="C933" s="728"/>
      <c r="D933" s="728"/>
      <c r="E933" s="728"/>
      <c r="F933" s="728"/>
      <c r="G933" s="728"/>
      <c r="H933" s="728"/>
      <c r="I933" s="728"/>
      <c r="J933" s="728"/>
      <c r="K933" s="728"/>
      <c r="L933" s="728"/>
      <c r="M933" s="728"/>
      <c r="N933" s="728"/>
      <c r="O933" s="728"/>
      <c r="P933" s="728"/>
      <c r="Q933" s="728"/>
      <c r="R933" s="728"/>
      <c r="S933" s="728"/>
      <c r="T933" s="728"/>
      <c r="U933" s="728"/>
      <c r="V933" s="728"/>
      <c r="W933" s="728"/>
      <c r="X933" s="728"/>
      <c r="Y933" s="728"/>
      <c r="Z933" s="728"/>
    </row>
    <row r="934" ht="12.75" customHeight="1">
      <c r="A934" s="728"/>
      <c r="B934" s="728"/>
      <c r="C934" s="728"/>
      <c r="D934" s="728"/>
      <c r="E934" s="728"/>
      <c r="F934" s="728"/>
      <c r="G934" s="728"/>
      <c r="H934" s="728"/>
      <c r="I934" s="728"/>
      <c r="J934" s="728"/>
      <c r="K934" s="728"/>
      <c r="L934" s="728"/>
      <c r="M934" s="728"/>
      <c r="N934" s="728"/>
      <c r="O934" s="728"/>
      <c r="P934" s="728"/>
      <c r="Q934" s="728"/>
      <c r="R934" s="728"/>
      <c r="S934" s="728"/>
      <c r="T934" s="728"/>
      <c r="U934" s="728"/>
      <c r="V934" s="728"/>
      <c r="W934" s="728"/>
      <c r="X934" s="728"/>
      <c r="Y934" s="728"/>
      <c r="Z934" s="728"/>
    </row>
    <row r="935" ht="12.75" customHeight="1">
      <c r="A935" s="728"/>
      <c r="B935" s="728"/>
      <c r="C935" s="728"/>
      <c r="D935" s="728"/>
      <c r="E935" s="728"/>
      <c r="F935" s="728"/>
      <c r="G935" s="728"/>
      <c r="H935" s="728"/>
      <c r="I935" s="728"/>
      <c r="J935" s="728"/>
      <c r="K935" s="728"/>
      <c r="L935" s="728"/>
      <c r="M935" s="728"/>
      <c r="N935" s="728"/>
      <c r="O935" s="728"/>
      <c r="P935" s="728"/>
      <c r="Q935" s="728"/>
      <c r="R935" s="728"/>
      <c r="S935" s="728"/>
      <c r="T935" s="728"/>
      <c r="U935" s="728"/>
      <c r="V935" s="728"/>
      <c r="W935" s="728"/>
      <c r="X935" s="728"/>
      <c r="Y935" s="728"/>
      <c r="Z935" s="728"/>
    </row>
    <row r="936" ht="12.75" customHeight="1">
      <c r="A936" s="728"/>
      <c r="B936" s="728"/>
      <c r="C936" s="728"/>
      <c r="D936" s="728"/>
      <c r="E936" s="728"/>
      <c r="F936" s="728"/>
      <c r="G936" s="728"/>
      <c r="H936" s="728"/>
      <c r="I936" s="728"/>
      <c r="J936" s="728"/>
      <c r="K936" s="728"/>
      <c r="L936" s="728"/>
      <c r="M936" s="728"/>
      <c r="N936" s="728"/>
      <c r="O936" s="728"/>
      <c r="P936" s="728"/>
      <c r="Q936" s="728"/>
      <c r="R936" s="728"/>
      <c r="S936" s="728"/>
      <c r="T936" s="728"/>
      <c r="U936" s="728"/>
      <c r="V936" s="728"/>
      <c r="W936" s="728"/>
      <c r="X936" s="728"/>
      <c r="Y936" s="728"/>
      <c r="Z936" s="728"/>
    </row>
    <row r="937" ht="12.75" customHeight="1">
      <c r="A937" s="728"/>
      <c r="B937" s="728"/>
      <c r="C937" s="728"/>
      <c r="D937" s="728"/>
      <c r="E937" s="728"/>
      <c r="F937" s="728"/>
      <c r="G937" s="728"/>
      <c r="H937" s="728"/>
      <c r="I937" s="728"/>
      <c r="J937" s="728"/>
      <c r="K937" s="728"/>
      <c r="L937" s="728"/>
      <c r="M937" s="728"/>
      <c r="N937" s="728"/>
      <c r="O937" s="728"/>
      <c r="P937" s="728"/>
      <c r="Q937" s="728"/>
      <c r="R937" s="728"/>
      <c r="S937" s="728"/>
      <c r="T937" s="728"/>
      <c r="U937" s="728"/>
      <c r="V937" s="728"/>
      <c r="W937" s="728"/>
      <c r="X937" s="728"/>
      <c r="Y937" s="728"/>
      <c r="Z937" s="728"/>
    </row>
    <row r="938" ht="12.75" customHeight="1">
      <c r="A938" s="728"/>
      <c r="B938" s="728"/>
      <c r="C938" s="728"/>
      <c r="D938" s="728"/>
      <c r="E938" s="728"/>
      <c r="F938" s="728"/>
      <c r="G938" s="728"/>
      <c r="H938" s="728"/>
      <c r="I938" s="728"/>
      <c r="J938" s="728"/>
      <c r="K938" s="728"/>
      <c r="L938" s="728"/>
      <c r="M938" s="728"/>
      <c r="N938" s="728"/>
      <c r="O938" s="728"/>
      <c r="P938" s="728"/>
      <c r="Q938" s="728"/>
      <c r="R938" s="728"/>
      <c r="S938" s="728"/>
      <c r="T938" s="728"/>
      <c r="U938" s="728"/>
      <c r="V938" s="728"/>
      <c r="W938" s="728"/>
      <c r="X938" s="728"/>
      <c r="Y938" s="728"/>
      <c r="Z938" s="728"/>
    </row>
    <row r="939" ht="12.75" customHeight="1">
      <c r="A939" s="728"/>
      <c r="B939" s="728"/>
      <c r="C939" s="728"/>
      <c r="D939" s="728"/>
      <c r="E939" s="728"/>
      <c r="F939" s="728"/>
      <c r="G939" s="728"/>
      <c r="H939" s="728"/>
      <c r="I939" s="728"/>
      <c r="J939" s="728"/>
      <c r="K939" s="728"/>
      <c r="L939" s="728"/>
      <c r="M939" s="728"/>
      <c r="N939" s="728"/>
      <c r="O939" s="728"/>
      <c r="P939" s="728"/>
      <c r="Q939" s="728"/>
      <c r="R939" s="728"/>
      <c r="S939" s="728"/>
      <c r="T939" s="728"/>
      <c r="U939" s="728"/>
      <c r="V939" s="728"/>
      <c r="W939" s="728"/>
      <c r="X939" s="728"/>
      <c r="Y939" s="728"/>
      <c r="Z939" s="728"/>
    </row>
    <row r="940" ht="12.75" customHeight="1">
      <c r="A940" s="728"/>
      <c r="B940" s="728"/>
      <c r="C940" s="728"/>
      <c r="D940" s="728"/>
      <c r="E940" s="728"/>
      <c r="F940" s="728"/>
      <c r="G940" s="728"/>
      <c r="H940" s="728"/>
      <c r="I940" s="728"/>
      <c r="J940" s="728"/>
      <c r="K940" s="728"/>
      <c r="L940" s="728"/>
      <c r="M940" s="728"/>
      <c r="N940" s="728"/>
      <c r="O940" s="728"/>
      <c r="P940" s="728"/>
      <c r="Q940" s="728"/>
      <c r="R940" s="728"/>
      <c r="S940" s="728"/>
      <c r="T940" s="728"/>
      <c r="U940" s="728"/>
      <c r="V940" s="728"/>
      <c r="W940" s="728"/>
      <c r="X940" s="728"/>
      <c r="Y940" s="728"/>
      <c r="Z940" s="728"/>
    </row>
    <row r="941" ht="12.75" customHeight="1">
      <c r="A941" s="728"/>
      <c r="B941" s="728"/>
      <c r="C941" s="728"/>
      <c r="D941" s="728"/>
      <c r="E941" s="728"/>
      <c r="F941" s="728"/>
      <c r="G941" s="728"/>
      <c r="H941" s="728"/>
      <c r="I941" s="728"/>
      <c r="J941" s="728"/>
      <c r="K941" s="728"/>
      <c r="L941" s="728"/>
      <c r="M941" s="728"/>
      <c r="N941" s="728"/>
      <c r="O941" s="728"/>
      <c r="P941" s="728"/>
      <c r="Q941" s="728"/>
      <c r="R941" s="728"/>
      <c r="S941" s="728"/>
      <c r="T941" s="728"/>
      <c r="U941" s="728"/>
      <c r="V941" s="728"/>
      <c r="W941" s="728"/>
      <c r="X941" s="728"/>
      <c r="Y941" s="728"/>
      <c r="Z941" s="728"/>
    </row>
    <row r="942" ht="12.75" customHeight="1">
      <c r="A942" s="728"/>
      <c r="B942" s="728"/>
      <c r="C942" s="728"/>
      <c r="D942" s="728"/>
      <c r="E942" s="728"/>
      <c r="F942" s="728"/>
      <c r="G942" s="728"/>
      <c r="H942" s="728"/>
      <c r="I942" s="728"/>
      <c r="J942" s="728"/>
      <c r="K942" s="728"/>
      <c r="L942" s="728"/>
      <c r="M942" s="728"/>
      <c r="N942" s="728"/>
      <c r="O942" s="728"/>
      <c r="P942" s="728"/>
      <c r="Q942" s="728"/>
      <c r="R942" s="728"/>
      <c r="S942" s="728"/>
      <c r="T942" s="728"/>
      <c r="U942" s="728"/>
      <c r="V942" s="728"/>
      <c r="W942" s="728"/>
      <c r="X942" s="728"/>
      <c r="Y942" s="728"/>
      <c r="Z942" s="728"/>
    </row>
    <row r="943" ht="12.75" customHeight="1">
      <c r="A943" s="728"/>
      <c r="B943" s="728"/>
      <c r="C943" s="728"/>
      <c r="D943" s="728"/>
      <c r="E943" s="728"/>
      <c r="F943" s="728"/>
      <c r="G943" s="728"/>
      <c r="H943" s="728"/>
      <c r="I943" s="728"/>
      <c r="J943" s="728"/>
      <c r="K943" s="728"/>
      <c r="L943" s="728"/>
      <c r="M943" s="728"/>
      <c r="N943" s="728"/>
      <c r="O943" s="728"/>
      <c r="P943" s="728"/>
      <c r="Q943" s="728"/>
      <c r="R943" s="728"/>
      <c r="S943" s="728"/>
      <c r="T943" s="728"/>
      <c r="U943" s="728"/>
      <c r="V943" s="728"/>
      <c r="W943" s="728"/>
      <c r="X943" s="728"/>
      <c r="Y943" s="728"/>
      <c r="Z943" s="728"/>
    </row>
    <row r="944" ht="12.75" customHeight="1">
      <c r="A944" s="728"/>
      <c r="B944" s="728"/>
      <c r="C944" s="728"/>
      <c r="D944" s="728"/>
      <c r="E944" s="728"/>
      <c r="F944" s="728"/>
      <c r="G944" s="728"/>
      <c r="H944" s="728"/>
      <c r="I944" s="728"/>
      <c r="J944" s="728"/>
      <c r="K944" s="728"/>
      <c r="L944" s="728"/>
      <c r="M944" s="728"/>
      <c r="N944" s="728"/>
      <c r="O944" s="728"/>
      <c r="P944" s="728"/>
      <c r="Q944" s="728"/>
      <c r="R944" s="728"/>
      <c r="S944" s="728"/>
      <c r="T944" s="728"/>
      <c r="U944" s="728"/>
      <c r="V944" s="728"/>
      <c r="W944" s="728"/>
      <c r="X944" s="728"/>
      <c r="Y944" s="728"/>
      <c r="Z944" s="728"/>
    </row>
    <row r="945" ht="12.75" customHeight="1">
      <c r="A945" s="728"/>
      <c r="B945" s="728"/>
      <c r="C945" s="728"/>
      <c r="D945" s="728"/>
      <c r="E945" s="728"/>
      <c r="F945" s="728"/>
      <c r="G945" s="728"/>
      <c r="H945" s="728"/>
      <c r="I945" s="728"/>
      <c r="J945" s="728"/>
      <c r="K945" s="728"/>
      <c r="L945" s="728"/>
      <c r="M945" s="728"/>
      <c r="N945" s="728"/>
      <c r="O945" s="728"/>
      <c r="P945" s="728"/>
      <c r="Q945" s="728"/>
      <c r="R945" s="728"/>
      <c r="S945" s="728"/>
      <c r="T945" s="728"/>
      <c r="U945" s="728"/>
      <c r="V945" s="728"/>
      <c r="W945" s="728"/>
      <c r="X945" s="728"/>
      <c r="Y945" s="728"/>
      <c r="Z945" s="728"/>
    </row>
    <row r="946" ht="12.75" customHeight="1">
      <c r="A946" s="728"/>
      <c r="B946" s="728"/>
      <c r="C946" s="728"/>
      <c r="D946" s="728"/>
      <c r="E946" s="728"/>
      <c r="F946" s="728"/>
      <c r="G946" s="728"/>
      <c r="H946" s="728"/>
      <c r="I946" s="728"/>
      <c r="J946" s="728"/>
      <c r="K946" s="728"/>
      <c r="L946" s="728"/>
      <c r="M946" s="728"/>
      <c r="N946" s="728"/>
      <c r="O946" s="728"/>
      <c r="P946" s="728"/>
      <c r="Q946" s="728"/>
      <c r="R946" s="728"/>
      <c r="S946" s="728"/>
      <c r="T946" s="728"/>
      <c r="U946" s="728"/>
      <c r="V946" s="728"/>
      <c r="W946" s="728"/>
      <c r="X946" s="728"/>
      <c r="Y946" s="728"/>
      <c r="Z946" s="728"/>
    </row>
    <row r="947" ht="12.75" customHeight="1">
      <c r="A947" s="728"/>
      <c r="B947" s="728"/>
      <c r="C947" s="728"/>
      <c r="D947" s="728"/>
      <c r="E947" s="728"/>
      <c r="F947" s="728"/>
      <c r="G947" s="728"/>
      <c r="H947" s="728"/>
      <c r="I947" s="728"/>
      <c r="J947" s="728"/>
      <c r="K947" s="728"/>
      <c r="L947" s="728"/>
      <c r="M947" s="728"/>
      <c r="N947" s="728"/>
      <c r="O947" s="728"/>
      <c r="P947" s="728"/>
      <c r="Q947" s="728"/>
      <c r="R947" s="728"/>
      <c r="S947" s="728"/>
      <c r="T947" s="728"/>
      <c r="U947" s="728"/>
      <c r="V947" s="728"/>
      <c r="W947" s="728"/>
      <c r="X947" s="728"/>
      <c r="Y947" s="728"/>
      <c r="Z947" s="728"/>
    </row>
    <row r="948" ht="12.75" customHeight="1">
      <c r="A948" s="728"/>
      <c r="B948" s="728"/>
      <c r="C948" s="728"/>
      <c r="D948" s="728"/>
      <c r="E948" s="728"/>
      <c r="F948" s="728"/>
      <c r="G948" s="728"/>
      <c r="H948" s="728"/>
      <c r="I948" s="728"/>
      <c r="J948" s="728"/>
      <c r="K948" s="728"/>
      <c r="L948" s="728"/>
      <c r="M948" s="728"/>
      <c r="N948" s="728"/>
      <c r="O948" s="728"/>
      <c r="P948" s="728"/>
      <c r="Q948" s="728"/>
      <c r="R948" s="728"/>
      <c r="S948" s="728"/>
      <c r="T948" s="728"/>
      <c r="U948" s="728"/>
      <c r="V948" s="728"/>
      <c r="W948" s="728"/>
      <c r="X948" s="728"/>
      <c r="Y948" s="728"/>
      <c r="Z948" s="728"/>
    </row>
    <row r="949" ht="12.75" customHeight="1">
      <c r="A949" s="728"/>
      <c r="B949" s="728"/>
      <c r="C949" s="728"/>
      <c r="D949" s="728"/>
      <c r="E949" s="728"/>
      <c r="F949" s="728"/>
      <c r="G949" s="728"/>
      <c r="H949" s="728"/>
      <c r="I949" s="728"/>
      <c r="J949" s="728"/>
      <c r="K949" s="728"/>
      <c r="L949" s="728"/>
      <c r="M949" s="728"/>
      <c r="N949" s="728"/>
      <c r="O949" s="728"/>
      <c r="P949" s="728"/>
      <c r="Q949" s="728"/>
      <c r="R949" s="728"/>
      <c r="S949" s="728"/>
      <c r="T949" s="728"/>
      <c r="U949" s="728"/>
      <c r="V949" s="728"/>
      <c r="W949" s="728"/>
      <c r="X949" s="728"/>
      <c r="Y949" s="728"/>
      <c r="Z949" s="728"/>
    </row>
    <row r="950" ht="12.75" customHeight="1">
      <c r="A950" s="728"/>
      <c r="B950" s="728"/>
      <c r="C950" s="728"/>
      <c r="D950" s="728"/>
      <c r="E950" s="728"/>
      <c r="F950" s="728"/>
      <c r="G950" s="728"/>
      <c r="H950" s="728"/>
      <c r="I950" s="728"/>
      <c r="J950" s="728"/>
      <c r="K950" s="728"/>
      <c r="L950" s="728"/>
      <c r="M950" s="728"/>
      <c r="N950" s="728"/>
      <c r="O950" s="728"/>
      <c r="P950" s="728"/>
      <c r="Q950" s="728"/>
      <c r="R950" s="728"/>
      <c r="S950" s="728"/>
      <c r="T950" s="728"/>
      <c r="U950" s="728"/>
      <c r="V950" s="728"/>
      <c r="W950" s="728"/>
      <c r="X950" s="728"/>
      <c r="Y950" s="728"/>
      <c r="Z950" s="728"/>
    </row>
  </sheetData>
  <conditionalFormatting sqref="B55:C55 A57:B57 A59">
    <cfRule type="cellIs" dxfId="2" priority="1" stopIfTrue="1" operator="lessThan">
      <formula>0</formula>
    </cfRule>
  </conditionalFormatting>
  <dataValidations>
    <dataValidation type="decimal" operator="greaterThan" allowBlank="1" showErrorMessage="1" sqref="C15:C28 C31 B46 B49:B59">
      <formula1>56.0</formula1>
    </dataValidation>
  </dataValidations>
  <printOptions/>
  <pageMargins bottom="0.75" footer="0.0" header="0.0" left="0.7" right="0.7" top="0.75"/>
  <pageSetup orientation="landscape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3" width="16.88"/>
    <col customWidth="1" min="4" max="4" width="18.25"/>
    <col customWidth="1" min="5" max="5" width="8.38"/>
    <col customWidth="1" min="6" max="6" width="14.13"/>
    <col customWidth="1" min="7" max="7" width="9.25"/>
    <col customWidth="1" min="8" max="8" width="11.63"/>
    <col customWidth="1" min="9" max="9" width="10.75"/>
    <col customWidth="1" min="10" max="26" width="9.13"/>
  </cols>
  <sheetData>
    <row r="1">
      <c r="A1" s="737" t="s">
        <v>1127</v>
      </c>
      <c r="B1" s="738" t="s">
        <v>1522</v>
      </c>
      <c r="C1" s="739" t="s">
        <v>1523</v>
      </c>
      <c r="D1" s="740" t="s">
        <v>1134</v>
      </c>
      <c r="E1" s="740" t="s">
        <v>16</v>
      </c>
      <c r="F1" s="740" t="s">
        <v>1524</v>
      </c>
      <c r="G1" s="740" t="s">
        <v>17</v>
      </c>
      <c r="H1" s="741" t="s">
        <v>1525</v>
      </c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  <c r="W1" s="742"/>
      <c r="X1" s="742"/>
      <c r="Y1" s="742"/>
      <c r="Z1" s="742"/>
    </row>
    <row r="2">
      <c r="A2" s="16">
        <v>1.0</v>
      </c>
      <c r="B2" s="743"/>
      <c r="C2" s="744"/>
      <c r="D2" s="16"/>
      <c r="E2" s="16"/>
      <c r="F2" s="16"/>
      <c r="G2" s="16"/>
      <c r="H2" s="16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  <c r="Y2" s="742"/>
      <c r="Z2" s="742"/>
    </row>
    <row r="3">
      <c r="A3" s="24">
        <f t="shared" ref="A3:A26" si="1">A2+1</f>
        <v>2</v>
      </c>
      <c r="B3" s="745"/>
      <c r="C3" s="29"/>
      <c r="D3" s="24"/>
      <c r="E3" s="24"/>
      <c r="F3" s="24"/>
      <c r="G3" s="24"/>
      <c r="H3" s="24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742"/>
    </row>
    <row r="4">
      <c r="A4" s="24">
        <f t="shared" si="1"/>
        <v>3</v>
      </c>
      <c r="B4" s="745"/>
      <c r="C4" s="29"/>
      <c r="D4" s="24"/>
      <c r="E4" s="24"/>
      <c r="F4" s="24"/>
      <c r="G4" s="24"/>
      <c r="H4" s="24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</row>
    <row r="5">
      <c r="A5" s="24">
        <f t="shared" si="1"/>
        <v>4</v>
      </c>
      <c r="B5" s="745"/>
      <c r="C5" s="29"/>
      <c r="D5" s="24"/>
      <c r="E5" s="24"/>
      <c r="F5" s="24"/>
      <c r="G5" s="24"/>
      <c r="H5" s="24"/>
      <c r="I5" s="742"/>
      <c r="J5" s="742"/>
      <c r="K5" s="742"/>
      <c r="L5" s="742"/>
      <c r="M5" s="742"/>
      <c r="N5" s="742"/>
      <c r="O5" s="742"/>
      <c r="P5" s="742"/>
      <c r="Q5" s="742"/>
      <c r="R5" s="742"/>
      <c r="S5" s="742"/>
      <c r="T5" s="742"/>
      <c r="U5" s="742"/>
      <c r="V5" s="742"/>
      <c r="W5" s="742"/>
      <c r="X5" s="742"/>
      <c r="Y5" s="742"/>
      <c r="Z5" s="742"/>
    </row>
    <row r="6">
      <c r="A6" s="24">
        <f t="shared" si="1"/>
        <v>5</v>
      </c>
      <c r="B6" s="745"/>
      <c r="C6" s="29"/>
      <c r="D6" s="24"/>
      <c r="E6" s="24"/>
      <c r="F6" s="24"/>
      <c r="G6" s="24"/>
      <c r="H6" s="24"/>
      <c r="I6" s="742"/>
      <c r="J6" s="742"/>
      <c r="K6" s="742"/>
      <c r="L6" s="742"/>
      <c r="M6" s="742"/>
      <c r="N6" s="742"/>
      <c r="O6" s="742"/>
      <c r="P6" s="742"/>
      <c r="Q6" s="742"/>
      <c r="R6" s="742"/>
      <c r="S6" s="742"/>
      <c r="T6" s="742"/>
      <c r="U6" s="742"/>
      <c r="V6" s="742"/>
      <c r="W6" s="742"/>
      <c r="X6" s="742"/>
      <c r="Y6" s="742"/>
      <c r="Z6" s="742"/>
    </row>
    <row r="7">
      <c r="A7" s="24">
        <f t="shared" si="1"/>
        <v>6</v>
      </c>
      <c r="B7" s="745"/>
      <c r="C7" s="29"/>
      <c r="D7" s="24"/>
      <c r="E7" s="24"/>
      <c r="F7" s="24"/>
      <c r="G7" s="24"/>
      <c r="H7" s="24"/>
      <c r="I7" s="742"/>
      <c r="J7" s="742"/>
      <c r="K7" s="742"/>
      <c r="L7" s="742"/>
      <c r="M7" s="742"/>
      <c r="N7" s="742"/>
      <c r="O7" s="742"/>
      <c r="P7" s="742"/>
      <c r="Q7" s="742"/>
      <c r="R7" s="742"/>
      <c r="S7" s="742"/>
      <c r="T7" s="742"/>
      <c r="U7" s="742"/>
      <c r="V7" s="742"/>
      <c r="W7" s="742"/>
      <c r="X7" s="742"/>
      <c r="Y7" s="742"/>
      <c r="Z7" s="742"/>
    </row>
    <row r="8">
      <c r="A8" s="24">
        <f t="shared" si="1"/>
        <v>7</v>
      </c>
      <c r="B8" s="745"/>
      <c r="C8" s="29"/>
      <c r="D8" s="24"/>
      <c r="E8" s="24"/>
      <c r="F8" s="24"/>
      <c r="G8" s="24"/>
      <c r="H8" s="24"/>
      <c r="I8" s="742"/>
      <c r="J8" s="742"/>
      <c r="K8" s="742"/>
      <c r="L8" s="742"/>
      <c r="M8" s="742"/>
      <c r="N8" s="742"/>
      <c r="O8" s="742"/>
      <c r="P8" s="742"/>
      <c r="Q8" s="742"/>
      <c r="R8" s="742"/>
      <c r="S8" s="742"/>
      <c r="T8" s="742"/>
      <c r="U8" s="742"/>
      <c r="V8" s="742"/>
      <c r="W8" s="742"/>
      <c r="X8" s="742"/>
      <c r="Y8" s="742"/>
      <c r="Z8" s="742"/>
    </row>
    <row r="9">
      <c r="A9" s="24">
        <f t="shared" si="1"/>
        <v>8</v>
      </c>
      <c r="B9" s="745"/>
      <c r="C9" s="29"/>
      <c r="D9" s="24"/>
      <c r="E9" s="24"/>
      <c r="F9" s="24"/>
      <c r="G9" s="24"/>
      <c r="H9" s="24"/>
      <c r="I9" s="742"/>
      <c r="J9" s="742"/>
      <c r="K9" s="742"/>
      <c r="L9" s="742"/>
      <c r="M9" s="742"/>
      <c r="N9" s="742"/>
      <c r="O9" s="742"/>
      <c r="P9" s="742"/>
      <c r="Q9" s="742"/>
      <c r="R9" s="742"/>
      <c r="S9" s="742"/>
      <c r="T9" s="742"/>
      <c r="U9" s="742"/>
      <c r="V9" s="742"/>
      <c r="W9" s="742"/>
      <c r="X9" s="742"/>
      <c r="Y9" s="742"/>
      <c r="Z9" s="742"/>
    </row>
    <row r="10">
      <c r="A10" s="24">
        <f t="shared" si="1"/>
        <v>9</v>
      </c>
      <c r="B10" s="745"/>
      <c r="C10" s="29"/>
      <c r="D10" s="24"/>
      <c r="E10" s="24"/>
      <c r="F10" s="24"/>
      <c r="G10" s="24"/>
      <c r="H10" s="24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</row>
    <row r="11">
      <c r="A11" s="24">
        <f t="shared" si="1"/>
        <v>10</v>
      </c>
      <c r="B11" s="745"/>
      <c r="C11" s="29"/>
      <c r="D11" s="24"/>
      <c r="E11" s="24"/>
      <c r="F11" s="24"/>
      <c r="G11" s="24"/>
      <c r="H11" s="24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</row>
    <row r="12">
      <c r="A12" s="24">
        <f t="shared" si="1"/>
        <v>11</v>
      </c>
      <c r="B12" s="745"/>
      <c r="C12" s="29"/>
      <c r="D12" s="24"/>
      <c r="E12" s="24"/>
      <c r="F12" s="24"/>
      <c r="G12" s="24"/>
      <c r="H12" s="24"/>
      <c r="I12" s="742"/>
      <c r="J12" s="742"/>
      <c r="K12" s="742"/>
      <c r="L12" s="742"/>
      <c r="M12" s="742"/>
      <c r="N12" s="742"/>
      <c r="O12" s="742"/>
      <c r="P12" s="742"/>
      <c r="Q12" s="742"/>
      <c r="R12" s="742"/>
      <c r="S12" s="742"/>
      <c r="T12" s="742"/>
      <c r="U12" s="742"/>
      <c r="V12" s="742"/>
      <c r="W12" s="742"/>
      <c r="X12" s="742"/>
      <c r="Y12" s="742"/>
      <c r="Z12" s="742"/>
    </row>
    <row r="13">
      <c r="A13" s="24">
        <f t="shared" si="1"/>
        <v>12</v>
      </c>
      <c r="B13" s="745"/>
      <c r="C13" s="29"/>
      <c r="D13" s="24"/>
      <c r="E13" s="24"/>
      <c r="F13" s="24"/>
      <c r="G13" s="24"/>
      <c r="H13" s="24"/>
      <c r="I13" s="742"/>
      <c r="J13" s="742"/>
      <c r="K13" s="742"/>
      <c r="L13" s="742"/>
      <c r="M13" s="742"/>
      <c r="N13" s="742"/>
      <c r="O13" s="742"/>
      <c r="P13" s="742"/>
      <c r="Q13" s="742"/>
      <c r="R13" s="742"/>
      <c r="S13" s="742"/>
      <c r="T13" s="742"/>
      <c r="U13" s="742"/>
      <c r="V13" s="742"/>
      <c r="W13" s="742"/>
      <c r="X13" s="742"/>
      <c r="Y13" s="742"/>
      <c r="Z13" s="742"/>
    </row>
    <row r="14">
      <c r="A14" s="24">
        <f t="shared" si="1"/>
        <v>13</v>
      </c>
      <c r="B14" s="745"/>
      <c r="C14" s="29"/>
      <c r="D14" s="24"/>
      <c r="E14" s="24"/>
      <c r="F14" s="24"/>
      <c r="G14" s="24"/>
      <c r="H14" s="24"/>
      <c r="I14" s="742"/>
      <c r="J14" s="742"/>
      <c r="K14" s="742"/>
      <c r="L14" s="742"/>
      <c r="M14" s="742"/>
      <c r="N14" s="742"/>
      <c r="O14" s="742"/>
      <c r="P14" s="742"/>
      <c r="Q14" s="742"/>
      <c r="R14" s="742"/>
      <c r="S14" s="742"/>
      <c r="T14" s="742"/>
      <c r="U14" s="742"/>
      <c r="V14" s="742"/>
      <c r="W14" s="742"/>
      <c r="X14" s="742"/>
      <c r="Y14" s="742"/>
      <c r="Z14" s="742"/>
    </row>
    <row r="15">
      <c r="A15" s="24">
        <f t="shared" si="1"/>
        <v>14</v>
      </c>
      <c r="B15" s="745"/>
      <c r="C15" s="29"/>
      <c r="D15" s="24"/>
      <c r="E15" s="24"/>
      <c r="F15" s="24"/>
      <c r="G15" s="24"/>
      <c r="H15" s="24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2"/>
      <c r="W15" s="742"/>
      <c r="X15" s="742"/>
      <c r="Y15" s="742"/>
      <c r="Z15" s="742"/>
    </row>
    <row r="16">
      <c r="A16" s="24">
        <f t="shared" si="1"/>
        <v>15</v>
      </c>
      <c r="B16" s="745"/>
      <c r="C16" s="29"/>
      <c r="D16" s="24"/>
      <c r="E16" s="24"/>
      <c r="F16" s="24"/>
      <c r="G16" s="24"/>
      <c r="H16" s="24"/>
      <c r="I16" s="742"/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  <c r="V16" s="742"/>
      <c r="W16" s="742"/>
      <c r="X16" s="742"/>
      <c r="Y16" s="742"/>
      <c r="Z16" s="742"/>
    </row>
    <row r="17">
      <c r="A17" s="24">
        <f t="shared" si="1"/>
        <v>16</v>
      </c>
      <c r="B17" s="745"/>
      <c r="C17" s="29"/>
      <c r="D17" s="24"/>
      <c r="E17" s="24"/>
      <c r="F17" s="24"/>
      <c r="G17" s="24"/>
      <c r="H17" s="24"/>
      <c r="I17" s="742"/>
      <c r="J17" s="742"/>
      <c r="K17" s="742"/>
      <c r="L17" s="742"/>
      <c r="M17" s="742"/>
      <c r="N17" s="742"/>
      <c r="O17" s="742"/>
      <c r="P17" s="742"/>
      <c r="Q17" s="742"/>
      <c r="R17" s="742"/>
      <c r="S17" s="742"/>
      <c r="T17" s="742"/>
      <c r="U17" s="742"/>
      <c r="V17" s="742"/>
      <c r="W17" s="742"/>
      <c r="X17" s="742"/>
      <c r="Y17" s="742"/>
      <c r="Z17" s="742"/>
    </row>
    <row r="18">
      <c r="A18" s="24">
        <f t="shared" si="1"/>
        <v>17</v>
      </c>
      <c r="B18" s="745"/>
      <c r="C18" s="29"/>
      <c r="D18" s="24"/>
      <c r="E18" s="24"/>
      <c r="F18" s="24"/>
      <c r="G18" s="24"/>
      <c r="H18" s="24"/>
      <c r="I18" s="742"/>
      <c r="J18" s="742"/>
      <c r="K18" s="742"/>
      <c r="L18" s="742"/>
      <c r="M18" s="742"/>
      <c r="N18" s="742"/>
      <c r="O18" s="742"/>
      <c r="P18" s="742"/>
      <c r="Q18" s="742"/>
      <c r="R18" s="742"/>
      <c r="S18" s="742"/>
      <c r="T18" s="742"/>
      <c r="U18" s="742"/>
      <c r="V18" s="742"/>
      <c r="W18" s="742"/>
      <c r="X18" s="742"/>
      <c r="Y18" s="742"/>
      <c r="Z18" s="742"/>
    </row>
    <row r="19">
      <c r="A19" s="24">
        <f t="shared" si="1"/>
        <v>18</v>
      </c>
      <c r="B19" s="745"/>
      <c r="C19" s="29"/>
      <c r="D19" s="24"/>
      <c r="E19" s="24"/>
      <c r="F19" s="24"/>
      <c r="G19" s="24"/>
      <c r="H19" s="24"/>
      <c r="I19" s="742"/>
      <c r="J19" s="742"/>
      <c r="K19" s="742"/>
      <c r="L19" s="742"/>
      <c r="M19" s="742"/>
      <c r="N19" s="742"/>
      <c r="O19" s="742"/>
      <c r="P19" s="742"/>
      <c r="Q19" s="742"/>
      <c r="R19" s="742"/>
      <c r="S19" s="742"/>
      <c r="T19" s="742"/>
      <c r="U19" s="742"/>
      <c r="V19" s="742"/>
      <c r="W19" s="742"/>
      <c r="X19" s="742"/>
      <c r="Y19" s="742"/>
      <c r="Z19" s="742"/>
    </row>
    <row r="20">
      <c r="A20" s="24">
        <f t="shared" si="1"/>
        <v>19</v>
      </c>
      <c r="B20" s="745"/>
      <c r="C20" s="29"/>
      <c r="D20" s="24"/>
      <c r="E20" s="24"/>
      <c r="F20" s="24"/>
      <c r="G20" s="24"/>
      <c r="H20" s="24"/>
      <c r="I20" s="742"/>
      <c r="J20" s="742"/>
      <c r="K20" s="742"/>
      <c r="L20" s="742"/>
      <c r="M20" s="742"/>
      <c r="N20" s="742"/>
      <c r="O20" s="742"/>
      <c r="P20" s="742"/>
      <c r="Q20" s="742"/>
      <c r="R20" s="742"/>
      <c r="S20" s="742"/>
      <c r="T20" s="742"/>
      <c r="U20" s="742"/>
      <c r="V20" s="742"/>
      <c r="W20" s="742"/>
      <c r="X20" s="742"/>
      <c r="Y20" s="742"/>
      <c r="Z20" s="742"/>
    </row>
    <row r="21" ht="15.75" customHeight="1">
      <c r="A21" s="24">
        <f t="shared" si="1"/>
        <v>20</v>
      </c>
      <c r="B21" s="745"/>
      <c r="C21" s="29"/>
      <c r="D21" s="24"/>
      <c r="E21" s="24"/>
      <c r="F21" s="24"/>
      <c r="G21" s="24"/>
      <c r="H21" s="24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</row>
    <row r="22" ht="15.75" customHeight="1">
      <c r="A22" s="24">
        <f t="shared" si="1"/>
        <v>21</v>
      </c>
      <c r="B22" s="745"/>
      <c r="C22" s="29"/>
      <c r="D22" s="24"/>
      <c r="E22" s="24"/>
      <c r="F22" s="24"/>
      <c r="G22" s="24"/>
      <c r="H22" s="24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</row>
    <row r="23" ht="15.75" customHeight="1">
      <c r="A23" s="24">
        <f t="shared" si="1"/>
        <v>22</v>
      </c>
      <c r="B23" s="745"/>
      <c r="C23" s="29"/>
      <c r="D23" s="24"/>
      <c r="E23" s="24"/>
      <c r="F23" s="24"/>
      <c r="G23" s="24"/>
      <c r="H23" s="24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</row>
    <row r="24" ht="15.75" customHeight="1">
      <c r="A24" s="24">
        <f t="shared" si="1"/>
        <v>23</v>
      </c>
      <c r="B24" s="745"/>
      <c r="C24" s="29"/>
      <c r="D24" s="24"/>
      <c r="E24" s="24"/>
      <c r="F24" s="24"/>
      <c r="G24" s="24"/>
      <c r="H24" s="24"/>
      <c r="I24" s="742"/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2"/>
      <c r="X24" s="742"/>
      <c r="Y24" s="742"/>
      <c r="Z24" s="742"/>
    </row>
    <row r="25" ht="15.75" customHeight="1">
      <c r="A25" s="24">
        <f t="shared" si="1"/>
        <v>24</v>
      </c>
      <c r="B25" s="745"/>
      <c r="C25" s="29"/>
      <c r="D25" s="24"/>
      <c r="E25" s="24"/>
      <c r="F25" s="24"/>
      <c r="G25" s="24"/>
      <c r="H25" s="24"/>
      <c r="I25" s="742"/>
      <c r="J25" s="742"/>
      <c r="K25" s="742"/>
      <c r="L25" s="742"/>
      <c r="M25" s="742"/>
      <c r="N25" s="742"/>
      <c r="O25" s="742"/>
      <c r="P25" s="742"/>
      <c r="Q25" s="742"/>
      <c r="R25" s="742"/>
      <c r="S25" s="742"/>
      <c r="T25" s="742"/>
      <c r="U25" s="742"/>
      <c r="V25" s="742"/>
      <c r="W25" s="742"/>
      <c r="X25" s="742"/>
      <c r="Y25" s="742"/>
      <c r="Z25" s="742"/>
    </row>
    <row r="26" ht="15.75" customHeight="1">
      <c r="A26" s="24">
        <f t="shared" si="1"/>
        <v>25</v>
      </c>
      <c r="B26" s="745"/>
      <c r="C26" s="29"/>
      <c r="D26" s="24"/>
      <c r="E26" s="24"/>
      <c r="F26" s="24"/>
      <c r="G26" s="24"/>
      <c r="H26" s="24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2"/>
      <c r="W26" s="742"/>
      <c r="X26" s="742"/>
      <c r="Y26" s="742"/>
      <c r="Z26" s="742"/>
    </row>
    <row r="27" ht="15.75" customHeight="1">
      <c r="A27" s="24">
        <v>1.0</v>
      </c>
      <c r="B27" s="745"/>
      <c r="C27" s="29"/>
      <c r="D27" s="24"/>
      <c r="E27" s="24"/>
      <c r="F27" s="24"/>
      <c r="G27" s="24"/>
      <c r="H27" s="24"/>
      <c r="I27" s="742"/>
      <c r="J27" s="742"/>
      <c r="K27" s="742"/>
      <c r="L27" s="742"/>
      <c r="M27" s="742"/>
      <c r="N27" s="742"/>
      <c r="O27" s="742"/>
      <c r="P27" s="742"/>
      <c r="Q27" s="742"/>
      <c r="R27" s="742"/>
      <c r="S27" s="742"/>
      <c r="T27" s="742"/>
      <c r="U27" s="742"/>
      <c r="V27" s="742"/>
      <c r="W27" s="742"/>
      <c r="X27" s="742"/>
      <c r="Y27" s="742"/>
      <c r="Z27" s="742"/>
    </row>
    <row r="28" ht="15.75" customHeight="1">
      <c r="A28" s="24">
        <f t="shared" ref="A28:A51" si="2">A27+1</f>
        <v>2</v>
      </c>
      <c r="B28" s="745"/>
      <c r="C28" s="29"/>
      <c r="D28" s="24"/>
      <c r="E28" s="24"/>
      <c r="F28" s="24"/>
      <c r="G28" s="24"/>
      <c r="H28" s="24"/>
      <c r="I28" s="742"/>
      <c r="J28" s="742"/>
      <c r="K28" s="742"/>
      <c r="L28" s="742"/>
      <c r="M28" s="742"/>
      <c r="N28" s="742"/>
      <c r="O28" s="742"/>
      <c r="P28" s="742"/>
      <c r="Q28" s="742"/>
      <c r="R28" s="742"/>
      <c r="S28" s="742"/>
      <c r="T28" s="742"/>
      <c r="U28" s="742"/>
      <c r="V28" s="742"/>
      <c r="W28" s="742"/>
      <c r="X28" s="742"/>
      <c r="Y28" s="742"/>
      <c r="Z28" s="742"/>
    </row>
    <row r="29" ht="15.75" customHeight="1">
      <c r="A29" s="24">
        <f t="shared" si="2"/>
        <v>3</v>
      </c>
      <c r="B29" s="745"/>
      <c r="C29" s="29"/>
      <c r="D29" s="24"/>
      <c r="E29" s="24"/>
      <c r="F29" s="24"/>
      <c r="G29" s="24"/>
      <c r="H29" s="24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</row>
    <row r="30" ht="15.75" customHeight="1">
      <c r="A30" s="24">
        <f t="shared" si="2"/>
        <v>4</v>
      </c>
      <c r="B30" s="745"/>
      <c r="C30" s="29"/>
      <c r="D30" s="24"/>
      <c r="E30" s="24"/>
      <c r="F30" s="24"/>
      <c r="G30" s="24"/>
      <c r="H30" s="24"/>
      <c r="I30" s="742"/>
      <c r="J30" s="742"/>
      <c r="K30" s="742"/>
      <c r="L30" s="742"/>
      <c r="M30" s="742"/>
      <c r="N30" s="742"/>
      <c r="O30" s="742"/>
      <c r="P30" s="742"/>
      <c r="Q30" s="742"/>
      <c r="R30" s="742"/>
      <c r="S30" s="742"/>
      <c r="T30" s="742"/>
      <c r="U30" s="742"/>
      <c r="V30" s="742"/>
      <c r="W30" s="742"/>
      <c r="X30" s="742"/>
      <c r="Y30" s="742"/>
      <c r="Z30" s="742"/>
    </row>
    <row r="31" ht="15.75" customHeight="1">
      <c r="A31" s="24">
        <f t="shared" si="2"/>
        <v>5</v>
      </c>
      <c r="B31" s="745"/>
      <c r="C31" s="29"/>
      <c r="D31" s="24"/>
      <c r="E31" s="24"/>
      <c r="F31" s="24"/>
      <c r="G31" s="24"/>
      <c r="H31" s="24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</row>
    <row r="32" ht="15.75" customHeight="1">
      <c r="A32" s="24">
        <f t="shared" si="2"/>
        <v>6</v>
      </c>
      <c r="B32" s="745"/>
      <c r="C32" s="29"/>
      <c r="D32" s="24"/>
      <c r="E32" s="24"/>
      <c r="F32" s="24"/>
      <c r="G32" s="24"/>
      <c r="H32" s="24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</row>
    <row r="33" ht="15.75" customHeight="1">
      <c r="A33" s="24">
        <f t="shared" si="2"/>
        <v>7</v>
      </c>
      <c r="B33" s="745"/>
      <c r="C33" s="29"/>
      <c r="D33" s="24"/>
      <c r="E33" s="24"/>
      <c r="F33" s="24"/>
      <c r="G33" s="24"/>
      <c r="H33" s="24"/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2"/>
      <c r="X33" s="742"/>
      <c r="Y33" s="742"/>
      <c r="Z33" s="742"/>
    </row>
    <row r="34" ht="15.75" customHeight="1">
      <c r="A34" s="24">
        <f t="shared" si="2"/>
        <v>8</v>
      </c>
      <c r="B34" s="745"/>
      <c r="C34" s="29"/>
      <c r="D34" s="24"/>
      <c r="E34" s="24"/>
      <c r="F34" s="24"/>
      <c r="G34" s="24"/>
      <c r="H34" s="24"/>
      <c r="I34" s="742"/>
      <c r="J34" s="742"/>
      <c r="K34" s="742"/>
      <c r="L34" s="742"/>
      <c r="M34" s="742"/>
      <c r="N34" s="742"/>
      <c r="O34" s="742"/>
      <c r="P34" s="742"/>
      <c r="Q34" s="742"/>
      <c r="R34" s="742"/>
      <c r="S34" s="742"/>
      <c r="T34" s="742"/>
      <c r="U34" s="742"/>
      <c r="V34" s="742"/>
      <c r="W34" s="742"/>
      <c r="X34" s="742"/>
      <c r="Y34" s="742"/>
      <c r="Z34" s="742"/>
    </row>
    <row r="35" ht="15.75" customHeight="1">
      <c r="A35" s="24">
        <f t="shared" si="2"/>
        <v>9</v>
      </c>
      <c r="B35" s="745"/>
      <c r="C35" s="29"/>
      <c r="D35" s="24"/>
      <c r="E35" s="24"/>
      <c r="F35" s="24"/>
      <c r="G35" s="24"/>
      <c r="H35" s="24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</row>
    <row r="36" ht="15.75" customHeight="1">
      <c r="A36" s="24">
        <f t="shared" si="2"/>
        <v>10</v>
      </c>
      <c r="B36" s="745"/>
      <c r="C36" s="29"/>
      <c r="D36" s="24"/>
      <c r="E36" s="24"/>
      <c r="F36" s="24"/>
      <c r="G36" s="24"/>
      <c r="H36" s="24"/>
      <c r="I36" s="742"/>
      <c r="J36" s="742"/>
      <c r="K36" s="742"/>
      <c r="L36" s="742"/>
      <c r="M36" s="742"/>
      <c r="N36" s="742"/>
      <c r="O36" s="742"/>
      <c r="P36" s="742"/>
      <c r="Q36" s="742"/>
      <c r="R36" s="742"/>
      <c r="S36" s="742"/>
      <c r="T36" s="742"/>
      <c r="U36" s="742"/>
      <c r="V36" s="742"/>
      <c r="W36" s="742"/>
      <c r="X36" s="742"/>
      <c r="Y36" s="742"/>
      <c r="Z36" s="742"/>
    </row>
    <row r="37" ht="15.75" customHeight="1">
      <c r="A37" s="24">
        <f t="shared" si="2"/>
        <v>11</v>
      </c>
      <c r="B37" s="745"/>
      <c r="C37" s="29"/>
      <c r="D37" s="24"/>
      <c r="E37" s="24"/>
      <c r="F37" s="24"/>
      <c r="G37" s="24"/>
      <c r="H37" s="24"/>
      <c r="I37" s="742"/>
      <c r="J37" s="742"/>
      <c r="K37" s="742"/>
      <c r="L37" s="742"/>
      <c r="M37" s="742"/>
      <c r="N37" s="742"/>
      <c r="O37" s="742"/>
      <c r="P37" s="742"/>
      <c r="Q37" s="742"/>
      <c r="R37" s="742"/>
      <c r="S37" s="742"/>
      <c r="T37" s="742"/>
      <c r="U37" s="742"/>
      <c r="V37" s="742"/>
      <c r="W37" s="742"/>
      <c r="X37" s="742"/>
      <c r="Y37" s="742"/>
      <c r="Z37" s="742"/>
    </row>
    <row r="38" ht="15.75" customHeight="1">
      <c r="A38" s="24">
        <f t="shared" si="2"/>
        <v>12</v>
      </c>
      <c r="B38" s="745"/>
      <c r="C38" s="29"/>
      <c r="D38" s="24"/>
      <c r="E38" s="24"/>
      <c r="F38" s="24"/>
      <c r="G38" s="24"/>
      <c r="H38" s="24"/>
      <c r="I38" s="742"/>
      <c r="J38" s="742"/>
      <c r="K38" s="742"/>
      <c r="L38" s="742"/>
      <c r="M38" s="742"/>
      <c r="N38" s="742"/>
      <c r="O38" s="742"/>
      <c r="P38" s="742"/>
      <c r="Q38" s="742"/>
      <c r="R38" s="742"/>
      <c r="S38" s="742"/>
      <c r="T38" s="742"/>
      <c r="U38" s="742"/>
      <c r="V38" s="742"/>
      <c r="W38" s="742"/>
      <c r="X38" s="742"/>
      <c r="Y38" s="742"/>
      <c r="Z38" s="742"/>
    </row>
    <row r="39" ht="15.75" customHeight="1">
      <c r="A39" s="24">
        <f t="shared" si="2"/>
        <v>13</v>
      </c>
      <c r="B39" s="745"/>
      <c r="C39" s="29"/>
      <c r="D39" s="24"/>
      <c r="E39" s="24"/>
      <c r="F39" s="24"/>
      <c r="G39" s="24"/>
      <c r="H39" s="24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/>
      <c r="U39" s="742"/>
      <c r="V39" s="742"/>
      <c r="W39" s="742"/>
      <c r="X39" s="742"/>
      <c r="Y39" s="742"/>
      <c r="Z39" s="742"/>
    </row>
    <row r="40" ht="15.75" customHeight="1">
      <c r="A40" s="24">
        <f t="shared" si="2"/>
        <v>14</v>
      </c>
      <c r="B40" s="745"/>
      <c r="C40" s="29"/>
      <c r="D40" s="24"/>
      <c r="E40" s="24"/>
      <c r="F40" s="24"/>
      <c r="G40" s="24"/>
      <c r="H40" s="24"/>
      <c r="I40" s="742"/>
      <c r="J40" s="742"/>
      <c r="K40" s="742"/>
      <c r="L40" s="742"/>
      <c r="M40" s="742"/>
      <c r="N40" s="742"/>
      <c r="O40" s="742"/>
      <c r="P40" s="742"/>
      <c r="Q40" s="742"/>
      <c r="R40" s="742"/>
      <c r="S40" s="742"/>
      <c r="T40" s="742"/>
      <c r="U40" s="742"/>
      <c r="V40" s="742"/>
      <c r="W40" s="742"/>
      <c r="X40" s="742"/>
      <c r="Y40" s="742"/>
      <c r="Z40" s="742"/>
    </row>
    <row r="41" ht="15.75" customHeight="1">
      <c r="A41" s="24">
        <f t="shared" si="2"/>
        <v>15</v>
      </c>
      <c r="B41" s="745"/>
      <c r="C41" s="29"/>
      <c r="D41" s="24"/>
      <c r="E41" s="24"/>
      <c r="F41" s="24"/>
      <c r="G41" s="24"/>
      <c r="H41" s="24"/>
      <c r="I41" s="742"/>
      <c r="J41" s="742"/>
      <c r="K41" s="742"/>
      <c r="L41" s="742"/>
      <c r="M41" s="742"/>
      <c r="N41" s="742"/>
      <c r="O41" s="742"/>
      <c r="P41" s="742"/>
      <c r="Q41" s="742"/>
      <c r="R41" s="742"/>
      <c r="S41" s="742"/>
      <c r="T41" s="742"/>
      <c r="U41" s="742"/>
      <c r="V41" s="742"/>
      <c r="W41" s="742"/>
      <c r="X41" s="742"/>
      <c r="Y41" s="742"/>
      <c r="Z41" s="742"/>
    </row>
    <row r="42" ht="15.75" customHeight="1">
      <c r="A42" s="24">
        <f t="shared" si="2"/>
        <v>16</v>
      </c>
      <c r="B42" s="745"/>
      <c r="C42" s="29"/>
      <c r="D42" s="24"/>
      <c r="E42" s="24"/>
      <c r="F42" s="24"/>
      <c r="G42" s="24"/>
      <c r="H42" s="24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</row>
    <row r="43" ht="15.75" customHeight="1">
      <c r="A43" s="24">
        <f t="shared" si="2"/>
        <v>17</v>
      </c>
      <c r="B43" s="745"/>
      <c r="C43" s="29"/>
      <c r="D43" s="24"/>
      <c r="E43" s="24"/>
      <c r="F43" s="24"/>
      <c r="G43" s="24"/>
      <c r="H43" s="24"/>
      <c r="I43" s="742"/>
      <c r="J43" s="742"/>
      <c r="K43" s="742"/>
      <c r="L43" s="742"/>
      <c r="M43" s="742"/>
      <c r="N43" s="742"/>
      <c r="O43" s="742"/>
      <c r="P43" s="742"/>
      <c r="Q43" s="742"/>
      <c r="R43" s="742"/>
      <c r="S43" s="742"/>
      <c r="T43" s="742"/>
      <c r="U43" s="742"/>
      <c r="V43" s="742"/>
      <c r="W43" s="742"/>
      <c r="X43" s="742"/>
      <c r="Y43" s="742"/>
      <c r="Z43" s="742"/>
    </row>
    <row r="44" ht="15.75" customHeight="1">
      <c r="A44" s="24">
        <f t="shared" si="2"/>
        <v>18</v>
      </c>
      <c r="B44" s="745"/>
      <c r="C44" s="29"/>
      <c r="D44" s="24"/>
      <c r="E44" s="24"/>
      <c r="F44" s="24"/>
      <c r="G44" s="24"/>
      <c r="H44" s="24"/>
      <c r="I44" s="742"/>
      <c r="J44" s="742"/>
      <c r="K44" s="742"/>
      <c r="L44" s="742"/>
      <c r="M44" s="742"/>
      <c r="N44" s="742"/>
      <c r="O44" s="742"/>
      <c r="P44" s="742"/>
      <c r="Q44" s="742"/>
      <c r="R44" s="742"/>
      <c r="S44" s="742"/>
      <c r="T44" s="742"/>
      <c r="U44" s="742"/>
      <c r="V44" s="742"/>
      <c r="W44" s="742"/>
      <c r="X44" s="742"/>
      <c r="Y44" s="742"/>
      <c r="Z44" s="742"/>
    </row>
    <row r="45" ht="15.75" customHeight="1">
      <c r="A45" s="24">
        <f t="shared" si="2"/>
        <v>19</v>
      </c>
      <c r="B45" s="745"/>
      <c r="C45" s="29"/>
      <c r="D45" s="24"/>
      <c r="E45" s="24"/>
      <c r="F45" s="24"/>
      <c r="G45" s="24"/>
      <c r="H45" s="24"/>
      <c r="I45" s="742"/>
      <c r="J45" s="742"/>
      <c r="K45" s="742"/>
      <c r="L45" s="742"/>
      <c r="M45" s="742"/>
      <c r="N45" s="742"/>
      <c r="O45" s="742"/>
      <c r="P45" s="742"/>
      <c r="Q45" s="742"/>
      <c r="R45" s="742"/>
      <c r="S45" s="742"/>
      <c r="T45" s="742"/>
      <c r="U45" s="742"/>
      <c r="V45" s="742"/>
      <c r="W45" s="742"/>
      <c r="X45" s="742"/>
      <c r="Y45" s="742"/>
      <c r="Z45" s="742"/>
    </row>
    <row r="46" ht="15.75" customHeight="1">
      <c r="A46" s="24">
        <f t="shared" si="2"/>
        <v>20</v>
      </c>
      <c r="B46" s="745"/>
      <c r="C46" s="29"/>
      <c r="D46" s="24"/>
      <c r="E46" s="24"/>
      <c r="F46" s="24"/>
      <c r="G46" s="24"/>
      <c r="H46" s="24"/>
      <c r="I46" s="742"/>
      <c r="J46" s="742"/>
      <c r="K46" s="742"/>
      <c r="L46" s="742"/>
      <c r="M46" s="742"/>
      <c r="N46" s="742"/>
      <c r="O46" s="742"/>
      <c r="P46" s="742"/>
      <c r="Q46" s="742"/>
      <c r="R46" s="742"/>
      <c r="S46" s="742"/>
      <c r="T46" s="742"/>
      <c r="U46" s="742"/>
      <c r="V46" s="742"/>
      <c r="W46" s="742"/>
      <c r="X46" s="742"/>
      <c r="Y46" s="742"/>
      <c r="Z46" s="742"/>
    </row>
    <row r="47" ht="15.75" customHeight="1">
      <c r="A47" s="24">
        <f t="shared" si="2"/>
        <v>21</v>
      </c>
      <c r="B47" s="745"/>
      <c r="C47" s="29"/>
      <c r="D47" s="24"/>
      <c r="E47" s="24"/>
      <c r="F47" s="24"/>
      <c r="G47" s="24"/>
      <c r="H47" s="24"/>
      <c r="I47" s="742"/>
      <c r="J47" s="742"/>
      <c r="K47" s="742"/>
      <c r="L47" s="742"/>
      <c r="M47" s="742"/>
      <c r="N47" s="742"/>
      <c r="O47" s="742"/>
      <c r="P47" s="742"/>
      <c r="Q47" s="742"/>
      <c r="R47" s="742"/>
      <c r="S47" s="742"/>
      <c r="T47" s="742"/>
      <c r="U47" s="742"/>
      <c r="V47" s="742"/>
      <c r="W47" s="742"/>
      <c r="X47" s="742"/>
      <c r="Y47" s="742"/>
      <c r="Z47" s="742"/>
    </row>
    <row r="48" ht="15.75" customHeight="1">
      <c r="A48" s="24">
        <f t="shared" si="2"/>
        <v>22</v>
      </c>
      <c r="B48" s="745"/>
      <c r="C48" s="29"/>
      <c r="D48" s="24"/>
      <c r="E48" s="24"/>
      <c r="F48" s="24"/>
      <c r="G48" s="24"/>
      <c r="H48" s="24"/>
      <c r="I48" s="742"/>
      <c r="J48" s="742"/>
      <c r="K48" s="742"/>
      <c r="L48" s="742"/>
      <c r="M48" s="742"/>
      <c r="N48" s="742"/>
      <c r="O48" s="742"/>
      <c r="P48" s="742"/>
      <c r="Q48" s="742"/>
      <c r="R48" s="742"/>
      <c r="S48" s="742"/>
      <c r="T48" s="742"/>
      <c r="U48" s="742"/>
      <c r="V48" s="742"/>
      <c r="W48" s="742"/>
      <c r="X48" s="742"/>
      <c r="Y48" s="742"/>
      <c r="Z48" s="742"/>
    </row>
    <row r="49" ht="15.75" customHeight="1">
      <c r="A49" s="24">
        <f t="shared" si="2"/>
        <v>23</v>
      </c>
      <c r="B49" s="745"/>
      <c r="C49" s="29"/>
      <c r="D49" s="24"/>
      <c r="E49" s="24"/>
      <c r="F49" s="24"/>
      <c r="G49" s="24"/>
      <c r="H49" s="24"/>
      <c r="I49" s="742"/>
      <c r="J49" s="742"/>
      <c r="K49" s="742"/>
      <c r="L49" s="742"/>
      <c r="M49" s="742"/>
      <c r="N49" s="742"/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</row>
    <row r="50" ht="15.75" customHeight="1">
      <c r="A50" s="24">
        <f t="shared" si="2"/>
        <v>24</v>
      </c>
      <c r="B50" s="745"/>
      <c r="C50" s="29"/>
      <c r="D50" s="24"/>
      <c r="E50" s="24"/>
      <c r="F50" s="24"/>
      <c r="G50" s="24"/>
      <c r="H50" s="24"/>
      <c r="I50" s="742"/>
      <c r="J50" s="742"/>
      <c r="K50" s="742"/>
      <c r="L50" s="742"/>
      <c r="M50" s="742"/>
      <c r="N50" s="742"/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</row>
    <row r="51" ht="15.75" customHeight="1">
      <c r="A51" s="24">
        <f t="shared" si="2"/>
        <v>25</v>
      </c>
      <c r="B51" s="745"/>
      <c r="C51" s="29"/>
      <c r="D51" s="24"/>
      <c r="E51" s="24"/>
      <c r="F51" s="24"/>
      <c r="G51" s="24"/>
      <c r="H51" s="24"/>
      <c r="I51" s="742"/>
      <c r="J51" s="742"/>
      <c r="K51" s="742"/>
      <c r="L51" s="742"/>
      <c r="M51" s="742"/>
      <c r="N51" s="742"/>
      <c r="O51" s="742"/>
      <c r="P51" s="742"/>
      <c r="Q51" s="742"/>
      <c r="R51" s="742"/>
      <c r="S51" s="742"/>
      <c r="T51" s="742"/>
      <c r="U51" s="742"/>
      <c r="V51" s="742"/>
      <c r="W51" s="742"/>
      <c r="X51" s="742"/>
      <c r="Y51" s="742"/>
      <c r="Z51" s="742"/>
    </row>
    <row r="52" ht="15.75" customHeight="1">
      <c r="A52" s="24">
        <v>1.0</v>
      </c>
      <c r="B52" s="745"/>
      <c r="C52" s="29"/>
      <c r="D52" s="24"/>
      <c r="E52" s="24"/>
      <c r="F52" s="24"/>
      <c r="G52" s="24"/>
      <c r="H52" s="24"/>
      <c r="I52" s="742"/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</row>
    <row r="53" ht="15.75" customHeight="1">
      <c r="A53" s="24">
        <f t="shared" ref="A53:A72" si="3">A52+1</f>
        <v>2</v>
      </c>
      <c r="B53" s="745"/>
      <c r="C53" s="29"/>
      <c r="D53" s="24"/>
      <c r="E53" s="24"/>
      <c r="F53" s="24"/>
      <c r="G53" s="24"/>
      <c r="H53" s="24"/>
      <c r="I53" s="742"/>
      <c r="J53" s="742"/>
      <c r="K53" s="742"/>
      <c r="L53" s="742"/>
      <c r="M53" s="742"/>
      <c r="N53" s="742"/>
      <c r="O53" s="742"/>
      <c r="P53" s="742"/>
      <c r="Q53" s="742"/>
      <c r="R53" s="742"/>
      <c r="S53" s="742"/>
      <c r="T53" s="742"/>
      <c r="U53" s="742"/>
      <c r="V53" s="742"/>
      <c r="W53" s="742"/>
      <c r="X53" s="742"/>
      <c r="Y53" s="742"/>
      <c r="Z53" s="742"/>
    </row>
    <row r="54" ht="15.75" customHeight="1">
      <c r="A54" s="24">
        <f t="shared" si="3"/>
        <v>3</v>
      </c>
      <c r="B54" s="745"/>
      <c r="C54" s="29"/>
      <c r="D54" s="24"/>
      <c r="E54" s="24"/>
      <c r="F54" s="24"/>
      <c r="G54" s="24"/>
      <c r="H54" s="24"/>
      <c r="I54" s="742"/>
      <c r="J54" s="742"/>
      <c r="K54" s="742"/>
      <c r="L54" s="742"/>
      <c r="M54" s="742"/>
      <c r="N54" s="742"/>
      <c r="O54" s="742"/>
      <c r="P54" s="742"/>
      <c r="Q54" s="742"/>
      <c r="R54" s="742"/>
      <c r="S54" s="742"/>
      <c r="T54" s="742"/>
      <c r="U54" s="742"/>
      <c r="V54" s="742"/>
      <c r="W54" s="742"/>
      <c r="X54" s="742"/>
      <c r="Y54" s="742"/>
      <c r="Z54" s="742"/>
    </row>
    <row r="55" ht="15.75" customHeight="1">
      <c r="A55" s="24">
        <f t="shared" si="3"/>
        <v>4</v>
      </c>
      <c r="B55" s="745"/>
      <c r="C55" s="29"/>
      <c r="D55" s="24"/>
      <c r="E55" s="24"/>
      <c r="F55" s="24"/>
      <c r="G55" s="24"/>
      <c r="H55" s="24"/>
      <c r="I55" s="742"/>
      <c r="J55" s="742"/>
      <c r="K55" s="742"/>
      <c r="L55" s="742"/>
      <c r="M55" s="742"/>
      <c r="N55" s="742"/>
      <c r="O55" s="742"/>
      <c r="P55" s="742"/>
      <c r="Q55" s="742"/>
      <c r="R55" s="742"/>
      <c r="S55" s="742"/>
      <c r="T55" s="742"/>
      <c r="U55" s="742"/>
      <c r="V55" s="742"/>
      <c r="W55" s="742"/>
      <c r="X55" s="742"/>
      <c r="Y55" s="742"/>
      <c r="Z55" s="742"/>
    </row>
    <row r="56" ht="15.75" customHeight="1">
      <c r="A56" s="24">
        <f t="shared" si="3"/>
        <v>5</v>
      </c>
      <c r="B56" s="745"/>
      <c r="C56" s="29"/>
      <c r="D56" s="24"/>
      <c r="E56" s="24"/>
      <c r="F56" s="24"/>
      <c r="G56" s="24"/>
      <c r="H56" s="24"/>
      <c r="I56" s="742"/>
      <c r="J56" s="742"/>
      <c r="K56" s="742"/>
      <c r="L56" s="742"/>
      <c r="M56" s="742"/>
      <c r="N56" s="742"/>
      <c r="O56" s="742"/>
      <c r="P56" s="742"/>
      <c r="Q56" s="742"/>
      <c r="R56" s="742"/>
      <c r="S56" s="742"/>
      <c r="T56" s="742"/>
      <c r="U56" s="742"/>
      <c r="V56" s="742"/>
      <c r="W56" s="742"/>
      <c r="X56" s="742"/>
      <c r="Y56" s="742"/>
      <c r="Z56" s="742"/>
    </row>
    <row r="57" ht="15.75" customHeight="1">
      <c r="A57" s="24">
        <f t="shared" si="3"/>
        <v>6</v>
      </c>
      <c r="B57" s="745"/>
      <c r="C57" s="29"/>
      <c r="D57" s="24"/>
      <c r="E57" s="24"/>
      <c r="F57" s="24"/>
      <c r="G57" s="24"/>
      <c r="H57" s="24"/>
      <c r="I57" s="742"/>
      <c r="J57" s="742"/>
      <c r="K57" s="742"/>
      <c r="L57" s="742"/>
      <c r="M57" s="742"/>
      <c r="N57" s="742"/>
      <c r="O57" s="742"/>
      <c r="P57" s="742"/>
      <c r="Q57" s="742"/>
      <c r="R57" s="742"/>
      <c r="S57" s="742"/>
      <c r="T57" s="742"/>
      <c r="U57" s="742"/>
      <c r="V57" s="742"/>
      <c r="W57" s="742"/>
      <c r="X57" s="742"/>
      <c r="Y57" s="742"/>
      <c r="Z57" s="742"/>
    </row>
    <row r="58" ht="15.75" customHeight="1">
      <c r="A58" s="24">
        <f t="shared" si="3"/>
        <v>7</v>
      </c>
      <c r="B58" s="745"/>
      <c r="C58" s="29"/>
      <c r="D58" s="24"/>
      <c r="E58" s="24"/>
      <c r="F58" s="24"/>
      <c r="G58" s="24"/>
      <c r="H58" s="24"/>
      <c r="I58" s="742"/>
      <c r="J58" s="742"/>
      <c r="K58" s="742"/>
      <c r="L58" s="742"/>
      <c r="M58" s="742"/>
      <c r="N58" s="742"/>
      <c r="O58" s="742"/>
      <c r="P58" s="742"/>
      <c r="Q58" s="742"/>
      <c r="R58" s="742"/>
      <c r="S58" s="742"/>
      <c r="T58" s="742"/>
      <c r="U58" s="742"/>
      <c r="V58" s="742"/>
      <c r="W58" s="742"/>
      <c r="X58" s="742"/>
      <c r="Y58" s="742"/>
      <c r="Z58" s="742"/>
    </row>
    <row r="59" ht="15.75" customHeight="1">
      <c r="A59" s="24">
        <f t="shared" si="3"/>
        <v>8</v>
      </c>
      <c r="B59" s="745"/>
      <c r="C59" s="29"/>
      <c r="D59" s="24"/>
      <c r="E59" s="24"/>
      <c r="F59" s="24"/>
      <c r="G59" s="24"/>
      <c r="H59" s="24"/>
      <c r="I59" s="742"/>
      <c r="J59" s="742"/>
      <c r="K59" s="742"/>
      <c r="L59" s="742"/>
      <c r="M59" s="742"/>
      <c r="N59" s="742"/>
      <c r="O59" s="742"/>
      <c r="P59" s="742"/>
      <c r="Q59" s="742"/>
      <c r="R59" s="742"/>
      <c r="S59" s="742"/>
      <c r="T59" s="742"/>
      <c r="U59" s="742"/>
      <c r="V59" s="742"/>
      <c r="W59" s="742"/>
      <c r="X59" s="742"/>
      <c r="Y59" s="742"/>
      <c r="Z59" s="742"/>
    </row>
    <row r="60" ht="15.75" customHeight="1">
      <c r="A60" s="24">
        <f t="shared" si="3"/>
        <v>9</v>
      </c>
      <c r="B60" s="745"/>
      <c r="C60" s="29"/>
      <c r="D60" s="24"/>
      <c r="E60" s="24"/>
      <c r="F60" s="24"/>
      <c r="G60" s="24"/>
      <c r="H60" s="24"/>
      <c r="I60" s="742"/>
      <c r="J60" s="742"/>
      <c r="K60" s="742"/>
      <c r="L60" s="742"/>
      <c r="M60" s="742"/>
      <c r="N60" s="742"/>
      <c r="O60" s="742"/>
      <c r="P60" s="742"/>
      <c r="Q60" s="742"/>
      <c r="R60" s="742"/>
      <c r="S60" s="742"/>
      <c r="T60" s="742"/>
      <c r="U60" s="742"/>
      <c r="V60" s="742"/>
      <c r="W60" s="742"/>
      <c r="X60" s="742"/>
      <c r="Y60" s="742"/>
      <c r="Z60" s="742"/>
    </row>
    <row r="61" ht="15.75" customHeight="1">
      <c r="A61" s="24">
        <f t="shared" si="3"/>
        <v>10</v>
      </c>
      <c r="B61" s="745"/>
      <c r="C61" s="29"/>
      <c r="D61" s="24"/>
      <c r="E61" s="24"/>
      <c r="F61" s="24"/>
      <c r="G61" s="24"/>
      <c r="H61" s="24"/>
      <c r="I61" s="742"/>
      <c r="J61" s="742"/>
      <c r="K61" s="742"/>
      <c r="L61" s="742"/>
      <c r="M61" s="742"/>
      <c r="N61" s="742"/>
      <c r="O61" s="742"/>
      <c r="P61" s="742"/>
      <c r="Q61" s="742"/>
      <c r="R61" s="742"/>
      <c r="S61" s="742"/>
      <c r="T61" s="742"/>
      <c r="U61" s="742"/>
      <c r="V61" s="742"/>
      <c r="W61" s="742"/>
      <c r="X61" s="742"/>
      <c r="Y61" s="742"/>
      <c r="Z61" s="742"/>
    </row>
    <row r="62" ht="15.75" customHeight="1">
      <c r="A62" s="24">
        <f t="shared" si="3"/>
        <v>11</v>
      </c>
      <c r="B62" s="745"/>
      <c r="C62" s="29"/>
      <c r="D62" s="24"/>
      <c r="E62" s="24"/>
      <c r="F62" s="24"/>
      <c r="G62" s="24"/>
      <c r="H62" s="24"/>
      <c r="I62" s="742"/>
      <c r="J62" s="742"/>
      <c r="K62" s="742"/>
      <c r="L62" s="742"/>
      <c r="M62" s="742"/>
      <c r="N62" s="742"/>
      <c r="O62" s="742"/>
      <c r="P62" s="742"/>
      <c r="Q62" s="742"/>
      <c r="R62" s="742"/>
      <c r="S62" s="742"/>
      <c r="T62" s="742"/>
      <c r="U62" s="742"/>
      <c r="V62" s="742"/>
      <c r="W62" s="742"/>
      <c r="X62" s="742"/>
      <c r="Y62" s="742"/>
      <c r="Z62" s="742"/>
    </row>
    <row r="63" ht="15.75" customHeight="1">
      <c r="A63" s="24">
        <f t="shared" si="3"/>
        <v>12</v>
      </c>
      <c r="B63" s="745"/>
      <c r="C63" s="29"/>
      <c r="D63" s="24"/>
      <c r="E63" s="24"/>
      <c r="F63" s="24"/>
      <c r="G63" s="24"/>
      <c r="H63" s="24"/>
      <c r="I63" s="742"/>
      <c r="J63" s="742"/>
      <c r="K63" s="742"/>
      <c r="L63" s="742"/>
      <c r="M63" s="742"/>
      <c r="N63" s="742"/>
      <c r="O63" s="742"/>
      <c r="P63" s="742"/>
      <c r="Q63" s="742"/>
      <c r="R63" s="742"/>
      <c r="S63" s="742"/>
      <c r="T63" s="742"/>
      <c r="U63" s="742"/>
      <c r="V63" s="742"/>
      <c r="W63" s="742"/>
      <c r="X63" s="742"/>
      <c r="Y63" s="742"/>
      <c r="Z63" s="742"/>
    </row>
    <row r="64" ht="15.75" customHeight="1">
      <c r="A64" s="24">
        <f t="shared" si="3"/>
        <v>13</v>
      </c>
      <c r="B64" s="745"/>
      <c r="C64" s="29"/>
      <c r="D64" s="24"/>
      <c r="E64" s="24"/>
      <c r="F64" s="24"/>
      <c r="G64" s="24"/>
      <c r="H64" s="24"/>
      <c r="I64" s="742"/>
      <c r="J64" s="742"/>
      <c r="K64" s="742"/>
      <c r="L64" s="742"/>
      <c r="M64" s="742"/>
      <c r="N64" s="742"/>
      <c r="O64" s="742"/>
      <c r="P64" s="742"/>
      <c r="Q64" s="742"/>
      <c r="R64" s="742"/>
      <c r="S64" s="742"/>
      <c r="T64" s="742"/>
      <c r="U64" s="742"/>
      <c r="V64" s="742"/>
      <c r="W64" s="742"/>
      <c r="X64" s="742"/>
      <c r="Y64" s="742"/>
      <c r="Z64" s="742"/>
    </row>
    <row r="65" ht="15.75" customHeight="1">
      <c r="A65" s="24">
        <f t="shared" si="3"/>
        <v>14</v>
      </c>
      <c r="B65" s="745"/>
      <c r="C65" s="29"/>
      <c r="D65" s="24"/>
      <c r="E65" s="24"/>
      <c r="F65" s="24"/>
      <c r="G65" s="24"/>
      <c r="H65" s="24"/>
      <c r="I65" s="742"/>
      <c r="J65" s="742"/>
      <c r="K65" s="742"/>
      <c r="L65" s="742"/>
      <c r="M65" s="742"/>
      <c r="N65" s="742"/>
      <c r="O65" s="742"/>
      <c r="P65" s="742"/>
      <c r="Q65" s="742"/>
      <c r="R65" s="742"/>
      <c r="S65" s="742"/>
      <c r="T65" s="742"/>
      <c r="U65" s="742"/>
      <c r="V65" s="742"/>
      <c r="W65" s="742"/>
      <c r="X65" s="742"/>
      <c r="Y65" s="742"/>
      <c r="Z65" s="742"/>
    </row>
    <row r="66" ht="15.75" customHeight="1">
      <c r="A66" s="24">
        <f t="shared" si="3"/>
        <v>15</v>
      </c>
      <c r="B66" s="745"/>
      <c r="C66" s="29"/>
      <c r="D66" s="24"/>
      <c r="E66" s="24"/>
      <c r="F66" s="24"/>
      <c r="G66" s="24"/>
      <c r="H66" s="24"/>
      <c r="I66" s="742"/>
      <c r="J66" s="742"/>
      <c r="K66" s="742"/>
      <c r="L66" s="742"/>
      <c r="M66" s="742"/>
      <c r="N66" s="742"/>
      <c r="O66" s="742"/>
      <c r="P66" s="742"/>
      <c r="Q66" s="742"/>
      <c r="R66" s="742"/>
      <c r="S66" s="742"/>
      <c r="T66" s="742"/>
      <c r="U66" s="742"/>
      <c r="V66" s="742"/>
      <c r="W66" s="742"/>
      <c r="X66" s="742"/>
      <c r="Y66" s="742"/>
      <c r="Z66" s="742"/>
    </row>
    <row r="67" ht="15.75" customHeight="1">
      <c r="A67" s="24">
        <f t="shared" si="3"/>
        <v>16</v>
      </c>
      <c r="B67" s="745"/>
      <c r="C67" s="29"/>
      <c r="D67" s="24"/>
      <c r="E67" s="24"/>
      <c r="F67" s="24"/>
      <c r="G67" s="24"/>
      <c r="H67" s="24"/>
      <c r="I67" s="742"/>
      <c r="J67" s="742"/>
      <c r="K67" s="742"/>
      <c r="L67" s="742"/>
      <c r="M67" s="742"/>
      <c r="N67" s="742"/>
      <c r="O67" s="742"/>
      <c r="P67" s="742"/>
      <c r="Q67" s="742"/>
      <c r="R67" s="742"/>
      <c r="S67" s="742"/>
      <c r="T67" s="742"/>
      <c r="U67" s="742"/>
      <c r="V67" s="742"/>
      <c r="W67" s="742"/>
      <c r="X67" s="742"/>
      <c r="Y67" s="742"/>
      <c r="Z67" s="742"/>
    </row>
    <row r="68" ht="15.75" customHeight="1">
      <c r="A68" s="24">
        <f t="shared" si="3"/>
        <v>17</v>
      </c>
      <c r="B68" s="745"/>
      <c r="C68" s="29"/>
      <c r="D68" s="24"/>
      <c r="E68" s="24"/>
      <c r="F68" s="24"/>
      <c r="G68" s="24"/>
      <c r="H68" s="24"/>
      <c r="I68" s="742"/>
      <c r="J68" s="742"/>
      <c r="K68" s="742"/>
      <c r="L68" s="742"/>
      <c r="M68" s="742"/>
      <c r="N68" s="742"/>
      <c r="O68" s="742"/>
      <c r="P68" s="742"/>
      <c r="Q68" s="742"/>
      <c r="R68" s="742"/>
      <c r="S68" s="742"/>
      <c r="T68" s="742"/>
      <c r="U68" s="742"/>
      <c r="V68" s="742"/>
      <c r="W68" s="742"/>
      <c r="X68" s="742"/>
      <c r="Y68" s="742"/>
      <c r="Z68" s="742"/>
    </row>
    <row r="69" ht="15.75" customHeight="1">
      <c r="A69" s="24">
        <f t="shared" si="3"/>
        <v>18</v>
      </c>
      <c r="B69" s="745"/>
      <c r="C69" s="29"/>
      <c r="D69" s="24"/>
      <c r="E69" s="24"/>
      <c r="F69" s="24"/>
      <c r="G69" s="24"/>
      <c r="H69" s="24"/>
      <c r="I69" s="742"/>
      <c r="J69" s="742"/>
      <c r="K69" s="742"/>
      <c r="L69" s="742"/>
      <c r="M69" s="742"/>
      <c r="N69" s="742"/>
      <c r="O69" s="742"/>
      <c r="P69" s="742"/>
      <c r="Q69" s="742"/>
      <c r="R69" s="742"/>
      <c r="S69" s="742"/>
      <c r="T69" s="742"/>
      <c r="U69" s="742"/>
      <c r="V69" s="742"/>
      <c r="W69" s="742"/>
      <c r="X69" s="742"/>
      <c r="Y69" s="742"/>
      <c r="Z69" s="742"/>
    </row>
    <row r="70" ht="15.75" customHeight="1">
      <c r="A70" s="24">
        <f t="shared" si="3"/>
        <v>19</v>
      </c>
      <c r="B70" s="745"/>
      <c r="C70" s="29"/>
      <c r="D70" s="24"/>
      <c r="E70" s="24"/>
      <c r="F70" s="24"/>
      <c r="G70" s="24"/>
      <c r="H70" s="24"/>
      <c r="I70" s="742"/>
      <c r="J70" s="742"/>
      <c r="K70" s="742"/>
      <c r="L70" s="742"/>
      <c r="M70" s="742"/>
      <c r="N70" s="742"/>
      <c r="O70" s="742"/>
      <c r="P70" s="742"/>
      <c r="Q70" s="742"/>
      <c r="R70" s="742"/>
      <c r="S70" s="742"/>
      <c r="T70" s="742"/>
      <c r="U70" s="742"/>
      <c r="V70" s="742"/>
      <c r="W70" s="742"/>
      <c r="X70" s="742"/>
      <c r="Y70" s="742"/>
      <c r="Z70" s="742"/>
    </row>
    <row r="71" ht="15.75" customHeight="1">
      <c r="A71" s="24">
        <f t="shared" si="3"/>
        <v>20</v>
      </c>
      <c r="B71" s="745"/>
      <c r="C71" s="29"/>
      <c r="D71" s="24"/>
      <c r="E71" s="24"/>
      <c r="F71" s="24"/>
      <c r="G71" s="24"/>
      <c r="H71" s="24"/>
      <c r="I71" s="742"/>
      <c r="J71" s="742"/>
      <c r="K71" s="742"/>
      <c r="L71" s="742"/>
      <c r="M71" s="742"/>
      <c r="N71" s="742"/>
      <c r="O71" s="742"/>
      <c r="P71" s="742"/>
      <c r="Q71" s="742"/>
      <c r="R71" s="742"/>
      <c r="S71" s="742"/>
      <c r="T71" s="742"/>
      <c r="U71" s="742"/>
      <c r="V71" s="742"/>
      <c r="W71" s="742"/>
      <c r="X71" s="742"/>
      <c r="Y71" s="742"/>
      <c r="Z71" s="742"/>
    </row>
    <row r="72" ht="15.75" customHeight="1">
      <c r="A72" s="24">
        <f t="shared" si="3"/>
        <v>21</v>
      </c>
      <c r="B72" s="745"/>
      <c r="C72" s="29"/>
      <c r="D72" s="24"/>
      <c r="E72" s="24"/>
      <c r="F72" s="24"/>
      <c r="G72" s="24"/>
      <c r="H72" s="24"/>
      <c r="I72" s="742"/>
      <c r="J72" s="742"/>
      <c r="K72" s="742"/>
      <c r="L72" s="742"/>
      <c r="M72" s="742"/>
      <c r="N72" s="742"/>
      <c r="O72" s="742"/>
      <c r="P72" s="742"/>
      <c r="Q72" s="742"/>
      <c r="R72" s="742"/>
      <c r="S72" s="742"/>
      <c r="T72" s="742"/>
      <c r="U72" s="742"/>
      <c r="V72" s="742"/>
      <c r="W72" s="742"/>
      <c r="X72" s="742"/>
      <c r="Y72" s="742"/>
      <c r="Z72" s="742"/>
    </row>
    <row r="73" ht="15.75" customHeight="1">
      <c r="A73" s="24">
        <v>1.0</v>
      </c>
      <c r="B73" s="745"/>
      <c r="C73" s="29"/>
      <c r="D73" s="24"/>
      <c r="E73" s="24"/>
      <c r="F73" s="24"/>
      <c r="G73" s="24"/>
      <c r="H73" s="24"/>
      <c r="I73" s="742"/>
      <c r="J73" s="742"/>
      <c r="K73" s="742"/>
      <c r="L73" s="742"/>
      <c r="M73" s="742"/>
      <c r="N73" s="742"/>
      <c r="O73" s="742"/>
      <c r="P73" s="742"/>
      <c r="Q73" s="742"/>
      <c r="R73" s="742"/>
      <c r="S73" s="742"/>
      <c r="T73" s="742"/>
      <c r="U73" s="742"/>
      <c r="V73" s="742"/>
      <c r="W73" s="742"/>
      <c r="X73" s="742"/>
      <c r="Y73" s="742"/>
      <c r="Z73" s="742"/>
    </row>
    <row r="74" ht="15.75" customHeight="1">
      <c r="A74" s="24">
        <f t="shared" ref="A74:A98" si="4">A73+1</f>
        <v>2</v>
      </c>
      <c r="B74" s="745"/>
      <c r="C74" s="29"/>
      <c r="D74" s="24"/>
      <c r="E74" s="24"/>
      <c r="F74" s="24"/>
      <c r="G74" s="24"/>
      <c r="H74" s="24"/>
      <c r="I74" s="742"/>
      <c r="J74" s="742"/>
      <c r="K74" s="742"/>
      <c r="L74" s="742"/>
      <c r="M74" s="742"/>
      <c r="N74" s="742"/>
      <c r="O74" s="742"/>
      <c r="P74" s="742"/>
      <c r="Q74" s="742"/>
      <c r="R74" s="742"/>
      <c r="S74" s="742"/>
      <c r="T74" s="742"/>
      <c r="U74" s="742"/>
      <c r="V74" s="742"/>
      <c r="W74" s="742"/>
      <c r="X74" s="742"/>
      <c r="Y74" s="742"/>
      <c r="Z74" s="742"/>
    </row>
    <row r="75" ht="15.75" customHeight="1">
      <c r="A75" s="24">
        <f t="shared" si="4"/>
        <v>3</v>
      </c>
      <c r="B75" s="745"/>
      <c r="C75" s="29"/>
      <c r="D75" s="24"/>
      <c r="E75" s="24"/>
      <c r="F75" s="24"/>
      <c r="G75" s="24"/>
      <c r="H75" s="24"/>
      <c r="I75" s="742"/>
      <c r="J75" s="742"/>
      <c r="K75" s="742"/>
      <c r="L75" s="742"/>
      <c r="M75" s="742"/>
      <c r="N75" s="742"/>
      <c r="O75" s="742"/>
      <c r="P75" s="742"/>
      <c r="Q75" s="742"/>
      <c r="R75" s="742"/>
      <c r="S75" s="742"/>
      <c r="T75" s="742"/>
      <c r="U75" s="742"/>
      <c r="V75" s="742"/>
      <c r="W75" s="742"/>
      <c r="X75" s="742"/>
      <c r="Y75" s="742"/>
      <c r="Z75" s="742"/>
    </row>
    <row r="76" ht="15.75" customHeight="1">
      <c r="A76" s="24">
        <f t="shared" si="4"/>
        <v>4</v>
      </c>
      <c r="B76" s="745"/>
      <c r="C76" s="29"/>
      <c r="D76" s="24"/>
      <c r="E76" s="24"/>
      <c r="F76" s="24"/>
      <c r="G76" s="24"/>
      <c r="H76" s="24"/>
      <c r="I76" s="742"/>
      <c r="J76" s="742"/>
      <c r="K76" s="742"/>
      <c r="L76" s="742"/>
      <c r="M76" s="742"/>
      <c r="N76" s="742"/>
      <c r="O76" s="742"/>
      <c r="P76" s="742"/>
      <c r="Q76" s="742"/>
      <c r="R76" s="742"/>
      <c r="S76" s="742"/>
      <c r="T76" s="742"/>
      <c r="U76" s="742"/>
      <c r="V76" s="742"/>
      <c r="W76" s="742"/>
      <c r="X76" s="742"/>
      <c r="Y76" s="742"/>
      <c r="Z76" s="742"/>
    </row>
    <row r="77" ht="15.75" customHeight="1">
      <c r="A77" s="24">
        <f t="shared" si="4"/>
        <v>5</v>
      </c>
      <c r="B77" s="745"/>
      <c r="C77" s="29"/>
      <c r="D77" s="24"/>
      <c r="E77" s="24"/>
      <c r="F77" s="24"/>
      <c r="G77" s="24"/>
      <c r="H77" s="24"/>
      <c r="I77" s="742"/>
      <c r="J77" s="742"/>
      <c r="K77" s="742"/>
      <c r="L77" s="742"/>
      <c r="M77" s="742"/>
      <c r="N77" s="742"/>
      <c r="O77" s="742"/>
      <c r="P77" s="742"/>
      <c r="Q77" s="742"/>
      <c r="R77" s="742"/>
      <c r="S77" s="742"/>
      <c r="T77" s="742"/>
      <c r="U77" s="742"/>
      <c r="V77" s="742"/>
      <c r="W77" s="742"/>
      <c r="X77" s="742"/>
      <c r="Y77" s="742"/>
      <c r="Z77" s="742"/>
    </row>
    <row r="78" ht="15.75" customHeight="1">
      <c r="A78" s="24">
        <f t="shared" si="4"/>
        <v>6</v>
      </c>
      <c r="B78" s="745"/>
      <c r="C78" s="29"/>
      <c r="D78" s="24"/>
      <c r="E78" s="24"/>
      <c r="F78" s="24"/>
      <c r="G78" s="24"/>
      <c r="H78" s="24"/>
      <c r="I78" s="742"/>
      <c r="J78" s="742"/>
      <c r="K78" s="742"/>
      <c r="L78" s="742"/>
      <c r="M78" s="742"/>
      <c r="N78" s="742"/>
      <c r="O78" s="742"/>
      <c r="P78" s="742"/>
      <c r="Q78" s="742"/>
      <c r="R78" s="742"/>
      <c r="S78" s="742"/>
      <c r="T78" s="742"/>
      <c r="U78" s="742"/>
      <c r="V78" s="742"/>
      <c r="W78" s="742"/>
      <c r="X78" s="742"/>
      <c r="Y78" s="742"/>
      <c r="Z78" s="742"/>
    </row>
    <row r="79" ht="15.75" customHeight="1">
      <c r="A79" s="24">
        <f t="shared" si="4"/>
        <v>7</v>
      </c>
      <c r="B79" s="745"/>
      <c r="C79" s="29"/>
      <c r="D79" s="24"/>
      <c r="E79" s="24"/>
      <c r="F79" s="24"/>
      <c r="G79" s="24"/>
      <c r="H79" s="24"/>
      <c r="I79" s="742"/>
      <c r="J79" s="742"/>
      <c r="K79" s="742"/>
      <c r="L79" s="742"/>
      <c r="M79" s="742"/>
      <c r="N79" s="742"/>
      <c r="O79" s="742"/>
      <c r="P79" s="742"/>
      <c r="Q79" s="742"/>
      <c r="R79" s="742"/>
      <c r="S79" s="742"/>
      <c r="T79" s="742"/>
      <c r="U79" s="742"/>
      <c r="V79" s="742"/>
      <c r="W79" s="742"/>
      <c r="X79" s="742"/>
      <c r="Y79" s="742"/>
      <c r="Z79" s="742"/>
    </row>
    <row r="80" ht="15.75" customHeight="1">
      <c r="A80" s="24">
        <f t="shared" si="4"/>
        <v>8</v>
      </c>
      <c r="B80" s="745"/>
      <c r="C80" s="29"/>
      <c r="D80" s="24"/>
      <c r="E80" s="24"/>
      <c r="F80" s="24"/>
      <c r="G80" s="24"/>
      <c r="H80" s="24"/>
      <c r="I80" s="742"/>
      <c r="J80" s="742"/>
      <c r="K80" s="742"/>
      <c r="L80" s="742"/>
      <c r="M80" s="742"/>
      <c r="N80" s="742"/>
      <c r="O80" s="742"/>
      <c r="P80" s="742"/>
      <c r="Q80" s="742"/>
      <c r="R80" s="742"/>
      <c r="S80" s="742"/>
      <c r="T80" s="742"/>
      <c r="U80" s="742"/>
      <c r="V80" s="742"/>
      <c r="W80" s="742"/>
      <c r="X80" s="742"/>
      <c r="Y80" s="742"/>
      <c r="Z80" s="742"/>
    </row>
    <row r="81" ht="15.75" customHeight="1">
      <c r="A81" s="24">
        <f t="shared" si="4"/>
        <v>9</v>
      </c>
      <c r="B81" s="745"/>
      <c r="C81" s="29"/>
      <c r="D81" s="24"/>
      <c r="E81" s="24"/>
      <c r="F81" s="24"/>
      <c r="G81" s="24"/>
      <c r="H81" s="24"/>
      <c r="I81" s="742"/>
      <c r="J81" s="742"/>
      <c r="K81" s="742"/>
      <c r="L81" s="742"/>
      <c r="M81" s="742"/>
      <c r="N81" s="742"/>
      <c r="O81" s="742"/>
      <c r="P81" s="742"/>
      <c r="Q81" s="742"/>
      <c r="R81" s="742"/>
      <c r="S81" s="742"/>
      <c r="T81" s="742"/>
      <c r="U81" s="742"/>
      <c r="V81" s="742"/>
      <c r="W81" s="742"/>
      <c r="X81" s="742"/>
      <c r="Y81" s="742"/>
      <c r="Z81" s="742"/>
    </row>
    <row r="82" ht="15.75" customHeight="1">
      <c r="A82" s="24">
        <f t="shared" si="4"/>
        <v>10</v>
      </c>
      <c r="B82" s="745"/>
      <c r="C82" s="29"/>
      <c r="D82" s="24"/>
      <c r="E82" s="24"/>
      <c r="F82" s="24"/>
      <c r="G82" s="24"/>
      <c r="H82" s="24"/>
      <c r="I82" s="742"/>
      <c r="J82" s="742"/>
      <c r="K82" s="742"/>
      <c r="L82" s="742"/>
      <c r="M82" s="742"/>
      <c r="N82" s="742"/>
      <c r="O82" s="742"/>
      <c r="P82" s="742"/>
      <c r="Q82" s="742"/>
      <c r="R82" s="742"/>
      <c r="S82" s="742"/>
      <c r="T82" s="742"/>
      <c r="U82" s="742"/>
      <c r="V82" s="742"/>
      <c r="W82" s="742"/>
      <c r="X82" s="742"/>
      <c r="Y82" s="742"/>
      <c r="Z82" s="742"/>
    </row>
    <row r="83" ht="15.75" customHeight="1">
      <c r="A83" s="24">
        <f t="shared" si="4"/>
        <v>11</v>
      </c>
      <c r="B83" s="745"/>
      <c r="C83" s="29"/>
      <c r="D83" s="24"/>
      <c r="E83" s="24"/>
      <c r="F83" s="24"/>
      <c r="G83" s="24"/>
      <c r="H83" s="24"/>
      <c r="I83" s="742"/>
      <c r="J83" s="742"/>
      <c r="K83" s="742"/>
      <c r="L83" s="742"/>
      <c r="M83" s="742"/>
      <c r="N83" s="742"/>
      <c r="O83" s="742"/>
      <c r="P83" s="742"/>
      <c r="Q83" s="742"/>
      <c r="R83" s="742"/>
      <c r="S83" s="742"/>
      <c r="T83" s="742"/>
      <c r="U83" s="742"/>
      <c r="V83" s="742"/>
      <c r="W83" s="742"/>
      <c r="X83" s="742"/>
      <c r="Y83" s="742"/>
      <c r="Z83" s="742"/>
    </row>
    <row r="84" ht="15.75" customHeight="1">
      <c r="A84" s="24">
        <f t="shared" si="4"/>
        <v>12</v>
      </c>
      <c r="B84" s="745"/>
      <c r="C84" s="29"/>
      <c r="D84" s="24"/>
      <c r="E84" s="24"/>
      <c r="F84" s="24"/>
      <c r="G84" s="24"/>
      <c r="H84" s="24"/>
      <c r="I84" s="742"/>
      <c r="J84" s="742"/>
      <c r="K84" s="742"/>
      <c r="L84" s="742"/>
      <c r="M84" s="742"/>
      <c r="N84" s="742"/>
      <c r="O84" s="742"/>
      <c r="P84" s="742"/>
      <c r="Q84" s="742"/>
      <c r="R84" s="742"/>
      <c r="S84" s="742"/>
      <c r="T84" s="742"/>
      <c r="U84" s="742"/>
      <c r="V84" s="742"/>
      <c r="W84" s="742"/>
      <c r="X84" s="742"/>
      <c r="Y84" s="742"/>
      <c r="Z84" s="742"/>
    </row>
    <row r="85" ht="15.75" customHeight="1">
      <c r="A85" s="24">
        <f t="shared" si="4"/>
        <v>13</v>
      </c>
      <c r="B85" s="745"/>
      <c r="C85" s="29"/>
      <c r="D85" s="24"/>
      <c r="E85" s="24"/>
      <c r="F85" s="24"/>
      <c r="G85" s="24"/>
      <c r="H85" s="24"/>
      <c r="I85" s="742"/>
      <c r="J85" s="742"/>
      <c r="K85" s="742"/>
      <c r="L85" s="742"/>
      <c r="M85" s="742"/>
      <c r="N85" s="742"/>
      <c r="O85" s="742"/>
      <c r="P85" s="742"/>
      <c r="Q85" s="742"/>
      <c r="R85" s="742"/>
      <c r="S85" s="742"/>
      <c r="T85" s="742"/>
      <c r="U85" s="742"/>
      <c r="V85" s="742"/>
      <c r="W85" s="742"/>
      <c r="X85" s="742"/>
      <c r="Y85" s="742"/>
      <c r="Z85" s="742"/>
    </row>
    <row r="86" ht="15.75" customHeight="1">
      <c r="A86" s="24">
        <f t="shared" si="4"/>
        <v>14</v>
      </c>
      <c r="B86" s="745"/>
      <c r="C86" s="29"/>
      <c r="D86" s="24"/>
      <c r="E86" s="24"/>
      <c r="F86" s="24"/>
      <c r="G86" s="24"/>
      <c r="H86" s="24"/>
      <c r="I86" s="742"/>
      <c r="J86" s="742"/>
      <c r="K86" s="742"/>
      <c r="L86" s="742"/>
      <c r="M86" s="742"/>
      <c r="N86" s="742"/>
      <c r="O86" s="742"/>
      <c r="P86" s="742"/>
      <c r="Q86" s="742"/>
      <c r="R86" s="742"/>
      <c r="S86" s="742"/>
      <c r="T86" s="742"/>
      <c r="U86" s="742"/>
      <c r="V86" s="742"/>
      <c r="W86" s="742"/>
      <c r="X86" s="742"/>
      <c r="Y86" s="742"/>
      <c r="Z86" s="742"/>
    </row>
    <row r="87" ht="15.75" customHeight="1">
      <c r="A87" s="24">
        <f t="shared" si="4"/>
        <v>15</v>
      </c>
      <c r="B87" s="745"/>
      <c r="C87" s="29"/>
      <c r="D87" s="24"/>
      <c r="E87" s="24"/>
      <c r="F87" s="24"/>
      <c r="G87" s="24"/>
      <c r="H87" s="24"/>
      <c r="I87" s="742"/>
      <c r="J87" s="742"/>
      <c r="K87" s="742"/>
      <c r="L87" s="742"/>
      <c r="M87" s="742"/>
      <c r="N87" s="742"/>
      <c r="O87" s="742"/>
      <c r="P87" s="742"/>
      <c r="Q87" s="742"/>
      <c r="R87" s="742"/>
      <c r="S87" s="742"/>
      <c r="T87" s="742"/>
      <c r="U87" s="742"/>
      <c r="V87" s="742"/>
      <c r="W87" s="742"/>
      <c r="X87" s="742"/>
      <c r="Y87" s="742"/>
      <c r="Z87" s="742"/>
    </row>
    <row r="88" ht="15.75" customHeight="1">
      <c r="A88" s="24">
        <f t="shared" si="4"/>
        <v>16</v>
      </c>
      <c r="B88" s="745"/>
      <c r="C88" s="29"/>
      <c r="D88" s="24"/>
      <c r="E88" s="24"/>
      <c r="F88" s="24"/>
      <c r="G88" s="24"/>
      <c r="H88" s="24"/>
      <c r="I88" s="742"/>
      <c r="J88" s="742"/>
      <c r="K88" s="742"/>
      <c r="L88" s="742"/>
      <c r="M88" s="742"/>
      <c r="N88" s="742"/>
      <c r="O88" s="742"/>
      <c r="P88" s="742"/>
      <c r="Q88" s="742"/>
      <c r="R88" s="742"/>
      <c r="S88" s="742"/>
      <c r="T88" s="742"/>
      <c r="U88" s="742"/>
      <c r="V88" s="742"/>
      <c r="W88" s="742"/>
      <c r="X88" s="742"/>
      <c r="Y88" s="742"/>
      <c r="Z88" s="742"/>
    </row>
    <row r="89" ht="15.75" customHeight="1">
      <c r="A89" s="24">
        <f t="shared" si="4"/>
        <v>17</v>
      </c>
      <c r="B89" s="745"/>
      <c r="C89" s="29"/>
      <c r="D89" s="24"/>
      <c r="E89" s="24"/>
      <c r="F89" s="24"/>
      <c r="G89" s="24"/>
      <c r="H89" s="24"/>
      <c r="I89" s="742"/>
      <c r="J89" s="742"/>
      <c r="K89" s="742"/>
      <c r="L89" s="742"/>
      <c r="M89" s="742"/>
      <c r="N89" s="742"/>
      <c r="O89" s="742"/>
      <c r="P89" s="742"/>
      <c r="Q89" s="742"/>
      <c r="R89" s="742"/>
      <c r="S89" s="742"/>
      <c r="T89" s="742"/>
      <c r="U89" s="742"/>
      <c r="V89" s="742"/>
      <c r="W89" s="742"/>
      <c r="X89" s="742"/>
      <c r="Y89" s="742"/>
      <c r="Z89" s="742"/>
    </row>
    <row r="90" ht="15.75" customHeight="1">
      <c r="A90" s="24">
        <f t="shared" si="4"/>
        <v>18</v>
      </c>
      <c r="B90" s="745"/>
      <c r="C90" s="29"/>
      <c r="D90" s="24"/>
      <c r="E90" s="24"/>
      <c r="F90" s="24"/>
      <c r="G90" s="24"/>
      <c r="H90" s="24"/>
      <c r="I90" s="742"/>
      <c r="J90" s="742"/>
      <c r="K90" s="742"/>
      <c r="L90" s="742"/>
      <c r="M90" s="742"/>
      <c r="N90" s="742"/>
      <c r="O90" s="742"/>
      <c r="P90" s="742"/>
      <c r="Q90" s="742"/>
      <c r="R90" s="742"/>
      <c r="S90" s="742"/>
      <c r="T90" s="742"/>
      <c r="U90" s="742"/>
      <c r="V90" s="742"/>
      <c r="W90" s="742"/>
      <c r="X90" s="742"/>
      <c r="Y90" s="742"/>
      <c r="Z90" s="742"/>
    </row>
    <row r="91" ht="15.75" customHeight="1">
      <c r="A91" s="24">
        <f t="shared" si="4"/>
        <v>19</v>
      </c>
      <c r="B91" s="745"/>
      <c r="C91" s="29"/>
      <c r="D91" s="24"/>
      <c r="E91" s="24"/>
      <c r="F91" s="24"/>
      <c r="G91" s="24"/>
      <c r="H91" s="24"/>
      <c r="I91" s="742"/>
      <c r="J91" s="742"/>
      <c r="K91" s="742"/>
      <c r="L91" s="742"/>
      <c r="M91" s="742"/>
      <c r="N91" s="742"/>
      <c r="O91" s="742"/>
      <c r="P91" s="742"/>
      <c r="Q91" s="742"/>
      <c r="R91" s="742"/>
      <c r="S91" s="742"/>
      <c r="T91" s="742"/>
      <c r="U91" s="742"/>
      <c r="V91" s="742"/>
      <c r="W91" s="742"/>
      <c r="X91" s="742"/>
      <c r="Y91" s="742"/>
      <c r="Z91" s="742"/>
    </row>
    <row r="92" ht="15.75" customHeight="1">
      <c r="A92" s="24">
        <f t="shared" si="4"/>
        <v>20</v>
      </c>
      <c r="B92" s="745"/>
      <c r="C92" s="29"/>
      <c r="D92" s="24"/>
      <c r="E92" s="24"/>
      <c r="F92" s="24"/>
      <c r="G92" s="24"/>
      <c r="H92" s="24"/>
      <c r="I92" s="742"/>
      <c r="J92" s="742"/>
      <c r="K92" s="742"/>
      <c r="L92" s="742"/>
      <c r="M92" s="742"/>
      <c r="N92" s="742"/>
      <c r="O92" s="742"/>
      <c r="P92" s="742"/>
      <c r="Q92" s="742"/>
      <c r="R92" s="742"/>
      <c r="S92" s="742"/>
      <c r="T92" s="742"/>
      <c r="U92" s="742"/>
      <c r="V92" s="742"/>
      <c r="W92" s="742"/>
      <c r="X92" s="742"/>
      <c r="Y92" s="742"/>
      <c r="Z92" s="742"/>
    </row>
    <row r="93" ht="15.75" customHeight="1">
      <c r="A93" s="24">
        <f t="shared" si="4"/>
        <v>21</v>
      </c>
      <c r="B93" s="745"/>
      <c r="C93" s="29"/>
      <c r="D93" s="24"/>
      <c r="E93" s="24"/>
      <c r="F93" s="24"/>
      <c r="G93" s="24"/>
      <c r="H93" s="24"/>
      <c r="I93" s="742"/>
      <c r="J93" s="742"/>
      <c r="K93" s="742"/>
      <c r="L93" s="742"/>
      <c r="M93" s="742"/>
      <c r="N93" s="742"/>
      <c r="O93" s="742"/>
      <c r="P93" s="742"/>
      <c r="Q93" s="742"/>
      <c r="R93" s="742"/>
      <c r="S93" s="742"/>
      <c r="T93" s="742"/>
      <c r="U93" s="742"/>
      <c r="V93" s="742"/>
      <c r="W93" s="742"/>
      <c r="X93" s="742"/>
      <c r="Y93" s="742"/>
      <c r="Z93" s="742"/>
    </row>
    <row r="94" ht="15.75" customHeight="1">
      <c r="A94" s="24">
        <f t="shared" si="4"/>
        <v>22</v>
      </c>
      <c r="B94" s="745"/>
      <c r="C94" s="29"/>
      <c r="D94" s="24"/>
      <c r="E94" s="24"/>
      <c r="F94" s="24"/>
      <c r="G94" s="24"/>
      <c r="H94" s="24"/>
      <c r="I94" s="742"/>
      <c r="J94" s="742"/>
      <c r="K94" s="742"/>
      <c r="L94" s="742"/>
      <c r="M94" s="742"/>
      <c r="N94" s="742"/>
      <c r="O94" s="742"/>
      <c r="P94" s="742"/>
      <c r="Q94" s="742"/>
      <c r="R94" s="742"/>
      <c r="S94" s="742"/>
      <c r="T94" s="742"/>
      <c r="U94" s="742"/>
      <c r="V94" s="742"/>
      <c r="W94" s="742"/>
      <c r="X94" s="742"/>
      <c r="Y94" s="742"/>
      <c r="Z94" s="742"/>
    </row>
    <row r="95" ht="15.75" customHeight="1">
      <c r="A95" s="24">
        <f t="shared" si="4"/>
        <v>23</v>
      </c>
      <c r="B95" s="745"/>
      <c r="C95" s="29"/>
      <c r="D95" s="24"/>
      <c r="E95" s="24"/>
      <c r="F95" s="24"/>
      <c r="G95" s="24"/>
      <c r="H95" s="24"/>
      <c r="I95" s="742"/>
      <c r="J95" s="742"/>
      <c r="K95" s="742"/>
      <c r="L95" s="742"/>
      <c r="M95" s="742"/>
      <c r="N95" s="742"/>
      <c r="O95" s="742"/>
      <c r="P95" s="742"/>
      <c r="Q95" s="742"/>
      <c r="R95" s="742"/>
      <c r="S95" s="742"/>
      <c r="T95" s="742"/>
      <c r="U95" s="742"/>
      <c r="V95" s="742"/>
      <c r="W95" s="742"/>
      <c r="X95" s="742"/>
      <c r="Y95" s="742"/>
      <c r="Z95" s="742"/>
    </row>
    <row r="96" ht="15.75" customHeight="1">
      <c r="A96" s="24">
        <f t="shared" si="4"/>
        <v>24</v>
      </c>
      <c r="B96" s="745"/>
      <c r="C96" s="29"/>
      <c r="D96" s="24"/>
      <c r="E96" s="24"/>
      <c r="F96" s="24"/>
      <c r="G96" s="24"/>
      <c r="H96" s="24"/>
      <c r="I96" s="742"/>
      <c r="J96" s="742"/>
      <c r="K96" s="742"/>
      <c r="L96" s="742"/>
      <c r="M96" s="742"/>
      <c r="N96" s="742"/>
      <c r="O96" s="742"/>
      <c r="P96" s="742"/>
      <c r="Q96" s="742"/>
      <c r="R96" s="742"/>
      <c r="S96" s="742"/>
      <c r="T96" s="742"/>
      <c r="U96" s="742"/>
      <c r="V96" s="742"/>
      <c r="W96" s="742"/>
      <c r="X96" s="742"/>
      <c r="Y96" s="742"/>
      <c r="Z96" s="742"/>
    </row>
    <row r="97" ht="15.75" customHeight="1">
      <c r="A97" s="24">
        <f t="shared" si="4"/>
        <v>25</v>
      </c>
      <c r="B97" s="745"/>
      <c r="C97" s="29"/>
      <c r="D97" s="24"/>
      <c r="E97" s="24"/>
      <c r="F97" s="24"/>
      <c r="G97" s="24"/>
      <c r="H97" s="24"/>
      <c r="I97" s="742"/>
      <c r="J97" s="742"/>
      <c r="K97" s="742"/>
      <c r="L97" s="742"/>
      <c r="M97" s="742"/>
      <c r="N97" s="742"/>
      <c r="O97" s="742"/>
      <c r="P97" s="742"/>
      <c r="Q97" s="742"/>
      <c r="R97" s="742"/>
      <c r="S97" s="742"/>
      <c r="T97" s="742"/>
      <c r="U97" s="742"/>
      <c r="V97" s="742"/>
      <c r="W97" s="742"/>
      <c r="X97" s="742"/>
      <c r="Y97" s="742"/>
      <c r="Z97" s="742"/>
    </row>
    <row r="98" ht="15.75" customHeight="1">
      <c r="A98" s="24">
        <f t="shared" si="4"/>
        <v>26</v>
      </c>
      <c r="B98" s="745"/>
      <c r="C98" s="29"/>
      <c r="D98" s="24"/>
      <c r="E98" s="24"/>
      <c r="F98" s="24"/>
      <c r="G98" s="24"/>
      <c r="H98" s="24"/>
      <c r="I98" s="742"/>
      <c r="J98" s="742"/>
      <c r="K98" s="742"/>
      <c r="L98" s="742"/>
      <c r="M98" s="742"/>
      <c r="N98" s="742"/>
      <c r="O98" s="742"/>
      <c r="P98" s="742"/>
      <c r="Q98" s="742"/>
      <c r="R98" s="742"/>
      <c r="S98" s="742"/>
      <c r="T98" s="742"/>
      <c r="U98" s="742"/>
      <c r="V98" s="742"/>
      <c r="W98" s="742"/>
      <c r="X98" s="742"/>
      <c r="Y98" s="742"/>
      <c r="Z98" s="742"/>
    </row>
    <row r="99" ht="15.75" customHeight="1">
      <c r="A99" s="24">
        <v>1.0</v>
      </c>
      <c r="B99" s="745"/>
      <c r="C99" s="29"/>
      <c r="D99" s="24"/>
      <c r="E99" s="24"/>
      <c r="F99" s="24"/>
      <c r="G99" s="24"/>
      <c r="H99" s="24"/>
      <c r="I99" s="742"/>
      <c r="J99" s="742"/>
      <c r="K99" s="742"/>
      <c r="L99" s="742"/>
      <c r="M99" s="742"/>
      <c r="N99" s="742"/>
      <c r="O99" s="742"/>
      <c r="P99" s="742"/>
      <c r="Q99" s="742"/>
      <c r="R99" s="742"/>
      <c r="S99" s="742"/>
      <c r="T99" s="742"/>
      <c r="U99" s="742"/>
      <c r="V99" s="742"/>
      <c r="W99" s="742"/>
      <c r="X99" s="742"/>
      <c r="Y99" s="742"/>
      <c r="Z99" s="742"/>
    </row>
    <row r="100" ht="15.75" customHeight="1">
      <c r="A100" s="24">
        <f t="shared" ref="A100:A123" si="5">A99+1</f>
        <v>2</v>
      </c>
      <c r="B100" s="745"/>
      <c r="C100" s="29"/>
      <c r="D100" s="24"/>
      <c r="E100" s="24"/>
      <c r="F100" s="24"/>
      <c r="G100" s="24"/>
      <c r="H100" s="24"/>
      <c r="I100" s="742"/>
      <c r="J100" s="742"/>
      <c r="K100" s="742"/>
      <c r="L100" s="742"/>
      <c r="M100" s="742"/>
      <c r="N100" s="742"/>
      <c r="O100" s="742"/>
      <c r="P100" s="742"/>
      <c r="Q100" s="742"/>
      <c r="R100" s="742"/>
      <c r="S100" s="742"/>
      <c r="T100" s="742"/>
      <c r="U100" s="742"/>
      <c r="V100" s="742"/>
      <c r="W100" s="742"/>
      <c r="X100" s="742"/>
      <c r="Y100" s="742"/>
      <c r="Z100" s="742"/>
    </row>
    <row r="101" ht="15.75" customHeight="1">
      <c r="A101" s="24">
        <f t="shared" si="5"/>
        <v>3</v>
      </c>
      <c r="B101" s="745"/>
      <c r="C101" s="29"/>
      <c r="D101" s="24"/>
      <c r="E101" s="24"/>
      <c r="F101" s="24"/>
      <c r="G101" s="24"/>
      <c r="H101" s="24"/>
      <c r="I101" s="742"/>
      <c r="J101" s="742"/>
      <c r="K101" s="742"/>
      <c r="L101" s="742"/>
      <c r="M101" s="742"/>
      <c r="N101" s="742"/>
      <c r="O101" s="742"/>
      <c r="P101" s="742"/>
      <c r="Q101" s="742"/>
      <c r="R101" s="742"/>
      <c r="S101" s="742"/>
      <c r="T101" s="742"/>
      <c r="U101" s="742"/>
      <c r="V101" s="742"/>
      <c r="W101" s="742"/>
      <c r="X101" s="742"/>
      <c r="Y101" s="742"/>
      <c r="Z101" s="742"/>
    </row>
    <row r="102" ht="15.75" customHeight="1">
      <c r="A102" s="24">
        <f t="shared" si="5"/>
        <v>4</v>
      </c>
      <c r="B102" s="745"/>
      <c r="C102" s="29"/>
      <c r="D102" s="24"/>
      <c r="E102" s="24"/>
      <c r="F102" s="24"/>
      <c r="G102" s="24"/>
      <c r="H102" s="24"/>
      <c r="I102" s="742"/>
      <c r="J102" s="742"/>
      <c r="K102" s="742"/>
      <c r="L102" s="742"/>
      <c r="M102" s="742"/>
      <c r="N102" s="742"/>
      <c r="O102" s="742"/>
      <c r="P102" s="742"/>
      <c r="Q102" s="742"/>
      <c r="R102" s="742"/>
      <c r="S102" s="742"/>
      <c r="T102" s="742"/>
      <c r="U102" s="742"/>
      <c r="V102" s="742"/>
      <c r="W102" s="742"/>
      <c r="X102" s="742"/>
      <c r="Y102" s="742"/>
      <c r="Z102" s="742"/>
    </row>
    <row r="103" ht="15.75" customHeight="1">
      <c r="A103" s="24">
        <f t="shared" si="5"/>
        <v>5</v>
      </c>
      <c r="B103" s="745"/>
      <c r="C103" s="29"/>
      <c r="D103" s="24"/>
      <c r="E103" s="24"/>
      <c r="F103" s="24"/>
      <c r="G103" s="24"/>
      <c r="H103" s="24"/>
      <c r="I103" s="742"/>
      <c r="J103" s="742"/>
      <c r="K103" s="742"/>
      <c r="L103" s="742"/>
      <c r="M103" s="742"/>
      <c r="N103" s="742"/>
      <c r="O103" s="742"/>
      <c r="P103" s="742"/>
      <c r="Q103" s="742"/>
      <c r="R103" s="742"/>
      <c r="S103" s="742"/>
      <c r="T103" s="742"/>
      <c r="U103" s="742"/>
      <c r="V103" s="742"/>
      <c r="W103" s="742"/>
      <c r="X103" s="742"/>
      <c r="Y103" s="742"/>
      <c r="Z103" s="742"/>
    </row>
    <row r="104" ht="15.75" customHeight="1">
      <c r="A104" s="24">
        <f t="shared" si="5"/>
        <v>6</v>
      </c>
      <c r="B104" s="745"/>
      <c r="C104" s="29"/>
      <c r="D104" s="24"/>
      <c r="E104" s="24"/>
      <c r="F104" s="24"/>
      <c r="G104" s="24"/>
      <c r="H104" s="24"/>
      <c r="I104" s="742"/>
      <c r="J104" s="742"/>
      <c r="K104" s="742"/>
      <c r="L104" s="742"/>
      <c r="M104" s="742"/>
      <c r="N104" s="742"/>
      <c r="O104" s="742"/>
      <c r="P104" s="742"/>
      <c r="Q104" s="742"/>
      <c r="R104" s="742"/>
      <c r="S104" s="742"/>
      <c r="T104" s="742"/>
      <c r="U104" s="742"/>
      <c r="V104" s="742"/>
      <c r="W104" s="742"/>
      <c r="X104" s="742"/>
      <c r="Y104" s="742"/>
      <c r="Z104" s="742"/>
    </row>
    <row r="105" ht="15.75" customHeight="1">
      <c r="A105" s="24">
        <f t="shared" si="5"/>
        <v>7</v>
      </c>
      <c r="B105" s="745"/>
      <c r="C105" s="29"/>
      <c r="D105" s="24"/>
      <c r="E105" s="24"/>
      <c r="F105" s="24"/>
      <c r="G105" s="24"/>
      <c r="H105" s="24"/>
      <c r="I105" s="742"/>
      <c r="J105" s="742"/>
      <c r="K105" s="742"/>
      <c r="L105" s="742"/>
      <c r="M105" s="742"/>
      <c r="N105" s="742"/>
      <c r="O105" s="742"/>
      <c r="P105" s="742"/>
      <c r="Q105" s="742"/>
      <c r="R105" s="742"/>
      <c r="S105" s="742"/>
      <c r="T105" s="742"/>
      <c r="U105" s="742"/>
      <c r="V105" s="742"/>
      <c r="W105" s="742"/>
      <c r="X105" s="742"/>
      <c r="Y105" s="742"/>
      <c r="Z105" s="742"/>
    </row>
    <row r="106" ht="15.75" customHeight="1">
      <c r="A106" s="24">
        <f t="shared" si="5"/>
        <v>8</v>
      </c>
      <c r="B106" s="745"/>
      <c r="C106" s="29"/>
      <c r="D106" s="24"/>
      <c r="E106" s="24"/>
      <c r="F106" s="24"/>
      <c r="G106" s="24"/>
      <c r="H106" s="24"/>
      <c r="I106" s="742"/>
      <c r="J106" s="742"/>
      <c r="K106" s="742"/>
      <c r="L106" s="742"/>
      <c r="M106" s="742"/>
      <c r="N106" s="742"/>
      <c r="O106" s="742"/>
      <c r="P106" s="742"/>
      <c r="Q106" s="742"/>
      <c r="R106" s="742"/>
      <c r="S106" s="742"/>
      <c r="T106" s="742"/>
      <c r="U106" s="742"/>
      <c r="V106" s="742"/>
      <c r="W106" s="742"/>
      <c r="X106" s="742"/>
      <c r="Y106" s="742"/>
      <c r="Z106" s="742"/>
    </row>
    <row r="107" ht="15.75" customHeight="1">
      <c r="A107" s="24">
        <f t="shared" si="5"/>
        <v>9</v>
      </c>
      <c r="B107" s="745"/>
      <c r="C107" s="29"/>
      <c r="D107" s="24"/>
      <c r="E107" s="24"/>
      <c r="F107" s="24"/>
      <c r="G107" s="24"/>
      <c r="H107" s="24"/>
      <c r="I107" s="742"/>
      <c r="J107" s="742"/>
      <c r="K107" s="742"/>
      <c r="L107" s="742"/>
      <c r="M107" s="742"/>
      <c r="N107" s="742"/>
      <c r="O107" s="742"/>
      <c r="P107" s="742"/>
      <c r="Q107" s="742"/>
      <c r="R107" s="742"/>
      <c r="S107" s="742"/>
      <c r="T107" s="742"/>
      <c r="U107" s="742"/>
      <c r="V107" s="742"/>
      <c r="W107" s="742"/>
      <c r="X107" s="742"/>
      <c r="Y107" s="742"/>
      <c r="Z107" s="742"/>
    </row>
    <row r="108" ht="15.75" customHeight="1">
      <c r="A108" s="24">
        <f t="shared" si="5"/>
        <v>10</v>
      </c>
      <c r="B108" s="745"/>
      <c r="C108" s="29"/>
      <c r="D108" s="24"/>
      <c r="E108" s="24"/>
      <c r="F108" s="24"/>
      <c r="G108" s="24"/>
      <c r="H108" s="24"/>
      <c r="I108" s="742"/>
      <c r="J108" s="742"/>
      <c r="K108" s="742"/>
      <c r="L108" s="742"/>
      <c r="M108" s="742"/>
      <c r="N108" s="742"/>
      <c r="O108" s="742"/>
      <c r="P108" s="742"/>
      <c r="Q108" s="742"/>
      <c r="R108" s="742"/>
      <c r="S108" s="742"/>
      <c r="T108" s="742"/>
      <c r="U108" s="742"/>
      <c r="V108" s="742"/>
      <c r="W108" s="742"/>
      <c r="X108" s="742"/>
      <c r="Y108" s="742"/>
      <c r="Z108" s="742"/>
    </row>
    <row r="109" ht="15.75" customHeight="1">
      <c r="A109" s="24">
        <f t="shared" si="5"/>
        <v>11</v>
      </c>
      <c r="B109" s="745"/>
      <c r="C109" s="29"/>
      <c r="D109" s="24"/>
      <c r="E109" s="24"/>
      <c r="F109" s="24"/>
      <c r="G109" s="24"/>
      <c r="H109" s="24"/>
      <c r="I109" s="742"/>
      <c r="J109" s="742"/>
      <c r="K109" s="742"/>
      <c r="L109" s="742"/>
      <c r="M109" s="742"/>
      <c r="N109" s="742"/>
      <c r="O109" s="742"/>
      <c r="P109" s="742"/>
      <c r="Q109" s="742"/>
      <c r="R109" s="742"/>
      <c r="S109" s="742"/>
      <c r="T109" s="742"/>
      <c r="U109" s="742"/>
      <c r="V109" s="742"/>
      <c r="W109" s="742"/>
      <c r="X109" s="742"/>
      <c r="Y109" s="742"/>
      <c r="Z109" s="742"/>
    </row>
    <row r="110" ht="15.75" customHeight="1">
      <c r="A110" s="24">
        <f t="shared" si="5"/>
        <v>12</v>
      </c>
      <c r="B110" s="745"/>
      <c r="C110" s="29"/>
      <c r="D110" s="24"/>
      <c r="E110" s="24"/>
      <c r="F110" s="24"/>
      <c r="G110" s="24"/>
      <c r="H110" s="24"/>
      <c r="I110" s="742"/>
      <c r="J110" s="742"/>
      <c r="K110" s="742"/>
      <c r="L110" s="742"/>
      <c r="M110" s="742"/>
      <c r="N110" s="742"/>
      <c r="O110" s="742"/>
      <c r="P110" s="742"/>
      <c r="Q110" s="742"/>
      <c r="R110" s="742"/>
      <c r="S110" s="742"/>
      <c r="T110" s="742"/>
      <c r="U110" s="742"/>
      <c r="V110" s="742"/>
      <c r="W110" s="742"/>
      <c r="X110" s="742"/>
      <c r="Y110" s="742"/>
      <c r="Z110" s="742"/>
    </row>
    <row r="111" ht="15.75" customHeight="1">
      <c r="A111" s="24">
        <f t="shared" si="5"/>
        <v>13</v>
      </c>
      <c r="B111" s="745"/>
      <c r="C111" s="29"/>
      <c r="D111" s="24"/>
      <c r="E111" s="24"/>
      <c r="F111" s="24"/>
      <c r="G111" s="24"/>
      <c r="H111" s="24"/>
      <c r="I111" s="742"/>
      <c r="J111" s="742"/>
      <c r="K111" s="742"/>
      <c r="L111" s="742"/>
      <c r="M111" s="742"/>
      <c r="N111" s="742"/>
      <c r="O111" s="742"/>
      <c r="P111" s="742"/>
      <c r="Q111" s="742"/>
      <c r="R111" s="742"/>
      <c r="S111" s="742"/>
      <c r="T111" s="742"/>
      <c r="U111" s="742"/>
      <c r="V111" s="742"/>
      <c r="W111" s="742"/>
      <c r="X111" s="742"/>
      <c r="Y111" s="742"/>
      <c r="Z111" s="742"/>
    </row>
    <row r="112" ht="15.75" customHeight="1">
      <c r="A112" s="24">
        <f t="shared" si="5"/>
        <v>14</v>
      </c>
      <c r="B112" s="745"/>
      <c r="C112" s="29"/>
      <c r="D112" s="24"/>
      <c r="E112" s="24"/>
      <c r="F112" s="24"/>
      <c r="G112" s="24"/>
      <c r="H112" s="24"/>
      <c r="I112" s="742"/>
      <c r="J112" s="742"/>
      <c r="K112" s="742"/>
      <c r="L112" s="742"/>
      <c r="M112" s="742"/>
      <c r="N112" s="742"/>
      <c r="O112" s="742"/>
      <c r="P112" s="742"/>
      <c r="Q112" s="742"/>
      <c r="R112" s="742"/>
      <c r="S112" s="742"/>
      <c r="T112" s="742"/>
      <c r="U112" s="742"/>
      <c r="V112" s="742"/>
      <c r="W112" s="742"/>
      <c r="X112" s="742"/>
      <c r="Y112" s="742"/>
      <c r="Z112" s="742"/>
    </row>
    <row r="113" ht="15.75" customHeight="1">
      <c r="A113" s="24">
        <f t="shared" si="5"/>
        <v>15</v>
      </c>
      <c r="B113" s="745"/>
      <c r="C113" s="29"/>
      <c r="D113" s="24"/>
      <c r="E113" s="24"/>
      <c r="F113" s="24"/>
      <c r="G113" s="24"/>
      <c r="H113" s="24"/>
      <c r="I113" s="742"/>
      <c r="J113" s="742"/>
      <c r="K113" s="742"/>
      <c r="L113" s="742"/>
      <c r="M113" s="742"/>
      <c r="N113" s="742"/>
      <c r="O113" s="742"/>
      <c r="P113" s="742"/>
      <c r="Q113" s="742"/>
      <c r="R113" s="742"/>
      <c r="S113" s="742"/>
      <c r="T113" s="742"/>
      <c r="U113" s="742"/>
      <c r="V113" s="742"/>
      <c r="W113" s="742"/>
      <c r="X113" s="742"/>
      <c r="Y113" s="742"/>
      <c r="Z113" s="742"/>
    </row>
    <row r="114" ht="15.75" customHeight="1">
      <c r="A114" s="24">
        <f t="shared" si="5"/>
        <v>16</v>
      </c>
      <c r="B114" s="745"/>
      <c r="C114" s="29"/>
      <c r="D114" s="24"/>
      <c r="E114" s="24"/>
      <c r="F114" s="24"/>
      <c r="G114" s="24"/>
      <c r="H114" s="24"/>
      <c r="I114" s="742"/>
      <c r="J114" s="742"/>
      <c r="K114" s="742"/>
      <c r="L114" s="742"/>
      <c r="M114" s="742"/>
      <c r="N114" s="742"/>
      <c r="O114" s="742"/>
      <c r="P114" s="742"/>
      <c r="Q114" s="742"/>
      <c r="R114" s="742"/>
      <c r="S114" s="742"/>
      <c r="T114" s="742"/>
      <c r="U114" s="742"/>
      <c r="V114" s="742"/>
      <c r="W114" s="742"/>
      <c r="X114" s="742"/>
      <c r="Y114" s="742"/>
      <c r="Z114" s="742"/>
    </row>
    <row r="115" ht="15.75" customHeight="1">
      <c r="A115" s="24">
        <f t="shared" si="5"/>
        <v>17</v>
      </c>
      <c r="B115" s="745"/>
      <c r="C115" s="29"/>
      <c r="D115" s="24"/>
      <c r="E115" s="24"/>
      <c r="F115" s="24"/>
      <c r="G115" s="24"/>
      <c r="H115" s="24"/>
      <c r="I115" s="742"/>
      <c r="J115" s="742"/>
      <c r="K115" s="742"/>
      <c r="L115" s="742"/>
      <c r="M115" s="742"/>
      <c r="N115" s="742"/>
      <c r="O115" s="742"/>
      <c r="P115" s="742"/>
      <c r="Q115" s="742"/>
      <c r="R115" s="742"/>
      <c r="S115" s="742"/>
      <c r="T115" s="742"/>
      <c r="U115" s="742"/>
      <c r="V115" s="742"/>
      <c r="W115" s="742"/>
      <c r="X115" s="742"/>
      <c r="Y115" s="742"/>
      <c r="Z115" s="742"/>
    </row>
    <row r="116" ht="15.75" customHeight="1">
      <c r="A116" s="24">
        <f t="shared" si="5"/>
        <v>18</v>
      </c>
      <c r="B116" s="745"/>
      <c r="C116" s="29"/>
      <c r="D116" s="24"/>
      <c r="E116" s="24"/>
      <c r="F116" s="24"/>
      <c r="G116" s="24"/>
      <c r="H116" s="24"/>
      <c r="I116" s="742"/>
      <c r="J116" s="742"/>
      <c r="K116" s="742"/>
      <c r="L116" s="742"/>
      <c r="M116" s="742"/>
      <c r="N116" s="742"/>
      <c r="O116" s="742"/>
      <c r="P116" s="742"/>
      <c r="Q116" s="742"/>
      <c r="R116" s="742"/>
      <c r="S116" s="742"/>
      <c r="T116" s="742"/>
      <c r="U116" s="742"/>
      <c r="V116" s="742"/>
      <c r="W116" s="742"/>
      <c r="X116" s="742"/>
      <c r="Y116" s="742"/>
      <c r="Z116" s="742"/>
    </row>
    <row r="117" ht="15.75" customHeight="1">
      <c r="A117" s="24">
        <f t="shared" si="5"/>
        <v>19</v>
      </c>
      <c r="B117" s="745"/>
      <c r="C117" s="29"/>
      <c r="D117" s="24"/>
      <c r="E117" s="24"/>
      <c r="F117" s="24"/>
      <c r="G117" s="24"/>
      <c r="H117" s="24"/>
      <c r="I117" s="742"/>
      <c r="J117" s="742"/>
      <c r="K117" s="742"/>
      <c r="L117" s="742"/>
      <c r="M117" s="742"/>
      <c r="N117" s="742"/>
      <c r="O117" s="742"/>
      <c r="P117" s="742"/>
      <c r="Q117" s="742"/>
      <c r="R117" s="742"/>
      <c r="S117" s="742"/>
      <c r="T117" s="742"/>
      <c r="U117" s="742"/>
      <c r="V117" s="742"/>
      <c r="W117" s="742"/>
      <c r="X117" s="742"/>
      <c r="Y117" s="742"/>
      <c r="Z117" s="742"/>
    </row>
    <row r="118" ht="15.75" customHeight="1">
      <c r="A118" s="24">
        <f t="shared" si="5"/>
        <v>20</v>
      </c>
      <c r="B118" s="745"/>
      <c r="C118" s="29"/>
      <c r="D118" s="24"/>
      <c r="E118" s="24"/>
      <c r="F118" s="24"/>
      <c r="G118" s="24"/>
      <c r="H118" s="24"/>
      <c r="I118" s="742"/>
      <c r="J118" s="742"/>
      <c r="K118" s="742"/>
      <c r="L118" s="742"/>
      <c r="M118" s="742"/>
      <c r="N118" s="742"/>
      <c r="O118" s="742"/>
      <c r="P118" s="742"/>
      <c r="Q118" s="742"/>
      <c r="R118" s="742"/>
      <c r="S118" s="742"/>
      <c r="T118" s="742"/>
      <c r="U118" s="742"/>
      <c r="V118" s="742"/>
      <c r="W118" s="742"/>
      <c r="X118" s="742"/>
      <c r="Y118" s="742"/>
      <c r="Z118" s="742"/>
    </row>
    <row r="119" ht="15.75" customHeight="1">
      <c r="A119" s="24">
        <f t="shared" si="5"/>
        <v>21</v>
      </c>
      <c r="B119" s="745"/>
      <c r="C119" s="29"/>
      <c r="D119" s="24"/>
      <c r="E119" s="24"/>
      <c r="F119" s="24"/>
      <c r="G119" s="24"/>
      <c r="H119" s="24"/>
      <c r="I119" s="742"/>
      <c r="J119" s="742"/>
      <c r="K119" s="742"/>
      <c r="L119" s="742"/>
      <c r="M119" s="742"/>
      <c r="N119" s="742"/>
      <c r="O119" s="742"/>
      <c r="P119" s="742"/>
      <c r="Q119" s="742"/>
      <c r="R119" s="742"/>
      <c r="S119" s="742"/>
      <c r="T119" s="742"/>
      <c r="U119" s="742"/>
      <c r="V119" s="742"/>
      <c r="W119" s="742"/>
      <c r="X119" s="742"/>
      <c r="Y119" s="742"/>
      <c r="Z119" s="742"/>
    </row>
    <row r="120" ht="15.75" customHeight="1">
      <c r="A120" s="24">
        <f t="shared" si="5"/>
        <v>22</v>
      </c>
      <c r="B120" s="745"/>
      <c r="C120" s="29"/>
      <c r="D120" s="24"/>
      <c r="E120" s="24"/>
      <c r="F120" s="24"/>
      <c r="G120" s="24"/>
      <c r="H120" s="24"/>
      <c r="I120" s="742"/>
      <c r="J120" s="742"/>
      <c r="K120" s="742"/>
      <c r="L120" s="742"/>
      <c r="M120" s="742"/>
      <c r="N120" s="742"/>
      <c r="O120" s="742"/>
      <c r="P120" s="742"/>
      <c r="Q120" s="742"/>
      <c r="R120" s="742"/>
      <c r="S120" s="742"/>
      <c r="T120" s="742"/>
      <c r="U120" s="742"/>
      <c r="V120" s="742"/>
      <c r="W120" s="742"/>
      <c r="X120" s="742"/>
      <c r="Y120" s="742"/>
      <c r="Z120" s="742"/>
    </row>
    <row r="121" ht="15.75" customHeight="1">
      <c r="A121" s="24">
        <f t="shared" si="5"/>
        <v>23</v>
      </c>
      <c r="B121" s="745"/>
      <c r="C121" s="29"/>
      <c r="D121" s="24"/>
      <c r="E121" s="24"/>
      <c r="F121" s="24"/>
      <c r="G121" s="24"/>
      <c r="H121" s="24"/>
      <c r="I121" s="742"/>
      <c r="J121" s="742"/>
      <c r="K121" s="742"/>
      <c r="L121" s="742"/>
      <c r="M121" s="742"/>
      <c r="N121" s="742"/>
      <c r="O121" s="742"/>
      <c r="P121" s="742"/>
      <c r="Q121" s="742"/>
      <c r="R121" s="742"/>
      <c r="S121" s="742"/>
      <c r="T121" s="742"/>
      <c r="U121" s="742"/>
      <c r="V121" s="742"/>
      <c r="W121" s="742"/>
      <c r="X121" s="742"/>
      <c r="Y121" s="742"/>
      <c r="Z121" s="742"/>
    </row>
    <row r="122" ht="15.75" customHeight="1">
      <c r="A122" s="24">
        <f t="shared" si="5"/>
        <v>24</v>
      </c>
      <c r="B122" s="745"/>
      <c r="C122" s="29"/>
      <c r="D122" s="24"/>
      <c r="E122" s="24"/>
      <c r="F122" s="24"/>
      <c r="G122" s="24"/>
      <c r="H122" s="24"/>
      <c r="I122" s="742"/>
      <c r="J122" s="742"/>
      <c r="K122" s="742"/>
      <c r="L122" s="742"/>
      <c r="M122" s="742"/>
      <c r="N122" s="742"/>
      <c r="O122" s="742"/>
      <c r="P122" s="742"/>
      <c r="Q122" s="742"/>
      <c r="R122" s="742"/>
      <c r="S122" s="742"/>
      <c r="T122" s="742"/>
      <c r="U122" s="742"/>
      <c r="V122" s="742"/>
      <c r="W122" s="742"/>
      <c r="X122" s="742"/>
      <c r="Y122" s="742"/>
      <c r="Z122" s="742"/>
    </row>
    <row r="123" ht="15.75" customHeight="1">
      <c r="A123" s="24">
        <f t="shared" si="5"/>
        <v>25</v>
      </c>
      <c r="B123" s="745"/>
      <c r="C123" s="29"/>
      <c r="D123" s="24"/>
      <c r="E123" s="24"/>
      <c r="F123" s="24"/>
      <c r="G123" s="24"/>
      <c r="H123" s="24"/>
      <c r="I123" s="742"/>
      <c r="J123" s="742"/>
      <c r="K123" s="742"/>
      <c r="L123" s="742"/>
      <c r="M123" s="742"/>
      <c r="N123" s="742"/>
      <c r="O123" s="742"/>
      <c r="P123" s="742"/>
      <c r="Q123" s="742"/>
      <c r="R123" s="742"/>
      <c r="S123" s="742"/>
      <c r="T123" s="742"/>
      <c r="U123" s="742"/>
      <c r="V123" s="742"/>
      <c r="W123" s="742"/>
      <c r="X123" s="742"/>
      <c r="Y123" s="742"/>
      <c r="Z123" s="742"/>
    </row>
    <row r="124" ht="15.75" customHeight="1">
      <c r="A124" s="24">
        <v>1.0</v>
      </c>
      <c r="B124" s="745"/>
      <c r="C124" s="29"/>
      <c r="D124" s="24"/>
      <c r="E124" s="24"/>
      <c r="F124" s="24"/>
      <c r="G124" s="24"/>
      <c r="H124" s="24"/>
      <c r="I124" s="742"/>
      <c r="J124" s="742"/>
      <c r="K124" s="742"/>
      <c r="L124" s="742"/>
      <c r="M124" s="742"/>
      <c r="N124" s="742"/>
      <c r="O124" s="742"/>
      <c r="P124" s="742"/>
      <c r="Q124" s="742"/>
      <c r="R124" s="742"/>
      <c r="S124" s="742"/>
      <c r="T124" s="742"/>
      <c r="U124" s="742"/>
      <c r="V124" s="742"/>
      <c r="W124" s="742"/>
      <c r="X124" s="742"/>
      <c r="Y124" s="742"/>
      <c r="Z124" s="742"/>
    </row>
    <row r="125" ht="15.75" customHeight="1">
      <c r="A125" s="24">
        <f t="shared" ref="A125:A146" si="6">A124+1</f>
        <v>2</v>
      </c>
      <c r="B125" s="745"/>
      <c r="C125" s="29"/>
      <c r="D125" s="24"/>
      <c r="E125" s="24"/>
      <c r="F125" s="24"/>
      <c r="G125" s="24"/>
      <c r="H125" s="24"/>
      <c r="I125" s="742"/>
      <c r="J125" s="742"/>
      <c r="K125" s="742"/>
      <c r="L125" s="742"/>
      <c r="M125" s="742"/>
      <c r="N125" s="742"/>
      <c r="O125" s="742"/>
      <c r="P125" s="742"/>
      <c r="Q125" s="742"/>
      <c r="R125" s="742"/>
      <c r="S125" s="742"/>
      <c r="T125" s="742"/>
      <c r="U125" s="742"/>
      <c r="V125" s="742"/>
      <c r="W125" s="742"/>
      <c r="X125" s="742"/>
      <c r="Y125" s="742"/>
      <c r="Z125" s="742"/>
    </row>
    <row r="126" ht="15.75" customHeight="1">
      <c r="A126" s="24">
        <f t="shared" si="6"/>
        <v>3</v>
      </c>
      <c r="B126" s="745"/>
      <c r="C126" s="29"/>
      <c r="D126" s="24"/>
      <c r="E126" s="24"/>
      <c r="F126" s="24"/>
      <c r="G126" s="24"/>
      <c r="H126" s="24"/>
      <c r="I126" s="742"/>
      <c r="J126" s="742"/>
      <c r="K126" s="742"/>
      <c r="L126" s="742"/>
      <c r="M126" s="742"/>
      <c r="N126" s="742"/>
      <c r="O126" s="742"/>
      <c r="P126" s="742"/>
      <c r="Q126" s="742"/>
      <c r="R126" s="742"/>
      <c r="S126" s="742"/>
      <c r="T126" s="742"/>
      <c r="U126" s="742"/>
      <c r="V126" s="742"/>
      <c r="W126" s="742"/>
      <c r="X126" s="742"/>
      <c r="Y126" s="742"/>
      <c r="Z126" s="742"/>
    </row>
    <row r="127" ht="15.75" customHeight="1">
      <c r="A127" s="24">
        <f t="shared" si="6"/>
        <v>4</v>
      </c>
      <c r="B127" s="745"/>
      <c r="C127" s="29"/>
      <c r="D127" s="24"/>
      <c r="E127" s="24"/>
      <c r="F127" s="24"/>
      <c r="G127" s="24"/>
      <c r="H127" s="24"/>
      <c r="I127" s="742"/>
      <c r="J127" s="742"/>
      <c r="K127" s="742"/>
      <c r="L127" s="742"/>
      <c r="M127" s="742"/>
      <c r="N127" s="742"/>
      <c r="O127" s="742"/>
      <c r="P127" s="742"/>
      <c r="Q127" s="742"/>
      <c r="R127" s="742"/>
      <c r="S127" s="742"/>
      <c r="T127" s="742"/>
      <c r="U127" s="742"/>
      <c r="V127" s="742"/>
      <c r="W127" s="742"/>
      <c r="X127" s="742"/>
      <c r="Y127" s="742"/>
      <c r="Z127" s="742"/>
    </row>
    <row r="128" ht="15.75" customHeight="1">
      <c r="A128" s="24">
        <f t="shared" si="6"/>
        <v>5</v>
      </c>
      <c r="B128" s="745"/>
      <c r="C128" s="29"/>
      <c r="D128" s="24"/>
      <c r="E128" s="24"/>
      <c r="F128" s="24"/>
      <c r="G128" s="24"/>
      <c r="H128" s="24"/>
      <c r="I128" s="742"/>
      <c r="J128" s="742"/>
      <c r="K128" s="742"/>
      <c r="L128" s="742"/>
      <c r="M128" s="742"/>
      <c r="N128" s="742"/>
      <c r="O128" s="742"/>
      <c r="P128" s="742"/>
      <c r="Q128" s="742"/>
      <c r="R128" s="742"/>
      <c r="S128" s="742"/>
      <c r="T128" s="742"/>
      <c r="U128" s="742"/>
      <c r="V128" s="742"/>
      <c r="W128" s="742"/>
      <c r="X128" s="742"/>
      <c r="Y128" s="742"/>
      <c r="Z128" s="742"/>
    </row>
    <row r="129" ht="15.75" customHeight="1">
      <c r="A129" s="24">
        <f t="shared" si="6"/>
        <v>6</v>
      </c>
      <c r="B129" s="745"/>
      <c r="C129" s="29"/>
      <c r="D129" s="24"/>
      <c r="E129" s="24"/>
      <c r="F129" s="24"/>
      <c r="G129" s="24"/>
      <c r="H129" s="24"/>
      <c r="I129" s="742"/>
      <c r="J129" s="742"/>
      <c r="K129" s="742"/>
      <c r="L129" s="742"/>
      <c r="M129" s="742"/>
      <c r="N129" s="742"/>
      <c r="O129" s="742"/>
      <c r="P129" s="742"/>
      <c r="Q129" s="742"/>
      <c r="R129" s="742"/>
      <c r="S129" s="742"/>
      <c r="T129" s="742"/>
      <c r="U129" s="742"/>
      <c r="V129" s="742"/>
      <c r="W129" s="742"/>
      <c r="X129" s="742"/>
      <c r="Y129" s="742"/>
      <c r="Z129" s="742"/>
    </row>
    <row r="130" ht="15.75" customHeight="1">
      <c r="A130" s="24">
        <f t="shared" si="6"/>
        <v>7</v>
      </c>
      <c r="B130" s="745"/>
      <c r="C130" s="29"/>
      <c r="D130" s="24"/>
      <c r="E130" s="24"/>
      <c r="F130" s="24"/>
      <c r="G130" s="24"/>
      <c r="H130" s="24"/>
      <c r="I130" s="742"/>
      <c r="J130" s="742"/>
      <c r="K130" s="742"/>
      <c r="L130" s="742"/>
      <c r="M130" s="742"/>
      <c r="N130" s="742"/>
      <c r="O130" s="742"/>
      <c r="P130" s="742"/>
      <c r="Q130" s="742"/>
      <c r="R130" s="742"/>
      <c r="S130" s="742"/>
      <c r="T130" s="742"/>
      <c r="U130" s="742"/>
      <c r="V130" s="742"/>
      <c r="W130" s="742"/>
      <c r="X130" s="742"/>
      <c r="Y130" s="742"/>
      <c r="Z130" s="742"/>
    </row>
    <row r="131" ht="15.75" customHeight="1">
      <c r="A131" s="24">
        <f t="shared" si="6"/>
        <v>8</v>
      </c>
      <c r="B131" s="745"/>
      <c r="C131" s="29"/>
      <c r="D131" s="24"/>
      <c r="E131" s="24"/>
      <c r="F131" s="24"/>
      <c r="G131" s="24"/>
      <c r="H131" s="24"/>
      <c r="I131" s="742"/>
      <c r="J131" s="742"/>
      <c r="K131" s="742"/>
      <c r="L131" s="742"/>
      <c r="M131" s="742"/>
      <c r="N131" s="742"/>
      <c r="O131" s="742"/>
      <c r="P131" s="742"/>
      <c r="Q131" s="742"/>
      <c r="R131" s="742"/>
      <c r="S131" s="742"/>
      <c r="T131" s="742"/>
      <c r="U131" s="742"/>
      <c r="V131" s="742"/>
      <c r="W131" s="742"/>
      <c r="X131" s="742"/>
      <c r="Y131" s="742"/>
      <c r="Z131" s="742"/>
    </row>
    <row r="132" ht="15.75" customHeight="1">
      <c r="A132" s="24">
        <f t="shared" si="6"/>
        <v>9</v>
      </c>
      <c r="B132" s="745"/>
      <c r="C132" s="29"/>
      <c r="D132" s="24"/>
      <c r="E132" s="24"/>
      <c r="F132" s="24"/>
      <c r="G132" s="24"/>
      <c r="H132" s="24"/>
      <c r="I132" s="742"/>
      <c r="J132" s="742"/>
      <c r="K132" s="742"/>
      <c r="L132" s="742"/>
      <c r="M132" s="742"/>
      <c r="N132" s="742"/>
      <c r="O132" s="742"/>
      <c r="P132" s="742"/>
      <c r="Q132" s="742"/>
      <c r="R132" s="742"/>
      <c r="S132" s="742"/>
      <c r="T132" s="742"/>
      <c r="U132" s="742"/>
      <c r="V132" s="742"/>
      <c r="W132" s="742"/>
      <c r="X132" s="742"/>
      <c r="Y132" s="742"/>
      <c r="Z132" s="742"/>
    </row>
    <row r="133" ht="15.75" customHeight="1">
      <c r="A133" s="24">
        <f t="shared" si="6"/>
        <v>10</v>
      </c>
      <c r="B133" s="745"/>
      <c r="C133" s="29"/>
      <c r="D133" s="24"/>
      <c r="E133" s="24"/>
      <c r="F133" s="24"/>
      <c r="G133" s="24"/>
      <c r="H133" s="24"/>
      <c r="I133" s="742"/>
      <c r="J133" s="742"/>
      <c r="K133" s="742"/>
      <c r="L133" s="742"/>
      <c r="M133" s="742"/>
      <c r="N133" s="742"/>
      <c r="O133" s="742"/>
      <c r="P133" s="742"/>
      <c r="Q133" s="742"/>
      <c r="R133" s="742"/>
      <c r="S133" s="742"/>
      <c r="T133" s="742"/>
      <c r="U133" s="742"/>
      <c r="V133" s="742"/>
      <c r="W133" s="742"/>
      <c r="X133" s="742"/>
      <c r="Y133" s="742"/>
      <c r="Z133" s="742"/>
    </row>
    <row r="134" ht="15.75" customHeight="1">
      <c r="A134" s="24">
        <f t="shared" si="6"/>
        <v>11</v>
      </c>
      <c r="B134" s="745"/>
      <c r="C134" s="29"/>
      <c r="D134" s="24"/>
      <c r="E134" s="24"/>
      <c r="F134" s="24"/>
      <c r="G134" s="24"/>
      <c r="H134" s="24"/>
      <c r="I134" s="742"/>
      <c r="J134" s="742"/>
      <c r="K134" s="742"/>
      <c r="L134" s="742"/>
      <c r="M134" s="742"/>
      <c r="N134" s="742"/>
      <c r="O134" s="742"/>
      <c r="P134" s="742"/>
      <c r="Q134" s="742"/>
      <c r="R134" s="742"/>
      <c r="S134" s="742"/>
      <c r="T134" s="742"/>
      <c r="U134" s="742"/>
      <c r="V134" s="742"/>
      <c r="W134" s="742"/>
      <c r="X134" s="742"/>
      <c r="Y134" s="742"/>
      <c r="Z134" s="742"/>
    </row>
    <row r="135" ht="15.75" customHeight="1">
      <c r="A135" s="24">
        <f t="shared" si="6"/>
        <v>12</v>
      </c>
      <c r="B135" s="745"/>
      <c r="C135" s="29"/>
      <c r="D135" s="24"/>
      <c r="E135" s="24"/>
      <c r="F135" s="24"/>
      <c r="G135" s="24"/>
      <c r="H135" s="24"/>
      <c r="I135" s="742"/>
      <c r="J135" s="742"/>
      <c r="K135" s="742"/>
      <c r="L135" s="742"/>
      <c r="M135" s="742"/>
      <c r="N135" s="742"/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2"/>
      <c r="Z135" s="742"/>
    </row>
    <row r="136" ht="15.75" customHeight="1">
      <c r="A136" s="24">
        <f t="shared" si="6"/>
        <v>13</v>
      </c>
      <c r="B136" s="745"/>
      <c r="C136" s="29"/>
      <c r="D136" s="24"/>
      <c r="E136" s="24"/>
      <c r="F136" s="24"/>
      <c r="G136" s="24"/>
      <c r="H136" s="24"/>
      <c r="I136" s="742"/>
      <c r="J136" s="742"/>
      <c r="K136" s="742"/>
      <c r="L136" s="742"/>
      <c r="M136" s="742"/>
      <c r="N136" s="742"/>
      <c r="O136" s="742"/>
      <c r="P136" s="742"/>
      <c r="Q136" s="742"/>
      <c r="R136" s="742"/>
      <c r="S136" s="742"/>
      <c r="T136" s="742"/>
      <c r="U136" s="742"/>
      <c r="V136" s="742"/>
      <c r="W136" s="742"/>
      <c r="X136" s="742"/>
      <c r="Y136" s="742"/>
      <c r="Z136" s="742"/>
    </row>
    <row r="137" ht="15.75" customHeight="1">
      <c r="A137" s="24">
        <f t="shared" si="6"/>
        <v>14</v>
      </c>
      <c r="B137" s="745"/>
      <c r="C137" s="29"/>
      <c r="D137" s="24"/>
      <c r="E137" s="24"/>
      <c r="F137" s="24"/>
      <c r="G137" s="24"/>
      <c r="H137" s="24"/>
      <c r="I137" s="742"/>
      <c r="J137" s="742"/>
      <c r="K137" s="742"/>
      <c r="L137" s="742"/>
      <c r="M137" s="742"/>
      <c r="N137" s="742"/>
      <c r="O137" s="742"/>
      <c r="P137" s="742"/>
      <c r="Q137" s="742"/>
      <c r="R137" s="742"/>
      <c r="S137" s="742"/>
      <c r="T137" s="742"/>
      <c r="U137" s="742"/>
      <c r="V137" s="742"/>
      <c r="W137" s="742"/>
      <c r="X137" s="742"/>
      <c r="Y137" s="742"/>
      <c r="Z137" s="742"/>
    </row>
    <row r="138" ht="15.75" customHeight="1">
      <c r="A138" s="24">
        <f t="shared" si="6"/>
        <v>15</v>
      </c>
      <c r="B138" s="745"/>
      <c r="C138" s="29"/>
      <c r="D138" s="24"/>
      <c r="E138" s="24"/>
      <c r="F138" s="24"/>
      <c r="G138" s="24"/>
      <c r="H138" s="24"/>
      <c r="I138" s="742"/>
      <c r="J138" s="742"/>
      <c r="K138" s="742"/>
      <c r="L138" s="742"/>
      <c r="M138" s="742"/>
      <c r="N138" s="742"/>
      <c r="O138" s="742"/>
      <c r="P138" s="742"/>
      <c r="Q138" s="742"/>
      <c r="R138" s="742"/>
      <c r="S138" s="742"/>
      <c r="T138" s="742"/>
      <c r="U138" s="742"/>
      <c r="V138" s="742"/>
      <c r="W138" s="742"/>
      <c r="X138" s="742"/>
      <c r="Y138" s="742"/>
      <c r="Z138" s="742"/>
    </row>
    <row r="139" ht="15.75" customHeight="1">
      <c r="A139" s="24">
        <f t="shared" si="6"/>
        <v>16</v>
      </c>
      <c r="B139" s="745"/>
      <c r="C139" s="29"/>
      <c r="D139" s="24"/>
      <c r="E139" s="24"/>
      <c r="F139" s="24"/>
      <c r="G139" s="24"/>
      <c r="H139" s="24"/>
      <c r="I139" s="742"/>
      <c r="J139" s="742"/>
      <c r="K139" s="742"/>
      <c r="L139" s="742"/>
      <c r="M139" s="742"/>
      <c r="N139" s="742"/>
      <c r="O139" s="742"/>
      <c r="P139" s="742"/>
      <c r="Q139" s="742"/>
      <c r="R139" s="742"/>
      <c r="S139" s="742"/>
      <c r="T139" s="742"/>
      <c r="U139" s="742"/>
      <c r="V139" s="742"/>
      <c r="W139" s="742"/>
      <c r="X139" s="742"/>
      <c r="Y139" s="742"/>
      <c r="Z139" s="742"/>
    </row>
    <row r="140" ht="15.75" customHeight="1">
      <c r="A140" s="24">
        <f t="shared" si="6"/>
        <v>17</v>
      </c>
      <c r="B140" s="745"/>
      <c r="C140" s="29"/>
      <c r="D140" s="24"/>
      <c r="E140" s="24"/>
      <c r="F140" s="24"/>
      <c r="G140" s="24"/>
      <c r="H140" s="24"/>
      <c r="I140" s="742"/>
      <c r="J140" s="742"/>
      <c r="K140" s="742"/>
      <c r="L140" s="742"/>
      <c r="M140" s="742"/>
      <c r="N140" s="742"/>
      <c r="O140" s="742"/>
      <c r="P140" s="742"/>
      <c r="Q140" s="742"/>
      <c r="R140" s="742"/>
      <c r="S140" s="742"/>
      <c r="T140" s="742"/>
      <c r="U140" s="742"/>
      <c r="V140" s="742"/>
      <c r="W140" s="742"/>
      <c r="X140" s="742"/>
      <c r="Y140" s="742"/>
      <c r="Z140" s="742"/>
    </row>
    <row r="141" ht="15.75" customHeight="1">
      <c r="A141" s="24">
        <f t="shared" si="6"/>
        <v>18</v>
      </c>
      <c r="B141" s="745"/>
      <c r="C141" s="29"/>
      <c r="D141" s="24"/>
      <c r="E141" s="24"/>
      <c r="F141" s="24"/>
      <c r="G141" s="24"/>
      <c r="H141" s="24"/>
      <c r="I141" s="742"/>
      <c r="J141" s="742"/>
      <c r="K141" s="742"/>
      <c r="L141" s="742"/>
      <c r="M141" s="742"/>
      <c r="N141" s="742"/>
      <c r="O141" s="742"/>
      <c r="P141" s="742"/>
      <c r="Q141" s="742"/>
      <c r="R141" s="742"/>
      <c r="S141" s="742"/>
      <c r="T141" s="742"/>
      <c r="U141" s="742"/>
      <c r="V141" s="742"/>
      <c r="W141" s="742"/>
      <c r="X141" s="742"/>
      <c r="Y141" s="742"/>
      <c r="Z141" s="742"/>
    </row>
    <row r="142" ht="15.75" customHeight="1">
      <c r="A142" s="24">
        <f t="shared" si="6"/>
        <v>19</v>
      </c>
      <c r="B142" s="745"/>
      <c r="C142" s="29"/>
      <c r="D142" s="24"/>
      <c r="E142" s="24"/>
      <c r="F142" s="24"/>
      <c r="G142" s="24"/>
      <c r="H142" s="24"/>
      <c r="I142" s="742"/>
      <c r="J142" s="742"/>
      <c r="K142" s="742"/>
      <c r="L142" s="742"/>
      <c r="M142" s="742"/>
      <c r="N142" s="742"/>
      <c r="O142" s="742"/>
      <c r="P142" s="742"/>
      <c r="Q142" s="742"/>
      <c r="R142" s="742"/>
      <c r="S142" s="742"/>
      <c r="T142" s="742"/>
      <c r="U142" s="742"/>
      <c r="V142" s="742"/>
      <c r="W142" s="742"/>
      <c r="X142" s="742"/>
      <c r="Y142" s="742"/>
      <c r="Z142" s="742"/>
    </row>
    <row r="143" ht="15.75" customHeight="1">
      <c r="A143" s="24">
        <f t="shared" si="6"/>
        <v>20</v>
      </c>
      <c r="B143" s="745"/>
      <c r="C143" s="29"/>
      <c r="D143" s="24"/>
      <c r="E143" s="24"/>
      <c r="F143" s="24"/>
      <c r="G143" s="24"/>
      <c r="H143" s="24"/>
      <c r="I143" s="742"/>
      <c r="J143" s="742"/>
      <c r="K143" s="742"/>
      <c r="L143" s="742"/>
      <c r="M143" s="742"/>
      <c r="N143" s="742"/>
      <c r="O143" s="742"/>
      <c r="P143" s="742"/>
      <c r="Q143" s="742"/>
      <c r="R143" s="742"/>
      <c r="S143" s="742"/>
      <c r="T143" s="742"/>
      <c r="U143" s="742"/>
      <c r="V143" s="742"/>
      <c r="W143" s="742"/>
      <c r="X143" s="742"/>
      <c r="Y143" s="742"/>
      <c r="Z143" s="742"/>
    </row>
    <row r="144" ht="15.75" customHeight="1">
      <c r="A144" s="24">
        <f t="shared" si="6"/>
        <v>21</v>
      </c>
      <c r="B144" s="745"/>
      <c r="C144" s="29"/>
      <c r="D144" s="24"/>
      <c r="E144" s="24"/>
      <c r="F144" s="24"/>
      <c r="G144" s="24"/>
      <c r="H144" s="24"/>
      <c r="I144" s="742"/>
      <c r="J144" s="742"/>
      <c r="K144" s="742"/>
      <c r="L144" s="742"/>
      <c r="M144" s="742"/>
      <c r="N144" s="742"/>
      <c r="O144" s="742"/>
      <c r="P144" s="742"/>
      <c r="Q144" s="742"/>
      <c r="R144" s="742"/>
      <c r="S144" s="742"/>
      <c r="T144" s="742"/>
      <c r="U144" s="742"/>
      <c r="V144" s="742"/>
      <c r="W144" s="742"/>
      <c r="X144" s="742"/>
      <c r="Y144" s="742"/>
      <c r="Z144" s="742"/>
    </row>
    <row r="145" ht="15.75" customHeight="1">
      <c r="A145" s="24">
        <f t="shared" si="6"/>
        <v>22</v>
      </c>
      <c r="B145" s="745"/>
      <c r="C145" s="29"/>
      <c r="D145" s="24"/>
      <c r="E145" s="24"/>
      <c r="F145" s="24"/>
      <c r="G145" s="24"/>
      <c r="H145" s="24"/>
      <c r="I145" s="742"/>
      <c r="J145" s="742"/>
      <c r="K145" s="742"/>
      <c r="L145" s="742"/>
      <c r="M145" s="742"/>
      <c r="N145" s="742"/>
      <c r="O145" s="742"/>
      <c r="P145" s="742"/>
      <c r="Q145" s="742"/>
      <c r="R145" s="742"/>
      <c r="S145" s="742"/>
      <c r="T145" s="742"/>
      <c r="U145" s="742"/>
      <c r="V145" s="742"/>
      <c r="W145" s="742"/>
      <c r="X145" s="742"/>
      <c r="Y145" s="742"/>
      <c r="Z145" s="742"/>
    </row>
    <row r="146" ht="15.75" customHeight="1">
      <c r="A146" s="24">
        <f t="shared" si="6"/>
        <v>23</v>
      </c>
      <c r="B146" s="745"/>
      <c r="C146" s="29"/>
      <c r="D146" s="24"/>
      <c r="E146" s="24"/>
      <c r="F146" s="24"/>
      <c r="G146" s="24"/>
      <c r="H146" s="24"/>
      <c r="I146" s="742"/>
      <c r="J146" s="742"/>
      <c r="K146" s="742"/>
      <c r="L146" s="742"/>
      <c r="M146" s="742"/>
      <c r="N146" s="742"/>
      <c r="O146" s="742"/>
      <c r="P146" s="742"/>
      <c r="Q146" s="742"/>
      <c r="R146" s="742"/>
      <c r="S146" s="742"/>
      <c r="T146" s="742"/>
      <c r="U146" s="742"/>
      <c r="V146" s="742"/>
      <c r="W146" s="742"/>
      <c r="X146" s="742"/>
      <c r="Y146" s="742"/>
      <c r="Z146" s="742"/>
    </row>
    <row r="147" ht="15.75" customHeight="1">
      <c r="A147" s="24">
        <v>1.0</v>
      </c>
      <c r="B147" s="745"/>
      <c r="C147" s="29"/>
      <c r="D147" s="24"/>
      <c r="E147" s="24"/>
      <c r="F147" s="24"/>
      <c r="G147" s="24"/>
      <c r="H147" s="24"/>
      <c r="I147" s="742"/>
      <c r="J147" s="742"/>
      <c r="K147" s="742"/>
      <c r="L147" s="742"/>
      <c r="M147" s="742"/>
      <c r="N147" s="742"/>
      <c r="O147" s="742"/>
      <c r="P147" s="742"/>
      <c r="Q147" s="742"/>
      <c r="R147" s="742"/>
      <c r="S147" s="742"/>
      <c r="T147" s="742"/>
      <c r="U147" s="742"/>
      <c r="V147" s="742"/>
      <c r="W147" s="742"/>
      <c r="X147" s="742"/>
      <c r="Y147" s="742"/>
      <c r="Z147" s="742"/>
    </row>
    <row r="148" ht="15.75" customHeight="1">
      <c r="A148" s="24">
        <f t="shared" ref="A148:A171" si="7">A147+1</f>
        <v>2</v>
      </c>
      <c r="B148" s="745"/>
      <c r="C148" s="29"/>
      <c r="D148" s="24"/>
      <c r="E148" s="24"/>
      <c r="F148" s="24"/>
      <c r="G148" s="24"/>
      <c r="H148" s="24"/>
      <c r="I148" s="742"/>
      <c r="J148" s="742"/>
      <c r="K148" s="742"/>
      <c r="L148" s="742"/>
      <c r="M148" s="742"/>
      <c r="N148" s="742"/>
      <c r="O148" s="742"/>
      <c r="P148" s="742"/>
      <c r="Q148" s="742"/>
      <c r="R148" s="742"/>
      <c r="S148" s="742"/>
      <c r="T148" s="742"/>
      <c r="U148" s="742"/>
      <c r="V148" s="742"/>
      <c r="W148" s="742"/>
      <c r="X148" s="742"/>
      <c r="Y148" s="742"/>
      <c r="Z148" s="742"/>
    </row>
    <row r="149" ht="15.75" customHeight="1">
      <c r="A149" s="24">
        <f t="shared" si="7"/>
        <v>3</v>
      </c>
      <c r="B149" s="745"/>
      <c r="C149" s="29"/>
      <c r="D149" s="24"/>
      <c r="E149" s="24"/>
      <c r="F149" s="24"/>
      <c r="G149" s="24"/>
      <c r="H149" s="24"/>
      <c r="I149" s="742"/>
      <c r="J149" s="742"/>
      <c r="K149" s="742"/>
      <c r="L149" s="742"/>
      <c r="M149" s="742"/>
      <c r="N149" s="742"/>
      <c r="O149" s="742"/>
      <c r="P149" s="742"/>
      <c r="Q149" s="742"/>
      <c r="R149" s="742"/>
      <c r="S149" s="742"/>
      <c r="T149" s="742"/>
      <c r="U149" s="742"/>
      <c r="V149" s="742"/>
      <c r="W149" s="742"/>
      <c r="X149" s="742"/>
      <c r="Y149" s="742"/>
      <c r="Z149" s="742"/>
    </row>
    <row r="150" ht="15.75" customHeight="1">
      <c r="A150" s="24">
        <f t="shared" si="7"/>
        <v>4</v>
      </c>
      <c r="B150" s="745"/>
      <c r="C150" s="29"/>
      <c r="D150" s="24"/>
      <c r="E150" s="24"/>
      <c r="F150" s="24"/>
      <c r="G150" s="24"/>
      <c r="H150" s="24"/>
      <c r="I150" s="742"/>
      <c r="J150" s="742"/>
      <c r="K150" s="742"/>
      <c r="L150" s="742"/>
      <c r="M150" s="742"/>
      <c r="N150" s="742"/>
      <c r="O150" s="742"/>
      <c r="P150" s="742"/>
      <c r="Q150" s="742"/>
      <c r="R150" s="742"/>
      <c r="S150" s="742"/>
      <c r="T150" s="742"/>
      <c r="U150" s="742"/>
      <c r="V150" s="742"/>
      <c r="W150" s="742"/>
      <c r="X150" s="742"/>
      <c r="Y150" s="742"/>
      <c r="Z150" s="742"/>
    </row>
    <row r="151" ht="15.75" customHeight="1">
      <c r="A151" s="24">
        <f t="shared" si="7"/>
        <v>5</v>
      </c>
      <c r="B151" s="745"/>
      <c r="C151" s="29"/>
      <c r="D151" s="24"/>
      <c r="E151" s="24"/>
      <c r="F151" s="24"/>
      <c r="G151" s="24"/>
      <c r="H151" s="24"/>
      <c r="I151" s="742"/>
      <c r="J151" s="742"/>
      <c r="K151" s="742"/>
      <c r="L151" s="742"/>
      <c r="M151" s="742"/>
      <c r="N151" s="742"/>
      <c r="O151" s="742"/>
      <c r="P151" s="742"/>
      <c r="Q151" s="742"/>
      <c r="R151" s="742"/>
      <c r="S151" s="742"/>
      <c r="T151" s="742"/>
      <c r="U151" s="742"/>
      <c r="V151" s="742"/>
      <c r="W151" s="742"/>
      <c r="X151" s="742"/>
      <c r="Y151" s="742"/>
      <c r="Z151" s="742"/>
    </row>
    <row r="152" ht="15.75" customHeight="1">
      <c r="A152" s="24">
        <f t="shared" si="7"/>
        <v>6</v>
      </c>
      <c r="B152" s="745"/>
      <c r="C152" s="29"/>
      <c r="D152" s="24"/>
      <c r="E152" s="24"/>
      <c r="F152" s="24"/>
      <c r="G152" s="24"/>
      <c r="H152" s="24"/>
      <c r="I152" s="742"/>
      <c r="J152" s="742"/>
      <c r="K152" s="742"/>
      <c r="L152" s="742"/>
      <c r="M152" s="742"/>
      <c r="N152" s="742"/>
      <c r="O152" s="742"/>
      <c r="P152" s="742"/>
      <c r="Q152" s="742"/>
      <c r="R152" s="742"/>
      <c r="S152" s="742"/>
      <c r="T152" s="742"/>
      <c r="U152" s="742"/>
      <c r="V152" s="742"/>
      <c r="W152" s="742"/>
      <c r="X152" s="742"/>
      <c r="Y152" s="742"/>
      <c r="Z152" s="742"/>
    </row>
    <row r="153" ht="15.75" customHeight="1">
      <c r="A153" s="24">
        <f t="shared" si="7"/>
        <v>7</v>
      </c>
      <c r="B153" s="745"/>
      <c r="C153" s="29"/>
      <c r="D153" s="24"/>
      <c r="E153" s="24"/>
      <c r="F153" s="24"/>
      <c r="G153" s="24"/>
      <c r="H153" s="24"/>
      <c r="I153" s="742"/>
      <c r="J153" s="742"/>
      <c r="K153" s="742"/>
      <c r="L153" s="742"/>
      <c r="M153" s="742"/>
      <c r="N153" s="742"/>
      <c r="O153" s="742"/>
      <c r="P153" s="742"/>
      <c r="Q153" s="742"/>
      <c r="R153" s="742"/>
      <c r="S153" s="742"/>
      <c r="T153" s="742"/>
      <c r="U153" s="742"/>
      <c r="V153" s="742"/>
      <c r="W153" s="742"/>
      <c r="X153" s="742"/>
      <c r="Y153" s="742"/>
      <c r="Z153" s="742"/>
    </row>
    <row r="154" ht="15.75" customHeight="1">
      <c r="A154" s="24">
        <f t="shared" si="7"/>
        <v>8</v>
      </c>
      <c r="B154" s="745"/>
      <c r="C154" s="29"/>
      <c r="D154" s="24"/>
      <c r="E154" s="24"/>
      <c r="F154" s="24"/>
      <c r="G154" s="24"/>
      <c r="H154" s="24"/>
      <c r="I154" s="742"/>
      <c r="J154" s="742"/>
      <c r="K154" s="742"/>
      <c r="L154" s="742"/>
      <c r="M154" s="742"/>
      <c r="N154" s="742"/>
      <c r="O154" s="742"/>
      <c r="P154" s="742"/>
      <c r="Q154" s="742"/>
      <c r="R154" s="742"/>
      <c r="S154" s="742"/>
      <c r="T154" s="742"/>
      <c r="U154" s="742"/>
      <c r="V154" s="742"/>
      <c r="W154" s="742"/>
      <c r="X154" s="742"/>
      <c r="Y154" s="742"/>
      <c r="Z154" s="742"/>
    </row>
    <row r="155" ht="15.75" customHeight="1">
      <c r="A155" s="24">
        <f t="shared" si="7"/>
        <v>9</v>
      </c>
      <c r="B155" s="745"/>
      <c r="C155" s="29"/>
      <c r="D155" s="24"/>
      <c r="E155" s="24"/>
      <c r="F155" s="24"/>
      <c r="G155" s="24"/>
      <c r="H155" s="24"/>
      <c r="I155" s="742"/>
      <c r="J155" s="742"/>
      <c r="K155" s="742"/>
      <c r="L155" s="742"/>
      <c r="M155" s="742"/>
      <c r="N155" s="742"/>
      <c r="O155" s="742"/>
      <c r="P155" s="742"/>
      <c r="Q155" s="742"/>
      <c r="R155" s="742"/>
      <c r="S155" s="742"/>
      <c r="T155" s="742"/>
      <c r="U155" s="742"/>
      <c r="V155" s="742"/>
      <c r="W155" s="742"/>
      <c r="X155" s="742"/>
      <c r="Y155" s="742"/>
      <c r="Z155" s="742"/>
    </row>
    <row r="156" ht="15.75" customHeight="1">
      <c r="A156" s="24">
        <f t="shared" si="7"/>
        <v>10</v>
      </c>
      <c r="B156" s="745"/>
      <c r="C156" s="29"/>
      <c r="D156" s="24"/>
      <c r="E156" s="24"/>
      <c r="F156" s="24"/>
      <c r="G156" s="24"/>
      <c r="H156" s="24"/>
      <c r="I156" s="742"/>
      <c r="J156" s="742"/>
      <c r="K156" s="742"/>
      <c r="L156" s="742"/>
      <c r="M156" s="742"/>
      <c r="N156" s="742"/>
      <c r="O156" s="742"/>
      <c r="P156" s="742"/>
      <c r="Q156" s="742"/>
      <c r="R156" s="742"/>
      <c r="S156" s="742"/>
      <c r="T156" s="742"/>
      <c r="U156" s="742"/>
      <c r="V156" s="742"/>
      <c r="W156" s="742"/>
      <c r="X156" s="742"/>
      <c r="Y156" s="742"/>
      <c r="Z156" s="742"/>
    </row>
    <row r="157" ht="15.75" customHeight="1">
      <c r="A157" s="24">
        <f t="shared" si="7"/>
        <v>11</v>
      </c>
      <c r="B157" s="745"/>
      <c r="C157" s="29"/>
      <c r="D157" s="24"/>
      <c r="E157" s="24"/>
      <c r="F157" s="24"/>
      <c r="G157" s="24"/>
      <c r="H157" s="24"/>
      <c r="I157" s="742"/>
      <c r="J157" s="742"/>
      <c r="K157" s="742"/>
      <c r="L157" s="742"/>
      <c r="M157" s="742"/>
      <c r="N157" s="742"/>
      <c r="O157" s="742"/>
      <c r="P157" s="742"/>
      <c r="Q157" s="742"/>
      <c r="R157" s="742"/>
      <c r="S157" s="742"/>
      <c r="T157" s="742"/>
      <c r="U157" s="742"/>
      <c r="V157" s="742"/>
      <c r="W157" s="742"/>
      <c r="X157" s="742"/>
      <c r="Y157" s="742"/>
      <c r="Z157" s="742"/>
    </row>
    <row r="158" ht="15.75" customHeight="1">
      <c r="A158" s="24">
        <f t="shared" si="7"/>
        <v>12</v>
      </c>
      <c r="B158" s="745"/>
      <c r="C158" s="29"/>
      <c r="D158" s="24"/>
      <c r="E158" s="24"/>
      <c r="F158" s="24"/>
      <c r="G158" s="24"/>
      <c r="H158" s="24"/>
      <c r="I158" s="742"/>
      <c r="J158" s="742"/>
      <c r="K158" s="742"/>
      <c r="L158" s="742"/>
      <c r="M158" s="742"/>
      <c r="N158" s="742"/>
      <c r="O158" s="742"/>
      <c r="P158" s="742"/>
      <c r="Q158" s="742"/>
      <c r="R158" s="742"/>
      <c r="S158" s="742"/>
      <c r="T158" s="742"/>
      <c r="U158" s="742"/>
      <c r="V158" s="742"/>
      <c r="W158" s="742"/>
      <c r="X158" s="742"/>
      <c r="Y158" s="742"/>
      <c r="Z158" s="742"/>
    </row>
    <row r="159" ht="15.75" customHeight="1">
      <c r="A159" s="24">
        <f t="shared" si="7"/>
        <v>13</v>
      </c>
      <c r="B159" s="745"/>
      <c r="C159" s="29"/>
      <c r="D159" s="24"/>
      <c r="E159" s="24"/>
      <c r="F159" s="24"/>
      <c r="G159" s="24"/>
      <c r="H159" s="24"/>
      <c r="I159" s="742"/>
      <c r="J159" s="742"/>
      <c r="K159" s="742"/>
      <c r="L159" s="742"/>
      <c r="M159" s="742"/>
      <c r="N159" s="742"/>
      <c r="O159" s="742"/>
      <c r="P159" s="742"/>
      <c r="Q159" s="742"/>
      <c r="R159" s="742"/>
      <c r="S159" s="742"/>
      <c r="T159" s="742"/>
      <c r="U159" s="742"/>
      <c r="V159" s="742"/>
      <c r="W159" s="742"/>
      <c r="X159" s="742"/>
      <c r="Y159" s="742"/>
      <c r="Z159" s="742"/>
    </row>
    <row r="160" ht="15.75" customHeight="1">
      <c r="A160" s="24">
        <f t="shared" si="7"/>
        <v>14</v>
      </c>
      <c r="B160" s="745"/>
      <c r="C160" s="29"/>
      <c r="D160" s="24"/>
      <c r="E160" s="24"/>
      <c r="F160" s="24"/>
      <c r="G160" s="24"/>
      <c r="H160" s="24"/>
      <c r="I160" s="742"/>
      <c r="J160" s="742"/>
      <c r="K160" s="742"/>
      <c r="L160" s="742"/>
      <c r="M160" s="742"/>
      <c r="N160" s="742"/>
      <c r="O160" s="742"/>
      <c r="P160" s="742"/>
      <c r="Q160" s="742"/>
      <c r="R160" s="742"/>
      <c r="S160" s="742"/>
      <c r="T160" s="742"/>
      <c r="U160" s="742"/>
      <c r="V160" s="742"/>
      <c r="W160" s="742"/>
      <c r="X160" s="742"/>
      <c r="Y160" s="742"/>
      <c r="Z160" s="742"/>
    </row>
    <row r="161" ht="15.75" customHeight="1">
      <c r="A161" s="24">
        <f t="shared" si="7"/>
        <v>15</v>
      </c>
      <c r="B161" s="745"/>
      <c r="C161" s="29"/>
      <c r="D161" s="24"/>
      <c r="E161" s="24"/>
      <c r="F161" s="24"/>
      <c r="G161" s="24"/>
      <c r="H161" s="24"/>
      <c r="I161" s="742"/>
      <c r="J161" s="742"/>
      <c r="K161" s="742"/>
      <c r="L161" s="742"/>
      <c r="M161" s="742"/>
      <c r="N161" s="742"/>
      <c r="O161" s="742"/>
      <c r="P161" s="742"/>
      <c r="Q161" s="742"/>
      <c r="R161" s="742"/>
      <c r="S161" s="742"/>
      <c r="T161" s="742"/>
      <c r="U161" s="742"/>
      <c r="V161" s="742"/>
      <c r="W161" s="742"/>
      <c r="X161" s="742"/>
      <c r="Y161" s="742"/>
      <c r="Z161" s="742"/>
    </row>
    <row r="162" ht="15.75" customHeight="1">
      <c r="A162" s="24">
        <f t="shared" si="7"/>
        <v>16</v>
      </c>
      <c r="B162" s="745"/>
      <c r="C162" s="29"/>
      <c r="D162" s="24"/>
      <c r="E162" s="24"/>
      <c r="F162" s="24"/>
      <c r="G162" s="24"/>
      <c r="H162" s="24"/>
      <c r="I162" s="742"/>
      <c r="J162" s="742"/>
      <c r="K162" s="742"/>
      <c r="L162" s="742"/>
      <c r="M162" s="742"/>
      <c r="N162" s="742"/>
      <c r="O162" s="742"/>
      <c r="P162" s="742"/>
      <c r="Q162" s="742"/>
      <c r="R162" s="742"/>
      <c r="S162" s="742"/>
      <c r="T162" s="742"/>
      <c r="U162" s="742"/>
      <c r="V162" s="742"/>
      <c r="W162" s="742"/>
      <c r="X162" s="742"/>
      <c r="Y162" s="742"/>
      <c r="Z162" s="742"/>
    </row>
    <row r="163" ht="15.75" customHeight="1">
      <c r="A163" s="24">
        <f t="shared" si="7"/>
        <v>17</v>
      </c>
      <c r="B163" s="745"/>
      <c r="C163" s="29"/>
      <c r="D163" s="24"/>
      <c r="E163" s="24"/>
      <c r="F163" s="24"/>
      <c r="G163" s="24"/>
      <c r="H163" s="24"/>
      <c r="I163" s="742"/>
      <c r="J163" s="742"/>
      <c r="K163" s="742"/>
      <c r="L163" s="742"/>
      <c r="M163" s="742"/>
      <c r="N163" s="742"/>
      <c r="O163" s="742"/>
      <c r="P163" s="742"/>
      <c r="Q163" s="742"/>
      <c r="R163" s="742"/>
      <c r="S163" s="742"/>
      <c r="T163" s="742"/>
      <c r="U163" s="742"/>
      <c r="V163" s="742"/>
      <c r="W163" s="742"/>
      <c r="X163" s="742"/>
      <c r="Y163" s="742"/>
      <c r="Z163" s="742"/>
    </row>
    <row r="164" ht="15.75" customHeight="1">
      <c r="A164" s="24">
        <f t="shared" si="7"/>
        <v>18</v>
      </c>
      <c r="B164" s="745"/>
      <c r="C164" s="29"/>
      <c r="D164" s="24"/>
      <c r="E164" s="24"/>
      <c r="F164" s="24"/>
      <c r="G164" s="24"/>
      <c r="H164" s="24"/>
      <c r="I164" s="742"/>
      <c r="J164" s="742"/>
      <c r="K164" s="742"/>
      <c r="L164" s="742"/>
      <c r="M164" s="742"/>
      <c r="N164" s="742"/>
      <c r="O164" s="742"/>
      <c r="P164" s="742"/>
      <c r="Q164" s="742"/>
      <c r="R164" s="742"/>
      <c r="S164" s="742"/>
      <c r="T164" s="742"/>
      <c r="U164" s="742"/>
      <c r="V164" s="742"/>
      <c r="W164" s="742"/>
      <c r="X164" s="742"/>
      <c r="Y164" s="742"/>
      <c r="Z164" s="742"/>
    </row>
    <row r="165" ht="15.75" customHeight="1">
      <c r="A165" s="24">
        <f t="shared" si="7"/>
        <v>19</v>
      </c>
      <c r="B165" s="745"/>
      <c r="C165" s="29"/>
      <c r="D165" s="24"/>
      <c r="E165" s="24"/>
      <c r="F165" s="24"/>
      <c r="G165" s="24"/>
      <c r="H165" s="24"/>
      <c r="I165" s="742"/>
      <c r="J165" s="742"/>
      <c r="K165" s="742"/>
      <c r="L165" s="742"/>
      <c r="M165" s="742"/>
      <c r="N165" s="742"/>
      <c r="O165" s="742"/>
      <c r="P165" s="742"/>
      <c r="Q165" s="742"/>
      <c r="R165" s="742"/>
      <c r="S165" s="742"/>
      <c r="T165" s="742"/>
      <c r="U165" s="742"/>
      <c r="V165" s="742"/>
      <c r="W165" s="742"/>
      <c r="X165" s="742"/>
      <c r="Y165" s="742"/>
      <c r="Z165" s="742"/>
    </row>
    <row r="166" ht="15.75" customHeight="1">
      <c r="A166" s="24">
        <f t="shared" si="7"/>
        <v>20</v>
      </c>
      <c r="B166" s="745"/>
      <c r="C166" s="29"/>
      <c r="D166" s="24"/>
      <c r="E166" s="24"/>
      <c r="F166" s="24"/>
      <c r="G166" s="24"/>
      <c r="H166" s="24"/>
      <c r="I166" s="742"/>
      <c r="J166" s="742"/>
      <c r="K166" s="742"/>
      <c r="L166" s="742"/>
      <c r="M166" s="742"/>
      <c r="N166" s="742"/>
      <c r="O166" s="742"/>
      <c r="P166" s="742"/>
      <c r="Q166" s="742"/>
      <c r="R166" s="742"/>
      <c r="S166" s="742"/>
      <c r="T166" s="742"/>
      <c r="U166" s="742"/>
      <c r="V166" s="742"/>
      <c r="W166" s="742"/>
      <c r="X166" s="742"/>
      <c r="Y166" s="742"/>
      <c r="Z166" s="742"/>
    </row>
    <row r="167" ht="15.75" customHeight="1">
      <c r="A167" s="24">
        <f t="shared" si="7"/>
        <v>21</v>
      </c>
      <c r="B167" s="745"/>
      <c r="C167" s="29"/>
      <c r="D167" s="24"/>
      <c r="E167" s="24"/>
      <c r="F167" s="24"/>
      <c r="G167" s="24"/>
      <c r="H167" s="24"/>
      <c r="I167" s="742"/>
      <c r="J167" s="742"/>
      <c r="K167" s="742"/>
      <c r="L167" s="742"/>
      <c r="M167" s="742"/>
      <c r="N167" s="742"/>
      <c r="O167" s="742"/>
      <c r="P167" s="742"/>
      <c r="Q167" s="742"/>
      <c r="R167" s="742"/>
      <c r="S167" s="742"/>
      <c r="T167" s="742"/>
      <c r="U167" s="742"/>
      <c r="V167" s="742"/>
      <c r="W167" s="742"/>
      <c r="X167" s="742"/>
      <c r="Y167" s="742"/>
      <c r="Z167" s="742"/>
    </row>
    <row r="168" ht="15.75" customHeight="1">
      <c r="A168" s="24">
        <f t="shared" si="7"/>
        <v>22</v>
      </c>
      <c r="B168" s="745"/>
      <c r="C168" s="29"/>
      <c r="D168" s="24"/>
      <c r="E168" s="24"/>
      <c r="F168" s="24"/>
      <c r="G168" s="24"/>
      <c r="H168" s="24"/>
      <c r="I168" s="742"/>
      <c r="J168" s="742"/>
      <c r="K168" s="742"/>
      <c r="L168" s="742"/>
      <c r="M168" s="742"/>
      <c r="N168" s="742"/>
      <c r="O168" s="742"/>
      <c r="P168" s="742"/>
      <c r="Q168" s="742"/>
      <c r="R168" s="742"/>
      <c r="S168" s="742"/>
      <c r="T168" s="742"/>
      <c r="U168" s="742"/>
      <c r="V168" s="742"/>
      <c r="W168" s="742"/>
      <c r="X168" s="742"/>
      <c r="Y168" s="742"/>
      <c r="Z168" s="742"/>
    </row>
    <row r="169" ht="15.75" customHeight="1">
      <c r="A169" s="24">
        <f t="shared" si="7"/>
        <v>23</v>
      </c>
      <c r="B169" s="745"/>
      <c r="C169" s="29"/>
      <c r="D169" s="24"/>
      <c r="E169" s="24"/>
      <c r="F169" s="24"/>
      <c r="G169" s="24"/>
      <c r="H169" s="24"/>
      <c r="I169" s="742"/>
      <c r="J169" s="742"/>
      <c r="K169" s="742"/>
      <c r="L169" s="742"/>
      <c r="M169" s="742"/>
      <c r="N169" s="742"/>
      <c r="O169" s="742"/>
      <c r="P169" s="742"/>
      <c r="Q169" s="742"/>
      <c r="R169" s="742"/>
      <c r="S169" s="742"/>
      <c r="T169" s="742"/>
      <c r="U169" s="742"/>
      <c r="V169" s="742"/>
      <c r="W169" s="742"/>
      <c r="X169" s="742"/>
      <c r="Y169" s="742"/>
      <c r="Z169" s="742"/>
    </row>
    <row r="170" ht="15.75" customHeight="1">
      <c r="A170" s="24">
        <f t="shared" si="7"/>
        <v>24</v>
      </c>
      <c r="B170" s="745"/>
      <c r="C170" s="29"/>
      <c r="D170" s="24"/>
      <c r="E170" s="24"/>
      <c r="F170" s="24"/>
      <c r="G170" s="24"/>
      <c r="H170" s="24"/>
      <c r="I170" s="742"/>
      <c r="J170" s="742"/>
      <c r="K170" s="742"/>
      <c r="L170" s="742"/>
      <c r="M170" s="742"/>
      <c r="N170" s="742"/>
      <c r="O170" s="742"/>
      <c r="P170" s="742"/>
      <c r="Q170" s="742"/>
      <c r="R170" s="742"/>
      <c r="S170" s="742"/>
      <c r="T170" s="742"/>
      <c r="U170" s="742"/>
      <c r="V170" s="742"/>
      <c r="W170" s="742"/>
      <c r="X170" s="742"/>
      <c r="Y170" s="742"/>
      <c r="Z170" s="742"/>
    </row>
    <row r="171" ht="15.75" customHeight="1">
      <c r="A171" s="24">
        <f t="shared" si="7"/>
        <v>25</v>
      </c>
      <c r="B171" s="745"/>
      <c r="C171" s="29"/>
      <c r="D171" s="24"/>
      <c r="E171" s="24"/>
      <c r="F171" s="24"/>
      <c r="G171" s="24"/>
      <c r="H171" s="24"/>
      <c r="I171" s="742"/>
      <c r="J171" s="742"/>
      <c r="K171" s="742"/>
      <c r="L171" s="742"/>
      <c r="M171" s="742"/>
      <c r="N171" s="742"/>
      <c r="O171" s="742"/>
      <c r="P171" s="742"/>
      <c r="Q171" s="742"/>
      <c r="R171" s="742"/>
      <c r="S171" s="742"/>
      <c r="T171" s="742"/>
      <c r="U171" s="742"/>
      <c r="V171" s="742"/>
      <c r="W171" s="742"/>
      <c r="X171" s="742"/>
      <c r="Y171" s="742"/>
      <c r="Z171" s="742"/>
    </row>
    <row r="172" ht="15.75" customHeight="1">
      <c r="A172" s="24">
        <v>1.0</v>
      </c>
      <c r="B172" s="745"/>
      <c r="C172" s="29"/>
      <c r="D172" s="24"/>
      <c r="E172" s="24"/>
      <c r="F172" s="24"/>
      <c r="G172" s="24"/>
      <c r="H172" s="24"/>
      <c r="I172" s="742"/>
      <c r="J172" s="742"/>
      <c r="K172" s="742"/>
      <c r="L172" s="742"/>
      <c r="M172" s="742"/>
      <c r="N172" s="742"/>
      <c r="O172" s="742"/>
      <c r="P172" s="742"/>
      <c r="Q172" s="742"/>
      <c r="R172" s="742"/>
      <c r="S172" s="742"/>
      <c r="T172" s="742"/>
      <c r="U172" s="742"/>
      <c r="V172" s="742"/>
      <c r="W172" s="742"/>
      <c r="X172" s="742"/>
      <c r="Y172" s="742"/>
      <c r="Z172" s="742"/>
    </row>
    <row r="173" ht="15.75" customHeight="1">
      <c r="A173" s="24">
        <f t="shared" ref="A173:A195" si="8">A172+1</f>
        <v>2</v>
      </c>
      <c r="B173" s="745"/>
      <c r="C173" s="29"/>
      <c r="D173" s="24"/>
      <c r="E173" s="24"/>
      <c r="F173" s="24"/>
      <c r="G173" s="24"/>
      <c r="H173" s="24"/>
      <c r="I173" s="742"/>
      <c r="J173" s="742"/>
      <c r="K173" s="742"/>
      <c r="L173" s="742"/>
      <c r="M173" s="742"/>
      <c r="N173" s="742"/>
      <c r="O173" s="742"/>
      <c r="P173" s="742"/>
      <c r="Q173" s="742"/>
      <c r="R173" s="742"/>
      <c r="S173" s="742"/>
      <c r="T173" s="742"/>
      <c r="U173" s="742"/>
      <c r="V173" s="742"/>
      <c r="W173" s="742"/>
      <c r="X173" s="742"/>
      <c r="Y173" s="742"/>
      <c r="Z173" s="742"/>
    </row>
    <row r="174" ht="15.75" customHeight="1">
      <c r="A174" s="24">
        <f t="shared" si="8"/>
        <v>3</v>
      </c>
      <c r="B174" s="745"/>
      <c r="C174" s="29"/>
      <c r="D174" s="24"/>
      <c r="E174" s="24"/>
      <c r="F174" s="24"/>
      <c r="G174" s="24"/>
      <c r="H174" s="24"/>
      <c r="I174" s="742"/>
      <c r="J174" s="742"/>
      <c r="K174" s="742"/>
      <c r="L174" s="742"/>
      <c r="M174" s="742"/>
      <c r="N174" s="742"/>
      <c r="O174" s="742"/>
      <c r="P174" s="742"/>
      <c r="Q174" s="742"/>
      <c r="R174" s="742"/>
      <c r="S174" s="742"/>
      <c r="T174" s="742"/>
      <c r="U174" s="742"/>
      <c r="V174" s="742"/>
      <c r="W174" s="742"/>
      <c r="X174" s="742"/>
      <c r="Y174" s="742"/>
      <c r="Z174" s="742"/>
    </row>
    <row r="175" ht="15.75" customHeight="1">
      <c r="A175" s="24">
        <f t="shared" si="8"/>
        <v>4</v>
      </c>
      <c r="B175" s="745"/>
      <c r="C175" s="29"/>
      <c r="D175" s="24"/>
      <c r="E175" s="24"/>
      <c r="F175" s="24"/>
      <c r="G175" s="24"/>
      <c r="H175" s="24"/>
      <c r="I175" s="742"/>
      <c r="J175" s="742"/>
      <c r="K175" s="742"/>
      <c r="L175" s="742"/>
      <c r="M175" s="742"/>
      <c r="N175" s="742"/>
      <c r="O175" s="742"/>
      <c r="P175" s="742"/>
      <c r="Q175" s="742"/>
      <c r="R175" s="742"/>
      <c r="S175" s="742"/>
      <c r="T175" s="742"/>
      <c r="U175" s="742"/>
      <c r="V175" s="742"/>
      <c r="W175" s="742"/>
      <c r="X175" s="742"/>
      <c r="Y175" s="742"/>
      <c r="Z175" s="742"/>
    </row>
    <row r="176" ht="15.75" customHeight="1">
      <c r="A176" s="24">
        <f t="shared" si="8"/>
        <v>5</v>
      </c>
      <c r="B176" s="745"/>
      <c r="C176" s="29"/>
      <c r="D176" s="24"/>
      <c r="E176" s="24"/>
      <c r="F176" s="24"/>
      <c r="G176" s="24"/>
      <c r="H176" s="24"/>
      <c r="I176" s="742"/>
      <c r="J176" s="742"/>
      <c r="K176" s="742"/>
      <c r="L176" s="742"/>
      <c r="M176" s="742"/>
      <c r="N176" s="742"/>
      <c r="O176" s="742"/>
      <c r="P176" s="742"/>
      <c r="Q176" s="742"/>
      <c r="R176" s="742"/>
      <c r="S176" s="742"/>
      <c r="T176" s="742"/>
      <c r="U176" s="742"/>
      <c r="V176" s="742"/>
      <c r="W176" s="742"/>
      <c r="X176" s="742"/>
      <c r="Y176" s="742"/>
      <c r="Z176" s="742"/>
    </row>
    <row r="177" ht="15.75" customHeight="1">
      <c r="A177" s="24">
        <f t="shared" si="8"/>
        <v>6</v>
      </c>
      <c r="B177" s="745"/>
      <c r="C177" s="29"/>
      <c r="D177" s="24"/>
      <c r="E177" s="24"/>
      <c r="F177" s="24"/>
      <c r="G177" s="24"/>
      <c r="H177" s="24"/>
      <c r="I177" s="742"/>
      <c r="J177" s="742"/>
      <c r="K177" s="742"/>
      <c r="L177" s="742"/>
      <c r="M177" s="742"/>
      <c r="N177" s="742"/>
      <c r="O177" s="742"/>
      <c r="P177" s="742"/>
      <c r="Q177" s="742"/>
      <c r="R177" s="742"/>
      <c r="S177" s="742"/>
      <c r="T177" s="742"/>
      <c r="U177" s="742"/>
      <c r="V177" s="742"/>
      <c r="W177" s="742"/>
      <c r="X177" s="742"/>
      <c r="Y177" s="742"/>
      <c r="Z177" s="742"/>
    </row>
    <row r="178" ht="15.75" customHeight="1">
      <c r="A178" s="24">
        <f t="shared" si="8"/>
        <v>7</v>
      </c>
      <c r="B178" s="745"/>
      <c r="C178" s="29"/>
      <c r="D178" s="24"/>
      <c r="E178" s="24"/>
      <c r="F178" s="24"/>
      <c r="G178" s="24"/>
      <c r="H178" s="24"/>
      <c r="I178" s="742"/>
      <c r="J178" s="742"/>
      <c r="K178" s="742"/>
      <c r="L178" s="742"/>
      <c r="M178" s="742"/>
      <c r="N178" s="742"/>
      <c r="O178" s="742"/>
      <c r="P178" s="742"/>
      <c r="Q178" s="742"/>
      <c r="R178" s="742"/>
      <c r="S178" s="742"/>
      <c r="T178" s="742"/>
      <c r="U178" s="742"/>
      <c r="V178" s="742"/>
      <c r="W178" s="742"/>
      <c r="X178" s="742"/>
      <c r="Y178" s="742"/>
      <c r="Z178" s="742"/>
    </row>
    <row r="179" ht="15.75" customHeight="1">
      <c r="A179" s="24">
        <f t="shared" si="8"/>
        <v>8</v>
      </c>
      <c r="B179" s="745"/>
      <c r="C179" s="29"/>
      <c r="D179" s="24"/>
      <c r="E179" s="24"/>
      <c r="F179" s="24"/>
      <c r="G179" s="24"/>
      <c r="H179" s="24"/>
      <c r="I179" s="742"/>
      <c r="J179" s="742"/>
      <c r="K179" s="742"/>
      <c r="L179" s="742"/>
      <c r="M179" s="742"/>
      <c r="N179" s="742"/>
      <c r="O179" s="742"/>
      <c r="P179" s="742"/>
      <c r="Q179" s="742"/>
      <c r="R179" s="742"/>
      <c r="S179" s="742"/>
      <c r="T179" s="742"/>
      <c r="U179" s="742"/>
      <c r="V179" s="742"/>
      <c r="W179" s="742"/>
      <c r="X179" s="742"/>
      <c r="Y179" s="742"/>
      <c r="Z179" s="742"/>
    </row>
    <row r="180" ht="15.75" customHeight="1">
      <c r="A180" s="24">
        <f t="shared" si="8"/>
        <v>9</v>
      </c>
      <c r="B180" s="745"/>
      <c r="C180" s="29"/>
      <c r="D180" s="24"/>
      <c r="E180" s="24"/>
      <c r="F180" s="24"/>
      <c r="G180" s="24"/>
      <c r="H180" s="24"/>
      <c r="I180" s="742"/>
      <c r="J180" s="742"/>
      <c r="K180" s="742"/>
      <c r="L180" s="742"/>
      <c r="M180" s="742"/>
      <c r="N180" s="742"/>
      <c r="O180" s="742"/>
      <c r="P180" s="742"/>
      <c r="Q180" s="742"/>
      <c r="R180" s="742"/>
      <c r="S180" s="742"/>
      <c r="T180" s="742"/>
      <c r="U180" s="742"/>
      <c r="V180" s="742"/>
      <c r="W180" s="742"/>
      <c r="X180" s="742"/>
      <c r="Y180" s="742"/>
      <c r="Z180" s="742"/>
    </row>
    <row r="181" ht="15.75" customHeight="1">
      <c r="A181" s="24">
        <f t="shared" si="8"/>
        <v>10</v>
      </c>
      <c r="B181" s="745"/>
      <c r="C181" s="29"/>
      <c r="D181" s="24"/>
      <c r="E181" s="24"/>
      <c r="F181" s="24"/>
      <c r="G181" s="24"/>
      <c r="H181" s="24"/>
      <c r="I181" s="742"/>
      <c r="J181" s="742"/>
      <c r="K181" s="742"/>
      <c r="L181" s="742"/>
      <c r="M181" s="742"/>
      <c r="N181" s="742"/>
      <c r="O181" s="742"/>
      <c r="P181" s="742"/>
      <c r="Q181" s="742"/>
      <c r="R181" s="742"/>
      <c r="S181" s="742"/>
      <c r="T181" s="742"/>
      <c r="U181" s="742"/>
      <c r="V181" s="742"/>
      <c r="W181" s="742"/>
      <c r="X181" s="742"/>
      <c r="Y181" s="742"/>
      <c r="Z181" s="742"/>
    </row>
    <row r="182" ht="15.75" customHeight="1">
      <c r="A182" s="24">
        <f t="shared" si="8"/>
        <v>11</v>
      </c>
      <c r="B182" s="745"/>
      <c r="C182" s="29"/>
      <c r="D182" s="24"/>
      <c r="E182" s="24"/>
      <c r="F182" s="24"/>
      <c r="G182" s="24"/>
      <c r="H182" s="24"/>
      <c r="I182" s="742"/>
      <c r="J182" s="742"/>
      <c r="K182" s="742"/>
      <c r="L182" s="742"/>
      <c r="M182" s="742"/>
      <c r="N182" s="742"/>
      <c r="O182" s="742"/>
      <c r="P182" s="742"/>
      <c r="Q182" s="742"/>
      <c r="R182" s="742"/>
      <c r="S182" s="742"/>
      <c r="T182" s="742"/>
      <c r="U182" s="742"/>
      <c r="V182" s="742"/>
      <c r="W182" s="742"/>
      <c r="X182" s="742"/>
      <c r="Y182" s="742"/>
      <c r="Z182" s="742"/>
    </row>
    <row r="183" ht="15.75" customHeight="1">
      <c r="A183" s="24">
        <f t="shared" si="8"/>
        <v>12</v>
      </c>
      <c r="B183" s="745"/>
      <c r="C183" s="29"/>
      <c r="D183" s="24"/>
      <c r="E183" s="24"/>
      <c r="F183" s="24"/>
      <c r="G183" s="24"/>
      <c r="H183" s="24"/>
      <c r="I183" s="742"/>
      <c r="J183" s="742"/>
      <c r="K183" s="742"/>
      <c r="L183" s="742"/>
      <c r="M183" s="742"/>
      <c r="N183" s="742"/>
      <c r="O183" s="742"/>
      <c r="P183" s="742"/>
      <c r="Q183" s="742"/>
      <c r="R183" s="742"/>
      <c r="S183" s="742"/>
      <c r="T183" s="742"/>
      <c r="U183" s="742"/>
      <c r="V183" s="742"/>
      <c r="W183" s="742"/>
      <c r="X183" s="742"/>
      <c r="Y183" s="742"/>
      <c r="Z183" s="742"/>
    </row>
    <row r="184" ht="15.75" customHeight="1">
      <c r="A184" s="24">
        <f t="shared" si="8"/>
        <v>13</v>
      </c>
      <c r="B184" s="745"/>
      <c r="C184" s="29"/>
      <c r="D184" s="24"/>
      <c r="E184" s="24"/>
      <c r="F184" s="24"/>
      <c r="G184" s="24"/>
      <c r="H184" s="24"/>
      <c r="I184" s="742"/>
      <c r="J184" s="742"/>
      <c r="K184" s="742"/>
      <c r="L184" s="742"/>
      <c r="M184" s="742"/>
      <c r="N184" s="742"/>
      <c r="O184" s="742"/>
      <c r="P184" s="742"/>
      <c r="Q184" s="742"/>
      <c r="R184" s="742"/>
      <c r="S184" s="742"/>
      <c r="T184" s="742"/>
      <c r="U184" s="742"/>
      <c r="V184" s="742"/>
      <c r="W184" s="742"/>
      <c r="X184" s="742"/>
      <c r="Y184" s="742"/>
      <c r="Z184" s="742"/>
    </row>
    <row r="185" ht="15.75" customHeight="1">
      <c r="A185" s="24">
        <f t="shared" si="8"/>
        <v>14</v>
      </c>
      <c r="B185" s="745"/>
      <c r="C185" s="29"/>
      <c r="D185" s="24"/>
      <c r="E185" s="24"/>
      <c r="F185" s="24"/>
      <c r="G185" s="24"/>
      <c r="H185" s="24"/>
      <c r="I185" s="742"/>
      <c r="J185" s="742"/>
      <c r="K185" s="742"/>
      <c r="L185" s="742"/>
      <c r="M185" s="742"/>
      <c r="N185" s="742"/>
      <c r="O185" s="742"/>
      <c r="P185" s="742"/>
      <c r="Q185" s="742"/>
      <c r="R185" s="742"/>
      <c r="S185" s="742"/>
      <c r="T185" s="742"/>
      <c r="U185" s="742"/>
      <c r="V185" s="742"/>
      <c r="W185" s="742"/>
      <c r="X185" s="742"/>
      <c r="Y185" s="742"/>
      <c r="Z185" s="742"/>
    </row>
    <row r="186" ht="15.75" customHeight="1">
      <c r="A186" s="24">
        <f t="shared" si="8"/>
        <v>15</v>
      </c>
      <c r="B186" s="745"/>
      <c r="C186" s="29"/>
      <c r="D186" s="24"/>
      <c r="E186" s="24"/>
      <c r="F186" s="24"/>
      <c r="G186" s="24"/>
      <c r="H186" s="24"/>
      <c r="I186" s="742"/>
      <c r="J186" s="742"/>
      <c r="K186" s="742"/>
      <c r="L186" s="742"/>
      <c r="M186" s="742"/>
      <c r="N186" s="742"/>
      <c r="O186" s="742"/>
      <c r="P186" s="742"/>
      <c r="Q186" s="742"/>
      <c r="R186" s="742"/>
      <c r="S186" s="742"/>
      <c r="T186" s="742"/>
      <c r="U186" s="742"/>
      <c r="V186" s="742"/>
      <c r="W186" s="742"/>
      <c r="X186" s="742"/>
      <c r="Y186" s="742"/>
      <c r="Z186" s="742"/>
    </row>
    <row r="187" ht="15.75" customHeight="1">
      <c r="A187" s="24">
        <f t="shared" si="8"/>
        <v>16</v>
      </c>
      <c r="B187" s="745"/>
      <c r="C187" s="29"/>
      <c r="D187" s="24"/>
      <c r="E187" s="24"/>
      <c r="F187" s="24"/>
      <c r="G187" s="24"/>
      <c r="H187" s="24"/>
      <c r="I187" s="742"/>
      <c r="J187" s="742"/>
      <c r="K187" s="742"/>
      <c r="L187" s="742"/>
      <c r="M187" s="742"/>
      <c r="N187" s="742"/>
      <c r="O187" s="742"/>
      <c r="P187" s="742"/>
      <c r="Q187" s="742"/>
      <c r="R187" s="742"/>
      <c r="S187" s="742"/>
      <c r="T187" s="742"/>
      <c r="U187" s="742"/>
      <c r="V187" s="742"/>
      <c r="W187" s="742"/>
      <c r="X187" s="742"/>
      <c r="Y187" s="742"/>
      <c r="Z187" s="742"/>
    </row>
    <row r="188" ht="15.75" customHeight="1">
      <c r="A188" s="24">
        <f t="shared" si="8"/>
        <v>17</v>
      </c>
      <c r="B188" s="745"/>
      <c r="C188" s="29"/>
      <c r="D188" s="24"/>
      <c r="E188" s="24"/>
      <c r="F188" s="24"/>
      <c r="G188" s="24"/>
      <c r="H188" s="24"/>
      <c r="I188" s="742"/>
      <c r="J188" s="742"/>
      <c r="K188" s="742"/>
      <c r="L188" s="742"/>
      <c r="M188" s="742"/>
      <c r="N188" s="742"/>
      <c r="O188" s="742"/>
      <c r="P188" s="742"/>
      <c r="Q188" s="742"/>
      <c r="R188" s="742"/>
      <c r="S188" s="742"/>
      <c r="T188" s="742"/>
      <c r="U188" s="742"/>
      <c r="V188" s="742"/>
      <c r="W188" s="742"/>
      <c r="X188" s="742"/>
      <c r="Y188" s="742"/>
      <c r="Z188" s="742"/>
    </row>
    <row r="189" ht="15.75" customHeight="1">
      <c r="A189" s="24">
        <f t="shared" si="8"/>
        <v>18</v>
      </c>
      <c r="B189" s="745"/>
      <c r="C189" s="29"/>
      <c r="D189" s="24"/>
      <c r="E189" s="24"/>
      <c r="F189" s="24"/>
      <c r="G189" s="24"/>
      <c r="H189" s="24"/>
      <c r="I189" s="742"/>
      <c r="J189" s="742"/>
      <c r="K189" s="742"/>
      <c r="L189" s="742"/>
      <c r="M189" s="742"/>
      <c r="N189" s="742"/>
      <c r="O189" s="742"/>
      <c r="P189" s="742"/>
      <c r="Q189" s="742"/>
      <c r="R189" s="742"/>
      <c r="S189" s="742"/>
      <c r="T189" s="742"/>
      <c r="U189" s="742"/>
      <c r="V189" s="742"/>
      <c r="W189" s="742"/>
      <c r="X189" s="742"/>
      <c r="Y189" s="742"/>
      <c r="Z189" s="742"/>
    </row>
    <row r="190" ht="15.75" customHeight="1">
      <c r="A190" s="24">
        <f t="shared" si="8"/>
        <v>19</v>
      </c>
      <c r="B190" s="745"/>
      <c r="C190" s="29"/>
      <c r="D190" s="24"/>
      <c r="E190" s="24"/>
      <c r="F190" s="24"/>
      <c r="G190" s="24"/>
      <c r="H190" s="24"/>
      <c r="I190" s="742"/>
      <c r="J190" s="742"/>
      <c r="K190" s="742"/>
      <c r="L190" s="742"/>
      <c r="M190" s="742"/>
      <c r="N190" s="742"/>
      <c r="O190" s="742"/>
      <c r="P190" s="742"/>
      <c r="Q190" s="742"/>
      <c r="R190" s="742"/>
      <c r="S190" s="742"/>
      <c r="T190" s="742"/>
      <c r="U190" s="742"/>
      <c r="V190" s="742"/>
      <c r="W190" s="742"/>
      <c r="X190" s="742"/>
      <c r="Y190" s="742"/>
      <c r="Z190" s="742"/>
    </row>
    <row r="191" ht="15.75" customHeight="1">
      <c r="A191" s="24">
        <f t="shared" si="8"/>
        <v>20</v>
      </c>
      <c r="B191" s="745"/>
      <c r="C191" s="29"/>
      <c r="D191" s="24"/>
      <c r="E191" s="24"/>
      <c r="F191" s="24"/>
      <c r="G191" s="24"/>
      <c r="H191" s="24"/>
      <c r="I191" s="742"/>
      <c r="J191" s="742"/>
      <c r="K191" s="742"/>
      <c r="L191" s="742"/>
      <c r="M191" s="742"/>
      <c r="N191" s="742"/>
      <c r="O191" s="742"/>
      <c r="P191" s="742"/>
      <c r="Q191" s="742"/>
      <c r="R191" s="742"/>
      <c r="S191" s="742"/>
      <c r="T191" s="742"/>
      <c r="U191" s="742"/>
      <c r="V191" s="742"/>
      <c r="W191" s="742"/>
      <c r="X191" s="742"/>
      <c r="Y191" s="742"/>
      <c r="Z191" s="742"/>
    </row>
    <row r="192" ht="15.75" customHeight="1">
      <c r="A192" s="24">
        <f t="shared" si="8"/>
        <v>21</v>
      </c>
      <c r="B192" s="745"/>
      <c r="C192" s="29"/>
      <c r="D192" s="24"/>
      <c r="E192" s="24"/>
      <c r="F192" s="24"/>
      <c r="G192" s="24"/>
      <c r="H192" s="24"/>
      <c r="I192" s="742"/>
      <c r="J192" s="742"/>
      <c r="K192" s="742"/>
      <c r="L192" s="742"/>
      <c r="M192" s="742"/>
      <c r="N192" s="742"/>
      <c r="O192" s="742"/>
      <c r="P192" s="742"/>
      <c r="Q192" s="742"/>
      <c r="R192" s="742"/>
      <c r="S192" s="742"/>
      <c r="T192" s="742"/>
      <c r="U192" s="742"/>
      <c r="V192" s="742"/>
      <c r="W192" s="742"/>
      <c r="X192" s="742"/>
      <c r="Y192" s="742"/>
      <c r="Z192" s="742"/>
    </row>
    <row r="193" ht="15.75" customHeight="1">
      <c r="A193" s="24">
        <f t="shared" si="8"/>
        <v>22</v>
      </c>
      <c r="B193" s="745"/>
      <c r="C193" s="29"/>
      <c r="D193" s="24"/>
      <c r="E193" s="24"/>
      <c r="F193" s="24"/>
      <c r="G193" s="24"/>
      <c r="H193" s="24"/>
      <c r="I193" s="742"/>
      <c r="J193" s="742"/>
      <c r="K193" s="742"/>
      <c r="L193" s="742"/>
      <c r="M193" s="742"/>
      <c r="N193" s="742"/>
      <c r="O193" s="742"/>
      <c r="P193" s="742"/>
      <c r="Q193" s="742"/>
      <c r="R193" s="742"/>
      <c r="S193" s="742"/>
      <c r="T193" s="742"/>
      <c r="U193" s="742"/>
      <c r="V193" s="742"/>
      <c r="W193" s="742"/>
      <c r="X193" s="742"/>
      <c r="Y193" s="742"/>
      <c r="Z193" s="742"/>
    </row>
    <row r="194" ht="15.75" customHeight="1">
      <c r="A194" s="24">
        <f t="shared" si="8"/>
        <v>23</v>
      </c>
      <c r="B194" s="745"/>
      <c r="C194" s="29"/>
      <c r="D194" s="24"/>
      <c r="E194" s="24"/>
      <c r="F194" s="24"/>
      <c r="G194" s="24"/>
      <c r="H194" s="24"/>
      <c r="I194" s="742"/>
      <c r="J194" s="742"/>
      <c r="K194" s="742"/>
      <c r="L194" s="742"/>
      <c r="M194" s="742"/>
      <c r="N194" s="742"/>
      <c r="O194" s="742"/>
      <c r="P194" s="742"/>
      <c r="Q194" s="742"/>
      <c r="R194" s="742"/>
      <c r="S194" s="742"/>
      <c r="T194" s="742"/>
      <c r="U194" s="742"/>
      <c r="V194" s="742"/>
      <c r="W194" s="742"/>
      <c r="X194" s="742"/>
      <c r="Y194" s="742"/>
      <c r="Z194" s="742"/>
    </row>
    <row r="195" ht="15.75" customHeight="1">
      <c r="A195" s="24">
        <f t="shared" si="8"/>
        <v>24</v>
      </c>
      <c r="B195" s="745"/>
      <c r="C195" s="29"/>
      <c r="D195" s="24"/>
      <c r="E195" s="24"/>
      <c r="F195" s="24"/>
      <c r="G195" s="24"/>
      <c r="H195" s="24"/>
      <c r="I195" s="742"/>
      <c r="J195" s="742"/>
      <c r="K195" s="742"/>
      <c r="L195" s="742"/>
      <c r="M195" s="742"/>
      <c r="N195" s="742"/>
      <c r="O195" s="742"/>
      <c r="P195" s="742"/>
      <c r="Q195" s="742"/>
      <c r="R195" s="742"/>
      <c r="S195" s="742"/>
      <c r="T195" s="742"/>
      <c r="U195" s="742"/>
      <c r="V195" s="742"/>
      <c r="W195" s="742"/>
      <c r="X195" s="742"/>
      <c r="Y195" s="742"/>
      <c r="Z195" s="742"/>
    </row>
    <row r="196" ht="15.75" customHeight="1">
      <c r="A196" s="24">
        <v>1.0</v>
      </c>
      <c r="B196" s="745"/>
      <c r="C196" s="29"/>
      <c r="D196" s="24"/>
      <c r="E196" s="24"/>
      <c r="F196" s="24"/>
      <c r="G196" s="24"/>
      <c r="H196" s="24"/>
      <c r="I196" s="742"/>
      <c r="J196" s="742"/>
      <c r="K196" s="742"/>
      <c r="L196" s="742"/>
      <c r="M196" s="742"/>
      <c r="N196" s="742"/>
      <c r="O196" s="742"/>
      <c r="P196" s="742"/>
      <c r="Q196" s="742"/>
      <c r="R196" s="742"/>
      <c r="S196" s="742"/>
      <c r="T196" s="742"/>
      <c r="U196" s="742"/>
      <c r="V196" s="742"/>
      <c r="W196" s="742"/>
      <c r="X196" s="742"/>
      <c r="Y196" s="742"/>
      <c r="Z196" s="742"/>
    </row>
    <row r="197" ht="15.75" customHeight="1">
      <c r="A197" s="24">
        <f t="shared" ref="A197:A219" si="9">A196+1</f>
        <v>2</v>
      </c>
      <c r="B197" s="745"/>
      <c r="C197" s="29"/>
      <c r="D197" s="24"/>
      <c r="E197" s="24"/>
      <c r="F197" s="24"/>
      <c r="G197" s="24"/>
      <c r="H197" s="24"/>
      <c r="I197" s="742"/>
      <c r="J197" s="742"/>
      <c r="K197" s="742"/>
      <c r="L197" s="742"/>
      <c r="M197" s="742"/>
      <c r="N197" s="742"/>
      <c r="O197" s="742"/>
      <c r="P197" s="742"/>
      <c r="Q197" s="742"/>
      <c r="R197" s="742"/>
      <c r="S197" s="742"/>
      <c r="T197" s="742"/>
      <c r="U197" s="742"/>
      <c r="V197" s="742"/>
      <c r="W197" s="742"/>
      <c r="X197" s="742"/>
      <c r="Y197" s="742"/>
      <c r="Z197" s="742"/>
    </row>
    <row r="198" ht="15.75" customHeight="1">
      <c r="A198" s="24">
        <f t="shared" si="9"/>
        <v>3</v>
      </c>
      <c r="B198" s="745"/>
      <c r="C198" s="29"/>
      <c r="D198" s="24"/>
      <c r="E198" s="24"/>
      <c r="F198" s="24"/>
      <c r="G198" s="24"/>
      <c r="H198" s="24"/>
      <c r="I198" s="742"/>
      <c r="J198" s="742"/>
      <c r="K198" s="742"/>
      <c r="L198" s="742"/>
      <c r="M198" s="742"/>
      <c r="N198" s="742"/>
      <c r="O198" s="742"/>
      <c r="P198" s="742"/>
      <c r="Q198" s="742"/>
      <c r="R198" s="742"/>
      <c r="S198" s="742"/>
      <c r="T198" s="742"/>
      <c r="U198" s="742"/>
      <c r="V198" s="742"/>
      <c r="W198" s="742"/>
      <c r="X198" s="742"/>
      <c r="Y198" s="742"/>
      <c r="Z198" s="742"/>
    </row>
    <row r="199" ht="15.75" customHeight="1">
      <c r="A199" s="24">
        <f t="shared" si="9"/>
        <v>4</v>
      </c>
      <c r="B199" s="745"/>
      <c r="C199" s="29"/>
      <c r="D199" s="24"/>
      <c r="E199" s="24"/>
      <c r="F199" s="24"/>
      <c r="G199" s="24"/>
      <c r="H199" s="24"/>
      <c r="I199" s="742"/>
      <c r="J199" s="742"/>
      <c r="K199" s="742"/>
      <c r="L199" s="742"/>
      <c r="M199" s="742"/>
      <c r="N199" s="742"/>
      <c r="O199" s="742"/>
      <c r="P199" s="742"/>
      <c r="Q199" s="742"/>
      <c r="R199" s="742"/>
      <c r="S199" s="742"/>
      <c r="T199" s="742"/>
      <c r="U199" s="742"/>
      <c r="V199" s="742"/>
      <c r="W199" s="742"/>
      <c r="X199" s="742"/>
      <c r="Y199" s="742"/>
      <c r="Z199" s="742"/>
    </row>
    <row r="200" ht="15.75" customHeight="1">
      <c r="A200" s="24">
        <f t="shared" si="9"/>
        <v>5</v>
      </c>
      <c r="B200" s="745"/>
      <c r="C200" s="29"/>
      <c r="D200" s="24"/>
      <c r="E200" s="24"/>
      <c r="F200" s="24"/>
      <c r="G200" s="24"/>
      <c r="H200" s="24"/>
      <c r="I200" s="742"/>
      <c r="J200" s="742"/>
      <c r="K200" s="742"/>
      <c r="L200" s="742"/>
      <c r="M200" s="742"/>
      <c r="N200" s="742"/>
      <c r="O200" s="742"/>
      <c r="P200" s="742"/>
      <c r="Q200" s="742"/>
      <c r="R200" s="742"/>
      <c r="S200" s="742"/>
      <c r="T200" s="742"/>
      <c r="U200" s="742"/>
      <c r="V200" s="742"/>
      <c r="W200" s="742"/>
      <c r="X200" s="742"/>
      <c r="Y200" s="742"/>
      <c r="Z200" s="742"/>
    </row>
    <row r="201" ht="15.75" customHeight="1">
      <c r="A201" s="24">
        <f t="shared" si="9"/>
        <v>6</v>
      </c>
      <c r="B201" s="745"/>
      <c r="C201" s="29"/>
      <c r="D201" s="24"/>
      <c r="E201" s="24"/>
      <c r="F201" s="24"/>
      <c r="G201" s="24"/>
      <c r="H201" s="24"/>
      <c r="I201" s="742"/>
      <c r="J201" s="742"/>
      <c r="K201" s="742"/>
      <c r="L201" s="742"/>
      <c r="M201" s="742"/>
      <c r="N201" s="742"/>
      <c r="O201" s="742"/>
      <c r="P201" s="742"/>
      <c r="Q201" s="742"/>
      <c r="R201" s="742"/>
      <c r="S201" s="742"/>
      <c r="T201" s="742"/>
      <c r="U201" s="742"/>
      <c r="V201" s="742"/>
      <c r="W201" s="742"/>
      <c r="X201" s="742"/>
      <c r="Y201" s="742"/>
      <c r="Z201" s="742"/>
    </row>
    <row r="202" ht="15.75" customHeight="1">
      <c r="A202" s="24">
        <f t="shared" si="9"/>
        <v>7</v>
      </c>
      <c r="B202" s="745"/>
      <c r="C202" s="29"/>
      <c r="D202" s="24"/>
      <c r="E202" s="24"/>
      <c r="F202" s="24"/>
      <c r="G202" s="24"/>
      <c r="H202" s="24"/>
      <c r="I202" s="742"/>
      <c r="J202" s="742"/>
      <c r="K202" s="742"/>
      <c r="L202" s="742"/>
      <c r="M202" s="742"/>
      <c r="N202" s="742"/>
      <c r="O202" s="742"/>
      <c r="P202" s="742"/>
      <c r="Q202" s="742"/>
      <c r="R202" s="742"/>
      <c r="S202" s="742"/>
      <c r="T202" s="742"/>
      <c r="U202" s="742"/>
      <c r="V202" s="742"/>
      <c r="W202" s="742"/>
      <c r="X202" s="742"/>
      <c r="Y202" s="742"/>
      <c r="Z202" s="742"/>
    </row>
    <row r="203" ht="15.75" customHeight="1">
      <c r="A203" s="24">
        <f t="shared" si="9"/>
        <v>8</v>
      </c>
      <c r="B203" s="745"/>
      <c r="C203" s="29"/>
      <c r="D203" s="24"/>
      <c r="E203" s="24"/>
      <c r="F203" s="24"/>
      <c r="G203" s="24"/>
      <c r="H203" s="24"/>
      <c r="I203" s="742"/>
      <c r="J203" s="742"/>
      <c r="K203" s="742"/>
      <c r="L203" s="742"/>
      <c r="M203" s="742"/>
      <c r="N203" s="742"/>
      <c r="O203" s="742"/>
      <c r="P203" s="742"/>
      <c r="Q203" s="742"/>
      <c r="R203" s="742"/>
      <c r="S203" s="742"/>
      <c r="T203" s="742"/>
      <c r="U203" s="742"/>
      <c r="V203" s="742"/>
      <c r="W203" s="742"/>
      <c r="X203" s="742"/>
      <c r="Y203" s="742"/>
      <c r="Z203" s="742"/>
    </row>
    <row r="204" ht="15.75" customHeight="1">
      <c r="A204" s="24">
        <f t="shared" si="9"/>
        <v>9</v>
      </c>
      <c r="B204" s="745"/>
      <c r="C204" s="29"/>
      <c r="D204" s="24"/>
      <c r="E204" s="24"/>
      <c r="F204" s="24"/>
      <c r="G204" s="24"/>
      <c r="H204" s="24"/>
      <c r="I204" s="742"/>
      <c r="J204" s="742"/>
      <c r="K204" s="742"/>
      <c r="L204" s="742"/>
      <c r="M204" s="742"/>
      <c r="N204" s="742"/>
      <c r="O204" s="742"/>
      <c r="P204" s="742"/>
      <c r="Q204" s="742"/>
      <c r="R204" s="742"/>
      <c r="S204" s="742"/>
      <c r="T204" s="742"/>
      <c r="U204" s="742"/>
      <c r="V204" s="742"/>
      <c r="W204" s="742"/>
      <c r="X204" s="742"/>
      <c r="Y204" s="742"/>
      <c r="Z204" s="742"/>
    </row>
    <row r="205" ht="15.75" customHeight="1">
      <c r="A205" s="24">
        <f t="shared" si="9"/>
        <v>10</v>
      </c>
      <c r="B205" s="745"/>
      <c r="C205" s="29"/>
      <c r="D205" s="24"/>
      <c r="E205" s="24"/>
      <c r="F205" s="24"/>
      <c r="G205" s="24"/>
      <c r="H205" s="24"/>
      <c r="I205" s="742"/>
      <c r="J205" s="742"/>
      <c r="K205" s="742"/>
      <c r="L205" s="742"/>
      <c r="M205" s="742"/>
      <c r="N205" s="742"/>
      <c r="O205" s="742"/>
      <c r="P205" s="742"/>
      <c r="Q205" s="742"/>
      <c r="R205" s="742"/>
      <c r="S205" s="742"/>
      <c r="T205" s="742"/>
      <c r="U205" s="742"/>
      <c r="V205" s="742"/>
      <c r="W205" s="742"/>
      <c r="X205" s="742"/>
      <c r="Y205" s="742"/>
      <c r="Z205" s="742"/>
    </row>
    <row r="206" ht="15.75" customHeight="1">
      <c r="A206" s="24">
        <f t="shared" si="9"/>
        <v>11</v>
      </c>
      <c r="B206" s="745"/>
      <c r="C206" s="29"/>
      <c r="D206" s="24"/>
      <c r="E206" s="24"/>
      <c r="F206" s="24"/>
      <c r="G206" s="24"/>
      <c r="H206" s="24"/>
      <c r="I206" s="742"/>
      <c r="J206" s="742"/>
      <c r="K206" s="742"/>
      <c r="L206" s="742"/>
      <c r="M206" s="742"/>
      <c r="N206" s="742"/>
      <c r="O206" s="742"/>
      <c r="P206" s="742"/>
      <c r="Q206" s="742"/>
      <c r="R206" s="742"/>
      <c r="S206" s="742"/>
      <c r="T206" s="742"/>
      <c r="U206" s="742"/>
      <c r="V206" s="742"/>
      <c r="W206" s="742"/>
      <c r="X206" s="742"/>
      <c r="Y206" s="742"/>
      <c r="Z206" s="742"/>
    </row>
    <row r="207" ht="15.75" customHeight="1">
      <c r="A207" s="24">
        <f t="shared" si="9"/>
        <v>12</v>
      </c>
      <c r="B207" s="745"/>
      <c r="C207" s="29"/>
      <c r="D207" s="24"/>
      <c r="E207" s="24"/>
      <c r="F207" s="24"/>
      <c r="G207" s="24"/>
      <c r="H207" s="24"/>
      <c r="I207" s="742"/>
      <c r="J207" s="742"/>
      <c r="K207" s="742"/>
      <c r="L207" s="742"/>
      <c r="M207" s="742"/>
      <c r="N207" s="742"/>
      <c r="O207" s="742"/>
      <c r="P207" s="742"/>
      <c r="Q207" s="742"/>
      <c r="R207" s="742"/>
      <c r="S207" s="742"/>
      <c r="T207" s="742"/>
      <c r="U207" s="742"/>
      <c r="V207" s="742"/>
      <c r="W207" s="742"/>
      <c r="X207" s="742"/>
      <c r="Y207" s="742"/>
      <c r="Z207" s="742"/>
    </row>
    <row r="208" ht="15.75" customHeight="1">
      <c r="A208" s="24">
        <f t="shared" si="9"/>
        <v>13</v>
      </c>
      <c r="B208" s="745"/>
      <c r="C208" s="29"/>
      <c r="D208" s="24"/>
      <c r="E208" s="24"/>
      <c r="F208" s="24"/>
      <c r="G208" s="24"/>
      <c r="H208" s="24"/>
      <c r="I208" s="742"/>
      <c r="J208" s="742"/>
      <c r="K208" s="742"/>
      <c r="L208" s="742"/>
      <c r="M208" s="742"/>
      <c r="N208" s="742"/>
      <c r="O208" s="742"/>
      <c r="P208" s="742"/>
      <c r="Q208" s="742"/>
      <c r="R208" s="742"/>
      <c r="S208" s="742"/>
      <c r="T208" s="742"/>
      <c r="U208" s="742"/>
      <c r="V208" s="742"/>
      <c r="W208" s="742"/>
      <c r="X208" s="742"/>
      <c r="Y208" s="742"/>
      <c r="Z208" s="742"/>
    </row>
    <row r="209" ht="15.75" customHeight="1">
      <c r="A209" s="24">
        <f t="shared" si="9"/>
        <v>14</v>
      </c>
      <c r="B209" s="745"/>
      <c r="C209" s="29"/>
      <c r="D209" s="24"/>
      <c r="E209" s="24"/>
      <c r="F209" s="24"/>
      <c r="G209" s="24"/>
      <c r="H209" s="24"/>
      <c r="I209" s="742"/>
      <c r="J209" s="742"/>
      <c r="K209" s="742"/>
      <c r="L209" s="742"/>
      <c r="M209" s="742"/>
      <c r="N209" s="742"/>
      <c r="O209" s="742"/>
      <c r="P209" s="742"/>
      <c r="Q209" s="742"/>
      <c r="R209" s="742"/>
      <c r="S209" s="742"/>
      <c r="T209" s="742"/>
      <c r="U209" s="742"/>
      <c r="V209" s="742"/>
      <c r="W209" s="742"/>
      <c r="X209" s="742"/>
      <c r="Y209" s="742"/>
      <c r="Z209" s="742"/>
    </row>
    <row r="210" ht="15.75" customHeight="1">
      <c r="A210" s="24">
        <f t="shared" si="9"/>
        <v>15</v>
      </c>
      <c r="B210" s="745"/>
      <c r="C210" s="29"/>
      <c r="D210" s="24"/>
      <c r="E210" s="24"/>
      <c r="F210" s="24"/>
      <c r="G210" s="24"/>
      <c r="H210" s="24"/>
      <c r="I210" s="742"/>
      <c r="J210" s="742"/>
      <c r="K210" s="742"/>
      <c r="L210" s="742"/>
      <c r="M210" s="742"/>
      <c r="N210" s="742"/>
      <c r="O210" s="742"/>
      <c r="P210" s="742"/>
      <c r="Q210" s="742"/>
      <c r="R210" s="742"/>
      <c r="S210" s="742"/>
      <c r="T210" s="742"/>
      <c r="U210" s="742"/>
      <c r="V210" s="742"/>
      <c r="W210" s="742"/>
      <c r="X210" s="742"/>
      <c r="Y210" s="742"/>
      <c r="Z210" s="742"/>
    </row>
    <row r="211" ht="15.75" customHeight="1">
      <c r="A211" s="24">
        <f t="shared" si="9"/>
        <v>16</v>
      </c>
      <c r="B211" s="745"/>
      <c r="C211" s="29"/>
      <c r="D211" s="24"/>
      <c r="E211" s="24"/>
      <c r="F211" s="24"/>
      <c r="G211" s="24"/>
      <c r="H211" s="24"/>
      <c r="I211" s="742"/>
      <c r="J211" s="742"/>
      <c r="K211" s="742"/>
      <c r="L211" s="742"/>
      <c r="M211" s="742"/>
      <c r="N211" s="742"/>
      <c r="O211" s="742"/>
      <c r="P211" s="742"/>
      <c r="Q211" s="742"/>
      <c r="R211" s="742"/>
      <c r="S211" s="742"/>
      <c r="T211" s="742"/>
      <c r="U211" s="742"/>
      <c r="V211" s="742"/>
      <c r="W211" s="742"/>
      <c r="X211" s="742"/>
      <c r="Y211" s="742"/>
      <c r="Z211" s="742"/>
    </row>
    <row r="212" ht="15.75" customHeight="1">
      <c r="A212" s="24">
        <f t="shared" si="9"/>
        <v>17</v>
      </c>
      <c r="B212" s="745"/>
      <c r="C212" s="29"/>
      <c r="D212" s="24"/>
      <c r="E212" s="24"/>
      <c r="F212" s="24"/>
      <c r="G212" s="24"/>
      <c r="H212" s="24"/>
      <c r="I212" s="742"/>
      <c r="J212" s="742"/>
      <c r="K212" s="742"/>
      <c r="L212" s="742"/>
      <c r="M212" s="742"/>
      <c r="N212" s="742"/>
      <c r="O212" s="742"/>
      <c r="P212" s="742"/>
      <c r="Q212" s="742"/>
      <c r="R212" s="742"/>
      <c r="S212" s="742"/>
      <c r="T212" s="742"/>
      <c r="U212" s="742"/>
      <c r="V212" s="742"/>
      <c r="W212" s="742"/>
      <c r="X212" s="742"/>
      <c r="Y212" s="742"/>
      <c r="Z212" s="742"/>
    </row>
    <row r="213" ht="15.75" customHeight="1">
      <c r="A213" s="24">
        <f t="shared" si="9"/>
        <v>18</v>
      </c>
      <c r="B213" s="745"/>
      <c r="C213" s="29"/>
      <c r="D213" s="24"/>
      <c r="E213" s="24"/>
      <c r="F213" s="24"/>
      <c r="G213" s="24"/>
      <c r="H213" s="24"/>
      <c r="I213" s="742"/>
      <c r="J213" s="742"/>
      <c r="K213" s="742"/>
      <c r="L213" s="742"/>
      <c r="M213" s="742"/>
      <c r="N213" s="742"/>
      <c r="O213" s="742"/>
      <c r="P213" s="742"/>
      <c r="Q213" s="742"/>
      <c r="R213" s="742"/>
      <c r="S213" s="742"/>
      <c r="T213" s="742"/>
      <c r="U213" s="742"/>
      <c r="V213" s="742"/>
      <c r="W213" s="742"/>
      <c r="X213" s="742"/>
      <c r="Y213" s="742"/>
      <c r="Z213" s="742"/>
    </row>
    <row r="214" ht="15.75" customHeight="1">
      <c r="A214" s="24">
        <f t="shared" si="9"/>
        <v>19</v>
      </c>
      <c r="B214" s="745"/>
      <c r="C214" s="29"/>
      <c r="D214" s="24"/>
      <c r="E214" s="24"/>
      <c r="F214" s="24"/>
      <c r="G214" s="24"/>
      <c r="H214" s="24"/>
      <c r="I214" s="742"/>
      <c r="J214" s="742"/>
      <c r="K214" s="742"/>
      <c r="L214" s="742"/>
      <c r="M214" s="742"/>
      <c r="N214" s="742"/>
      <c r="O214" s="742"/>
      <c r="P214" s="742"/>
      <c r="Q214" s="742"/>
      <c r="R214" s="742"/>
      <c r="S214" s="742"/>
      <c r="T214" s="742"/>
      <c r="U214" s="742"/>
      <c r="V214" s="742"/>
      <c r="W214" s="742"/>
      <c r="X214" s="742"/>
      <c r="Y214" s="742"/>
      <c r="Z214" s="742"/>
    </row>
    <row r="215" ht="15.75" customHeight="1">
      <c r="A215" s="24">
        <f t="shared" si="9"/>
        <v>20</v>
      </c>
      <c r="B215" s="745"/>
      <c r="C215" s="29"/>
      <c r="D215" s="24"/>
      <c r="E215" s="24"/>
      <c r="F215" s="24"/>
      <c r="G215" s="24"/>
      <c r="H215" s="24"/>
      <c r="I215" s="742"/>
      <c r="J215" s="742"/>
      <c r="K215" s="742"/>
      <c r="L215" s="742"/>
      <c r="M215" s="742"/>
      <c r="N215" s="742"/>
      <c r="O215" s="742"/>
      <c r="P215" s="742"/>
      <c r="Q215" s="742"/>
      <c r="R215" s="742"/>
      <c r="S215" s="742"/>
      <c r="T215" s="742"/>
      <c r="U215" s="742"/>
      <c r="V215" s="742"/>
      <c r="W215" s="742"/>
      <c r="X215" s="742"/>
      <c r="Y215" s="742"/>
      <c r="Z215" s="742"/>
    </row>
    <row r="216" ht="15.75" customHeight="1">
      <c r="A216" s="24">
        <f t="shared" si="9"/>
        <v>21</v>
      </c>
      <c r="B216" s="745"/>
      <c r="C216" s="29"/>
      <c r="D216" s="24"/>
      <c r="E216" s="24"/>
      <c r="F216" s="24"/>
      <c r="G216" s="24"/>
      <c r="H216" s="24"/>
      <c r="I216" s="742"/>
      <c r="J216" s="742"/>
      <c r="K216" s="742"/>
      <c r="L216" s="742"/>
      <c r="M216" s="742"/>
      <c r="N216" s="742"/>
      <c r="O216" s="742"/>
      <c r="P216" s="742"/>
      <c r="Q216" s="742"/>
      <c r="R216" s="742"/>
      <c r="S216" s="742"/>
      <c r="T216" s="742"/>
      <c r="U216" s="742"/>
      <c r="V216" s="742"/>
      <c r="W216" s="742"/>
      <c r="X216" s="742"/>
      <c r="Y216" s="742"/>
      <c r="Z216" s="742"/>
    </row>
    <row r="217" ht="15.75" customHeight="1">
      <c r="A217" s="24">
        <f t="shared" si="9"/>
        <v>22</v>
      </c>
      <c r="B217" s="745"/>
      <c r="C217" s="29"/>
      <c r="D217" s="24"/>
      <c r="E217" s="24"/>
      <c r="F217" s="24"/>
      <c r="G217" s="24"/>
      <c r="H217" s="24"/>
      <c r="I217" s="742"/>
      <c r="J217" s="742"/>
      <c r="K217" s="742"/>
      <c r="L217" s="742"/>
      <c r="M217" s="742"/>
      <c r="N217" s="742"/>
      <c r="O217" s="742"/>
      <c r="P217" s="742"/>
      <c r="Q217" s="742"/>
      <c r="R217" s="742"/>
      <c r="S217" s="742"/>
      <c r="T217" s="742"/>
      <c r="U217" s="742"/>
      <c r="V217" s="742"/>
      <c r="W217" s="742"/>
      <c r="X217" s="742"/>
      <c r="Y217" s="742"/>
      <c r="Z217" s="742"/>
    </row>
    <row r="218" ht="15.75" customHeight="1">
      <c r="A218" s="24">
        <f t="shared" si="9"/>
        <v>23</v>
      </c>
      <c r="B218" s="745"/>
      <c r="C218" s="29"/>
      <c r="D218" s="24"/>
      <c r="E218" s="24"/>
      <c r="F218" s="24"/>
      <c r="G218" s="24"/>
      <c r="H218" s="24"/>
      <c r="I218" s="742"/>
      <c r="J218" s="742"/>
      <c r="K218" s="742"/>
      <c r="L218" s="742"/>
      <c r="M218" s="742"/>
      <c r="N218" s="742"/>
      <c r="O218" s="742"/>
      <c r="P218" s="742"/>
      <c r="Q218" s="742"/>
      <c r="R218" s="742"/>
      <c r="S218" s="742"/>
      <c r="T218" s="742"/>
      <c r="U218" s="742"/>
      <c r="V218" s="742"/>
      <c r="W218" s="742"/>
      <c r="X218" s="742"/>
      <c r="Y218" s="742"/>
      <c r="Z218" s="742"/>
    </row>
    <row r="219" ht="15.75" customHeight="1">
      <c r="A219" s="24">
        <f t="shared" si="9"/>
        <v>24</v>
      </c>
      <c r="B219" s="745"/>
      <c r="C219" s="29"/>
      <c r="D219" s="24"/>
      <c r="E219" s="24"/>
      <c r="F219" s="24"/>
      <c r="G219" s="24"/>
      <c r="H219" s="24"/>
      <c r="I219" s="742"/>
      <c r="J219" s="742"/>
      <c r="K219" s="742"/>
      <c r="L219" s="742"/>
      <c r="M219" s="742"/>
      <c r="N219" s="742"/>
      <c r="O219" s="742"/>
      <c r="P219" s="742"/>
      <c r="Q219" s="742"/>
      <c r="R219" s="742"/>
      <c r="S219" s="742"/>
      <c r="T219" s="742"/>
      <c r="U219" s="742"/>
      <c r="V219" s="742"/>
      <c r="W219" s="742"/>
      <c r="X219" s="742"/>
      <c r="Y219" s="742"/>
      <c r="Z219" s="742"/>
    </row>
    <row r="220" ht="15.75" customHeight="1">
      <c r="A220" s="24">
        <v>1.0</v>
      </c>
      <c r="B220" s="745"/>
      <c r="C220" s="29"/>
      <c r="D220" s="24"/>
      <c r="E220" s="24"/>
      <c r="F220" s="24"/>
      <c r="G220" s="24"/>
      <c r="H220" s="24"/>
      <c r="I220" s="742"/>
      <c r="J220" s="742"/>
      <c r="K220" s="742"/>
      <c r="L220" s="742"/>
      <c r="M220" s="742"/>
      <c r="N220" s="742"/>
      <c r="O220" s="742"/>
      <c r="P220" s="742"/>
      <c r="Q220" s="742"/>
      <c r="R220" s="742"/>
      <c r="S220" s="742"/>
      <c r="T220" s="742"/>
      <c r="U220" s="742"/>
      <c r="V220" s="742"/>
      <c r="W220" s="742"/>
      <c r="X220" s="742"/>
      <c r="Y220" s="742"/>
      <c r="Z220" s="742"/>
    </row>
    <row r="221" ht="15.75" customHeight="1">
      <c r="A221" s="24">
        <f t="shared" ref="A221:A223" si="10">A220+1</f>
        <v>2</v>
      </c>
      <c r="B221" s="745"/>
      <c r="C221" s="29"/>
      <c r="D221" s="24"/>
      <c r="E221" s="24"/>
      <c r="F221" s="24"/>
      <c r="G221" s="24"/>
      <c r="H221" s="24"/>
      <c r="I221" s="742"/>
      <c r="J221" s="742"/>
      <c r="K221" s="742"/>
      <c r="L221" s="742"/>
      <c r="M221" s="742"/>
      <c r="N221" s="742"/>
      <c r="O221" s="742"/>
      <c r="P221" s="742"/>
      <c r="Q221" s="742"/>
      <c r="R221" s="742"/>
      <c r="S221" s="742"/>
      <c r="T221" s="742"/>
      <c r="U221" s="742"/>
      <c r="V221" s="742"/>
      <c r="W221" s="742"/>
      <c r="X221" s="742"/>
      <c r="Y221" s="742"/>
      <c r="Z221" s="742"/>
    </row>
    <row r="222" ht="15.75" customHeight="1">
      <c r="A222" s="24">
        <f t="shared" si="10"/>
        <v>3</v>
      </c>
      <c r="B222" s="745"/>
      <c r="C222" s="29"/>
      <c r="D222" s="24"/>
      <c r="E222" s="24"/>
      <c r="F222" s="24"/>
      <c r="G222" s="24"/>
      <c r="H222" s="24"/>
      <c r="I222" s="742"/>
      <c r="J222" s="742"/>
      <c r="K222" s="742"/>
      <c r="L222" s="742"/>
      <c r="M222" s="742"/>
      <c r="N222" s="742"/>
      <c r="O222" s="742"/>
      <c r="P222" s="742"/>
      <c r="Q222" s="742"/>
      <c r="R222" s="742"/>
      <c r="S222" s="742"/>
      <c r="T222" s="742"/>
      <c r="U222" s="742"/>
      <c r="V222" s="742"/>
      <c r="W222" s="742"/>
      <c r="X222" s="742"/>
      <c r="Y222" s="742"/>
      <c r="Z222" s="742"/>
    </row>
    <row r="223" ht="15.75" customHeight="1">
      <c r="A223" s="24">
        <f t="shared" si="10"/>
        <v>4</v>
      </c>
      <c r="B223" s="745"/>
      <c r="C223" s="29"/>
      <c r="D223" s="24"/>
      <c r="E223" s="24"/>
      <c r="F223" s="24"/>
      <c r="G223" s="24"/>
      <c r="H223" s="24"/>
      <c r="I223" s="742"/>
      <c r="J223" s="742"/>
      <c r="K223" s="742"/>
      <c r="L223" s="742"/>
      <c r="M223" s="742"/>
      <c r="N223" s="742"/>
      <c r="O223" s="742"/>
      <c r="P223" s="742"/>
      <c r="Q223" s="742"/>
      <c r="R223" s="742"/>
      <c r="S223" s="742"/>
      <c r="T223" s="742"/>
      <c r="U223" s="742"/>
      <c r="V223" s="742"/>
      <c r="W223" s="742"/>
      <c r="X223" s="742"/>
      <c r="Y223" s="742"/>
      <c r="Z223" s="742"/>
    </row>
    <row r="224" ht="15.75" customHeight="1">
      <c r="A224" s="24">
        <f>A318+1</f>
        <v>8</v>
      </c>
      <c r="B224" s="745"/>
      <c r="C224" s="29"/>
      <c r="D224" s="24"/>
      <c r="E224" s="24"/>
      <c r="F224" s="24"/>
      <c r="G224" s="24"/>
      <c r="H224" s="24"/>
      <c r="I224" s="742"/>
      <c r="J224" s="742"/>
      <c r="K224" s="742"/>
      <c r="L224" s="742"/>
      <c r="M224" s="742"/>
      <c r="N224" s="742"/>
      <c r="O224" s="742"/>
      <c r="P224" s="742"/>
      <c r="Q224" s="742"/>
      <c r="R224" s="742"/>
      <c r="S224" s="742"/>
      <c r="T224" s="742"/>
      <c r="U224" s="742"/>
      <c r="V224" s="742"/>
      <c r="W224" s="742"/>
      <c r="X224" s="742"/>
      <c r="Y224" s="742"/>
      <c r="Z224" s="742"/>
    </row>
    <row r="225" ht="15.75" customHeight="1">
      <c r="A225" s="24">
        <f t="shared" ref="A225:A241" si="11">A224+1</f>
        <v>9</v>
      </c>
      <c r="B225" s="745"/>
      <c r="C225" s="29"/>
      <c r="D225" s="24"/>
      <c r="E225" s="24"/>
      <c r="F225" s="24"/>
      <c r="G225" s="24"/>
      <c r="H225" s="24"/>
      <c r="I225" s="742"/>
      <c r="J225" s="742"/>
      <c r="K225" s="742"/>
      <c r="L225" s="742"/>
      <c r="M225" s="742"/>
      <c r="N225" s="742"/>
      <c r="O225" s="742"/>
      <c r="P225" s="742"/>
      <c r="Q225" s="742"/>
      <c r="R225" s="742"/>
      <c r="S225" s="742"/>
      <c r="T225" s="742"/>
      <c r="U225" s="742"/>
      <c r="V225" s="742"/>
      <c r="W225" s="742"/>
      <c r="X225" s="742"/>
      <c r="Y225" s="742"/>
      <c r="Z225" s="742"/>
    </row>
    <row r="226" ht="15.75" customHeight="1">
      <c r="A226" s="24">
        <f t="shared" si="11"/>
        <v>10</v>
      </c>
      <c r="B226" s="745"/>
      <c r="C226" s="29"/>
      <c r="D226" s="24"/>
      <c r="E226" s="24"/>
      <c r="F226" s="24"/>
      <c r="G226" s="24"/>
      <c r="H226" s="24"/>
      <c r="I226" s="742"/>
      <c r="J226" s="742"/>
      <c r="K226" s="742"/>
      <c r="L226" s="742"/>
      <c r="M226" s="742"/>
      <c r="N226" s="742"/>
      <c r="O226" s="742"/>
      <c r="P226" s="742"/>
      <c r="Q226" s="742"/>
      <c r="R226" s="742"/>
      <c r="S226" s="742"/>
      <c r="T226" s="742"/>
      <c r="U226" s="742"/>
      <c r="V226" s="742"/>
      <c r="W226" s="742"/>
      <c r="X226" s="742"/>
      <c r="Y226" s="742"/>
      <c r="Z226" s="742"/>
    </row>
    <row r="227" ht="15.75" customHeight="1">
      <c r="A227" s="24">
        <f t="shared" si="11"/>
        <v>11</v>
      </c>
      <c r="B227" s="745"/>
      <c r="C227" s="29"/>
      <c r="D227" s="24"/>
      <c r="E227" s="24"/>
      <c r="F227" s="24"/>
      <c r="G227" s="24"/>
      <c r="H227" s="24"/>
      <c r="I227" s="742"/>
      <c r="J227" s="742"/>
      <c r="K227" s="742"/>
      <c r="L227" s="742"/>
      <c r="M227" s="742"/>
      <c r="N227" s="742"/>
      <c r="O227" s="742"/>
      <c r="P227" s="742"/>
      <c r="Q227" s="742"/>
      <c r="R227" s="742"/>
      <c r="S227" s="742"/>
      <c r="T227" s="742"/>
      <c r="U227" s="742"/>
      <c r="V227" s="742"/>
      <c r="W227" s="742"/>
      <c r="X227" s="742"/>
      <c r="Y227" s="742"/>
      <c r="Z227" s="742"/>
    </row>
    <row r="228" ht="15.75" customHeight="1">
      <c r="A228" s="24">
        <f t="shared" si="11"/>
        <v>12</v>
      </c>
      <c r="B228" s="745"/>
      <c r="C228" s="29"/>
      <c r="D228" s="24"/>
      <c r="E228" s="24"/>
      <c r="F228" s="24"/>
      <c r="G228" s="24"/>
      <c r="H228" s="24"/>
      <c r="I228" s="742"/>
      <c r="J228" s="742"/>
      <c r="K228" s="742"/>
      <c r="L228" s="742"/>
      <c r="M228" s="742"/>
      <c r="N228" s="742"/>
      <c r="O228" s="742"/>
      <c r="P228" s="742"/>
      <c r="Q228" s="742"/>
      <c r="R228" s="742"/>
      <c r="S228" s="742"/>
      <c r="T228" s="742"/>
      <c r="U228" s="742"/>
      <c r="V228" s="742"/>
      <c r="W228" s="742"/>
      <c r="X228" s="742"/>
      <c r="Y228" s="742"/>
      <c r="Z228" s="742"/>
    </row>
    <row r="229" ht="15.75" customHeight="1">
      <c r="A229" s="24">
        <f t="shared" si="11"/>
        <v>13</v>
      </c>
      <c r="B229" s="745"/>
      <c r="C229" s="29"/>
      <c r="D229" s="24"/>
      <c r="E229" s="24"/>
      <c r="F229" s="24"/>
      <c r="G229" s="24"/>
      <c r="H229" s="24"/>
      <c r="I229" s="742"/>
      <c r="J229" s="742"/>
      <c r="K229" s="742"/>
      <c r="L229" s="742"/>
      <c r="M229" s="742"/>
      <c r="N229" s="742"/>
      <c r="O229" s="742"/>
      <c r="P229" s="742"/>
      <c r="Q229" s="742"/>
      <c r="R229" s="742"/>
      <c r="S229" s="742"/>
      <c r="T229" s="742"/>
      <c r="U229" s="742"/>
      <c r="V229" s="742"/>
      <c r="W229" s="742"/>
      <c r="X229" s="742"/>
      <c r="Y229" s="742"/>
      <c r="Z229" s="742"/>
    </row>
    <row r="230" ht="15.75" customHeight="1">
      <c r="A230" s="24">
        <f t="shared" si="11"/>
        <v>14</v>
      </c>
      <c r="B230" s="745"/>
      <c r="C230" s="29"/>
      <c r="D230" s="24"/>
      <c r="E230" s="24"/>
      <c r="F230" s="24"/>
      <c r="G230" s="24"/>
      <c r="H230" s="24"/>
      <c r="I230" s="742"/>
      <c r="J230" s="742"/>
      <c r="K230" s="742"/>
      <c r="L230" s="742"/>
      <c r="M230" s="742"/>
      <c r="N230" s="742"/>
      <c r="O230" s="742"/>
      <c r="P230" s="742"/>
      <c r="Q230" s="742"/>
      <c r="R230" s="742"/>
      <c r="S230" s="742"/>
      <c r="T230" s="742"/>
      <c r="U230" s="742"/>
      <c r="V230" s="742"/>
      <c r="W230" s="742"/>
      <c r="X230" s="742"/>
      <c r="Y230" s="742"/>
      <c r="Z230" s="742"/>
    </row>
    <row r="231" ht="15.75" customHeight="1">
      <c r="A231" s="24">
        <f t="shared" si="11"/>
        <v>15</v>
      </c>
      <c r="B231" s="745"/>
      <c r="C231" s="29"/>
      <c r="D231" s="24"/>
      <c r="E231" s="24"/>
      <c r="F231" s="24"/>
      <c r="G231" s="24"/>
      <c r="H231" s="24"/>
      <c r="I231" s="742"/>
      <c r="J231" s="742"/>
      <c r="K231" s="742"/>
      <c r="L231" s="742"/>
      <c r="M231" s="742"/>
      <c r="N231" s="742"/>
      <c r="O231" s="742"/>
      <c r="P231" s="742"/>
      <c r="Q231" s="742"/>
      <c r="R231" s="742"/>
      <c r="S231" s="742"/>
      <c r="T231" s="742"/>
      <c r="U231" s="742"/>
      <c r="V231" s="742"/>
      <c r="W231" s="742"/>
      <c r="X231" s="742"/>
      <c r="Y231" s="742"/>
      <c r="Z231" s="742"/>
    </row>
    <row r="232" ht="15.75" customHeight="1">
      <c r="A232" s="24">
        <f t="shared" si="11"/>
        <v>16</v>
      </c>
      <c r="B232" s="745"/>
      <c r="C232" s="29"/>
      <c r="D232" s="24"/>
      <c r="E232" s="24"/>
      <c r="F232" s="24"/>
      <c r="G232" s="24"/>
      <c r="H232" s="24"/>
      <c r="I232" s="742"/>
      <c r="J232" s="742"/>
      <c r="K232" s="742"/>
      <c r="L232" s="742"/>
      <c r="M232" s="742"/>
      <c r="N232" s="742"/>
      <c r="O232" s="742"/>
      <c r="P232" s="742"/>
      <c r="Q232" s="742"/>
      <c r="R232" s="742"/>
      <c r="S232" s="742"/>
      <c r="T232" s="742"/>
      <c r="U232" s="742"/>
      <c r="V232" s="742"/>
      <c r="W232" s="742"/>
      <c r="X232" s="742"/>
      <c r="Y232" s="742"/>
      <c r="Z232" s="742"/>
    </row>
    <row r="233" ht="15.75" customHeight="1">
      <c r="A233" s="24">
        <f t="shared" si="11"/>
        <v>17</v>
      </c>
      <c r="B233" s="745"/>
      <c r="C233" s="29"/>
      <c r="D233" s="24"/>
      <c r="E233" s="24"/>
      <c r="F233" s="24"/>
      <c r="G233" s="24"/>
      <c r="H233" s="24"/>
      <c r="I233" s="742"/>
      <c r="J233" s="742"/>
      <c r="K233" s="742"/>
      <c r="L233" s="742"/>
      <c r="M233" s="742"/>
      <c r="N233" s="742"/>
      <c r="O233" s="742"/>
      <c r="P233" s="742"/>
      <c r="Q233" s="742"/>
      <c r="R233" s="742"/>
      <c r="S233" s="742"/>
      <c r="T233" s="742"/>
      <c r="U233" s="742"/>
      <c r="V233" s="742"/>
      <c r="W233" s="742"/>
      <c r="X233" s="742"/>
      <c r="Y233" s="742"/>
      <c r="Z233" s="742"/>
    </row>
    <row r="234" ht="15.75" customHeight="1">
      <c r="A234" s="24">
        <f t="shared" si="11"/>
        <v>18</v>
      </c>
      <c r="B234" s="745"/>
      <c r="C234" s="29"/>
      <c r="D234" s="24"/>
      <c r="E234" s="24"/>
      <c r="F234" s="24"/>
      <c r="G234" s="24"/>
      <c r="H234" s="24"/>
      <c r="I234" s="742"/>
      <c r="J234" s="742"/>
      <c r="K234" s="742"/>
      <c r="L234" s="742"/>
      <c r="M234" s="742"/>
      <c r="N234" s="742"/>
      <c r="O234" s="742"/>
      <c r="P234" s="742"/>
      <c r="Q234" s="742"/>
      <c r="R234" s="742"/>
      <c r="S234" s="742"/>
      <c r="T234" s="742"/>
      <c r="U234" s="742"/>
      <c r="V234" s="742"/>
      <c r="W234" s="742"/>
      <c r="X234" s="742"/>
      <c r="Y234" s="742"/>
      <c r="Z234" s="742"/>
    </row>
    <row r="235" ht="15.75" customHeight="1">
      <c r="A235" s="24">
        <f t="shared" si="11"/>
        <v>19</v>
      </c>
      <c r="B235" s="745"/>
      <c r="C235" s="29"/>
      <c r="D235" s="24"/>
      <c r="E235" s="24"/>
      <c r="F235" s="24"/>
      <c r="G235" s="24"/>
      <c r="H235" s="24"/>
      <c r="I235" s="742"/>
      <c r="J235" s="742"/>
      <c r="K235" s="742"/>
      <c r="L235" s="742"/>
      <c r="M235" s="742"/>
      <c r="N235" s="742"/>
      <c r="O235" s="742"/>
      <c r="P235" s="742"/>
      <c r="Q235" s="742"/>
      <c r="R235" s="742"/>
      <c r="S235" s="742"/>
      <c r="T235" s="742"/>
      <c r="U235" s="742"/>
      <c r="V235" s="742"/>
      <c r="W235" s="742"/>
      <c r="X235" s="742"/>
      <c r="Y235" s="742"/>
      <c r="Z235" s="742"/>
    </row>
    <row r="236" ht="15.75" customHeight="1">
      <c r="A236" s="24">
        <f t="shared" si="11"/>
        <v>20</v>
      </c>
      <c r="B236" s="745"/>
      <c r="C236" s="29"/>
      <c r="D236" s="24"/>
      <c r="E236" s="24"/>
      <c r="F236" s="24"/>
      <c r="G236" s="24"/>
      <c r="H236" s="24"/>
      <c r="I236" s="742"/>
      <c r="J236" s="742"/>
      <c r="K236" s="742"/>
      <c r="L236" s="742"/>
      <c r="M236" s="742"/>
      <c r="N236" s="742"/>
      <c r="O236" s="742"/>
      <c r="P236" s="742"/>
      <c r="Q236" s="742"/>
      <c r="R236" s="742"/>
      <c r="S236" s="742"/>
      <c r="T236" s="742"/>
      <c r="U236" s="742"/>
      <c r="V236" s="742"/>
      <c r="W236" s="742"/>
      <c r="X236" s="742"/>
      <c r="Y236" s="742"/>
      <c r="Z236" s="742"/>
    </row>
    <row r="237" ht="15.75" customHeight="1">
      <c r="A237" s="24">
        <f t="shared" si="11"/>
        <v>21</v>
      </c>
      <c r="B237" s="745"/>
      <c r="C237" s="29"/>
      <c r="D237" s="24"/>
      <c r="E237" s="24"/>
      <c r="F237" s="24"/>
      <c r="G237" s="24"/>
      <c r="H237" s="24"/>
      <c r="I237" s="742"/>
      <c r="J237" s="742"/>
      <c r="K237" s="742"/>
      <c r="L237" s="742"/>
      <c r="M237" s="742"/>
      <c r="N237" s="742"/>
      <c r="O237" s="742"/>
      <c r="P237" s="742"/>
      <c r="Q237" s="742"/>
      <c r="R237" s="742"/>
      <c r="S237" s="742"/>
      <c r="T237" s="742"/>
      <c r="U237" s="742"/>
      <c r="V237" s="742"/>
      <c r="W237" s="742"/>
      <c r="X237" s="742"/>
      <c r="Y237" s="742"/>
      <c r="Z237" s="742"/>
    </row>
    <row r="238" ht="15.75" customHeight="1">
      <c r="A238" s="24">
        <f t="shared" si="11"/>
        <v>22</v>
      </c>
      <c r="B238" s="745"/>
      <c r="C238" s="29"/>
      <c r="D238" s="24"/>
      <c r="E238" s="24"/>
      <c r="F238" s="24"/>
      <c r="G238" s="24"/>
      <c r="H238" s="24"/>
      <c r="I238" s="742"/>
      <c r="J238" s="742"/>
      <c r="K238" s="742"/>
      <c r="L238" s="742"/>
      <c r="M238" s="742"/>
      <c r="N238" s="742"/>
      <c r="O238" s="742"/>
      <c r="P238" s="742"/>
      <c r="Q238" s="742"/>
      <c r="R238" s="742"/>
      <c r="S238" s="742"/>
      <c r="T238" s="742"/>
      <c r="U238" s="742"/>
      <c r="V238" s="742"/>
      <c r="W238" s="742"/>
      <c r="X238" s="742"/>
      <c r="Y238" s="742"/>
      <c r="Z238" s="742"/>
    </row>
    <row r="239" ht="15.75" customHeight="1">
      <c r="A239" s="24">
        <f t="shared" si="11"/>
        <v>23</v>
      </c>
      <c r="B239" s="745"/>
      <c r="C239" s="29"/>
      <c r="D239" s="24"/>
      <c r="E239" s="24"/>
      <c r="F239" s="24"/>
      <c r="G239" s="24"/>
      <c r="H239" s="24"/>
      <c r="I239" s="742"/>
      <c r="J239" s="742"/>
      <c r="K239" s="742"/>
      <c r="L239" s="742"/>
      <c r="M239" s="742"/>
      <c r="N239" s="742"/>
      <c r="O239" s="742"/>
      <c r="P239" s="742"/>
      <c r="Q239" s="742"/>
      <c r="R239" s="742"/>
      <c r="S239" s="742"/>
      <c r="T239" s="742"/>
      <c r="U239" s="742"/>
      <c r="V239" s="742"/>
      <c r="W239" s="742"/>
      <c r="X239" s="742"/>
      <c r="Y239" s="742"/>
      <c r="Z239" s="742"/>
    </row>
    <row r="240" ht="15.75" customHeight="1">
      <c r="A240" s="24">
        <f t="shared" si="11"/>
        <v>24</v>
      </c>
      <c r="B240" s="745"/>
      <c r="C240" s="29"/>
      <c r="D240" s="24"/>
      <c r="E240" s="24"/>
      <c r="F240" s="24"/>
      <c r="G240" s="24"/>
      <c r="H240" s="24"/>
      <c r="I240" s="742"/>
      <c r="J240" s="742"/>
      <c r="K240" s="742"/>
      <c r="L240" s="742"/>
      <c r="M240" s="742"/>
      <c r="N240" s="742"/>
      <c r="O240" s="742"/>
      <c r="P240" s="742"/>
      <c r="Q240" s="742"/>
      <c r="R240" s="742"/>
      <c r="S240" s="742"/>
      <c r="T240" s="742"/>
      <c r="U240" s="742"/>
      <c r="V240" s="742"/>
      <c r="W240" s="742"/>
      <c r="X240" s="742"/>
      <c r="Y240" s="742"/>
      <c r="Z240" s="742"/>
    </row>
    <row r="241" ht="15.75" customHeight="1">
      <c r="A241" s="24">
        <f t="shared" si="11"/>
        <v>25</v>
      </c>
      <c r="B241" s="745"/>
      <c r="C241" s="29"/>
      <c r="D241" s="24"/>
      <c r="E241" s="24"/>
      <c r="F241" s="24"/>
      <c r="G241" s="24"/>
      <c r="H241" s="24"/>
      <c r="I241" s="742"/>
      <c r="J241" s="742"/>
      <c r="K241" s="742"/>
      <c r="L241" s="742"/>
      <c r="M241" s="742"/>
      <c r="N241" s="742"/>
      <c r="O241" s="742"/>
      <c r="P241" s="742"/>
      <c r="Q241" s="742"/>
      <c r="R241" s="742"/>
      <c r="S241" s="742"/>
      <c r="T241" s="742"/>
      <c r="U241" s="742"/>
      <c r="V241" s="742"/>
      <c r="W241" s="742"/>
      <c r="X241" s="742"/>
      <c r="Y241" s="742"/>
      <c r="Z241" s="742"/>
    </row>
    <row r="242" ht="15.75" customHeight="1">
      <c r="A242" s="24">
        <v>1.0</v>
      </c>
      <c r="B242" s="745"/>
      <c r="C242" s="29"/>
      <c r="D242" s="24"/>
      <c r="E242" s="24"/>
      <c r="F242" s="24"/>
      <c r="G242" s="24"/>
      <c r="H242" s="24"/>
      <c r="I242" s="742"/>
      <c r="J242" s="742"/>
      <c r="K242" s="742"/>
      <c r="L242" s="742"/>
      <c r="M242" s="742"/>
      <c r="N242" s="742"/>
      <c r="O242" s="742"/>
      <c r="P242" s="742"/>
      <c r="Q242" s="742"/>
      <c r="R242" s="742"/>
      <c r="S242" s="742"/>
      <c r="T242" s="742"/>
      <c r="U242" s="742"/>
      <c r="V242" s="742"/>
      <c r="W242" s="742"/>
      <c r="X242" s="742"/>
      <c r="Y242" s="742"/>
      <c r="Z242" s="742"/>
    </row>
    <row r="243" ht="15.75" customHeight="1">
      <c r="A243" s="24">
        <f t="shared" ref="A243:A308" si="12">A242+1</f>
        <v>2</v>
      </c>
      <c r="B243" s="745"/>
      <c r="C243" s="29"/>
      <c r="D243" s="24"/>
      <c r="E243" s="24"/>
      <c r="F243" s="24"/>
      <c r="G243" s="24"/>
      <c r="H243" s="24"/>
      <c r="I243" s="742"/>
      <c r="J243" s="742"/>
      <c r="K243" s="742"/>
      <c r="L243" s="742"/>
      <c r="M243" s="742"/>
      <c r="N243" s="742"/>
      <c r="O243" s="742"/>
      <c r="P243" s="742"/>
      <c r="Q243" s="742"/>
      <c r="R243" s="742"/>
      <c r="S243" s="742"/>
      <c r="T243" s="742"/>
      <c r="U243" s="742"/>
      <c r="V243" s="742"/>
      <c r="W243" s="742"/>
      <c r="X243" s="742"/>
      <c r="Y243" s="742"/>
      <c r="Z243" s="742"/>
    </row>
    <row r="244" ht="15.75" customHeight="1">
      <c r="A244" s="24">
        <f t="shared" si="12"/>
        <v>3</v>
      </c>
      <c r="B244" s="745"/>
      <c r="C244" s="29"/>
      <c r="D244" s="24"/>
      <c r="E244" s="24"/>
      <c r="F244" s="24"/>
      <c r="G244" s="24"/>
      <c r="H244" s="24"/>
      <c r="I244" s="742"/>
      <c r="J244" s="742"/>
      <c r="K244" s="742"/>
      <c r="L244" s="742"/>
      <c r="M244" s="742"/>
      <c r="N244" s="742"/>
      <c r="O244" s="742"/>
      <c r="P244" s="742"/>
      <c r="Q244" s="742"/>
      <c r="R244" s="742"/>
      <c r="S244" s="742"/>
      <c r="T244" s="742"/>
      <c r="U244" s="742"/>
      <c r="V244" s="742"/>
      <c r="W244" s="742"/>
      <c r="X244" s="742"/>
      <c r="Y244" s="742"/>
      <c r="Z244" s="742"/>
    </row>
    <row r="245" ht="15.75" customHeight="1">
      <c r="A245" s="24">
        <f t="shared" si="12"/>
        <v>4</v>
      </c>
      <c r="B245" s="745"/>
      <c r="C245" s="29"/>
      <c r="D245" s="24"/>
      <c r="E245" s="24"/>
      <c r="F245" s="24"/>
      <c r="G245" s="24"/>
      <c r="H245" s="24"/>
      <c r="I245" s="742"/>
      <c r="J245" s="742"/>
      <c r="K245" s="742"/>
      <c r="L245" s="742"/>
      <c r="M245" s="742"/>
      <c r="N245" s="742"/>
      <c r="O245" s="742"/>
      <c r="P245" s="742"/>
      <c r="Q245" s="742"/>
      <c r="R245" s="742"/>
      <c r="S245" s="742"/>
      <c r="T245" s="742"/>
      <c r="U245" s="742"/>
      <c r="V245" s="742"/>
      <c r="W245" s="742"/>
      <c r="X245" s="742"/>
      <c r="Y245" s="742"/>
      <c r="Z245" s="742"/>
    </row>
    <row r="246" ht="15.75" customHeight="1">
      <c r="A246" s="24">
        <f t="shared" si="12"/>
        <v>5</v>
      </c>
      <c r="B246" s="745"/>
      <c r="C246" s="29"/>
      <c r="D246" s="24"/>
      <c r="E246" s="24"/>
      <c r="F246" s="24"/>
      <c r="G246" s="24"/>
      <c r="H246" s="24"/>
      <c r="I246" s="742"/>
      <c r="J246" s="742"/>
      <c r="K246" s="742"/>
      <c r="L246" s="742"/>
      <c r="M246" s="742"/>
      <c r="N246" s="742"/>
      <c r="O246" s="742"/>
      <c r="P246" s="742"/>
      <c r="Q246" s="742"/>
      <c r="R246" s="742"/>
      <c r="S246" s="742"/>
      <c r="T246" s="742"/>
      <c r="U246" s="742"/>
      <c r="V246" s="742"/>
      <c r="W246" s="742"/>
      <c r="X246" s="742"/>
      <c r="Y246" s="742"/>
      <c r="Z246" s="742"/>
    </row>
    <row r="247" ht="15.75" customHeight="1">
      <c r="A247" s="24">
        <f t="shared" si="12"/>
        <v>6</v>
      </c>
      <c r="B247" s="745"/>
      <c r="C247" s="29"/>
      <c r="D247" s="24"/>
      <c r="E247" s="24"/>
      <c r="F247" s="24"/>
      <c r="G247" s="24"/>
      <c r="H247" s="24"/>
      <c r="I247" s="742"/>
      <c r="J247" s="742"/>
      <c r="K247" s="742"/>
      <c r="L247" s="742"/>
      <c r="M247" s="742"/>
      <c r="N247" s="742"/>
      <c r="O247" s="742"/>
      <c r="P247" s="742"/>
      <c r="Q247" s="742"/>
      <c r="R247" s="742"/>
      <c r="S247" s="742"/>
      <c r="T247" s="742"/>
      <c r="U247" s="742"/>
      <c r="V247" s="742"/>
      <c r="W247" s="742"/>
      <c r="X247" s="742"/>
      <c r="Y247" s="742"/>
      <c r="Z247" s="742"/>
    </row>
    <row r="248" ht="15.75" customHeight="1">
      <c r="A248" s="24">
        <f t="shared" si="12"/>
        <v>7</v>
      </c>
      <c r="B248" s="745"/>
      <c r="C248" s="29"/>
      <c r="D248" s="24"/>
      <c r="E248" s="24"/>
      <c r="F248" s="24"/>
      <c r="G248" s="24"/>
      <c r="H248" s="24"/>
      <c r="I248" s="742"/>
      <c r="J248" s="742"/>
      <c r="K248" s="742"/>
      <c r="L248" s="742"/>
      <c r="M248" s="742"/>
      <c r="N248" s="742"/>
      <c r="O248" s="742"/>
      <c r="P248" s="742"/>
      <c r="Q248" s="742"/>
      <c r="R248" s="742"/>
      <c r="S248" s="742"/>
      <c r="T248" s="742"/>
      <c r="U248" s="742"/>
      <c r="V248" s="742"/>
      <c r="W248" s="742"/>
      <c r="X248" s="742"/>
      <c r="Y248" s="742"/>
      <c r="Z248" s="742"/>
    </row>
    <row r="249" ht="15.75" customHeight="1">
      <c r="A249" s="24">
        <f t="shared" si="12"/>
        <v>8</v>
      </c>
      <c r="B249" s="745"/>
      <c r="C249" s="29"/>
      <c r="D249" s="24"/>
      <c r="E249" s="24"/>
      <c r="F249" s="24"/>
      <c r="G249" s="24"/>
      <c r="H249" s="24"/>
      <c r="I249" s="742"/>
      <c r="J249" s="742"/>
      <c r="K249" s="742"/>
      <c r="L249" s="742"/>
      <c r="M249" s="742"/>
      <c r="N249" s="742"/>
      <c r="O249" s="742"/>
      <c r="P249" s="742"/>
      <c r="Q249" s="742"/>
      <c r="R249" s="742"/>
      <c r="S249" s="742"/>
      <c r="T249" s="742"/>
      <c r="U249" s="742"/>
      <c r="V249" s="742"/>
      <c r="W249" s="742"/>
      <c r="X249" s="742"/>
      <c r="Y249" s="742"/>
      <c r="Z249" s="742"/>
    </row>
    <row r="250" ht="15.75" customHeight="1">
      <c r="A250" s="24">
        <f t="shared" si="12"/>
        <v>9</v>
      </c>
      <c r="B250" s="745"/>
      <c r="C250" s="29"/>
      <c r="D250" s="24"/>
      <c r="E250" s="24"/>
      <c r="F250" s="24"/>
      <c r="G250" s="24"/>
      <c r="H250" s="24"/>
      <c r="I250" s="742"/>
      <c r="J250" s="742"/>
      <c r="K250" s="742"/>
      <c r="L250" s="742"/>
      <c r="M250" s="742"/>
      <c r="N250" s="742"/>
      <c r="O250" s="742"/>
      <c r="P250" s="742"/>
      <c r="Q250" s="742"/>
      <c r="R250" s="742"/>
      <c r="S250" s="742"/>
      <c r="T250" s="742"/>
      <c r="U250" s="742"/>
      <c r="V250" s="742"/>
      <c r="W250" s="742"/>
      <c r="X250" s="742"/>
      <c r="Y250" s="742"/>
      <c r="Z250" s="742"/>
    </row>
    <row r="251" ht="15.75" customHeight="1">
      <c r="A251" s="24">
        <f t="shared" si="12"/>
        <v>10</v>
      </c>
      <c r="B251" s="745"/>
      <c r="C251" s="29"/>
      <c r="D251" s="24"/>
      <c r="E251" s="24"/>
      <c r="F251" s="24"/>
      <c r="G251" s="24"/>
      <c r="H251" s="24"/>
      <c r="I251" s="742"/>
      <c r="J251" s="742"/>
      <c r="K251" s="742"/>
      <c r="L251" s="742"/>
      <c r="M251" s="742"/>
      <c r="N251" s="742"/>
      <c r="O251" s="742"/>
      <c r="P251" s="742"/>
      <c r="Q251" s="742"/>
      <c r="R251" s="742"/>
      <c r="S251" s="742"/>
      <c r="T251" s="742"/>
      <c r="U251" s="742"/>
      <c r="V251" s="742"/>
      <c r="W251" s="742"/>
      <c r="X251" s="742"/>
      <c r="Y251" s="742"/>
      <c r="Z251" s="742"/>
    </row>
    <row r="252" ht="15.75" customHeight="1">
      <c r="A252" s="24">
        <f t="shared" si="12"/>
        <v>11</v>
      </c>
      <c r="B252" s="745"/>
      <c r="C252" s="29"/>
      <c r="D252" s="24"/>
      <c r="E252" s="24"/>
      <c r="F252" s="24"/>
      <c r="G252" s="24"/>
      <c r="H252" s="24"/>
      <c r="I252" s="742"/>
      <c r="J252" s="742"/>
      <c r="K252" s="742"/>
      <c r="L252" s="742"/>
      <c r="M252" s="742"/>
      <c r="N252" s="742"/>
      <c r="O252" s="742"/>
      <c r="P252" s="742"/>
      <c r="Q252" s="742"/>
      <c r="R252" s="742"/>
      <c r="S252" s="742"/>
      <c r="T252" s="742"/>
      <c r="U252" s="742"/>
      <c r="V252" s="742"/>
      <c r="W252" s="742"/>
      <c r="X252" s="742"/>
      <c r="Y252" s="742"/>
      <c r="Z252" s="742"/>
    </row>
    <row r="253" ht="15.75" customHeight="1">
      <c r="A253" s="24">
        <f t="shared" si="12"/>
        <v>12</v>
      </c>
      <c r="B253" s="745"/>
      <c r="C253" s="29"/>
      <c r="D253" s="24"/>
      <c r="E253" s="24"/>
      <c r="F253" s="24"/>
      <c r="G253" s="24"/>
      <c r="H253" s="24"/>
      <c r="I253" s="742"/>
      <c r="J253" s="742"/>
      <c r="K253" s="742"/>
      <c r="L253" s="742"/>
      <c r="M253" s="742"/>
      <c r="N253" s="742"/>
      <c r="O253" s="742"/>
      <c r="P253" s="742"/>
      <c r="Q253" s="742"/>
      <c r="R253" s="742"/>
      <c r="S253" s="742"/>
      <c r="T253" s="742"/>
      <c r="U253" s="742"/>
      <c r="V253" s="742"/>
      <c r="W253" s="742"/>
      <c r="X253" s="742"/>
      <c r="Y253" s="742"/>
      <c r="Z253" s="742"/>
    </row>
    <row r="254" ht="15.75" customHeight="1">
      <c r="A254" s="24">
        <f t="shared" si="12"/>
        <v>13</v>
      </c>
      <c r="B254" s="745"/>
      <c r="C254" s="29"/>
      <c r="D254" s="24"/>
      <c r="E254" s="24"/>
      <c r="F254" s="24"/>
      <c r="G254" s="24"/>
      <c r="H254" s="24"/>
      <c r="I254" s="742"/>
      <c r="J254" s="742"/>
      <c r="K254" s="742"/>
      <c r="L254" s="742"/>
      <c r="M254" s="742"/>
      <c r="N254" s="742"/>
      <c r="O254" s="742"/>
      <c r="P254" s="742"/>
      <c r="Q254" s="742"/>
      <c r="R254" s="742"/>
      <c r="S254" s="742"/>
      <c r="T254" s="742"/>
      <c r="U254" s="742"/>
      <c r="V254" s="742"/>
      <c r="W254" s="742"/>
      <c r="X254" s="742"/>
      <c r="Y254" s="742"/>
      <c r="Z254" s="742"/>
    </row>
    <row r="255" ht="15.75" customHeight="1">
      <c r="A255" s="24">
        <f t="shared" si="12"/>
        <v>14</v>
      </c>
      <c r="B255" s="745"/>
      <c r="C255" s="29"/>
      <c r="D255" s="24"/>
      <c r="E255" s="24"/>
      <c r="F255" s="24"/>
      <c r="G255" s="24"/>
      <c r="H255" s="24"/>
      <c r="I255" s="742"/>
      <c r="J255" s="742"/>
      <c r="K255" s="742"/>
      <c r="L255" s="742"/>
      <c r="M255" s="742"/>
      <c r="N255" s="742"/>
      <c r="O255" s="742"/>
      <c r="P255" s="742"/>
      <c r="Q255" s="742"/>
      <c r="R255" s="742"/>
      <c r="S255" s="742"/>
      <c r="T255" s="742"/>
      <c r="U255" s="742"/>
      <c r="V255" s="742"/>
      <c r="W255" s="742"/>
      <c r="X255" s="742"/>
      <c r="Y255" s="742"/>
      <c r="Z255" s="742"/>
    </row>
    <row r="256" ht="15.75" customHeight="1">
      <c r="A256" s="24">
        <f t="shared" si="12"/>
        <v>15</v>
      </c>
      <c r="B256" s="745"/>
      <c r="C256" s="29"/>
      <c r="D256" s="24"/>
      <c r="E256" s="24"/>
      <c r="F256" s="24"/>
      <c r="G256" s="24"/>
      <c r="H256" s="24"/>
      <c r="I256" s="742"/>
      <c r="J256" s="742"/>
      <c r="K256" s="742"/>
      <c r="L256" s="742"/>
      <c r="M256" s="742"/>
      <c r="N256" s="742"/>
      <c r="O256" s="742"/>
      <c r="P256" s="742"/>
      <c r="Q256" s="742"/>
      <c r="R256" s="742"/>
      <c r="S256" s="742"/>
      <c r="T256" s="742"/>
      <c r="U256" s="742"/>
      <c r="V256" s="742"/>
      <c r="W256" s="742"/>
      <c r="X256" s="742"/>
      <c r="Y256" s="742"/>
      <c r="Z256" s="742"/>
    </row>
    <row r="257" ht="15.75" customHeight="1">
      <c r="A257" s="24">
        <f t="shared" si="12"/>
        <v>16</v>
      </c>
      <c r="B257" s="745"/>
      <c r="C257" s="29"/>
      <c r="D257" s="24"/>
      <c r="E257" s="24"/>
      <c r="F257" s="24"/>
      <c r="G257" s="24"/>
      <c r="H257" s="24"/>
      <c r="I257" s="742"/>
      <c r="J257" s="742"/>
      <c r="K257" s="742"/>
      <c r="L257" s="742"/>
      <c r="M257" s="742"/>
      <c r="N257" s="742"/>
      <c r="O257" s="742"/>
      <c r="P257" s="742"/>
      <c r="Q257" s="742"/>
      <c r="R257" s="742"/>
      <c r="S257" s="742"/>
      <c r="T257" s="742"/>
      <c r="U257" s="742"/>
      <c r="V257" s="742"/>
      <c r="W257" s="742"/>
      <c r="X257" s="742"/>
      <c r="Y257" s="742"/>
      <c r="Z257" s="742"/>
    </row>
    <row r="258" ht="15.75" customHeight="1">
      <c r="A258" s="24">
        <f t="shared" si="12"/>
        <v>17</v>
      </c>
      <c r="B258" s="745"/>
      <c r="C258" s="29"/>
      <c r="D258" s="24"/>
      <c r="E258" s="24"/>
      <c r="F258" s="24"/>
      <c r="G258" s="24"/>
      <c r="H258" s="24"/>
      <c r="I258" s="742"/>
      <c r="J258" s="742"/>
      <c r="K258" s="742"/>
      <c r="L258" s="742"/>
      <c r="M258" s="742"/>
      <c r="N258" s="742"/>
      <c r="O258" s="742"/>
      <c r="P258" s="742"/>
      <c r="Q258" s="742"/>
      <c r="R258" s="742"/>
      <c r="S258" s="742"/>
      <c r="T258" s="742"/>
      <c r="U258" s="742"/>
      <c r="V258" s="742"/>
      <c r="W258" s="742"/>
      <c r="X258" s="742"/>
      <c r="Y258" s="742"/>
      <c r="Z258" s="742"/>
    </row>
    <row r="259" ht="15.75" customHeight="1">
      <c r="A259" s="24">
        <f t="shared" si="12"/>
        <v>18</v>
      </c>
      <c r="B259" s="745"/>
      <c r="C259" s="29"/>
      <c r="D259" s="24"/>
      <c r="E259" s="24"/>
      <c r="F259" s="24"/>
      <c r="G259" s="24"/>
      <c r="H259" s="24"/>
      <c r="I259" s="742"/>
      <c r="J259" s="742"/>
      <c r="K259" s="742"/>
      <c r="L259" s="742"/>
      <c r="M259" s="742"/>
      <c r="N259" s="742"/>
      <c r="O259" s="742"/>
      <c r="P259" s="742"/>
      <c r="Q259" s="742"/>
      <c r="R259" s="742"/>
      <c r="S259" s="742"/>
      <c r="T259" s="742"/>
      <c r="U259" s="742"/>
      <c r="V259" s="742"/>
      <c r="W259" s="742"/>
      <c r="X259" s="742"/>
      <c r="Y259" s="742"/>
      <c r="Z259" s="742"/>
    </row>
    <row r="260" ht="15.75" customHeight="1">
      <c r="A260" s="24">
        <f t="shared" si="12"/>
        <v>19</v>
      </c>
      <c r="B260" s="745"/>
      <c r="C260" s="29"/>
      <c r="D260" s="24"/>
      <c r="E260" s="24"/>
      <c r="F260" s="24"/>
      <c r="G260" s="24"/>
      <c r="H260" s="24"/>
      <c r="I260" s="742"/>
      <c r="J260" s="742"/>
      <c r="K260" s="742"/>
      <c r="L260" s="742"/>
      <c r="M260" s="742"/>
      <c r="N260" s="742"/>
      <c r="O260" s="742"/>
      <c r="P260" s="742"/>
      <c r="Q260" s="742"/>
      <c r="R260" s="742"/>
      <c r="S260" s="742"/>
      <c r="T260" s="742"/>
      <c r="U260" s="742"/>
      <c r="V260" s="742"/>
      <c r="W260" s="742"/>
      <c r="X260" s="742"/>
      <c r="Y260" s="742"/>
      <c r="Z260" s="742"/>
    </row>
    <row r="261" ht="15.75" customHeight="1">
      <c r="A261" s="24">
        <f t="shared" si="12"/>
        <v>20</v>
      </c>
      <c r="B261" s="745"/>
      <c r="C261" s="29"/>
      <c r="D261" s="24"/>
      <c r="E261" s="24"/>
      <c r="F261" s="24"/>
      <c r="G261" s="24"/>
      <c r="H261" s="24"/>
      <c r="I261" s="742"/>
      <c r="J261" s="742"/>
      <c r="K261" s="742"/>
      <c r="L261" s="742"/>
      <c r="M261" s="742"/>
      <c r="N261" s="742"/>
      <c r="O261" s="742"/>
      <c r="P261" s="742"/>
      <c r="Q261" s="742"/>
      <c r="R261" s="742"/>
      <c r="S261" s="742"/>
      <c r="T261" s="742"/>
      <c r="U261" s="742"/>
      <c r="V261" s="742"/>
      <c r="W261" s="742"/>
      <c r="X261" s="742"/>
      <c r="Y261" s="742"/>
      <c r="Z261" s="742"/>
    </row>
    <row r="262" ht="15.75" customHeight="1">
      <c r="A262" s="24">
        <f t="shared" si="12"/>
        <v>21</v>
      </c>
      <c r="B262" s="745"/>
      <c r="C262" s="29"/>
      <c r="D262" s="24"/>
      <c r="E262" s="24"/>
      <c r="F262" s="24"/>
      <c r="G262" s="24"/>
      <c r="H262" s="24"/>
      <c r="I262" s="742"/>
      <c r="J262" s="742"/>
      <c r="K262" s="742"/>
      <c r="L262" s="742"/>
      <c r="M262" s="742"/>
      <c r="N262" s="742"/>
      <c r="O262" s="742"/>
      <c r="P262" s="742"/>
      <c r="Q262" s="742"/>
      <c r="R262" s="742"/>
      <c r="S262" s="742"/>
      <c r="T262" s="742"/>
      <c r="U262" s="742"/>
      <c r="V262" s="742"/>
      <c r="W262" s="742"/>
      <c r="X262" s="742"/>
      <c r="Y262" s="742"/>
      <c r="Z262" s="742"/>
    </row>
    <row r="263" ht="15.75" customHeight="1">
      <c r="A263" s="24">
        <f t="shared" si="12"/>
        <v>22</v>
      </c>
      <c r="B263" s="745"/>
      <c r="C263" s="29"/>
      <c r="D263" s="24"/>
      <c r="E263" s="24"/>
      <c r="F263" s="24"/>
      <c r="G263" s="24"/>
      <c r="H263" s="24"/>
      <c r="I263" s="742"/>
      <c r="J263" s="742"/>
      <c r="K263" s="742"/>
      <c r="L263" s="742"/>
      <c r="M263" s="742"/>
      <c r="N263" s="742"/>
      <c r="O263" s="742"/>
      <c r="P263" s="742"/>
      <c r="Q263" s="742"/>
      <c r="R263" s="742"/>
      <c r="S263" s="742"/>
      <c r="T263" s="742"/>
      <c r="U263" s="742"/>
      <c r="V263" s="742"/>
      <c r="W263" s="742"/>
      <c r="X263" s="742"/>
      <c r="Y263" s="742"/>
      <c r="Z263" s="742"/>
    </row>
    <row r="264" ht="15.75" customHeight="1">
      <c r="A264" s="24">
        <f t="shared" si="12"/>
        <v>23</v>
      </c>
      <c r="B264" s="745"/>
      <c r="C264" s="29"/>
      <c r="D264" s="24"/>
      <c r="E264" s="24"/>
      <c r="F264" s="24"/>
      <c r="G264" s="24"/>
      <c r="H264" s="24"/>
      <c r="I264" s="742"/>
      <c r="J264" s="742"/>
      <c r="K264" s="742"/>
      <c r="L264" s="742"/>
      <c r="M264" s="742"/>
      <c r="N264" s="742"/>
      <c r="O264" s="742"/>
      <c r="P264" s="742"/>
      <c r="Q264" s="742"/>
      <c r="R264" s="742"/>
      <c r="S264" s="742"/>
      <c r="T264" s="742"/>
      <c r="U264" s="742"/>
      <c r="V264" s="742"/>
      <c r="W264" s="742"/>
      <c r="X264" s="742"/>
      <c r="Y264" s="742"/>
      <c r="Z264" s="742"/>
    </row>
    <row r="265" ht="15.75" customHeight="1">
      <c r="A265" s="24">
        <f t="shared" si="12"/>
        <v>24</v>
      </c>
      <c r="B265" s="745"/>
      <c r="C265" s="29"/>
      <c r="D265" s="24"/>
      <c r="E265" s="24"/>
      <c r="F265" s="24"/>
      <c r="G265" s="24"/>
      <c r="H265" s="24"/>
      <c r="I265" s="742"/>
      <c r="J265" s="742"/>
      <c r="K265" s="742"/>
      <c r="L265" s="742"/>
      <c r="M265" s="742"/>
      <c r="N265" s="742"/>
      <c r="O265" s="742"/>
      <c r="P265" s="742"/>
      <c r="Q265" s="742"/>
      <c r="R265" s="742"/>
      <c r="S265" s="742"/>
      <c r="T265" s="742"/>
      <c r="U265" s="742"/>
      <c r="V265" s="742"/>
      <c r="W265" s="742"/>
      <c r="X265" s="742"/>
      <c r="Y265" s="742"/>
      <c r="Z265" s="742"/>
    </row>
    <row r="266" ht="15.75" customHeight="1">
      <c r="A266" s="24">
        <f t="shared" si="12"/>
        <v>25</v>
      </c>
      <c r="B266" s="745"/>
      <c r="C266" s="29"/>
      <c r="D266" s="24"/>
      <c r="E266" s="24"/>
      <c r="F266" s="24"/>
      <c r="G266" s="24"/>
      <c r="H266" s="24"/>
      <c r="I266" s="742"/>
      <c r="J266" s="742"/>
      <c r="K266" s="742"/>
      <c r="L266" s="742"/>
      <c r="M266" s="742"/>
      <c r="N266" s="742"/>
      <c r="O266" s="742"/>
      <c r="P266" s="742"/>
      <c r="Q266" s="742"/>
      <c r="R266" s="742"/>
      <c r="S266" s="742"/>
      <c r="T266" s="742"/>
      <c r="U266" s="742"/>
      <c r="V266" s="742"/>
      <c r="W266" s="742"/>
      <c r="X266" s="742"/>
      <c r="Y266" s="742"/>
      <c r="Z266" s="742"/>
    </row>
    <row r="267" ht="15.75" customHeight="1">
      <c r="A267" s="24">
        <f t="shared" si="12"/>
        <v>26</v>
      </c>
      <c r="B267" s="745"/>
      <c r="C267" s="29"/>
      <c r="D267" s="24"/>
      <c r="E267" s="24"/>
      <c r="F267" s="24"/>
      <c r="G267" s="24"/>
      <c r="H267" s="24"/>
      <c r="I267" s="742"/>
      <c r="J267" s="742"/>
      <c r="K267" s="742"/>
      <c r="L267" s="742"/>
      <c r="M267" s="742"/>
      <c r="N267" s="742"/>
      <c r="O267" s="742"/>
      <c r="P267" s="742"/>
      <c r="Q267" s="742"/>
      <c r="R267" s="742"/>
      <c r="S267" s="742"/>
      <c r="T267" s="742"/>
      <c r="U267" s="742"/>
      <c r="V267" s="742"/>
      <c r="W267" s="742"/>
      <c r="X267" s="742"/>
      <c r="Y267" s="742"/>
      <c r="Z267" s="742"/>
    </row>
    <row r="268" ht="15.75" customHeight="1">
      <c r="A268" s="24">
        <f t="shared" si="12"/>
        <v>27</v>
      </c>
      <c r="B268" s="745"/>
      <c r="C268" s="29"/>
      <c r="D268" s="24"/>
      <c r="E268" s="24"/>
      <c r="F268" s="24"/>
      <c r="G268" s="24"/>
      <c r="H268" s="24"/>
      <c r="I268" s="742"/>
      <c r="J268" s="742"/>
      <c r="K268" s="742"/>
      <c r="L268" s="742"/>
      <c r="M268" s="742"/>
      <c r="N268" s="742"/>
      <c r="O268" s="742"/>
      <c r="P268" s="742"/>
      <c r="Q268" s="742"/>
      <c r="R268" s="742"/>
      <c r="S268" s="742"/>
      <c r="T268" s="742"/>
      <c r="U268" s="742"/>
      <c r="V268" s="742"/>
      <c r="W268" s="742"/>
      <c r="X268" s="742"/>
      <c r="Y268" s="742"/>
      <c r="Z268" s="742"/>
    </row>
    <row r="269" ht="15.75" customHeight="1">
      <c r="A269" s="24">
        <f t="shared" si="12"/>
        <v>28</v>
      </c>
      <c r="B269" s="745"/>
      <c r="C269" s="29"/>
      <c r="D269" s="24"/>
      <c r="E269" s="24"/>
      <c r="F269" s="24"/>
      <c r="G269" s="24"/>
      <c r="H269" s="24"/>
      <c r="I269" s="742"/>
      <c r="J269" s="742"/>
      <c r="K269" s="742"/>
      <c r="L269" s="742"/>
      <c r="M269" s="742"/>
      <c r="N269" s="742"/>
      <c r="O269" s="742"/>
      <c r="P269" s="742"/>
      <c r="Q269" s="742"/>
      <c r="R269" s="742"/>
      <c r="S269" s="742"/>
      <c r="T269" s="742"/>
      <c r="U269" s="742"/>
      <c r="V269" s="742"/>
      <c r="W269" s="742"/>
      <c r="X269" s="742"/>
      <c r="Y269" s="742"/>
      <c r="Z269" s="742"/>
    </row>
    <row r="270" ht="15.75" customHeight="1">
      <c r="A270" s="24">
        <f t="shared" si="12"/>
        <v>29</v>
      </c>
      <c r="B270" s="745"/>
      <c r="C270" s="29"/>
      <c r="D270" s="24"/>
      <c r="E270" s="24"/>
      <c r="F270" s="24"/>
      <c r="G270" s="24"/>
      <c r="H270" s="24"/>
      <c r="I270" s="742"/>
      <c r="J270" s="742"/>
      <c r="K270" s="742"/>
      <c r="L270" s="742"/>
      <c r="M270" s="742"/>
      <c r="N270" s="742"/>
      <c r="O270" s="742"/>
      <c r="P270" s="742"/>
      <c r="Q270" s="742"/>
      <c r="R270" s="742"/>
      <c r="S270" s="742"/>
      <c r="T270" s="742"/>
      <c r="U270" s="742"/>
      <c r="V270" s="742"/>
      <c r="W270" s="742"/>
      <c r="X270" s="742"/>
      <c r="Y270" s="742"/>
      <c r="Z270" s="742"/>
    </row>
    <row r="271" ht="15.75" customHeight="1">
      <c r="A271" s="24">
        <f t="shared" si="12"/>
        <v>30</v>
      </c>
      <c r="B271" s="745"/>
      <c r="C271" s="29"/>
      <c r="D271" s="24"/>
      <c r="E271" s="24"/>
      <c r="F271" s="24"/>
      <c r="G271" s="24"/>
      <c r="H271" s="24"/>
      <c r="I271" s="742"/>
      <c r="J271" s="742"/>
      <c r="K271" s="742"/>
      <c r="L271" s="742"/>
      <c r="M271" s="742"/>
      <c r="N271" s="742"/>
      <c r="O271" s="742"/>
      <c r="P271" s="742"/>
      <c r="Q271" s="742"/>
      <c r="R271" s="742"/>
      <c r="S271" s="742"/>
      <c r="T271" s="742"/>
      <c r="U271" s="742"/>
      <c r="V271" s="742"/>
      <c r="W271" s="742"/>
      <c r="X271" s="742"/>
      <c r="Y271" s="742"/>
      <c r="Z271" s="742"/>
    </row>
    <row r="272" ht="15.75" customHeight="1">
      <c r="A272" s="24">
        <f t="shared" si="12"/>
        <v>31</v>
      </c>
      <c r="B272" s="745"/>
      <c r="C272" s="29"/>
      <c r="D272" s="24"/>
      <c r="E272" s="24"/>
      <c r="F272" s="24"/>
      <c r="G272" s="24"/>
      <c r="H272" s="24"/>
      <c r="I272" s="742"/>
      <c r="J272" s="742"/>
      <c r="K272" s="742"/>
      <c r="L272" s="742"/>
      <c r="M272" s="742"/>
      <c r="N272" s="742"/>
      <c r="O272" s="742"/>
      <c r="P272" s="742"/>
      <c r="Q272" s="742"/>
      <c r="R272" s="742"/>
      <c r="S272" s="742"/>
      <c r="T272" s="742"/>
      <c r="U272" s="742"/>
      <c r="V272" s="742"/>
      <c r="W272" s="742"/>
      <c r="X272" s="742"/>
      <c r="Y272" s="742"/>
      <c r="Z272" s="742"/>
    </row>
    <row r="273" ht="15.75" customHeight="1">
      <c r="A273" s="24">
        <f t="shared" si="12"/>
        <v>32</v>
      </c>
      <c r="B273" s="745"/>
      <c r="C273" s="29"/>
      <c r="D273" s="24"/>
      <c r="E273" s="24"/>
      <c r="F273" s="24"/>
      <c r="G273" s="24"/>
      <c r="H273" s="24"/>
      <c r="I273" s="742"/>
      <c r="J273" s="742"/>
      <c r="K273" s="742"/>
      <c r="L273" s="742"/>
      <c r="M273" s="742"/>
      <c r="N273" s="742"/>
      <c r="O273" s="742"/>
      <c r="P273" s="742"/>
      <c r="Q273" s="742"/>
      <c r="R273" s="742"/>
      <c r="S273" s="742"/>
      <c r="T273" s="742"/>
      <c r="U273" s="742"/>
      <c r="V273" s="742"/>
      <c r="W273" s="742"/>
      <c r="X273" s="742"/>
      <c r="Y273" s="742"/>
      <c r="Z273" s="742"/>
    </row>
    <row r="274" ht="15.75" customHeight="1">
      <c r="A274" s="24">
        <f t="shared" si="12"/>
        <v>33</v>
      </c>
      <c r="B274" s="745"/>
      <c r="C274" s="29"/>
      <c r="D274" s="24"/>
      <c r="E274" s="24"/>
      <c r="F274" s="24"/>
      <c r="G274" s="24"/>
      <c r="H274" s="24"/>
      <c r="I274" s="742"/>
      <c r="J274" s="742"/>
      <c r="K274" s="742"/>
      <c r="L274" s="742"/>
      <c r="M274" s="742"/>
      <c r="N274" s="742"/>
      <c r="O274" s="742"/>
      <c r="P274" s="742"/>
      <c r="Q274" s="742"/>
      <c r="R274" s="742"/>
      <c r="S274" s="742"/>
      <c r="T274" s="742"/>
      <c r="U274" s="742"/>
      <c r="V274" s="742"/>
      <c r="W274" s="742"/>
      <c r="X274" s="742"/>
      <c r="Y274" s="742"/>
      <c r="Z274" s="742"/>
    </row>
    <row r="275" ht="15.75" customHeight="1">
      <c r="A275" s="24">
        <f t="shared" si="12"/>
        <v>34</v>
      </c>
      <c r="B275" s="745"/>
      <c r="C275" s="29"/>
      <c r="D275" s="24"/>
      <c r="E275" s="24"/>
      <c r="F275" s="24"/>
      <c r="G275" s="24"/>
      <c r="H275" s="24"/>
      <c r="I275" s="742"/>
      <c r="J275" s="742"/>
      <c r="K275" s="742"/>
      <c r="L275" s="742"/>
      <c r="M275" s="742"/>
      <c r="N275" s="742"/>
      <c r="O275" s="742"/>
      <c r="P275" s="742"/>
      <c r="Q275" s="742"/>
      <c r="R275" s="742"/>
      <c r="S275" s="742"/>
      <c r="T275" s="742"/>
      <c r="U275" s="742"/>
      <c r="V275" s="742"/>
      <c r="W275" s="742"/>
      <c r="X275" s="742"/>
      <c r="Y275" s="742"/>
      <c r="Z275" s="742"/>
    </row>
    <row r="276" ht="15.75" customHeight="1">
      <c r="A276" s="24">
        <f t="shared" si="12"/>
        <v>35</v>
      </c>
      <c r="B276" s="745"/>
      <c r="C276" s="29"/>
      <c r="D276" s="24"/>
      <c r="E276" s="24"/>
      <c r="F276" s="24"/>
      <c r="G276" s="24"/>
      <c r="H276" s="24"/>
      <c r="I276" s="742"/>
      <c r="J276" s="742"/>
      <c r="K276" s="742"/>
      <c r="L276" s="742"/>
      <c r="M276" s="742"/>
      <c r="N276" s="742"/>
      <c r="O276" s="742"/>
      <c r="P276" s="742"/>
      <c r="Q276" s="742"/>
      <c r="R276" s="742"/>
      <c r="S276" s="742"/>
      <c r="T276" s="742"/>
      <c r="U276" s="742"/>
      <c r="V276" s="742"/>
      <c r="W276" s="742"/>
      <c r="X276" s="742"/>
      <c r="Y276" s="742"/>
      <c r="Z276" s="742"/>
    </row>
    <row r="277" ht="15.75" customHeight="1">
      <c r="A277" s="24">
        <f t="shared" si="12"/>
        <v>36</v>
      </c>
      <c r="B277" s="745"/>
      <c r="C277" s="29"/>
      <c r="D277" s="24"/>
      <c r="E277" s="24"/>
      <c r="F277" s="24"/>
      <c r="G277" s="24"/>
      <c r="H277" s="24"/>
      <c r="I277" s="742"/>
      <c r="J277" s="742"/>
      <c r="K277" s="742"/>
      <c r="L277" s="742"/>
      <c r="M277" s="742"/>
      <c r="N277" s="742"/>
      <c r="O277" s="742"/>
      <c r="P277" s="742"/>
      <c r="Q277" s="742"/>
      <c r="R277" s="742"/>
      <c r="S277" s="742"/>
      <c r="T277" s="742"/>
      <c r="U277" s="742"/>
      <c r="V277" s="742"/>
      <c r="W277" s="742"/>
      <c r="X277" s="742"/>
      <c r="Y277" s="742"/>
      <c r="Z277" s="742"/>
    </row>
    <row r="278" ht="15.75" customHeight="1">
      <c r="A278" s="24">
        <f t="shared" si="12"/>
        <v>37</v>
      </c>
      <c r="B278" s="745"/>
      <c r="C278" s="29"/>
      <c r="D278" s="24"/>
      <c r="E278" s="24"/>
      <c r="F278" s="24"/>
      <c r="G278" s="24"/>
      <c r="H278" s="24"/>
      <c r="I278" s="742"/>
      <c r="J278" s="742"/>
      <c r="K278" s="742"/>
      <c r="L278" s="742"/>
      <c r="M278" s="742"/>
      <c r="N278" s="742"/>
      <c r="O278" s="742"/>
      <c r="P278" s="742"/>
      <c r="Q278" s="742"/>
      <c r="R278" s="742"/>
      <c r="S278" s="742"/>
      <c r="T278" s="742"/>
      <c r="U278" s="742"/>
      <c r="V278" s="742"/>
      <c r="W278" s="742"/>
      <c r="X278" s="742"/>
      <c r="Y278" s="742"/>
      <c r="Z278" s="742"/>
    </row>
    <row r="279" ht="15.75" customHeight="1">
      <c r="A279" s="24">
        <f t="shared" si="12"/>
        <v>38</v>
      </c>
      <c r="B279" s="745"/>
      <c r="C279" s="29"/>
      <c r="D279" s="24"/>
      <c r="E279" s="24"/>
      <c r="F279" s="24"/>
      <c r="G279" s="24"/>
      <c r="H279" s="24"/>
      <c r="I279" s="742"/>
      <c r="J279" s="742"/>
      <c r="K279" s="742"/>
      <c r="L279" s="742"/>
      <c r="M279" s="742"/>
      <c r="N279" s="742"/>
      <c r="O279" s="742"/>
      <c r="P279" s="742"/>
      <c r="Q279" s="742"/>
      <c r="R279" s="742"/>
      <c r="S279" s="742"/>
      <c r="T279" s="742"/>
      <c r="U279" s="742"/>
      <c r="V279" s="742"/>
      <c r="W279" s="742"/>
      <c r="X279" s="742"/>
      <c r="Y279" s="742"/>
      <c r="Z279" s="742"/>
    </row>
    <row r="280" ht="15.75" customHeight="1">
      <c r="A280" s="24">
        <f t="shared" si="12"/>
        <v>39</v>
      </c>
      <c r="B280" s="745"/>
      <c r="C280" s="29"/>
      <c r="D280" s="24"/>
      <c r="E280" s="24"/>
      <c r="F280" s="24"/>
      <c r="G280" s="24"/>
      <c r="H280" s="24"/>
      <c r="I280" s="742"/>
      <c r="J280" s="742"/>
      <c r="K280" s="742"/>
      <c r="L280" s="742"/>
      <c r="M280" s="742"/>
      <c r="N280" s="742"/>
      <c r="O280" s="742"/>
      <c r="P280" s="742"/>
      <c r="Q280" s="742"/>
      <c r="R280" s="742"/>
      <c r="S280" s="742"/>
      <c r="T280" s="742"/>
      <c r="U280" s="742"/>
      <c r="V280" s="742"/>
      <c r="W280" s="742"/>
      <c r="X280" s="742"/>
      <c r="Y280" s="742"/>
      <c r="Z280" s="742"/>
    </row>
    <row r="281" ht="15.75" customHeight="1">
      <c r="A281" s="24">
        <f t="shared" si="12"/>
        <v>40</v>
      </c>
      <c r="B281" s="745"/>
      <c r="C281" s="29"/>
      <c r="D281" s="24"/>
      <c r="E281" s="24"/>
      <c r="F281" s="24"/>
      <c r="G281" s="24"/>
      <c r="H281" s="24"/>
      <c r="I281" s="742"/>
      <c r="J281" s="742"/>
      <c r="K281" s="742"/>
      <c r="L281" s="742"/>
      <c r="M281" s="742"/>
      <c r="N281" s="742"/>
      <c r="O281" s="742"/>
      <c r="P281" s="742"/>
      <c r="Q281" s="742"/>
      <c r="R281" s="742"/>
      <c r="S281" s="742"/>
      <c r="T281" s="742"/>
      <c r="U281" s="742"/>
      <c r="V281" s="742"/>
      <c r="W281" s="742"/>
      <c r="X281" s="742"/>
      <c r="Y281" s="742"/>
      <c r="Z281" s="742"/>
    </row>
    <row r="282" ht="15.75" customHeight="1">
      <c r="A282" s="24">
        <f t="shared" si="12"/>
        <v>41</v>
      </c>
      <c r="B282" s="745"/>
      <c r="C282" s="29"/>
      <c r="D282" s="24"/>
      <c r="E282" s="24"/>
      <c r="F282" s="24"/>
      <c r="G282" s="24"/>
      <c r="H282" s="24"/>
      <c r="I282" s="742"/>
      <c r="J282" s="742"/>
      <c r="K282" s="742"/>
      <c r="L282" s="742"/>
      <c r="M282" s="742"/>
      <c r="N282" s="742"/>
      <c r="O282" s="742"/>
      <c r="P282" s="742"/>
      <c r="Q282" s="742"/>
      <c r="R282" s="742"/>
      <c r="S282" s="742"/>
      <c r="T282" s="742"/>
      <c r="U282" s="742"/>
      <c r="V282" s="742"/>
      <c r="W282" s="742"/>
      <c r="X282" s="742"/>
      <c r="Y282" s="742"/>
      <c r="Z282" s="742"/>
    </row>
    <row r="283" ht="15.75" customHeight="1">
      <c r="A283" s="24">
        <f t="shared" si="12"/>
        <v>42</v>
      </c>
      <c r="B283" s="745"/>
      <c r="C283" s="29"/>
      <c r="D283" s="24"/>
      <c r="E283" s="24"/>
      <c r="F283" s="24"/>
      <c r="G283" s="24"/>
      <c r="H283" s="24"/>
      <c r="I283" s="742"/>
      <c r="J283" s="742"/>
      <c r="K283" s="742"/>
      <c r="L283" s="742"/>
      <c r="M283" s="742"/>
      <c r="N283" s="742"/>
      <c r="O283" s="742"/>
      <c r="P283" s="742"/>
      <c r="Q283" s="742"/>
      <c r="R283" s="742"/>
      <c r="S283" s="742"/>
      <c r="T283" s="742"/>
      <c r="U283" s="742"/>
      <c r="V283" s="742"/>
      <c r="W283" s="742"/>
      <c r="X283" s="742"/>
      <c r="Y283" s="742"/>
      <c r="Z283" s="742"/>
    </row>
    <row r="284" ht="15.75" customHeight="1">
      <c r="A284" s="24">
        <f t="shared" si="12"/>
        <v>43</v>
      </c>
      <c r="B284" s="745"/>
      <c r="C284" s="29"/>
      <c r="D284" s="24"/>
      <c r="E284" s="24"/>
      <c r="F284" s="24"/>
      <c r="G284" s="24"/>
      <c r="H284" s="24"/>
      <c r="I284" s="742"/>
      <c r="J284" s="742"/>
      <c r="K284" s="742"/>
      <c r="L284" s="742"/>
      <c r="M284" s="742"/>
      <c r="N284" s="742"/>
      <c r="O284" s="742"/>
      <c r="P284" s="742"/>
      <c r="Q284" s="742"/>
      <c r="R284" s="742"/>
      <c r="S284" s="742"/>
      <c r="T284" s="742"/>
      <c r="U284" s="742"/>
      <c r="V284" s="742"/>
      <c r="W284" s="742"/>
      <c r="X284" s="742"/>
      <c r="Y284" s="742"/>
      <c r="Z284" s="742"/>
    </row>
    <row r="285" ht="15.75" customHeight="1">
      <c r="A285" s="24">
        <f t="shared" si="12"/>
        <v>44</v>
      </c>
      <c r="B285" s="745"/>
      <c r="C285" s="29"/>
      <c r="D285" s="24"/>
      <c r="E285" s="24"/>
      <c r="F285" s="24"/>
      <c r="G285" s="24"/>
      <c r="H285" s="24"/>
      <c r="I285" s="742"/>
      <c r="J285" s="742"/>
      <c r="K285" s="742"/>
      <c r="L285" s="742"/>
      <c r="M285" s="742"/>
      <c r="N285" s="742"/>
      <c r="O285" s="742"/>
      <c r="P285" s="742"/>
      <c r="Q285" s="742"/>
      <c r="R285" s="742"/>
      <c r="S285" s="742"/>
      <c r="T285" s="742"/>
      <c r="U285" s="742"/>
      <c r="V285" s="742"/>
      <c r="W285" s="742"/>
      <c r="X285" s="742"/>
      <c r="Y285" s="742"/>
      <c r="Z285" s="742"/>
    </row>
    <row r="286" ht="15.75" customHeight="1">
      <c r="A286" s="24">
        <f t="shared" si="12"/>
        <v>45</v>
      </c>
      <c r="B286" s="745"/>
      <c r="C286" s="29"/>
      <c r="D286" s="24"/>
      <c r="E286" s="24"/>
      <c r="F286" s="24"/>
      <c r="G286" s="24"/>
      <c r="H286" s="24"/>
      <c r="I286" s="742"/>
      <c r="J286" s="742"/>
      <c r="K286" s="742"/>
      <c r="L286" s="742"/>
      <c r="M286" s="742"/>
      <c r="N286" s="742"/>
      <c r="O286" s="742"/>
      <c r="P286" s="742"/>
      <c r="Q286" s="742"/>
      <c r="R286" s="742"/>
      <c r="S286" s="742"/>
      <c r="T286" s="742"/>
      <c r="U286" s="742"/>
      <c r="V286" s="742"/>
      <c r="W286" s="742"/>
      <c r="X286" s="742"/>
      <c r="Y286" s="742"/>
      <c r="Z286" s="742"/>
    </row>
    <row r="287" ht="15.75" customHeight="1">
      <c r="A287" s="24">
        <f t="shared" si="12"/>
        <v>46</v>
      </c>
      <c r="B287" s="745"/>
      <c r="C287" s="29"/>
      <c r="D287" s="24"/>
      <c r="E287" s="24"/>
      <c r="F287" s="24"/>
      <c r="G287" s="24"/>
      <c r="H287" s="24"/>
      <c r="I287" s="742"/>
      <c r="J287" s="742"/>
      <c r="K287" s="742"/>
      <c r="L287" s="742"/>
      <c r="M287" s="742"/>
      <c r="N287" s="742"/>
      <c r="O287" s="742"/>
      <c r="P287" s="742"/>
      <c r="Q287" s="742"/>
      <c r="R287" s="742"/>
      <c r="S287" s="742"/>
      <c r="T287" s="742"/>
      <c r="U287" s="742"/>
      <c r="V287" s="742"/>
      <c r="W287" s="742"/>
      <c r="X287" s="742"/>
      <c r="Y287" s="742"/>
      <c r="Z287" s="742"/>
    </row>
    <row r="288" ht="15.75" customHeight="1">
      <c r="A288" s="24">
        <f t="shared" si="12"/>
        <v>47</v>
      </c>
      <c r="B288" s="745"/>
      <c r="C288" s="29"/>
      <c r="D288" s="24"/>
      <c r="E288" s="24"/>
      <c r="F288" s="24"/>
      <c r="G288" s="24"/>
      <c r="H288" s="24"/>
      <c r="I288" s="742"/>
      <c r="J288" s="742"/>
      <c r="K288" s="742"/>
      <c r="L288" s="742"/>
      <c r="M288" s="742"/>
      <c r="N288" s="742"/>
      <c r="O288" s="742"/>
      <c r="P288" s="742"/>
      <c r="Q288" s="742"/>
      <c r="R288" s="742"/>
      <c r="S288" s="742"/>
      <c r="T288" s="742"/>
      <c r="U288" s="742"/>
      <c r="V288" s="742"/>
      <c r="W288" s="742"/>
      <c r="X288" s="742"/>
      <c r="Y288" s="742"/>
      <c r="Z288" s="742"/>
    </row>
    <row r="289" ht="15.75" customHeight="1">
      <c r="A289" s="24">
        <f t="shared" si="12"/>
        <v>48</v>
      </c>
      <c r="B289" s="745"/>
      <c r="C289" s="29"/>
      <c r="D289" s="24"/>
      <c r="E289" s="24"/>
      <c r="F289" s="24"/>
      <c r="G289" s="24"/>
      <c r="H289" s="24"/>
      <c r="I289" s="742"/>
      <c r="J289" s="742"/>
      <c r="K289" s="742"/>
      <c r="L289" s="742"/>
      <c r="M289" s="742"/>
      <c r="N289" s="742"/>
      <c r="O289" s="742"/>
      <c r="P289" s="742"/>
      <c r="Q289" s="742"/>
      <c r="R289" s="742"/>
      <c r="S289" s="742"/>
      <c r="T289" s="742"/>
      <c r="U289" s="742"/>
      <c r="V289" s="742"/>
      <c r="W289" s="742"/>
      <c r="X289" s="742"/>
      <c r="Y289" s="742"/>
      <c r="Z289" s="742"/>
    </row>
    <row r="290" ht="15.75" customHeight="1">
      <c r="A290" s="24">
        <f t="shared" si="12"/>
        <v>49</v>
      </c>
      <c r="B290" s="745"/>
      <c r="C290" s="29"/>
      <c r="D290" s="24"/>
      <c r="E290" s="24"/>
      <c r="F290" s="24"/>
      <c r="G290" s="24"/>
      <c r="H290" s="24"/>
      <c r="I290" s="742"/>
      <c r="J290" s="742"/>
      <c r="K290" s="742"/>
      <c r="L290" s="742"/>
      <c r="M290" s="742"/>
      <c r="N290" s="742"/>
      <c r="O290" s="742"/>
      <c r="P290" s="742"/>
      <c r="Q290" s="742"/>
      <c r="R290" s="742"/>
      <c r="S290" s="742"/>
      <c r="T290" s="742"/>
      <c r="U290" s="742"/>
      <c r="V290" s="742"/>
      <c r="W290" s="742"/>
      <c r="X290" s="742"/>
      <c r="Y290" s="742"/>
      <c r="Z290" s="742"/>
    </row>
    <row r="291" ht="15.75" customHeight="1">
      <c r="A291" s="24">
        <f t="shared" si="12"/>
        <v>50</v>
      </c>
      <c r="B291" s="745"/>
      <c r="C291" s="29"/>
      <c r="D291" s="24"/>
      <c r="E291" s="24"/>
      <c r="F291" s="24"/>
      <c r="G291" s="24"/>
      <c r="H291" s="24"/>
      <c r="I291" s="742"/>
      <c r="J291" s="742"/>
      <c r="K291" s="742"/>
      <c r="L291" s="742"/>
      <c r="M291" s="742"/>
      <c r="N291" s="742"/>
      <c r="O291" s="742"/>
      <c r="P291" s="742"/>
      <c r="Q291" s="742"/>
      <c r="R291" s="742"/>
      <c r="S291" s="742"/>
      <c r="T291" s="742"/>
      <c r="U291" s="742"/>
      <c r="V291" s="742"/>
      <c r="W291" s="742"/>
      <c r="X291" s="742"/>
      <c r="Y291" s="742"/>
      <c r="Z291" s="742"/>
    </row>
    <row r="292" ht="15.75" customHeight="1">
      <c r="A292" s="24">
        <f t="shared" si="12"/>
        <v>51</v>
      </c>
      <c r="B292" s="745"/>
      <c r="C292" s="29"/>
      <c r="D292" s="24"/>
      <c r="E292" s="24"/>
      <c r="F292" s="24"/>
      <c r="G292" s="24"/>
      <c r="H292" s="24"/>
      <c r="I292" s="742"/>
      <c r="J292" s="742"/>
      <c r="K292" s="742"/>
      <c r="L292" s="742"/>
      <c r="M292" s="742"/>
      <c r="N292" s="742"/>
      <c r="O292" s="742"/>
      <c r="P292" s="742"/>
      <c r="Q292" s="742"/>
      <c r="R292" s="742"/>
      <c r="S292" s="742"/>
      <c r="T292" s="742"/>
      <c r="U292" s="742"/>
      <c r="V292" s="742"/>
      <c r="W292" s="742"/>
      <c r="X292" s="742"/>
      <c r="Y292" s="742"/>
      <c r="Z292" s="742"/>
    </row>
    <row r="293" ht="15.75" customHeight="1">
      <c r="A293" s="24">
        <f t="shared" si="12"/>
        <v>52</v>
      </c>
      <c r="B293" s="745"/>
      <c r="C293" s="29"/>
      <c r="D293" s="24"/>
      <c r="E293" s="24"/>
      <c r="F293" s="24"/>
      <c r="G293" s="24"/>
      <c r="H293" s="24"/>
      <c r="I293" s="742"/>
      <c r="J293" s="742"/>
      <c r="K293" s="742"/>
      <c r="L293" s="742"/>
      <c r="M293" s="742"/>
      <c r="N293" s="742"/>
      <c r="O293" s="742"/>
      <c r="P293" s="742"/>
      <c r="Q293" s="742"/>
      <c r="R293" s="742"/>
      <c r="S293" s="742"/>
      <c r="T293" s="742"/>
      <c r="U293" s="742"/>
      <c r="V293" s="742"/>
      <c r="W293" s="742"/>
      <c r="X293" s="742"/>
      <c r="Y293" s="742"/>
      <c r="Z293" s="742"/>
    </row>
    <row r="294" ht="15.75" customHeight="1">
      <c r="A294" s="24">
        <f t="shared" si="12"/>
        <v>53</v>
      </c>
      <c r="B294" s="745"/>
      <c r="C294" s="29"/>
      <c r="D294" s="24"/>
      <c r="E294" s="24"/>
      <c r="F294" s="24"/>
      <c r="G294" s="24"/>
      <c r="H294" s="24"/>
      <c r="I294" s="742"/>
      <c r="J294" s="742"/>
      <c r="K294" s="742"/>
      <c r="L294" s="742"/>
      <c r="M294" s="742"/>
      <c r="N294" s="742"/>
      <c r="O294" s="742"/>
      <c r="P294" s="742"/>
      <c r="Q294" s="742"/>
      <c r="R294" s="742"/>
      <c r="S294" s="742"/>
      <c r="T294" s="742"/>
      <c r="U294" s="742"/>
      <c r="V294" s="742"/>
      <c r="W294" s="742"/>
      <c r="X294" s="742"/>
      <c r="Y294" s="742"/>
      <c r="Z294" s="742"/>
    </row>
    <row r="295" ht="15.75" customHeight="1">
      <c r="A295" s="24">
        <f t="shared" si="12"/>
        <v>54</v>
      </c>
      <c r="B295" s="745"/>
      <c r="C295" s="29"/>
      <c r="D295" s="24"/>
      <c r="E295" s="24"/>
      <c r="F295" s="24"/>
      <c r="G295" s="24"/>
      <c r="H295" s="24"/>
      <c r="I295" s="742"/>
      <c r="J295" s="742"/>
      <c r="K295" s="742"/>
      <c r="L295" s="742"/>
      <c r="M295" s="742"/>
      <c r="N295" s="742"/>
      <c r="O295" s="742"/>
      <c r="P295" s="742"/>
      <c r="Q295" s="742"/>
      <c r="R295" s="742"/>
      <c r="S295" s="742"/>
      <c r="T295" s="742"/>
      <c r="U295" s="742"/>
      <c r="V295" s="742"/>
      <c r="W295" s="742"/>
      <c r="X295" s="742"/>
      <c r="Y295" s="742"/>
      <c r="Z295" s="742"/>
    </row>
    <row r="296" ht="15.75" customHeight="1">
      <c r="A296" s="24">
        <f t="shared" si="12"/>
        <v>55</v>
      </c>
      <c r="B296" s="745"/>
      <c r="C296" s="29"/>
      <c r="D296" s="24"/>
      <c r="E296" s="24"/>
      <c r="F296" s="24"/>
      <c r="G296" s="24"/>
      <c r="H296" s="24"/>
      <c r="I296" s="742"/>
      <c r="J296" s="742"/>
      <c r="K296" s="742"/>
      <c r="L296" s="742"/>
      <c r="M296" s="742"/>
      <c r="N296" s="742"/>
      <c r="O296" s="742"/>
      <c r="P296" s="742"/>
      <c r="Q296" s="742"/>
      <c r="R296" s="742"/>
      <c r="S296" s="742"/>
      <c r="T296" s="742"/>
      <c r="U296" s="742"/>
      <c r="V296" s="742"/>
      <c r="W296" s="742"/>
      <c r="X296" s="742"/>
      <c r="Y296" s="742"/>
      <c r="Z296" s="742"/>
    </row>
    <row r="297" ht="15.75" customHeight="1">
      <c r="A297" s="24">
        <f t="shared" si="12"/>
        <v>56</v>
      </c>
      <c r="B297" s="745"/>
      <c r="C297" s="29"/>
      <c r="D297" s="24"/>
      <c r="E297" s="24"/>
      <c r="F297" s="24"/>
      <c r="G297" s="24"/>
      <c r="H297" s="24"/>
      <c r="I297" s="742"/>
      <c r="J297" s="742"/>
      <c r="K297" s="742"/>
      <c r="L297" s="742"/>
      <c r="M297" s="742"/>
      <c r="N297" s="742"/>
      <c r="O297" s="742"/>
      <c r="P297" s="742"/>
      <c r="Q297" s="742"/>
      <c r="R297" s="742"/>
      <c r="S297" s="742"/>
      <c r="T297" s="742"/>
      <c r="U297" s="742"/>
      <c r="V297" s="742"/>
      <c r="W297" s="742"/>
      <c r="X297" s="742"/>
      <c r="Y297" s="742"/>
      <c r="Z297" s="742"/>
    </row>
    <row r="298" ht="15.75" customHeight="1">
      <c r="A298" s="24">
        <f t="shared" si="12"/>
        <v>57</v>
      </c>
      <c r="B298" s="745"/>
      <c r="C298" s="29"/>
      <c r="D298" s="24"/>
      <c r="E298" s="24"/>
      <c r="F298" s="24"/>
      <c r="G298" s="24"/>
      <c r="H298" s="24"/>
      <c r="I298" s="742"/>
      <c r="J298" s="742"/>
      <c r="K298" s="742"/>
      <c r="L298" s="742"/>
      <c r="M298" s="742"/>
      <c r="N298" s="742"/>
      <c r="O298" s="742"/>
      <c r="P298" s="742"/>
      <c r="Q298" s="742"/>
      <c r="R298" s="742"/>
      <c r="S298" s="742"/>
      <c r="T298" s="742"/>
      <c r="U298" s="742"/>
      <c r="V298" s="742"/>
      <c r="W298" s="742"/>
      <c r="X298" s="742"/>
      <c r="Y298" s="742"/>
      <c r="Z298" s="742"/>
    </row>
    <row r="299" ht="15.75" customHeight="1">
      <c r="A299" s="24">
        <f t="shared" si="12"/>
        <v>58</v>
      </c>
      <c r="B299" s="745"/>
      <c r="C299" s="29"/>
      <c r="D299" s="24"/>
      <c r="E299" s="24"/>
      <c r="F299" s="24"/>
      <c r="G299" s="24"/>
      <c r="H299" s="24"/>
      <c r="I299" s="742"/>
      <c r="J299" s="742"/>
      <c r="K299" s="742"/>
      <c r="L299" s="742"/>
      <c r="M299" s="742"/>
      <c r="N299" s="742"/>
      <c r="O299" s="742"/>
      <c r="P299" s="742"/>
      <c r="Q299" s="742"/>
      <c r="R299" s="742"/>
      <c r="S299" s="742"/>
      <c r="T299" s="742"/>
      <c r="U299" s="742"/>
      <c r="V299" s="742"/>
      <c r="W299" s="742"/>
      <c r="X299" s="742"/>
      <c r="Y299" s="742"/>
      <c r="Z299" s="742"/>
    </row>
    <row r="300" ht="15.75" customHeight="1">
      <c r="A300" s="24">
        <f t="shared" si="12"/>
        <v>59</v>
      </c>
      <c r="B300" s="745"/>
      <c r="C300" s="29"/>
      <c r="D300" s="24"/>
      <c r="E300" s="24"/>
      <c r="F300" s="24"/>
      <c r="G300" s="24"/>
      <c r="H300" s="24"/>
      <c r="I300" s="742"/>
      <c r="J300" s="742"/>
      <c r="K300" s="742"/>
      <c r="L300" s="742"/>
      <c r="M300" s="742"/>
      <c r="N300" s="742"/>
      <c r="O300" s="742"/>
      <c r="P300" s="742"/>
      <c r="Q300" s="742"/>
      <c r="R300" s="742"/>
      <c r="S300" s="742"/>
      <c r="T300" s="742"/>
      <c r="U300" s="742"/>
      <c r="V300" s="742"/>
      <c r="W300" s="742"/>
      <c r="X300" s="742"/>
      <c r="Y300" s="742"/>
      <c r="Z300" s="742"/>
    </row>
    <row r="301" ht="15.75" customHeight="1">
      <c r="A301" s="24">
        <f t="shared" si="12"/>
        <v>60</v>
      </c>
      <c r="B301" s="745"/>
      <c r="C301" s="29"/>
      <c r="D301" s="24"/>
      <c r="E301" s="24"/>
      <c r="F301" s="24"/>
      <c r="G301" s="24"/>
      <c r="H301" s="24"/>
      <c r="I301" s="742"/>
      <c r="J301" s="742"/>
      <c r="K301" s="742"/>
      <c r="L301" s="742"/>
      <c r="M301" s="742"/>
      <c r="N301" s="742"/>
      <c r="O301" s="742"/>
      <c r="P301" s="742"/>
      <c r="Q301" s="742"/>
      <c r="R301" s="742"/>
      <c r="S301" s="742"/>
      <c r="T301" s="742"/>
      <c r="U301" s="742"/>
      <c r="V301" s="742"/>
      <c r="W301" s="742"/>
      <c r="X301" s="742"/>
      <c r="Y301" s="742"/>
      <c r="Z301" s="742"/>
    </row>
    <row r="302" ht="15.75" customHeight="1">
      <c r="A302" s="24">
        <f t="shared" si="12"/>
        <v>61</v>
      </c>
      <c r="B302" s="745"/>
      <c r="C302" s="29"/>
      <c r="D302" s="24"/>
      <c r="E302" s="24"/>
      <c r="F302" s="24"/>
      <c r="G302" s="24"/>
      <c r="H302" s="24"/>
      <c r="I302" s="742"/>
      <c r="J302" s="742"/>
      <c r="K302" s="742"/>
      <c r="L302" s="742"/>
      <c r="M302" s="742"/>
      <c r="N302" s="742"/>
      <c r="O302" s="742"/>
      <c r="P302" s="742"/>
      <c r="Q302" s="742"/>
      <c r="R302" s="742"/>
      <c r="S302" s="742"/>
      <c r="T302" s="742"/>
      <c r="U302" s="742"/>
      <c r="V302" s="742"/>
      <c r="W302" s="742"/>
      <c r="X302" s="742"/>
      <c r="Y302" s="742"/>
      <c r="Z302" s="742"/>
    </row>
    <row r="303" ht="15.75" customHeight="1">
      <c r="A303" s="24">
        <f t="shared" si="12"/>
        <v>62</v>
      </c>
      <c r="B303" s="745"/>
      <c r="C303" s="29"/>
      <c r="D303" s="24"/>
      <c r="E303" s="24"/>
      <c r="F303" s="24"/>
      <c r="G303" s="24"/>
      <c r="H303" s="24"/>
      <c r="I303" s="742"/>
      <c r="J303" s="742"/>
      <c r="K303" s="742"/>
      <c r="L303" s="742"/>
      <c r="M303" s="742"/>
      <c r="N303" s="742"/>
      <c r="O303" s="742"/>
      <c r="P303" s="742"/>
      <c r="Q303" s="742"/>
      <c r="R303" s="742"/>
      <c r="S303" s="742"/>
      <c r="T303" s="742"/>
      <c r="U303" s="742"/>
      <c r="V303" s="742"/>
      <c r="W303" s="742"/>
      <c r="X303" s="742"/>
      <c r="Y303" s="742"/>
      <c r="Z303" s="742"/>
    </row>
    <row r="304" ht="15.75" customHeight="1">
      <c r="A304" s="24">
        <f t="shared" si="12"/>
        <v>63</v>
      </c>
      <c r="B304" s="745"/>
      <c r="C304" s="29"/>
      <c r="D304" s="24"/>
      <c r="E304" s="24"/>
      <c r="F304" s="24"/>
      <c r="G304" s="24"/>
      <c r="H304" s="24"/>
      <c r="I304" s="742"/>
      <c r="J304" s="742"/>
      <c r="K304" s="742"/>
      <c r="L304" s="742"/>
      <c r="M304" s="742"/>
      <c r="N304" s="742"/>
      <c r="O304" s="742"/>
      <c r="P304" s="742"/>
      <c r="Q304" s="742"/>
      <c r="R304" s="742"/>
      <c r="S304" s="742"/>
      <c r="T304" s="742"/>
      <c r="U304" s="742"/>
      <c r="V304" s="742"/>
      <c r="W304" s="742"/>
      <c r="X304" s="742"/>
      <c r="Y304" s="742"/>
      <c r="Z304" s="742"/>
    </row>
    <row r="305" ht="15.75" customHeight="1">
      <c r="A305" s="24">
        <f t="shared" si="12"/>
        <v>64</v>
      </c>
      <c r="B305" s="745"/>
      <c r="C305" s="29"/>
      <c r="D305" s="24"/>
      <c r="E305" s="24"/>
      <c r="F305" s="24"/>
      <c r="G305" s="24"/>
      <c r="H305" s="24"/>
      <c r="I305" s="742"/>
      <c r="J305" s="742"/>
      <c r="K305" s="742"/>
      <c r="L305" s="742"/>
      <c r="M305" s="742"/>
      <c r="N305" s="742"/>
      <c r="O305" s="742"/>
      <c r="P305" s="742"/>
      <c r="Q305" s="742"/>
      <c r="R305" s="742"/>
      <c r="S305" s="742"/>
      <c r="T305" s="742"/>
      <c r="U305" s="742"/>
      <c r="V305" s="742"/>
      <c r="W305" s="742"/>
      <c r="X305" s="742"/>
      <c r="Y305" s="742"/>
      <c r="Z305" s="742"/>
    </row>
    <row r="306" ht="15.75" customHeight="1">
      <c r="A306" s="24">
        <f t="shared" si="12"/>
        <v>65</v>
      </c>
      <c r="B306" s="745"/>
      <c r="C306" s="29"/>
      <c r="D306" s="24"/>
      <c r="E306" s="24"/>
      <c r="F306" s="24"/>
      <c r="G306" s="24"/>
      <c r="H306" s="24"/>
      <c r="I306" s="742"/>
      <c r="J306" s="742"/>
      <c r="K306" s="742"/>
      <c r="L306" s="742"/>
      <c r="M306" s="742"/>
      <c r="N306" s="742"/>
      <c r="O306" s="742"/>
      <c r="P306" s="742"/>
      <c r="Q306" s="742"/>
      <c r="R306" s="742"/>
      <c r="S306" s="742"/>
      <c r="T306" s="742"/>
      <c r="U306" s="742"/>
      <c r="V306" s="742"/>
      <c r="W306" s="742"/>
      <c r="X306" s="742"/>
      <c r="Y306" s="742"/>
      <c r="Z306" s="742"/>
    </row>
    <row r="307" ht="15.75" customHeight="1">
      <c r="A307" s="24">
        <f t="shared" si="12"/>
        <v>66</v>
      </c>
      <c r="B307" s="745"/>
      <c r="C307" s="29"/>
      <c r="D307" s="24"/>
      <c r="E307" s="24"/>
      <c r="F307" s="24"/>
      <c r="G307" s="24"/>
      <c r="H307" s="24"/>
      <c r="I307" s="742"/>
      <c r="J307" s="742"/>
      <c r="K307" s="742"/>
      <c r="L307" s="742"/>
      <c r="M307" s="742"/>
      <c r="N307" s="742"/>
      <c r="O307" s="742"/>
      <c r="P307" s="742"/>
      <c r="Q307" s="742"/>
      <c r="R307" s="742"/>
      <c r="S307" s="742"/>
      <c r="T307" s="742"/>
      <c r="U307" s="742"/>
      <c r="V307" s="742"/>
      <c r="W307" s="742"/>
      <c r="X307" s="742"/>
      <c r="Y307" s="742"/>
      <c r="Z307" s="742"/>
    </row>
    <row r="308" ht="15.75" customHeight="1">
      <c r="A308" s="24">
        <f t="shared" si="12"/>
        <v>67</v>
      </c>
      <c r="B308" s="745"/>
      <c r="C308" s="29"/>
      <c r="D308" s="24"/>
      <c r="E308" s="24"/>
      <c r="F308" s="24"/>
      <c r="G308" s="24"/>
      <c r="H308" s="24"/>
      <c r="I308" s="742"/>
      <c r="J308" s="742"/>
      <c r="K308" s="742"/>
      <c r="L308" s="742"/>
      <c r="M308" s="742"/>
      <c r="N308" s="742"/>
      <c r="O308" s="742"/>
      <c r="P308" s="742"/>
      <c r="Q308" s="742"/>
      <c r="R308" s="742"/>
      <c r="S308" s="742"/>
      <c r="T308" s="742"/>
      <c r="U308" s="742"/>
      <c r="V308" s="742"/>
      <c r="W308" s="742"/>
      <c r="X308" s="742"/>
      <c r="Y308" s="742"/>
      <c r="Z308" s="742"/>
    </row>
    <row r="309" ht="15.75" customHeight="1">
      <c r="A309" s="24"/>
      <c r="B309" s="742"/>
      <c r="C309" s="742"/>
      <c r="D309" s="746"/>
      <c r="E309" s="746"/>
      <c r="F309" s="746"/>
      <c r="G309" s="746"/>
      <c r="H309" s="746"/>
      <c r="I309" s="742"/>
      <c r="J309" s="742"/>
      <c r="K309" s="742"/>
      <c r="L309" s="742"/>
      <c r="M309" s="742"/>
      <c r="N309" s="742"/>
      <c r="O309" s="742"/>
      <c r="P309" s="742"/>
      <c r="Q309" s="742"/>
      <c r="R309" s="742"/>
      <c r="S309" s="742"/>
      <c r="T309" s="742"/>
      <c r="U309" s="742"/>
      <c r="V309" s="742"/>
      <c r="W309" s="742"/>
      <c r="X309" s="742"/>
      <c r="Y309" s="742"/>
      <c r="Z309" s="742"/>
    </row>
    <row r="310" ht="15.75" customHeight="1">
      <c r="A310" s="29"/>
      <c r="B310" s="747" t="s">
        <v>1526</v>
      </c>
      <c r="C310" s="383"/>
      <c r="D310" s="746"/>
      <c r="E310" s="746"/>
      <c r="F310" s="746"/>
      <c r="G310" s="746"/>
      <c r="H310" s="746"/>
      <c r="I310" s="742"/>
      <c r="J310" s="742"/>
      <c r="K310" s="742"/>
      <c r="L310" s="742"/>
      <c r="M310" s="742"/>
      <c r="N310" s="742"/>
      <c r="O310" s="742"/>
      <c r="P310" s="742"/>
      <c r="Q310" s="742"/>
      <c r="R310" s="742"/>
      <c r="S310" s="742"/>
      <c r="T310" s="742"/>
      <c r="U310" s="742"/>
      <c r="V310" s="742"/>
      <c r="W310" s="742"/>
      <c r="X310" s="742"/>
      <c r="Y310" s="742"/>
      <c r="Z310" s="742"/>
    </row>
    <row r="311" ht="15.75" customHeight="1">
      <c r="A311" s="748"/>
      <c r="B311" s="749" t="s">
        <v>1527</v>
      </c>
      <c r="C311" s="750" t="s">
        <v>1528</v>
      </c>
      <c r="D311" s="750" t="s">
        <v>1134</v>
      </c>
      <c r="E311" s="750" t="s">
        <v>16</v>
      </c>
      <c r="F311" s="750" t="s">
        <v>1524</v>
      </c>
      <c r="G311" s="750" t="s">
        <v>17</v>
      </c>
      <c r="H311" s="750" t="s">
        <v>1525</v>
      </c>
      <c r="I311" s="751" t="s">
        <v>1529</v>
      </c>
      <c r="J311" s="752" t="s">
        <v>1530</v>
      </c>
      <c r="K311" s="745"/>
      <c r="L311" s="742"/>
      <c r="M311" s="742"/>
      <c r="N311" s="742"/>
      <c r="O311" s="742"/>
      <c r="P311" s="742"/>
      <c r="Q311" s="742"/>
      <c r="R311" s="742"/>
      <c r="S311" s="742"/>
      <c r="T311" s="742"/>
      <c r="U311" s="742"/>
      <c r="V311" s="742"/>
      <c r="W311" s="742"/>
      <c r="X311" s="742"/>
      <c r="Y311" s="742"/>
      <c r="Z311" s="742"/>
    </row>
    <row r="312" ht="15.75" customHeight="1">
      <c r="A312" s="24">
        <v>1.0</v>
      </c>
      <c r="B312" s="744"/>
      <c r="C312" s="744"/>
      <c r="D312" s="16"/>
      <c r="E312" s="16"/>
      <c r="F312" s="16"/>
      <c r="G312" s="16"/>
      <c r="H312" s="16"/>
      <c r="I312" s="753"/>
      <c r="J312" s="16"/>
      <c r="K312" s="745"/>
      <c r="L312" s="742"/>
      <c r="M312" s="742"/>
      <c r="N312" s="742"/>
      <c r="O312" s="742"/>
      <c r="P312" s="742"/>
      <c r="Q312" s="742"/>
      <c r="R312" s="742"/>
      <c r="S312" s="742"/>
      <c r="T312" s="742"/>
      <c r="U312" s="742"/>
      <c r="V312" s="742"/>
      <c r="W312" s="742"/>
      <c r="X312" s="742"/>
      <c r="Y312" s="742"/>
      <c r="Z312" s="742"/>
    </row>
    <row r="313" ht="15.75" customHeight="1">
      <c r="A313" s="24">
        <v>2.0</v>
      </c>
      <c r="B313" s="29"/>
      <c r="C313" s="29"/>
      <c r="D313" s="24"/>
      <c r="E313" s="24"/>
      <c r="F313" s="24"/>
      <c r="G313" s="24"/>
      <c r="H313" s="24"/>
      <c r="I313" s="754"/>
      <c r="J313" s="24"/>
      <c r="K313" s="745"/>
      <c r="L313" s="742"/>
      <c r="M313" s="742"/>
      <c r="N313" s="742"/>
      <c r="O313" s="742"/>
      <c r="P313" s="742"/>
      <c r="Q313" s="742"/>
      <c r="R313" s="742"/>
      <c r="S313" s="742"/>
      <c r="T313" s="742"/>
      <c r="U313" s="742"/>
      <c r="V313" s="742"/>
      <c r="W313" s="742"/>
      <c r="X313" s="742"/>
      <c r="Y313" s="742"/>
      <c r="Z313" s="742"/>
    </row>
    <row r="314" ht="15.75" customHeight="1">
      <c r="A314" s="24">
        <v>3.0</v>
      </c>
      <c r="B314" s="29"/>
      <c r="C314" s="29"/>
      <c r="D314" s="24"/>
      <c r="E314" s="24"/>
      <c r="F314" s="24"/>
      <c r="G314" s="24"/>
      <c r="H314" s="24"/>
      <c r="I314" s="754"/>
      <c r="J314" s="755"/>
      <c r="K314" s="745"/>
      <c r="L314" s="742"/>
      <c r="M314" s="742"/>
      <c r="N314" s="742"/>
      <c r="O314" s="742"/>
      <c r="P314" s="742"/>
      <c r="Q314" s="742"/>
      <c r="R314" s="742"/>
      <c r="S314" s="742"/>
      <c r="T314" s="742"/>
      <c r="U314" s="742"/>
      <c r="V314" s="742"/>
      <c r="W314" s="742"/>
      <c r="X314" s="742"/>
      <c r="Y314" s="742"/>
      <c r="Z314" s="742"/>
    </row>
    <row r="315" ht="15.75" customHeight="1">
      <c r="A315" s="24">
        <v>4.0</v>
      </c>
      <c r="B315" s="29"/>
      <c r="C315" s="29"/>
      <c r="D315" s="24"/>
      <c r="E315" s="24"/>
      <c r="F315" s="24"/>
      <c r="G315" s="24"/>
      <c r="H315" s="24"/>
      <c r="I315" s="754"/>
      <c r="J315" s="755"/>
      <c r="K315" s="745"/>
      <c r="L315" s="742"/>
      <c r="M315" s="742"/>
      <c r="N315" s="742"/>
      <c r="O315" s="742"/>
      <c r="P315" s="742"/>
      <c r="Q315" s="742"/>
      <c r="R315" s="742"/>
      <c r="S315" s="742"/>
      <c r="T315" s="742"/>
      <c r="U315" s="742"/>
      <c r="V315" s="742"/>
      <c r="W315" s="742"/>
      <c r="X315" s="742"/>
      <c r="Y315" s="742"/>
      <c r="Z315" s="742"/>
    </row>
    <row r="316" ht="15.75" customHeight="1">
      <c r="A316" s="24">
        <v>5.0</v>
      </c>
      <c r="B316" s="29"/>
      <c r="C316" s="29"/>
      <c r="D316" s="24"/>
      <c r="E316" s="24"/>
      <c r="F316" s="24"/>
      <c r="G316" s="24"/>
      <c r="H316" s="24"/>
      <c r="I316" s="754"/>
      <c r="J316" s="755"/>
      <c r="K316" s="745"/>
      <c r="L316" s="742"/>
      <c r="M316" s="742"/>
      <c r="N316" s="742"/>
      <c r="O316" s="742"/>
      <c r="P316" s="742"/>
      <c r="Q316" s="742"/>
      <c r="R316" s="742"/>
      <c r="S316" s="742"/>
      <c r="T316" s="742"/>
      <c r="U316" s="742"/>
      <c r="V316" s="742"/>
      <c r="W316" s="742"/>
      <c r="X316" s="742"/>
      <c r="Y316" s="742"/>
      <c r="Z316" s="742"/>
    </row>
    <row r="317" ht="15.75" customHeight="1">
      <c r="A317" s="24">
        <v>6.0</v>
      </c>
      <c r="B317" s="29"/>
      <c r="C317" s="29"/>
      <c r="D317" s="24"/>
      <c r="E317" s="24"/>
      <c r="F317" s="24"/>
      <c r="G317" s="24"/>
      <c r="H317" s="24"/>
      <c r="I317" s="756"/>
      <c r="J317" s="755"/>
      <c r="K317" s="745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</row>
    <row r="318" ht="15.75" customHeight="1">
      <c r="A318" s="24">
        <v>7.0</v>
      </c>
      <c r="B318" s="745"/>
      <c r="C318" s="29"/>
      <c r="D318" s="24"/>
      <c r="E318" s="24"/>
      <c r="F318" s="24"/>
      <c r="G318" s="24"/>
      <c r="H318" s="24"/>
      <c r="I318" s="756"/>
      <c r="J318" s="755"/>
      <c r="K318" s="29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</row>
    <row r="319" ht="15.75" customHeight="1">
      <c r="A319" s="24">
        <v>8.0</v>
      </c>
      <c r="B319" s="29"/>
      <c r="C319" s="29"/>
      <c r="D319" s="24"/>
      <c r="E319" s="24"/>
      <c r="F319" s="24"/>
      <c r="G319" s="24"/>
      <c r="H319" s="24"/>
      <c r="I319" s="756"/>
      <c r="J319" s="755"/>
      <c r="K319" s="29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</row>
    <row r="320" ht="15.75" customHeight="1">
      <c r="A320" s="24">
        <v>9.0</v>
      </c>
      <c r="B320" s="29"/>
      <c r="C320" s="29"/>
      <c r="D320" s="24"/>
      <c r="E320" s="24"/>
      <c r="F320" s="24"/>
      <c r="G320" s="24"/>
      <c r="H320" s="24"/>
      <c r="I320" s="756"/>
      <c r="J320" s="755"/>
      <c r="K320" s="29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</row>
    <row r="321" ht="15.75" customHeight="1">
      <c r="A321" s="24">
        <v>10.0</v>
      </c>
      <c r="B321" s="745"/>
      <c r="C321" s="29"/>
      <c r="D321" s="24"/>
      <c r="E321" s="24"/>
      <c r="F321" s="24"/>
      <c r="G321" s="24"/>
      <c r="H321" s="24"/>
      <c r="I321" s="756"/>
      <c r="J321" s="24"/>
      <c r="K321" s="29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</row>
    <row r="322" ht="15.75" customHeight="1">
      <c r="A322" s="29"/>
      <c r="B322" s="29"/>
      <c r="C322" s="29"/>
      <c r="D322" s="24"/>
      <c r="E322" s="24"/>
      <c r="F322" s="24"/>
      <c r="G322" s="24"/>
      <c r="H322" s="24"/>
      <c r="I322" s="754"/>
      <c r="J322" s="24"/>
      <c r="K322" s="745"/>
      <c r="L322" s="742"/>
      <c r="M322" s="742"/>
      <c r="N322" s="742"/>
      <c r="O322" s="742"/>
      <c r="P322" s="742"/>
      <c r="Q322" s="742"/>
      <c r="R322" s="742"/>
      <c r="S322" s="742"/>
      <c r="T322" s="742"/>
      <c r="U322" s="742"/>
      <c r="V322" s="742"/>
      <c r="W322" s="742"/>
      <c r="X322" s="742"/>
      <c r="Y322" s="742"/>
      <c r="Z322" s="742"/>
    </row>
    <row r="323" ht="15.75" customHeight="1">
      <c r="A323" s="29"/>
      <c r="B323" s="29"/>
      <c r="C323" s="29"/>
      <c r="D323" s="24"/>
      <c r="E323" s="24"/>
      <c r="F323" s="24"/>
      <c r="G323" s="24"/>
      <c r="H323" s="24"/>
      <c r="I323" s="754"/>
      <c r="J323" s="24"/>
      <c r="K323" s="745"/>
      <c r="L323" s="742"/>
      <c r="M323" s="742"/>
      <c r="N323" s="742"/>
      <c r="O323" s="742"/>
      <c r="P323" s="742"/>
      <c r="Q323" s="742"/>
      <c r="R323" s="742"/>
      <c r="S323" s="742"/>
      <c r="T323" s="742"/>
      <c r="U323" s="742"/>
      <c r="V323" s="742"/>
      <c r="W323" s="742"/>
      <c r="X323" s="742"/>
      <c r="Y323" s="742"/>
      <c r="Z323" s="742"/>
    </row>
    <row r="324" ht="15.75" customHeight="1">
      <c r="A324" s="29"/>
      <c r="B324" s="29"/>
      <c r="C324" s="29"/>
      <c r="D324" s="24"/>
      <c r="E324" s="24"/>
      <c r="F324" s="24"/>
      <c r="G324" s="24" t="s">
        <v>11</v>
      </c>
      <c r="H324" s="24"/>
      <c r="I324" s="754"/>
      <c r="J324" s="24"/>
      <c r="K324" s="745"/>
      <c r="L324" s="742"/>
      <c r="M324" s="742"/>
      <c r="N324" s="742"/>
      <c r="O324" s="742"/>
      <c r="P324" s="742"/>
      <c r="Q324" s="742"/>
      <c r="R324" s="742"/>
      <c r="S324" s="742"/>
      <c r="T324" s="742"/>
      <c r="U324" s="742"/>
      <c r="V324" s="742"/>
      <c r="W324" s="742"/>
      <c r="X324" s="742"/>
      <c r="Y324" s="742"/>
      <c r="Z324" s="742"/>
    </row>
    <row r="325" ht="15.75" customHeight="1">
      <c r="A325" s="29"/>
      <c r="B325" s="29"/>
      <c r="C325" s="29"/>
      <c r="D325" s="24"/>
      <c r="E325" s="24"/>
      <c r="F325" s="24"/>
      <c r="G325" s="24"/>
      <c r="H325" s="24"/>
      <c r="I325" s="754"/>
      <c r="J325" s="24"/>
      <c r="K325" s="745"/>
      <c r="L325" s="742"/>
      <c r="M325" s="742"/>
      <c r="N325" s="742"/>
      <c r="O325" s="742"/>
      <c r="P325" s="742"/>
      <c r="Q325" s="742"/>
      <c r="R325" s="742"/>
      <c r="S325" s="742"/>
      <c r="T325" s="742"/>
      <c r="U325" s="742"/>
      <c r="V325" s="742"/>
      <c r="W325" s="742"/>
      <c r="X325" s="742"/>
      <c r="Y325" s="742"/>
      <c r="Z325" s="742"/>
    </row>
    <row r="326" ht="15.75" customHeight="1">
      <c r="A326" s="29"/>
      <c r="B326" s="29"/>
      <c r="C326" s="29"/>
      <c r="D326" s="24"/>
      <c r="E326" s="24"/>
      <c r="F326" s="24"/>
      <c r="G326" s="24"/>
      <c r="H326" s="24"/>
      <c r="I326" s="754"/>
      <c r="J326" s="24"/>
      <c r="K326" s="745"/>
      <c r="L326" s="742"/>
      <c r="M326" s="742"/>
      <c r="N326" s="742"/>
      <c r="O326" s="742"/>
      <c r="P326" s="742"/>
      <c r="Q326" s="742"/>
      <c r="R326" s="742"/>
      <c r="S326" s="742"/>
      <c r="T326" s="742"/>
      <c r="U326" s="742"/>
      <c r="V326" s="742"/>
      <c r="W326" s="742"/>
      <c r="X326" s="742"/>
      <c r="Y326" s="742"/>
      <c r="Z326" s="742"/>
    </row>
    <row r="327" ht="15.75" customHeight="1">
      <c r="A327" s="29"/>
      <c r="B327" s="29"/>
      <c r="C327" s="29"/>
      <c r="D327" s="24"/>
      <c r="E327" s="24"/>
      <c r="F327" s="24"/>
      <c r="G327" s="24"/>
      <c r="H327" s="24"/>
      <c r="I327" s="754"/>
      <c r="J327" s="24"/>
      <c r="K327" s="745"/>
      <c r="L327" s="742"/>
      <c r="M327" s="742"/>
      <c r="N327" s="742"/>
      <c r="O327" s="742"/>
      <c r="P327" s="742"/>
      <c r="Q327" s="742"/>
      <c r="R327" s="742"/>
      <c r="S327" s="742"/>
      <c r="T327" s="742"/>
      <c r="U327" s="742"/>
      <c r="V327" s="742"/>
      <c r="W327" s="742"/>
      <c r="X327" s="742"/>
      <c r="Y327" s="742"/>
      <c r="Z327" s="742"/>
    </row>
    <row r="328" ht="15.75" customHeight="1">
      <c r="A328" s="29"/>
      <c r="B328" s="29"/>
      <c r="C328" s="29"/>
      <c r="D328" s="24"/>
      <c r="E328" s="24"/>
      <c r="F328" s="24"/>
      <c r="G328" s="24"/>
      <c r="H328" s="24"/>
      <c r="I328" s="754"/>
      <c r="J328" s="24"/>
      <c r="K328" s="745"/>
      <c r="L328" s="742"/>
      <c r="M328" s="742"/>
      <c r="N328" s="742"/>
      <c r="O328" s="742"/>
      <c r="P328" s="742"/>
      <c r="Q328" s="742"/>
      <c r="R328" s="742"/>
      <c r="S328" s="742"/>
      <c r="T328" s="742"/>
      <c r="U328" s="742"/>
      <c r="V328" s="742"/>
      <c r="W328" s="742"/>
      <c r="X328" s="742"/>
      <c r="Y328" s="742"/>
      <c r="Z328" s="742"/>
    </row>
    <row r="329" ht="15.75" customHeight="1">
      <c r="A329" s="29"/>
      <c r="B329" s="29"/>
      <c r="C329" s="29"/>
      <c r="D329" s="24"/>
      <c r="E329" s="24"/>
      <c r="F329" s="24"/>
      <c r="G329" s="24"/>
      <c r="H329" s="24"/>
      <c r="I329" s="754"/>
      <c r="J329" s="24"/>
      <c r="K329" s="745"/>
      <c r="L329" s="742"/>
      <c r="M329" s="742"/>
      <c r="N329" s="742"/>
      <c r="O329" s="742"/>
      <c r="P329" s="742"/>
      <c r="Q329" s="742"/>
      <c r="R329" s="742"/>
      <c r="S329" s="742"/>
      <c r="T329" s="742"/>
      <c r="U329" s="742"/>
      <c r="V329" s="742"/>
      <c r="W329" s="742"/>
      <c r="X329" s="742"/>
      <c r="Y329" s="742"/>
      <c r="Z329" s="742"/>
    </row>
    <row r="330" ht="15.75" customHeight="1">
      <c r="A330" s="29"/>
      <c r="B330" s="29"/>
      <c r="C330" s="29"/>
      <c r="D330" s="24"/>
      <c r="E330" s="24"/>
      <c r="F330" s="24"/>
      <c r="G330" s="24"/>
      <c r="H330" s="24"/>
      <c r="I330" s="754"/>
      <c r="J330" s="24"/>
      <c r="K330" s="745"/>
      <c r="L330" s="742"/>
      <c r="M330" s="742"/>
      <c r="N330" s="742"/>
      <c r="O330" s="742"/>
      <c r="P330" s="742"/>
      <c r="Q330" s="742"/>
      <c r="R330" s="742"/>
      <c r="S330" s="742"/>
      <c r="T330" s="742"/>
      <c r="U330" s="742"/>
      <c r="V330" s="742"/>
      <c r="W330" s="742"/>
      <c r="X330" s="742"/>
      <c r="Y330" s="742"/>
      <c r="Z330" s="742"/>
    </row>
    <row r="331" ht="15.75" customHeight="1">
      <c r="A331" s="29"/>
      <c r="B331" s="29"/>
      <c r="C331" s="29"/>
      <c r="D331" s="24"/>
      <c r="E331" s="24"/>
      <c r="F331" s="24"/>
      <c r="G331" s="24"/>
      <c r="H331" s="24"/>
      <c r="I331" s="754"/>
      <c r="J331" s="24"/>
      <c r="K331" s="745"/>
      <c r="L331" s="742"/>
      <c r="M331" s="742"/>
      <c r="N331" s="742"/>
      <c r="O331" s="742"/>
      <c r="P331" s="742"/>
      <c r="Q331" s="742"/>
      <c r="R331" s="742"/>
      <c r="S331" s="742"/>
      <c r="T331" s="742"/>
      <c r="U331" s="742"/>
      <c r="V331" s="742"/>
      <c r="W331" s="742"/>
      <c r="X331" s="742"/>
      <c r="Y331" s="742"/>
      <c r="Z331" s="742"/>
    </row>
    <row r="332" ht="15.75" customHeight="1">
      <c r="A332" s="742"/>
      <c r="B332" s="742"/>
      <c r="C332" s="742"/>
      <c r="D332" s="746"/>
      <c r="E332" s="746"/>
      <c r="F332" s="746"/>
      <c r="G332" s="746"/>
      <c r="H332" s="746"/>
      <c r="I332" s="742"/>
      <c r="J332" s="742"/>
      <c r="K332" s="742"/>
      <c r="L332" s="742"/>
      <c r="M332" s="742"/>
      <c r="N332" s="742"/>
      <c r="O332" s="742"/>
      <c r="P332" s="742"/>
      <c r="Q332" s="742"/>
      <c r="R332" s="742"/>
      <c r="S332" s="742"/>
      <c r="T332" s="742"/>
      <c r="U332" s="742"/>
      <c r="V332" s="742"/>
      <c r="W332" s="742"/>
      <c r="X332" s="742"/>
      <c r="Y332" s="742"/>
      <c r="Z332" s="742"/>
    </row>
    <row r="333" ht="15.75" customHeight="1">
      <c r="A333" s="742"/>
      <c r="B333" s="742"/>
      <c r="C333" s="742"/>
      <c r="D333" s="746"/>
      <c r="E333" s="746"/>
      <c r="F333" s="746"/>
      <c r="G333" s="746"/>
      <c r="H333" s="746"/>
      <c r="I333" s="742"/>
      <c r="J333" s="742"/>
      <c r="K333" s="742"/>
      <c r="L333" s="742"/>
      <c r="M333" s="742"/>
      <c r="N333" s="742"/>
      <c r="O333" s="742"/>
      <c r="P333" s="742"/>
      <c r="Q333" s="742"/>
      <c r="R333" s="742"/>
      <c r="S333" s="742"/>
      <c r="T333" s="742"/>
      <c r="U333" s="742"/>
      <c r="V333" s="742"/>
      <c r="W333" s="742"/>
      <c r="X333" s="742"/>
      <c r="Y333" s="742"/>
      <c r="Z333" s="742"/>
    </row>
    <row r="334" ht="15.75" customHeight="1">
      <c r="A334" s="742"/>
      <c r="B334" s="742"/>
      <c r="C334" s="742"/>
      <c r="D334" s="746"/>
      <c r="E334" s="746"/>
      <c r="F334" s="746"/>
      <c r="G334" s="746"/>
      <c r="H334" s="746"/>
      <c r="I334" s="742"/>
      <c r="J334" s="742"/>
      <c r="K334" s="742"/>
      <c r="L334" s="742"/>
      <c r="M334" s="742"/>
      <c r="N334" s="742"/>
      <c r="O334" s="742"/>
      <c r="P334" s="742"/>
      <c r="Q334" s="742"/>
      <c r="R334" s="742"/>
      <c r="S334" s="742"/>
      <c r="T334" s="742"/>
      <c r="U334" s="742"/>
      <c r="V334" s="742"/>
      <c r="W334" s="742"/>
      <c r="X334" s="742"/>
      <c r="Y334" s="742"/>
      <c r="Z334" s="742"/>
    </row>
    <row r="335" ht="15.75" customHeight="1">
      <c r="A335" s="742"/>
      <c r="B335" s="742"/>
      <c r="C335" s="742"/>
      <c r="D335" s="746"/>
      <c r="E335" s="746"/>
      <c r="F335" s="746"/>
      <c r="G335" s="746"/>
      <c r="H335" s="746"/>
      <c r="I335" s="742"/>
      <c r="J335" s="742"/>
      <c r="K335" s="742"/>
      <c r="L335" s="742"/>
      <c r="M335" s="742"/>
      <c r="N335" s="742"/>
      <c r="O335" s="742"/>
      <c r="P335" s="742"/>
      <c r="Q335" s="742"/>
      <c r="R335" s="742"/>
      <c r="S335" s="742"/>
      <c r="T335" s="742"/>
      <c r="U335" s="742"/>
      <c r="V335" s="742"/>
      <c r="W335" s="742"/>
      <c r="X335" s="742"/>
      <c r="Y335" s="742"/>
      <c r="Z335" s="742"/>
    </row>
    <row r="336" ht="15.75" customHeight="1">
      <c r="A336" s="742"/>
      <c r="B336" s="742"/>
      <c r="C336" s="742"/>
      <c r="D336" s="746"/>
      <c r="E336" s="746"/>
      <c r="F336" s="746"/>
      <c r="G336" s="746"/>
      <c r="H336" s="746"/>
      <c r="I336" s="742"/>
      <c r="J336" s="742"/>
      <c r="K336" s="742"/>
      <c r="L336" s="742"/>
      <c r="M336" s="742"/>
      <c r="N336" s="742"/>
      <c r="O336" s="742"/>
      <c r="P336" s="742"/>
      <c r="Q336" s="742"/>
      <c r="R336" s="742"/>
      <c r="S336" s="742"/>
      <c r="T336" s="742"/>
      <c r="U336" s="742"/>
      <c r="V336" s="742"/>
      <c r="W336" s="742"/>
      <c r="X336" s="742"/>
      <c r="Y336" s="742"/>
      <c r="Z336" s="742"/>
    </row>
    <row r="337" ht="15.75" customHeight="1">
      <c r="A337" s="742"/>
      <c r="B337" s="742"/>
      <c r="C337" s="742"/>
      <c r="D337" s="746"/>
      <c r="E337" s="746"/>
      <c r="F337" s="746"/>
      <c r="G337" s="746"/>
      <c r="H337" s="746"/>
      <c r="I337" s="742"/>
      <c r="J337" s="742"/>
      <c r="K337" s="742"/>
      <c r="L337" s="742"/>
      <c r="M337" s="742"/>
      <c r="N337" s="742"/>
      <c r="O337" s="742"/>
      <c r="P337" s="742"/>
      <c r="Q337" s="742"/>
      <c r="R337" s="742"/>
      <c r="S337" s="742"/>
      <c r="T337" s="742"/>
      <c r="U337" s="742"/>
      <c r="V337" s="742"/>
      <c r="W337" s="742"/>
      <c r="X337" s="742"/>
      <c r="Y337" s="742"/>
      <c r="Z337" s="742"/>
    </row>
    <row r="338" ht="15.75" customHeight="1">
      <c r="A338" s="742"/>
      <c r="B338" s="742"/>
      <c r="C338" s="742"/>
      <c r="D338" s="746"/>
      <c r="E338" s="746"/>
      <c r="F338" s="746"/>
      <c r="G338" s="746"/>
      <c r="H338" s="746"/>
      <c r="I338" s="742"/>
      <c r="J338" s="742"/>
      <c r="K338" s="742"/>
      <c r="L338" s="742"/>
      <c r="M338" s="742"/>
      <c r="N338" s="742"/>
      <c r="O338" s="742"/>
      <c r="P338" s="742"/>
      <c r="Q338" s="742"/>
      <c r="R338" s="742"/>
      <c r="S338" s="742"/>
      <c r="T338" s="742"/>
      <c r="U338" s="742"/>
      <c r="V338" s="742"/>
      <c r="W338" s="742"/>
      <c r="X338" s="742"/>
      <c r="Y338" s="742"/>
      <c r="Z338" s="742"/>
    </row>
    <row r="339" ht="15.75" customHeight="1">
      <c r="A339" s="742"/>
      <c r="B339" s="742"/>
      <c r="C339" s="742"/>
      <c r="D339" s="746"/>
      <c r="E339" s="746"/>
      <c r="F339" s="746"/>
      <c r="G339" s="746"/>
      <c r="H339" s="746"/>
      <c r="I339" s="742"/>
      <c r="J339" s="742"/>
      <c r="K339" s="742"/>
      <c r="L339" s="742"/>
      <c r="M339" s="742"/>
      <c r="N339" s="742"/>
      <c r="O339" s="742"/>
      <c r="P339" s="742"/>
      <c r="Q339" s="742"/>
      <c r="R339" s="742"/>
      <c r="S339" s="742"/>
      <c r="T339" s="742"/>
      <c r="U339" s="742"/>
      <c r="V339" s="742"/>
      <c r="W339" s="742"/>
      <c r="X339" s="742"/>
      <c r="Y339" s="742"/>
      <c r="Z339" s="742"/>
    </row>
    <row r="340" ht="15.75" customHeight="1">
      <c r="A340" s="742"/>
      <c r="B340" s="742"/>
      <c r="C340" s="742"/>
      <c r="D340" s="746"/>
      <c r="E340" s="746"/>
      <c r="F340" s="746"/>
      <c r="G340" s="746"/>
      <c r="H340" s="746"/>
      <c r="I340" s="742"/>
      <c r="J340" s="742"/>
      <c r="K340" s="742"/>
      <c r="L340" s="742"/>
      <c r="M340" s="742"/>
      <c r="N340" s="742"/>
      <c r="O340" s="742"/>
      <c r="P340" s="742"/>
      <c r="Q340" s="742"/>
      <c r="R340" s="742"/>
      <c r="S340" s="742"/>
      <c r="T340" s="742"/>
      <c r="U340" s="742"/>
      <c r="V340" s="742"/>
      <c r="W340" s="742"/>
      <c r="X340" s="742"/>
      <c r="Y340" s="742"/>
      <c r="Z340" s="742"/>
    </row>
    <row r="341" ht="15.75" customHeight="1">
      <c r="A341" s="742"/>
      <c r="B341" s="742"/>
      <c r="C341" s="742"/>
      <c r="D341" s="746"/>
      <c r="E341" s="746"/>
      <c r="F341" s="746"/>
      <c r="G341" s="746"/>
      <c r="H341" s="746"/>
      <c r="I341" s="742"/>
      <c r="J341" s="742"/>
      <c r="K341" s="742"/>
      <c r="L341" s="742"/>
      <c r="M341" s="742"/>
      <c r="N341" s="742"/>
      <c r="O341" s="742"/>
      <c r="P341" s="742"/>
      <c r="Q341" s="742"/>
      <c r="R341" s="742"/>
      <c r="S341" s="742"/>
      <c r="T341" s="742"/>
      <c r="U341" s="742"/>
      <c r="V341" s="742"/>
      <c r="W341" s="742"/>
      <c r="X341" s="742"/>
      <c r="Y341" s="742"/>
      <c r="Z341" s="742"/>
    </row>
    <row r="342" ht="15.75" customHeight="1">
      <c r="A342" s="742"/>
      <c r="B342" s="742"/>
      <c r="C342" s="742"/>
      <c r="D342" s="746"/>
      <c r="E342" s="746"/>
      <c r="F342" s="746"/>
      <c r="G342" s="746"/>
      <c r="H342" s="746"/>
      <c r="I342" s="742"/>
      <c r="J342" s="742"/>
      <c r="K342" s="742"/>
      <c r="L342" s="742"/>
      <c r="M342" s="742"/>
      <c r="N342" s="742"/>
      <c r="O342" s="742"/>
      <c r="P342" s="742"/>
      <c r="Q342" s="742"/>
      <c r="R342" s="742"/>
      <c r="S342" s="742"/>
      <c r="T342" s="742"/>
      <c r="U342" s="742"/>
      <c r="V342" s="742"/>
      <c r="W342" s="742"/>
      <c r="X342" s="742"/>
      <c r="Y342" s="742"/>
      <c r="Z342" s="742"/>
    </row>
    <row r="343" ht="15.75" customHeight="1">
      <c r="A343" s="742"/>
      <c r="B343" s="742"/>
      <c r="C343" s="742"/>
      <c r="D343" s="746"/>
      <c r="E343" s="746"/>
      <c r="F343" s="746"/>
      <c r="G343" s="746"/>
      <c r="H343" s="746"/>
      <c r="I343" s="742"/>
      <c r="J343" s="742"/>
      <c r="K343" s="742"/>
      <c r="L343" s="742"/>
      <c r="M343" s="742"/>
      <c r="N343" s="742"/>
      <c r="O343" s="742"/>
      <c r="P343" s="742"/>
      <c r="Q343" s="742"/>
      <c r="R343" s="742"/>
      <c r="S343" s="742"/>
      <c r="T343" s="742"/>
      <c r="U343" s="742"/>
      <c r="V343" s="742"/>
      <c r="W343" s="742"/>
      <c r="X343" s="742"/>
      <c r="Y343" s="742"/>
      <c r="Z343" s="742"/>
    </row>
    <row r="344" ht="15.75" customHeight="1">
      <c r="A344" s="742"/>
      <c r="B344" s="742"/>
      <c r="C344" s="742"/>
      <c r="D344" s="746"/>
      <c r="E344" s="746"/>
      <c r="F344" s="746"/>
      <c r="G344" s="746"/>
      <c r="H344" s="746"/>
      <c r="I344" s="742"/>
      <c r="J344" s="742"/>
      <c r="K344" s="742"/>
      <c r="L344" s="742"/>
      <c r="M344" s="742"/>
      <c r="N344" s="742"/>
      <c r="O344" s="742"/>
      <c r="P344" s="742"/>
      <c r="Q344" s="742"/>
      <c r="R344" s="742"/>
      <c r="S344" s="742"/>
      <c r="T344" s="742"/>
      <c r="U344" s="742"/>
      <c r="V344" s="742"/>
      <c r="W344" s="742"/>
      <c r="X344" s="742"/>
      <c r="Y344" s="742"/>
      <c r="Z344" s="742"/>
    </row>
    <row r="345" ht="15.75" customHeight="1">
      <c r="A345" s="742"/>
      <c r="B345" s="742"/>
      <c r="C345" s="742"/>
      <c r="D345" s="746"/>
      <c r="E345" s="746"/>
      <c r="F345" s="746"/>
      <c r="G345" s="746"/>
      <c r="H345" s="746"/>
      <c r="I345" s="742"/>
      <c r="J345" s="742"/>
      <c r="K345" s="742"/>
      <c r="L345" s="742"/>
      <c r="M345" s="742"/>
      <c r="N345" s="742"/>
      <c r="O345" s="742"/>
      <c r="P345" s="742"/>
      <c r="Q345" s="742"/>
      <c r="R345" s="742"/>
      <c r="S345" s="742"/>
      <c r="T345" s="742"/>
      <c r="U345" s="742"/>
      <c r="V345" s="742"/>
      <c r="W345" s="742"/>
      <c r="X345" s="742"/>
      <c r="Y345" s="742"/>
      <c r="Z345" s="742"/>
    </row>
    <row r="346" ht="15.75" customHeight="1">
      <c r="A346" s="742"/>
      <c r="B346" s="742"/>
      <c r="C346" s="742"/>
      <c r="D346" s="746"/>
      <c r="E346" s="746"/>
      <c r="F346" s="746"/>
      <c r="G346" s="746"/>
      <c r="H346" s="746"/>
      <c r="I346" s="742"/>
      <c r="J346" s="742"/>
      <c r="K346" s="742"/>
      <c r="L346" s="742"/>
      <c r="M346" s="742"/>
      <c r="N346" s="742"/>
      <c r="O346" s="742"/>
      <c r="P346" s="742"/>
      <c r="Q346" s="742"/>
      <c r="R346" s="742"/>
      <c r="S346" s="742"/>
      <c r="T346" s="742"/>
      <c r="U346" s="742"/>
      <c r="V346" s="742"/>
      <c r="W346" s="742"/>
      <c r="X346" s="742"/>
      <c r="Y346" s="742"/>
      <c r="Z346" s="742"/>
    </row>
    <row r="347" ht="15.75" customHeight="1">
      <c r="A347" s="742"/>
      <c r="B347" s="742"/>
      <c r="C347" s="742"/>
      <c r="D347" s="746"/>
      <c r="E347" s="746"/>
      <c r="F347" s="746"/>
      <c r="G347" s="746"/>
      <c r="H347" s="746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</row>
    <row r="348" ht="15.75" customHeight="1">
      <c r="A348" s="742"/>
      <c r="B348" s="742"/>
      <c r="C348" s="742"/>
      <c r="D348" s="746"/>
      <c r="E348" s="746"/>
      <c r="F348" s="746"/>
      <c r="G348" s="746"/>
      <c r="H348" s="746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</row>
    <row r="349" ht="15.75" customHeight="1">
      <c r="A349" s="742"/>
      <c r="B349" s="742"/>
      <c r="C349" s="742"/>
      <c r="D349" s="746"/>
      <c r="E349" s="746"/>
      <c r="F349" s="746"/>
      <c r="G349" s="746"/>
      <c r="H349" s="746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</row>
    <row r="350" ht="15.75" customHeight="1">
      <c r="A350" s="742"/>
      <c r="B350" s="742"/>
      <c r="C350" s="742"/>
      <c r="D350" s="746"/>
      <c r="E350" s="746"/>
      <c r="F350" s="746"/>
      <c r="G350" s="746"/>
      <c r="H350" s="746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</row>
    <row r="351" ht="15.75" customHeight="1">
      <c r="A351" s="742"/>
      <c r="B351" s="742"/>
      <c r="C351" s="742"/>
      <c r="D351" s="746"/>
      <c r="E351" s="746"/>
      <c r="F351" s="746"/>
      <c r="G351" s="746"/>
      <c r="H351" s="746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</row>
    <row r="352" ht="15.75" customHeight="1">
      <c r="A352" s="742"/>
      <c r="B352" s="742"/>
      <c r="C352" s="742"/>
      <c r="D352" s="746"/>
      <c r="E352" s="746"/>
      <c r="F352" s="746"/>
      <c r="G352" s="746"/>
      <c r="H352" s="746"/>
      <c r="I352" s="742"/>
      <c r="J352" s="742"/>
      <c r="K352" s="742"/>
      <c r="L352" s="742"/>
      <c r="M352" s="742"/>
      <c r="N352" s="742"/>
      <c r="O352" s="742"/>
      <c r="P352" s="742"/>
      <c r="Q352" s="742"/>
      <c r="R352" s="742"/>
      <c r="S352" s="742"/>
      <c r="T352" s="742"/>
      <c r="U352" s="742"/>
      <c r="V352" s="742"/>
      <c r="W352" s="742"/>
      <c r="X352" s="742"/>
      <c r="Y352" s="742"/>
      <c r="Z352" s="742"/>
    </row>
    <row r="353" ht="15.75" customHeight="1">
      <c r="A353" s="742"/>
      <c r="B353" s="742"/>
      <c r="C353" s="742"/>
      <c r="D353" s="746"/>
      <c r="E353" s="746"/>
      <c r="F353" s="746"/>
      <c r="G353" s="746"/>
      <c r="H353" s="746"/>
      <c r="I353" s="742"/>
      <c r="J353" s="742"/>
      <c r="K353" s="742"/>
      <c r="L353" s="742"/>
      <c r="M353" s="742"/>
      <c r="N353" s="742"/>
      <c r="O353" s="742"/>
      <c r="P353" s="742"/>
      <c r="Q353" s="742"/>
      <c r="R353" s="742"/>
      <c r="S353" s="742"/>
      <c r="T353" s="742"/>
      <c r="U353" s="742"/>
      <c r="V353" s="742"/>
      <c r="W353" s="742"/>
      <c r="X353" s="742"/>
      <c r="Y353" s="742"/>
      <c r="Z353" s="742"/>
    </row>
    <row r="354" ht="15.75" customHeight="1">
      <c r="A354" s="742"/>
      <c r="B354" s="742"/>
      <c r="C354" s="742"/>
      <c r="D354" s="746"/>
      <c r="E354" s="746"/>
      <c r="F354" s="746"/>
      <c r="G354" s="746"/>
      <c r="H354" s="746"/>
      <c r="I354" s="742"/>
      <c r="J354" s="742"/>
      <c r="K354" s="742"/>
      <c r="L354" s="742"/>
      <c r="M354" s="742"/>
      <c r="N354" s="742"/>
      <c r="O354" s="742"/>
      <c r="P354" s="742"/>
      <c r="Q354" s="742"/>
      <c r="R354" s="742"/>
      <c r="S354" s="742"/>
      <c r="T354" s="742"/>
      <c r="U354" s="742"/>
      <c r="V354" s="742"/>
      <c r="W354" s="742"/>
      <c r="X354" s="742"/>
      <c r="Y354" s="742"/>
      <c r="Z354" s="742"/>
    </row>
    <row r="355" ht="15.75" customHeight="1">
      <c r="A355" s="742"/>
      <c r="B355" s="742"/>
      <c r="C355" s="742"/>
      <c r="D355" s="746"/>
      <c r="E355" s="746"/>
      <c r="F355" s="746"/>
      <c r="G355" s="746"/>
      <c r="H355" s="746"/>
      <c r="I355" s="742"/>
      <c r="J355" s="742"/>
      <c r="K355" s="742"/>
      <c r="L355" s="742"/>
      <c r="M355" s="742"/>
      <c r="N355" s="742"/>
      <c r="O355" s="742"/>
      <c r="P355" s="742"/>
      <c r="Q355" s="742"/>
      <c r="R355" s="742"/>
      <c r="S355" s="742"/>
      <c r="T355" s="742"/>
      <c r="U355" s="742"/>
      <c r="V355" s="742"/>
      <c r="W355" s="742"/>
      <c r="X355" s="742"/>
      <c r="Y355" s="742"/>
      <c r="Z355" s="742"/>
    </row>
    <row r="356" ht="15.75" customHeight="1">
      <c r="A356" s="742"/>
      <c r="B356" s="742"/>
      <c r="C356" s="742"/>
      <c r="D356" s="746"/>
      <c r="E356" s="746"/>
      <c r="F356" s="746"/>
      <c r="G356" s="746"/>
      <c r="H356" s="746"/>
      <c r="I356" s="742"/>
      <c r="J356" s="742"/>
      <c r="K356" s="742"/>
      <c r="L356" s="742"/>
      <c r="M356" s="742"/>
      <c r="N356" s="742"/>
      <c r="O356" s="742"/>
      <c r="P356" s="742"/>
      <c r="Q356" s="742"/>
      <c r="R356" s="742"/>
      <c r="S356" s="742"/>
      <c r="T356" s="742"/>
      <c r="U356" s="742"/>
      <c r="V356" s="742"/>
      <c r="W356" s="742"/>
      <c r="X356" s="742"/>
      <c r="Y356" s="742"/>
      <c r="Z356" s="742"/>
    </row>
    <row r="357" ht="15.75" customHeight="1">
      <c r="A357" s="742"/>
      <c r="B357" s="742"/>
      <c r="C357" s="742"/>
      <c r="D357" s="746"/>
      <c r="E357" s="746"/>
      <c r="F357" s="746"/>
      <c r="G357" s="746"/>
      <c r="H357" s="746"/>
      <c r="I357" s="742"/>
      <c r="J357" s="742"/>
      <c r="K357" s="742"/>
      <c r="L357" s="742"/>
      <c r="M357" s="742"/>
      <c r="N357" s="742"/>
      <c r="O357" s="742"/>
      <c r="P357" s="742"/>
      <c r="Q357" s="742"/>
      <c r="R357" s="742"/>
      <c r="S357" s="742"/>
      <c r="T357" s="742"/>
      <c r="U357" s="742"/>
      <c r="V357" s="742"/>
      <c r="W357" s="742"/>
      <c r="X357" s="742"/>
      <c r="Y357" s="742"/>
      <c r="Z357" s="742"/>
    </row>
    <row r="358" ht="15.75" customHeight="1">
      <c r="A358" s="742"/>
      <c r="B358" s="742"/>
      <c r="C358" s="742"/>
      <c r="D358" s="746"/>
      <c r="E358" s="746"/>
      <c r="F358" s="746"/>
      <c r="G358" s="746"/>
      <c r="H358" s="746"/>
      <c r="I358" s="742"/>
      <c r="J358" s="742"/>
      <c r="K358" s="742"/>
      <c r="L358" s="742"/>
      <c r="M358" s="742"/>
      <c r="N358" s="742"/>
      <c r="O358" s="742"/>
      <c r="P358" s="742"/>
      <c r="Q358" s="742"/>
      <c r="R358" s="742"/>
      <c r="S358" s="742"/>
      <c r="T358" s="742"/>
      <c r="U358" s="742"/>
      <c r="V358" s="742"/>
      <c r="W358" s="742"/>
      <c r="X358" s="742"/>
      <c r="Y358" s="742"/>
      <c r="Z358" s="742"/>
    </row>
    <row r="359" ht="15.75" customHeight="1">
      <c r="A359" s="742"/>
      <c r="B359" s="742"/>
      <c r="C359" s="742"/>
      <c r="D359" s="746"/>
      <c r="E359" s="746"/>
      <c r="F359" s="746"/>
      <c r="G359" s="746"/>
      <c r="H359" s="746"/>
      <c r="I359" s="742"/>
      <c r="J359" s="742"/>
      <c r="K359" s="742"/>
      <c r="L359" s="742"/>
      <c r="M359" s="742"/>
      <c r="N359" s="742"/>
      <c r="O359" s="742"/>
      <c r="P359" s="742"/>
      <c r="Q359" s="742"/>
      <c r="R359" s="742"/>
      <c r="S359" s="742"/>
      <c r="T359" s="742"/>
      <c r="U359" s="742"/>
      <c r="V359" s="742"/>
      <c r="W359" s="742"/>
      <c r="X359" s="742"/>
      <c r="Y359" s="742"/>
      <c r="Z359" s="742"/>
    </row>
    <row r="360" ht="15.75" customHeight="1">
      <c r="A360" s="742"/>
      <c r="B360" s="742"/>
      <c r="C360" s="742"/>
      <c r="D360" s="746"/>
      <c r="E360" s="746"/>
      <c r="F360" s="746"/>
      <c r="G360" s="746"/>
      <c r="H360" s="746"/>
      <c r="I360" s="742"/>
      <c r="J360" s="742"/>
      <c r="K360" s="742"/>
      <c r="L360" s="742"/>
      <c r="M360" s="742"/>
      <c r="N360" s="742"/>
      <c r="O360" s="742"/>
      <c r="P360" s="742"/>
      <c r="Q360" s="742"/>
      <c r="R360" s="742"/>
      <c r="S360" s="742"/>
      <c r="T360" s="742"/>
      <c r="U360" s="742"/>
      <c r="V360" s="742"/>
      <c r="W360" s="742"/>
      <c r="X360" s="742"/>
      <c r="Y360" s="742"/>
      <c r="Z360" s="742"/>
    </row>
    <row r="361" ht="15.75" customHeight="1">
      <c r="A361" s="742"/>
      <c r="B361" s="742"/>
      <c r="C361" s="742"/>
      <c r="D361" s="746"/>
      <c r="E361" s="746"/>
      <c r="F361" s="746"/>
      <c r="G361" s="746"/>
      <c r="H361" s="746"/>
      <c r="I361" s="742"/>
      <c r="J361" s="742"/>
      <c r="K361" s="742"/>
      <c r="L361" s="742"/>
      <c r="M361" s="742"/>
      <c r="N361" s="742"/>
      <c r="O361" s="742"/>
      <c r="P361" s="742"/>
      <c r="Q361" s="742"/>
      <c r="R361" s="742"/>
      <c r="S361" s="742"/>
      <c r="T361" s="742"/>
      <c r="U361" s="742"/>
      <c r="V361" s="742"/>
      <c r="W361" s="742"/>
      <c r="X361" s="742"/>
      <c r="Y361" s="742"/>
      <c r="Z361" s="742"/>
    </row>
    <row r="362" ht="15.75" customHeight="1">
      <c r="A362" s="742"/>
      <c r="B362" s="742"/>
      <c r="C362" s="742"/>
      <c r="D362" s="746"/>
      <c r="E362" s="746"/>
      <c r="F362" s="746"/>
      <c r="G362" s="746"/>
      <c r="H362" s="746"/>
      <c r="I362" s="742"/>
      <c r="J362" s="742"/>
      <c r="K362" s="742"/>
      <c r="L362" s="742"/>
      <c r="M362" s="742"/>
      <c r="N362" s="742"/>
      <c r="O362" s="742"/>
      <c r="P362" s="742"/>
      <c r="Q362" s="742"/>
      <c r="R362" s="742"/>
      <c r="S362" s="742"/>
      <c r="T362" s="742"/>
      <c r="U362" s="742"/>
      <c r="V362" s="742"/>
      <c r="W362" s="742"/>
      <c r="X362" s="742"/>
      <c r="Y362" s="742"/>
      <c r="Z362" s="742"/>
    </row>
    <row r="363" ht="15.75" customHeight="1">
      <c r="A363" s="742"/>
      <c r="B363" s="742"/>
      <c r="C363" s="742"/>
      <c r="D363" s="746"/>
      <c r="E363" s="746"/>
      <c r="F363" s="746"/>
      <c r="G363" s="746"/>
      <c r="H363" s="746"/>
      <c r="I363" s="742"/>
      <c r="J363" s="742"/>
      <c r="K363" s="742"/>
      <c r="L363" s="742"/>
      <c r="M363" s="742"/>
      <c r="N363" s="742"/>
      <c r="O363" s="742"/>
      <c r="P363" s="742"/>
      <c r="Q363" s="742"/>
      <c r="R363" s="742"/>
      <c r="S363" s="742"/>
      <c r="T363" s="742"/>
      <c r="U363" s="742"/>
      <c r="V363" s="742"/>
      <c r="W363" s="742"/>
      <c r="X363" s="742"/>
      <c r="Y363" s="742"/>
      <c r="Z363" s="742"/>
    </row>
    <row r="364" ht="15.75" customHeight="1">
      <c r="A364" s="742"/>
      <c r="B364" s="742"/>
      <c r="C364" s="742"/>
      <c r="D364" s="746"/>
      <c r="E364" s="746"/>
      <c r="F364" s="746"/>
      <c r="G364" s="746"/>
      <c r="H364" s="746"/>
      <c r="I364" s="742"/>
      <c r="J364" s="742"/>
      <c r="K364" s="742"/>
      <c r="L364" s="742"/>
      <c r="M364" s="742"/>
      <c r="N364" s="742"/>
      <c r="O364" s="742"/>
      <c r="P364" s="742"/>
      <c r="Q364" s="742"/>
      <c r="R364" s="742"/>
      <c r="S364" s="742"/>
      <c r="T364" s="742"/>
      <c r="U364" s="742"/>
      <c r="V364" s="742"/>
      <c r="W364" s="742"/>
      <c r="X364" s="742"/>
      <c r="Y364" s="742"/>
      <c r="Z364" s="742"/>
    </row>
    <row r="365" ht="15.75" customHeight="1">
      <c r="A365" s="742"/>
      <c r="B365" s="742"/>
      <c r="C365" s="742"/>
      <c r="D365" s="746"/>
      <c r="E365" s="746"/>
      <c r="F365" s="746"/>
      <c r="G365" s="746"/>
      <c r="H365" s="746"/>
      <c r="I365" s="742"/>
      <c r="J365" s="742"/>
      <c r="K365" s="742"/>
      <c r="L365" s="742"/>
      <c r="M365" s="742"/>
      <c r="N365" s="742"/>
      <c r="O365" s="742"/>
      <c r="P365" s="742"/>
      <c r="Q365" s="742"/>
      <c r="R365" s="742"/>
      <c r="S365" s="742"/>
      <c r="T365" s="742"/>
      <c r="U365" s="742"/>
      <c r="V365" s="742"/>
      <c r="W365" s="742"/>
      <c r="X365" s="742"/>
      <c r="Y365" s="742"/>
      <c r="Z365" s="742"/>
    </row>
    <row r="366" ht="15.75" customHeight="1">
      <c r="A366" s="742"/>
      <c r="B366" s="742"/>
      <c r="C366" s="742"/>
      <c r="D366" s="746"/>
      <c r="E366" s="746"/>
      <c r="F366" s="746"/>
      <c r="G366" s="746"/>
      <c r="H366" s="746"/>
      <c r="I366" s="742"/>
      <c r="J366" s="742"/>
      <c r="K366" s="742"/>
      <c r="L366" s="742"/>
      <c r="M366" s="742"/>
      <c r="N366" s="742"/>
      <c r="O366" s="742"/>
      <c r="P366" s="742"/>
      <c r="Q366" s="742"/>
      <c r="R366" s="742"/>
      <c r="S366" s="742"/>
      <c r="T366" s="742"/>
      <c r="U366" s="742"/>
      <c r="V366" s="742"/>
      <c r="W366" s="742"/>
      <c r="X366" s="742"/>
      <c r="Y366" s="742"/>
      <c r="Z366" s="742"/>
    </row>
    <row r="367" ht="15.75" customHeight="1">
      <c r="A367" s="742"/>
      <c r="B367" s="742"/>
      <c r="C367" s="742"/>
      <c r="D367" s="746"/>
      <c r="E367" s="746"/>
      <c r="F367" s="746"/>
      <c r="G367" s="746"/>
      <c r="H367" s="746"/>
      <c r="I367" s="742"/>
      <c r="J367" s="742"/>
      <c r="K367" s="742"/>
      <c r="L367" s="742"/>
      <c r="M367" s="742"/>
      <c r="N367" s="742"/>
      <c r="O367" s="742"/>
      <c r="P367" s="742"/>
      <c r="Q367" s="742"/>
      <c r="R367" s="742"/>
      <c r="S367" s="742"/>
      <c r="T367" s="742"/>
      <c r="U367" s="742"/>
      <c r="V367" s="742"/>
      <c r="W367" s="742"/>
      <c r="X367" s="742"/>
      <c r="Y367" s="742"/>
      <c r="Z367" s="742"/>
    </row>
    <row r="368" ht="15.75" customHeight="1">
      <c r="A368" s="742"/>
      <c r="B368" s="742"/>
      <c r="C368" s="742"/>
      <c r="D368" s="746"/>
      <c r="E368" s="746"/>
      <c r="F368" s="746"/>
      <c r="G368" s="746"/>
      <c r="H368" s="746"/>
      <c r="I368" s="742"/>
      <c r="J368" s="742"/>
      <c r="K368" s="742"/>
      <c r="L368" s="742"/>
      <c r="M368" s="742"/>
      <c r="N368" s="742"/>
      <c r="O368" s="742"/>
      <c r="P368" s="742"/>
      <c r="Q368" s="742"/>
      <c r="R368" s="742"/>
      <c r="S368" s="742"/>
      <c r="T368" s="742"/>
      <c r="U368" s="742"/>
      <c r="V368" s="742"/>
      <c r="W368" s="742"/>
      <c r="X368" s="742"/>
      <c r="Y368" s="742"/>
      <c r="Z368" s="742"/>
    </row>
    <row r="369" ht="15.75" customHeight="1">
      <c r="A369" s="742"/>
      <c r="B369" s="742"/>
      <c r="C369" s="742"/>
      <c r="D369" s="746"/>
      <c r="E369" s="746"/>
      <c r="F369" s="746"/>
      <c r="G369" s="746"/>
      <c r="H369" s="746"/>
      <c r="I369" s="742"/>
      <c r="J369" s="742"/>
      <c r="K369" s="742"/>
      <c r="L369" s="742"/>
      <c r="M369" s="742"/>
      <c r="N369" s="742"/>
      <c r="O369" s="742"/>
      <c r="P369" s="742"/>
      <c r="Q369" s="742"/>
      <c r="R369" s="742"/>
      <c r="S369" s="742"/>
      <c r="T369" s="742"/>
      <c r="U369" s="742"/>
      <c r="V369" s="742"/>
      <c r="W369" s="742"/>
      <c r="X369" s="742"/>
      <c r="Y369" s="742"/>
      <c r="Z369" s="742"/>
    </row>
    <row r="370" ht="15.75" customHeight="1">
      <c r="A370" s="742"/>
      <c r="B370" s="742"/>
      <c r="C370" s="742"/>
      <c r="D370" s="746"/>
      <c r="E370" s="746"/>
      <c r="F370" s="746"/>
      <c r="G370" s="746"/>
      <c r="H370" s="746"/>
      <c r="I370" s="742"/>
      <c r="J370" s="742"/>
      <c r="K370" s="742"/>
      <c r="L370" s="742"/>
      <c r="M370" s="742"/>
      <c r="N370" s="742"/>
      <c r="O370" s="742"/>
      <c r="P370" s="742"/>
      <c r="Q370" s="742"/>
      <c r="R370" s="742"/>
      <c r="S370" s="742"/>
      <c r="T370" s="742"/>
      <c r="U370" s="742"/>
      <c r="V370" s="742"/>
      <c r="W370" s="742"/>
      <c r="X370" s="742"/>
      <c r="Y370" s="742"/>
      <c r="Z370" s="742"/>
    </row>
    <row r="371" ht="15.75" customHeight="1">
      <c r="A371" s="742"/>
      <c r="B371" s="742"/>
      <c r="C371" s="742"/>
      <c r="D371" s="746"/>
      <c r="E371" s="746"/>
      <c r="F371" s="746"/>
      <c r="G371" s="746"/>
      <c r="H371" s="746"/>
      <c r="I371" s="742"/>
      <c r="J371" s="742"/>
      <c r="K371" s="742"/>
      <c r="L371" s="742"/>
      <c r="M371" s="742"/>
      <c r="N371" s="742"/>
      <c r="O371" s="742"/>
      <c r="P371" s="742"/>
      <c r="Q371" s="742"/>
      <c r="R371" s="742"/>
      <c r="S371" s="742"/>
      <c r="T371" s="742"/>
      <c r="U371" s="742"/>
      <c r="V371" s="742"/>
      <c r="W371" s="742"/>
      <c r="X371" s="742"/>
      <c r="Y371" s="742"/>
      <c r="Z371" s="742"/>
    </row>
    <row r="372" ht="15.75" customHeight="1">
      <c r="A372" s="742"/>
      <c r="B372" s="742"/>
      <c r="C372" s="742"/>
      <c r="D372" s="746"/>
      <c r="E372" s="746"/>
      <c r="F372" s="746"/>
      <c r="G372" s="746"/>
      <c r="H372" s="746"/>
      <c r="I372" s="742"/>
      <c r="J372" s="742"/>
      <c r="K372" s="742"/>
      <c r="L372" s="742"/>
      <c r="M372" s="742"/>
      <c r="N372" s="742"/>
      <c r="O372" s="742"/>
      <c r="P372" s="742"/>
      <c r="Q372" s="742"/>
      <c r="R372" s="742"/>
      <c r="S372" s="742"/>
      <c r="T372" s="742"/>
      <c r="U372" s="742"/>
      <c r="V372" s="742"/>
      <c r="W372" s="742"/>
      <c r="X372" s="742"/>
      <c r="Y372" s="742"/>
      <c r="Z372" s="742"/>
    </row>
    <row r="373" ht="15.75" customHeight="1">
      <c r="A373" s="742"/>
      <c r="B373" s="742"/>
      <c r="C373" s="742"/>
      <c r="D373" s="746"/>
      <c r="E373" s="746"/>
      <c r="F373" s="746"/>
      <c r="G373" s="746"/>
      <c r="H373" s="746"/>
      <c r="I373" s="742"/>
      <c r="J373" s="742"/>
      <c r="K373" s="742"/>
      <c r="L373" s="742"/>
      <c r="M373" s="742"/>
      <c r="N373" s="742"/>
      <c r="O373" s="742"/>
      <c r="P373" s="742"/>
      <c r="Q373" s="742"/>
      <c r="R373" s="742"/>
      <c r="S373" s="742"/>
      <c r="T373" s="742"/>
      <c r="U373" s="742"/>
      <c r="V373" s="742"/>
      <c r="W373" s="742"/>
      <c r="X373" s="742"/>
      <c r="Y373" s="742"/>
      <c r="Z373" s="742"/>
    </row>
    <row r="374" ht="15.75" customHeight="1">
      <c r="A374" s="742"/>
      <c r="B374" s="742"/>
      <c r="C374" s="742"/>
      <c r="D374" s="746"/>
      <c r="E374" s="746"/>
      <c r="F374" s="746"/>
      <c r="G374" s="746"/>
      <c r="H374" s="746"/>
      <c r="I374" s="742"/>
      <c r="J374" s="742"/>
      <c r="K374" s="742"/>
      <c r="L374" s="742"/>
      <c r="M374" s="742"/>
      <c r="N374" s="742"/>
      <c r="O374" s="742"/>
      <c r="P374" s="742"/>
      <c r="Q374" s="742"/>
      <c r="R374" s="742"/>
      <c r="S374" s="742"/>
      <c r="T374" s="742"/>
      <c r="U374" s="742"/>
      <c r="V374" s="742"/>
      <c r="W374" s="742"/>
      <c r="X374" s="742"/>
      <c r="Y374" s="742"/>
      <c r="Z374" s="742"/>
    </row>
    <row r="375" ht="15.75" customHeight="1">
      <c r="A375" s="742"/>
      <c r="B375" s="742"/>
      <c r="C375" s="742"/>
      <c r="D375" s="746"/>
      <c r="E375" s="746"/>
      <c r="F375" s="746"/>
      <c r="G375" s="746"/>
      <c r="H375" s="746"/>
      <c r="I375" s="742"/>
      <c r="J375" s="742"/>
      <c r="K375" s="742"/>
      <c r="L375" s="742"/>
      <c r="M375" s="742"/>
      <c r="N375" s="742"/>
      <c r="O375" s="742"/>
      <c r="P375" s="742"/>
      <c r="Q375" s="742"/>
      <c r="R375" s="742"/>
      <c r="S375" s="742"/>
      <c r="T375" s="742"/>
      <c r="U375" s="742"/>
      <c r="V375" s="742"/>
      <c r="W375" s="742"/>
      <c r="X375" s="742"/>
      <c r="Y375" s="742"/>
      <c r="Z375" s="742"/>
    </row>
    <row r="376" ht="15.75" customHeight="1">
      <c r="A376" s="742"/>
      <c r="B376" s="742"/>
      <c r="C376" s="742"/>
      <c r="D376" s="746"/>
      <c r="E376" s="746"/>
      <c r="F376" s="746"/>
      <c r="G376" s="746"/>
      <c r="H376" s="746"/>
      <c r="I376" s="742"/>
      <c r="J376" s="742"/>
      <c r="K376" s="742"/>
      <c r="L376" s="742"/>
      <c r="M376" s="742"/>
      <c r="N376" s="742"/>
      <c r="O376" s="742"/>
      <c r="P376" s="742"/>
      <c r="Q376" s="742"/>
      <c r="R376" s="742"/>
      <c r="S376" s="742"/>
      <c r="T376" s="742"/>
      <c r="U376" s="742"/>
      <c r="V376" s="742"/>
      <c r="W376" s="742"/>
      <c r="X376" s="742"/>
      <c r="Y376" s="742"/>
      <c r="Z376" s="742"/>
    </row>
    <row r="377" ht="15.75" customHeight="1">
      <c r="A377" s="742"/>
      <c r="B377" s="742"/>
      <c r="C377" s="742"/>
      <c r="D377" s="746"/>
      <c r="E377" s="746"/>
      <c r="F377" s="746"/>
      <c r="G377" s="746"/>
      <c r="H377" s="746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</row>
    <row r="378" ht="15.75" customHeight="1">
      <c r="A378" s="742"/>
      <c r="B378" s="742"/>
      <c r="C378" s="742"/>
      <c r="D378" s="746"/>
      <c r="E378" s="746"/>
      <c r="F378" s="746"/>
      <c r="G378" s="746"/>
      <c r="H378" s="746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</row>
    <row r="379" ht="15.75" customHeight="1">
      <c r="A379" s="742"/>
      <c r="B379" s="742"/>
      <c r="C379" s="742"/>
      <c r="D379" s="746"/>
      <c r="E379" s="746"/>
      <c r="F379" s="746"/>
      <c r="G379" s="746"/>
      <c r="H379" s="746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</row>
    <row r="380" ht="15.75" customHeight="1">
      <c r="A380" s="742"/>
      <c r="B380" s="742"/>
      <c r="C380" s="742"/>
      <c r="D380" s="746"/>
      <c r="E380" s="746"/>
      <c r="F380" s="746"/>
      <c r="G380" s="746"/>
      <c r="H380" s="746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</row>
    <row r="381" ht="15.75" customHeight="1">
      <c r="A381" s="742"/>
      <c r="B381" s="742"/>
      <c r="C381" s="742"/>
      <c r="D381" s="746"/>
      <c r="E381" s="746"/>
      <c r="F381" s="746"/>
      <c r="G381" s="746"/>
      <c r="H381" s="746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</row>
    <row r="382" ht="15.75" customHeight="1">
      <c r="A382" s="742"/>
      <c r="B382" s="742"/>
      <c r="C382" s="742"/>
      <c r="D382" s="746"/>
      <c r="E382" s="746"/>
      <c r="F382" s="746"/>
      <c r="G382" s="746"/>
      <c r="H382" s="746"/>
      <c r="I382" s="742"/>
      <c r="J382" s="742"/>
      <c r="K382" s="742"/>
      <c r="L382" s="742"/>
      <c r="M382" s="742"/>
      <c r="N382" s="742"/>
      <c r="O382" s="742"/>
      <c r="P382" s="742"/>
      <c r="Q382" s="742"/>
      <c r="R382" s="742"/>
      <c r="S382" s="742"/>
      <c r="T382" s="742"/>
      <c r="U382" s="742"/>
      <c r="V382" s="742"/>
      <c r="W382" s="742"/>
      <c r="X382" s="742"/>
      <c r="Y382" s="742"/>
      <c r="Z382" s="742"/>
    </row>
    <row r="383" ht="15.75" customHeight="1">
      <c r="A383" s="742"/>
      <c r="B383" s="742"/>
      <c r="C383" s="742"/>
      <c r="D383" s="746"/>
      <c r="E383" s="746"/>
      <c r="F383" s="746"/>
      <c r="G383" s="746"/>
      <c r="H383" s="746"/>
      <c r="I383" s="742"/>
      <c r="J383" s="742"/>
      <c r="K383" s="742"/>
      <c r="L383" s="742"/>
      <c r="M383" s="742"/>
      <c r="N383" s="742"/>
      <c r="O383" s="742"/>
      <c r="P383" s="742"/>
      <c r="Q383" s="742"/>
      <c r="R383" s="742"/>
      <c r="S383" s="742"/>
      <c r="T383" s="742"/>
      <c r="U383" s="742"/>
      <c r="V383" s="742"/>
      <c r="W383" s="742"/>
      <c r="X383" s="742"/>
      <c r="Y383" s="742"/>
      <c r="Z383" s="742"/>
    </row>
    <row r="384" ht="15.75" customHeight="1">
      <c r="A384" s="742"/>
      <c r="B384" s="742"/>
      <c r="C384" s="742"/>
      <c r="D384" s="746"/>
      <c r="E384" s="746"/>
      <c r="F384" s="746"/>
      <c r="G384" s="746"/>
      <c r="H384" s="746"/>
      <c r="I384" s="742"/>
      <c r="J384" s="742"/>
      <c r="K384" s="742"/>
      <c r="L384" s="742"/>
      <c r="M384" s="742"/>
      <c r="N384" s="742"/>
      <c r="O384" s="742"/>
      <c r="P384" s="742"/>
      <c r="Q384" s="742"/>
      <c r="R384" s="742"/>
      <c r="S384" s="742"/>
      <c r="T384" s="742"/>
      <c r="U384" s="742"/>
      <c r="V384" s="742"/>
      <c r="W384" s="742"/>
      <c r="X384" s="742"/>
      <c r="Y384" s="742"/>
      <c r="Z384" s="742"/>
    </row>
    <row r="385" ht="15.75" customHeight="1">
      <c r="A385" s="742"/>
      <c r="B385" s="742"/>
      <c r="C385" s="742"/>
      <c r="D385" s="746"/>
      <c r="E385" s="746"/>
      <c r="F385" s="746"/>
      <c r="G385" s="746"/>
      <c r="H385" s="746"/>
      <c r="I385" s="742"/>
      <c r="J385" s="742"/>
      <c r="K385" s="742"/>
      <c r="L385" s="742"/>
      <c r="M385" s="742"/>
      <c r="N385" s="742"/>
      <c r="O385" s="742"/>
      <c r="P385" s="742"/>
      <c r="Q385" s="742"/>
      <c r="R385" s="742"/>
      <c r="S385" s="742"/>
      <c r="T385" s="742"/>
      <c r="U385" s="742"/>
      <c r="V385" s="742"/>
      <c r="W385" s="742"/>
      <c r="X385" s="742"/>
      <c r="Y385" s="742"/>
      <c r="Z385" s="742"/>
    </row>
    <row r="386" ht="15.75" customHeight="1">
      <c r="A386" s="742"/>
      <c r="B386" s="742"/>
      <c r="C386" s="742"/>
      <c r="D386" s="746"/>
      <c r="E386" s="746"/>
      <c r="F386" s="746"/>
      <c r="G386" s="746"/>
      <c r="H386" s="746"/>
      <c r="I386" s="742"/>
      <c r="J386" s="742"/>
      <c r="K386" s="742"/>
      <c r="L386" s="742"/>
      <c r="M386" s="742"/>
      <c r="N386" s="742"/>
      <c r="O386" s="742"/>
      <c r="P386" s="742"/>
      <c r="Q386" s="742"/>
      <c r="R386" s="742"/>
      <c r="S386" s="742"/>
      <c r="T386" s="742"/>
      <c r="U386" s="742"/>
      <c r="V386" s="742"/>
      <c r="W386" s="742"/>
      <c r="X386" s="742"/>
      <c r="Y386" s="742"/>
      <c r="Z386" s="742"/>
    </row>
    <row r="387" ht="15.75" customHeight="1">
      <c r="A387" s="742"/>
      <c r="B387" s="742"/>
      <c r="C387" s="742"/>
      <c r="D387" s="746"/>
      <c r="E387" s="746"/>
      <c r="F387" s="746"/>
      <c r="G387" s="746"/>
      <c r="H387" s="746"/>
      <c r="I387" s="742"/>
      <c r="J387" s="742"/>
      <c r="K387" s="742"/>
      <c r="L387" s="742"/>
      <c r="M387" s="742"/>
      <c r="N387" s="742"/>
      <c r="O387" s="742"/>
      <c r="P387" s="742"/>
      <c r="Q387" s="742"/>
      <c r="R387" s="742"/>
      <c r="S387" s="742"/>
      <c r="T387" s="742"/>
      <c r="U387" s="742"/>
      <c r="V387" s="742"/>
      <c r="W387" s="742"/>
      <c r="X387" s="742"/>
      <c r="Y387" s="742"/>
      <c r="Z387" s="742"/>
    </row>
    <row r="388" ht="15.75" customHeight="1">
      <c r="A388" s="742"/>
      <c r="B388" s="742"/>
      <c r="C388" s="742"/>
      <c r="D388" s="746"/>
      <c r="E388" s="746"/>
      <c r="F388" s="746"/>
      <c r="G388" s="746"/>
      <c r="H388" s="746"/>
      <c r="I388" s="742"/>
      <c r="J388" s="742"/>
      <c r="K388" s="742"/>
      <c r="L388" s="742"/>
      <c r="M388" s="742"/>
      <c r="N388" s="742"/>
      <c r="O388" s="742"/>
      <c r="P388" s="742"/>
      <c r="Q388" s="742"/>
      <c r="R388" s="742"/>
      <c r="S388" s="742"/>
      <c r="T388" s="742"/>
      <c r="U388" s="742"/>
      <c r="V388" s="742"/>
      <c r="W388" s="742"/>
      <c r="X388" s="742"/>
      <c r="Y388" s="742"/>
      <c r="Z388" s="742"/>
    </row>
    <row r="389" ht="15.75" customHeight="1">
      <c r="A389" s="742"/>
      <c r="B389" s="742"/>
      <c r="C389" s="742"/>
      <c r="D389" s="746"/>
      <c r="E389" s="746"/>
      <c r="F389" s="746"/>
      <c r="G389" s="746"/>
      <c r="H389" s="746"/>
      <c r="I389" s="742"/>
      <c r="J389" s="742"/>
      <c r="K389" s="742"/>
      <c r="L389" s="742"/>
      <c r="M389" s="742"/>
      <c r="N389" s="742"/>
      <c r="O389" s="742"/>
      <c r="P389" s="742"/>
      <c r="Q389" s="742"/>
      <c r="R389" s="742"/>
      <c r="S389" s="742"/>
      <c r="T389" s="742"/>
      <c r="U389" s="742"/>
      <c r="V389" s="742"/>
      <c r="W389" s="742"/>
      <c r="X389" s="742"/>
      <c r="Y389" s="742"/>
      <c r="Z389" s="742"/>
    </row>
    <row r="390" ht="15.75" customHeight="1">
      <c r="A390" s="742"/>
      <c r="B390" s="742"/>
      <c r="C390" s="742"/>
      <c r="D390" s="746"/>
      <c r="E390" s="746"/>
      <c r="F390" s="746"/>
      <c r="G390" s="746"/>
      <c r="H390" s="746"/>
      <c r="I390" s="742"/>
      <c r="J390" s="742"/>
      <c r="K390" s="742"/>
      <c r="L390" s="742"/>
      <c r="M390" s="742"/>
      <c r="N390" s="742"/>
      <c r="O390" s="742"/>
      <c r="P390" s="742"/>
      <c r="Q390" s="742"/>
      <c r="R390" s="742"/>
      <c r="S390" s="742"/>
      <c r="T390" s="742"/>
      <c r="U390" s="742"/>
      <c r="V390" s="742"/>
      <c r="W390" s="742"/>
      <c r="X390" s="742"/>
      <c r="Y390" s="742"/>
      <c r="Z390" s="742"/>
    </row>
    <row r="391" ht="15.75" customHeight="1">
      <c r="A391" s="742"/>
      <c r="B391" s="742"/>
      <c r="C391" s="742"/>
      <c r="D391" s="746"/>
      <c r="E391" s="746"/>
      <c r="F391" s="746"/>
      <c r="G391" s="746"/>
      <c r="H391" s="746"/>
      <c r="I391" s="742"/>
      <c r="J391" s="742"/>
      <c r="K391" s="742"/>
      <c r="L391" s="742"/>
      <c r="M391" s="742"/>
      <c r="N391" s="742"/>
      <c r="O391" s="742"/>
      <c r="P391" s="742"/>
      <c r="Q391" s="742"/>
      <c r="R391" s="742"/>
      <c r="S391" s="742"/>
      <c r="T391" s="742"/>
      <c r="U391" s="742"/>
      <c r="V391" s="742"/>
      <c r="W391" s="742"/>
      <c r="X391" s="742"/>
      <c r="Y391" s="742"/>
      <c r="Z391" s="742"/>
    </row>
    <row r="392" ht="15.75" customHeight="1">
      <c r="A392" s="742"/>
      <c r="B392" s="742"/>
      <c r="C392" s="742"/>
      <c r="D392" s="746"/>
      <c r="E392" s="746"/>
      <c r="F392" s="746"/>
      <c r="G392" s="746"/>
      <c r="H392" s="746"/>
      <c r="I392" s="742"/>
      <c r="J392" s="742"/>
      <c r="K392" s="742"/>
      <c r="L392" s="742"/>
      <c r="M392" s="742"/>
      <c r="N392" s="742"/>
      <c r="O392" s="742"/>
      <c r="P392" s="742"/>
      <c r="Q392" s="742"/>
      <c r="R392" s="742"/>
      <c r="S392" s="742"/>
      <c r="T392" s="742"/>
      <c r="U392" s="742"/>
      <c r="V392" s="742"/>
      <c r="W392" s="742"/>
      <c r="X392" s="742"/>
      <c r="Y392" s="742"/>
      <c r="Z392" s="742"/>
    </row>
    <row r="393" ht="15.75" customHeight="1">
      <c r="A393" s="742"/>
      <c r="B393" s="742"/>
      <c r="C393" s="742"/>
      <c r="D393" s="746"/>
      <c r="E393" s="746"/>
      <c r="F393" s="746"/>
      <c r="G393" s="746"/>
      <c r="H393" s="746"/>
      <c r="I393" s="742"/>
      <c r="J393" s="742"/>
      <c r="K393" s="742"/>
      <c r="L393" s="742"/>
      <c r="M393" s="742"/>
      <c r="N393" s="742"/>
      <c r="O393" s="742"/>
      <c r="P393" s="742"/>
      <c r="Q393" s="742"/>
      <c r="R393" s="742"/>
      <c r="S393" s="742"/>
      <c r="T393" s="742"/>
      <c r="U393" s="742"/>
      <c r="V393" s="742"/>
      <c r="W393" s="742"/>
      <c r="X393" s="742"/>
      <c r="Y393" s="742"/>
      <c r="Z393" s="742"/>
    </row>
    <row r="394" ht="15.75" customHeight="1">
      <c r="A394" s="742"/>
      <c r="B394" s="742"/>
      <c r="C394" s="742"/>
      <c r="D394" s="746"/>
      <c r="E394" s="746"/>
      <c r="F394" s="746"/>
      <c r="G394" s="746"/>
      <c r="H394" s="746"/>
      <c r="I394" s="742"/>
      <c r="J394" s="742"/>
      <c r="K394" s="742"/>
      <c r="L394" s="742"/>
      <c r="M394" s="742"/>
      <c r="N394" s="742"/>
      <c r="O394" s="742"/>
      <c r="P394" s="742"/>
      <c r="Q394" s="742"/>
      <c r="R394" s="742"/>
      <c r="S394" s="742"/>
      <c r="T394" s="742"/>
      <c r="U394" s="742"/>
      <c r="V394" s="742"/>
      <c r="W394" s="742"/>
      <c r="X394" s="742"/>
      <c r="Y394" s="742"/>
      <c r="Z394" s="742"/>
    </row>
    <row r="395" ht="15.75" customHeight="1">
      <c r="A395" s="742"/>
      <c r="B395" s="742"/>
      <c r="C395" s="742"/>
      <c r="D395" s="746"/>
      <c r="E395" s="746"/>
      <c r="F395" s="746"/>
      <c r="G395" s="746"/>
      <c r="H395" s="746"/>
      <c r="I395" s="742"/>
      <c r="J395" s="742"/>
      <c r="K395" s="742"/>
      <c r="L395" s="742"/>
      <c r="M395" s="742"/>
      <c r="N395" s="742"/>
      <c r="O395" s="742"/>
      <c r="P395" s="742"/>
      <c r="Q395" s="742"/>
      <c r="R395" s="742"/>
      <c r="S395" s="742"/>
      <c r="T395" s="742"/>
      <c r="U395" s="742"/>
      <c r="V395" s="742"/>
      <c r="W395" s="742"/>
      <c r="X395" s="742"/>
      <c r="Y395" s="742"/>
      <c r="Z395" s="742"/>
    </row>
    <row r="396" ht="15.75" customHeight="1">
      <c r="A396" s="742"/>
      <c r="B396" s="742"/>
      <c r="C396" s="742"/>
      <c r="D396" s="746"/>
      <c r="E396" s="746"/>
      <c r="F396" s="746"/>
      <c r="G396" s="746"/>
      <c r="H396" s="746"/>
      <c r="I396" s="742"/>
      <c r="J396" s="742"/>
      <c r="K396" s="742"/>
      <c r="L396" s="742"/>
      <c r="M396" s="742"/>
      <c r="N396" s="742"/>
      <c r="O396" s="742"/>
      <c r="P396" s="742"/>
      <c r="Q396" s="742"/>
      <c r="R396" s="742"/>
      <c r="S396" s="742"/>
      <c r="T396" s="742"/>
      <c r="U396" s="742"/>
      <c r="V396" s="742"/>
      <c r="W396" s="742"/>
      <c r="X396" s="742"/>
      <c r="Y396" s="742"/>
      <c r="Z396" s="742"/>
    </row>
    <row r="397" ht="15.75" customHeight="1">
      <c r="A397" s="742"/>
      <c r="B397" s="742"/>
      <c r="C397" s="742"/>
      <c r="D397" s="746"/>
      <c r="E397" s="746"/>
      <c r="F397" s="746"/>
      <c r="G397" s="746"/>
      <c r="H397" s="746"/>
      <c r="I397" s="742"/>
      <c r="J397" s="742"/>
      <c r="K397" s="742"/>
      <c r="L397" s="742"/>
      <c r="M397" s="742"/>
      <c r="N397" s="742"/>
      <c r="O397" s="742"/>
      <c r="P397" s="742"/>
      <c r="Q397" s="742"/>
      <c r="R397" s="742"/>
      <c r="S397" s="742"/>
      <c r="T397" s="742"/>
      <c r="U397" s="742"/>
      <c r="V397" s="742"/>
      <c r="W397" s="742"/>
      <c r="X397" s="742"/>
      <c r="Y397" s="742"/>
      <c r="Z397" s="742"/>
    </row>
    <row r="398" ht="15.75" customHeight="1">
      <c r="A398" s="742"/>
      <c r="B398" s="742"/>
      <c r="C398" s="742"/>
      <c r="D398" s="746"/>
      <c r="E398" s="746"/>
      <c r="F398" s="746"/>
      <c r="G398" s="746"/>
      <c r="H398" s="746"/>
      <c r="I398" s="742"/>
      <c r="J398" s="742"/>
      <c r="K398" s="742"/>
      <c r="L398" s="742"/>
      <c r="M398" s="742"/>
      <c r="N398" s="742"/>
      <c r="O398" s="742"/>
      <c r="P398" s="742"/>
      <c r="Q398" s="742"/>
      <c r="R398" s="742"/>
      <c r="S398" s="742"/>
      <c r="T398" s="742"/>
      <c r="U398" s="742"/>
      <c r="V398" s="742"/>
      <c r="W398" s="742"/>
      <c r="X398" s="742"/>
      <c r="Y398" s="742"/>
      <c r="Z398" s="742"/>
    </row>
    <row r="399" ht="15.75" customHeight="1">
      <c r="A399" s="742"/>
      <c r="B399" s="742"/>
      <c r="C399" s="742"/>
      <c r="D399" s="746"/>
      <c r="E399" s="746"/>
      <c r="F399" s="746"/>
      <c r="G399" s="746"/>
      <c r="H399" s="746"/>
      <c r="I399" s="742"/>
      <c r="J399" s="742"/>
      <c r="K399" s="742"/>
      <c r="L399" s="742"/>
      <c r="M399" s="742"/>
      <c r="N399" s="742"/>
      <c r="O399" s="742"/>
      <c r="P399" s="742"/>
      <c r="Q399" s="742"/>
      <c r="R399" s="742"/>
      <c r="S399" s="742"/>
      <c r="T399" s="742"/>
      <c r="U399" s="742"/>
      <c r="V399" s="742"/>
      <c r="W399" s="742"/>
      <c r="X399" s="742"/>
      <c r="Y399" s="742"/>
      <c r="Z399" s="742"/>
    </row>
    <row r="400" ht="15.75" customHeight="1">
      <c r="A400" s="742"/>
      <c r="B400" s="742"/>
      <c r="C400" s="742"/>
      <c r="D400" s="746"/>
      <c r="E400" s="746"/>
      <c r="F400" s="746"/>
      <c r="G400" s="746"/>
      <c r="H400" s="746"/>
      <c r="I400" s="742"/>
      <c r="J400" s="742"/>
      <c r="K400" s="742"/>
      <c r="L400" s="742"/>
      <c r="M400" s="742"/>
      <c r="N400" s="742"/>
      <c r="O400" s="742"/>
      <c r="P400" s="742"/>
      <c r="Q400" s="742"/>
      <c r="R400" s="742"/>
      <c r="S400" s="742"/>
      <c r="T400" s="742"/>
      <c r="U400" s="742"/>
      <c r="V400" s="742"/>
      <c r="W400" s="742"/>
      <c r="X400" s="742"/>
      <c r="Y400" s="742"/>
      <c r="Z400" s="742"/>
    </row>
    <row r="401" ht="15.75" customHeight="1">
      <c r="A401" s="742"/>
      <c r="B401" s="742"/>
      <c r="C401" s="742"/>
      <c r="D401" s="746"/>
      <c r="E401" s="746"/>
      <c r="F401" s="746"/>
      <c r="G401" s="746"/>
      <c r="H401" s="746"/>
      <c r="I401" s="742"/>
      <c r="J401" s="742"/>
      <c r="K401" s="742"/>
      <c r="L401" s="742"/>
      <c r="M401" s="742"/>
      <c r="N401" s="742"/>
      <c r="O401" s="742"/>
      <c r="P401" s="742"/>
      <c r="Q401" s="742"/>
      <c r="R401" s="742"/>
      <c r="S401" s="742"/>
      <c r="T401" s="742"/>
      <c r="U401" s="742"/>
      <c r="V401" s="742"/>
      <c r="W401" s="742"/>
      <c r="X401" s="742"/>
      <c r="Y401" s="742"/>
      <c r="Z401" s="742"/>
    </row>
    <row r="402" ht="15.75" customHeight="1">
      <c r="A402" s="742"/>
      <c r="B402" s="742"/>
      <c r="C402" s="742"/>
      <c r="D402" s="746"/>
      <c r="E402" s="746"/>
      <c r="F402" s="746"/>
      <c r="G402" s="746"/>
      <c r="H402" s="746"/>
      <c r="I402" s="742"/>
      <c r="J402" s="742"/>
      <c r="K402" s="742"/>
      <c r="L402" s="742"/>
      <c r="M402" s="742"/>
      <c r="N402" s="742"/>
      <c r="O402" s="742"/>
      <c r="P402" s="742"/>
      <c r="Q402" s="742"/>
      <c r="R402" s="742"/>
      <c r="S402" s="742"/>
      <c r="T402" s="742"/>
      <c r="U402" s="742"/>
      <c r="V402" s="742"/>
      <c r="W402" s="742"/>
      <c r="X402" s="742"/>
      <c r="Y402" s="742"/>
      <c r="Z402" s="742"/>
    </row>
    <row r="403" ht="15.75" customHeight="1">
      <c r="A403" s="742"/>
      <c r="B403" s="742"/>
      <c r="C403" s="742"/>
      <c r="D403" s="746"/>
      <c r="E403" s="746"/>
      <c r="F403" s="746"/>
      <c r="G403" s="746"/>
      <c r="H403" s="746"/>
      <c r="I403" s="742"/>
      <c r="J403" s="742"/>
      <c r="K403" s="742"/>
      <c r="L403" s="742"/>
      <c r="M403" s="742"/>
      <c r="N403" s="742"/>
      <c r="O403" s="742"/>
      <c r="P403" s="742"/>
      <c r="Q403" s="742"/>
      <c r="R403" s="742"/>
      <c r="S403" s="742"/>
      <c r="T403" s="742"/>
      <c r="U403" s="742"/>
      <c r="V403" s="742"/>
      <c r="W403" s="742"/>
      <c r="X403" s="742"/>
      <c r="Y403" s="742"/>
      <c r="Z403" s="742"/>
    </row>
    <row r="404" ht="15.75" customHeight="1">
      <c r="A404" s="742"/>
      <c r="B404" s="742"/>
      <c r="C404" s="742"/>
      <c r="D404" s="746"/>
      <c r="E404" s="746"/>
      <c r="F404" s="746"/>
      <c r="G404" s="746"/>
      <c r="H404" s="746"/>
      <c r="I404" s="742"/>
      <c r="J404" s="742"/>
      <c r="K404" s="742"/>
      <c r="L404" s="742"/>
      <c r="M404" s="742"/>
      <c r="N404" s="742"/>
      <c r="O404" s="742"/>
      <c r="P404" s="742"/>
      <c r="Q404" s="742"/>
      <c r="R404" s="742"/>
      <c r="S404" s="742"/>
      <c r="T404" s="742"/>
      <c r="U404" s="742"/>
      <c r="V404" s="742"/>
      <c r="W404" s="742"/>
      <c r="X404" s="742"/>
      <c r="Y404" s="742"/>
      <c r="Z404" s="742"/>
    </row>
    <row r="405" ht="15.75" customHeight="1">
      <c r="A405" s="742"/>
      <c r="B405" s="742"/>
      <c r="C405" s="742"/>
      <c r="D405" s="746"/>
      <c r="E405" s="746"/>
      <c r="F405" s="746"/>
      <c r="G405" s="746"/>
      <c r="H405" s="746"/>
      <c r="I405" s="742"/>
      <c r="J405" s="742"/>
      <c r="K405" s="742"/>
      <c r="L405" s="742"/>
      <c r="M405" s="742"/>
      <c r="N405" s="742"/>
      <c r="O405" s="742"/>
      <c r="P405" s="742"/>
      <c r="Q405" s="742"/>
      <c r="R405" s="742"/>
      <c r="S405" s="742"/>
      <c r="T405" s="742"/>
      <c r="U405" s="742"/>
      <c r="V405" s="742"/>
      <c r="W405" s="742"/>
      <c r="X405" s="742"/>
      <c r="Y405" s="742"/>
      <c r="Z405" s="742"/>
    </row>
    <row r="406" ht="15.75" customHeight="1">
      <c r="A406" s="742"/>
      <c r="B406" s="742"/>
      <c r="C406" s="742"/>
      <c r="D406" s="746"/>
      <c r="E406" s="746"/>
      <c r="F406" s="746"/>
      <c r="G406" s="746"/>
      <c r="H406" s="746"/>
      <c r="I406" s="742"/>
      <c r="J406" s="742"/>
      <c r="K406" s="742"/>
      <c r="L406" s="742"/>
      <c r="M406" s="742"/>
      <c r="N406" s="742"/>
      <c r="O406" s="742"/>
      <c r="P406" s="742"/>
      <c r="Q406" s="742"/>
      <c r="R406" s="742"/>
      <c r="S406" s="742"/>
      <c r="T406" s="742"/>
      <c r="U406" s="742"/>
      <c r="V406" s="742"/>
      <c r="W406" s="742"/>
      <c r="X406" s="742"/>
      <c r="Y406" s="742"/>
      <c r="Z406" s="742"/>
    </row>
    <row r="407" ht="15.75" customHeight="1">
      <c r="A407" s="742"/>
      <c r="B407" s="742"/>
      <c r="C407" s="742"/>
      <c r="D407" s="746"/>
      <c r="E407" s="746"/>
      <c r="F407" s="746"/>
      <c r="G407" s="746"/>
      <c r="H407" s="746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</row>
    <row r="408" ht="15.75" customHeight="1">
      <c r="A408" s="742"/>
      <c r="B408" s="742"/>
      <c r="C408" s="742"/>
      <c r="D408" s="746"/>
      <c r="E408" s="746"/>
      <c r="F408" s="746"/>
      <c r="G408" s="746"/>
      <c r="H408" s="746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</row>
    <row r="409" ht="15.75" customHeight="1">
      <c r="A409" s="742"/>
      <c r="B409" s="742"/>
      <c r="C409" s="742"/>
      <c r="D409" s="746"/>
      <c r="E409" s="746"/>
      <c r="F409" s="746"/>
      <c r="G409" s="746"/>
      <c r="H409" s="746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</row>
    <row r="410" ht="15.75" customHeight="1">
      <c r="A410" s="742"/>
      <c r="B410" s="742"/>
      <c r="C410" s="742"/>
      <c r="D410" s="746"/>
      <c r="E410" s="746"/>
      <c r="F410" s="746"/>
      <c r="G410" s="746"/>
      <c r="H410" s="746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</row>
    <row r="411" ht="15.75" customHeight="1">
      <c r="A411" s="742"/>
      <c r="B411" s="742"/>
      <c r="C411" s="742"/>
      <c r="D411" s="746"/>
      <c r="E411" s="746"/>
      <c r="F411" s="746"/>
      <c r="G411" s="746"/>
      <c r="H411" s="746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</row>
    <row r="412" ht="15.75" customHeight="1">
      <c r="A412" s="742"/>
      <c r="B412" s="742"/>
      <c r="C412" s="742"/>
      <c r="D412" s="746"/>
      <c r="E412" s="746"/>
      <c r="F412" s="746"/>
      <c r="G412" s="746"/>
      <c r="H412" s="746"/>
      <c r="I412" s="742"/>
      <c r="J412" s="742"/>
      <c r="K412" s="742"/>
      <c r="L412" s="742"/>
      <c r="M412" s="742"/>
      <c r="N412" s="742"/>
      <c r="O412" s="742"/>
      <c r="P412" s="742"/>
      <c r="Q412" s="742"/>
      <c r="R412" s="742"/>
      <c r="S412" s="742"/>
      <c r="T412" s="742"/>
      <c r="U412" s="742"/>
      <c r="V412" s="742"/>
      <c r="W412" s="742"/>
      <c r="X412" s="742"/>
      <c r="Y412" s="742"/>
      <c r="Z412" s="742"/>
    </row>
    <row r="413" ht="15.75" customHeight="1">
      <c r="A413" s="742"/>
      <c r="B413" s="742"/>
      <c r="C413" s="742"/>
      <c r="D413" s="746"/>
      <c r="E413" s="746"/>
      <c r="F413" s="746"/>
      <c r="G413" s="746"/>
      <c r="H413" s="746"/>
      <c r="I413" s="742"/>
      <c r="J413" s="742"/>
      <c r="K413" s="742"/>
      <c r="L413" s="742"/>
      <c r="M413" s="742"/>
      <c r="N413" s="742"/>
      <c r="O413" s="742"/>
      <c r="P413" s="742"/>
      <c r="Q413" s="742"/>
      <c r="R413" s="742"/>
      <c r="S413" s="742"/>
      <c r="T413" s="742"/>
      <c r="U413" s="742"/>
      <c r="V413" s="742"/>
      <c r="W413" s="742"/>
      <c r="X413" s="742"/>
      <c r="Y413" s="742"/>
      <c r="Z413" s="742"/>
    </row>
    <row r="414" ht="15.75" customHeight="1">
      <c r="A414" s="742"/>
      <c r="B414" s="742"/>
      <c r="C414" s="742"/>
      <c r="D414" s="746"/>
      <c r="E414" s="746"/>
      <c r="F414" s="746"/>
      <c r="G414" s="746"/>
      <c r="H414" s="746"/>
      <c r="I414" s="742"/>
      <c r="J414" s="742"/>
      <c r="K414" s="742"/>
      <c r="L414" s="742"/>
      <c r="M414" s="742"/>
      <c r="N414" s="742"/>
      <c r="O414" s="742"/>
      <c r="P414" s="742"/>
      <c r="Q414" s="742"/>
      <c r="R414" s="742"/>
      <c r="S414" s="742"/>
      <c r="T414" s="742"/>
      <c r="U414" s="742"/>
      <c r="V414" s="742"/>
      <c r="W414" s="742"/>
      <c r="X414" s="742"/>
      <c r="Y414" s="742"/>
      <c r="Z414" s="742"/>
    </row>
    <row r="415" ht="15.75" customHeight="1">
      <c r="A415" s="742"/>
      <c r="B415" s="742"/>
      <c r="C415" s="742"/>
      <c r="D415" s="746"/>
      <c r="E415" s="746"/>
      <c r="F415" s="746"/>
      <c r="G415" s="746"/>
      <c r="H415" s="746"/>
      <c r="I415" s="742"/>
      <c r="J415" s="742"/>
      <c r="K415" s="742"/>
      <c r="L415" s="742"/>
      <c r="M415" s="742"/>
      <c r="N415" s="742"/>
      <c r="O415" s="742"/>
      <c r="P415" s="742"/>
      <c r="Q415" s="742"/>
      <c r="R415" s="742"/>
      <c r="S415" s="742"/>
      <c r="T415" s="742"/>
      <c r="U415" s="742"/>
      <c r="V415" s="742"/>
      <c r="W415" s="742"/>
      <c r="X415" s="742"/>
      <c r="Y415" s="742"/>
      <c r="Z415" s="742"/>
    </row>
    <row r="416" ht="15.75" customHeight="1">
      <c r="A416" s="742"/>
      <c r="B416" s="742"/>
      <c r="C416" s="742"/>
      <c r="D416" s="746"/>
      <c r="E416" s="746"/>
      <c r="F416" s="746"/>
      <c r="G416" s="746"/>
      <c r="H416" s="746"/>
      <c r="I416" s="742"/>
      <c r="J416" s="742"/>
      <c r="K416" s="742"/>
      <c r="L416" s="742"/>
      <c r="M416" s="742"/>
      <c r="N416" s="742"/>
      <c r="O416" s="742"/>
      <c r="P416" s="742"/>
      <c r="Q416" s="742"/>
      <c r="R416" s="742"/>
      <c r="S416" s="742"/>
      <c r="T416" s="742"/>
      <c r="U416" s="742"/>
      <c r="V416" s="742"/>
      <c r="W416" s="742"/>
      <c r="X416" s="742"/>
      <c r="Y416" s="742"/>
      <c r="Z416" s="742"/>
    </row>
    <row r="417" ht="15.75" customHeight="1">
      <c r="A417" s="742"/>
      <c r="B417" s="742"/>
      <c r="C417" s="742"/>
      <c r="D417" s="746"/>
      <c r="E417" s="746"/>
      <c r="F417" s="746"/>
      <c r="G417" s="746"/>
      <c r="H417" s="746"/>
      <c r="I417" s="742"/>
      <c r="J417" s="742"/>
      <c r="K417" s="742"/>
      <c r="L417" s="742"/>
      <c r="M417" s="742"/>
      <c r="N417" s="742"/>
      <c r="O417" s="742"/>
      <c r="P417" s="742"/>
      <c r="Q417" s="742"/>
      <c r="R417" s="742"/>
      <c r="S417" s="742"/>
      <c r="T417" s="742"/>
      <c r="U417" s="742"/>
      <c r="V417" s="742"/>
      <c r="W417" s="742"/>
      <c r="X417" s="742"/>
      <c r="Y417" s="742"/>
      <c r="Z417" s="742"/>
    </row>
    <row r="418" ht="15.75" customHeight="1">
      <c r="A418" s="742"/>
      <c r="B418" s="742"/>
      <c r="C418" s="742"/>
      <c r="D418" s="746"/>
      <c r="E418" s="746"/>
      <c r="F418" s="746"/>
      <c r="G418" s="746"/>
      <c r="H418" s="746"/>
      <c r="I418" s="742"/>
      <c r="J418" s="742"/>
      <c r="K418" s="742"/>
      <c r="L418" s="742"/>
      <c r="M418" s="742"/>
      <c r="N418" s="742"/>
      <c r="O418" s="742"/>
      <c r="P418" s="742"/>
      <c r="Q418" s="742"/>
      <c r="R418" s="742"/>
      <c r="S418" s="742"/>
      <c r="T418" s="742"/>
      <c r="U418" s="742"/>
      <c r="V418" s="742"/>
      <c r="W418" s="742"/>
      <c r="X418" s="742"/>
      <c r="Y418" s="742"/>
      <c r="Z418" s="742"/>
    </row>
    <row r="419" ht="15.75" customHeight="1">
      <c r="A419" s="742"/>
      <c r="B419" s="742"/>
      <c r="C419" s="742"/>
      <c r="D419" s="746"/>
      <c r="E419" s="746"/>
      <c r="F419" s="746"/>
      <c r="G419" s="746"/>
      <c r="H419" s="746"/>
      <c r="I419" s="742"/>
      <c r="J419" s="742"/>
      <c r="K419" s="742"/>
      <c r="L419" s="742"/>
      <c r="M419" s="742"/>
      <c r="N419" s="742"/>
      <c r="O419" s="742"/>
      <c r="P419" s="742"/>
      <c r="Q419" s="742"/>
      <c r="R419" s="742"/>
      <c r="S419" s="742"/>
      <c r="T419" s="742"/>
      <c r="U419" s="742"/>
      <c r="V419" s="742"/>
      <c r="W419" s="742"/>
      <c r="X419" s="742"/>
      <c r="Y419" s="742"/>
      <c r="Z419" s="742"/>
    </row>
    <row r="420" ht="15.75" customHeight="1">
      <c r="A420" s="742"/>
      <c r="B420" s="742"/>
      <c r="C420" s="742"/>
      <c r="D420" s="746"/>
      <c r="E420" s="746"/>
      <c r="F420" s="746"/>
      <c r="G420" s="746"/>
      <c r="H420" s="746"/>
      <c r="I420" s="742"/>
      <c r="J420" s="742"/>
      <c r="K420" s="742"/>
      <c r="L420" s="742"/>
      <c r="M420" s="742"/>
      <c r="N420" s="742"/>
      <c r="O420" s="742"/>
      <c r="P420" s="742"/>
      <c r="Q420" s="742"/>
      <c r="R420" s="742"/>
      <c r="S420" s="742"/>
      <c r="T420" s="742"/>
      <c r="U420" s="742"/>
      <c r="V420" s="742"/>
      <c r="W420" s="742"/>
      <c r="X420" s="742"/>
      <c r="Y420" s="742"/>
      <c r="Z420" s="742"/>
    </row>
    <row r="421" ht="15.75" customHeight="1">
      <c r="A421" s="742"/>
      <c r="B421" s="742"/>
      <c r="C421" s="742"/>
      <c r="D421" s="746"/>
      <c r="E421" s="746"/>
      <c r="F421" s="746"/>
      <c r="G421" s="746"/>
      <c r="H421" s="746"/>
      <c r="I421" s="742"/>
      <c r="J421" s="742"/>
      <c r="K421" s="742"/>
      <c r="L421" s="742"/>
      <c r="M421" s="742"/>
      <c r="N421" s="742"/>
      <c r="O421" s="742"/>
      <c r="P421" s="742"/>
      <c r="Q421" s="742"/>
      <c r="R421" s="742"/>
      <c r="S421" s="742"/>
      <c r="T421" s="742"/>
      <c r="U421" s="742"/>
      <c r="V421" s="742"/>
      <c r="W421" s="742"/>
      <c r="X421" s="742"/>
      <c r="Y421" s="742"/>
      <c r="Z421" s="742"/>
    </row>
    <row r="422" ht="15.75" customHeight="1">
      <c r="A422" s="742"/>
      <c r="B422" s="742"/>
      <c r="C422" s="742"/>
      <c r="D422" s="746"/>
      <c r="E422" s="746"/>
      <c r="F422" s="746"/>
      <c r="G422" s="746"/>
      <c r="H422" s="746"/>
      <c r="I422" s="742"/>
      <c r="J422" s="742"/>
      <c r="K422" s="742"/>
      <c r="L422" s="742"/>
      <c r="M422" s="742"/>
      <c r="N422" s="742"/>
      <c r="O422" s="742"/>
      <c r="P422" s="742"/>
      <c r="Q422" s="742"/>
      <c r="R422" s="742"/>
      <c r="S422" s="742"/>
      <c r="T422" s="742"/>
      <c r="U422" s="742"/>
      <c r="V422" s="742"/>
      <c r="W422" s="742"/>
      <c r="X422" s="742"/>
      <c r="Y422" s="742"/>
      <c r="Z422" s="742"/>
    </row>
    <row r="423" ht="15.75" customHeight="1">
      <c r="A423" s="742"/>
      <c r="B423" s="742"/>
      <c r="C423" s="742"/>
      <c r="D423" s="746"/>
      <c r="E423" s="746"/>
      <c r="F423" s="746"/>
      <c r="G423" s="746"/>
      <c r="H423" s="746"/>
      <c r="I423" s="742"/>
      <c r="J423" s="742"/>
      <c r="K423" s="742"/>
      <c r="L423" s="742"/>
      <c r="M423" s="742"/>
      <c r="N423" s="742"/>
      <c r="O423" s="742"/>
      <c r="P423" s="742"/>
      <c r="Q423" s="742"/>
      <c r="R423" s="742"/>
      <c r="S423" s="742"/>
      <c r="T423" s="742"/>
      <c r="U423" s="742"/>
      <c r="V423" s="742"/>
      <c r="W423" s="742"/>
      <c r="X423" s="742"/>
      <c r="Y423" s="742"/>
      <c r="Z423" s="742"/>
    </row>
    <row r="424" ht="15.75" customHeight="1">
      <c r="A424" s="742"/>
      <c r="B424" s="742"/>
      <c r="C424" s="742"/>
      <c r="D424" s="746"/>
      <c r="E424" s="746"/>
      <c r="F424" s="746"/>
      <c r="G424" s="746"/>
      <c r="H424" s="746"/>
      <c r="I424" s="742"/>
      <c r="J424" s="742"/>
      <c r="K424" s="742"/>
      <c r="L424" s="742"/>
      <c r="M424" s="742"/>
      <c r="N424" s="742"/>
      <c r="O424" s="742"/>
      <c r="P424" s="742"/>
      <c r="Q424" s="742"/>
      <c r="R424" s="742"/>
      <c r="S424" s="742"/>
      <c r="T424" s="742"/>
      <c r="U424" s="742"/>
      <c r="V424" s="742"/>
      <c r="W424" s="742"/>
      <c r="X424" s="742"/>
      <c r="Y424" s="742"/>
      <c r="Z424" s="742"/>
    </row>
    <row r="425" ht="15.75" customHeight="1">
      <c r="A425" s="742"/>
      <c r="B425" s="742"/>
      <c r="C425" s="742"/>
      <c r="D425" s="746"/>
      <c r="E425" s="746"/>
      <c r="F425" s="746"/>
      <c r="G425" s="746"/>
      <c r="H425" s="746"/>
      <c r="I425" s="742"/>
      <c r="J425" s="742"/>
      <c r="K425" s="742"/>
      <c r="L425" s="742"/>
      <c r="M425" s="742"/>
      <c r="N425" s="742"/>
      <c r="O425" s="742"/>
      <c r="P425" s="742"/>
      <c r="Q425" s="742"/>
      <c r="R425" s="742"/>
      <c r="S425" s="742"/>
      <c r="T425" s="742"/>
      <c r="U425" s="742"/>
      <c r="V425" s="742"/>
      <c r="W425" s="742"/>
      <c r="X425" s="742"/>
      <c r="Y425" s="742"/>
      <c r="Z425" s="742"/>
    </row>
    <row r="426" ht="15.75" customHeight="1">
      <c r="A426" s="742"/>
      <c r="B426" s="742"/>
      <c r="C426" s="742"/>
      <c r="D426" s="746"/>
      <c r="E426" s="746"/>
      <c r="F426" s="746"/>
      <c r="G426" s="746"/>
      <c r="H426" s="746"/>
      <c r="I426" s="742"/>
      <c r="J426" s="742"/>
      <c r="K426" s="742"/>
      <c r="L426" s="742"/>
      <c r="M426" s="742"/>
      <c r="N426" s="742"/>
      <c r="O426" s="742"/>
      <c r="P426" s="742"/>
      <c r="Q426" s="742"/>
      <c r="R426" s="742"/>
      <c r="S426" s="742"/>
      <c r="T426" s="742"/>
      <c r="U426" s="742"/>
      <c r="V426" s="742"/>
      <c r="W426" s="742"/>
      <c r="X426" s="742"/>
      <c r="Y426" s="742"/>
      <c r="Z426" s="742"/>
    </row>
    <row r="427" ht="15.75" customHeight="1">
      <c r="A427" s="742"/>
      <c r="B427" s="742"/>
      <c r="C427" s="742"/>
      <c r="D427" s="746"/>
      <c r="E427" s="746"/>
      <c r="F427" s="746"/>
      <c r="G427" s="746"/>
      <c r="H427" s="746"/>
      <c r="I427" s="742"/>
      <c r="J427" s="742"/>
      <c r="K427" s="742"/>
      <c r="L427" s="742"/>
      <c r="M427" s="742"/>
      <c r="N427" s="742"/>
      <c r="O427" s="742"/>
      <c r="P427" s="742"/>
      <c r="Q427" s="742"/>
      <c r="R427" s="742"/>
      <c r="S427" s="742"/>
      <c r="T427" s="742"/>
      <c r="U427" s="742"/>
      <c r="V427" s="742"/>
      <c r="W427" s="742"/>
      <c r="X427" s="742"/>
      <c r="Y427" s="742"/>
      <c r="Z427" s="742"/>
    </row>
    <row r="428" ht="15.75" customHeight="1">
      <c r="A428" s="742"/>
      <c r="B428" s="742"/>
      <c r="C428" s="742"/>
      <c r="D428" s="746"/>
      <c r="E428" s="746"/>
      <c r="F428" s="746"/>
      <c r="G428" s="746"/>
      <c r="H428" s="746"/>
      <c r="I428" s="742"/>
      <c r="J428" s="742"/>
      <c r="K428" s="742"/>
      <c r="L428" s="742"/>
      <c r="M428" s="742"/>
      <c r="N428" s="742"/>
      <c r="O428" s="742"/>
      <c r="P428" s="742"/>
      <c r="Q428" s="742"/>
      <c r="R428" s="742"/>
      <c r="S428" s="742"/>
      <c r="T428" s="742"/>
      <c r="U428" s="742"/>
      <c r="V428" s="742"/>
      <c r="W428" s="742"/>
      <c r="X428" s="742"/>
      <c r="Y428" s="742"/>
      <c r="Z428" s="742"/>
    </row>
    <row r="429" ht="15.75" customHeight="1">
      <c r="A429" s="742"/>
      <c r="B429" s="742"/>
      <c r="C429" s="742"/>
      <c r="D429" s="746"/>
      <c r="E429" s="746"/>
      <c r="F429" s="746"/>
      <c r="G429" s="746"/>
      <c r="H429" s="746"/>
      <c r="I429" s="742"/>
      <c r="J429" s="742"/>
      <c r="K429" s="742"/>
      <c r="L429" s="742"/>
      <c r="M429" s="742"/>
      <c r="N429" s="742"/>
      <c r="O429" s="742"/>
      <c r="P429" s="742"/>
      <c r="Q429" s="742"/>
      <c r="R429" s="742"/>
      <c r="S429" s="742"/>
      <c r="T429" s="742"/>
      <c r="U429" s="742"/>
      <c r="V429" s="742"/>
      <c r="W429" s="742"/>
      <c r="X429" s="742"/>
      <c r="Y429" s="742"/>
      <c r="Z429" s="742"/>
    </row>
    <row r="430" ht="15.75" customHeight="1">
      <c r="A430" s="742"/>
      <c r="B430" s="742"/>
      <c r="C430" s="742"/>
      <c r="D430" s="746"/>
      <c r="E430" s="746"/>
      <c r="F430" s="746"/>
      <c r="G430" s="746"/>
      <c r="H430" s="746"/>
      <c r="I430" s="742"/>
      <c r="J430" s="742"/>
      <c r="K430" s="742"/>
      <c r="L430" s="742"/>
      <c r="M430" s="742"/>
      <c r="N430" s="742"/>
      <c r="O430" s="742"/>
      <c r="P430" s="742"/>
      <c r="Q430" s="742"/>
      <c r="R430" s="742"/>
      <c r="S430" s="742"/>
      <c r="T430" s="742"/>
      <c r="U430" s="742"/>
      <c r="V430" s="742"/>
      <c r="W430" s="742"/>
      <c r="X430" s="742"/>
      <c r="Y430" s="742"/>
      <c r="Z430" s="742"/>
    </row>
    <row r="431" ht="15.75" customHeight="1">
      <c r="A431" s="742"/>
      <c r="B431" s="742"/>
      <c r="C431" s="742"/>
      <c r="D431" s="746"/>
      <c r="E431" s="746"/>
      <c r="F431" s="746"/>
      <c r="G431" s="746"/>
      <c r="H431" s="746"/>
      <c r="I431" s="742"/>
      <c r="J431" s="742"/>
      <c r="K431" s="742"/>
      <c r="L431" s="742"/>
      <c r="M431" s="742"/>
      <c r="N431" s="742"/>
      <c r="O431" s="742"/>
      <c r="P431" s="742"/>
      <c r="Q431" s="742"/>
      <c r="R431" s="742"/>
      <c r="S431" s="742"/>
      <c r="T431" s="742"/>
      <c r="U431" s="742"/>
      <c r="V431" s="742"/>
      <c r="W431" s="742"/>
      <c r="X431" s="742"/>
      <c r="Y431" s="742"/>
      <c r="Z431" s="742"/>
    </row>
    <row r="432" ht="15.75" customHeight="1">
      <c r="A432" s="742"/>
      <c r="B432" s="742"/>
      <c r="C432" s="742"/>
      <c r="D432" s="746"/>
      <c r="E432" s="746"/>
      <c r="F432" s="746"/>
      <c r="G432" s="746"/>
      <c r="H432" s="746"/>
      <c r="I432" s="742"/>
      <c r="J432" s="742"/>
      <c r="K432" s="742"/>
      <c r="L432" s="742"/>
      <c r="M432" s="742"/>
      <c r="N432" s="742"/>
      <c r="O432" s="742"/>
      <c r="P432" s="742"/>
      <c r="Q432" s="742"/>
      <c r="R432" s="742"/>
      <c r="S432" s="742"/>
      <c r="T432" s="742"/>
      <c r="U432" s="742"/>
      <c r="V432" s="742"/>
      <c r="W432" s="742"/>
      <c r="X432" s="742"/>
      <c r="Y432" s="742"/>
      <c r="Z432" s="742"/>
    </row>
    <row r="433" ht="15.75" customHeight="1">
      <c r="A433" s="742"/>
      <c r="B433" s="742"/>
      <c r="C433" s="742"/>
      <c r="D433" s="746"/>
      <c r="E433" s="746"/>
      <c r="F433" s="746"/>
      <c r="G433" s="746"/>
      <c r="H433" s="746"/>
      <c r="I433" s="742"/>
      <c r="J433" s="742"/>
      <c r="K433" s="742"/>
      <c r="L433" s="742"/>
      <c r="M433" s="742"/>
      <c r="N433" s="742"/>
      <c r="O433" s="742"/>
      <c r="P433" s="742"/>
      <c r="Q433" s="742"/>
      <c r="R433" s="742"/>
      <c r="S433" s="742"/>
      <c r="T433" s="742"/>
      <c r="U433" s="742"/>
      <c r="V433" s="742"/>
      <c r="W433" s="742"/>
      <c r="X433" s="742"/>
      <c r="Y433" s="742"/>
      <c r="Z433" s="742"/>
    </row>
    <row r="434" ht="15.75" customHeight="1">
      <c r="A434" s="742"/>
      <c r="B434" s="742"/>
      <c r="C434" s="742"/>
      <c r="D434" s="746"/>
      <c r="E434" s="746"/>
      <c r="F434" s="746"/>
      <c r="G434" s="746"/>
      <c r="H434" s="746"/>
      <c r="I434" s="742"/>
      <c r="J434" s="742"/>
      <c r="K434" s="742"/>
      <c r="L434" s="742"/>
      <c r="M434" s="742"/>
      <c r="N434" s="742"/>
      <c r="O434" s="742"/>
      <c r="P434" s="742"/>
      <c r="Q434" s="742"/>
      <c r="R434" s="742"/>
      <c r="S434" s="742"/>
      <c r="T434" s="742"/>
      <c r="U434" s="742"/>
      <c r="V434" s="742"/>
      <c r="W434" s="742"/>
      <c r="X434" s="742"/>
      <c r="Y434" s="742"/>
      <c r="Z434" s="742"/>
    </row>
    <row r="435" ht="15.75" customHeight="1">
      <c r="A435" s="742"/>
      <c r="B435" s="742"/>
      <c r="C435" s="742"/>
      <c r="D435" s="746"/>
      <c r="E435" s="746"/>
      <c r="F435" s="746"/>
      <c r="G435" s="746"/>
      <c r="H435" s="746"/>
      <c r="I435" s="742"/>
      <c r="J435" s="742"/>
      <c r="K435" s="742"/>
      <c r="L435" s="742"/>
      <c r="M435" s="742"/>
      <c r="N435" s="742"/>
      <c r="O435" s="742"/>
      <c r="P435" s="742"/>
      <c r="Q435" s="742"/>
      <c r="R435" s="742"/>
      <c r="S435" s="742"/>
      <c r="T435" s="742"/>
      <c r="U435" s="742"/>
      <c r="V435" s="742"/>
      <c r="W435" s="742"/>
      <c r="X435" s="742"/>
      <c r="Y435" s="742"/>
      <c r="Z435" s="742"/>
    </row>
    <row r="436" ht="15.75" customHeight="1">
      <c r="A436" s="742"/>
      <c r="B436" s="742"/>
      <c r="C436" s="742"/>
      <c r="D436" s="746"/>
      <c r="E436" s="746"/>
      <c r="F436" s="746"/>
      <c r="G436" s="746"/>
      <c r="H436" s="746"/>
      <c r="I436" s="742"/>
      <c r="J436" s="742"/>
      <c r="K436" s="742"/>
      <c r="L436" s="742"/>
      <c r="M436" s="742"/>
      <c r="N436" s="742"/>
      <c r="O436" s="742"/>
      <c r="P436" s="742"/>
      <c r="Q436" s="742"/>
      <c r="R436" s="742"/>
      <c r="S436" s="742"/>
      <c r="T436" s="742"/>
      <c r="U436" s="742"/>
      <c r="V436" s="742"/>
      <c r="W436" s="742"/>
      <c r="X436" s="742"/>
      <c r="Y436" s="742"/>
      <c r="Z436" s="742"/>
    </row>
    <row r="437" ht="15.75" customHeight="1">
      <c r="A437" s="742"/>
      <c r="B437" s="742"/>
      <c r="C437" s="742"/>
      <c r="D437" s="746"/>
      <c r="E437" s="746"/>
      <c r="F437" s="746"/>
      <c r="G437" s="746"/>
      <c r="H437" s="746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</row>
    <row r="438" ht="15.75" customHeight="1">
      <c r="A438" s="742"/>
      <c r="B438" s="742"/>
      <c r="C438" s="742"/>
      <c r="D438" s="746"/>
      <c r="E438" s="746"/>
      <c r="F438" s="746"/>
      <c r="G438" s="746"/>
      <c r="H438" s="746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</row>
    <row r="439" ht="15.75" customHeight="1">
      <c r="A439" s="742"/>
      <c r="B439" s="742"/>
      <c r="C439" s="742"/>
      <c r="D439" s="746"/>
      <c r="E439" s="746"/>
      <c r="F439" s="746"/>
      <c r="G439" s="746"/>
      <c r="H439" s="746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</row>
    <row r="440" ht="15.75" customHeight="1">
      <c r="A440" s="742"/>
      <c r="B440" s="742"/>
      <c r="C440" s="742"/>
      <c r="D440" s="746"/>
      <c r="E440" s="746"/>
      <c r="F440" s="746"/>
      <c r="G440" s="746"/>
      <c r="H440" s="746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</row>
    <row r="441" ht="15.75" customHeight="1">
      <c r="A441" s="742"/>
      <c r="B441" s="742"/>
      <c r="C441" s="742"/>
      <c r="D441" s="746"/>
      <c r="E441" s="746"/>
      <c r="F441" s="746"/>
      <c r="G441" s="746"/>
      <c r="H441" s="746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</row>
    <row r="442" ht="15.75" customHeight="1">
      <c r="A442" s="742"/>
      <c r="B442" s="742"/>
      <c r="C442" s="742"/>
      <c r="D442" s="746"/>
      <c r="E442" s="746"/>
      <c r="F442" s="746"/>
      <c r="G442" s="746"/>
      <c r="H442" s="746"/>
      <c r="I442" s="742"/>
      <c r="J442" s="742"/>
      <c r="K442" s="742"/>
      <c r="L442" s="742"/>
      <c r="M442" s="742"/>
      <c r="N442" s="742"/>
      <c r="O442" s="742"/>
      <c r="P442" s="742"/>
      <c r="Q442" s="742"/>
      <c r="R442" s="742"/>
      <c r="S442" s="742"/>
      <c r="T442" s="742"/>
      <c r="U442" s="742"/>
      <c r="V442" s="742"/>
      <c r="W442" s="742"/>
      <c r="X442" s="742"/>
      <c r="Y442" s="742"/>
      <c r="Z442" s="742"/>
    </row>
    <row r="443" ht="15.75" customHeight="1">
      <c r="A443" s="742"/>
      <c r="B443" s="742"/>
      <c r="C443" s="742"/>
      <c r="D443" s="746"/>
      <c r="E443" s="746"/>
      <c r="F443" s="746"/>
      <c r="G443" s="746"/>
      <c r="H443" s="746"/>
      <c r="I443" s="742"/>
      <c r="J443" s="742"/>
      <c r="K443" s="742"/>
      <c r="L443" s="742"/>
      <c r="M443" s="742"/>
      <c r="N443" s="742"/>
      <c r="O443" s="742"/>
      <c r="P443" s="742"/>
      <c r="Q443" s="742"/>
      <c r="R443" s="742"/>
      <c r="S443" s="742"/>
      <c r="T443" s="742"/>
      <c r="U443" s="742"/>
      <c r="V443" s="742"/>
      <c r="W443" s="742"/>
      <c r="X443" s="742"/>
      <c r="Y443" s="742"/>
      <c r="Z443" s="742"/>
    </row>
    <row r="444" ht="15.75" customHeight="1">
      <c r="A444" s="742"/>
      <c r="B444" s="742"/>
      <c r="C444" s="742"/>
      <c r="D444" s="746"/>
      <c r="E444" s="746"/>
      <c r="F444" s="746"/>
      <c r="G444" s="746"/>
      <c r="H444" s="746"/>
      <c r="I444" s="742"/>
      <c r="J444" s="742"/>
      <c r="K444" s="742"/>
      <c r="L444" s="742"/>
      <c r="M444" s="742"/>
      <c r="N444" s="742"/>
      <c r="O444" s="742"/>
      <c r="P444" s="742"/>
      <c r="Q444" s="742"/>
      <c r="R444" s="742"/>
      <c r="S444" s="742"/>
      <c r="T444" s="742"/>
      <c r="U444" s="742"/>
      <c r="V444" s="742"/>
      <c r="W444" s="742"/>
      <c r="X444" s="742"/>
      <c r="Y444" s="742"/>
      <c r="Z444" s="742"/>
    </row>
    <row r="445" ht="15.75" customHeight="1">
      <c r="A445" s="742"/>
      <c r="B445" s="742"/>
      <c r="C445" s="742"/>
      <c r="D445" s="746"/>
      <c r="E445" s="746"/>
      <c r="F445" s="746"/>
      <c r="G445" s="746"/>
      <c r="H445" s="746"/>
      <c r="I445" s="742"/>
      <c r="J445" s="742"/>
      <c r="K445" s="742"/>
      <c r="L445" s="742"/>
      <c r="M445" s="742"/>
      <c r="N445" s="742"/>
      <c r="O445" s="742"/>
      <c r="P445" s="742"/>
      <c r="Q445" s="742"/>
      <c r="R445" s="742"/>
      <c r="S445" s="742"/>
      <c r="T445" s="742"/>
      <c r="U445" s="742"/>
      <c r="V445" s="742"/>
      <c r="W445" s="742"/>
      <c r="X445" s="742"/>
      <c r="Y445" s="742"/>
      <c r="Z445" s="742"/>
    </row>
    <row r="446" ht="15.75" customHeight="1">
      <c r="A446" s="742"/>
      <c r="B446" s="742"/>
      <c r="C446" s="742"/>
      <c r="D446" s="746"/>
      <c r="E446" s="746"/>
      <c r="F446" s="746"/>
      <c r="G446" s="746"/>
      <c r="H446" s="746"/>
      <c r="I446" s="742"/>
      <c r="J446" s="742"/>
      <c r="K446" s="742"/>
      <c r="L446" s="742"/>
      <c r="M446" s="742"/>
      <c r="N446" s="742"/>
      <c r="O446" s="742"/>
      <c r="P446" s="742"/>
      <c r="Q446" s="742"/>
      <c r="R446" s="742"/>
      <c r="S446" s="742"/>
      <c r="T446" s="742"/>
      <c r="U446" s="742"/>
      <c r="V446" s="742"/>
      <c r="W446" s="742"/>
      <c r="X446" s="742"/>
      <c r="Y446" s="742"/>
      <c r="Z446" s="742"/>
    </row>
    <row r="447" ht="15.75" customHeight="1">
      <c r="A447" s="742"/>
      <c r="B447" s="742"/>
      <c r="C447" s="742"/>
      <c r="D447" s="746"/>
      <c r="E447" s="746"/>
      <c r="F447" s="746"/>
      <c r="G447" s="746"/>
      <c r="H447" s="746"/>
      <c r="I447" s="742"/>
      <c r="J447" s="742"/>
      <c r="K447" s="742"/>
      <c r="L447" s="742"/>
      <c r="M447" s="742"/>
      <c r="N447" s="742"/>
      <c r="O447" s="742"/>
      <c r="P447" s="742"/>
      <c r="Q447" s="742"/>
      <c r="R447" s="742"/>
      <c r="S447" s="742"/>
      <c r="T447" s="742"/>
      <c r="U447" s="742"/>
      <c r="V447" s="742"/>
      <c r="W447" s="742"/>
      <c r="X447" s="742"/>
      <c r="Y447" s="742"/>
      <c r="Z447" s="742"/>
    </row>
    <row r="448" ht="15.75" customHeight="1">
      <c r="A448" s="742"/>
      <c r="B448" s="742"/>
      <c r="C448" s="742"/>
      <c r="D448" s="746"/>
      <c r="E448" s="746"/>
      <c r="F448" s="746"/>
      <c r="G448" s="746"/>
      <c r="H448" s="746"/>
      <c r="I448" s="742"/>
      <c r="J448" s="742"/>
      <c r="K448" s="742"/>
      <c r="L448" s="742"/>
      <c r="M448" s="742"/>
      <c r="N448" s="742"/>
      <c r="O448" s="742"/>
      <c r="P448" s="742"/>
      <c r="Q448" s="742"/>
      <c r="R448" s="742"/>
      <c r="S448" s="742"/>
      <c r="T448" s="742"/>
      <c r="U448" s="742"/>
      <c r="V448" s="742"/>
      <c r="W448" s="742"/>
      <c r="X448" s="742"/>
      <c r="Y448" s="742"/>
      <c r="Z448" s="742"/>
    </row>
    <row r="449" ht="15.75" customHeight="1">
      <c r="A449" s="742"/>
      <c r="B449" s="742"/>
      <c r="C449" s="742"/>
      <c r="D449" s="746"/>
      <c r="E449" s="746"/>
      <c r="F449" s="746"/>
      <c r="G449" s="746"/>
      <c r="H449" s="746"/>
      <c r="I449" s="742"/>
      <c r="J449" s="742"/>
      <c r="K449" s="742"/>
      <c r="L449" s="742"/>
      <c r="M449" s="742"/>
      <c r="N449" s="742"/>
      <c r="O449" s="742"/>
      <c r="P449" s="742"/>
      <c r="Q449" s="742"/>
      <c r="R449" s="742"/>
      <c r="S449" s="742"/>
      <c r="T449" s="742"/>
      <c r="U449" s="742"/>
      <c r="V449" s="742"/>
      <c r="W449" s="742"/>
      <c r="X449" s="742"/>
      <c r="Y449" s="742"/>
      <c r="Z449" s="742"/>
    </row>
    <row r="450" ht="15.75" customHeight="1">
      <c r="A450" s="742"/>
      <c r="B450" s="742"/>
      <c r="C450" s="742"/>
      <c r="D450" s="746"/>
      <c r="E450" s="746"/>
      <c r="F450" s="746"/>
      <c r="G450" s="746"/>
      <c r="H450" s="746"/>
      <c r="I450" s="742"/>
      <c r="J450" s="742"/>
      <c r="K450" s="742"/>
      <c r="L450" s="742"/>
      <c r="M450" s="742"/>
      <c r="N450" s="742"/>
      <c r="O450" s="742"/>
      <c r="P450" s="742"/>
      <c r="Q450" s="742"/>
      <c r="R450" s="742"/>
      <c r="S450" s="742"/>
      <c r="T450" s="742"/>
      <c r="U450" s="742"/>
      <c r="V450" s="742"/>
      <c r="W450" s="742"/>
      <c r="X450" s="742"/>
      <c r="Y450" s="742"/>
      <c r="Z450" s="742"/>
    </row>
    <row r="451" ht="15.75" customHeight="1">
      <c r="A451" s="742"/>
      <c r="B451" s="742"/>
      <c r="C451" s="742"/>
      <c r="D451" s="746"/>
      <c r="E451" s="746"/>
      <c r="F451" s="746"/>
      <c r="G451" s="746"/>
      <c r="H451" s="746"/>
      <c r="I451" s="742"/>
      <c r="J451" s="742"/>
      <c r="K451" s="742"/>
      <c r="L451" s="742"/>
      <c r="M451" s="742"/>
      <c r="N451" s="742"/>
      <c r="O451" s="742"/>
      <c r="P451" s="742"/>
      <c r="Q451" s="742"/>
      <c r="R451" s="742"/>
      <c r="S451" s="742"/>
      <c r="T451" s="742"/>
      <c r="U451" s="742"/>
      <c r="V451" s="742"/>
      <c r="W451" s="742"/>
      <c r="X451" s="742"/>
      <c r="Y451" s="742"/>
      <c r="Z451" s="742"/>
    </row>
    <row r="452" ht="15.75" customHeight="1">
      <c r="A452" s="742"/>
      <c r="B452" s="742"/>
      <c r="C452" s="742"/>
      <c r="D452" s="746"/>
      <c r="E452" s="746"/>
      <c r="F452" s="746"/>
      <c r="G452" s="746"/>
      <c r="H452" s="746"/>
      <c r="I452" s="742"/>
      <c r="J452" s="742"/>
      <c r="K452" s="742"/>
      <c r="L452" s="742"/>
      <c r="M452" s="742"/>
      <c r="N452" s="742"/>
      <c r="O452" s="742"/>
      <c r="P452" s="742"/>
      <c r="Q452" s="742"/>
      <c r="R452" s="742"/>
      <c r="S452" s="742"/>
      <c r="T452" s="742"/>
      <c r="U452" s="742"/>
      <c r="V452" s="742"/>
      <c r="W452" s="742"/>
      <c r="X452" s="742"/>
      <c r="Y452" s="742"/>
      <c r="Z452" s="742"/>
    </row>
    <row r="453" ht="15.75" customHeight="1">
      <c r="A453" s="742"/>
      <c r="B453" s="742"/>
      <c r="C453" s="742"/>
      <c r="D453" s="746"/>
      <c r="E453" s="746"/>
      <c r="F453" s="746"/>
      <c r="G453" s="746"/>
      <c r="H453" s="746"/>
      <c r="I453" s="742"/>
      <c r="J453" s="742"/>
      <c r="K453" s="742"/>
      <c r="L453" s="742"/>
      <c r="M453" s="742"/>
      <c r="N453" s="742"/>
      <c r="O453" s="742"/>
      <c r="P453" s="742"/>
      <c r="Q453" s="742"/>
      <c r="R453" s="742"/>
      <c r="S453" s="742"/>
      <c r="T453" s="742"/>
      <c r="U453" s="742"/>
      <c r="V453" s="742"/>
      <c r="W453" s="742"/>
      <c r="X453" s="742"/>
      <c r="Y453" s="742"/>
      <c r="Z453" s="742"/>
    </row>
    <row r="454" ht="15.75" customHeight="1">
      <c r="A454" s="742"/>
      <c r="B454" s="742"/>
      <c r="C454" s="742"/>
      <c r="D454" s="746"/>
      <c r="E454" s="746"/>
      <c r="F454" s="746"/>
      <c r="G454" s="746"/>
      <c r="H454" s="746"/>
      <c r="I454" s="742"/>
      <c r="J454" s="742"/>
      <c r="K454" s="742"/>
      <c r="L454" s="742"/>
      <c r="M454" s="742"/>
      <c r="N454" s="742"/>
      <c r="O454" s="742"/>
      <c r="P454" s="742"/>
      <c r="Q454" s="742"/>
      <c r="R454" s="742"/>
      <c r="S454" s="742"/>
      <c r="T454" s="742"/>
      <c r="U454" s="742"/>
      <c r="V454" s="742"/>
      <c r="W454" s="742"/>
      <c r="X454" s="742"/>
      <c r="Y454" s="742"/>
      <c r="Z454" s="742"/>
    </row>
    <row r="455" ht="15.75" customHeight="1">
      <c r="A455" s="742"/>
      <c r="B455" s="742"/>
      <c r="C455" s="742"/>
      <c r="D455" s="746"/>
      <c r="E455" s="746"/>
      <c r="F455" s="746"/>
      <c r="G455" s="746"/>
      <c r="H455" s="746"/>
      <c r="I455" s="742"/>
      <c r="J455" s="742"/>
      <c r="K455" s="742"/>
      <c r="L455" s="742"/>
      <c r="M455" s="742"/>
      <c r="N455" s="742"/>
      <c r="O455" s="742"/>
      <c r="P455" s="742"/>
      <c r="Q455" s="742"/>
      <c r="R455" s="742"/>
      <c r="S455" s="742"/>
      <c r="T455" s="742"/>
      <c r="U455" s="742"/>
      <c r="V455" s="742"/>
      <c r="W455" s="742"/>
      <c r="X455" s="742"/>
      <c r="Y455" s="742"/>
      <c r="Z455" s="742"/>
    </row>
    <row r="456" ht="15.75" customHeight="1">
      <c r="A456" s="742"/>
      <c r="B456" s="742"/>
      <c r="C456" s="742"/>
      <c r="D456" s="746"/>
      <c r="E456" s="746"/>
      <c r="F456" s="746"/>
      <c r="G456" s="746"/>
      <c r="H456" s="746"/>
      <c r="I456" s="742"/>
      <c r="J456" s="742"/>
      <c r="K456" s="742"/>
      <c r="L456" s="742"/>
      <c r="M456" s="742"/>
      <c r="N456" s="742"/>
      <c r="O456" s="742"/>
      <c r="P456" s="742"/>
      <c r="Q456" s="742"/>
      <c r="R456" s="742"/>
      <c r="S456" s="742"/>
      <c r="T456" s="742"/>
      <c r="U456" s="742"/>
      <c r="V456" s="742"/>
      <c r="W456" s="742"/>
      <c r="X456" s="742"/>
      <c r="Y456" s="742"/>
      <c r="Z456" s="742"/>
    </row>
    <row r="457" ht="15.75" customHeight="1">
      <c r="A457" s="742"/>
      <c r="B457" s="742"/>
      <c r="C457" s="742"/>
      <c r="D457" s="746"/>
      <c r="E457" s="746"/>
      <c r="F457" s="746"/>
      <c r="G457" s="746"/>
      <c r="H457" s="746"/>
      <c r="I457" s="742"/>
      <c r="J457" s="742"/>
      <c r="K457" s="742"/>
      <c r="L457" s="742"/>
      <c r="M457" s="742"/>
      <c r="N457" s="742"/>
      <c r="O457" s="742"/>
      <c r="P457" s="742"/>
      <c r="Q457" s="742"/>
      <c r="R457" s="742"/>
      <c r="S457" s="742"/>
      <c r="T457" s="742"/>
      <c r="U457" s="742"/>
      <c r="V457" s="742"/>
      <c r="W457" s="742"/>
      <c r="X457" s="742"/>
      <c r="Y457" s="742"/>
      <c r="Z457" s="742"/>
    </row>
    <row r="458" ht="15.75" customHeight="1">
      <c r="A458" s="742"/>
      <c r="B458" s="742"/>
      <c r="C458" s="742"/>
      <c r="D458" s="746"/>
      <c r="E458" s="746"/>
      <c r="F458" s="746"/>
      <c r="G458" s="746"/>
      <c r="H458" s="746"/>
      <c r="I458" s="742"/>
      <c r="J458" s="742"/>
      <c r="K458" s="742"/>
      <c r="L458" s="742"/>
      <c r="M458" s="742"/>
      <c r="N458" s="742"/>
      <c r="O458" s="742"/>
      <c r="P458" s="742"/>
      <c r="Q458" s="742"/>
      <c r="R458" s="742"/>
      <c r="S458" s="742"/>
      <c r="T458" s="742"/>
      <c r="U458" s="742"/>
      <c r="V458" s="742"/>
      <c r="W458" s="742"/>
      <c r="X458" s="742"/>
      <c r="Y458" s="742"/>
      <c r="Z458" s="742"/>
    </row>
    <row r="459" ht="15.75" customHeight="1">
      <c r="A459" s="742"/>
      <c r="B459" s="742"/>
      <c r="C459" s="742"/>
      <c r="D459" s="746"/>
      <c r="E459" s="746"/>
      <c r="F459" s="746"/>
      <c r="G459" s="746"/>
      <c r="H459" s="746"/>
      <c r="I459" s="742"/>
      <c r="J459" s="742"/>
      <c r="K459" s="742"/>
      <c r="L459" s="742"/>
      <c r="M459" s="742"/>
      <c r="N459" s="742"/>
      <c r="O459" s="742"/>
      <c r="P459" s="742"/>
      <c r="Q459" s="742"/>
      <c r="R459" s="742"/>
      <c r="S459" s="742"/>
      <c r="T459" s="742"/>
      <c r="U459" s="742"/>
      <c r="V459" s="742"/>
      <c r="W459" s="742"/>
      <c r="X459" s="742"/>
      <c r="Y459" s="742"/>
      <c r="Z459" s="742"/>
    </row>
    <row r="460" ht="15.75" customHeight="1">
      <c r="A460" s="742"/>
      <c r="B460" s="742"/>
      <c r="C460" s="742"/>
      <c r="D460" s="746"/>
      <c r="E460" s="746"/>
      <c r="F460" s="746"/>
      <c r="G460" s="746"/>
      <c r="H460" s="746"/>
      <c r="I460" s="742"/>
      <c r="J460" s="742"/>
      <c r="K460" s="742"/>
      <c r="L460" s="742"/>
      <c r="M460" s="742"/>
      <c r="N460" s="742"/>
      <c r="O460" s="742"/>
      <c r="P460" s="742"/>
      <c r="Q460" s="742"/>
      <c r="R460" s="742"/>
      <c r="S460" s="742"/>
      <c r="T460" s="742"/>
      <c r="U460" s="742"/>
      <c r="V460" s="742"/>
      <c r="W460" s="742"/>
      <c r="X460" s="742"/>
      <c r="Y460" s="742"/>
      <c r="Z460" s="742"/>
    </row>
    <row r="461" ht="15.75" customHeight="1">
      <c r="A461" s="742"/>
      <c r="B461" s="742"/>
      <c r="C461" s="742"/>
      <c r="D461" s="746"/>
      <c r="E461" s="746"/>
      <c r="F461" s="746"/>
      <c r="G461" s="746"/>
      <c r="H461" s="746"/>
      <c r="I461" s="742"/>
      <c r="J461" s="742"/>
      <c r="K461" s="742"/>
      <c r="L461" s="742"/>
      <c r="M461" s="742"/>
      <c r="N461" s="742"/>
      <c r="O461" s="742"/>
      <c r="P461" s="742"/>
      <c r="Q461" s="742"/>
      <c r="R461" s="742"/>
      <c r="S461" s="742"/>
      <c r="T461" s="742"/>
      <c r="U461" s="742"/>
      <c r="V461" s="742"/>
      <c r="W461" s="742"/>
      <c r="X461" s="742"/>
      <c r="Y461" s="742"/>
      <c r="Z461" s="742"/>
    </row>
    <row r="462" ht="15.75" customHeight="1">
      <c r="A462" s="742"/>
      <c r="B462" s="742"/>
      <c r="C462" s="742"/>
      <c r="D462" s="746"/>
      <c r="E462" s="746"/>
      <c r="F462" s="746"/>
      <c r="G462" s="746"/>
      <c r="H462" s="746"/>
      <c r="I462" s="742"/>
      <c r="J462" s="742"/>
      <c r="K462" s="742"/>
      <c r="L462" s="742"/>
      <c r="M462" s="742"/>
      <c r="N462" s="742"/>
      <c r="O462" s="742"/>
      <c r="P462" s="742"/>
      <c r="Q462" s="742"/>
      <c r="R462" s="742"/>
      <c r="S462" s="742"/>
      <c r="T462" s="742"/>
      <c r="U462" s="742"/>
      <c r="V462" s="742"/>
      <c r="W462" s="742"/>
      <c r="X462" s="742"/>
      <c r="Y462" s="742"/>
      <c r="Z462" s="742"/>
    </row>
    <row r="463" ht="15.75" customHeight="1">
      <c r="A463" s="742"/>
      <c r="B463" s="742"/>
      <c r="C463" s="742"/>
      <c r="D463" s="746"/>
      <c r="E463" s="746"/>
      <c r="F463" s="746"/>
      <c r="G463" s="746"/>
      <c r="H463" s="746"/>
      <c r="I463" s="742"/>
      <c r="J463" s="742"/>
      <c r="K463" s="742"/>
      <c r="L463" s="742"/>
      <c r="M463" s="742"/>
      <c r="N463" s="742"/>
      <c r="O463" s="742"/>
      <c r="P463" s="742"/>
      <c r="Q463" s="742"/>
      <c r="R463" s="742"/>
      <c r="S463" s="742"/>
      <c r="T463" s="742"/>
      <c r="U463" s="742"/>
      <c r="V463" s="742"/>
      <c r="W463" s="742"/>
      <c r="X463" s="742"/>
      <c r="Y463" s="742"/>
      <c r="Z463" s="742"/>
    </row>
    <row r="464" ht="15.75" customHeight="1">
      <c r="A464" s="742"/>
      <c r="B464" s="742"/>
      <c r="C464" s="742"/>
      <c r="D464" s="746"/>
      <c r="E464" s="746"/>
      <c r="F464" s="746"/>
      <c r="G464" s="746"/>
      <c r="H464" s="746"/>
      <c r="I464" s="742"/>
      <c r="J464" s="742"/>
      <c r="K464" s="742"/>
      <c r="L464" s="742"/>
      <c r="M464" s="742"/>
      <c r="N464" s="742"/>
      <c r="O464" s="742"/>
      <c r="P464" s="742"/>
      <c r="Q464" s="742"/>
      <c r="R464" s="742"/>
      <c r="S464" s="742"/>
      <c r="T464" s="742"/>
      <c r="U464" s="742"/>
      <c r="V464" s="742"/>
      <c r="W464" s="742"/>
      <c r="X464" s="742"/>
      <c r="Y464" s="742"/>
      <c r="Z464" s="742"/>
    </row>
    <row r="465" ht="15.75" customHeight="1">
      <c r="A465" s="742"/>
      <c r="B465" s="742"/>
      <c r="C465" s="742"/>
      <c r="D465" s="746"/>
      <c r="E465" s="746"/>
      <c r="F465" s="746"/>
      <c r="G465" s="746"/>
      <c r="H465" s="746"/>
      <c r="I465" s="742"/>
      <c r="J465" s="742"/>
      <c r="K465" s="742"/>
      <c r="L465" s="742"/>
      <c r="M465" s="742"/>
      <c r="N465" s="742"/>
      <c r="O465" s="742"/>
      <c r="P465" s="742"/>
      <c r="Q465" s="742"/>
      <c r="R465" s="742"/>
      <c r="S465" s="742"/>
      <c r="T465" s="742"/>
      <c r="U465" s="742"/>
      <c r="V465" s="742"/>
      <c r="W465" s="742"/>
      <c r="X465" s="742"/>
      <c r="Y465" s="742"/>
      <c r="Z465" s="742"/>
    </row>
    <row r="466" ht="15.75" customHeight="1">
      <c r="A466" s="742"/>
      <c r="B466" s="742"/>
      <c r="C466" s="742"/>
      <c r="D466" s="746"/>
      <c r="E466" s="746"/>
      <c r="F466" s="746"/>
      <c r="G466" s="746"/>
      <c r="H466" s="746"/>
      <c r="I466" s="742"/>
      <c r="J466" s="742"/>
      <c r="K466" s="742"/>
      <c r="L466" s="742"/>
      <c r="M466" s="742"/>
      <c r="N466" s="742"/>
      <c r="O466" s="742"/>
      <c r="P466" s="742"/>
      <c r="Q466" s="742"/>
      <c r="R466" s="742"/>
      <c r="S466" s="742"/>
      <c r="T466" s="742"/>
      <c r="U466" s="742"/>
      <c r="V466" s="742"/>
      <c r="W466" s="742"/>
      <c r="X466" s="742"/>
      <c r="Y466" s="742"/>
      <c r="Z466" s="742"/>
    </row>
    <row r="467" ht="15.75" customHeight="1">
      <c r="A467" s="742"/>
      <c r="B467" s="742"/>
      <c r="C467" s="742"/>
      <c r="D467" s="746"/>
      <c r="E467" s="746"/>
      <c r="F467" s="746"/>
      <c r="G467" s="746"/>
      <c r="H467" s="746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</row>
    <row r="468" ht="15.75" customHeight="1">
      <c r="A468" s="742"/>
      <c r="B468" s="742"/>
      <c r="C468" s="742"/>
      <c r="D468" s="746"/>
      <c r="E468" s="746"/>
      <c r="F468" s="746"/>
      <c r="G468" s="746"/>
      <c r="H468" s="746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</row>
    <row r="469" ht="15.75" customHeight="1">
      <c r="A469" s="742"/>
      <c r="B469" s="742"/>
      <c r="C469" s="742"/>
      <c r="D469" s="746"/>
      <c r="E469" s="746"/>
      <c r="F469" s="746"/>
      <c r="G469" s="746"/>
      <c r="H469" s="746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</row>
    <row r="470" ht="15.75" customHeight="1">
      <c r="A470" s="742"/>
      <c r="B470" s="742"/>
      <c r="C470" s="742"/>
      <c r="D470" s="746"/>
      <c r="E470" s="746"/>
      <c r="F470" s="746"/>
      <c r="G470" s="746"/>
      <c r="H470" s="746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</row>
    <row r="471" ht="15.75" customHeight="1">
      <c r="A471" s="742"/>
      <c r="B471" s="742"/>
      <c r="C471" s="742"/>
      <c r="D471" s="746"/>
      <c r="E471" s="746"/>
      <c r="F471" s="746"/>
      <c r="G471" s="746"/>
      <c r="H471" s="746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</row>
    <row r="472" ht="15.75" customHeight="1">
      <c r="A472" s="742"/>
      <c r="B472" s="742"/>
      <c r="C472" s="742"/>
      <c r="D472" s="746"/>
      <c r="E472" s="746"/>
      <c r="F472" s="746"/>
      <c r="G472" s="746"/>
      <c r="H472" s="746"/>
      <c r="I472" s="742"/>
      <c r="J472" s="742"/>
      <c r="K472" s="742"/>
      <c r="L472" s="742"/>
      <c r="M472" s="742"/>
      <c r="N472" s="742"/>
      <c r="O472" s="742"/>
      <c r="P472" s="742"/>
      <c r="Q472" s="742"/>
      <c r="R472" s="742"/>
      <c r="S472" s="742"/>
      <c r="T472" s="742"/>
      <c r="U472" s="742"/>
      <c r="V472" s="742"/>
      <c r="W472" s="742"/>
      <c r="X472" s="742"/>
      <c r="Y472" s="742"/>
      <c r="Z472" s="742"/>
    </row>
    <row r="473" ht="15.75" customHeight="1">
      <c r="A473" s="742"/>
      <c r="B473" s="742"/>
      <c r="C473" s="742"/>
      <c r="D473" s="746"/>
      <c r="E473" s="746"/>
      <c r="F473" s="746"/>
      <c r="G473" s="746"/>
      <c r="H473" s="746"/>
      <c r="I473" s="742"/>
      <c r="J473" s="742"/>
      <c r="K473" s="742"/>
      <c r="L473" s="742"/>
      <c r="M473" s="742"/>
      <c r="N473" s="742"/>
      <c r="O473" s="742"/>
      <c r="P473" s="742"/>
      <c r="Q473" s="742"/>
      <c r="R473" s="742"/>
      <c r="S473" s="742"/>
      <c r="T473" s="742"/>
      <c r="U473" s="742"/>
      <c r="V473" s="742"/>
      <c r="W473" s="742"/>
      <c r="X473" s="742"/>
      <c r="Y473" s="742"/>
      <c r="Z473" s="742"/>
    </row>
    <row r="474" ht="15.75" customHeight="1">
      <c r="A474" s="742"/>
      <c r="B474" s="742"/>
      <c r="C474" s="742"/>
      <c r="D474" s="746"/>
      <c r="E474" s="746"/>
      <c r="F474" s="746"/>
      <c r="G474" s="746"/>
      <c r="H474" s="746"/>
      <c r="I474" s="742"/>
      <c r="J474" s="742"/>
      <c r="K474" s="742"/>
      <c r="L474" s="742"/>
      <c r="M474" s="742"/>
      <c r="N474" s="742"/>
      <c r="O474" s="742"/>
      <c r="P474" s="742"/>
      <c r="Q474" s="742"/>
      <c r="R474" s="742"/>
      <c r="S474" s="742"/>
      <c r="T474" s="742"/>
      <c r="U474" s="742"/>
      <c r="V474" s="742"/>
      <c r="W474" s="742"/>
      <c r="X474" s="742"/>
      <c r="Y474" s="742"/>
      <c r="Z474" s="742"/>
    </row>
    <row r="475" ht="15.75" customHeight="1">
      <c r="A475" s="742"/>
      <c r="B475" s="742"/>
      <c r="C475" s="742"/>
      <c r="D475" s="746"/>
      <c r="E475" s="746"/>
      <c r="F475" s="746"/>
      <c r="G475" s="746"/>
      <c r="H475" s="746"/>
      <c r="I475" s="742"/>
      <c r="J475" s="742"/>
      <c r="K475" s="742"/>
      <c r="L475" s="742"/>
      <c r="M475" s="742"/>
      <c r="N475" s="742"/>
      <c r="O475" s="742"/>
      <c r="P475" s="742"/>
      <c r="Q475" s="742"/>
      <c r="R475" s="742"/>
      <c r="S475" s="742"/>
      <c r="T475" s="742"/>
      <c r="U475" s="742"/>
      <c r="V475" s="742"/>
      <c r="W475" s="742"/>
      <c r="X475" s="742"/>
      <c r="Y475" s="742"/>
      <c r="Z475" s="742"/>
    </row>
    <row r="476" ht="15.75" customHeight="1">
      <c r="A476" s="742"/>
      <c r="B476" s="742"/>
      <c r="C476" s="742"/>
      <c r="D476" s="746"/>
      <c r="E476" s="746"/>
      <c r="F476" s="746"/>
      <c r="G476" s="746"/>
      <c r="H476" s="746"/>
      <c r="I476" s="742"/>
      <c r="J476" s="742"/>
      <c r="K476" s="742"/>
      <c r="L476" s="742"/>
      <c r="M476" s="742"/>
      <c r="N476" s="742"/>
      <c r="O476" s="742"/>
      <c r="P476" s="742"/>
      <c r="Q476" s="742"/>
      <c r="R476" s="742"/>
      <c r="S476" s="742"/>
      <c r="T476" s="742"/>
      <c r="U476" s="742"/>
      <c r="V476" s="742"/>
      <c r="W476" s="742"/>
      <c r="X476" s="742"/>
      <c r="Y476" s="742"/>
      <c r="Z476" s="742"/>
    </row>
    <row r="477" ht="15.75" customHeight="1">
      <c r="A477" s="742"/>
      <c r="B477" s="742"/>
      <c r="C477" s="742"/>
      <c r="D477" s="746"/>
      <c r="E477" s="746"/>
      <c r="F477" s="746"/>
      <c r="G477" s="746"/>
      <c r="H477" s="746"/>
      <c r="I477" s="742"/>
      <c r="J477" s="742"/>
      <c r="K477" s="742"/>
      <c r="L477" s="742"/>
      <c r="M477" s="742"/>
      <c r="N477" s="742"/>
      <c r="O477" s="742"/>
      <c r="P477" s="742"/>
      <c r="Q477" s="742"/>
      <c r="R477" s="742"/>
      <c r="S477" s="742"/>
      <c r="T477" s="742"/>
      <c r="U477" s="742"/>
      <c r="V477" s="742"/>
      <c r="W477" s="742"/>
      <c r="X477" s="742"/>
      <c r="Y477" s="742"/>
      <c r="Z477" s="742"/>
    </row>
    <row r="478" ht="15.75" customHeight="1">
      <c r="A478" s="742"/>
      <c r="B478" s="742"/>
      <c r="C478" s="742"/>
      <c r="D478" s="746"/>
      <c r="E478" s="746"/>
      <c r="F478" s="746"/>
      <c r="G478" s="746"/>
      <c r="H478" s="746"/>
      <c r="I478" s="742"/>
      <c r="J478" s="742"/>
      <c r="K478" s="742"/>
      <c r="L478" s="742"/>
      <c r="M478" s="742"/>
      <c r="N478" s="742"/>
      <c r="O478" s="742"/>
      <c r="P478" s="742"/>
      <c r="Q478" s="742"/>
      <c r="R478" s="742"/>
      <c r="S478" s="742"/>
      <c r="T478" s="742"/>
      <c r="U478" s="742"/>
      <c r="V478" s="742"/>
      <c r="W478" s="742"/>
      <c r="X478" s="742"/>
      <c r="Y478" s="742"/>
      <c r="Z478" s="742"/>
    </row>
    <row r="479" ht="15.75" customHeight="1">
      <c r="A479" s="742"/>
      <c r="B479" s="742"/>
      <c r="C479" s="742"/>
      <c r="D479" s="746"/>
      <c r="E479" s="746"/>
      <c r="F479" s="746"/>
      <c r="G479" s="746"/>
      <c r="H479" s="746"/>
      <c r="I479" s="742"/>
      <c r="J479" s="742"/>
      <c r="K479" s="742"/>
      <c r="L479" s="742"/>
      <c r="M479" s="742"/>
      <c r="N479" s="742"/>
      <c r="O479" s="742"/>
      <c r="P479" s="742"/>
      <c r="Q479" s="742"/>
      <c r="R479" s="742"/>
      <c r="S479" s="742"/>
      <c r="T479" s="742"/>
      <c r="U479" s="742"/>
      <c r="V479" s="742"/>
      <c r="W479" s="742"/>
      <c r="X479" s="742"/>
      <c r="Y479" s="742"/>
      <c r="Z479" s="742"/>
    </row>
    <row r="480" ht="15.75" customHeight="1">
      <c r="A480" s="742"/>
      <c r="B480" s="742"/>
      <c r="C480" s="742"/>
      <c r="D480" s="746"/>
      <c r="E480" s="746"/>
      <c r="F480" s="746"/>
      <c r="G480" s="746"/>
      <c r="H480" s="746"/>
      <c r="I480" s="742"/>
      <c r="J480" s="742"/>
      <c r="K480" s="742"/>
      <c r="L480" s="742"/>
      <c r="M480" s="742"/>
      <c r="N480" s="742"/>
      <c r="O480" s="742"/>
      <c r="P480" s="742"/>
      <c r="Q480" s="742"/>
      <c r="R480" s="742"/>
      <c r="S480" s="742"/>
      <c r="T480" s="742"/>
      <c r="U480" s="742"/>
      <c r="V480" s="742"/>
      <c r="W480" s="742"/>
      <c r="X480" s="742"/>
      <c r="Y480" s="742"/>
      <c r="Z480" s="742"/>
    </row>
    <row r="481" ht="15.75" customHeight="1">
      <c r="A481" s="742"/>
      <c r="B481" s="742"/>
      <c r="C481" s="742"/>
      <c r="D481" s="746"/>
      <c r="E481" s="746"/>
      <c r="F481" s="746"/>
      <c r="G481" s="746"/>
      <c r="H481" s="746"/>
      <c r="I481" s="742"/>
      <c r="J481" s="742"/>
      <c r="K481" s="742"/>
      <c r="L481" s="742"/>
      <c r="M481" s="742"/>
      <c r="N481" s="742"/>
      <c r="O481" s="742"/>
      <c r="P481" s="742"/>
      <c r="Q481" s="742"/>
      <c r="R481" s="742"/>
      <c r="S481" s="742"/>
      <c r="T481" s="742"/>
      <c r="U481" s="742"/>
      <c r="V481" s="742"/>
      <c r="W481" s="742"/>
      <c r="X481" s="742"/>
      <c r="Y481" s="742"/>
      <c r="Z481" s="742"/>
    </row>
    <row r="482" ht="15.75" customHeight="1">
      <c r="A482" s="742"/>
      <c r="B482" s="742"/>
      <c r="C482" s="742"/>
      <c r="D482" s="746"/>
      <c r="E482" s="746"/>
      <c r="F482" s="746"/>
      <c r="G482" s="746"/>
      <c r="H482" s="746"/>
      <c r="I482" s="742"/>
      <c r="J482" s="742"/>
      <c r="K482" s="742"/>
      <c r="L482" s="742"/>
      <c r="M482" s="742"/>
      <c r="N482" s="742"/>
      <c r="O482" s="742"/>
      <c r="P482" s="742"/>
      <c r="Q482" s="742"/>
      <c r="R482" s="742"/>
      <c r="S482" s="742"/>
      <c r="T482" s="742"/>
      <c r="U482" s="742"/>
      <c r="V482" s="742"/>
      <c r="W482" s="742"/>
      <c r="X482" s="742"/>
      <c r="Y482" s="742"/>
      <c r="Z482" s="742"/>
    </row>
    <row r="483" ht="15.75" customHeight="1">
      <c r="A483" s="742"/>
      <c r="B483" s="742"/>
      <c r="C483" s="742"/>
      <c r="D483" s="746"/>
      <c r="E483" s="746"/>
      <c r="F483" s="746"/>
      <c r="G483" s="746"/>
      <c r="H483" s="746"/>
      <c r="I483" s="742"/>
      <c r="J483" s="742"/>
      <c r="K483" s="742"/>
      <c r="L483" s="742"/>
      <c r="M483" s="742"/>
      <c r="N483" s="742"/>
      <c r="O483" s="742"/>
      <c r="P483" s="742"/>
      <c r="Q483" s="742"/>
      <c r="R483" s="742"/>
      <c r="S483" s="742"/>
      <c r="T483" s="742"/>
      <c r="U483" s="742"/>
      <c r="V483" s="742"/>
      <c r="W483" s="742"/>
      <c r="X483" s="742"/>
      <c r="Y483" s="742"/>
      <c r="Z483" s="742"/>
    </row>
    <row r="484" ht="15.75" customHeight="1">
      <c r="A484" s="742"/>
      <c r="B484" s="742"/>
      <c r="C484" s="742"/>
      <c r="D484" s="746"/>
      <c r="E484" s="746"/>
      <c r="F484" s="746"/>
      <c r="G484" s="746"/>
      <c r="H484" s="746"/>
      <c r="I484" s="742"/>
      <c r="J484" s="742"/>
      <c r="K484" s="742"/>
      <c r="L484" s="742"/>
      <c r="M484" s="742"/>
      <c r="N484" s="742"/>
      <c r="O484" s="742"/>
      <c r="P484" s="742"/>
      <c r="Q484" s="742"/>
      <c r="R484" s="742"/>
      <c r="S484" s="742"/>
      <c r="T484" s="742"/>
      <c r="U484" s="742"/>
      <c r="V484" s="742"/>
      <c r="W484" s="742"/>
      <c r="X484" s="742"/>
      <c r="Y484" s="742"/>
      <c r="Z484" s="742"/>
    </row>
    <row r="485" ht="15.75" customHeight="1">
      <c r="A485" s="742"/>
      <c r="B485" s="742"/>
      <c r="C485" s="742"/>
      <c r="D485" s="746"/>
      <c r="E485" s="746"/>
      <c r="F485" s="746"/>
      <c r="G485" s="746"/>
      <c r="H485" s="746"/>
      <c r="I485" s="742"/>
      <c r="J485" s="742"/>
      <c r="K485" s="742"/>
      <c r="L485" s="742"/>
      <c r="M485" s="742"/>
      <c r="N485" s="742"/>
      <c r="O485" s="742"/>
      <c r="P485" s="742"/>
      <c r="Q485" s="742"/>
      <c r="R485" s="742"/>
      <c r="S485" s="742"/>
      <c r="T485" s="742"/>
      <c r="U485" s="742"/>
      <c r="V485" s="742"/>
      <c r="W485" s="742"/>
      <c r="X485" s="742"/>
      <c r="Y485" s="742"/>
      <c r="Z485" s="742"/>
    </row>
    <row r="486" ht="15.75" customHeight="1">
      <c r="A486" s="742"/>
      <c r="B486" s="742"/>
      <c r="C486" s="742"/>
      <c r="D486" s="746"/>
      <c r="E486" s="746"/>
      <c r="F486" s="746"/>
      <c r="G486" s="746"/>
      <c r="H486" s="746"/>
      <c r="I486" s="742"/>
      <c r="J486" s="742"/>
      <c r="K486" s="742"/>
      <c r="L486" s="742"/>
      <c r="M486" s="742"/>
      <c r="N486" s="742"/>
      <c r="O486" s="742"/>
      <c r="P486" s="742"/>
      <c r="Q486" s="742"/>
      <c r="R486" s="742"/>
      <c r="S486" s="742"/>
      <c r="T486" s="742"/>
      <c r="U486" s="742"/>
      <c r="V486" s="742"/>
      <c r="W486" s="742"/>
      <c r="X486" s="742"/>
      <c r="Y486" s="742"/>
      <c r="Z486" s="742"/>
    </row>
    <row r="487" ht="15.75" customHeight="1">
      <c r="A487" s="742"/>
      <c r="B487" s="742"/>
      <c r="C487" s="742"/>
      <c r="D487" s="746"/>
      <c r="E487" s="746"/>
      <c r="F487" s="746"/>
      <c r="G487" s="746"/>
      <c r="H487" s="746"/>
      <c r="I487" s="742"/>
      <c r="J487" s="742"/>
      <c r="K487" s="742"/>
      <c r="L487" s="742"/>
      <c r="M487" s="742"/>
      <c r="N487" s="742"/>
      <c r="O487" s="742"/>
      <c r="P487" s="742"/>
      <c r="Q487" s="742"/>
      <c r="R487" s="742"/>
      <c r="S487" s="742"/>
      <c r="T487" s="742"/>
      <c r="U487" s="742"/>
      <c r="V487" s="742"/>
      <c r="W487" s="742"/>
      <c r="X487" s="742"/>
      <c r="Y487" s="742"/>
      <c r="Z487" s="742"/>
    </row>
    <row r="488" ht="15.75" customHeight="1">
      <c r="A488" s="742"/>
      <c r="B488" s="742"/>
      <c r="C488" s="742"/>
      <c r="D488" s="746"/>
      <c r="E488" s="746"/>
      <c r="F488" s="746"/>
      <c r="G488" s="746"/>
      <c r="H488" s="746"/>
      <c r="I488" s="742"/>
      <c r="J488" s="742"/>
      <c r="K488" s="742"/>
      <c r="L488" s="742"/>
      <c r="M488" s="742"/>
      <c r="N488" s="742"/>
      <c r="O488" s="742"/>
      <c r="P488" s="742"/>
      <c r="Q488" s="742"/>
      <c r="R488" s="742"/>
      <c r="S488" s="742"/>
      <c r="T488" s="742"/>
      <c r="U488" s="742"/>
      <c r="V488" s="742"/>
      <c r="W488" s="742"/>
      <c r="X488" s="742"/>
      <c r="Y488" s="742"/>
      <c r="Z488" s="742"/>
    </row>
    <row r="489" ht="15.75" customHeight="1">
      <c r="A489" s="742"/>
      <c r="B489" s="742"/>
      <c r="C489" s="742"/>
      <c r="D489" s="746"/>
      <c r="E489" s="746"/>
      <c r="F489" s="746"/>
      <c r="G489" s="746"/>
      <c r="H489" s="746"/>
      <c r="I489" s="742"/>
      <c r="J489" s="742"/>
      <c r="K489" s="742"/>
      <c r="L489" s="742"/>
      <c r="M489" s="742"/>
      <c r="N489" s="742"/>
      <c r="O489" s="742"/>
      <c r="P489" s="742"/>
      <c r="Q489" s="742"/>
      <c r="R489" s="742"/>
      <c r="S489" s="742"/>
      <c r="T489" s="742"/>
      <c r="U489" s="742"/>
      <c r="V489" s="742"/>
      <c r="W489" s="742"/>
      <c r="X489" s="742"/>
      <c r="Y489" s="742"/>
      <c r="Z489" s="742"/>
    </row>
    <row r="490" ht="15.75" customHeight="1">
      <c r="A490" s="742"/>
      <c r="B490" s="742"/>
      <c r="C490" s="742"/>
      <c r="D490" s="746"/>
      <c r="E490" s="746"/>
      <c r="F490" s="746"/>
      <c r="G490" s="746"/>
      <c r="H490" s="746"/>
      <c r="I490" s="742"/>
      <c r="J490" s="742"/>
      <c r="K490" s="742"/>
      <c r="L490" s="742"/>
      <c r="M490" s="742"/>
      <c r="N490" s="742"/>
      <c r="O490" s="742"/>
      <c r="P490" s="742"/>
      <c r="Q490" s="742"/>
      <c r="R490" s="742"/>
      <c r="S490" s="742"/>
      <c r="T490" s="742"/>
      <c r="U490" s="742"/>
      <c r="V490" s="742"/>
      <c r="W490" s="742"/>
      <c r="X490" s="742"/>
      <c r="Y490" s="742"/>
      <c r="Z490" s="742"/>
    </row>
    <row r="491" ht="15.75" customHeight="1">
      <c r="A491" s="742"/>
      <c r="B491" s="742"/>
      <c r="C491" s="742"/>
      <c r="D491" s="746"/>
      <c r="E491" s="746"/>
      <c r="F491" s="746"/>
      <c r="G491" s="746"/>
      <c r="H491" s="746"/>
      <c r="I491" s="742"/>
      <c r="J491" s="742"/>
      <c r="K491" s="742"/>
      <c r="L491" s="742"/>
      <c r="M491" s="742"/>
      <c r="N491" s="742"/>
      <c r="O491" s="742"/>
      <c r="P491" s="742"/>
      <c r="Q491" s="742"/>
      <c r="R491" s="742"/>
      <c r="S491" s="742"/>
      <c r="T491" s="742"/>
      <c r="U491" s="742"/>
      <c r="V491" s="742"/>
      <c r="W491" s="742"/>
      <c r="X491" s="742"/>
      <c r="Y491" s="742"/>
      <c r="Z491" s="742"/>
    </row>
    <row r="492" ht="15.75" customHeight="1">
      <c r="A492" s="742"/>
      <c r="B492" s="742"/>
      <c r="C492" s="742"/>
      <c r="D492" s="746"/>
      <c r="E492" s="746"/>
      <c r="F492" s="746"/>
      <c r="G492" s="746"/>
      <c r="H492" s="746"/>
      <c r="I492" s="742"/>
      <c r="J492" s="742"/>
      <c r="K492" s="742"/>
      <c r="L492" s="742"/>
      <c r="M492" s="742"/>
      <c r="N492" s="742"/>
      <c r="O492" s="742"/>
      <c r="P492" s="742"/>
      <c r="Q492" s="742"/>
      <c r="R492" s="742"/>
      <c r="S492" s="742"/>
      <c r="T492" s="742"/>
      <c r="U492" s="742"/>
      <c r="V492" s="742"/>
      <c r="W492" s="742"/>
      <c r="X492" s="742"/>
      <c r="Y492" s="742"/>
      <c r="Z492" s="742"/>
    </row>
    <row r="493" ht="15.75" customHeight="1">
      <c r="A493" s="742"/>
      <c r="B493" s="742"/>
      <c r="C493" s="742"/>
      <c r="D493" s="746"/>
      <c r="E493" s="746"/>
      <c r="F493" s="746"/>
      <c r="G493" s="746"/>
      <c r="H493" s="746"/>
      <c r="I493" s="742"/>
      <c r="J493" s="742"/>
      <c r="K493" s="742"/>
      <c r="L493" s="742"/>
      <c r="M493" s="742"/>
      <c r="N493" s="742"/>
      <c r="O493" s="742"/>
      <c r="P493" s="742"/>
      <c r="Q493" s="742"/>
      <c r="R493" s="742"/>
      <c r="S493" s="742"/>
      <c r="T493" s="742"/>
      <c r="U493" s="742"/>
      <c r="V493" s="742"/>
      <c r="W493" s="742"/>
      <c r="X493" s="742"/>
      <c r="Y493" s="742"/>
      <c r="Z493" s="742"/>
    </row>
    <row r="494" ht="15.75" customHeight="1">
      <c r="A494" s="742"/>
      <c r="B494" s="742"/>
      <c r="C494" s="742"/>
      <c r="D494" s="746"/>
      <c r="E494" s="746"/>
      <c r="F494" s="746"/>
      <c r="G494" s="746"/>
      <c r="H494" s="746"/>
      <c r="I494" s="742"/>
      <c r="J494" s="742"/>
      <c r="K494" s="742"/>
      <c r="L494" s="742"/>
      <c r="M494" s="742"/>
      <c r="N494" s="742"/>
      <c r="O494" s="742"/>
      <c r="P494" s="742"/>
      <c r="Q494" s="742"/>
      <c r="R494" s="742"/>
      <c r="S494" s="742"/>
      <c r="T494" s="742"/>
      <c r="U494" s="742"/>
      <c r="V494" s="742"/>
      <c r="W494" s="742"/>
      <c r="X494" s="742"/>
      <c r="Y494" s="742"/>
      <c r="Z494" s="742"/>
    </row>
    <row r="495" ht="15.75" customHeight="1">
      <c r="A495" s="742"/>
      <c r="B495" s="742"/>
      <c r="C495" s="742"/>
      <c r="D495" s="746"/>
      <c r="E495" s="746"/>
      <c r="F495" s="746"/>
      <c r="G495" s="746"/>
      <c r="H495" s="746"/>
      <c r="I495" s="742"/>
      <c r="J495" s="742"/>
      <c r="K495" s="742"/>
      <c r="L495" s="742"/>
      <c r="M495" s="742"/>
      <c r="N495" s="742"/>
      <c r="O495" s="742"/>
      <c r="P495" s="742"/>
      <c r="Q495" s="742"/>
      <c r="R495" s="742"/>
      <c r="S495" s="742"/>
      <c r="T495" s="742"/>
      <c r="U495" s="742"/>
      <c r="V495" s="742"/>
      <c r="W495" s="742"/>
      <c r="X495" s="742"/>
      <c r="Y495" s="742"/>
      <c r="Z495" s="742"/>
    </row>
    <row r="496" ht="15.75" customHeight="1">
      <c r="A496" s="742"/>
      <c r="B496" s="742"/>
      <c r="C496" s="742"/>
      <c r="D496" s="746"/>
      <c r="E496" s="746"/>
      <c r="F496" s="746"/>
      <c r="G496" s="746"/>
      <c r="H496" s="746"/>
      <c r="I496" s="742"/>
      <c r="J496" s="742"/>
      <c r="K496" s="742"/>
      <c r="L496" s="742"/>
      <c r="M496" s="742"/>
      <c r="N496" s="742"/>
      <c r="O496" s="742"/>
      <c r="P496" s="742"/>
      <c r="Q496" s="742"/>
      <c r="R496" s="742"/>
      <c r="S496" s="742"/>
      <c r="T496" s="742"/>
      <c r="U496" s="742"/>
      <c r="V496" s="742"/>
      <c r="W496" s="742"/>
      <c r="X496" s="742"/>
      <c r="Y496" s="742"/>
      <c r="Z496" s="742"/>
    </row>
    <row r="497" ht="15.75" customHeight="1">
      <c r="A497" s="742"/>
      <c r="B497" s="742"/>
      <c r="C497" s="742"/>
      <c r="D497" s="746"/>
      <c r="E497" s="746"/>
      <c r="F497" s="746"/>
      <c r="G497" s="746"/>
      <c r="H497" s="746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</row>
    <row r="498" ht="15.75" customHeight="1">
      <c r="A498" s="742"/>
      <c r="B498" s="742"/>
      <c r="C498" s="742"/>
      <c r="D498" s="746"/>
      <c r="E498" s="746"/>
      <c r="F498" s="746"/>
      <c r="G498" s="746"/>
      <c r="H498" s="746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</row>
    <row r="499" ht="15.75" customHeight="1">
      <c r="A499" s="742"/>
      <c r="B499" s="742"/>
      <c r="C499" s="742"/>
      <c r="D499" s="746"/>
      <c r="E499" s="746"/>
      <c r="F499" s="746"/>
      <c r="G499" s="746"/>
      <c r="H499" s="746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</row>
    <row r="500" ht="15.75" customHeight="1">
      <c r="A500" s="742"/>
      <c r="B500" s="742"/>
      <c r="C500" s="742"/>
      <c r="D500" s="746"/>
      <c r="E500" s="746"/>
      <c r="F500" s="746"/>
      <c r="G500" s="746"/>
      <c r="H500" s="746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</row>
    <row r="501" ht="15.75" customHeight="1">
      <c r="A501" s="742"/>
      <c r="B501" s="742"/>
      <c r="C501" s="742"/>
      <c r="D501" s="746"/>
      <c r="E501" s="746"/>
      <c r="F501" s="746"/>
      <c r="G501" s="746"/>
      <c r="H501" s="746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</row>
    <row r="502" ht="15.75" customHeight="1">
      <c r="A502" s="742"/>
      <c r="B502" s="742"/>
      <c r="C502" s="742"/>
      <c r="D502" s="746"/>
      <c r="E502" s="746"/>
      <c r="F502" s="746"/>
      <c r="G502" s="746"/>
      <c r="H502" s="746"/>
      <c r="I502" s="742"/>
      <c r="J502" s="742"/>
      <c r="K502" s="742"/>
      <c r="L502" s="742"/>
      <c r="M502" s="742"/>
      <c r="N502" s="742"/>
      <c r="O502" s="742"/>
      <c r="P502" s="742"/>
      <c r="Q502" s="742"/>
      <c r="R502" s="742"/>
      <c r="S502" s="742"/>
      <c r="T502" s="742"/>
      <c r="U502" s="742"/>
      <c r="V502" s="742"/>
      <c r="W502" s="742"/>
      <c r="X502" s="742"/>
      <c r="Y502" s="742"/>
      <c r="Z502" s="742"/>
    </row>
    <row r="503" ht="15.75" customHeight="1">
      <c r="A503" s="742"/>
      <c r="B503" s="742"/>
      <c r="C503" s="742"/>
      <c r="D503" s="746"/>
      <c r="E503" s="746"/>
      <c r="F503" s="746"/>
      <c r="G503" s="746"/>
      <c r="H503" s="746"/>
      <c r="I503" s="742"/>
      <c r="J503" s="742"/>
      <c r="K503" s="742"/>
      <c r="L503" s="742"/>
      <c r="M503" s="742"/>
      <c r="N503" s="742"/>
      <c r="O503" s="742"/>
      <c r="P503" s="742"/>
      <c r="Q503" s="742"/>
      <c r="R503" s="742"/>
      <c r="S503" s="742"/>
      <c r="T503" s="742"/>
      <c r="U503" s="742"/>
      <c r="V503" s="742"/>
      <c r="W503" s="742"/>
      <c r="X503" s="742"/>
      <c r="Y503" s="742"/>
      <c r="Z503" s="742"/>
    </row>
    <row r="504" ht="15.75" customHeight="1">
      <c r="A504" s="742"/>
      <c r="B504" s="742"/>
      <c r="C504" s="742"/>
      <c r="D504" s="746"/>
      <c r="E504" s="746"/>
      <c r="F504" s="746"/>
      <c r="G504" s="746"/>
      <c r="H504" s="746"/>
      <c r="I504" s="742"/>
      <c r="J504" s="742"/>
      <c r="K504" s="742"/>
      <c r="L504" s="742"/>
      <c r="M504" s="742"/>
      <c r="N504" s="742"/>
      <c r="O504" s="742"/>
      <c r="P504" s="742"/>
      <c r="Q504" s="742"/>
      <c r="R504" s="742"/>
      <c r="S504" s="742"/>
      <c r="T504" s="742"/>
      <c r="U504" s="742"/>
      <c r="V504" s="742"/>
      <c r="W504" s="742"/>
      <c r="X504" s="742"/>
      <c r="Y504" s="742"/>
      <c r="Z504" s="742"/>
    </row>
    <row r="505" ht="15.75" customHeight="1">
      <c r="A505" s="742"/>
      <c r="B505" s="742"/>
      <c r="C505" s="742"/>
      <c r="D505" s="746"/>
      <c r="E505" s="746"/>
      <c r="F505" s="746"/>
      <c r="G505" s="746"/>
      <c r="H505" s="746"/>
      <c r="I505" s="742"/>
      <c r="J505" s="742"/>
      <c r="K505" s="742"/>
      <c r="L505" s="742"/>
      <c r="M505" s="742"/>
      <c r="N505" s="742"/>
      <c r="O505" s="742"/>
      <c r="P505" s="742"/>
      <c r="Q505" s="742"/>
      <c r="R505" s="742"/>
      <c r="S505" s="742"/>
      <c r="T505" s="742"/>
      <c r="U505" s="742"/>
      <c r="V505" s="742"/>
      <c r="W505" s="742"/>
      <c r="X505" s="742"/>
      <c r="Y505" s="742"/>
      <c r="Z505" s="742"/>
    </row>
    <row r="506" ht="15.75" customHeight="1">
      <c r="A506" s="742"/>
      <c r="B506" s="742"/>
      <c r="C506" s="742"/>
      <c r="D506" s="746"/>
      <c r="E506" s="746"/>
      <c r="F506" s="746"/>
      <c r="G506" s="746"/>
      <c r="H506" s="746"/>
      <c r="I506" s="742"/>
      <c r="J506" s="742"/>
      <c r="K506" s="742"/>
      <c r="L506" s="742"/>
      <c r="M506" s="742"/>
      <c r="N506" s="742"/>
      <c r="O506" s="742"/>
      <c r="P506" s="742"/>
      <c r="Q506" s="742"/>
      <c r="R506" s="742"/>
      <c r="S506" s="742"/>
      <c r="T506" s="742"/>
      <c r="U506" s="742"/>
      <c r="V506" s="742"/>
      <c r="W506" s="742"/>
      <c r="X506" s="742"/>
      <c r="Y506" s="742"/>
      <c r="Z506" s="742"/>
    </row>
    <row r="507" ht="15.75" customHeight="1">
      <c r="A507" s="742"/>
      <c r="B507" s="742"/>
      <c r="C507" s="742"/>
      <c r="D507" s="746"/>
      <c r="E507" s="746"/>
      <c r="F507" s="746"/>
      <c r="G507" s="746"/>
      <c r="H507" s="746"/>
      <c r="I507" s="742"/>
      <c r="J507" s="742"/>
      <c r="K507" s="742"/>
      <c r="L507" s="742"/>
      <c r="M507" s="742"/>
      <c r="N507" s="742"/>
      <c r="O507" s="742"/>
      <c r="P507" s="742"/>
      <c r="Q507" s="742"/>
      <c r="R507" s="742"/>
      <c r="S507" s="742"/>
      <c r="T507" s="742"/>
      <c r="U507" s="742"/>
      <c r="V507" s="742"/>
      <c r="W507" s="742"/>
      <c r="X507" s="742"/>
      <c r="Y507" s="742"/>
      <c r="Z507" s="742"/>
    </row>
    <row r="508" ht="15.75" customHeight="1">
      <c r="A508" s="742"/>
      <c r="B508" s="742"/>
      <c r="C508" s="742"/>
      <c r="D508" s="746"/>
      <c r="E508" s="746"/>
      <c r="F508" s="746"/>
      <c r="G508" s="746"/>
      <c r="H508" s="746"/>
      <c r="I508" s="742"/>
      <c r="J508" s="742"/>
      <c r="K508" s="742"/>
      <c r="L508" s="742"/>
      <c r="M508" s="742"/>
      <c r="N508" s="742"/>
      <c r="O508" s="742"/>
      <c r="P508" s="742"/>
      <c r="Q508" s="742"/>
      <c r="R508" s="742"/>
      <c r="S508" s="742"/>
      <c r="T508" s="742"/>
      <c r="U508" s="742"/>
      <c r="V508" s="742"/>
      <c r="W508" s="742"/>
      <c r="X508" s="742"/>
      <c r="Y508" s="742"/>
      <c r="Z508" s="742"/>
    </row>
    <row r="509" ht="15.75" customHeight="1">
      <c r="A509" s="742"/>
      <c r="B509" s="742"/>
      <c r="C509" s="742"/>
      <c r="D509" s="746"/>
      <c r="E509" s="746"/>
      <c r="F509" s="746"/>
      <c r="G509" s="746"/>
      <c r="H509" s="746"/>
      <c r="I509" s="742"/>
      <c r="J509" s="742"/>
      <c r="K509" s="742"/>
      <c r="L509" s="742"/>
      <c r="M509" s="742"/>
      <c r="N509" s="742"/>
      <c r="O509" s="742"/>
      <c r="P509" s="742"/>
      <c r="Q509" s="742"/>
      <c r="R509" s="742"/>
      <c r="S509" s="742"/>
      <c r="T509" s="742"/>
      <c r="U509" s="742"/>
      <c r="V509" s="742"/>
      <c r="W509" s="742"/>
      <c r="X509" s="742"/>
      <c r="Y509" s="742"/>
      <c r="Z509" s="742"/>
    </row>
    <row r="510" ht="15.75" customHeight="1">
      <c r="A510" s="742"/>
      <c r="B510" s="742"/>
      <c r="C510" s="742"/>
      <c r="D510" s="746"/>
      <c r="E510" s="746"/>
      <c r="F510" s="746"/>
      <c r="G510" s="746"/>
      <c r="H510" s="746"/>
      <c r="I510" s="742"/>
      <c r="J510" s="742"/>
      <c r="K510" s="742"/>
      <c r="L510" s="742"/>
      <c r="M510" s="742"/>
      <c r="N510" s="742"/>
      <c r="O510" s="742"/>
      <c r="P510" s="742"/>
      <c r="Q510" s="742"/>
      <c r="R510" s="742"/>
      <c r="S510" s="742"/>
      <c r="T510" s="742"/>
      <c r="U510" s="742"/>
      <c r="V510" s="742"/>
      <c r="W510" s="742"/>
      <c r="X510" s="742"/>
      <c r="Y510" s="742"/>
      <c r="Z510" s="742"/>
    </row>
    <row r="511" ht="15.75" customHeight="1">
      <c r="A511" s="742"/>
      <c r="B511" s="742"/>
      <c r="C511" s="742"/>
      <c r="D511" s="746"/>
      <c r="E511" s="746"/>
      <c r="F511" s="746"/>
      <c r="G511" s="746"/>
      <c r="H511" s="746"/>
      <c r="I511" s="742"/>
      <c r="J511" s="742"/>
      <c r="K511" s="742"/>
      <c r="L511" s="742"/>
      <c r="M511" s="742"/>
      <c r="N511" s="742"/>
      <c r="O511" s="742"/>
      <c r="P511" s="742"/>
      <c r="Q511" s="742"/>
      <c r="R511" s="742"/>
      <c r="S511" s="742"/>
      <c r="T511" s="742"/>
      <c r="U511" s="742"/>
      <c r="V511" s="742"/>
      <c r="W511" s="742"/>
      <c r="X511" s="742"/>
      <c r="Y511" s="742"/>
      <c r="Z511" s="742"/>
    </row>
    <row r="512" ht="15.75" customHeight="1">
      <c r="A512" s="742"/>
      <c r="B512" s="742"/>
      <c r="C512" s="742"/>
      <c r="D512" s="746"/>
      <c r="E512" s="746"/>
      <c r="F512" s="746"/>
      <c r="G512" s="746"/>
      <c r="H512" s="746"/>
      <c r="I512" s="742"/>
      <c r="J512" s="742"/>
      <c r="K512" s="742"/>
      <c r="L512" s="742"/>
      <c r="M512" s="742"/>
      <c r="N512" s="742"/>
      <c r="O512" s="742"/>
      <c r="P512" s="742"/>
      <c r="Q512" s="742"/>
      <c r="R512" s="742"/>
      <c r="S512" s="742"/>
      <c r="T512" s="742"/>
      <c r="U512" s="742"/>
      <c r="V512" s="742"/>
      <c r="W512" s="742"/>
      <c r="X512" s="742"/>
      <c r="Y512" s="742"/>
      <c r="Z512" s="742"/>
    </row>
    <row r="513" ht="15.75" customHeight="1">
      <c r="A513" s="742"/>
      <c r="B513" s="742"/>
      <c r="C513" s="742"/>
      <c r="D513" s="746"/>
      <c r="E513" s="746"/>
      <c r="F513" s="746"/>
      <c r="G513" s="746"/>
      <c r="H513" s="746"/>
      <c r="I513" s="742"/>
      <c r="J513" s="742"/>
      <c r="K513" s="742"/>
      <c r="L513" s="742"/>
      <c r="M513" s="742"/>
      <c r="N513" s="742"/>
      <c r="O513" s="742"/>
      <c r="P513" s="742"/>
      <c r="Q513" s="742"/>
      <c r="R513" s="742"/>
      <c r="S513" s="742"/>
      <c r="T513" s="742"/>
      <c r="U513" s="742"/>
      <c r="V513" s="742"/>
      <c r="W513" s="742"/>
      <c r="X513" s="742"/>
      <c r="Y513" s="742"/>
      <c r="Z513" s="742"/>
    </row>
    <row r="514" ht="15.75" customHeight="1">
      <c r="A514" s="742"/>
      <c r="B514" s="742"/>
      <c r="C514" s="742"/>
      <c r="D514" s="746"/>
      <c r="E514" s="746"/>
      <c r="F514" s="746"/>
      <c r="G514" s="746"/>
      <c r="H514" s="746"/>
      <c r="I514" s="742"/>
      <c r="J514" s="742"/>
      <c r="K514" s="742"/>
      <c r="L514" s="742"/>
      <c r="M514" s="742"/>
      <c r="N514" s="742"/>
      <c r="O514" s="742"/>
      <c r="P514" s="742"/>
      <c r="Q514" s="742"/>
      <c r="R514" s="742"/>
      <c r="S514" s="742"/>
      <c r="T514" s="742"/>
      <c r="U514" s="742"/>
      <c r="V514" s="742"/>
      <c r="W514" s="742"/>
      <c r="X514" s="742"/>
      <c r="Y514" s="742"/>
      <c r="Z514" s="742"/>
    </row>
    <row r="515" ht="15.75" customHeight="1">
      <c r="A515" s="742"/>
      <c r="B515" s="742"/>
      <c r="C515" s="742"/>
      <c r="D515" s="746"/>
      <c r="E515" s="746"/>
      <c r="F515" s="746"/>
      <c r="G515" s="746"/>
      <c r="H515" s="746"/>
      <c r="I515" s="742"/>
      <c r="J515" s="742"/>
      <c r="K515" s="742"/>
      <c r="L515" s="742"/>
      <c r="M515" s="742"/>
      <c r="N515" s="742"/>
      <c r="O515" s="742"/>
      <c r="P515" s="742"/>
      <c r="Q515" s="742"/>
      <c r="R515" s="742"/>
      <c r="S515" s="742"/>
      <c r="T515" s="742"/>
      <c r="U515" s="742"/>
      <c r="V515" s="742"/>
      <c r="W515" s="742"/>
      <c r="X515" s="742"/>
      <c r="Y515" s="742"/>
      <c r="Z515" s="742"/>
    </row>
    <row r="516" ht="15.75" customHeight="1">
      <c r="A516" s="742"/>
      <c r="B516" s="742"/>
      <c r="C516" s="742"/>
      <c r="D516" s="746"/>
      <c r="E516" s="746"/>
      <c r="F516" s="746"/>
      <c r="G516" s="746"/>
      <c r="H516" s="746"/>
      <c r="I516" s="742"/>
      <c r="J516" s="742"/>
      <c r="K516" s="742"/>
      <c r="L516" s="742"/>
      <c r="M516" s="742"/>
      <c r="N516" s="742"/>
      <c r="O516" s="742"/>
      <c r="P516" s="742"/>
      <c r="Q516" s="742"/>
      <c r="R516" s="742"/>
      <c r="S516" s="742"/>
      <c r="T516" s="742"/>
      <c r="U516" s="742"/>
      <c r="V516" s="742"/>
      <c r="W516" s="742"/>
      <c r="X516" s="742"/>
      <c r="Y516" s="742"/>
      <c r="Z516" s="742"/>
    </row>
    <row r="517" ht="15.75" customHeight="1">
      <c r="A517" s="742"/>
      <c r="B517" s="742"/>
      <c r="C517" s="742"/>
      <c r="D517" s="746"/>
      <c r="E517" s="746"/>
      <c r="F517" s="746"/>
      <c r="G517" s="746"/>
      <c r="H517" s="746"/>
      <c r="I517" s="742"/>
      <c r="J517" s="742"/>
      <c r="K517" s="742"/>
      <c r="L517" s="742"/>
      <c r="M517" s="742"/>
      <c r="N517" s="742"/>
      <c r="O517" s="742"/>
      <c r="P517" s="742"/>
      <c r="Q517" s="742"/>
      <c r="R517" s="742"/>
      <c r="S517" s="742"/>
      <c r="T517" s="742"/>
      <c r="U517" s="742"/>
      <c r="V517" s="742"/>
      <c r="W517" s="742"/>
      <c r="X517" s="742"/>
      <c r="Y517" s="742"/>
      <c r="Z517" s="742"/>
    </row>
    <row r="518" ht="15.75" customHeight="1">
      <c r="A518" s="742"/>
      <c r="B518" s="742"/>
      <c r="C518" s="742"/>
      <c r="D518" s="746"/>
      <c r="E518" s="746"/>
      <c r="F518" s="746"/>
      <c r="G518" s="746"/>
      <c r="H518" s="746"/>
      <c r="I518" s="742"/>
      <c r="J518" s="742"/>
      <c r="K518" s="742"/>
      <c r="L518" s="742"/>
      <c r="M518" s="742"/>
      <c r="N518" s="742"/>
      <c r="O518" s="742"/>
      <c r="P518" s="742"/>
      <c r="Q518" s="742"/>
      <c r="R518" s="742"/>
      <c r="S518" s="742"/>
      <c r="T518" s="742"/>
      <c r="U518" s="742"/>
      <c r="V518" s="742"/>
      <c r="W518" s="742"/>
      <c r="X518" s="742"/>
      <c r="Y518" s="742"/>
      <c r="Z518" s="742"/>
    </row>
    <row r="519" ht="15.75" customHeight="1">
      <c r="A519" s="742"/>
      <c r="B519" s="742"/>
      <c r="C519" s="742"/>
      <c r="D519" s="746"/>
      <c r="E519" s="746"/>
      <c r="F519" s="746"/>
      <c r="G519" s="746"/>
      <c r="H519" s="746"/>
      <c r="I519" s="742"/>
      <c r="J519" s="742"/>
      <c r="K519" s="742"/>
      <c r="L519" s="742"/>
      <c r="M519" s="742"/>
      <c r="N519" s="742"/>
      <c r="O519" s="742"/>
      <c r="P519" s="742"/>
      <c r="Q519" s="742"/>
      <c r="R519" s="742"/>
      <c r="S519" s="742"/>
      <c r="T519" s="742"/>
      <c r="U519" s="742"/>
      <c r="V519" s="742"/>
      <c r="W519" s="742"/>
      <c r="X519" s="742"/>
      <c r="Y519" s="742"/>
      <c r="Z519" s="742"/>
    </row>
    <row r="520" ht="15.75" customHeight="1">
      <c r="A520" s="742"/>
      <c r="B520" s="742"/>
      <c r="C520" s="742"/>
      <c r="D520" s="746"/>
      <c r="E520" s="746"/>
      <c r="F520" s="746"/>
      <c r="G520" s="746"/>
      <c r="H520" s="746"/>
      <c r="I520" s="742"/>
      <c r="J520" s="742"/>
      <c r="K520" s="742"/>
      <c r="L520" s="742"/>
      <c r="M520" s="742"/>
      <c r="N520" s="742"/>
      <c r="O520" s="742"/>
      <c r="P520" s="742"/>
      <c r="Q520" s="742"/>
      <c r="R520" s="742"/>
      <c r="S520" s="742"/>
      <c r="T520" s="742"/>
      <c r="U520" s="742"/>
      <c r="V520" s="742"/>
      <c r="W520" s="742"/>
      <c r="X520" s="742"/>
      <c r="Y520" s="742"/>
      <c r="Z520" s="742"/>
    </row>
    <row r="521" ht="15.75" customHeight="1">
      <c r="A521" s="742"/>
      <c r="B521" s="742"/>
      <c r="C521" s="742"/>
      <c r="D521" s="746"/>
      <c r="E521" s="746"/>
      <c r="F521" s="746"/>
      <c r="G521" s="746"/>
      <c r="H521" s="746"/>
      <c r="I521" s="742"/>
      <c r="J521" s="742"/>
      <c r="K521" s="742"/>
      <c r="L521" s="742"/>
      <c r="M521" s="742"/>
      <c r="N521" s="742"/>
      <c r="O521" s="742"/>
      <c r="P521" s="742"/>
      <c r="Q521" s="742"/>
      <c r="R521" s="742"/>
      <c r="S521" s="742"/>
      <c r="T521" s="742"/>
      <c r="U521" s="742"/>
      <c r="V521" s="742"/>
      <c r="W521" s="742"/>
      <c r="X521" s="742"/>
      <c r="Y521" s="742"/>
      <c r="Z521" s="742"/>
    </row>
    <row r="522" ht="15.75" customHeight="1">
      <c r="A522" s="742"/>
      <c r="B522" s="742"/>
      <c r="C522" s="742"/>
      <c r="D522" s="746"/>
      <c r="E522" s="746"/>
      <c r="F522" s="746"/>
      <c r="G522" s="746"/>
      <c r="H522" s="746"/>
      <c r="I522" s="742"/>
      <c r="J522" s="742"/>
      <c r="K522" s="742"/>
      <c r="L522" s="742"/>
      <c r="M522" s="742"/>
      <c r="N522" s="742"/>
      <c r="O522" s="742"/>
      <c r="P522" s="742"/>
      <c r="Q522" s="742"/>
      <c r="R522" s="742"/>
      <c r="S522" s="742"/>
      <c r="T522" s="742"/>
      <c r="U522" s="742"/>
      <c r="V522" s="742"/>
      <c r="W522" s="742"/>
      <c r="X522" s="742"/>
      <c r="Y522" s="742"/>
      <c r="Z522" s="742"/>
    </row>
    <row r="523" ht="15.75" customHeight="1">
      <c r="A523" s="742"/>
      <c r="B523" s="742"/>
      <c r="C523" s="742"/>
      <c r="D523" s="746"/>
      <c r="E523" s="746"/>
      <c r="F523" s="746"/>
      <c r="G523" s="746"/>
      <c r="H523" s="746"/>
      <c r="I523" s="742"/>
      <c r="J523" s="742"/>
      <c r="K523" s="742"/>
      <c r="L523" s="742"/>
      <c r="M523" s="742"/>
      <c r="N523" s="742"/>
      <c r="O523" s="742"/>
      <c r="P523" s="742"/>
      <c r="Q523" s="742"/>
      <c r="R523" s="742"/>
      <c r="S523" s="742"/>
      <c r="T523" s="742"/>
      <c r="U523" s="742"/>
      <c r="V523" s="742"/>
      <c r="W523" s="742"/>
      <c r="X523" s="742"/>
      <c r="Y523" s="742"/>
      <c r="Z523" s="742"/>
    </row>
    <row r="524" ht="15.75" customHeight="1">
      <c r="A524" s="742"/>
      <c r="B524" s="742"/>
      <c r="C524" s="742"/>
      <c r="D524" s="746"/>
      <c r="E524" s="746"/>
      <c r="F524" s="746"/>
      <c r="G524" s="746"/>
      <c r="H524" s="746"/>
      <c r="I524" s="742"/>
      <c r="J524" s="742"/>
      <c r="K524" s="742"/>
      <c r="L524" s="742"/>
      <c r="M524" s="742"/>
      <c r="N524" s="742"/>
      <c r="O524" s="742"/>
      <c r="P524" s="742"/>
      <c r="Q524" s="742"/>
      <c r="R524" s="742"/>
      <c r="S524" s="742"/>
      <c r="T524" s="742"/>
      <c r="U524" s="742"/>
      <c r="V524" s="742"/>
      <c r="W524" s="742"/>
      <c r="X524" s="742"/>
      <c r="Y524" s="742"/>
      <c r="Z524" s="742"/>
    </row>
    <row r="525" ht="15.75" customHeight="1">
      <c r="A525" s="742"/>
      <c r="B525" s="742"/>
      <c r="C525" s="742"/>
      <c r="D525" s="746"/>
      <c r="E525" s="746"/>
      <c r="F525" s="746"/>
      <c r="G525" s="746"/>
      <c r="H525" s="746"/>
      <c r="I525" s="742"/>
      <c r="J525" s="742"/>
      <c r="K525" s="742"/>
      <c r="L525" s="742"/>
      <c r="M525" s="742"/>
      <c r="N525" s="742"/>
      <c r="O525" s="742"/>
      <c r="P525" s="742"/>
      <c r="Q525" s="742"/>
      <c r="R525" s="742"/>
      <c r="S525" s="742"/>
      <c r="T525" s="742"/>
      <c r="U525" s="742"/>
      <c r="V525" s="742"/>
      <c r="W525" s="742"/>
      <c r="X525" s="742"/>
      <c r="Y525" s="742"/>
      <c r="Z525" s="742"/>
    </row>
    <row r="526" ht="15.75" customHeight="1">
      <c r="A526" s="742"/>
      <c r="B526" s="742"/>
      <c r="C526" s="742"/>
      <c r="D526" s="746"/>
      <c r="E526" s="746"/>
      <c r="F526" s="746"/>
      <c r="G526" s="746"/>
      <c r="H526" s="746"/>
      <c r="I526" s="742"/>
      <c r="J526" s="742"/>
      <c r="K526" s="742"/>
      <c r="L526" s="742"/>
      <c r="M526" s="742"/>
      <c r="N526" s="742"/>
      <c r="O526" s="742"/>
      <c r="P526" s="742"/>
      <c r="Q526" s="742"/>
      <c r="R526" s="742"/>
      <c r="S526" s="742"/>
      <c r="T526" s="742"/>
      <c r="U526" s="742"/>
      <c r="V526" s="742"/>
      <c r="W526" s="742"/>
      <c r="X526" s="742"/>
      <c r="Y526" s="742"/>
      <c r="Z526" s="742"/>
    </row>
    <row r="527" ht="15.75" customHeight="1">
      <c r="A527" s="742"/>
      <c r="B527" s="742"/>
      <c r="C527" s="742"/>
      <c r="D527" s="746"/>
      <c r="E527" s="746"/>
      <c r="F527" s="746"/>
      <c r="G527" s="746"/>
      <c r="H527" s="746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</row>
    <row r="528" ht="15.75" customHeight="1">
      <c r="A528" s="742"/>
      <c r="B528" s="742"/>
      <c r="C528" s="742"/>
      <c r="D528" s="746"/>
      <c r="E528" s="746"/>
      <c r="F528" s="746"/>
      <c r="G528" s="746"/>
      <c r="H528" s="746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</row>
    <row r="529" ht="15.75" customHeight="1">
      <c r="A529" s="742"/>
      <c r="B529" s="742"/>
      <c r="C529" s="742"/>
      <c r="D529" s="746"/>
      <c r="E529" s="746"/>
      <c r="F529" s="746"/>
      <c r="G529" s="746"/>
      <c r="H529" s="746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</row>
    <row r="530" ht="15.75" customHeight="1">
      <c r="A530" s="742"/>
      <c r="B530" s="742"/>
      <c r="C530" s="742"/>
      <c r="D530" s="746"/>
      <c r="E530" s="746"/>
      <c r="F530" s="746"/>
      <c r="G530" s="746"/>
      <c r="H530" s="746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</row>
    <row r="531" ht="15.75" customHeight="1">
      <c r="A531" s="742"/>
      <c r="B531" s="742"/>
      <c r="C531" s="742"/>
      <c r="D531" s="746"/>
      <c r="E531" s="746"/>
      <c r="F531" s="746"/>
      <c r="G531" s="746"/>
      <c r="H531" s="746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</row>
    <row r="532" ht="15.75" customHeight="1">
      <c r="A532" s="742"/>
      <c r="B532" s="742"/>
      <c r="C532" s="742"/>
      <c r="D532" s="746"/>
      <c r="E532" s="746"/>
      <c r="F532" s="746"/>
      <c r="G532" s="746"/>
      <c r="H532" s="746"/>
      <c r="I532" s="742"/>
      <c r="J532" s="742"/>
      <c r="K532" s="742"/>
      <c r="L532" s="742"/>
      <c r="M532" s="742"/>
      <c r="N532" s="742"/>
      <c r="O532" s="742"/>
      <c r="P532" s="742"/>
      <c r="Q532" s="742"/>
      <c r="R532" s="742"/>
      <c r="S532" s="742"/>
      <c r="T532" s="742"/>
      <c r="U532" s="742"/>
      <c r="V532" s="742"/>
      <c r="W532" s="742"/>
      <c r="X532" s="742"/>
      <c r="Y532" s="742"/>
      <c r="Z532" s="742"/>
    </row>
    <row r="533" ht="15.75" customHeight="1">
      <c r="A533" s="742"/>
      <c r="B533" s="742"/>
      <c r="C533" s="742"/>
      <c r="D533" s="746"/>
      <c r="E533" s="746"/>
      <c r="F533" s="746"/>
      <c r="G533" s="746"/>
      <c r="H533" s="746"/>
      <c r="I533" s="742"/>
      <c r="J533" s="742"/>
      <c r="K533" s="742"/>
      <c r="L533" s="742"/>
      <c r="M533" s="742"/>
      <c r="N533" s="742"/>
      <c r="O533" s="742"/>
      <c r="P533" s="742"/>
      <c r="Q533" s="742"/>
      <c r="R533" s="742"/>
      <c r="S533" s="742"/>
      <c r="T533" s="742"/>
      <c r="U533" s="742"/>
      <c r="V533" s="742"/>
      <c r="W533" s="742"/>
      <c r="X533" s="742"/>
      <c r="Y533" s="742"/>
      <c r="Z533" s="742"/>
    </row>
    <row r="534" ht="15.75" customHeight="1">
      <c r="A534" s="742"/>
      <c r="B534" s="742"/>
      <c r="C534" s="742"/>
      <c r="D534" s="746"/>
      <c r="E534" s="746"/>
      <c r="F534" s="746"/>
      <c r="G534" s="746"/>
      <c r="H534" s="746"/>
      <c r="I534" s="742"/>
      <c r="J534" s="742"/>
      <c r="K534" s="742"/>
      <c r="L534" s="742"/>
      <c r="M534" s="742"/>
      <c r="N534" s="742"/>
      <c r="O534" s="742"/>
      <c r="P534" s="742"/>
      <c r="Q534" s="742"/>
      <c r="R534" s="742"/>
      <c r="S534" s="742"/>
      <c r="T534" s="742"/>
      <c r="U534" s="742"/>
      <c r="V534" s="742"/>
      <c r="W534" s="742"/>
      <c r="X534" s="742"/>
      <c r="Y534" s="742"/>
      <c r="Z534" s="742"/>
    </row>
    <row r="535" ht="15.75" customHeight="1">
      <c r="A535" s="742"/>
      <c r="B535" s="742"/>
      <c r="C535" s="742"/>
      <c r="D535" s="746"/>
      <c r="E535" s="746"/>
      <c r="F535" s="746"/>
      <c r="G535" s="746"/>
      <c r="H535" s="746"/>
      <c r="I535" s="742"/>
      <c r="J535" s="742"/>
      <c r="K535" s="742"/>
      <c r="L535" s="742"/>
      <c r="M535" s="742"/>
      <c r="N535" s="742"/>
      <c r="O535" s="742"/>
      <c r="P535" s="742"/>
      <c r="Q535" s="742"/>
      <c r="R535" s="742"/>
      <c r="S535" s="742"/>
      <c r="T535" s="742"/>
      <c r="U535" s="742"/>
      <c r="V535" s="742"/>
      <c r="W535" s="742"/>
      <c r="X535" s="742"/>
      <c r="Y535" s="742"/>
      <c r="Z535" s="742"/>
    </row>
    <row r="536" ht="15.75" customHeight="1">
      <c r="A536" s="742"/>
      <c r="B536" s="742"/>
      <c r="C536" s="742"/>
      <c r="D536" s="746"/>
      <c r="E536" s="746"/>
      <c r="F536" s="746"/>
      <c r="G536" s="746"/>
      <c r="H536" s="746"/>
      <c r="I536" s="742"/>
      <c r="J536" s="742"/>
      <c r="K536" s="742"/>
      <c r="L536" s="742"/>
      <c r="M536" s="742"/>
      <c r="N536" s="742"/>
      <c r="O536" s="742"/>
      <c r="P536" s="742"/>
      <c r="Q536" s="742"/>
      <c r="R536" s="742"/>
      <c r="S536" s="742"/>
      <c r="T536" s="742"/>
      <c r="U536" s="742"/>
      <c r="V536" s="742"/>
      <c r="W536" s="742"/>
      <c r="X536" s="742"/>
      <c r="Y536" s="742"/>
      <c r="Z536" s="742"/>
    </row>
    <row r="537" ht="15.75" customHeight="1">
      <c r="A537" s="742"/>
      <c r="B537" s="742"/>
      <c r="C537" s="742"/>
      <c r="D537" s="746"/>
      <c r="E537" s="746"/>
      <c r="F537" s="746"/>
      <c r="G537" s="746"/>
      <c r="H537" s="746"/>
      <c r="I537" s="742"/>
      <c r="J537" s="742"/>
      <c r="K537" s="742"/>
      <c r="L537" s="742"/>
      <c r="M537" s="742"/>
      <c r="N537" s="742"/>
      <c r="O537" s="742"/>
      <c r="P537" s="742"/>
      <c r="Q537" s="742"/>
      <c r="R537" s="742"/>
      <c r="S537" s="742"/>
      <c r="T537" s="742"/>
      <c r="U537" s="742"/>
      <c r="V537" s="742"/>
      <c r="W537" s="742"/>
      <c r="X537" s="742"/>
      <c r="Y537" s="742"/>
      <c r="Z537" s="742"/>
    </row>
    <row r="538" ht="15.75" customHeight="1">
      <c r="A538" s="742"/>
      <c r="B538" s="742"/>
      <c r="C538" s="742"/>
      <c r="D538" s="746"/>
      <c r="E538" s="746"/>
      <c r="F538" s="746"/>
      <c r="G538" s="746"/>
      <c r="H538" s="746"/>
      <c r="I538" s="742"/>
      <c r="J538" s="742"/>
      <c r="K538" s="742"/>
      <c r="L538" s="742"/>
      <c r="M538" s="742"/>
      <c r="N538" s="742"/>
      <c r="O538" s="742"/>
      <c r="P538" s="742"/>
      <c r="Q538" s="742"/>
      <c r="R538" s="742"/>
      <c r="S538" s="742"/>
      <c r="T538" s="742"/>
      <c r="U538" s="742"/>
      <c r="V538" s="742"/>
      <c r="W538" s="742"/>
      <c r="X538" s="742"/>
      <c r="Y538" s="742"/>
      <c r="Z538" s="742"/>
    </row>
    <row r="539" ht="15.75" customHeight="1">
      <c r="A539" s="742"/>
      <c r="B539" s="742"/>
      <c r="C539" s="742"/>
      <c r="D539" s="746"/>
      <c r="E539" s="746"/>
      <c r="F539" s="746"/>
      <c r="G539" s="746"/>
      <c r="H539" s="746"/>
      <c r="I539" s="742"/>
      <c r="J539" s="742"/>
      <c r="K539" s="742"/>
      <c r="L539" s="742"/>
      <c r="M539" s="742"/>
      <c r="N539" s="742"/>
      <c r="O539" s="742"/>
      <c r="P539" s="742"/>
      <c r="Q539" s="742"/>
      <c r="R539" s="742"/>
      <c r="S539" s="742"/>
      <c r="T539" s="742"/>
      <c r="U539" s="742"/>
      <c r="V539" s="742"/>
      <c r="W539" s="742"/>
      <c r="X539" s="742"/>
      <c r="Y539" s="742"/>
      <c r="Z539" s="742"/>
    </row>
    <row r="540" ht="15.75" customHeight="1">
      <c r="A540" s="742"/>
      <c r="B540" s="742"/>
      <c r="C540" s="742"/>
      <c r="D540" s="746"/>
      <c r="E540" s="746"/>
      <c r="F540" s="746"/>
      <c r="G540" s="746"/>
      <c r="H540" s="746"/>
      <c r="I540" s="742"/>
      <c r="J540" s="742"/>
      <c r="K540" s="742"/>
      <c r="L540" s="742"/>
      <c r="M540" s="742"/>
      <c r="N540" s="742"/>
      <c r="O540" s="742"/>
      <c r="P540" s="742"/>
      <c r="Q540" s="742"/>
      <c r="R540" s="742"/>
      <c r="S540" s="742"/>
      <c r="T540" s="742"/>
      <c r="U540" s="742"/>
      <c r="V540" s="742"/>
      <c r="W540" s="742"/>
      <c r="X540" s="742"/>
      <c r="Y540" s="742"/>
      <c r="Z540" s="742"/>
    </row>
    <row r="541" ht="15.75" customHeight="1">
      <c r="A541" s="742"/>
      <c r="B541" s="742"/>
      <c r="C541" s="742"/>
      <c r="D541" s="746"/>
      <c r="E541" s="746"/>
      <c r="F541" s="746"/>
      <c r="G541" s="746"/>
      <c r="H541" s="746"/>
      <c r="I541" s="742"/>
      <c r="J541" s="742"/>
      <c r="K541" s="742"/>
      <c r="L541" s="742"/>
      <c r="M541" s="742"/>
      <c r="N541" s="742"/>
      <c r="O541" s="742"/>
      <c r="P541" s="742"/>
      <c r="Q541" s="742"/>
      <c r="R541" s="742"/>
      <c r="S541" s="742"/>
      <c r="T541" s="742"/>
      <c r="U541" s="742"/>
      <c r="V541" s="742"/>
      <c r="W541" s="742"/>
      <c r="X541" s="742"/>
      <c r="Y541" s="742"/>
      <c r="Z541" s="742"/>
    </row>
    <row r="542" ht="15.75" customHeight="1">
      <c r="A542" s="742"/>
      <c r="B542" s="742"/>
      <c r="C542" s="742"/>
      <c r="D542" s="746"/>
      <c r="E542" s="746"/>
      <c r="F542" s="746"/>
      <c r="G542" s="746"/>
      <c r="H542" s="746"/>
      <c r="I542" s="742"/>
      <c r="J542" s="742"/>
      <c r="K542" s="742"/>
      <c r="L542" s="742"/>
      <c r="M542" s="742"/>
      <c r="N542" s="742"/>
      <c r="O542" s="742"/>
      <c r="P542" s="742"/>
      <c r="Q542" s="742"/>
      <c r="R542" s="742"/>
      <c r="S542" s="742"/>
      <c r="T542" s="742"/>
      <c r="U542" s="742"/>
      <c r="V542" s="742"/>
      <c r="W542" s="742"/>
      <c r="X542" s="742"/>
      <c r="Y542" s="742"/>
      <c r="Z542" s="742"/>
    </row>
    <row r="543" ht="15.75" customHeight="1">
      <c r="A543" s="742"/>
      <c r="B543" s="742"/>
      <c r="C543" s="742"/>
      <c r="D543" s="746"/>
      <c r="E543" s="746"/>
      <c r="F543" s="746"/>
      <c r="G543" s="746"/>
      <c r="H543" s="746"/>
      <c r="I543" s="742"/>
      <c r="J543" s="742"/>
      <c r="K543" s="742"/>
      <c r="L543" s="742"/>
      <c r="M543" s="742"/>
      <c r="N543" s="742"/>
      <c r="O543" s="742"/>
      <c r="P543" s="742"/>
      <c r="Q543" s="742"/>
      <c r="R543" s="742"/>
      <c r="S543" s="742"/>
      <c r="T543" s="742"/>
      <c r="U543" s="742"/>
      <c r="V543" s="742"/>
      <c r="W543" s="742"/>
      <c r="X543" s="742"/>
      <c r="Y543" s="742"/>
      <c r="Z543" s="742"/>
    </row>
    <row r="544" ht="15.75" customHeight="1">
      <c r="A544" s="742"/>
      <c r="B544" s="742"/>
      <c r="C544" s="742"/>
      <c r="D544" s="746"/>
      <c r="E544" s="746"/>
      <c r="F544" s="746"/>
      <c r="G544" s="746"/>
      <c r="H544" s="746"/>
      <c r="I544" s="742"/>
      <c r="J544" s="742"/>
      <c r="K544" s="742"/>
      <c r="L544" s="742"/>
      <c r="M544" s="742"/>
      <c r="N544" s="742"/>
      <c r="O544" s="742"/>
      <c r="P544" s="742"/>
      <c r="Q544" s="742"/>
      <c r="R544" s="742"/>
      <c r="S544" s="742"/>
      <c r="T544" s="742"/>
      <c r="U544" s="742"/>
      <c r="V544" s="742"/>
      <c r="W544" s="742"/>
      <c r="X544" s="742"/>
      <c r="Y544" s="742"/>
      <c r="Z544" s="742"/>
    </row>
    <row r="545" ht="15.75" customHeight="1">
      <c r="A545" s="742"/>
      <c r="B545" s="742"/>
      <c r="C545" s="742"/>
      <c r="D545" s="746"/>
      <c r="E545" s="746"/>
      <c r="F545" s="746"/>
      <c r="G545" s="746"/>
      <c r="H545" s="746"/>
      <c r="I545" s="742"/>
      <c r="J545" s="742"/>
      <c r="K545" s="742"/>
      <c r="L545" s="742"/>
      <c r="M545" s="742"/>
      <c r="N545" s="742"/>
      <c r="O545" s="742"/>
      <c r="P545" s="742"/>
      <c r="Q545" s="742"/>
      <c r="R545" s="742"/>
      <c r="S545" s="742"/>
      <c r="T545" s="742"/>
      <c r="U545" s="742"/>
      <c r="V545" s="742"/>
      <c r="W545" s="742"/>
      <c r="X545" s="742"/>
      <c r="Y545" s="742"/>
      <c r="Z545" s="742"/>
    </row>
    <row r="546" ht="15.75" customHeight="1">
      <c r="A546" s="742"/>
      <c r="B546" s="742"/>
      <c r="C546" s="742"/>
      <c r="D546" s="746"/>
      <c r="E546" s="746"/>
      <c r="F546" s="746"/>
      <c r="G546" s="746"/>
      <c r="H546" s="746"/>
      <c r="I546" s="742"/>
      <c r="J546" s="742"/>
      <c r="K546" s="742"/>
      <c r="L546" s="742"/>
      <c r="M546" s="742"/>
      <c r="N546" s="742"/>
      <c r="O546" s="742"/>
      <c r="P546" s="742"/>
      <c r="Q546" s="742"/>
      <c r="R546" s="742"/>
      <c r="S546" s="742"/>
      <c r="T546" s="742"/>
      <c r="U546" s="742"/>
      <c r="V546" s="742"/>
      <c r="W546" s="742"/>
      <c r="X546" s="742"/>
      <c r="Y546" s="742"/>
      <c r="Z546" s="742"/>
    </row>
    <row r="547" ht="15.75" customHeight="1">
      <c r="A547" s="742"/>
      <c r="B547" s="742"/>
      <c r="C547" s="742"/>
      <c r="D547" s="746"/>
      <c r="E547" s="746"/>
      <c r="F547" s="746"/>
      <c r="G547" s="746"/>
      <c r="H547" s="746"/>
      <c r="I547" s="742"/>
      <c r="J547" s="742"/>
      <c r="K547" s="742"/>
      <c r="L547" s="742"/>
      <c r="M547" s="742"/>
      <c r="N547" s="742"/>
      <c r="O547" s="742"/>
      <c r="P547" s="742"/>
      <c r="Q547" s="742"/>
      <c r="R547" s="742"/>
      <c r="S547" s="742"/>
      <c r="T547" s="742"/>
      <c r="U547" s="742"/>
      <c r="V547" s="742"/>
      <c r="W547" s="742"/>
      <c r="X547" s="742"/>
      <c r="Y547" s="742"/>
      <c r="Z547" s="742"/>
    </row>
    <row r="548" ht="15.75" customHeight="1">
      <c r="A548" s="742"/>
      <c r="B548" s="742"/>
      <c r="C548" s="742"/>
      <c r="D548" s="746"/>
      <c r="E548" s="746"/>
      <c r="F548" s="746"/>
      <c r="G548" s="746"/>
      <c r="H548" s="746"/>
      <c r="I548" s="742"/>
      <c r="J548" s="742"/>
      <c r="K548" s="742"/>
      <c r="L548" s="742"/>
      <c r="M548" s="742"/>
      <c r="N548" s="742"/>
      <c r="O548" s="742"/>
      <c r="P548" s="742"/>
      <c r="Q548" s="742"/>
      <c r="R548" s="742"/>
      <c r="S548" s="742"/>
      <c r="T548" s="742"/>
      <c r="U548" s="742"/>
      <c r="V548" s="742"/>
      <c r="W548" s="742"/>
      <c r="X548" s="742"/>
      <c r="Y548" s="742"/>
      <c r="Z548" s="742"/>
    </row>
    <row r="549" ht="15.75" customHeight="1">
      <c r="A549" s="742"/>
      <c r="B549" s="742"/>
      <c r="C549" s="742"/>
      <c r="D549" s="746"/>
      <c r="E549" s="746"/>
      <c r="F549" s="746"/>
      <c r="G549" s="746"/>
      <c r="H549" s="746"/>
      <c r="I549" s="742"/>
      <c r="J549" s="742"/>
      <c r="K549" s="742"/>
      <c r="L549" s="742"/>
      <c r="M549" s="742"/>
      <c r="N549" s="742"/>
      <c r="O549" s="742"/>
      <c r="P549" s="742"/>
      <c r="Q549" s="742"/>
      <c r="R549" s="742"/>
      <c r="S549" s="742"/>
      <c r="T549" s="742"/>
      <c r="U549" s="742"/>
      <c r="V549" s="742"/>
      <c r="W549" s="742"/>
      <c r="X549" s="742"/>
      <c r="Y549" s="742"/>
      <c r="Z549" s="742"/>
    </row>
    <row r="550" ht="15.75" customHeight="1">
      <c r="A550" s="742"/>
      <c r="B550" s="742"/>
      <c r="C550" s="742"/>
      <c r="D550" s="746"/>
      <c r="E550" s="746"/>
      <c r="F550" s="746"/>
      <c r="G550" s="746"/>
      <c r="H550" s="746"/>
      <c r="I550" s="742"/>
      <c r="J550" s="742"/>
      <c r="K550" s="742"/>
      <c r="L550" s="742"/>
      <c r="M550" s="742"/>
      <c r="N550" s="742"/>
      <c r="O550" s="742"/>
      <c r="P550" s="742"/>
      <c r="Q550" s="742"/>
      <c r="R550" s="742"/>
      <c r="S550" s="742"/>
      <c r="T550" s="742"/>
      <c r="U550" s="742"/>
      <c r="V550" s="742"/>
      <c r="W550" s="742"/>
      <c r="X550" s="742"/>
      <c r="Y550" s="742"/>
      <c r="Z550" s="742"/>
    </row>
    <row r="551" ht="15.75" customHeight="1">
      <c r="A551" s="742"/>
      <c r="B551" s="742"/>
      <c r="C551" s="742"/>
      <c r="D551" s="746"/>
      <c r="E551" s="746"/>
      <c r="F551" s="746"/>
      <c r="G551" s="746"/>
      <c r="H551" s="746"/>
      <c r="I551" s="742"/>
      <c r="J551" s="742"/>
      <c r="K551" s="742"/>
      <c r="L551" s="742"/>
      <c r="M551" s="742"/>
      <c r="N551" s="742"/>
      <c r="O551" s="742"/>
      <c r="P551" s="742"/>
      <c r="Q551" s="742"/>
      <c r="R551" s="742"/>
      <c r="S551" s="742"/>
      <c r="T551" s="742"/>
      <c r="U551" s="742"/>
      <c r="V551" s="742"/>
      <c r="W551" s="742"/>
      <c r="X551" s="742"/>
      <c r="Y551" s="742"/>
      <c r="Z551" s="742"/>
    </row>
    <row r="552" ht="15.75" customHeight="1">
      <c r="A552" s="742"/>
      <c r="B552" s="742"/>
      <c r="C552" s="742"/>
      <c r="D552" s="746"/>
      <c r="E552" s="746"/>
      <c r="F552" s="746"/>
      <c r="G552" s="746"/>
      <c r="H552" s="746"/>
      <c r="I552" s="742"/>
      <c r="J552" s="742"/>
      <c r="K552" s="742"/>
      <c r="L552" s="742"/>
      <c r="M552" s="742"/>
      <c r="N552" s="742"/>
      <c r="O552" s="742"/>
      <c r="P552" s="742"/>
      <c r="Q552" s="742"/>
      <c r="R552" s="742"/>
      <c r="S552" s="742"/>
      <c r="T552" s="742"/>
      <c r="U552" s="742"/>
      <c r="V552" s="742"/>
      <c r="W552" s="742"/>
      <c r="X552" s="742"/>
      <c r="Y552" s="742"/>
      <c r="Z552" s="742"/>
    </row>
    <row r="553" ht="15.75" customHeight="1">
      <c r="A553" s="742"/>
      <c r="B553" s="742"/>
      <c r="C553" s="742"/>
      <c r="D553" s="746"/>
      <c r="E553" s="746"/>
      <c r="F553" s="746"/>
      <c r="G553" s="746"/>
      <c r="H553" s="746"/>
      <c r="I553" s="742"/>
      <c r="J553" s="742"/>
      <c r="K553" s="742"/>
      <c r="L553" s="742"/>
      <c r="M553" s="742"/>
      <c r="N553" s="742"/>
      <c r="O553" s="742"/>
      <c r="P553" s="742"/>
      <c r="Q553" s="742"/>
      <c r="R553" s="742"/>
      <c r="S553" s="742"/>
      <c r="T553" s="742"/>
      <c r="U553" s="742"/>
      <c r="V553" s="742"/>
      <c r="W553" s="742"/>
      <c r="X553" s="742"/>
      <c r="Y553" s="742"/>
      <c r="Z553" s="742"/>
    </row>
    <row r="554" ht="15.75" customHeight="1">
      <c r="A554" s="742"/>
      <c r="B554" s="742"/>
      <c r="C554" s="742"/>
      <c r="D554" s="746"/>
      <c r="E554" s="746"/>
      <c r="F554" s="746"/>
      <c r="G554" s="746"/>
      <c r="H554" s="746"/>
      <c r="I554" s="742"/>
      <c r="J554" s="742"/>
      <c r="K554" s="742"/>
      <c r="L554" s="742"/>
      <c r="M554" s="742"/>
      <c r="N554" s="742"/>
      <c r="O554" s="742"/>
      <c r="P554" s="742"/>
      <c r="Q554" s="742"/>
      <c r="R554" s="742"/>
      <c r="S554" s="742"/>
      <c r="T554" s="742"/>
      <c r="U554" s="742"/>
      <c r="V554" s="742"/>
      <c r="W554" s="742"/>
      <c r="X554" s="742"/>
      <c r="Y554" s="742"/>
      <c r="Z554" s="742"/>
    </row>
    <row r="555" ht="15.75" customHeight="1">
      <c r="A555" s="742"/>
      <c r="B555" s="742"/>
      <c r="C555" s="742"/>
      <c r="D555" s="746"/>
      <c r="E555" s="746"/>
      <c r="F555" s="746"/>
      <c r="G555" s="746"/>
      <c r="H555" s="746"/>
      <c r="I555" s="742"/>
      <c r="J555" s="742"/>
      <c r="K555" s="742"/>
      <c r="L555" s="742"/>
      <c r="M555" s="742"/>
      <c r="N555" s="742"/>
      <c r="O555" s="742"/>
      <c r="P555" s="742"/>
      <c r="Q555" s="742"/>
      <c r="R555" s="742"/>
      <c r="S555" s="742"/>
      <c r="T555" s="742"/>
      <c r="U555" s="742"/>
      <c r="V555" s="742"/>
      <c r="W555" s="742"/>
      <c r="X555" s="742"/>
      <c r="Y555" s="742"/>
      <c r="Z555" s="742"/>
    </row>
    <row r="556" ht="15.75" customHeight="1">
      <c r="A556" s="742"/>
      <c r="B556" s="742"/>
      <c r="C556" s="742"/>
      <c r="D556" s="746"/>
      <c r="E556" s="746"/>
      <c r="F556" s="746"/>
      <c r="G556" s="746"/>
      <c r="H556" s="746"/>
      <c r="I556" s="742"/>
      <c r="J556" s="742"/>
      <c r="K556" s="742"/>
      <c r="L556" s="742"/>
      <c r="M556" s="742"/>
      <c r="N556" s="742"/>
      <c r="O556" s="742"/>
      <c r="P556" s="742"/>
      <c r="Q556" s="742"/>
      <c r="R556" s="742"/>
      <c r="S556" s="742"/>
      <c r="T556" s="742"/>
      <c r="U556" s="742"/>
      <c r="V556" s="742"/>
      <c r="W556" s="742"/>
      <c r="X556" s="742"/>
      <c r="Y556" s="742"/>
      <c r="Z556" s="742"/>
    </row>
    <row r="557" ht="15.75" customHeight="1">
      <c r="A557" s="742"/>
      <c r="B557" s="742"/>
      <c r="C557" s="742"/>
      <c r="D557" s="746"/>
      <c r="E557" s="746"/>
      <c r="F557" s="746"/>
      <c r="G557" s="746"/>
      <c r="H557" s="746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</row>
    <row r="558" ht="15.75" customHeight="1">
      <c r="A558" s="742"/>
      <c r="B558" s="742"/>
      <c r="C558" s="742"/>
      <c r="D558" s="746"/>
      <c r="E558" s="746"/>
      <c r="F558" s="746"/>
      <c r="G558" s="746"/>
      <c r="H558" s="746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</row>
    <row r="559" ht="15.75" customHeight="1">
      <c r="A559" s="742"/>
      <c r="B559" s="742"/>
      <c r="C559" s="742"/>
      <c r="D559" s="746"/>
      <c r="E559" s="746"/>
      <c r="F559" s="746"/>
      <c r="G559" s="746"/>
      <c r="H559" s="746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</row>
    <row r="560" ht="15.75" customHeight="1">
      <c r="A560" s="742"/>
      <c r="B560" s="742"/>
      <c r="C560" s="742"/>
      <c r="D560" s="746"/>
      <c r="E560" s="746"/>
      <c r="F560" s="746"/>
      <c r="G560" s="746"/>
      <c r="H560" s="746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</row>
    <row r="561" ht="15.75" customHeight="1">
      <c r="A561" s="742"/>
      <c r="B561" s="742"/>
      <c r="C561" s="742"/>
      <c r="D561" s="746"/>
      <c r="E561" s="746"/>
      <c r="F561" s="746"/>
      <c r="G561" s="746"/>
      <c r="H561" s="746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</row>
    <row r="562" ht="15.75" customHeight="1">
      <c r="A562" s="742"/>
      <c r="B562" s="742"/>
      <c r="C562" s="742"/>
      <c r="D562" s="746"/>
      <c r="E562" s="746"/>
      <c r="F562" s="746"/>
      <c r="G562" s="746"/>
      <c r="H562" s="746"/>
      <c r="I562" s="742"/>
      <c r="J562" s="742"/>
      <c r="K562" s="742"/>
      <c r="L562" s="742"/>
      <c r="M562" s="742"/>
      <c r="N562" s="742"/>
      <c r="O562" s="742"/>
      <c r="P562" s="742"/>
      <c r="Q562" s="742"/>
      <c r="R562" s="742"/>
      <c r="S562" s="742"/>
      <c r="T562" s="742"/>
      <c r="U562" s="742"/>
      <c r="V562" s="742"/>
      <c r="W562" s="742"/>
      <c r="X562" s="742"/>
      <c r="Y562" s="742"/>
      <c r="Z562" s="742"/>
    </row>
    <row r="563" ht="15.75" customHeight="1">
      <c r="A563" s="742"/>
      <c r="B563" s="742"/>
      <c r="C563" s="742"/>
      <c r="D563" s="746"/>
      <c r="E563" s="746"/>
      <c r="F563" s="746"/>
      <c r="G563" s="746"/>
      <c r="H563" s="746"/>
      <c r="I563" s="742"/>
      <c r="J563" s="742"/>
      <c r="K563" s="742"/>
      <c r="L563" s="742"/>
      <c r="M563" s="742"/>
      <c r="N563" s="742"/>
      <c r="O563" s="742"/>
      <c r="P563" s="742"/>
      <c r="Q563" s="742"/>
      <c r="R563" s="742"/>
      <c r="S563" s="742"/>
      <c r="T563" s="742"/>
      <c r="U563" s="742"/>
      <c r="V563" s="742"/>
      <c r="W563" s="742"/>
      <c r="X563" s="742"/>
      <c r="Y563" s="742"/>
      <c r="Z563" s="742"/>
    </row>
    <row r="564" ht="15.75" customHeight="1">
      <c r="A564" s="742"/>
      <c r="B564" s="742"/>
      <c r="C564" s="742"/>
      <c r="D564" s="746"/>
      <c r="E564" s="746"/>
      <c r="F564" s="746"/>
      <c r="G564" s="746"/>
      <c r="H564" s="746"/>
      <c r="I564" s="742"/>
      <c r="J564" s="742"/>
      <c r="K564" s="742"/>
      <c r="L564" s="742"/>
      <c r="M564" s="742"/>
      <c r="N564" s="742"/>
      <c r="O564" s="742"/>
      <c r="P564" s="742"/>
      <c r="Q564" s="742"/>
      <c r="R564" s="742"/>
      <c r="S564" s="742"/>
      <c r="T564" s="742"/>
      <c r="U564" s="742"/>
      <c r="V564" s="742"/>
      <c r="W564" s="742"/>
      <c r="X564" s="742"/>
      <c r="Y564" s="742"/>
      <c r="Z564" s="742"/>
    </row>
    <row r="565" ht="15.75" customHeight="1">
      <c r="A565" s="742"/>
      <c r="B565" s="742"/>
      <c r="C565" s="742"/>
      <c r="D565" s="746"/>
      <c r="E565" s="746"/>
      <c r="F565" s="746"/>
      <c r="G565" s="746"/>
      <c r="H565" s="746"/>
      <c r="I565" s="742"/>
      <c r="J565" s="742"/>
      <c r="K565" s="742"/>
      <c r="L565" s="742"/>
      <c r="M565" s="742"/>
      <c r="N565" s="742"/>
      <c r="O565" s="742"/>
      <c r="P565" s="742"/>
      <c r="Q565" s="742"/>
      <c r="R565" s="742"/>
      <c r="S565" s="742"/>
      <c r="T565" s="742"/>
      <c r="U565" s="742"/>
      <c r="V565" s="742"/>
      <c r="W565" s="742"/>
      <c r="X565" s="742"/>
      <c r="Y565" s="742"/>
      <c r="Z565" s="742"/>
    </row>
    <row r="566" ht="15.75" customHeight="1">
      <c r="A566" s="742"/>
      <c r="B566" s="742"/>
      <c r="C566" s="742"/>
      <c r="D566" s="746"/>
      <c r="E566" s="746"/>
      <c r="F566" s="746"/>
      <c r="G566" s="746"/>
      <c r="H566" s="746"/>
      <c r="I566" s="742"/>
      <c r="J566" s="742"/>
      <c r="K566" s="742"/>
      <c r="L566" s="742"/>
      <c r="M566" s="742"/>
      <c r="N566" s="742"/>
      <c r="O566" s="742"/>
      <c r="P566" s="742"/>
      <c r="Q566" s="742"/>
      <c r="R566" s="742"/>
      <c r="S566" s="742"/>
      <c r="T566" s="742"/>
      <c r="U566" s="742"/>
      <c r="V566" s="742"/>
      <c r="W566" s="742"/>
      <c r="X566" s="742"/>
      <c r="Y566" s="742"/>
      <c r="Z566" s="742"/>
    </row>
    <row r="567" ht="15.75" customHeight="1">
      <c r="A567" s="742"/>
      <c r="B567" s="742"/>
      <c r="C567" s="742"/>
      <c r="D567" s="746"/>
      <c r="E567" s="746"/>
      <c r="F567" s="746"/>
      <c r="G567" s="746"/>
      <c r="H567" s="746"/>
      <c r="I567" s="742"/>
      <c r="J567" s="742"/>
      <c r="K567" s="742"/>
      <c r="L567" s="742"/>
      <c r="M567" s="742"/>
      <c r="N567" s="742"/>
      <c r="O567" s="742"/>
      <c r="P567" s="742"/>
      <c r="Q567" s="742"/>
      <c r="R567" s="742"/>
      <c r="S567" s="742"/>
      <c r="T567" s="742"/>
      <c r="U567" s="742"/>
      <c r="V567" s="742"/>
      <c r="W567" s="742"/>
      <c r="X567" s="742"/>
      <c r="Y567" s="742"/>
      <c r="Z567" s="742"/>
    </row>
    <row r="568" ht="15.75" customHeight="1">
      <c r="A568" s="742"/>
      <c r="B568" s="742"/>
      <c r="C568" s="742"/>
      <c r="D568" s="746"/>
      <c r="E568" s="746"/>
      <c r="F568" s="746"/>
      <c r="G568" s="746"/>
      <c r="H568" s="746"/>
      <c r="I568" s="742"/>
      <c r="J568" s="742"/>
      <c r="K568" s="742"/>
      <c r="L568" s="742"/>
      <c r="M568" s="742"/>
      <c r="N568" s="742"/>
      <c r="O568" s="742"/>
      <c r="P568" s="742"/>
      <c r="Q568" s="742"/>
      <c r="R568" s="742"/>
      <c r="S568" s="742"/>
      <c r="T568" s="742"/>
      <c r="U568" s="742"/>
      <c r="V568" s="742"/>
      <c r="W568" s="742"/>
      <c r="X568" s="742"/>
      <c r="Y568" s="742"/>
      <c r="Z568" s="742"/>
    </row>
    <row r="569" ht="15.75" customHeight="1">
      <c r="A569" s="742"/>
      <c r="B569" s="742"/>
      <c r="C569" s="742"/>
      <c r="D569" s="746"/>
      <c r="E569" s="746"/>
      <c r="F569" s="746"/>
      <c r="G569" s="746"/>
      <c r="H569" s="746"/>
      <c r="I569" s="742"/>
      <c r="J569" s="742"/>
      <c r="K569" s="742"/>
      <c r="L569" s="742"/>
      <c r="M569" s="742"/>
      <c r="N569" s="742"/>
      <c r="O569" s="742"/>
      <c r="P569" s="742"/>
      <c r="Q569" s="742"/>
      <c r="R569" s="742"/>
      <c r="S569" s="742"/>
      <c r="T569" s="742"/>
      <c r="U569" s="742"/>
      <c r="V569" s="742"/>
      <c r="W569" s="742"/>
      <c r="X569" s="742"/>
      <c r="Y569" s="742"/>
      <c r="Z569" s="742"/>
    </row>
    <row r="570" ht="15.75" customHeight="1">
      <c r="A570" s="742"/>
      <c r="B570" s="742"/>
      <c r="C570" s="742"/>
      <c r="D570" s="746"/>
      <c r="E570" s="746"/>
      <c r="F570" s="746"/>
      <c r="G570" s="746"/>
      <c r="H570" s="746"/>
      <c r="I570" s="742"/>
      <c r="J570" s="742"/>
      <c r="K570" s="742"/>
      <c r="L570" s="742"/>
      <c r="M570" s="742"/>
      <c r="N570" s="742"/>
      <c r="O570" s="742"/>
      <c r="P570" s="742"/>
      <c r="Q570" s="742"/>
      <c r="R570" s="742"/>
      <c r="S570" s="742"/>
      <c r="T570" s="742"/>
      <c r="U570" s="742"/>
      <c r="V570" s="742"/>
      <c r="W570" s="742"/>
      <c r="X570" s="742"/>
      <c r="Y570" s="742"/>
      <c r="Z570" s="742"/>
    </row>
    <row r="571" ht="15.75" customHeight="1">
      <c r="A571" s="742"/>
      <c r="B571" s="742"/>
      <c r="C571" s="742"/>
      <c r="D571" s="746"/>
      <c r="E571" s="746"/>
      <c r="F571" s="746"/>
      <c r="G571" s="746"/>
      <c r="H571" s="746"/>
      <c r="I571" s="742"/>
      <c r="J571" s="742"/>
      <c r="K571" s="742"/>
      <c r="L571" s="742"/>
      <c r="M571" s="742"/>
      <c r="N571" s="742"/>
      <c r="O571" s="742"/>
      <c r="P571" s="742"/>
      <c r="Q571" s="742"/>
      <c r="R571" s="742"/>
      <c r="S571" s="742"/>
      <c r="T571" s="742"/>
      <c r="U571" s="742"/>
      <c r="V571" s="742"/>
      <c r="W571" s="742"/>
      <c r="X571" s="742"/>
      <c r="Y571" s="742"/>
      <c r="Z571" s="742"/>
    </row>
    <row r="572" ht="15.75" customHeight="1">
      <c r="A572" s="742"/>
      <c r="B572" s="742"/>
      <c r="C572" s="742"/>
      <c r="D572" s="746"/>
      <c r="E572" s="746"/>
      <c r="F572" s="746"/>
      <c r="G572" s="746"/>
      <c r="H572" s="746"/>
      <c r="I572" s="742"/>
      <c r="J572" s="742"/>
      <c r="K572" s="742"/>
      <c r="L572" s="742"/>
      <c r="M572" s="742"/>
      <c r="N572" s="742"/>
      <c r="O572" s="742"/>
      <c r="P572" s="742"/>
      <c r="Q572" s="742"/>
      <c r="R572" s="742"/>
      <c r="S572" s="742"/>
      <c r="T572" s="742"/>
      <c r="U572" s="742"/>
      <c r="V572" s="742"/>
      <c r="W572" s="742"/>
      <c r="X572" s="742"/>
      <c r="Y572" s="742"/>
      <c r="Z572" s="742"/>
    </row>
    <row r="573" ht="15.75" customHeight="1">
      <c r="A573" s="742"/>
      <c r="B573" s="742"/>
      <c r="C573" s="742"/>
      <c r="D573" s="746"/>
      <c r="E573" s="746"/>
      <c r="F573" s="746"/>
      <c r="G573" s="746"/>
      <c r="H573" s="746"/>
      <c r="I573" s="742"/>
      <c r="J573" s="742"/>
      <c r="K573" s="742"/>
      <c r="L573" s="742"/>
      <c r="M573" s="742"/>
      <c r="N573" s="742"/>
      <c r="O573" s="742"/>
      <c r="P573" s="742"/>
      <c r="Q573" s="742"/>
      <c r="R573" s="742"/>
      <c r="S573" s="742"/>
      <c r="T573" s="742"/>
      <c r="U573" s="742"/>
      <c r="V573" s="742"/>
      <c r="W573" s="742"/>
      <c r="X573" s="742"/>
      <c r="Y573" s="742"/>
      <c r="Z573" s="742"/>
    </row>
    <row r="574" ht="15.75" customHeight="1">
      <c r="A574" s="742"/>
      <c r="B574" s="742"/>
      <c r="C574" s="742"/>
      <c r="D574" s="746"/>
      <c r="E574" s="746"/>
      <c r="F574" s="746"/>
      <c r="G574" s="746"/>
      <c r="H574" s="746"/>
      <c r="I574" s="742"/>
      <c r="J574" s="742"/>
      <c r="K574" s="742"/>
      <c r="L574" s="742"/>
      <c r="M574" s="742"/>
      <c r="N574" s="742"/>
      <c r="O574" s="742"/>
      <c r="P574" s="742"/>
      <c r="Q574" s="742"/>
      <c r="R574" s="742"/>
      <c r="S574" s="742"/>
      <c r="T574" s="742"/>
      <c r="U574" s="742"/>
      <c r="V574" s="742"/>
      <c r="W574" s="742"/>
      <c r="X574" s="742"/>
      <c r="Y574" s="742"/>
      <c r="Z574" s="742"/>
    </row>
    <row r="575" ht="15.75" customHeight="1">
      <c r="A575" s="742"/>
      <c r="B575" s="742"/>
      <c r="C575" s="742"/>
      <c r="D575" s="746"/>
      <c r="E575" s="746"/>
      <c r="F575" s="746"/>
      <c r="G575" s="746"/>
      <c r="H575" s="746"/>
      <c r="I575" s="742"/>
      <c r="J575" s="742"/>
      <c r="K575" s="742"/>
      <c r="L575" s="742"/>
      <c r="M575" s="742"/>
      <c r="N575" s="742"/>
      <c r="O575" s="742"/>
      <c r="P575" s="742"/>
      <c r="Q575" s="742"/>
      <c r="R575" s="742"/>
      <c r="S575" s="742"/>
      <c r="T575" s="742"/>
      <c r="U575" s="742"/>
      <c r="V575" s="742"/>
      <c r="W575" s="742"/>
      <c r="X575" s="742"/>
      <c r="Y575" s="742"/>
      <c r="Z575" s="742"/>
    </row>
    <row r="576" ht="15.75" customHeight="1">
      <c r="A576" s="742"/>
      <c r="B576" s="742"/>
      <c r="C576" s="742"/>
      <c r="D576" s="746"/>
      <c r="E576" s="746"/>
      <c r="F576" s="746"/>
      <c r="G576" s="746"/>
      <c r="H576" s="746"/>
      <c r="I576" s="742"/>
      <c r="J576" s="742"/>
      <c r="K576" s="742"/>
      <c r="L576" s="742"/>
      <c r="M576" s="742"/>
      <c r="N576" s="742"/>
      <c r="O576" s="742"/>
      <c r="P576" s="742"/>
      <c r="Q576" s="742"/>
      <c r="R576" s="742"/>
      <c r="S576" s="742"/>
      <c r="T576" s="742"/>
      <c r="U576" s="742"/>
      <c r="V576" s="742"/>
      <c r="W576" s="742"/>
      <c r="X576" s="742"/>
      <c r="Y576" s="742"/>
      <c r="Z576" s="742"/>
    </row>
    <row r="577" ht="15.75" customHeight="1">
      <c r="A577" s="742"/>
      <c r="B577" s="742"/>
      <c r="C577" s="742"/>
      <c r="D577" s="746"/>
      <c r="E577" s="746"/>
      <c r="F577" s="746"/>
      <c r="G577" s="746"/>
      <c r="H577" s="746"/>
      <c r="I577" s="742"/>
      <c r="J577" s="742"/>
      <c r="K577" s="742"/>
      <c r="L577" s="742"/>
      <c r="M577" s="742"/>
      <c r="N577" s="742"/>
      <c r="O577" s="742"/>
      <c r="P577" s="742"/>
      <c r="Q577" s="742"/>
      <c r="R577" s="742"/>
      <c r="S577" s="742"/>
      <c r="T577" s="742"/>
      <c r="U577" s="742"/>
      <c r="V577" s="742"/>
      <c r="W577" s="742"/>
      <c r="X577" s="742"/>
      <c r="Y577" s="742"/>
      <c r="Z577" s="742"/>
    </row>
    <row r="578" ht="15.75" customHeight="1">
      <c r="A578" s="742"/>
      <c r="B578" s="742"/>
      <c r="C578" s="742"/>
      <c r="D578" s="746"/>
      <c r="E578" s="746"/>
      <c r="F578" s="746"/>
      <c r="G578" s="746"/>
      <c r="H578" s="746"/>
      <c r="I578" s="742"/>
      <c r="J578" s="742"/>
      <c r="K578" s="742"/>
      <c r="L578" s="742"/>
      <c r="M578" s="742"/>
      <c r="N578" s="742"/>
      <c r="O578" s="742"/>
      <c r="P578" s="742"/>
      <c r="Q578" s="742"/>
      <c r="R578" s="742"/>
      <c r="S578" s="742"/>
      <c r="T578" s="742"/>
      <c r="U578" s="742"/>
      <c r="V578" s="742"/>
      <c r="W578" s="742"/>
      <c r="X578" s="742"/>
      <c r="Y578" s="742"/>
      <c r="Z578" s="742"/>
    </row>
    <row r="579" ht="15.75" customHeight="1">
      <c r="A579" s="742"/>
      <c r="B579" s="742"/>
      <c r="C579" s="742"/>
      <c r="D579" s="746"/>
      <c r="E579" s="746"/>
      <c r="F579" s="746"/>
      <c r="G579" s="746"/>
      <c r="H579" s="746"/>
      <c r="I579" s="742"/>
      <c r="J579" s="742"/>
      <c r="K579" s="742"/>
      <c r="L579" s="742"/>
      <c r="M579" s="742"/>
      <c r="N579" s="742"/>
      <c r="O579" s="742"/>
      <c r="P579" s="742"/>
      <c r="Q579" s="742"/>
      <c r="R579" s="742"/>
      <c r="S579" s="742"/>
      <c r="T579" s="742"/>
      <c r="U579" s="742"/>
      <c r="V579" s="742"/>
      <c r="W579" s="742"/>
      <c r="X579" s="742"/>
      <c r="Y579" s="742"/>
      <c r="Z579" s="742"/>
    </row>
    <row r="580" ht="15.75" customHeight="1">
      <c r="A580" s="742"/>
      <c r="B580" s="742"/>
      <c r="C580" s="742"/>
      <c r="D580" s="746"/>
      <c r="E580" s="746"/>
      <c r="F580" s="746"/>
      <c r="G580" s="746"/>
      <c r="H580" s="746"/>
      <c r="I580" s="742"/>
      <c r="J580" s="742"/>
      <c r="K580" s="742"/>
      <c r="L580" s="742"/>
      <c r="M580" s="742"/>
      <c r="N580" s="742"/>
      <c r="O580" s="742"/>
      <c r="P580" s="742"/>
      <c r="Q580" s="742"/>
      <c r="R580" s="742"/>
      <c r="S580" s="742"/>
      <c r="T580" s="742"/>
      <c r="U580" s="742"/>
      <c r="V580" s="742"/>
      <c r="W580" s="742"/>
      <c r="X580" s="742"/>
      <c r="Y580" s="742"/>
      <c r="Z580" s="742"/>
    </row>
    <row r="581" ht="15.75" customHeight="1">
      <c r="A581" s="742"/>
      <c r="B581" s="742"/>
      <c r="C581" s="742"/>
      <c r="D581" s="746"/>
      <c r="E581" s="746"/>
      <c r="F581" s="746"/>
      <c r="G581" s="746"/>
      <c r="H581" s="746"/>
      <c r="I581" s="742"/>
      <c r="J581" s="742"/>
      <c r="K581" s="742"/>
      <c r="L581" s="742"/>
      <c r="M581" s="742"/>
      <c r="N581" s="742"/>
      <c r="O581" s="742"/>
      <c r="P581" s="742"/>
      <c r="Q581" s="742"/>
      <c r="R581" s="742"/>
      <c r="S581" s="742"/>
      <c r="T581" s="742"/>
      <c r="U581" s="742"/>
      <c r="V581" s="742"/>
      <c r="W581" s="742"/>
      <c r="X581" s="742"/>
      <c r="Y581" s="742"/>
      <c r="Z581" s="742"/>
    </row>
    <row r="582" ht="15.75" customHeight="1">
      <c r="A582" s="742"/>
      <c r="B582" s="742"/>
      <c r="C582" s="742"/>
      <c r="D582" s="746"/>
      <c r="E582" s="746"/>
      <c r="F582" s="746"/>
      <c r="G582" s="746"/>
      <c r="H582" s="746"/>
      <c r="I582" s="742"/>
      <c r="J582" s="742"/>
      <c r="K582" s="742"/>
      <c r="L582" s="742"/>
      <c r="M582" s="742"/>
      <c r="N582" s="742"/>
      <c r="O582" s="742"/>
      <c r="P582" s="742"/>
      <c r="Q582" s="742"/>
      <c r="R582" s="742"/>
      <c r="S582" s="742"/>
      <c r="T582" s="742"/>
      <c r="U582" s="742"/>
      <c r="V582" s="742"/>
      <c r="W582" s="742"/>
      <c r="X582" s="742"/>
      <c r="Y582" s="742"/>
      <c r="Z582" s="742"/>
    </row>
    <row r="583" ht="15.75" customHeight="1">
      <c r="A583" s="742"/>
      <c r="B583" s="742"/>
      <c r="C583" s="742"/>
      <c r="D583" s="746"/>
      <c r="E583" s="746"/>
      <c r="F583" s="746"/>
      <c r="G583" s="746"/>
      <c r="H583" s="746"/>
      <c r="I583" s="742"/>
      <c r="J583" s="742"/>
      <c r="K583" s="742"/>
      <c r="L583" s="742"/>
      <c r="M583" s="742"/>
      <c r="N583" s="742"/>
      <c r="O583" s="742"/>
      <c r="P583" s="742"/>
      <c r="Q583" s="742"/>
      <c r="R583" s="742"/>
      <c r="S583" s="742"/>
      <c r="T583" s="742"/>
      <c r="U583" s="742"/>
      <c r="V583" s="742"/>
      <c r="W583" s="742"/>
      <c r="X583" s="742"/>
      <c r="Y583" s="742"/>
      <c r="Z583" s="742"/>
    </row>
    <row r="584" ht="15.75" customHeight="1">
      <c r="A584" s="742"/>
      <c r="B584" s="742"/>
      <c r="C584" s="742"/>
      <c r="D584" s="746"/>
      <c r="E584" s="746"/>
      <c r="F584" s="746"/>
      <c r="G584" s="746"/>
      <c r="H584" s="746"/>
      <c r="I584" s="742"/>
      <c r="J584" s="742"/>
      <c r="K584" s="742"/>
      <c r="L584" s="742"/>
      <c r="M584" s="742"/>
      <c r="N584" s="742"/>
      <c r="O584" s="742"/>
      <c r="P584" s="742"/>
      <c r="Q584" s="742"/>
      <c r="R584" s="742"/>
      <c r="S584" s="742"/>
      <c r="T584" s="742"/>
      <c r="U584" s="742"/>
      <c r="V584" s="742"/>
      <c r="W584" s="742"/>
      <c r="X584" s="742"/>
      <c r="Y584" s="742"/>
      <c r="Z584" s="742"/>
    </row>
    <row r="585" ht="15.75" customHeight="1">
      <c r="A585" s="742"/>
      <c r="B585" s="742"/>
      <c r="C585" s="742"/>
      <c r="D585" s="746"/>
      <c r="E585" s="746"/>
      <c r="F585" s="746"/>
      <c r="G585" s="746"/>
      <c r="H585" s="746"/>
      <c r="I585" s="742"/>
      <c r="J585" s="742"/>
      <c r="K585" s="742"/>
      <c r="L585" s="742"/>
      <c r="M585" s="742"/>
      <c r="N585" s="742"/>
      <c r="O585" s="742"/>
      <c r="P585" s="742"/>
      <c r="Q585" s="742"/>
      <c r="R585" s="742"/>
      <c r="S585" s="742"/>
      <c r="T585" s="742"/>
      <c r="U585" s="742"/>
      <c r="V585" s="742"/>
      <c r="W585" s="742"/>
      <c r="X585" s="742"/>
      <c r="Y585" s="742"/>
      <c r="Z585" s="742"/>
    </row>
    <row r="586" ht="15.75" customHeight="1">
      <c r="A586" s="742"/>
      <c r="B586" s="742"/>
      <c r="C586" s="742"/>
      <c r="D586" s="746"/>
      <c r="E586" s="746"/>
      <c r="F586" s="746"/>
      <c r="G586" s="746"/>
      <c r="H586" s="746"/>
      <c r="I586" s="742"/>
      <c r="J586" s="742"/>
      <c r="K586" s="742"/>
      <c r="L586" s="742"/>
      <c r="M586" s="742"/>
      <c r="N586" s="742"/>
      <c r="O586" s="742"/>
      <c r="P586" s="742"/>
      <c r="Q586" s="742"/>
      <c r="R586" s="742"/>
      <c r="S586" s="742"/>
      <c r="T586" s="742"/>
      <c r="U586" s="742"/>
      <c r="V586" s="742"/>
      <c r="W586" s="742"/>
      <c r="X586" s="742"/>
      <c r="Y586" s="742"/>
      <c r="Z586" s="742"/>
    </row>
    <row r="587" ht="15.75" customHeight="1">
      <c r="A587" s="742"/>
      <c r="B587" s="742"/>
      <c r="C587" s="742"/>
      <c r="D587" s="746"/>
      <c r="E587" s="746"/>
      <c r="F587" s="746"/>
      <c r="G587" s="746"/>
      <c r="H587" s="746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</row>
    <row r="588" ht="15.75" customHeight="1">
      <c r="A588" s="742"/>
      <c r="B588" s="742"/>
      <c r="C588" s="742"/>
      <c r="D588" s="746"/>
      <c r="E588" s="746"/>
      <c r="F588" s="746"/>
      <c r="G588" s="746"/>
      <c r="H588" s="746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</row>
    <row r="589" ht="15.75" customHeight="1">
      <c r="A589" s="742"/>
      <c r="B589" s="742"/>
      <c r="C589" s="742"/>
      <c r="D589" s="746"/>
      <c r="E589" s="746"/>
      <c r="F589" s="746"/>
      <c r="G589" s="746"/>
      <c r="H589" s="746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</row>
    <row r="590" ht="15.75" customHeight="1">
      <c r="A590" s="742"/>
      <c r="B590" s="742"/>
      <c r="C590" s="742"/>
      <c r="D590" s="746"/>
      <c r="E590" s="746"/>
      <c r="F590" s="746"/>
      <c r="G590" s="746"/>
      <c r="H590" s="746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</row>
    <row r="591" ht="15.75" customHeight="1">
      <c r="A591" s="742"/>
      <c r="B591" s="742"/>
      <c r="C591" s="742"/>
      <c r="D591" s="746"/>
      <c r="E591" s="746"/>
      <c r="F591" s="746"/>
      <c r="G591" s="746"/>
      <c r="H591" s="746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</row>
    <row r="592" ht="15.75" customHeight="1">
      <c r="A592" s="742"/>
      <c r="B592" s="742"/>
      <c r="C592" s="742"/>
      <c r="D592" s="746"/>
      <c r="E592" s="746"/>
      <c r="F592" s="746"/>
      <c r="G592" s="746"/>
      <c r="H592" s="746"/>
      <c r="I592" s="742"/>
      <c r="J592" s="742"/>
      <c r="K592" s="742"/>
      <c r="L592" s="742"/>
      <c r="M592" s="742"/>
      <c r="N592" s="742"/>
      <c r="O592" s="742"/>
      <c r="P592" s="742"/>
      <c r="Q592" s="742"/>
      <c r="R592" s="742"/>
      <c r="S592" s="742"/>
      <c r="T592" s="742"/>
      <c r="U592" s="742"/>
      <c r="V592" s="742"/>
      <c r="W592" s="742"/>
      <c r="X592" s="742"/>
      <c r="Y592" s="742"/>
      <c r="Z592" s="742"/>
    </row>
    <row r="593" ht="15.75" customHeight="1">
      <c r="A593" s="742"/>
      <c r="B593" s="742"/>
      <c r="C593" s="742"/>
      <c r="D593" s="746"/>
      <c r="E593" s="746"/>
      <c r="F593" s="746"/>
      <c r="G593" s="746"/>
      <c r="H593" s="746"/>
      <c r="I593" s="742"/>
      <c r="J593" s="742"/>
      <c r="K593" s="742"/>
      <c r="L593" s="742"/>
      <c r="M593" s="742"/>
      <c r="N593" s="742"/>
      <c r="O593" s="742"/>
      <c r="P593" s="742"/>
      <c r="Q593" s="742"/>
      <c r="R593" s="742"/>
      <c r="S593" s="742"/>
      <c r="T593" s="742"/>
      <c r="U593" s="742"/>
      <c r="V593" s="742"/>
      <c r="W593" s="742"/>
      <c r="X593" s="742"/>
      <c r="Y593" s="742"/>
      <c r="Z593" s="742"/>
    </row>
    <row r="594" ht="15.75" customHeight="1">
      <c r="A594" s="742"/>
      <c r="B594" s="742"/>
      <c r="C594" s="742"/>
      <c r="D594" s="746"/>
      <c r="E594" s="746"/>
      <c r="F594" s="746"/>
      <c r="G594" s="746"/>
      <c r="H594" s="746"/>
      <c r="I594" s="742"/>
      <c r="J594" s="742"/>
      <c r="K594" s="742"/>
      <c r="L594" s="742"/>
      <c r="M594" s="742"/>
      <c r="N594" s="742"/>
      <c r="O594" s="742"/>
      <c r="P594" s="742"/>
      <c r="Q594" s="742"/>
      <c r="R594" s="742"/>
      <c r="S594" s="742"/>
      <c r="T594" s="742"/>
      <c r="U594" s="742"/>
      <c r="V594" s="742"/>
      <c r="W594" s="742"/>
      <c r="X594" s="742"/>
      <c r="Y594" s="742"/>
      <c r="Z594" s="742"/>
    </row>
    <row r="595" ht="15.75" customHeight="1">
      <c r="A595" s="742"/>
      <c r="B595" s="742"/>
      <c r="C595" s="742"/>
      <c r="D595" s="746"/>
      <c r="E595" s="746"/>
      <c r="F595" s="746"/>
      <c r="G595" s="746"/>
      <c r="H595" s="746"/>
      <c r="I595" s="742"/>
      <c r="J595" s="742"/>
      <c r="K595" s="742"/>
      <c r="L595" s="742"/>
      <c r="M595" s="742"/>
      <c r="N595" s="742"/>
      <c r="O595" s="742"/>
      <c r="P595" s="742"/>
      <c r="Q595" s="742"/>
      <c r="R595" s="742"/>
      <c r="S595" s="742"/>
      <c r="T595" s="742"/>
      <c r="U595" s="742"/>
      <c r="V595" s="742"/>
      <c r="W595" s="742"/>
      <c r="X595" s="742"/>
      <c r="Y595" s="742"/>
      <c r="Z595" s="742"/>
    </row>
    <row r="596" ht="15.75" customHeight="1">
      <c r="A596" s="742"/>
      <c r="B596" s="742"/>
      <c r="C596" s="742"/>
      <c r="D596" s="746"/>
      <c r="E596" s="746"/>
      <c r="F596" s="746"/>
      <c r="G596" s="746"/>
      <c r="H596" s="746"/>
      <c r="I596" s="742"/>
      <c r="J596" s="742"/>
      <c r="K596" s="742"/>
      <c r="L596" s="742"/>
      <c r="M596" s="742"/>
      <c r="N596" s="742"/>
      <c r="O596" s="742"/>
      <c r="P596" s="742"/>
      <c r="Q596" s="742"/>
      <c r="R596" s="742"/>
      <c r="S596" s="742"/>
      <c r="T596" s="742"/>
      <c r="U596" s="742"/>
      <c r="V596" s="742"/>
      <c r="W596" s="742"/>
      <c r="X596" s="742"/>
      <c r="Y596" s="742"/>
      <c r="Z596" s="742"/>
    </row>
    <row r="597" ht="15.75" customHeight="1">
      <c r="A597" s="742"/>
      <c r="B597" s="742"/>
      <c r="C597" s="742"/>
      <c r="D597" s="746"/>
      <c r="E597" s="746"/>
      <c r="F597" s="746"/>
      <c r="G597" s="746"/>
      <c r="H597" s="746"/>
      <c r="I597" s="742"/>
      <c r="J597" s="742"/>
      <c r="K597" s="742"/>
      <c r="L597" s="742"/>
      <c r="M597" s="742"/>
      <c r="N597" s="742"/>
      <c r="O597" s="742"/>
      <c r="P597" s="742"/>
      <c r="Q597" s="742"/>
      <c r="R597" s="742"/>
      <c r="S597" s="742"/>
      <c r="T597" s="742"/>
      <c r="U597" s="742"/>
      <c r="V597" s="742"/>
      <c r="W597" s="742"/>
      <c r="X597" s="742"/>
      <c r="Y597" s="742"/>
      <c r="Z597" s="742"/>
    </row>
    <row r="598" ht="15.75" customHeight="1">
      <c r="A598" s="742"/>
      <c r="B598" s="742"/>
      <c r="C598" s="742"/>
      <c r="D598" s="746"/>
      <c r="E598" s="746"/>
      <c r="F598" s="746"/>
      <c r="G598" s="746"/>
      <c r="H598" s="746"/>
      <c r="I598" s="742"/>
      <c r="J598" s="742"/>
      <c r="K598" s="742"/>
      <c r="L598" s="742"/>
      <c r="M598" s="742"/>
      <c r="N598" s="742"/>
      <c r="O598" s="742"/>
      <c r="P598" s="742"/>
      <c r="Q598" s="742"/>
      <c r="R598" s="742"/>
      <c r="S598" s="742"/>
      <c r="T598" s="742"/>
      <c r="U598" s="742"/>
      <c r="V598" s="742"/>
      <c r="W598" s="742"/>
      <c r="X598" s="742"/>
      <c r="Y598" s="742"/>
      <c r="Z598" s="742"/>
    </row>
    <row r="599" ht="15.75" customHeight="1">
      <c r="A599" s="742"/>
      <c r="B599" s="742"/>
      <c r="C599" s="742"/>
      <c r="D599" s="746"/>
      <c r="E599" s="746"/>
      <c r="F599" s="746"/>
      <c r="G599" s="746"/>
      <c r="H599" s="746"/>
      <c r="I599" s="742"/>
      <c r="J599" s="742"/>
      <c r="K599" s="742"/>
      <c r="L599" s="742"/>
      <c r="M599" s="742"/>
      <c r="N599" s="742"/>
      <c r="O599" s="742"/>
      <c r="P599" s="742"/>
      <c r="Q599" s="742"/>
      <c r="R599" s="742"/>
      <c r="S599" s="742"/>
      <c r="T599" s="742"/>
      <c r="U599" s="742"/>
      <c r="V599" s="742"/>
      <c r="W599" s="742"/>
      <c r="X599" s="742"/>
      <c r="Y599" s="742"/>
      <c r="Z599" s="742"/>
    </row>
    <row r="600" ht="15.75" customHeight="1">
      <c r="A600" s="742"/>
      <c r="B600" s="742"/>
      <c r="C600" s="742"/>
      <c r="D600" s="746"/>
      <c r="E600" s="746"/>
      <c r="F600" s="746"/>
      <c r="G600" s="746"/>
      <c r="H600" s="746"/>
      <c r="I600" s="742"/>
      <c r="J600" s="742"/>
      <c r="K600" s="742"/>
      <c r="L600" s="742"/>
      <c r="M600" s="742"/>
      <c r="N600" s="742"/>
      <c r="O600" s="742"/>
      <c r="P600" s="742"/>
      <c r="Q600" s="742"/>
      <c r="R600" s="742"/>
      <c r="S600" s="742"/>
      <c r="T600" s="742"/>
      <c r="U600" s="742"/>
      <c r="V600" s="742"/>
      <c r="W600" s="742"/>
      <c r="X600" s="742"/>
      <c r="Y600" s="742"/>
      <c r="Z600" s="742"/>
    </row>
    <row r="601" ht="15.75" customHeight="1">
      <c r="A601" s="742"/>
      <c r="B601" s="742"/>
      <c r="C601" s="742"/>
      <c r="D601" s="746"/>
      <c r="E601" s="746"/>
      <c r="F601" s="746"/>
      <c r="G601" s="746"/>
      <c r="H601" s="746"/>
      <c r="I601" s="742"/>
      <c r="J601" s="742"/>
      <c r="K601" s="742"/>
      <c r="L601" s="742"/>
      <c r="M601" s="742"/>
      <c r="N601" s="742"/>
      <c r="O601" s="742"/>
      <c r="P601" s="742"/>
      <c r="Q601" s="742"/>
      <c r="R601" s="742"/>
      <c r="S601" s="742"/>
      <c r="T601" s="742"/>
      <c r="U601" s="742"/>
      <c r="V601" s="742"/>
      <c r="W601" s="742"/>
      <c r="X601" s="742"/>
      <c r="Y601" s="742"/>
      <c r="Z601" s="742"/>
    </row>
    <row r="602" ht="15.75" customHeight="1">
      <c r="A602" s="742"/>
      <c r="B602" s="742"/>
      <c r="C602" s="742"/>
      <c r="D602" s="746"/>
      <c r="E602" s="746"/>
      <c r="F602" s="746"/>
      <c r="G602" s="746"/>
      <c r="H602" s="746"/>
      <c r="I602" s="742"/>
      <c r="J602" s="742"/>
      <c r="K602" s="742"/>
      <c r="L602" s="742"/>
      <c r="M602" s="742"/>
      <c r="N602" s="742"/>
      <c r="O602" s="742"/>
      <c r="P602" s="742"/>
      <c r="Q602" s="742"/>
      <c r="R602" s="742"/>
      <c r="S602" s="742"/>
      <c r="T602" s="742"/>
      <c r="U602" s="742"/>
      <c r="V602" s="742"/>
      <c r="W602" s="742"/>
      <c r="X602" s="742"/>
      <c r="Y602" s="742"/>
      <c r="Z602" s="742"/>
    </row>
    <row r="603" ht="15.75" customHeight="1">
      <c r="A603" s="742"/>
      <c r="B603" s="742"/>
      <c r="C603" s="742"/>
      <c r="D603" s="746"/>
      <c r="E603" s="746"/>
      <c r="F603" s="746"/>
      <c r="G603" s="746"/>
      <c r="H603" s="746"/>
      <c r="I603" s="742"/>
      <c r="J603" s="742"/>
      <c r="K603" s="742"/>
      <c r="L603" s="742"/>
      <c r="M603" s="742"/>
      <c r="N603" s="742"/>
      <c r="O603" s="742"/>
      <c r="P603" s="742"/>
      <c r="Q603" s="742"/>
      <c r="R603" s="742"/>
      <c r="S603" s="742"/>
      <c r="T603" s="742"/>
      <c r="U603" s="742"/>
      <c r="V603" s="742"/>
      <c r="W603" s="742"/>
      <c r="X603" s="742"/>
      <c r="Y603" s="742"/>
      <c r="Z603" s="742"/>
    </row>
    <row r="604" ht="15.75" customHeight="1">
      <c r="A604" s="742"/>
      <c r="B604" s="742"/>
      <c r="C604" s="742"/>
      <c r="D604" s="746"/>
      <c r="E604" s="746"/>
      <c r="F604" s="746"/>
      <c r="G604" s="746"/>
      <c r="H604" s="746"/>
      <c r="I604" s="742"/>
      <c r="J604" s="742"/>
      <c r="K604" s="742"/>
      <c r="L604" s="742"/>
      <c r="M604" s="742"/>
      <c r="N604" s="742"/>
      <c r="O604" s="742"/>
      <c r="P604" s="742"/>
      <c r="Q604" s="742"/>
      <c r="R604" s="742"/>
      <c r="S604" s="742"/>
      <c r="T604" s="742"/>
      <c r="U604" s="742"/>
      <c r="V604" s="742"/>
      <c r="W604" s="742"/>
      <c r="X604" s="742"/>
      <c r="Y604" s="742"/>
      <c r="Z604" s="742"/>
    </row>
    <row r="605" ht="15.75" customHeight="1">
      <c r="A605" s="742"/>
      <c r="B605" s="742"/>
      <c r="C605" s="742"/>
      <c r="D605" s="746"/>
      <c r="E605" s="746"/>
      <c r="F605" s="746"/>
      <c r="G605" s="746"/>
      <c r="H605" s="746"/>
      <c r="I605" s="742"/>
      <c r="J605" s="742"/>
      <c r="K605" s="742"/>
      <c r="L605" s="742"/>
      <c r="M605" s="742"/>
      <c r="N605" s="742"/>
      <c r="O605" s="742"/>
      <c r="P605" s="742"/>
      <c r="Q605" s="742"/>
      <c r="R605" s="742"/>
      <c r="S605" s="742"/>
      <c r="T605" s="742"/>
      <c r="U605" s="742"/>
      <c r="V605" s="742"/>
      <c r="W605" s="742"/>
      <c r="X605" s="742"/>
      <c r="Y605" s="742"/>
      <c r="Z605" s="742"/>
    </row>
    <row r="606" ht="15.75" customHeight="1">
      <c r="A606" s="742"/>
      <c r="B606" s="742"/>
      <c r="C606" s="742"/>
      <c r="D606" s="746"/>
      <c r="E606" s="746"/>
      <c r="F606" s="746"/>
      <c r="G606" s="746"/>
      <c r="H606" s="746"/>
      <c r="I606" s="742"/>
      <c r="J606" s="742"/>
      <c r="K606" s="742"/>
      <c r="L606" s="742"/>
      <c r="M606" s="742"/>
      <c r="N606" s="742"/>
      <c r="O606" s="742"/>
      <c r="P606" s="742"/>
      <c r="Q606" s="742"/>
      <c r="R606" s="742"/>
      <c r="S606" s="742"/>
      <c r="T606" s="742"/>
      <c r="U606" s="742"/>
      <c r="V606" s="742"/>
      <c r="W606" s="742"/>
      <c r="X606" s="742"/>
      <c r="Y606" s="742"/>
      <c r="Z606" s="742"/>
    </row>
    <row r="607" ht="15.75" customHeight="1">
      <c r="A607" s="742"/>
      <c r="B607" s="742"/>
      <c r="C607" s="742"/>
      <c r="D607" s="746"/>
      <c r="E607" s="746"/>
      <c r="F607" s="746"/>
      <c r="G607" s="746"/>
      <c r="H607" s="746"/>
      <c r="I607" s="742"/>
      <c r="J607" s="742"/>
      <c r="K607" s="742"/>
      <c r="L607" s="742"/>
      <c r="M607" s="742"/>
      <c r="N607" s="742"/>
      <c r="O607" s="742"/>
      <c r="P607" s="742"/>
      <c r="Q607" s="742"/>
      <c r="R607" s="742"/>
      <c r="S607" s="742"/>
      <c r="T607" s="742"/>
      <c r="U607" s="742"/>
      <c r="V607" s="742"/>
      <c r="W607" s="742"/>
      <c r="X607" s="742"/>
      <c r="Y607" s="742"/>
      <c r="Z607" s="742"/>
    </row>
    <row r="608" ht="15.75" customHeight="1">
      <c r="A608" s="742"/>
      <c r="B608" s="742"/>
      <c r="C608" s="742"/>
      <c r="D608" s="746"/>
      <c r="E608" s="746"/>
      <c r="F608" s="746"/>
      <c r="G608" s="746"/>
      <c r="H608" s="746"/>
      <c r="I608" s="742"/>
      <c r="J608" s="742"/>
      <c r="K608" s="742"/>
      <c r="L608" s="742"/>
      <c r="M608" s="742"/>
      <c r="N608" s="742"/>
      <c r="O608" s="742"/>
      <c r="P608" s="742"/>
      <c r="Q608" s="742"/>
      <c r="R608" s="742"/>
      <c r="S608" s="742"/>
      <c r="T608" s="742"/>
      <c r="U608" s="742"/>
      <c r="V608" s="742"/>
      <c r="W608" s="742"/>
      <c r="X608" s="742"/>
      <c r="Y608" s="742"/>
      <c r="Z608" s="742"/>
    </row>
    <row r="609" ht="15.75" customHeight="1">
      <c r="A609" s="742"/>
      <c r="B609" s="742"/>
      <c r="C609" s="742"/>
      <c r="D609" s="746"/>
      <c r="E609" s="746"/>
      <c r="F609" s="746"/>
      <c r="G609" s="746"/>
      <c r="H609" s="746"/>
      <c r="I609" s="742"/>
      <c r="J609" s="742"/>
      <c r="K609" s="742"/>
      <c r="L609" s="742"/>
      <c r="M609" s="742"/>
      <c r="N609" s="742"/>
      <c r="O609" s="742"/>
      <c r="P609" s="742"/>
      <c r="Q609" s="742"/>
      <c r="R609" s="742"/>
      <c r="S609" s="742"/>
      <c r="T609" s="742"/>
      <c r="U609" s="742"/>
      <c r="V609" s="742"/>
      <c r="W609" s="742"/>
      <c r="X609" s="742"/>
      <c r="Y609" s="742"/>
      <c r="Z609" s="742"/>
    </row>
    <row r="610" ht="15.75" customHeight="1">
      <c r="A610" s="742"/>
      <c r="B610" s="742"/>
      <c r="C610" s="742"/>
      <c r="D610" s="746"/>
      <c r="E610" s="746"/>
      <c r="F610" s="746"/>
      <c r="G610" s="746"/>
      <c r="H610" s="746"/>
      <c r="I610" s="742"/>
      <c r="J610" s="742"/>
      <c r="K610" s="742"/>
      <c r="L610" s="742"/>
      <c r="M610" s="742"/>
      <c r="N610" s="742"/>
      <c r="O610" s="742"/>
      <c r="P610" s="742"/>
      <c r="Q610" s="742"/>
      <c r="R610" s="742"/>
      <c r="S610" s="742"/>
      <c r="T610" s="742"/>
      <c r="U610" s="742"/>
      <c r="V610" s="742"/>
      <c r="W610" s="742"/>
      <c r="X610" s="742"/>
      <c r="Y610" s="742"/>
      <c r="Z610" s="742"/>
    </row>
    <row r="611" ht="15.75" customHeight="1">
      <c r="A611" s="742"/>
      <c r="B611" s="742"/>
      <c r="C611" s="742"/>
      <c r="D611" s="746"/>
      <c r="E611" s="746"/>
      <c r="F611" s="746"/>
      <c r="G611" s="746"/>
      <c r="H611" s="746"/>
      <c r="I611" s="742"/>
      <c r="J611" s="742"/>
      <c r="K611" s="742"/>
      <c r="L611" s="742"/>
      <c r="M611" s="742"/>
      <c r="N611" s="742"/>
      <c r="O611" s="742"/>
      <c r="P611" s="742"/>
      <c r="Q611" s="742"/>
      <c r="R611" s="742"/>
      <c r="S611" s="742"/>
      <c r="T611" s="742"/>
      <c r="U611" s="742"/>
      <c r="V611" s="742"/>
      <c r="W611" s="742"/>
      <c r="X611" s="742"/>
      <c r="Y611" s="742"/>
      <c r="Z611" s="742"/>
    </row>
    <row r="612" ht="15.75" customHeight="1">
      <c r="A612" s="742"/>
      <c r="B612" s="742"/>
      <c r="C612" s="742"/>
      <c r="D612" s="746"/>
      <c r="E612" s="746"/>
      <c r="F612" s="746"/>
      <c r="G612" s="746"/>
      <c r="H612" s="746"/>
      <c r="I612" s="742"/>
      <c r="J612" s="742"/>
      <c r="K612" s="742"/>
      <c r="L612" s="742"/>
      <c r="M612" s="742"/>
      <c r="N612" s="742"/>
      <c r="O612" s="742"/>
      <c r="P612" s="742"/>
      <c r="Q612" s="742"/>
      <c r="R612" s="742"/>
      <c r="S612" s="742"/>
      <c r="T612" s="742"/>
      <c r="U612" s="742"/>
      <c r="V612" s="742"/>
      <c r="W612" s="742"/>
      <c r="X612" s="742"/>
      <c r="Y612" s="742"/>
      <c r="Z612" s="742"/>
    </row>
    <row r="613" ht="15.75" customHeight="1">
      <c r="A613" s="742"/>
      <c r="B613" s="742"/>
      <c r="C613" s="742"/>
      <c r="D613" s="746"/>
      <c r="E613" s="746"/>
      <c r="F613" s="746"/>
      <c r="G613" s="746"/>
      <c r="H613" s="746"/>
      <c r="I613" s="742"/>
      <c r="J613" s="742"/>
      <c r="K613" s="742"/>
      <c r="L613" s="742"/>
      <c r="M613" s="742"/>
      <c r="N613" s="742"/>
      <c r="O613" s="742"/>
      <c r="P613" s="742"/>
      <c r="Q613" s="742"/>
      <c r="R613" s="742"/>
      <c r="S613" s="742"/>
      <c r="T613" s="742"/>
      <c r="U613" s="742"/>
      <c r="V613" s="742"/>
      <c r="W613" s="742"/>
      <c r="X613" s="742"/>
      <c r="Y613" s="742"/>
      <c r="Z613" s="742"/>
    </row>
    <row r="614" ht="15.75" customHeight="1">
      <c r="A614" s="742"/>
      <c r="B614" s="742"/>
      <c r="C614" s="742"/>
      <c r="D614" s="746"/>
      <c r="E614" s="746"/>
      <c r="F614" s="746"/>
      <c r="G614" s="746"/>
      <c r="H614" s="746"/>
      <c r="I614" s="742"/>
      <c r="J614" s="742"/>
      <c r="K614" s="742"/>
      <c r="L614" s="742"/>
      <c r="M614" s="742"/>
      <c r="N614" s="742"/>
      <c r="O614" s="742"/>
      <c r="P614" s="742"/>
      <c r="Q614" s="742"/>
      <c r="R614" s="742"/>
      <c r="S614" s="742"/>
      <c r="T614" s="742"/>
      <c r="U614" s="742"/>
      <c r="V614" s="742"/>
      <c r="W614" s="742"/>
      <c r="X614" s="742"/>
      <c r="Y614" s="742"/>
      <c r="Z614" s="742"/>
    </row>
    <row r="615" ht="15.75" customHeight="1">
      <c r="A615" s="742"/>
      <c r="B615" s="742"/>
      <c r="C615" s="742"/>
      <c r="D615" s="746"/>
      <c r="E615" s="746"/>
      <c r="F615" s="746"/>
      <c r="G615" s="746"/>
      <c r="H615" s="746"/>
      <c r="I615" s="742"/>
      <c r="J615" s="742"/>
      <c r="K615" s="742"/>
      <c r="L615" s="742"/>
      <c r="M615" s="742"/>
      <c r="N615" s="742"/>
      <c r="O615" s="742"/>
      <c r="P615" s="742"/>
      <c r="Q615" s="742"/>
      <c r="R615" s="742"/>
      <c r="S615" s="742"/>
      <c r="T615" s="742"/>
      <c r="U615" s="742"/>
      <c r="V615" s="742"/>
      <c r="W615" s="742"/>
      <c r="X615" s="742"/>
      <c r="Y615" s="742"/>
      <c r="Z615" s="742"/>
    </row>
    <row r="616" ht="15.75" customHeight="1">
      <c r="A616" s="742"/>
      <c r="B616" s="742"/>
      <c r="C616" s="742"/>
      <c r="D616" s="746"/>
      <c r="E616" s="746"/>
      <c r="F616" s="746"/>
      <c r="G616" s="746"/>
      <c r="H616" s="746"/>
      <c r="I616" s="742"/>
      <c r="J616" s="742"/>
      <c r="K616" s="742"/>
      <c r="L616" s="742"/>
      <c r="M616" s="742"/>
      <c r="N616" s="742"/>
      <c r="O616" s="742"/>
      <c r="P616" s="742"/>
      <c r="Q616" s="742"/>
      <c r="R616" s="742"/>
      <c r="S616" s="742"/>
      <c r="T616" s="742"/>
      <c r="U616" s="742"/>
      <c r="V616" s="742"/>
      <c r="W616" s="742"/>
      <c r="X616" s="742"/>
      <c r="Y616" s="742"/>
      <c r="Z616" s="742"/>
    </row>
    <row r="617" ht="15.75" customHeight="1">
      <c r="A617" s="742"/>
      <c r="B617" s="742"/>
      <c r="C617" s="742"/>
      <c r="D617" s="746"/>
      <c r="E617" s="746"/>
      <c r="F617" s="746"/>
      <c r="G617" s="746"/>
      <c r="H617" s="746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</row>
    <row r="618" ht="15.75" customHeight="1">
      <c r="A618" s="742"/>
      <c r="B618" s="742"/>
      <c r="C618" s="742"/>
      <c r="D618" s="746"/>
      <c r="E618" s="746"/>
      <c r="F618" s="746"/>
      <c r="G618" s="746"/>
      <c r="H618" s="746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</row>
    <row r="619" ht="15.75" customHeight="1">
      <c r="A619" s="742"/>
      <c r="B619" s="742"/>
      <c r="C619" s="742"/>
      <c r="D619" s="746"/>
      <c r="E619" s="746"/>
      <c r="F619" s="746"/>
      <c r="G619" s="746"/>
      <c r="H619" s="746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</row>
    <row r="620" ht="15.75" customHeight="1">
      <c r="A620" s="742"/>
      <c r="B620" s="742"/>
      <c r="C620" s="742"/>
      <c r="D620" s="746"/>
      <c r="E620" s="746"/>
      <c r="F620" s="746"/>
      <c r="G620" s="746"/>
      <c r="H620" s="746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</row>
    <row r="621" ht="15.75" customHeight="1">
      <c r="A621" s="742"/>
      <c r="B621" s="742"/>
      <c r="C621" s="742"/>
      <c r="D621" s="746"/>
      <c r="E621" s="746"/>
      <c r="F621" s="746"/>
      <c r="G621" s="746"/>
      <c r="H621" s="746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</row>
    <row r="622" ht="15.75" customHeight="1">
      <c r="A622" s="742"/>
      <c r="B622" s="742"/>
      <c r="C622" s="742"/>
      <c r="D622" s="746"/>
      <c r="E622" s="746"/>
      <c r="F622" s="746"/>
      <c r="G622" s="746"/>
      <c r="H622" s="746"/>
      <c r="I622" s="742"/>
      <c r="J622" s="742"/>
      <c r="K622" s="742"/>
      <c r="L622" s="742"/>
      <c r="M622" s="742"/>
      <c r="N622" s="742"/>
      <c r="O622" s="742"/>
      <c r="P622" s="742"/>
      <c r="Q622" s="742"/>
      <c r="R622" s="742"/>
      <c r="S622" s="742"/>
      <c r="T622" s="742"/>
      <c r="U622" s="742"/>
      <c r="V622" s="742"/>
      <c r="W622" s="742"/>
      <c r="X622" s="742"/>
      <c r="Y622" s="742"/>
      <c r="Z622" s="742"/>
    </row>
    <row r="623" ht="15.75" customHeight="1">
      <c r="A623" s="742"/>
      <c r="B623" s="742"/>
      <c r="C623" s="742"/>
      <c r="D623" s="746"/>
      <c r="E623" s="746"/>
      <c r="F623" s="746"/>
      <c r="G623" s="746"/>
      <c r="H623" s="746"/>
      <c r="I623" s="742"/>
      <c r="J623" s="742"/>
      <c r="K623" s="742"/>
      <c r="L623" s="742"/>
      <c r="M623" s="742"/>
      <c r="N623" s="742"/>
      <c r="O623" s="742"/>
      <c r="P623" s="742"/>
      <c r="Q623" s="742"/>
      <c r="R623" s="742"/>
      <c r="S623" s="742"/>
      <c r="T623" s="742"/>
      <c r="U623" s="742"/>
      <c r="V623" s="742"/>
      <c r="W623" s="742"/>
      <c r="X623" s="742"/>
      <c r="Y623" s="742"/>
      <c r="Z623" s="742"/>
    </row>
    <row r="624" ht="15.75" customHeight="1">
      <c r="A624" s="742"/>
      <c r="B624" s="742"/>
      <c r="C624" s="742"/>
      <c r="D624" s="746"/>
      <c r="E624" s="746"/>
      <c r="F624" s="746"/>
      <c r="G624" s="746"/>
      <c r="H624" s="746"/>
      <c r="I624" s="742"/>
      <c r="J624" s="742"/>
      <c r="K624" s="742"/>
      <c r="L624" s="742"/>
      <c r="M624" s="742"/>
      <c r="N624" s="742"/>
      <c r="O624" s="742"/>
      <c r="P624" s="742"/>
      <c r="Q624" s="742"/>
      <c r="R624" s="742"/>
      <c r="S624" s="742"/>
      <c r="T624" s="742"/>
      <c r="U624" s="742"/>
      <c r="V624" s="742"/>
      <c r="W624" s="742"/>
      <c r="X624" s="742"/>
      <c r="Y624" s="742"/>
      <c r="Z624" s="742"/>
    </row>
    <row r="625" ht="15.75" customHeight="1">
      <c r="A625" s="742"/>
      <c r="B625" s="742"/>
      <c r="C625" s="742"/>
      <c r="D625" s="746"/>
      <c r="E625" s="746"/>
      <c r="F625" s="746"/>
      <c r="G625" s="746"/>
      <c r="H625" s="746"/>
      <c r="I625" s="742"/>
      <c r="J625" s="742"/>
      <c r="K625" s="742"/>
      <c r="L625" s="742"/>
      <c r="M625" s="742"/>
      <c r="N625" s="742"/>
      <c r="O625" s="742"/>
      <c r="P625" s="742"/>
      <c r="Q625" s="742"/>
      <c r="R625" s="742"/>
      <c r="S625" s="742"/>
      <c r="T625" s="742"/>
      <c r="U625" s="742"/>
      <c r="V625" s="742"/>
      <c r="W625" s="742"/>
      <c r="X625" s="742"/>
      <c r="Y625" s="742"/>
      <c r="Z625" s="742"/>
    </row>
    <row r="626" ht="15.75" customHeight="1">
      <c r="A626" s="742"/>
      <c r="B626" s="742"/>
      <c r="C626" s="742"/>
      <c r="D626" s="746"/>
      <c r="E626" s="746"/>
      <c r="F626" s="746"/>
      <c r="G626" s="746"/>
      <c r="H626" s="746"/>
      <c r="I626" s="742"/>
      <c r="J626" s="742"/>
      <c r="K626" s="742"/>
      <c r="L626" s="742"/>
      <c r="M626" s="742"/>
      <c r="N626" s="742"/>
      <c r="O626" s="742"/>
      <c r="P626" s="742"/>
      <c r="Q626" s="742"/>
      <c r="R626" s="742"/>
      <c r="S626" s="742"/>
      <c r="T626" s="742"/>
      <c r="U626" s="742"/>
      <c r="V626" s="742"/>
      <c r="W626" s="742"/>
      <c r="X626" s="742"/>
      <c r="Y626" s="742"/>
      <c r="Z626" s="742"/>
    </row>
    <row r="627" ht="15.75" customHeight="1">
      <c r="A627" s="742"/>
      <c r="B627" s="742"/>
      <c r="C627" s="742"/>
      <c r="D627" s="746"/>
      <c r="E627" s="746"/>
      <c r="F627" s="746"/>
      <c r="G627" s="746"/>
      <c r="H627" s="746"/>
      <c r="I627" s="742"/>
      <c r="J627" s="742"/>
      <c r="K627" s="742"/>
      <c r="L627" s="742"/>
      <c r="M627" s="742"/>
      <c r="N627" s="742"/>
      <c r="O627" s="742"/>
      <c r="P627" s="742"/>
      <c r="Q627" s="742"/>
      <c r="R627" s="742"/>
      <c r="S627" s="742"/>
      <c r="T627" s="742"/>
      <c r="U627" s="742"/>
      <c r="V627" s="742"/>
      <c r="W627" s="742"/>
      <c r="X627" s="742"/>
      <c r="Y627" s="742"/>
      <c r="Z627" s="742"/>
    </row>
    <row r="628" ht="15.75" customHeight="1">
      <c r="A628" s="742"/>
      <c r="B628" s="742"/>
      <c r="C628" s="742"/>
      <c r="D628" s="746"/>
      <c r="E628" s="746"/>
      <c r="F628" s="746"/>
      <c r="G628" s="746"/>
      <c r="H628" s="746"/>
      <c r="I628" s="742"/>
      <c r="J628" s="742"/>
      <c r="K628" s="742"/>
      <c r="L628" s="742"/>
      <c r="M628" s="742"/>
      <c r="N628" s="742"/>
      <c r="O628" s="742"/>
      <c r="P628" s="742"/>
      <c r="Q628" s="742"/>
      <c r="R628" s="742"/>
      <c r="S628" s="742"/>
      <c r="T628" s="742"/>
      <c r="U628" s="742"/>
      <c r="V628" s="742"/>
      <c r="W628" s="742"/>
      <c r="X628" s="742"/>
      <c r="Y628" s="742"/>
      <c r="Z628" s="742"/>
    </row>
    <row r="629" ht="15.75" customHeight="1">
      <c r="A629" s="742"/>
      <c r="B629" s="742"/>
      <c r="C629" s="742"/>
      <c r="D629" s="746"/>
      <c r="E629" s="746"/>
      <c r="F629" s="746"/>
      <c r="G629" s="746"/>
      <c r="H629" s="746"/>
      <c r="I629" s="742"/>
      <c r="J629" s="742"/>
      <c r="K629" s="742"/>
      <c r="L629" s="742"/>
      <c r="M629" s="742"/>
      <c r="N629" s="742"/>
      <c r="O629" s="742"/>
      <c r="P629" s="742"/>
      <c r="Q629" s="742"/>
      <c r="R629" s="742"/>
      <c r="S629" s="742"/>
      <c r="T629" s="742"/>
      <c r="U629" s="742"/>
      <c r="V629" s="742"/>
      <c r="W629" s="742"/>
      <c r="X629" s="742"/>
      <c r="Y629" s="742"/>
      <c r="Z629" s="742"/>
    </row>
    <row r="630" ht="15.75" customHeight="1">
      <c r="A630" s="742"/>
      <c r="B630" s="742"/>
      <c r="C630" s="742"/>
      <c r="D630" s="746"/>
      <c r="E630" s="746"/>
      <c r="F630" s="746"/>
      <c r="G630" s="746"/>
      <c r="H630" s="746"/>
      <c r="I630" s="742"/>
      <c r="J630" s="742"/>
      <c r="K630" s="742"/>
      <c r="L630" s="742"/>
      <c r="M630" s="742"/>
      <c r="N630" s="742"/>
      <c r="O630" s="742"/>
      <c r="P630" s="742"/>
      <c r="Q630" s="742"/>
      <c r="R630" s="742"/>
      <c r="S630" s="742"/>
      <c r="T630" s="742"/>
      <c r="U630" s="742"/>
      <c r="V630" s="742"/>
      <c r="W630" s="742"/>
      <c r="X630" s="742"/>
      <c r="Y630" s="742"/>
      <c r="Z630" s="742"/>
    </row>
    <row r="631" ht="15.75" customHeight="1">
      <c r="A631" s="742"/>
      <c r="B631" s="742"/>
      <c r="C631" s="742"/>
      <c r="D631" s="746"/>
      <c r="E631" s="746"/>
      <c r="F631" s="746"/>
      <c r="G631" s="746"/>
      <c r="H631" s="746"/>
      <c r="I631" s="742"/>
      <c r="J631" s="742"/>
      <c r="K631" s="742"/>
      <c r="L631" s="742"/>
      <c r="M631" s="742"/>
      <c r="N631" s="742"/>
      <c r="O631" s="742"/>
      <c r="P631" s="742"/>
      <c r="Q631" s="742"/>
      <c r="R631" s="742"/>
      <c r="S631" s="742"/>
      <c r="T631" s="742"/>
      <c r="U631" s="742"/>
      <c r="V631" s="742"/>
      <c r="W631" s="742"/>
      <c r="X631" s="742"/>
      <c r="Y631" s="742"/>
      <c r="Z631" s="742"/>
    </row>
    <row r="632" ht="15.75" customHeight="1">
      <c r="A632" s="742"/>
      <c r="B632" s="742"/>
      <c r="C632" s="742"/>
      <c r="D632" s="746"/>
      <c r="E632" s="746"/>
      <c r="F632" s="746"/>
      <c r="G632" s="746"/>
      <c r="H632" s="746"/>
      <c r="I632" s="742"/>
      <c r="J632" s="742"/>
      <c r="K632" s="742"/>
      <c r="L632" s="742"/>
      <c r="M632" s="742"/>
      <c r="N632" s="742"/>
      <c r="O632" s="742"/>
      <c r="P632" s="742"/>
      <c r="Q632" s="742"/>
      <c r="R632" s="742"/>
      <c r="S632" s="742"/>
      <c r="T632" s="742"/>
      <c r="U632" s="742"/>
      <c r="V632" s="742"/>
      <c r="W632" s="742"/>
      <c r="X632" s="742"/>
      <c r="Y632" s="742"/>
      <c r="Z632" s="742"/>
    </row>
    <row r="633" ht="15.75" customHeight="1">
      <c r="A633" s="742"/>
      <c r="B633" s="742"/>
      <c r="C633" s="742"/>
      <c r="D633" s="746"/>
      <c r="E633" s="746"/>
      <c r="F633" s="746"/>
      <c r="G633" s="746"/>
      <c r="H633" s="746"/>
      <c r="I633" s="742"/>
      <c r="J633" s="742"/>
      <c r="K633" s="742"/>
      <c r="L633" s="742"/>
      <c r="M633" s="742"/>
      <c r="N633" s="742"/>
      <c r="O633" s="742"/>
      <c r="P633" s="742"/>
      <c r="Q633" s="742"/>
      <c r="R633" s="742"/>
      <c r="S633" s="742"/>
      <c r="T633" s="742"/>
      <c r="U633" s="742"/>
      <c r="V633" s="742"/>
      <c r="W633" s="742"/>
      <c r="X633" s="742"/>
      <c r="Y633" s="742"/>
      <c r="Z633" s="742"/>
    </row>
    <row r="634" ht="15.75" customHeight="1">
      <c r="A634" s="742"/>
      <c r="B634" s="742"/>
      <c r="C634" s="742"/>
      <c r="D634" s="746"/>
      <c r="E634" s="746"/>
      <c r="F634" s="746"/>
      <c r="G634" s="746"/>
      <c r="H634" s="746"/>
      <c r="I634" s="742"/>
      <c r="J634" s="742"/>
      <c r="K634" s="742"/>
      <c r="L634" s="742"/>
      <c r="M634" s="742"/>
      <c r="N634" s="742"/>
      <c r="O634" s="742"/>
      <c r="P634" s="742"/>
      <c r="Q634" s="742"/>
      <c r="R634" s="742"/>
      <c r="S634" s="742"/>
      <c r="T634" s="742"/>
      <c r="U634" s="742"/>
      <c r="V634" s="742"/>
      <c r="W634" s="742"/>
      <c r="X634" s="742"/>
      <c r="Y634" s="742"/>
      <c r="Z634" s="742"/>
    </row>
    <row r="635" ht="15.75" customHeight="1">
      <c r="A635" s="742"/>
      <c r="B635" s="742"/>
      <c r="C635" s="742"/>
      <c r="D635" s="746"/>
      <c r="E635" s="746"/>
      <c r="F635" s="746"/>
      <c r="G635" s="746"/>
      <c r="H635" s="746"/>
      <c r="I635" s="742"/>
      <c r="J635" s="742"/>
      <c r="K635" s="742"/>
      <c r="L635" s="742"/>
      <c r="M635" s="742"/>
      <c r="N635" s="742"/>
      <c r="O635" s="742"/>
      <c r="P635" s="742"/>
      <c r="Q635" s="742"/>
      <c r="R635" s="742"/>
      <c r="S635" s="742"/>
      <c r="T635" s="742"/>
      <c r="U635" s="742"/>
      <c r="V635" s="742"/>
      <c r="W635" s="742"/>
      <c r="X635" s="742"/>
      <c r="Y635" s="742"/>
      <c r="Z635" s="742"/>
    </row>
    <row r="636" ht="15.75" customHeight="1">
      <c r="A636" s="742"/>
      <c r="B636" s="742"/>
      <c r="C636" s="742"/>
      <c r="D636" s="746"/>
      <c r="E636" s="746"/>
      <c r="F636" s="746"/>
      <c r="G636" s="746"/>
      <c r="H636" s="746"/>
      <c r="I636" s="742"/>
      <c r="J636" s="742"/>
      <c r="K636" s="742"/>
      <c r="L636" s="742"/>
      <c r="M636" s="742"/>
      <c r="N636" s="742"/>
      <c r="O636" s="742"/>
      <c r="P636" s="742"/>
      <c r="Q636" s="742"/>
      <c r="R636" s="742"/>
      <c r="S636" s="742"/>
      <c r="T636" s="742"/>
      <c r="U636" s="742"/>
      <c r="V636" s="742"/>
      <c r="W636" s="742"/>
      <c r="X636" s="742"/>
      <c r="Y636" s="742"/>
      <c r="Z636" s="742"/>
    </row>
    <row r="637" ht="15.75" customHeight="1">
      <c r="A637" s="742"/>
      <c r="B637" s="742"/>
      <c r="C637" s="742"/>
      <c r="D637" s="746"/>
      <c r="E637" s="746"/>
      <c r="F637" s="746"/>
      <c r="G637" s="746"/>
      <c r="H637" s="746"/>
      <c r="I637" s="742"/>
      <c r="J637" s="742"/>
      <c r="K637" s="742"/>
      <c r="L637" s="742"/>
      <c r="M637" s="742"/>
      <c r="N637" s="742"/>
      <c r="O637" s="742"/>
      <c r="P637" s="742"/>
      <c r="Q637" s="742"/>
      <c r="R637" s="742"/>
      <c r="S637" s="742"/>
      <c r="T637" s="742"/>
      <c r="U637" s="742"/>
      <c r="V637" s="742"/>
      <c r="W637" s="742"/>
      <c r="X637" s="742"/>
      <c r="Y637" s="742"/>
      <c r="Z637" s="742"/>
    </row>
    <row r="638" ht="15.75" customHeight="1">
      <c r="A638" s="742"/>
      <c r="B638" s="742"/>
      <c r="C638" s="742"/>
      <c r="D638" s="746"/>
      <c r="E638" s="746"/>
      <c r="F638" s="746"/>
      <c r="G638" s="746"/>
      <c r="H638" s="746"/>
      <c r="I638" s="742"/>
      <c r="J638" s="742"/>
      <c r="K638" s="742"/>
      <c r="L638" s="742"/>
      <c r="M638" s="742"/>
      <c r="N638" s="742"/>
      <c r="O638" s="742"/>
      <c r="P638" s="742"/>
      <c r="Q638" s="742"/>
      <c r="R638" s="742"/>
      <c r="S638" s="742"/>
      <c r="T638" s="742"/>
      <c r="U638" s="742"/>
      <c r="V638" s="742"/>
      <c r="W638" s="742"/>
      <c r="X638" s="742"/>
      <c r="Y638" s="742"/>
      <c r="Z638" s="742"/>
    </row>
    <row r="639" ht="15.75" customHeight="1">
      <c r="A639" s="742"/>
      <c r="B639" s="742"/>
      <c r="C639" s="742"/>
      <c r="D639" s="746"/>
      <c r="E639" s="746"/>
      <c r="F639" s="746"/>
      <c r="G639" s="746"/>
      <c r="H639" s="746"/>
      <c r="I639" s="742"/>
      <c r="J639" s="742"/>
      <c r="K639" s="742"/>
      <c r="L639" s="742"/>
      <c r="M639" s="742"/>
      <c r="N639" s="742"/>
      <c r="O639" s="742"/>
      <c r="P639" s="742"/>
      <c r="Q639" s="742"/>
      <c r="R639" s="742"/>
      <c r="S639" s="742"/>
      <c r="T639" s="742"/>
      <c r="U639" s="742"/>
      <c r="V639" s="742"/>
      <c r="W639" s="742"/>
      <c r="X639" s="742"/>
      <c r="Y639" s="742"/>
      <c r="Z639" s="742"/>
    </row>
    <row r="640" ht="15.75" customHeight="1">
      <c r="A640" s="742"/>
      <c r="B640" s="742"/>
      <c r="C640" s="742"/>
      <c r="D640" s="746"/>
      <c r="E640" s="746"/>
      <c r="F640" s="746"/>
      <c r="G640" s="746"/>
      <c r="H640" s="746"/>
      <c r="I640" s="742"/>
      <c r="J640" s="742"/>
      <c r="K640" s="742"/>
      <c r="L640" s="742"/>
      <c r="M640" s="742"/>
      <c r="N640" s="742"/>
      <c r="O640" s="742"/>
      <c r="P640" s="742"/>
      <c r="Q640" s="742"/>
      <c r="R640" s="742"/>
      <c r="S640" s="742"/>
      <c r="T640" s="742"/>
      <c r="U640" s="742"/>
      <c r="V640" s="742"/>
      <c r="W640" s="742"/>
      <c r="X640" s="742"/>
      <c r="Y640" s="742"/>
      <c r="Z640" s="742"/>
    </row>
    <row r="641" ht="15.75" customHeight="1">
      <c r="A641" s="742"/>
      <c r="B641" s="742"/>
      <c r="C641" s="742"/>
      <c r="D641" s="746"/>
      <c r="E641" s="746"/>
      <c r="F641" s="746"/>
      <c r="G641" s="746"/>
      <c r="H641" s="746"/>
      <c r="I641" s="742"/>
      <c r="J641" s="742"/>
      <c r="K641" s="742"/>
      <c r="L641" s="742"/>
      <c r="M641" s="742"/>
      <c r="N641" s="742"/>
      <c r="O641" s="742"/>
      <c r="P641" s="742"/>
      <c r="Q641" s="742"/>
      <c r="R641" s="742"/>
      <c r="S641" s="742"/>
      <c r="T641" s="742"/>
      <c r="U641" s="742"/>
      <c r="V641" s="742"/>
      <c r="W641" s="742"/>
      <c r="X641" s="742"/>
      <c r="Y641" s="742"/>
      <c r="Z641" s="742"/>
    </row>
    <row r="642" ht="15.75" customHeight="1">
      <c r="A642" s="742"/>
      <c r="B642" s="742"/>
      <c r="C642" s="742"/>
      <c r="D642" s="746"/>
      <c r="E642" s="746"/>
      <c r="F642" s="746"/>
      <c r="G642" s="746"/>
      <c r="H642" s="746"/>
      <c r="I642" s="742"/>
      <c r="J642" s="742"/>
      <c r="K642" s="742"/>
      <c r="L642" s="742"/>
      <c r="M642" s="742"/>
      <c r="N642" s="742"/>
      <c r="O642" s="742"/>
      <c r="P642" s="742"/>
      <c r="Q642" s="742"/>
      <c r="R642" s="742"/>
      <c r="S642" s="742"/>
      <c r="T642" s="742"/>
      <c r="U642" s="742"/>
      <c r="V642" s="742"/>
      <c r="W642" s="742"/>
      <c r="X642" s="742"/>
      <c r="Y642" s="742"/>
      <c r="Z642" s="742"/>
    </row>
    <row r="643" ht="15.75" customHeight="1">
      <c r="A643" s="742"/>
      <c r="B643" s="742"/>
      <c r="C643" s="742"/>
      <c r="D643" s="746"/>
      <c r="E643" s="746"/>
      <c r="F643" s="746"/>
      <c r="G643" s="746"/>
      <c r="H643" s="746"/>
      <c r="I643" s="742"/>
      <c r="J643" s="742"/>
      <c r="K643" s="742"/>
      <c r="L643" s="742"/>
      <c r="M643" s="742"/>
      <c r="N643" s="742"/>
      <c r="O643" s="742"/>
      <c r="P643" s="742"/>
      <c r="Q643" s="742"/>
      <c r="R643" s="742"/>
      <c r="S643" s="742"/>
      <c r="T643" s="742"/>
      <c r="U643" s="742"/>
      <c r="V643" s="742"/>
      <c r="W643" s="742"/>
      <c r="X643" s="742"/>
      <c r="Y643" s="742"/>
      <c r="Z643" s="742"/>
    </row>
    <row r="644" ht="15.75" customHeight="1">
      <c r="A644" s="742"/>
      <c r="B644" s="742"/>
      <c r="C644" s="742"/>
      <c r="D644" s="746"/>
      <c r="E644" s="746"/>
      <c r="F644" s="746"/>
      <c r="G644" s="746"/>
      <c r="H644" s="746"/>
      <c r="I644" s="742"/>
      <c r="J644" s="742"/>
      <c r="K644" s="742"/>
      <c r="L644" s="742"/>
      <c r="M644" s="742"/>
      <c r="N644" s="742"/>
      <c r="O644" s="742"/>
      <c r="P644" s="742"/>
      <c r="Q644" s="742"/>
      <c r="R644" s="742"/>
      <c r="S644" s="742"/>
      <c r="T644" s="742"/>
      <c r="U644" s="742"/>
      <c r="V644" s="742"/>
      <c r="W644" s="742"/>
      <c r="X644" s="742"/>
      <c r="Y644" s="742"/>
      <c r="Z644" s="742"/>
    </row>
    <row r="645" ht="15.75" customHeight="1">
      <c r="A645" s="742"/>
      <c r="B645" s="742"/>
      <c r="C645" s="742"/>
      <c r="D645" s="746"/>
      <c r="E645" s="746"/>
      <c r="F645" s="746"/>
      <c r="G645" s="746"/>
      <c r="H645" s="746"/>
      <c r="I645" s="742"/>
      <c r="J645" s="742"/>
      <c r="K645" s="742"/>
      <c r="L645" s="742"/>
      <c r="M645" s="742"/>
      <c r="N645" s="742"/>
      <c r="O645" s="742"/>
      <c r="P645" s="742"/>
      <c r="Q645" s="742"/>
      <c r="R645" s="742"/>
      <c r="S645" s="742"/>
      <c r="T645" s="742"/>
      <c r="U645" s="742"/>
      <c r="V645" s="742"/>
      <c r="W645" s="742"/>
      <c r="X645" s="742"/>
      <c r="Y645" s="742"/>
      <c r="Z645" s="742"/>
    </row>
    <row r="646" ht="15.75" customHeight="1">
      <c r="A646" s="742"/>
      <c r="B646" s="742"/>
      <c r="C646" s="742"/>
      <c r="D646" s="746"/>
      <c r="E646" s="746"/>
      <c r="F646" s="746"/>
      <c r="G646" s="746"/>
      <c r="H646" s="746"/>
      <c r="I646" s="742"/>
      <c r="J646" s="742"/>
      <c r="K646" s="742"/>
      <c r="L646" s="742"/>
      <c r="M646" s="742"/>
      <c r="N646" s="742"/>
      <c r="O646" s="742"/>
      <c r="P646" s="742"/>
      <c r="Q646" s="742"/>
      <c r="R646" s="742"/>
      <c r="S646" s="742"/>
      <c r="T646" s="742"/>
      <c r="U646" s="742"/>
      <c r="V646" s="742"/>
      <c r="W646" s="742"/>
      <c r="X646" s="742"/>
      <c r="Y646" s="742"/>
      <c r="Z646" s="742"/>
    </row>
    <row r="647" ht="15.75" customHeight="1">
      <c r="A647" s="742"/>
      <c r="B647" s="742"/>
      <c r="C647" s="742"/>
      <c r="D647" s="746"/>
      <c r="E647" s="746"/>
      <c r="F647" s="746"/>
      <c r="G647" s="746"/>
      <c r="H647" s="746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</row>
    <row r="648" ht="15.75" customHeight="1">
      <c r="A648" s="742"/>
      <c r="B648" s="742"/>
      <c r="C648" s="742"/>
      <c r="D648" s="746"/>
      <c r="E648" s="746"/>
      <c r="F648" s="746"/>
      <c r="G648" s="746"/>
      <c r="H648" s="746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</row>
    <row r="649" ht="15.75" customHeight="1">
      <c r="A649" s="742"/>
      <c r="B649" s="742"/>
      <c r="C649" s="742"/>
      <c r="D649" s="746"/>
      <c r="E649" s="746"/>
      <c r="F649" s="746"/>
      <c r="G649" s="746"/>
      <c r="H649" s="746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</row>
    <row r="650" ht="15.75" customHeight="1">
      <c r="A650" s="742"/>
      <c r="B650" s="742"/>
      <c r="C650" s="742"/>
      <c r="D650" s="746"/>
      <c r="E650" s="746"/>
      <c r="F650" s="746"/>
      <c r="G650" s="746"/>
      <c r="H650" s="746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</row>
    <row r="651" ht="15.75" customHeight="1">
      <c r="A651" s="742"/>
      <c r="B651" s="742"/>
      <c r="C651" s="742"/>
      <c r="D651" s="746"/>
      <c r="E651" s="746"/>
      <c r="F651" s="746"/>
      <c r="G651" s="746"/>
      <c r="H651" s="746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</row>
    <row r="652" ht="15.75" customHeight="1">
      <c r="A652" s="742"/>
      <c r="B652" s="742"/>
      <c r="C652" s="742"/>
      <c r="D652" s="746"/>
      <c r="E652" s="746"/>
      <c r="F652" s="746"/>
      <c r="G652" s="746"/>
      <c r="H652" s="746"/>
      <c r="I652" s="742"/>
      <c r="J652" s="742"/>
      <c r="K652" s="742"/>
      <c r="L652" s="742"/>
      <c r="M652" s="742"/>
      <c r="N652" s="742"/>
      <c r="O652" s="742"/>
      <c r="P652" s="742"/>
      <c r="Q652" s="742"/>
      <c r="R652" s="742"/>
      <c r="S652" s="742"/>
      <c r="T652" s="742"/>
      <c r="U652" s="742"/>
      <c r="V652" s="742"/>
      <c r="W652" s="742"/>
      <c r="X652" s="742"/>
      <c r="Y652" s="742"/>
      <c r="Z652" s="742"/>
    </row>
    <row r="653" ht="15.75" customHeight="1">
      <c r="A653" s="742"/>
      <c r="B653" s="742"/>
      <c r="C653" s="742"/>
      <c r="D653" s="746"/>
      <c r="E653" s="746"/>
      <c r="F653" s="746"/>
      <c r="G653" s="746"/>
      <c r="H653" s="746"/>
      <c r="I653" s="742"/>
      <c r="J653" s="742"/>
      <c r="K653" s="742"/>
      <c r="L653" s="742"/>
      <c r="M653" s="742"/>
      <c r="N653" s="742"/>
      <c r="O653" s="742"/>
      <c r="P653" s="742"/>
      <c r="Q653" s="742"/>
      <c r="R653" s="742"/>
      <c r="S653" s="742"/>
      <c r="T653" s="742"/>
      <c r="U653" s="742"/>
      <c r="V653" s="742"/>
      <c r="W653" s="742"/>
      <c r="X653" s="742"/>
      <c r="Y653" s="742"/>
      <c r="Z653" s="742"/>
    </row>
    <row r="654" ht="15.75" customHeight="1">
      <c r="A654" s="742"/>
      <c r="B654" s="742"/>
      <c r="C654" s="742"/>
      <c r="D654" s="746"/>
      <c r="E654" s="746"/>
      <c r="F654" s="746"/>
      <c r="G654" s="746"/>
      <c r="H654" s="746"/>
      <c r="I654" s="742"/>
      <c r="J654" s="742"/>
      <c r="K654" s="742"/>
      <c r="L654" s="742"/>
      <c r="M654" s="742"/>
      <c r="N654" s="742"/>
      <c r="O654" s="742"/>
      <c r="P654" s="742"/>
      <c r="Q654" s="742"/>
      <c r="R654" s="742"/>
      <c r="S654" s="742"/>
      <c r="T654" s="742"/>
      <c r="U654" s="742"/>
      <c r="V654" s="742"/>
      <c r="W654" s="742"/>
      <c r="X654" s="742"/>
      <c r="Y654" s="742"/>
      <c r="Z654" s="742"/>
    </row>
    <row r="655" ht="15.75" customHeight="1">
      <c r="A655" s="742"/>
      <c r="B655" s="742"/>
      <c r="C655" s="742"/>
      <c r="D655" s="746"/>
      <c r="E655" s="746"/>
      <c r="F655" s="746"/>
      <c r="G655" s="746"/>
      <c r="H655" s="746"/>
      <c r="I655" s="742"/>
      <c r="J655" s="742"/>
      <c r="K655" s="742"/>
      <c r="L655" s="742"/>
      <c r="M655" s="742"/>
      <c r="N655" s="742"/>
      <c r="O655" s="742"/>
      <c r="P655" s="742"/>
      <c r="Q655" s="742"/>
      <c r="R655" s="742"/>
      <c r="S655" s="742"/>
      <c r="T655" s="742"/>
      <c r="U655" s="742"/>
      <c r="V655" s="742"/>
      <c r="W655" s="742"/>
      <c r="X655" s="742"/>
      <c r="Y655" s="742"/>
      <c r="Z655" s="742"/>
    </row>
    <row r="656" ht="15.75" customHeight="1">
      <c r="A656" s="742"/>
      <c r="B656" s="742"/>
      <c r="C656" s="742"/>
      <c r="D656" s="746"/>
      <c r="E656" s="746"/>
      <c r="F656" s="746"/>
      <c r="G656" s="746"/>
      <c r="H656" s="746"/>
      <c r="I656" s="742"/>
      <c r="J656" s="742"/>
      <c r="K656" s="742"/>
      <c r="L656" s="742"/>
      <c r="M656" s="742"/>
      <c r="N656" s="742"/>
      <c r="O656" s="742"/>
      <c r="P656" s="742"/>
      <c r="Q656" s="742"/>
      <c r="R656" s="742"/>
      <c r="S656" s="742"/>
      <c r="T656" s="742"/>
      <c r="U656" s="742"/>
      <c r="V656" s="742"/>
      <c r="W656" s="742"/>
      <c r="X656" s="742"/>
      <c r="Y656" s="742"/>
      <c r="Z656" s="742"/>
    </row>
    <row r="657" ht="15.75" customHeight="1">
      <c r="A657" s="742"/>
      <c r="B657" s="742"/>
      <c r="C657" s="742"/>
      <c r="D657" s="746"/>
      <c r="E657" s="746"/>
      <c r="F657" s="746"/>
      <c r="G657" s="746"/>
      <c r="H657" s="746"/>
      <c r="I657" s="742"/>
      <c r="J657" s="742"/>
      <c r="K657" s="742"/>
      <c r="L657" s="742"/>
      <c r="M657" s="742"/>
      <c r="N657" s="742"/>
      <c r="O657" s="742"/>
      <c r="P657" s="742"/>
      <c r="Q657" s="742"/>
      <c r="R657" s="742"/>
      <c r="S657" s="742"/>
      <c r="T657" s="742"/>
      <c r="U657" s="742"/>
      <c r="V657" s="742"/>
      <c r="W657" s="742"/>
      <c r="X657" s="742"/>
      <c r="Y657" s="742"/>
      <c r="Z657" s="742"/>
    </row>
    <row r="658" ht="15.75" customHeight="1">
      <c r="A658" s="742"/>
      <c r="B658" s="742"/>
      <c r="C658" s="742"/>
      <c r="D658" s="746"/>
      <c r="E658" s="746"/>
      <c r="F658" s="746"/>
      <c r="G658" s="746"/>
      <c r="H658" s="746"/>
      <c r="I658" s="742"/>
      <c r="J658" s="742"/>
      <c r="K658" s="742"/>
      <c r="L658" s="742"/>
      <c r="M658" s="742"/>
      <c r="N658" s="742"/>
      <c r="O658" s="742"/>
      <c r="P658" s="742"/>
      <c r="Q658" s="742"/>
      <c r="R658" s="742"/>
      <c r="S658" s="742"/>
      <c r="T658" s="742"/>
      <c r="U658" s="742"/>
      <c r="V658" s="742"/>
      <c r="W658" s="742"/>
      <c r="X658" s="742"/>
      <c r="Y658" s="742"/>
      <c r="Z658" s="742"/>
    </row>
    <row r="659" ht="15.75" customHeight="1">
      <c r="A659" s="742"/>
      <c r="B659" s="742"/>
      <c r="C659" s="742"/>
      <c r="D659" s="746"/>
      <c r="E659" s="746"/>
      <c r="F659" s="746"/>
      <c r="G659" s="746"/>
      <c r="H659" s="746"/>
      <c r="I659" s="742"/>
      <c r="J659" s="742"/>
      <c r="K659" s="742"/>
      <c r="L659" s="742"/>
      <c r="M659" s="742"/>
      <c r="N659" s="742"/>
      <c r="O659" s="742"/>
      <c r="P659" s="742"/>
      <c r="Q659" s="742"/>
      <c r="R659" s="742"/>
      <c r="S659" s="742"/>
      <c r="T659" s="742"/>
      <c r="U659" s="742"/>
      <c r="V659" s="742"/>
      <c r="W659" s="742"/>
      <c r="X659" s="742"/>
      <c r="Y659" s="742"/>
      <c r="Z659" s="742"/>
    </row>
    <row r="660" ht="15.75" customHeight="1">
      <c r="A660" s="742"/>
      <c r="B660" s="742"/>
      <c r="C660" s="742"/>
      <c r="D660" s="746"/>
      <c r="E660" s="746"/>
      <c r="F660" s="746"/>
      <c r="G660" s="746"/>
      <c r="H660" s="746"/>
      <c r="I660" s="742"/>
      <c r="J660" s="742"/>
      <c r="K660" s="742"/>
      <c r="L660" s="742"/>
      <c r="M660" s="742"/>
      <c r="N660" s="742"/>
      <c r="O660" s="742"/>
      <c r="P660" s="742"/>
      <c r="Q660" s="742"/>
      <c r="R660" s="742"/>
      <c r="S660" s="742"/>
      <c r="T660" s="742"/>
      <c r="U660" s="742"/>
      <c r="V660" s="742"/>
      <c r="W660" s="742"/>
      <c r="X660" s="742"/>
      <c r="Y660" s="742"/>
      <c r="Z660" s="742"/>
    </row>
    <row r="661" ht="15.75" customHeight="1">
      <c r="A661" s="742"/>
      <c r="B661" s="742"/>
      <c r="C661" s="742"/>
      <c r="D661" s="746"/>
      <c r="E661" s="746"/>
      <c r="F661" s="746"/>
      <c r="G661" s="746"/>
      <c r="H661" s="746"/>
      <c r="I661" s="742"/>
      <c r="J661" s="742"/>
      <c r="K661" s="742"/>
      <c r="L661" s="742"/>
      <c r="M661" s="742"/>
      <c r="N661" s="742"/>
      <c r="O661" s="742"/>
      <c r="P661" s="742"/>
      <c r="Q661" s="742"/>
      <c r="R661" s="742"/>
      <c r="S661" s="742"/>
      <c r="T661" s="742"/>
      <c r="U661" s="742"/>
      <c r="V661" s="742"/>
      <c r="W661" s="742"/>
      <c r="X661" s="742"/>
      <c r="Y661" s="742"/>
      <c r="Z661" s="742"/>
    </row>
    <row r="662" ht="15.75" customHeight="1">
      <c r="A662" s="742"/>
      <c r="B662" s="742"/>
      <c r="C662" s="742"/>
      <c r="D662" s="746"/>
      <c r="E662" s="746"/>
      <c r="F662" s="746"/>
      <c r="G662" s="746"/>
      <c r="H662" s="746"/>
      <c r="I662" s="742"/>
      <c r="J662" s="742"/>
      <c r="K662" s="742"/>
      <c r="L662" s="742"/>
      <c r="M662" s="742"/>
      <c r="N662" s="742"/>
      <c r="O662" s="742"/>
      <c r="P662" s="742"/>
      <c r="Q662" s="742"/>
      <c r="R662" s="742"/>
      <c r="S662" s="742"/>
      <c r="T662" s="742"/>
      <c r="U662" s="742"/>
      <c r="V662" s="742"/>
      <c r="W662" s="742"/>
      <c r="X662" s="742"/>
      <c r="Y662" s="742"/>
      <c r="Z662" s="742"/>
    </row>
    <row r="663" ht="15.75" customHeight="1">
      <c r="A663" s="742"/>
      <c r="B663" s="742"/>
      <c r="C663" s="742"/>
      <c r="D663" s="746"/>
      <c r="E663" s="746"/>
      <c r="F663" s="746"/>
      <c r="G663" s="746"/>
      <c r="H663" s="746"/>
      <c r="I663" s="742"/>
      <c r="J663" s="742"/>
      <c r="K663" s="742"/>
      <c r="L663" s="742"/>
      <c r="M663" s="742"/>
      <c r="N663" s="742"/>
      <c r="O663" s="742"/>
      <c r="P663" s="742"/>
      <c r="Q663" s="742"/>
      <c r="R663" s="742"/>
      <c r="S663" s="742"/>
      <c r="T663" s="742"/>
      <c r="U663" s="742"/>
      <c r="V663" s="742"/>
      <c r="W663" s="742"/>
      <c r="X663" s="742"/>
      <c r="Y663" s="742"/>
      <c r="Z663" s="742"/>
    </row>
    <row r="664" ht="15.75" customHeight="1">
      <c r="A664" s="742"/>
      <c r="B664" s="742"/>
      <c r="C664" s="742"/>
      <c r="D664" s="746"/>
      <c r="E664" s="746"/>
      <c r="F664" s="746"/>
      <c r="G664" s="746"/>
      <c r="H664" s="746"/>
      <c r="I664" s="742"/>
      <c r="J664" s="742"/>
      <c r="K664" s="742"/>
      <c r="L664" s="742"/>
      <c r="M664" s="742"/>
      <c r="N664" s="742"/>
      <c r="O664" s="742"/>
      <c r="P664" s="742"/>
      <c r="Q664" s="742"/>
      <c r="R664" s="742"/>
      <c r="S664" s="742"/>
      <c r="T664" s="742"/>
      <c r="U664" s="742"/>
      <c r="V664" s="742"/>
      <c r="W664" s="742"/>
      <c r="X664" s="742"/>
      <c r="Y664" s="742"/>
      <c r="Z664" s="742"/>
    </row>
    <row r="665" ht="15.75" customHeight="1">
      <c r="A665" s="742"/>
      <c r="B665" s="742"/>
      <c r="C665" s="742"/>
      <c r="D665" s="746"/>
      <c r="E665" s="746"/>
      <c r="F665" s="746"/>
      <c r="G665" s="746"/>
      <c r="H665" s="746"/>
      <c r="I665" s="742"/>
      <c r="J665" s="742"/>
      <c r="K665" s="742"/>
      <c r="L665" s="742"/>
      <c r="M665" s="742"/>
      <c r="N665" s="742"/>
      <c r="O665" s="742"/>
      <c r="P665" s="742"/>
      <c r="Q665" s="742"/>
      <c r="R665" s="742"/>
      <c r="S665" s="742"/>
      <c r="T665" s="742"/>
      <c r="U665" s="742"/>
      <c r="V665" s="742"/>
      <c r="W665" s="742"/>
      <c r="X665" s="742"/>
      <c r="Y665" s="742"/>
      <c r="Z665" s="742"/>
    </row>
    <row r="666" ht="15.75" customHeight="1">
      <c r="A666" s="742"/>
      <c r="B666" s="742"/>
      <c r="C666" s="742"/>
      <c r="D666" s="746"/>
      <c r="E666" s="746"/>
      <c r="F666" s="746"/>
      <c r="G666" s="746"/>
      <c r="H666" s="746"/>
      <c r="I666" s="742"/>
      <c r="J666" s="742"/>
      <c r="K666" s="742"/>
      <c r="L666" s="742"/>
      <c r="M666" s="742"/>
      <c r="N666" s="742"/>
      <c r="O666" s="742"/>
      <c r="P666" s="742"/>
      <c r="Q666" s="742"/>
      <c r="R666" s="742"/>
      <c r="S666" s="742"/>
      <c r="T666" s="742"/>
      <c r="U666" s="742"/>
      <c r="V666" s="742"/>
      <c r="W666" s="742"/>
      <c r="X666" s="742"/>
      <c r="Y666" s="742"/>
      <c r="Z666" s="742"/>
    </row>
    <row r="667" ht="15.75" customHeight="1">
      <c r="A667" s="742"/>
      <c r="B667" s="742"/>
      <c r="C667" s="742"/>
      <c r="D667" s="746"/>
      <c r="E667" s="746"/>
      <c r="F667" s="746"/>
      <c r="G667" s="746"/>
      <c r="H667" s="746"/>
      <c r="I667" s="742"/>
      <c r="J667" s="742"/>
      <c r="K667" s="742"/>
      <c r="L667" s="742"/>
      <c r="M667" s="742"/>
      <c r="N667" s="742"/>
      <c r="O667" s="742"/>
      <c r="P667" s="742"/>
      <c r="Q667" s="742"/>
      <c r="R667" s="742"/>
      <c r="S667" s="742"/>
      <c r="T667" s="742"/>
      <c r="U667" s="742"/>
      <c r="V667" s="742"/>
      <c r="W667" s="742"/>
      <c r="X667" s="742"/>
      <c r="Y667" s="742"/>
      <c r="Z667" s="742"/>
    </row>
    <row r="668" ht="15.75" customHeight="1">
      <c r="A668" s="742"/>
      <c r="B668" s="742"/>
      <c r="C668" s="742"/>
      <c r="D668" s="746"/>
      <c r="E668" s="746"/>
      <c r="F668" s="746"/>
      <c r="G668" s="746"/>
      <c r="H668" s="746"/>
      <c r="I668" s="742"/>
      <c r="J668" s="742"/>
      <c r="K668" s="742"/>
      <c r="L668" s="742"/>
      <c r="M668" s="742"/>
      <c r="N668" s="742"/>
      <c r="O668" s="742"/>
      <c r="P668" s="742"/>
      <c r="Q668" s="742"/>
      <c r="R668" s="742"/>
      <c r="S668" s="742"/>
      <c r="T668" s="742"/>
      <c r="U668" s="742"/>
      <c r="V668" s="742"/>
      <c r="W668" s="742"/>
      <c r="X668" s="742"/>
      <c r="Y668" s="742"/>
      <c r="Z668" s="742"/>
    </row>
    <row r="669" ht="15.75" customHeight="1">
      <c r="A669" s="742"/>
      <c r="B669" s="742"/>
      <c r="C669" s="742"/>
      <c r="D669" s="746"/>
      <c r="E669" s="746"/>
      <c r="F669" s="746"/>
      <c r="G669" s="746"/>
      <c r="H669" s="746"/>
      <c r="I669" s="742"/>
      <c r="J669" s="742"/>
      <c r="K669" s="742"/>
      <c r="L669" s="742"/>
      <c r="M669" s="742"/>
      <c r="N669" s="742"/>
      <c r="O669" s="742"/>
      <c r="P669" s="742"/>
      <c r="Q669" s="742"/>
      <c r="R669" s="742"/>
      <c r="S669" s="742"/>
      <c r="T669" s="742"/>
      <c r="U669" s="742"/>
      <c r="V669" s="742"/>
      <c r="W669" s="742"/>
      <c r="X669" s="742"/>
      <c r="Y669" s="742"/>
      <c r="Z669" s="742"/>
    </row>
    <row r="670" ht="15.75" customHeight="1">
      <c r="A670" s="742"/>
      <c r="B670" s="742"/>
      <c r="C670" s="742"/>
      <c r="D670" s="746"/>
      <c r="E670" s="746"/>
      <c r="F670" s="746"/>
      <c r="G670" s="746"/>
      <c r="H670" s="746"/>
      <c r="I670" s="742"/>
      <c r="J670" s="742"/>
      <c r="K670" s="742"/>
      <c r="L670" s="742"/>
      <c r="M670" s="742"/>
      <c r="N670" s="742"/>
      <c r="O670" s="742"/>
      <c r="P670" s="742"/>
      <c r="Q670" s="742"/>
      <c r="R670" s="742"/>
      <c r="S670" s="742"/>
      <c r="T670" s="742"/>
      <c r="U670" s="742"/>
      <c r="V670" s="742"/>
      <c r="W670" s="742"/>
      <c r="X670" s="742"/>
      <c r="Y670" s="742"/>
      <c r="Z670" s="742"/>
    </row>
    <row r="671" ht="15.75" customHeight="1">
      <c r="A671" s="742"/>
      <c r="B671" s="742"/>
      <c r="C671" s="742"/>
      <c r="D671" s="746"/>
      <c r="E671" s="746"/>
      <c r="F671" s="746"/>
      <c r="G671" s="746"/>
      <c r="H671" s="746"/>
      <c r="I671" s="742"/>
      <c r="J671" s="742"/>
      <c r="K671" s="742"/>
      <c r="L671" s="742"/>
      <c r="M671" s="742"/>
      <c r="N671" s="742"/>
      <c r="O671" s="742"/>
      <c r="P671" s="742"/>
      <c r="Q671" s="742"/>
      <c r="R671" s="742"/>
      <c r="S671" s="742"/>
      <c r="T671" s="742"/>
      <c r="U671" s="742"/>
      <c r="V671" s="742"/>
      <c r="W671" s="742"/>
      <c r="X671" s="742"/>
      <c r="Y671" s="742"/>
      <c r="Z671" s="742"/>
    </row>
    <row r="672" ht="15.75" customHeight="1">
      <c r="A672" s="742"/>
      <c r="B672" s="742"/>
      <c r="C672" s="742"/>
      <c r="D672" s="746"/>
      <c r="E672" s="746"/>
      <c r="F672" s="746"/>
      <c r="G672" s="746"/>
      <c r="H672" s="746"/>
      <c r="I672" s="742"/>
      <c r="J672" s="742"/>
      <c r="K672" s="742"/>
      <c r="L672" s="742"/>
      <c r="M672" s="742"/>
      <c r="N672" s="742"/>
      <c r="O672" s="742"/>
      <c r="P672" s="742"/>
      <c r="Q672" s="742"/>
      <c r="R672" s="742"/>
      <c r="S672" s="742"/>
      <c r="T672" s="742"/>
      <c r="U672" s="742"/>
      <c r="V672" s="742"/>
      <c r="W672" s="742"/>
      <c r="X672" s="742"/>
      <c r="Y672" s="742"/>
      <c r="Z672" s="742"/>
    </row>
    <row r="673" ht="15.75" customHeight="1">
      <c r="A673" s="742"/>
      <c r="B673" s="742"/>
      <c r="C673" s="742"/>
      <c r="D673" s="746"/>
      <c r="E673" s="746"/>
      <c r="F673" s="746"/>
      <c r="G673" s="746"/>
      <c r="H673" s="746"/>
      <c r="I673" s="742"/>
      <c r="J673" s="742"/>
      <c r="K673" s="742"/>
      <c r="L673" s="742"/>
      <c r="M673" s="742"/>
      <c r="N673" s="742"/>
      <c r="O673" s="742"/>
      <c r="P673" s="742"/>
      <c r="Q673" s="742"/>
      <c r="R673" s="742"/>
      <c r="S673" s="742"/>
      <c r="T673" s="742"/>
      <c r="U673" s="742"/>
      <c r="V673" s="742"/>
      <c r="W673" s="742"/>
      <c r="X673" s="742"/>
      <c r="Y673" s="742"/>
      <c r="Z673" s="742"/>
    </row>
    <row r="674" ht="15.75" customHeight="1">
      <c r="A674" s="742"/>
      <c r="B674" s="742"/>
      <c r="C674" s="742"/>
      <c r="D674" s="746"/>
      <c r="E674" s="746"/>
      <c r="F674" s="746"/>
      <c r="G674" s="746"/>
      <c r="H674" s="746"/>
      <c r="I674" s="742"/>
      <c r="J674" s="742"/>
      <c r="K674" s="742"/>
      <c r="L674" s="742"/>
      <c r="M674" s="742"/>
      <c r="N674" s="742"/>
      <c r="O674" s="742"/>
      <c r="P674" s="742"/>
      <c r="Q674" s="742"/>
      <c r="R674" s="742"/>
      <c r="S674" s="742"/>
      <c r="T674" s="742"/>
      <c r="U674" s="742"/>
      <c r="V674" s="742"/>
      <c r="W674" s="742"/>
      <c r="X674" s="742"/>
      <c r="Y674" s="742"/>
      <c r="Z674" s="742"/>
    </row>
    <row r="675" ht="15.75" customHeight="1">
      <c r="A675" s="742"/>
      <c r="B675" s="742"/>
      <c r="C675" s="742"/>
      <c r="D675" s="746"/>
      <c r="E675" s="746"/>
      <c r="F675" s="746"/>
      <c r="G675" s="746"/>
      <c r="H675" s="746"/>
      <c r="I675" s="742"/>
      <c r="J675" s="742"/>
      <c r="K675" s="742"/>
      <c r="L675" s="742"/>
      <c r="M675" s="742"/>
      <c r="N675" s="742"/>
      <c r="O675" s="742"/>
      <c r="P675" s="742"/>
      <c r="Q675" s="742"/>
      <c r="R675" s="742"/>
      <c r="S675" s="742"/>
      <c r="T675" s="742"/>
      <c r="U675" s="742"/>
      <c r="V675" s="742"/>
      <c r="W675" s="742"/>
      <c r="X675" s="742"/>
      <c r="Y675" s="742"/>
      <c r="Z675" s="742"/>
    </row>
    <row r="676" ht="15.75" customHeight="1">
      <c r="A676" s="742"/>
      <c r="B676" s="742"/>
      <c r="C676" s="742"/>
      <c r="D676" s="746"/>
      <c r="E676" s="746"/>
      <c r="F676" s="746"/>
      <c r="G676" s="746"/>
      <c r="H676" s="746"/>
      <c r="I676" s="742"/>
      <c r="J676" s="742"/>
      <c r="K676" s="742"/>
      <c r="L676" s="742"/>
      <c r="M676" s="742"/>
      <c r="N676" s="742"/>
      <c r="O676" s="742"/>
      <c r="P676" s="742"/>
      <c r="Q676" s="742"/>
      <c r="R676" s="742"/>
      <c r="S676" s="742"/>
      <c r="T676" s="742"/>
      <c r="U676" s="742"/>
      <c r="V676" s="742"/>
      <c r="W676" s="742"/>
      <c r="X676" s="742"/>
      <c r="Y676" s="742"/>
      <c r="Z676" s="742"/>
    </row>
    <row r="677" ht="15.75" customHeight="1">
      <c r="A677" s="742"/>
      <c r="B677" s="742"/>
      <c r="C677" s="742"/>
      <c r="D677" s="746"/>
      <c r="E677" s="746"/>
      <c r="F677" s="746"/>
      <c r="G677" s="746"/>
      <c r="H677" s="746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</row>
    <row r="678" ht="15.75" customHeight="1">
      <c r="A678" s="742"/>
      <c r="B678" s="742"/>
      <c r="C678" s="742"/>
      <c r="D678" s="746"/>
      <c r="E678" s="746"/>
      <c r="F678" s="746"/>
      <c r="G678" s="746"/>
      <c r="H678" s="746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</row>
    <row r="679" ht="15.75" customHeight="1">
      <c r="A679" s="742"/>
      <c r="B679" s="742"/>
      <c r="C679" s="742"/>
      <c r="D679" s="746"/>
      <c r="E679" s="746"/>
      <c r="F679" s="746"/>
      <c r="G679" s="746"/>
      <c r="H679" s="746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</row>
    <row r="680" ht="15.75" customHeight="1">
      <c r="A680" s="742"/>
      <c r="B680" s="742"/>
      <c r="C680" s="742"/>
      <c r="D680" s="746"/>
      <c r="E680" s="746"/>
      <c r="F680" s="746"/>
      <c r="G680" s="746"/>
      <c r="H680" s="746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</row>
    <row r="681" ht="15.75" customHeight="1">
      <c r="A681" s="742"/>
      <c r="B681" s="742"/>
      <c r="C681" s="742"/>
      <c r="D681" s="746"/>
      <c r="E681" s="746"/>
      <c r="F681" s="746"/>
      <c r="G681" s="746"/>
      <c r="H681" s="746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</row>
    <row r="682" ht="15.75" customHeight="1">
      <c r="A682" s="742"/>
      <c r="B682" s="742"/>
      <c r="C682" s="742"/>
      <c r="D682" s="746"/>
      <c r="E682" s="746"/>
      <c r="F682" s="746"/>
      <c r="G682" s="746"/>
      <c r="H682" s="746"/>
      <c r="I682" s="742"/>
      <c r="J682" s="742"/>
      <c r="K682" s="742"/>
      <c r="L682" s="742"/>
      <c r="M682" s="742"/>
      <c r="N682" s="742"/>
      <c r="O682" s="742"/>
      <c r="P682" s="742"/>
      <c r="Q682" s="742"/>
      <c r="R682" s="742"/>
      <c r="S682" s="742"/>
      <c r="T682" s="742"/>
      <c r="U682" s="742"/>
      <c r="V682" s="742"/>
      <c r="W682" s="742"/>
      <c r="X682" s="742"/>
      <c r="Y682" s="742"/>
      <c r="Z682" s="742"/>
    </row>
    <row r="683" ht="15.75" customHeight="1">
      <c r="A683" s="742"/>
      <c r="B683" s="742"/>
      <c r="C683" s="742"/>
      <c r="D683" s="746"/>
      <c r="E683" s="746"/>
      <c r="F683" s="746"/>
      <c r="G683" s="746"/>
      <c r="H683" s="746"/>
      <c r="I683" s="742"/>
      <c r="J683" s="742"/>
      <c r="K683" s="742"/>
      <c r="L683" s="742"/>
      <c r="M683" s="742"/>
      <c r="N683" s="742"/>
      <c r="O683" s="742"/>
      <c r="P683" s="742"/>
      <c r="Q683" s="742"/>
      <c r="R683" s="742"/>
      <c r="S683" s="742"/>
      <c r="T683" s="742"/>
      <c r="U683" s="742"/>
      <c r="V683" s="742"/>
      <c r="W683" s="742"/>
      <c r="X683" s="742"/>
      <c r="Y683" s="742"/>
      <c r="Z683" s="742"/>
    </row>
    <row r="684" ht="15.75" customHeight="1">
      <c r="A684" s="742"/>
      <c r="B684" s="742"/>
      <c r="C684" s="742"/>
      <c r="D684" s="746"/>
      <c r="E684" s="746"/>
      <c r="F684" s="746"/>
      <c r="G684" s="746"/>
      <c r="H684" s="746"/>
      <c r="I684" s="742"/>
      <c r="J684" s="742"/>
      <c r="K684" s="742"/>
      <c r="L684" s="742"/>
      <c r="M684" s="742"/>
      <c r="N684" s="742"/>
      <c r="O684" s="742"/>
      <c r="P684" s="742"/>
      <c r="Q684" s="742"/>
      <c r="R684" s="742"/>
      <c r="S684" s="742"/>
      <c r="T684" s="742"/>
      <c r="U684" s="742"/>
      <c r="V684" s="742"/>
      <c r="W684" s="742"/>
      <c r="X684" s="742"/>
      <c r="Y684" s="742"/>
      <c r="Z684" s="742"/>
    </row>
    <row r="685" ht="15.75" customHeight="1">
      <c r="A685" s="742"/>
      <c r="B685" s="742"/>
      <c r="C685" s="742"/>
      <c r="D685" s="746"/>
      <c r="E685" s="746"/>
      <c r="F685" s="746"/>
      <c r="G685" s="746"/>
      <c r="H685" s="746"/>
      <c r="I685" s="742"/>
      <c r="J685" s="742"/>
      <c r="K685" s="742"/>
      <c r="L685" s="742"/>
      <c r="M685" s="742"/>
      <c r="N685" s="742"/>
      <c r="O685" s="742"/>
      <c r="P685" s="742"/>
      <c r="Q685" s="742"/>
      <c r="R685" s="742"/>
      <c r="S685" s="742"/>
      <c r="T685" s="742"/>
      <c r="U685" s="742"/>
      <c r="V685" s="742"/>
      <c r="W685" s="742"/>
      <c r="X685" s="742"/>
      <c r="Y685" s="742"/>
      <c r="Z685" s="742"/>
    </row>
    <row r="686" ht="15.75" customHeight="1">
      <c r="A686" s="742"/>
      <c r="B686" s="742"/>
      <c r="C686" s="742"/>
      <c r="D686" s="746"/>
      <c r="E686" s="746"/>
      <c r="F686" s="746"/>
      <c r="G686" s="746"/>
      <c r="H686" s="746"/>
      <c r="I686" s="742"/>
      <c r="J686" s="742"/>
      <c r="K686" s="742"/>
      <c r="L686" s="742"/>
      <c r="M686" s="742"/>
      <c r="N686" s="742"/>
      <c r="O686" s="742"/>
      <c r="P686" s="742"/>
      <c r="Q686" s="742"/>
      <c r="R686" s="742"/>
      <c r="S686" s="742"/>
      <c r="T686" s="742"/>
      <c r="U686" s="742"/>
      <c r="V686" s="742"/>
      <c r="W686" s="742"/>
      <c r="X686" s="742"/>
      <c r="Y686" s="742"/>
      <c r="Z686" s="742"/>
    </row>
    <row r="687" ht="15.75" customHeight="1">
      <c r="A687" s="742"/>
      <c r="B687" s="742"/>
      <c r="C687" s="742"/>
      <c r="D687" s="746"/>
      <c r="E687" s="746"/>
      <c r="F687" s="746"/>
      <c r="G687" s="746"/>
      <c r="H687" s="746"/>
      <c r="I687" s="742"/>
      <c r="J687" s="742"/>
      <c r="K687" s="742"/>
      <c r="L687" s="742"/>
      <c r="M687" s="742"/>
      <c r="N687" s="742"/>
      <c r="O687" s="742"/>
      <c r="P687" s="742"/>
      <c r="Q687" s="742"/>
      <c r="R687" s="742"/>
      <c r="S687" s="742"/>
      <c r="T687" s="742"/>
      <c r="U687" s="742"/>
      <c r="V687" s="742"/>
      <c r="W687" s="742"/>
      <c r="X687" s="742"/>
      <c r="Y687" s="742"/>
      <c r="Z687" s="742"/>
    </row>
    <row r="688" ht="15.75" customHeight="1">
      <c r="A688" s="742"/>
      <c r="B688" s="742"/>
      <c r="C688" s="742"/>
      <c r="D688" s="746"/>
      <c r="E688" s="746"/>
      <c r="F688" s="746"/>
      <c r="G688" s="746"/>
      <c r="H688" s="746"/>
      <c r="I688" s="742"/>
      <c r="J688" s="742"/>
      <c r="K688" s="742"/>
      <c r="L688" s="742"/>
      <c r="M688" s="742"/>
      <c r="N688" s="742"/>
      <c r="O688" s="742"/>
      <c r="P688" s="742"/>
      <c r="Q688" s="742"/>
      <c r="R688" s="742"/>
      <c r="S688" s="742"/>
      <c r="T688" s="742"/>
      <c r="U688" s="742"/>
      <c r="V688" s="742"/>
      <c r="W688" s="742"/>
      <c r="X688" s="742"/>
      <c r="Y688" s="742"/>
      <c r="Z688" s="742"/>
    </row>
    <row r="689" ht="15.75" customHeight="1">
      <c r="A689" s="742"/>
      <c r="B689" s="742"/>
      <c r="C689" s="742"/>
      <c r="D689" s="746"/>
      <c r="E689" s="746"/>
      <c r="F689" s="746"/>
      <c r="G689" s="746"/>
      <c r="H689" s="746"/>
      <c r="I689" s="742"/>
      <c r="J689" s="742"/>
      <c r="K689" s="742"/>
      <c r="L689" s="742"/>
      <c r="M689" s="742"/>
      <c r="N689" s="742"/>
      <c r="O689" s="742"/>
      <c r="P689" s="742"/>
      <c r="Q689" s="742"/>
      <c r="R689" s="742"/>
      <c r="S689" s="742"/>
      <c r="T689" s="742"/>
      <c r="U689" s="742"/>
      <c r="V689" s="742"/>
      <c r="W689" s="742"/>
      <c r="X689" s="742"/>
      <c r="Y689" s="742"/>
      <c r="Z689" s="742"/>
    </row>
    <row r="690" ht="15.75" customHeight="1">
      <c r="A690" s="742"/>
      <c r="B690" s="742"/>
      <c r="C690" s="742"/>
      <c r="D690" s="746"/>
      <c r="E690" s="746"/>
      <c r="F690" s="746"/>
      <c r="G690" s="746"/>
      <c r="H690" s="746"/>
      <c r="I690" s="742"/>
      <c r="J690" s="742"/>
      <c r="K690" s="742"/>
      <c r="L690" s="742"/>
      <c r="M690" s="742"/>
      <c r="N690" s="742"/>
      <c r="O690" s="742"/>
      <c r="P690" s="742"/>
      <c r="Q690" s="742"/>
      <c r="R690" s="742"/>
      <c r="S690" s="742"/>
      <c r="T690" s="742"/>
      <c r="U690" s="742"/>
      <c r="V690" s="742"/>
      <c r="W690" s="742"/>
      <c r="X690" s="742"/>
      <c r="Y690" s="742"/>
      <c r="Z690" s="742"/>
    </row>
    <row r="691" ht="15.75" customHeight="1">
      <c r="A691" s="742"/>
      <c r="B691" s="742"/>
      <c r="C691" s="742"/>
      <c r="D691" s="746"/>
      <c r="E691" s="746"/>
      <c r="F691" s="746"/>
      <c r="G691" s="746"/>
      <c r="H691" s="746"/>
      <c r="I691" s="742"/>
      <c r="J691" s="742"/>
      <c r="K691" s="742"/>
      <c r="L691" s="742"/>
      <c r="M691" s="742"/>
      <c r="N691" s="742"/>
      <c r="O691" s="742"/>
      <c r="P691" s="742"/>
      <c r="Q691" s="742"/>
      <c r="R691" s="742"/>
      <c r="S691" s="742"/>
      <c r="T691" s="742"/>
      <c r="U691" s="742"/>
      <c r="V691" s="742"/>
      <c r="W691" s="742"/>
      <c r="X691" s="742"/>
      <c r="Y691" s="742"/>
      <c r="Z691" s="742"/>
    </row>
    <row r="692" ht="15.75" customHeight="1">
      <c r="A692" s="742"/>
      <c r="B692" s="742"/>
      <c r="C692" s="742"/>
      <c r="D692" s="746"/>
      <c r="E692" s="746"/>
      <c r="F692" s="746"/>
      <c r="G692" s="746"/>
      <c r="H692" s="746"/>
      <c r="I692" s="742"/>
      <c r="J692" s="742"/>
      <c r="K692" s="742"/>
      <c r="L692" s="742"/>
      <c r="M692" s="742"/>
      <c r="N692" s="742"/>
      <c r="O692" s="742"/>
      <c r="P692" s="742"/>
      <c r="Q692" s="742"/>
      <c r="R692" s="742"/>
      <c r="S692" s="742"/>
      <c r="T692" s="742"/>
      <c r="U692" s="742"/>
      <c r="V692" s="742"/>
      <c r="W692" s="742"/>
      <c r="X692" s="742"/>
      <c r="Y692" s="742"/>
      <c r="Z692" s="742"/>
    </row>
    <row r="693" ht="15.75" customHeight="1">
      <c r="A693" s="742"/>
      <c r="B693" s="742"/>
      <c r="C693" s="742"/>
      <c r="D693" s="746"/>
      <c r="E693" s="746"/>
      <c r="F693" s="746"/>
      <c r="G693" s="746"/>
      <c r="H693" s="746"/>
      <c r="I693" s="742"/>
      <c r="J693" s="742"/>
      <c r="K693" s="742"/>
      <c r="L693" s="742"/>
      <c r="M693" s="742"/>
      <c r="N693" s="742"/>
      <c r="O693" s="742"/>
      <c r="P693" s="742"/>
      <c r="Q693" s="742"/>
      <c r="R693" s="742"/>
      <c r="S693" s="742"/>
      <c r="T693" s="742"/>
      <c r="U693" s="742"/>
      <c r="V693" s="742"/>
      <c r="W693" s="742"/>
      <c r="X693" s="742"/>
      <c r="Y693" s="742"/>
      <c r="Z693" s="742"/>
    </row>
    <row r="694" ht="15.75" customHeight="1">
      <c r="A694" s="742"/>
      <c r="B694" s="742"/>
      <c r="C694" s="742"/>
      <c r="D694" s="746"/>
      <c r="E694" s="746"/>
      <c r="F694" s="746"/>
      <c r="G694" s="746"/>
      <c r="H694" s="746"/>
      <c r="I694" s="742"/>
      <c r="J694" s="742"/>
      <c r="K694" s="742"/>
      <c r="L694" s="742"/>
      <c r="M694" s="742"/>
      <c r="N694" s="742"/>
      <c r="O694" s="742"/>
      <c r="P694" s="742"/>
      <c r="Q694" s="742"/>
      <c r="R694" s="742"/>
      <c r="S694" s="742"/>
      <c r="T694" s="742"/>
      <c r="U694" s="742"/>
      <c r="V694" s="742"/>
      <c r="W694" s="742"/>
      <c r="X694" s="742"/>
      <c r="Y694" s="742"/>
      <c r="Z694" s="742"/>
    </row>
    <row r="695" ht="15.75" customHeight="1">
      <c r="A695" s="742"/>
      <c r="B695" s="742"/>
      <c r="C695" s="742"/>
      <c r="D695" s="746"/>
      <c r="E695" s="746"/>
      <c r="F695" s="746"/>
      <c r="G695" s="746"/>
      <c r="H695" s="746"/>
      <c r="I695" s="742"/>
      <c r="J695" s="742"/>
      <c r="K695" s="742"/>
      <c r="L695" s="742"/>
      <c r="M695" s="742"/>
      <c r="N695" s="742"/>
      <c r="O695" s="742"/>
      <c r="P695" s="742"/>
      <c r="Q695" s="742"/>
      <c r="R695" s="742"/>
      <c r="S695" s="742"/>
      <c r="T695" s="742"/>
      <c r="U695" s="742"/>
      <c r="V695" s="742"/>
      <c r="W695" s="742"/>
      <c r="X695" s="742"/>
      <c r="Y695" s="742"/>
      <c r="Z695" s="742"/>
    </row>
    <row r="696" ht="15.75" customHeight="1">
      <c r="A696" s="742"/>
      <c r="B696" s="742"/>
      <c r="C696" s="742"/>
      <c r="D696" s="746"/>
      <c r="E696" s="746"/>
      <c r="F696" s="746"/>
      <c r="G696" s="746"/>
      <c r="H696" s="746"/>
      <c r="I696" s="742"/>
      <c r="J696" s="742"/>
      <c r="K696" s="742"/>
      <c r="L696" s="742"/>
      <c r="M696" s="742"/>
      <c r="N696" s="742"/>
      <c r="O696" s="742"/>
      <c r="P696" s="742"/>
      <c r="Q696" s="742"/>
      <c r="R696" s="742"/>
      <c r="S696" s="742"/>
      <c r="T696" s="742"/>
      <c r="U696" s="742"/>
      <c r="V696" s="742"/>
      <c r="W696" s="742"/>
      <c r="X696" s="742"/>
      <c r="Y696" s="742"/>
      <c r="Z696" s="742"/>
    </row>
    <row r="697" ht="15.75" customHeight="1">
      <c r="A697" s="742"/>
      <c r="B697" s="742"/>
      <c r="C697" s="742"/>
      <c r="D697" s="746"/>
      <c r="E697" s="746"/>
      <c r="F697" s="746"/>
      <c r="G697" s="746"/>
      <c r="H697" s="746"/>
      <c r="I697" s="742"/>
      <c r="J697" s="742"/>
      <c r="K697" s="742"/>
      <c r="L697" s="742"/>
      <c r="M697" s="742"/>
      <c r="N697" s="742"/>
      <c r="O697" s="742"/>
      <c r="P697" s="742"/>
      <c r="Q697" s="742"/>
      <c r="R697" s="742"/>
      <c r="S697" s="742"/>
      <c r="T697" s="742"/>
      <c r="U697" s="742"/>
      <c r="V697" s="742"/>
      <c r="W697" s="742"/>
      <c r="X697" s="742"/>
      <c r="Y697" s="742"/>
      <c r="Z697" s="742"/>
    </row>
    <row r="698" ht="15.75" customHeight="1">
      <c r="A698" s="742"/>
      <c r="B698" s="742"/>
      <c r="C698" s="742"/>
      <c r="D698" s="746"/>
      <c r="E698" s="746"/>
      <c r="F698" s="746"/>
      <c r="G698" s="746"/>
      <c r="H698" s="746"/>
      <c r="I698" s="742"/>
      <c r="J698" s="742"/>
      <c r="K698" s="742"/>
      <c r="L698" s="742"/>
      <c r="M698" s="742"/>
      <c r="N698" s="742"/>
      <c r="O698" s="742"/>
      <c r="P698" s="742"/>
      <c r="Q698" s="742"/>
      <c r="R698" s="742"/>
      <c r="S698" s="742"/>
      <c r="T698" s="742"/>
      <c r="U698" s="742"/>
      <c r="V698" s="742"/>
      <c r="W698" s="742"/>
      <c r="X698" s="742"/>
      <c r="Y698" s="742"/>
      <c r="Z698" s="742"/>
    </row>
    <row r="699" ht="15.75" customHeight="1">
      <c r="A699" s="742"/>
      <c r="B699" s="742"/>
      <c r="C699" s="742"/>
      <c r="D699" s="746"/>
      <c r="E699" s="746"/>
      <c r="F699" s="746"/>
      <c r="G699" s="746"/>
      <c r="H699" s="746"/>
      <c r="I699" s="742"/>
      <c r="J699" s="742"/>
      <c r="K699" s="742"/>
      <c r="L699" s="742"/>
      <c r="M699" s="742"/>
      <c r="N699" s="742"/>
      <c r="O699" s="742"/>
      <c r="P699" s="742"/>
      <c r="Q699" s="742"/>
      <c r="R699" s="742"/>
      <c r="S699" s="742"/>
      <c r="T699" s="742"/>
      <c r="U699" s="742"/>
      <c r="V699" s="742"/>
      <c r="W699" s="742"/>
      <c r="X699" s="742"/>
      <c r="Y699" s="742"/>
      <c r="Z699" s="742"/>
    </row>
    <row r="700" ht="15.75" customHeight="1">
      <c r="A700" s="742"/>
      <c r="B700" s="742"/>
      <c r="C700" s="742"/>
      <c r="D700" s="746"/>
      <c r="E700" s="746"/>
      <c r="F700" s="746"/>
      <c r="G700" s="746"/>
      <c r="H700" s="746"/>
      <c r="I700" s="742"/>
      <c r="J700" s="742"/>
      <c r="K700" s="742"/>
      <c r="L700" s="742"/>
      <c r="M700" s="742"/>
      <c r="N700" s="742"/>
      <c r="O700" s="742"/>
      <c r="P700" s="742"/>
      <c r="Q700" s="742"/>
      <c r="R700" s="742"/>
      <c r="S700" s="742"/>
      <c r="T700" s="742"/>
      <c r="U700" s="742"/>
      <c r="V700" s="742"/>
      <c r="W700" s="742"/>
      <c r="X700" s="742"/>
      <c r="Y700" s="742"/>
      <c r="Z700" s="742"/>
    </row>
    <row r="701" ht="15.75" customHeight="1">
      <c r="A701" s="742"/>
      <c r="B701" s="742"/>
      <c r="C701" s="742"/>
      <c r="D701" s="746"/>
      <c r="E701" s="746"/>
      <c r="F701" s="746"/>
      <c r="G701" s="746"/>
      <c r="H701" s="746"/>
      <c r="I701" s="742"/>
      <c r="J701" s="742"/>
      <c r="K701" s="742"/>
      <c r="L701" s="742"/>
      <c r="M701" s="742"/>
      <c r="N701" s="742"/>
      <c r="O701" s="742"/>
      <c r="P701" s="742"/>
      <c r="Q701" s="742"/>
      <c r="R701" s="742"/>
      <c r="S701" s="742"/>
      <c r="T701" s="742"/>
      <c r="U701" s="742"/>
      <c r="V701" s="742"/>
      <c r="W701" s="742"/>
      <c r="X701" s="742"/>
      <c r="Y701" s="742"/>
      <c r="Z701" s="742"/>
    </row>
    <row r="702" ht="15.75" customHeight="1">
      <c r="A702" s="742"/>
      <c r="B702" s="742"/>
      <c r="C702" s="742"/>
      <c r="D702" s="746"/>
      <c r="E702" s="746"/>
      <c r="F702" s="746"/>
      <c r="G702" s="746"/>
      <c r="H702" s="746"/>
      <c r="I702" s="742"/>
      <c r="J702" s="742"/>
      <c r="K702" s="742"/>
      <c r="L702" s="742"/>
      <c r="M702" s="742"/>
      <c r="N702" s="742"/>
      <c r="O702" s="742"/>
      <c r="P702" s="742"/>
      <c r="Q702" s="742"/>
      <c r="R702" s="742"/>
      <c r="S702" s="742"/>
      <c r="T702" s="742"/>
      <c r="U702" s="742"/>
      <c r="V702" s="742"/>
      <c r="W702" s="742"/>
      <c r="X702" s="742"/>
      <c r="Y702" s="742"/>
      <c r="Z702" s="742"/>
    </row>
    <row r="703" ht="15.75" customHeight="1">
      <c r="A703" s="742"/>
      <c r="B703" s="742"/>
      <c r="C703" s="742"/>
      <c r="D703" s="746"/>
      <c r="E703" s="746"/>
      <c r="F703" s="746"/>
      <c r="G703" s="746"/>
      <c r="H703" s="746"/>
      <c r="I703" s="742"/>
      <c r="J703" s="742"/>
      <c r="K703" s="742"/>
      <c r="L703" s="742"/>
      <c r="M703" s="742"/>
      <c r="N703" s="742"/>
      <c r="O703" s="742"/>
      <c r="P703" s="742"/>
      <c r="Q703" s="742"/>
      <c r="R703" s="742"/>
      <c r="S703" s="742"/>
      <c r="T703" s="742"/>
      <c r="U703" s="742"/>
      <c r="V703" s="742"/>
      <c r="W703" s="742"/>
      <c r="X703" s="742"/>
      <c r="Y703" s="742"/>
      <c r="Z703" s="742"/>
    </row>
    <row r="704" ht="15.75" customHeight="1">
      <c r="A704" s="742"/>
      <c r="B704" s="742"/>
      <c r="C704" s="742"/>
      <c r="D704" s="746"/>
      <c r="E704" s="746"/>
      <c r="F704" s="746"/>
      <c r="G704" s="746"/>
      <c r="H704" s="746"/>
      <c r="I704" s="742"/>
      <c r="J704" s="742"/>
      <c r="K704" s="742"/>
      <c r="L704" s="742"/>
      <c r="M704" s="742"/>
      <c r="N704" s="742"/>
      <c r="O704" s="742"/>
      <c r="P704" s="742"/>
      <c r="Q704" s="742"/>
      <c r="R704" s="742"/>
      <c r="S704" s="742"/>
      <c r="T704" s="742"/>
      <c r="U704" s="742"/>
      <c r="V704" s="742"/>
      <c r="W704" s="742"/>
      <c r="X704" s="742"/>
      <c r="Y704" s="742"/>
      <c r="Z704" s="742"/>
    </row>
    <row r="705" ht="15.75" customHeight="1">
      <c r="A705" s="742"/>
      <c r="B705" s="742"/>
      <c r="C705" s="742"/>
      <c r="D705" s="746"/>
      <c r="E705" s="746"/>
      <c r="F705" s="746"/>
      <c r="G705" s="746"/>
      <c r="H705" s="746"/>
      <c r="I705" s="742"/>
      <c r="J705" s="742"/>
      <c r="K705" s="742"/>
      <c r="L705" s="742"/>
      <c r="M705" s="742"/>
      <c r="N705" s="742"/>
      <c r="O705" s="742"/>
      <c r="P705" s="742"/>
      <c r="Q705" s="742"/>
      <c r="R705" s="742"/>
      <c r="S705" s="742"/>
      <c r="T705" s="742"/>
      <c r="U705" s="742"/>
      <c r="V705" s="742"/>
      <c r="W705" s="742"/>
      <c r="X705" s="742"/>
      <c r="Y705" s="742"/>
      <c r="Z705" s="742"/>
    </row>
    <row r="706" ht="15.75" customHeight="1">
      <c r="A706" s="742"/>
      <c r="B706" s="742"/>
      <c r="C706" s="742"/>
      <c r="D706" s="746"/>
      <c r="E706" s="746"/>
      <c r="F706" s="746"/>
      <c r="G706" s="746"/>
      <c r="H706" s="746"/>
      <c r="I706" s="742"/>
      <c r="J706" s="742"/>
      <c r="K706" s="742"/>
      <c r="L706" s="742"/>
      <c r="M706" s="742"/>
      <c r="N706" s="742"/>
      <c r="O706" s="742"/>
      <c r="P706" s="742"/>
      <c r="Q706" s="742"/>
      <c r="R706" s="742"/>
      <c r="S706" s="742"/>
      <c r="T706" s="742"/>
      <c r="U706" s="742"/>
      <c r="V706" s="742"/>
      <c r="W706" s="742"/>
      <c r="X706" s="742"/>
      <c r="Y706" s="742"/>
      <c r="Z706" s="742"/>
    </row>
    <row r="707" ht="15.75" customHeight="1">
      <c r="A707" s="742"/>
      <c r="B707" s="742"/>
      <c r="C707" s="742"/>
      <c r="D707" s="746"/>
      <c r="E707" s="746"/>
      <c r="F707" s="746"/>
      <c r="G707" s="746"/>
      <c r="H707" s="746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</row>
    <row r="708" ht="15.75" customHeight="1">
      <c r="A708" s="742"/>
      <c r="B708" s="742"/>
      <c r="C708" s="742"/>
      <c r="D708" s="746"/>
      <c r="E708" s="746"/>
      <c r="F708" s="746"/>
      <c r="G708" s="746"/>
      <c r="H708" s="746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</row>
    <row r="709" ht="15.75" customHeight="1">
      <c r="A709" s="742"/>
      <c r="B709" s="742"/>
      <c r="C709" s="742"/>
      <c r="D709" s="746"/>
      <c r="E709" s="746"/>
      <c r="F709" s="746"/>
      <c r="G709" s="746"/>
      <c r="H709" s="746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</row>
    <row r="710" ht="15.75" customHeight="1">
      <c r="A710" s="742"/>
      <c r="B710" s="742"/>
      <c r="C710" s="742"/>
      <c r="D710" s="746"/>
      <c r="E710" s="746"/>
      <c r="F710" s="746"/>
      <c r="G710" s="746"/>
      <c r="H710" s="746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</row>
    <row r="711" ht="15.75" customHeight="1">
      <c r="A711" s="742"/>
      <c r="B711" s="742"/>
      <c r="C711" s="742"/>
      <c r="D711" s="746"/>
      <c r="E711" s="746"/>
      <c r="F711" s="746"/>
      <c r="G711" s="746"/>
      <c r="H711" s="746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</row>
    <row r="712" ht="15.75" customHeight="1">
      <c r="A712" s="742"/>
      <c r="B712" s="742"/>
      <c r="C712" s="742"/>
      <c r="D712" s="746"/>
      <c r="E712" s="746"/>
      <c r="F712" s="746"/>
      <c r="G712" s="746"/>
      <c r="H712" s="746"/>
      <c r="I712" s="742"/>
      <c r="J712" s="742"/>
      <c r="K712" s="742"/>
      <c r="L712" s="742"/>
      <c r="M712" s="742"/>
      <c r="N712" s="742"/>
      <c r="O712" s="742"/>
      <c r="P712" s="742"/>
      <c r="Q712" s="742"/>
      <c r="R712" s="742"/>
      <c r="S712" s="742"/>
      <c r="T712" s="742"/>
      <c r="U712" s="742"/>
      <c r="V712" s="742"/>
      <c r="W712" s="742"/>
      <c r="X712" s="742"/>
      <c r="Y712" s="742"/>
      <c r="Z712" s="742"/>
    </row>
    <row r="713" ht="15.75" customHeight="1">
      <c r="A713" s="742"/>
      <c r="B713" s="742"/>
      <c r="C713" s="742"/>
      <c r="D713" s="746"/>
      <c r="E713" s="746"/>
      <c r="F713" s="746"/>
      <c r="G713" s="746"/>
      <c r="H713" s="746"/>
      <c r="I713" s="742"/>
      <c r="J713" s="742"/>
      <c r="K713" s="742"/>
      <c r="L713" s="742"/>
      <c r="M713" s="742"/>
      <c r="N713" s="742"/>
      <c r="O713" s="742"/>
      <c r="P713" s="742"/>
      <c r="Q713" s="742"/>
      <c r="R713" s="742"/>
      <c r="S713" s="742"/>
      <c r="T713" s="742"/>
      <c r="U713" s="742"/>
      <c r="V713" s="742"/>
      <c r="W713" s="742"/>
      <c r="X713" s="742"/>
      <c r="Y713" s="742"/>
      <c r="Z713" s="742"/>
    </row>
    <row r="714" ht="15.75" customHeight="1">
      <c r="A714" s="742"/>
      <c r="B714" s="742"/>
      <c r="C714" s="742"/>
      <c r="D714" s="746"/>
      <c r="E714" s="746"/>
      <c r="F714" s="746"/>
      <c r="G714" s="746"/>
      <c r="H714" s="746"/>
      <c r="I714" s="742"/>
      <c r="J714" s="742"/>
      <c r="K714" s="742"/>
      <c r="L714" s="742"/>
      <c r="M714" s="742"/>
      <c r="N714" s="742"/>
      <c r="O714" s="742"/>
      <c r="P714" s="742"/>
      <c r="Q714" s="742"/>
      <c r="R714" s="742"/>
      <c r="S714" s="742"/>
      <c r="T714" s="742"/>
      <c r="U714" s="742"/>
      <c r="V714" s="742"/>
      <c r="W714" s="742"/>
      <c r="X714" s="742"/>
      <c r="Y714" s="742"/>
      <c r="Z714" s="742"/>
    </row>
    <row r="715" ht="15.75" customHeight="1">
      <c r="A715" s="742"/>
      <c r="B715" s="742"/>
      <c r="C715" s="742"/>
      <c r="D715" s="746"/>
      <c r="E715" s="746"/>
      <c r="F715" s="746"/>
      <c r="G715" s="746"/>
      <c r="H715" s="746"/>
      <c r="I715" s="742"/>
      <c r="J715" s="742"/>
      <c r="K715" s="742"/>
      <c r="L715" s="742"/>
      <c r="M715" s="742"/>
      <c r="N715" s="742"/>
      <c r="O715" s="742"/>
      <c r="P715" s="742"/>
      <c r="Q715" s="742"/>
      <c r="R715" s="742"/>
      <c r="S715" s="742"/>
      <c r="T715" s="742"/>
      <c r="U715" s="742"/>
      <c r="V715" s="742"/>
      <c r="W715" s="742"/>
      <c r="X715" s="742"/>
      <c r="Y715" s="742"/>
      <c r="Z715" s="742"/>
    </row>
    <row r="716" ht="15.75" customHeight="1">
      <c r="A716" s="742"/>
      <c r="B716" s="742"/>
      <c r="C716" s="742"/>
      <c r="D716" s="746"/>
      <c r="E716" s="746"/>
      <c r="F716" s="746"/>
      <c r="G716" s="746"/>
      <c r="H716" s="746"/>
      <c r="I716" s="742"/>
      <c r="J716" s="742"/>
      <c r="K716" s="742"/>
      <c r="L716" s="742"/>
      <c r="M716" s="742"/>
      <c r="N716" s="742"/>
      <c r="O716" s="742"/>
      <c r="P716" s="742"/>
      <c r="Q716" s="742"/>
      <c r="R716" s="742"/>
      <c r="S716" s="742"/>
      <c r="T716" s="742"/>
      <c r="U716" s="742"/>
      <c r="V716" s="742"/>
      <c r="W716" s="742"/>
      <c r="X716" s="742"/>
      <c r="Y716" s="742"/>
      <c r="Z716" s="742"/>
    </row>
    <row r="717" ht="15.75" customHeight="1">
      <c r="A717" s="742"/>
      <c r="B717" s="742"/>
      <c r="C717" s="742"/>
      <c r="D717" s="746"/>
      <c r="E717" s="746"/>
      <c r="F717" s="746"/>
      <c r="G717" s="746"/>
      <c r="H717" s="746"/>
      <c r="I717" s="742"/>
      <c r="J717" s="742"/>
      <c r="K717" s="742"/>
      <c r="L717" s="742"/>
      <c r="M717" s="742"/>
      <c r="N717" s="742"/>
      <c r="O717" s="742"/>
      <c r="P717" s="742"/>
      <c r="Q717" s="742"/>
      <c r="R717" s="742"/>
      <c r="S717" s="742"/>
      <c r="T717" s="742"/>
      <c r="U717" s="742"/>
      <c r="V717" s="742"/>
      <c r="W717" s="742"/>
      <c r="X717" s="742"/>
      <c r="Y717" s="742"/>
      <c r="Z717" s="742"/>
    </row>
    <row r="718" ht="15.75" customHeight="1">
      <c r="A718" s="742"/>
      <c r="B718" s="742"/>
      <c r="C718" s="742"/>
      <c r="D718" s="746"/>
      <c r="E718" s="746"/>
      <c r="F718" s="746"/>
      <c r="G718" s="746"/>
      <c r="H718" s="746"/>
      <c r="I718" s="742"/>
      <c r="J718" s="742"/>
      <c r="K718" s="742"/>
      <c r="L718" s="742"/>
      <c r="M718" s="742"/>
      <c r="N718" s="742"/>
      <c r="O718" s="742"/>
      <c r="P718" s="742"/>
      <c r="Q718" s="742"/>
      <c r="R718" s="742"/>
      <c r="S718" s="742"/>
      <c r="T718" s="742"/>
      <c r="U718" s="742"/>
      <c r="V718" s="742"/>
      <c r="W718" s="742"/>
      <c r="X718" s="742"/>
      <c r="Y718" s="742"/>
      <c r="Z718" s="742"/>
    </row>
    <row r="719" ht="15.75" customHeight="1">
      <c r="A719" s="742"/>
      <c r="B719" s="742"/>
      <c r="C719" s="742"/>
      <c r="D719" s="746"/>
      <c r="E719" s="746"/>
      <c r="F719" s="746"/>
      <c r="G719" s="746"/>
      <c r="H719" s="746"/>
      <c r="I719" s="742"/>
      <c r="J719" s="742"/>
      <c r="K719" s="742"/>
      <c r="L719" s="742"/>
      <c r="M719" s="742"/>
      <c r="N719" s="742"/>
      <c r="O719" s="742"/>
      <c r="P719" s="742"/>
      <c r="Q719" s="742"/>
      <c r="R719" s="742"/>
      <c r="S719" s="742"/>
      <c r="T719" s="742"/>
      <c r="U719" s="742"/>
      <c r="V719" s="742"/>
      <c r="W719" s="742"/>
      <c r="X719" s="742"/>
      <c r="Y719" s="742"/>
      <c r="Z719" s="742"/>
    </row>
    <row r="720" ht="15.75" customHeight="1">
      <c r="A720" s="742"/>
      <c r="B720" s="742"/>
      <c r="C720" s="742"/>
      <c r="D720" s="746"/>
      <c r="E720" s="746"/>
      <c r="F720" s="746"/>
      <c r="G720" s="746"/>
      <c r="H720" s="746"/>
      <c r="I720" s="742"/>
      <c r="J720" s="742"/>
      <c r="K720" s="742"/>
      <c r="L720" s="742"/>
      <c r="M720" s="742"/>
      <c r="N720" s="742"/>
      <c r="O720" s="742"/>
      <c r="P720" s="742"/>
      <c r="Q720" s="742"/>
      <c r="R720" s="742"/>
      <c r="S720" s="742"/>
      <c r="T720" s="742"/>
      <c r="U720" s="742"/>
      <c r="V720" s="742"/>
      <c r="W720" s="742"/>
      <c r="X720" s="742"/>
      <c r="Y720" s="742"/>
      <c r="Z720" s="742"/>
    </row>
    <row r="721" ht="15.75" customHeight="1">
      <c r="A721" s="742"/>
      <c r="B721" s="742"/>
      <c r="C721" s="742"/>
      <c r="D721" s="746"/>
      <c r="E721" s="746"/>
      <c r="F721" s="746"/>
      <c r="G721" s="746"/>
      <c r="H721" s="746"/>
      <c r="I721" s="742"/>
      <c r="J721" s="742"/>
      <c r="K721" s="742"/>
      <c r="L721" s="742"/>
      <c r="M721" s="742"/>
      <c r="N721" s="742"/>
      <c r="O721" s="742"/>
      <c r="P721" s="742"/>
      <c r="Q721" s="742"/>
      <c r="R721" s="742"/>
      <c r="S721" s="742"/>
      <c r="T721" s="742"/>
      <c r="U721" s="742"/>
      <c r="V721" s="742"/>
      <c r="W721" s="742"/>
      <c r="X721" s="742"/>
      <c r="Y721" s="742"/>
      <c r="Z721" s="742"/>
    </row>
    <row r="722" ht="15.75" customHeight="1">
      <c r="A722" s="742"/>
      <c r="B722" s="742"/>
      <c r="C722" s="742"/>
      <c r="D722" s="746"/>
      <c r="E722" s="746"/>
      <c r="F722" s="746"/>
      <c r="G722" s="746"/>
      <c r="H722" s="746"/>
      <c r="I722" s="742"/>
      <c r="J722" s="742"/>
      <c r="K722" s="742"/>
      <c r="L722" s="742"/>
      <c r="M722" s="742"/>
      <c r="N722" s="742"/>
      <c r="O722" s="742"/>
      <c r="P722" s="742"/>
      <c r="Q722" s="742"/>
      <c r="R722" s="742"/>
      <c r="S722" s="742"/>
      <c r="T722" s="742"/>
      <c r="U722" s="742"/>
      <c r="V722" s="742"/>
      <c r="W722" s="742"/>
      <c r="X722" s="742"/>
      <c r="Y722" s="742"/>
      <c r="Z722" s="742"/>
    </row>
    <row r="723" ht="15.75" customHeight="1">
      <c r="A723" s="742"/>
      <c r="B723" s="742"/>
      <c r="C723" s="742"/>
      <c r="D723" s="746"/>
      <c r="E723" s="746"/>
      <c r="F723" s="746"/>
      <c r="G723" s="746"/>
      <c r="H723" s="746"/>
      <c r="I723" s="742"/>
      <c r="J723" s="742"/>
      <c r="K723" s="742"/>
      <c r="L723" s="742"/>
      <c r="M723" s="742"/>
      <c r="N723" s="742"/>
      <c r="O723" s="742"/>
      <c r="P723" s="742"/>
      <c r="Q723" s="742"/>
      <c r="R723" s="742"/>
      <c r="S723" s="742"/>
      <c r="T723" s="742"/>
      <c r="U723" s="742"/>
      <c r="V723" s="742"/>
      <c r="W723" s="742"/>
      <c r="X723" s="742"/>
      <c r="Y723" s="742"/>
      <c r="Z723" s="742"/>
    </row>
    <row r="724" ht="15.75" customHeight="1">
      <c r="A724" s="742"/>
      <c r="B724" s="742"/>
      <c r="C724" s="742"/>
      <c r="D724" s="746"/>
      <c r="E724" s="746"/>
      <c r="F724" s="746"/>
      <c r="G724" s="746"/>
      <c r="H724" s="746"/>
      <c r="I724" s="742"/>
      <c r="J724" s="742"/>
      <c r="K724" s="742"/>
      <c r="L724" s="742"/>
      <c r="M724" s="742"/>
      <c r="N724" s="742"/>
      <c r="O724" s="742"/>
      <c r="P724" s="742"/>
      <c r="Q724" s="742"/>
      <c r="R724" s="742"/>
      <c r="S724" s="742"/>
      <c r="T724" s="742"/>
      <c r="U724" s="742"/>
      <c r="V724" s="742"/>
      <c r="W724" s="742"/>
      <c r="X724" s="742"/>
      <c r="Y724" s="742"/>
      <c r="Z724" s="742"/>
    </row>
    <row r="725" ht="15.75" customHeight="1">
      <c r="A725" s="742"/>
      <c r="B725" s="742"/>
      <c r="C725" s="742"/>
      <c r="D725" s="746"/>
      <c r="E725" s="746"/>
      <c r="F725" s="746"/>
      <c r="G725" s="746"/>
      <c r="H725" s="746"/>
      <c r="I725" s="742"/>
      <c r="J725" s="742"/>
      <c r="K725" s="742"/>
      <c r="L725" s="742"/>
      <c r="M725" s="742"/>
      <c r="N725" s="742"/>
      <c r="O725" s="742"/>
      <c r="P725" s="742"/>
      <c r="Q725" s="742"/>
      <c r="R725" s="742"/>
      <c r="S725" s="742"/>
      <c r="T725" s="742"/>
      <c r="U725" s="742"/>
      <c r="V725" s="742"/>
      <c r="W725" s="742"/>
      <c r="X725" s="742"/>
      <c r="Y725" s="742"/>
      <c r="Z725" s="742"/>
    </row>
    <row r="726" ht="15.75" customHeight="1">
      <c r="A726" s="742"/>
      <c r="B726" s="742"/>
      <c r="C726" s="742"/>
      <c r="D726" s="746"/>
      <c r="E726" s="746"/>
      <c r="F726" s="746"/>
      <c r="G726" s="746"/>
      <c r="H726" s="746"/>
      <c r="I726" s="742"/>
      <c r="J726" s="742"/>
      <c r="K726" s="742"/>
      <c r="L726" s="742"/>
      <c r="M726" s="742"/>
      <c r="N726" s="742"/>
      <c r="O726" s="742"/>
      <c r="P726" s="742"/>
      <c r="Q726" s="742"/>
      <c r="R726" s="742"/>
      <c r="S726" s="742"/>
      <c r="T726" s="742"/>
      <c r="U726" s="742"/>
      <c r="V726" s="742"/>
      <c r="W726" s="742"/>
      <c r="X726" s="742"/>
      <c r="Y726" s="742"/>
      <c r="Z726" s="742"/>
    </row>
    <row r="727" ht="15.75" customHeight="1">
      <c r="A727" s="742"/>
      <c r="B727" s="742"/>
      <c r="C727" s="742"/>
      <c r="D727" s="746"/>
      <c r="E727" s="746"/>
      <c r="F727" s="746"/>
      <c r="G727" s="746"/>
      <c r="H727" s="746"/>
      <c r="I727" s="742"/>
      <c r="J727" s="742"/>
      <c r="K727" s="742"/>
      <c r="L727" s="742"/>
      <c r="M727" s="742"/>
      <c r="N727" s="742"/>
      <c r="O727" s="742"/>
      <c r="P727" s="742"/>
      <c r="Q727" s="742"/>
      <c r="R727" s="742"/>
      <c r="S727" s="742"/>
      <c r="T727" s="742"/>
      <c r="U727" s="742"/>
      <c r="V727" s="742"/>
      <c r="W727" s="742"/>
      <c r="X727" s="742"/>
      <c r="Y727" s="742"/>
      <c r="Z727" s="742"/>
    </row>
    <row r="728" ht="15.75" customHeight="1">
      <c r="A728" s="742"/>
      <c r="B728" s="742"/>
      <c r="C728" s="742"/>
      <c r="D728" s="746"/>
      <c r="E728" s="746"/>
      <c r="F728" s="746"/>
      <c r="G728" s="746"/>
      <c r="H728" s="746"/>
      <c r="I728" s="742"/>
      <c r="J728" s="742"/>
      <c r="K728" s="742"/>
      <c r="L728" s="742"/>
      <c r="M728" s="742"/>
      <c r="N728" s="742"/>
      <c r="O728" s="742"/>
      <c r="P728" s="742"/>
      <c r="Q728" s="742"/>
      <c r="R728" s="742"/>
      <c r="S728" s="742"/>
      <c r="T728" s="742"/>
      <c r="U728" s="742"/>
      <c r="V728" s="742"/>
      <c r="W728" s="742"/>
      <c r="X728" s="742"/>
      <c r="Y728" s="742"/>
      <c r="Z728" s="742"/>
    </row>
    <row r="729" ht="15.75" customHeight="1">
      <c r="A729" s="742"/>
      <c r="B729" s="742"/>
      <c r="C729" s="742"/>
      <c r="D729" s="746"/>
      <c r="E729" s="746"/>
      <c r="F729" s="746"/>
      <c r="G729" s="746"/>
      <c r="H729" s="746"/>
      <c r="I729" s="742"/>
      <c r="J729" s="742"/>
      <c r="K729" s="742"/>
      <c r="L729" s="742"/>
      <c r="M729" s="742"/>
      <c r="N729" s="742"/>
      <c r="O729" s="742"/>
      <c r="P729" s="742"/>
      <c r="Q729" s="742"/>
      <c r="R729" s="742"/>
      <c r="S729" s="742"/>
      <c r="T729" s="742"/>
      <c r="U729" s="742"/>
      <c r="V729" s="742"/>
      <c r="W729" s="742"/>
      <c r="X729" s="742"/>
      <c r="Y729" s="742"/>
      <c r="Z729" s="742"/>
    </row>
    <row r="730" ht="15.75" customHeight="1">
      <c r="A730" s="742"/>
      <c r="B730" s="742"/>
      <c r="C730" s="742"/>
      <c r="D730" s="746"/>
      <c r="E730" s="746"/>
      <c r="F730" s="746"/>
      <c r="G730" s="746"/>
      <c r="H730" s="746"/>
      <c r="I730" s="742"/>
      <c r="J730" s="742"/>
      <c r="K730" s="742"/>
      <c r="L730" s="742"/>
      <c r="M730" s="742"/>
      <c r="N730" s="742"/>
      <c r="O730" s="742"/>
      <c r="P730" s="742"/>
      <c r="Q730" s="742"/>
      <c r="R730" s="742"/>
      <c r="S730" s="742"/>
      <c r="T730" s="742"/>
      <c r="U730" s="742"/>
      <c r="V730" s="742"/>
      <c r="W730" s="742"/>
      <c r="X730" s="742"/>
      <c r="Y730" s="742"/>
      <c r="Z730" s="742"/>
    </row>
    <row r="731" ht="15.75" customHeight="1">
      <c r="A731" s="742"/>
      <c r="B731" s="742"/>
      <c r="C731" s="742"/>
      <c r="D731" s="746"/>
      <c r="E731" s="746"/>
      <c r="F731" s="746"/>
      <c r="G731" s="746"/>
      <c r="H731" s="746"/>
      <c r="I731" s="742"/>
      <c r="J731" s="742"/>
      <c r="K731" s="742"/>
      <c r="L731" s="742"/>
      <c r="M731" s="742"/>
      <c r="N731" s="742"/>
      <c r="O731" s="742"/>
      <c r="P731" s="742"/>
      <c r="Q731" s="742"/>
      <c r="R731" s="742"/>
      <c r="S731" s="742"/>
      <c r="T731" s="742"/>
      <c r="U731" s="742"/>
      <c r="V731" s="742"/>
      <c r="W731" s="742"/>
      <c r="X731" s="742"/>
      <c r="Y731" s="742"/>
      <c r="Z731" s="742"/>
    </row>
    <row r="732" ht="15.75" customHeight="1">
      <c r="A732" s="742"/>
      <c r="B732" s="742"/>
      <c r="C732" s="742"/>
      <c r="D732" s="746"/>
      <c r="E732" s="746"/>
      <c r="F732" s="746"/>
      <c r="G732" s="746"/>
      <c r="H732" s="746"/>
      <c r="I732" s="742"/>
      <c r="J732" s="742"/>
      <c r="K732" s="742"/>
      <c r="L732" s="742"/>
      <c r="M732" s="742"/>
      <c r="N732" s="742"/>
      <c r="O732" s="742"/>
      <c r="P732" s="742"/>
      <c r="Q732" s="742"/>
      <c r="R732" s="742"/>
      <c r="S732" s="742"/>
      <c r="T732" s="742"/>
      <c r="U732" s="742"/>
      <c r="V732" s="742"/>
      <c r="W732" s="742"/>
      <c r="X732" s="742"/>
      <c r="Y732" s="742"/>
      <c r="Z732" s="742"/>
    </row>
    <row r="733" ht="15.75" customHeight="1">
      <c r="A733" s="742"/>
      <c r="B733" s="742"/>
      <c r="C733" s="742"/>
      <c r="D733" s="746"/>
      <c r="E733" s="746"/>
      <c r="F733" s="746"/>
      <c r="G733" s="746"/>
      <c r="H733" s="746"/>
      <c r="I733" s="742"/>
      <c r="J733" s="742"/>
      <c r="K733" s="742"/>
      <c r="L733" s="742"/>
      <c r="M733" s="742"/>
      <c r="N733" s="742"/>
      <c r="O733" s="742"/>
      <c r="P733" s="742"/>
      <c r="Q733" s="742"/>
      <c r="R733" s="742"/>
      <c r="S733" s="742"/>
      <c r="T733" s="742"/>
      <c r="U733" s="742"/>
      <c r="V733" s="742"/>
      <c r="W733" s="742"/>
      <c r="X733" s="742"/>
      <c r="Y733" s="742"/>
      <c r="Z733" s="742"/>
    </row>
    <row r="734" ht="15.75" customHeight="1">
      <c r="A734" s="742"/>
      <c r="B734" s="742"/>
      <c r="C734" s="742"/>
      <c r="D734" s="746"/>
      <c r="E734" s="746"/>
      <c r="F734" s="746"/>
      <c r="G734" s="746"/>
      <c r="H734" s="746"/>
      <c r="I734" s="742"/>
      <c r="J734" s="742"/>
      <c r="K734" s="742"/>
      <c r="L734" s="742"/>
      <c r="M734" s="742"/>
      <c r="N734" s="742"/>
      <c r="O734" s="742"/>
      <c r="P734" s="742"/>
      <c r="Q734" s="742"/>
      <c r="R734" s="742"/>
      <c r="S734" s="742"/>
      <c r="T734" s="742"/>
      <c r="U734" s="742"/>
      <c r="V734" s="742"/>
      <c r="W734" s="742"/>
      <c r="X734" s="742"/>
      <c r="Y734" s="742"/>
      <c r="Z734" s="742"/>
    </row>
    <row r="735" ht="15.75" customHeight="1">
      <c r="A735" s="742"/>
      <c r="B735" s="742"/>
      <c r="C735" s="742"/>
      <c r="D735" s="746"/>
      <c r="E735" s="746"/>
      <c r="F735" s="746"/>
      <c r="G735" s="746"/>
      <c r="H735" s="746"/>
      <c r="I735" s="742"/>
      <c r="J735" s="742"/>
      <c r="K735" s="742"/>
      <c r="L735" s="742"/>
      <c r="M735" s="742"/>
      <c r="N735" s="742"/>
      <c r="O735" s="742"/>
      <c r="P735" s="742"/>
      <c r="Q735" s="742"/>
      <c r="R735" s="742"/>
      <c r="S735" s="742"/>
      <c r="T735" s="742"/>
      <c r="U735" s="742"/>
      <c r="V735" s="742"/>
      <c r="W735" s="742"/>
      <c r="X735" s="742"/>
      <c r="Y735" s="742"/>
      <c r="Z735" s="742"/>
    </row>
    <row r="736" ht="15.75" customHeight="1">
      <c r="A736" s="742"/>
      <c r="B736" s="742"/>
      <c r="C736" s="742"/>
      <c r="D736" s="746"/>
      <c r="E736" s="746"/>
      <c r="F736" s="746"/>
      <c r="G736" s="746"/>
      <c r="H736" s="746"/>
      <c r="I736" s="742"/>
      <c r="J736" s="742"/>
      <c r="K736" s="742"/>
      <c r="L736" s="742"/>
      <c r="M736" s="742"/>
      <c r="N736" s="742"/>
      <c r="O736" s="742"/>
      <c r="P736" s="742"/>
      <c r="Q736" s="742"/>
      <c r="R736" s="742"/>
      <c r="S736" s="742"/>
      <c r="T736" s="742"/>
      <c r="U736" s="742"/>
      <c r="V736" s="742"/>
      <c r="W736" s="742"/>
      <c r="X736" s="742"/>
      <c r="Y736" s="742"/>
      <c r="Z736" s="742"/>
    </row>
    <row r="737" ht="15.75" customHeight="1">
      <c r="A737" s="742"/>
      <c r="B737" s="742"/>
      <c r="C737" s="742"/>
      <c r="D737" s="746"/>
      <c r="E737" s="746"/>
      <c r="F737" s="746"/>
      <c r="G737" s="746"/>
      <c r="H737" s="746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</row>
    <row r="738" ht="15.75" customHeight="1">
      <c r="A738" s="742"/>
      <c r="B738" s="742"/>
      <c r="C738" s="742"/>
      <c r="D738" s="746"/>
      <c r="E738" s="746"/>
      <c r="F738" s="746"/>
      <c r="G738" s="746"/>
      <c r="H738" s="746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</row>
    <row r="739" ht="15.75" customHeight="1">
      <c r="A739" s="742"/>
      <c r="B739" s="742"/>
      <c r="C739" s="742"/>
      <c r="D739" s="746"/>
      <c r="E739" s="746"/>
      <c r="F739" s="746"/>
      <c r="G739" s="746"/>
      <c r="H739" s="746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</row>
    <row r="740" ht="15.75" customHeight="1">
      <c r="A740" s="742"/>
      <c r="B740" s="742"/>
      <c r="C740" s="742"/>
      <c r="D740" s="746"/>
      <c r="E740" s="746"/>
      <c r="F740" s="746"/>
      <c r="G740" s="746"/>
      <c r="H740" s="746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</row>
    <row r="741" ht="15.75" customHeight="1">
      <c r="A741" s="742"/>
      <c r="B741" s="742"/>
      <c r="C741" s="742"/>
      <c r="D741" s="746"/>
      <c r="E741" s="746"/>
      <c r="F741" s="746"/>
      <c r="G741" s="746"/>
      <c r="H741" s="746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</row>
    <row r="742" ht="15.75" customHeight="1">
      <c r="A742" s="742"/>
      <c r="B742" s="742"/>
      <c r="C742" s="742"/>
      <c r="D742" s="746"/>
      <c r="E742" s="746"/>
      <c r="F742" s="746"/>
      <c r="G742" s="746"/>
      <c r="H742" s="746"/>
      <c r="I742" s="742"/>
      <c r="J742" s="742"/>
      <c r="K742" s="742"/>
      <c r="L742" s="742"/>
      <c r="M742" s="742"/>
      <c r="N742" s="742"/>
      <c r="O742" s="742"/>
      <c r="P742" s="742"/>
      <c r="Q742" s="742"/>
      <c r="R742" s="742"/>
      <c r="S742" s="742"/>
      <c r="T742" s="742"/>
      <c r="U742" s="742"/>
      <c r="V742" s="742"/>
      <c r="W742" s="742"/>
      <c r="X742" s="742"/>
      <c r="Y742" s="742"/>
      <c r="Z742" s="742"/>
    </row>
    <row r="743" ht="15.75" customHeight="1">
      <c r="A743" s="742"/>
      <c r="B743" s="742"/>
      <c r="C743" s="742"/>
      <c r="D743" s="746"/>
      <c r="E743" s="746"/>
      <c r="F743" s="746"/>
      <c r="G743" s="746"/>
      <c r="H743" s="746"/>
      <c r="I743" s="742"/>
      <c r="J743" s="742"/>
      <c r="K743" s="742"/>
      <c r="L743" s="742"/>
      <c r="M743" s="742"/>
      <c r="N743" s="742"/>
      <c r="O743" s="742"/>
      <c r="P743" s="742"/>
      <c r="Q743" s="742"/>
      <c r="R743" s="742"/>
      <c r="S743" s="742"/>
      <c r="T743" s="742"/>
      <c r="U743" s="742"/>
      <c r="V743" s="742"/>
      <c r="W743" s="742"/>
      <c r="X743" s="742"/>
      <c r="Y743" s="742"/>
      <c r="Z743" s="742"/>
    </row>
    <row r="744" ht="15.75" customHeight="1">
      <c r="A744" s="742"/>
      <c r="B744" s="742"/>
      <c r="C744" s="742"/>
      <c r="D744" s="746"/>
      <c r="E744" s="746"/>
      <c r="F744" s="746"/>
      <c r="G744" s="746"/>
      <c r="H744" s="746"/>
      <c r="I744" s="742"/>
      <c r="J744" s="742"/>
      <c r="K744" s="742"/>
      <c r="L744" s="742"/>
      <c r="M744" s="742"/>
      <c r="N744" s="742"/>
      <c r="O744" s="742"/>
      <c r="P744" s="742"/>
      <c r="Q744" s="742"/>
      <c r="R744" s="742"/>
      <c r="S744" s="742"/>
      <c r="T744" s="742"/>
      <c r="U744" s="742"/>
      <c r="V744" s="742"/>
      <c r="W744" s="742"/>
      <c r="X744" s="742"/>
      <c r="Y744" s="742"/>
      <c r="Z744" s="742"/>
    </row>
    <row r="745" ht="15.75" customHeight="1">
      <c r="A745" s="742"/>
      <c r="B745" s="742"/>
      <c r="C745" s="742"/>
      <c r="D745" s="746"/>
      <c r="E745" s="746"/>
      <c r="F745" s="746"/>
      <c r="G745" s="746"/>
      <c r="H745" s="746"/>
      <c r="I745" s="742"/>
      <c r="J745" s="742"/>
      <c r="K745" s="742"/>
      <c r="L745" s="742"/>
      <c r="M745" s="742"/>
      <c r="N745" s="742"/>
      <c r="O745" s="742"/>
      <c r="P745" s="742"/>
      <c r="Q745" s="742"/>
      <c r="R745" s="742"/>
      <c r="S745" s="742"/>
      <c r="T745" s="742"/>
      <c r="U745" s="742"/>
      <c r="V745" s="742"/>
      <c r="W745" s="742"/>
      <c r="X745" s="742"/>
      <c r="Y745" s="742"/>
      <c r="Z745" s="742"/>
    </row>
    <row r="746" ht="15.75" customHeight="1">
      <c r="A746" s="742"/>
      <c r="B746" s="742"/>
      <c r="C746" s="742"/>
      <c r="D746" s="746"/>
      <c r="E746" s="746"/>
      <c r="F746" s="746"/>
      <c r="G746" s="746"/>
      <c r="H746" s="746"/>
      <c r="I746" s="742"/>
      <c r="J746" s="742"/>
      <c r="K746" s="742"/>
      <c r="L746" s="742"/>
      <c r="M746" s="742"/>
      <c r="N746" s="742"/>
      <c r="O746" s="742"/>
      <c r="P746" s="742"/>
      <c r="Q746" s="742"/>
      <c r="R746" s="742"/>
      <c r="S746" s="742"/>
      <c r="T746" s="742"/>
      <c r="U746" s="742"/>
      <c r="V746" s="742"/>
      <c r="W746" s="742"/>
      <c r="X746" s="742"/>
      <c r="Y746" s="742"/>
      <c r="Z746" s="742"/>
    </row>
    <row r="747" ht="15.75" customHeight="1">
      <c r="A747" s="742"/>
      <c r="B747" s="742"/>
      <c r="C747" s="742"/>
      <c r="D747" s="746"/>
      <c r="E747" s="746"/>
      <c r="F747" s="746"/>
      <c r="G747" s="746"/>
      <c r="H747" s="746"/>
      <c r="I747" s="742"/>
      <c r="J747" s="742"/>
      <c r="K747" s="742"/>
      <c r="L747" s="742"/>
      <c r="M747" s="742"/>
      <c r="N747" s="742"/>
      <c r="O747" s="742"/>
      <c r="P747" s="742"/>
      <c r="Q747" s="742"/>
      <c r="R747" s="742"/>
      <c r="S747" s="742"/>
      <c r="T747" s="742"/>
      <c r="U747" s="742"/>
      <c r="V747" s="742"/>
      <c r="W747" s="742"/>
      <c r="X747" s="742"/>
      <c r="Y747" s="742"/>
      <c r="Z747" s="742"/>
    </row>
    <row r="748" ht="15.75" customHeight="1">
      <c r="A748" s="742"/>
      <c r="B748" s="742"/>
      <c r="C748" s="742"/>
      <c r="D748" s="746"/>
      <c r="E748" s="746"/>
      <c r="F748" s="746"/>
      <c r="G748" s="746"/>
      <c r="H748" s="746"/>
      <c r="I748" s="742"/>
      <c r="J748" s="742"/>
      <c r="K748" s="742"/>
      <c r="L748" s="742"/>
      <c r="M748" s="742"/>
      <c r="N748" s="742"/>
      <c r="O748" s="742"/>
      <c r="P748" s="742"/>
      <c r="Q748" s="742"/>
      <c r="R748" s="742"/>
      <c r="S748" s="742"/>
      <c r="T748" s="742"/>
      <c r="U748" s="742"/>
      <c r="V748" s="742"/>
      <c r="W748" s="742"/>
      <c r="X748" s="742"/>
      <c r="Y748" s="742"/>
      <c r="Z748" s="742"/>
    </row>
    <row r="749" ht="15.75" customHeight="1">
      <c r="A749" s="742"/>
      <c r="B749" s="742"/>
      <c r="C749" s="742"/>
      <c r="D749" s="746"/>
      <c r="E749" s="746"/>
      <c r="F749" s="746"/>
      <c r="G749" s="746"/>
      <c r="H749" s="746"/>
      <c r="I749" s="742"/>
      <c r="J749" s="742"/>
      <c r="K749" s="742"/>
      <c r="L749" s="742"/>
      <c r="M749" s="742"/>
      <c r="N749" s="742"/>
      <c r="O749" s="742"/>
      <c r="P749" s="742"/>
      <c r="Q749" s="742"/>
      <c r="R749" s="742"/>
      <c r="S749" s="742"/>
      <c r="T749" s="742"/>
      <c r="U749" s="742"/>
      <c r="V749" s="742"/>
      <c r="W749" s="742"/>
      <c r="X749" s="742"/>
      <c r="Y749" s="742"/>
      <c r="Z749" s="742"/>
    </row>
    <row r="750" ht="15.75" customHeight="1">
      <c r="A750" s="742"/>
      <c r="B750" s="742"/>
      <c r="C750" s="742"/>
      <c r="D750" s="746"/>
      <c r="E750" s="746"/>
      <c r="F750" s="746"/>
      <c r="G750" s="746"/>
      <c r="H750" s="746"/>
      <c r="I750" s="742"/>
      <c r="J750" s="742"/>
      <c r="K750" s="742"/>
      <c r="L750" s="742"/>
      <c r="M750" s="742"/>
      <c r="N750" s="742"/>
      <c r="O750" s="742"/>
      <c r="P750" s="742"/>
      <c r="Q750" s="742"/>
      <c r="R750" s="742"/>
      <c r="S750" s="742"/>
      <c r="T750" s="742"/>
      <c r="U750" s="742"/>
      <c r="V750" s="742"/>
      <c r="W750" s="742"/>
      <c r="X750" s="742"/>
      <c r="Y750" s="742"/>
      <c r="Z750" s="742"/>
    </row>
    <row r="751" ht="15.75" customHeight="1">
      <c r="A751" s="742"/>
      <c r="B751" s="742"/>
      <c r="C751" s="742"/>
      <c r="D751" s="746"/>
      <c r="E751" s="746"/>
      <c r="F751" s="746"/>
      <c r="G751" s="746"/>
      <c r="H751" s="746"/>
      <c r="I751" s="742"/>
      <c r="J751" s="742"/>
      <c r="K751" s="742"/>
      <c r="L751" s="742"/>
      <c r="M751" s="742"/>
      <c r="N751" s="742"/>
      <c r="O751" s="742"/>
      <c r="P751" s="742"/>
      <c r="Q751" s="742"/>
      <c r="R751" s="742"/>
      <c r="S751" s="742"/>
      <c r="T751" s="742"/>
      <c r="U751" s="742"/>
      <c r="V751" s="742"/>
      <c r="W751" s="742"/>
      <c r="X751" s="742"/>
      <c r="Y751" s="742"/>
      <c r="Z751" s="742"/>
    </row>
    <row r="752" ht="15.75" customHeight="1">
      <c r="A752" s="742"/>
      <c r="B752" s="742"/>
      <c r="C752" s="742"/>
      <c r="D752" s="746"/>
      <c r="E752" s="746"/>
      <c r="F752" s="746"/>
      <c r="G752" s="746"/>
      <c r="H752" s="746"/>
      <c r="I752" s="742"/>
      <c r="J752" s="742"/>
      <c r="K752" s="742"/>
      <c r="L752" s="742"/>
      <c r="M752" s="742"/>
      <c r="N752" s="742"/>
      <c r="O752" s="742"/>
      <c r="P752" s="742"/>
      <c r="Q752" s="742"/>
      <c r="R752" s="742"/>
      <c r="S752" s="742"/>
      <c r="T752" s="742"/>
      <c r="U752" s="742"/>
      <c r="V752" s="742"/>
      <c r="W752" s="742"/>
      <c r="X752" s="742"/>
      <c r="Y752" s="742"/>
      <c r="Z752" s="742"/>
    </row>
    <row r="753" ht="15.75" customHeight="1">
      <c r="A753" s="742"/>
      <c r="B753" s="742"/>
      <c r="C753" s="742"/>
      <c r="D753" s="746"/>
      <c r="E753" s="746"/>
      <c r="F753" s="746"/>
      <c r="G753" s="746"/>
      <c r="H753" s="746"/>
      <c r="I753" s="742"/>
      <c r="J753" s="742"/>
      <c r="K753" s="742"/>
      <c r="L753" s="742"/>
      <c r="M753" s="742"/>
      <c r="N753" s="742"/>
      <c r="O753" s="742"/>
      <c r="P753" s="742"/>
      <c r="Q753" s="742"/>
      <c r="R753" s="742"/>
      <c r="S753" s="742"/>
      <c r="T753" s="742"/>
      <c r="U753" s="742"/>
      <c r="V753" s="742"/>
      <c r="W753" s="742"/>
      <c r="X753" s="742"/>
      <c r="Y753" s="742"/>
      <c r="Z753" s="742"/>
    </row>
    <row r="754" ht="15.75" customHeight="1">
      <c r="A754" s="742"/>
      <c r="B754" s="742"/>
      <c r="C754" s="742"/>
      <c r="D754" s="746"/>
      <c r="E754" s="746"/>
      <c r="F754" s="746"/>
      <c r="G754" s="746"/>
      <c r="H754" s="746"/>
      <c r="I754" s="742"/>
      <c r="J754" s="742"/>
      <c r="K754" s="742"/>
      <c r="L754" s="742"/>
      <c r="M754" s="742"/>
      <c r="N754" s="742"/>
      <c r="O754" s="742"/>
      <c r="P754" s="742"/>
      <c r="Q754" s="742"/>
      <c r="R754" s="742"/>
      <c r="S754" s="742"/>
      <c r="T754" s="742"/>
      <c r="U754" s="742"/>
      <c r="V754" s="742"/>
      <c r="W754" s="742"/>
      <c r="X754" s="742"/>
      <c r="Y754" s="742"/>
      <c r="Z754" s="742"/>
    </row>
    <row r="755" ht="15.75" customHeight="1">
      <c r="A755" s="742"/>
      <c r="B755" s="742"/>
      <c r="C755" s="742"/>
      <c r="D755" s="746"/>
      <c r="E755" s="746"/>
      <c r="F755" s="746"/>
      <c r="G755" s="746"/>
      <c r="H755" s="746"/>
      <c r="I755" s="742"/>
      <c r="J755" s="742"/>
      <c r="K755" s="742"/>
      <c r="L755" s="742"/>
      <c r="M755" s="742"/>
      <c r="N755" s="742"/>
      <c r="O755" s="742"/>
      <c r="P755" s="742"/>
      <c r="Q755" s="742"/>
      <c r="R755" s="742"/>
      <c r="S755" s="742"/>
      <c r="T755" s="742"/>
      <c r="U755" s="742"/>
      <c r="V755" s="742"/>
      <c r="W755" s="742"/>
      <c r="X755" s="742"/>
      <c r="Y755" s="742"/>
      <c r="Z755" s="742"/>
    </row>
    <row r="756" ht="15.75" customHeight="1">
      <c r="A756" s="742"/>
      <c r="B756" s="742"/>
      <c r="C756" s="742"/>
      <c r="D756" s="746"/>
      <c r="E756" s="746"/>
      <c r="F756" s="746"/>
      <c r="G756" s="746"/>
      <c r="H756" s="746"/>
      <c r="I756" s="742"/>
      <c r="J756" s="742"/>
      <c r="K756" s="742"/>
      <c r="L756" s="742"/>
      <c r="M756" s="742"/>
      <c r="N756" s="742"/>
      <c r="O756" s="742"/>
      <c r="P756" s="742"/>
      <c r="Q756" s="742"/>
      <c r="R756" s="742"/>
      <c r="S756" s="742"/>
      <c r="T756" s="742"/>
      <c r="U756" s="742"/>
      <c r="V756" s="742"/>
      <c r="W756" s="742"/>
      <c r="X756" s="742"/>
      <c r="Y756" s="742"/>
      <c r="Z756" s="742"/>
    </row>
    <row r="757" ht="15.75" customHeight="1">
      <c r="A757" s="742"/>
      <c r="B757" s="742"/>
      <c r="C757" s="742"/>
      <c r="D757" s="746"/>
      <c r="E757" s="746"/>
      <c r="F757" s="746"/>
      <c r="G757" s="746"/>
      <c r="H757" s="746"/>
      <c r="I757" s="742"/>
      <c r="J757" s="742"/>
      <c r="K757" s="742"/>
      <c r="L757" s="742"/>
      <c r="M757" s="742"/>
      <c r="N757" s="742"/>
      <c r="O757" s="742"/>
      <c r="P757" s="742"/>
      <c r="Q757" s="742"/>
      <c r="R757" s="742"/>
      <c r="S757" s="742"/>
      <c r="T757" s="742"/>
      <c r="U757" s="742"/>
      <c r="V757" s="742"/>
      <c r="W757" s="742"/>
      <c r="X757" s="742"/>
      <c r="Y757" s="742"/>
      <c r="Z757" s="742"/>
    </row>
    <row r="758" ht="15.75" customHeight="1">
      <c r="A758" s="742"/>
      <c r="B758" s="742"/>
      <c r="C758" s="742"/>
      <c r="D758" s="746"/>
      <c r="E758" s="746"/>
      <c r="F758" s="746"/>
      <c r="G758" s="746"/>
      <c r="H758" s="746"/>
      <c r="I758" s="742"/>
      <c r="J758" s="742"/>
      <c r="K758" s="742"/>
      <c r="L758" s="742"/>
      <c r="M758" s="742"/>
      <c r="N758" s="742"/>
      <c r="O758" s="742"/>
      <c r="P758" s="742"/>
      <c r="Q758" s="742"/>
      <c r="R758" s="742"/>
      <c r="S758" s="742"/>
      <c r="T758" s="742"/>
      <c r="U758" s="742"/>
      <c r="V758" s="742"/>
      <c r="W758" s="742"/>
      <c r="X758" s="742"/>
      <c r="Y758" s="742"/>
      <c r="Z758" s="742"/>
    </row>
    <row r="759" ht="15.75" customHeight="1">
      <c r="A759" s="742"/>
      <c r="B759" s="742"/>
      <c r="C759" s="742"/>
      <c r="D759" s="746"/>
      <c r="E759" s="746"/>
      <c r="F759" s="746"/>
      <c r="G759" s="746"/>
      <c r="H759" s="746"/>
      <c r="I759" s="742"/>
      <c r="J759" s="742"/>
      <c r="K759" s="742"/>
      <c r="L759" s="742"/>
      <c r="M759" s="742"/>
      <c r="N759" s="742"/>
      <c r="O759" s="742"/>
      <c r="P759" s="742"/>
      <c r="Q759" s="742"/>
      <c r="R759" s="742"/>
      <c r="S759" s="742"/>
      <c r="T759" s="742"/>
      <c r="U759" s="742"/>
      <c r="V759" s="742"/>
      <c r="W759" s="742"/>
      <c r="X759" s="742"/>
      <c r="Y759" s="742"/>
      <c r="Z759" s="742"/>
    </row>
    <row r="760" ht="15.75" customHeight="1">
      <c r="A760" s="742"/>
      <c r="B760" s="742"/>
      <c r="C760" s="742"/>
      <c r="D760" s="746"/>
      <c r="E760" s="746"/>
      <c r="F760" s="746"/>
      <c r="G760" s="746"/>
      <c r="H760" s="746"/>
      <c r="I760" s="742"/>
      <c r="J760" s="742"/>
      <c r="K760" s="742"/>
      <c r="L760" s="742"/>
      <c r="M760" s="742"/>
      <c r="N760" s="742"/>
      <c r="O760" s="742"/>
      <c r="P760" s="742"/>
      <c r="Q760" s="742"/>
      <c r="R760" s="742"/>
      <c r="S760" s="742"/>
      <c r="T760" s="742"/>
      <c r="U760" s="742"/>
      <c r="V760" s="742"/>
      <c r="W760" s="742"/>
      <c r="X760" s="742"/>
      <c r="Y760" s="742"/>
      <c r="Z760" s="742"/>
    </row>
    <row r="761" ht="15.75" customHeight="1">
      <c r="A761" s="742"/>
      <c r="B761" s="742"/>
      <c r="C761" s="742"/>
      <c r="D761" s="746"/>
      <c r="E761" s="746"/>
      <c r="F761" s="746"/>
      <c r="G761" s="746"/>
      <c r="H761" s="746"/>
      <c r="I761" s="742"/>
      <c r="J761" s="742"/>
      <c r="K761" s="742"/>
      <c r="L761" s="742"/>
      <c r="M761" s="742"/>
      <c r="N761" s="742"/>
      <c r="O761" s="742"/>
      <c r="P761" s="742"/>
      <c r="Q761" s="742"/>
      <c r="R761" s="742"/>
      <c r="S761" s="742"/>
      <c r="T761" s="742"/>
      <c r="U761" s="742"/>
      <c r="V761" s="742"/>
      <c r="W761" s="742"/>
      <c r="X761" s="742"/>
      <c r="Y761" s="742"/>
      <c r="Z761" s="742"/>
    </row>
    <row r="762" ht="15.75" customHeight="1">
      <c r="A762" s="742"/>
      <c r="B762" s="742"/>
      <c r="C762" s="742"/>
      <c r="D762" s="746"/>
      <c r="E762" s="746"/>
      <c r="F762" s="746"/>
      <c r="G762" s="746"/>
      <c r="H762" s="746"/>
      <c r="I762" s="742"/>
      <c r="J762" s="742"/>
      <c r="K762" s="742"/>
      <c r="L762" s="742"/>
      <c r="M762" s="742"/>
      <c r="N762" s="742"/>
      <c r="O762" s="742"/>
      <c r="P762" s="742"/>
      <c r="Q762" s="742"/>
      <c r="R762" s="742"/>
      <c r="S762" s="742"/>
      <c r="T762" s="742"/>
      <c r="U762" s="742"/>
      <c r="V762" s="742"/>
      <c r="W762" s="742"/>
      <c r="X762" s="742"/>
      <c r="Y762" s="742"/>
      <c r="Z762" s="742"/>
    </row>
    <row r="763" ht="15.75" customHeight="1">
      <c r="A763" s="742"/>
      <c r="B763" s="742"/>
      <c r="C763" s="742"/>
      <c r="D763" s="746"/>
      <c r="E763" s="746"/>
      <c r="F763" s="746"/>
      <c r="G763" s="746"/>
      <c r="H763" s="746"/>
      <c r="I763" s="742"/>
      <c r="J763" s="742"/>
      <c r="K763" s="742"/>
      <c r="L763" s="742"/>
      <c r="M763" s="742"/>
      <c r="N763" s="742"/>
      <c r="O763" s="742"/>
      <c r="P763" s="742"/>
      <c r="Q763" s="742"/>
      <c r="R763" s="742"/>
      <c r="S763" s="742"/>
      <c r="T763" s="742"/>
      <c r="U763" s="742"/>
      <c r="V763" s="742"/>
      <c r="W763" s="742"/>
      <c r="X763" s="742"/>
      <c r="Y763" s="742"/>
      <c r="Z763" s="742"/>
    </row>
    <row r="764" ht="15.75" customHeight="1">
      <c r="A764" s="742"/>
      <c r="B764" s="742"/>
      <c r="C764" s="742"/>
      <c r="D764" s="746"/>
      <c r="E764" s="746"/>
      <c r="F764" s="746"/>
      <c r="G764" s="746"/>
      <c r="H764" s="746"/>
      <c r="I764" s="742"/>
      <c r="J764" s="742"/>
      <c r="K764" s="742"/>
      <c r="L764" s="742"/>
      <c r="M764" s="742"/>
      <c r="N764" s="742"/>
      <c r="O764" s="742"/>
      <c r="P764" s="742"/>
      <c r="Q764" s="742"/>
      <c r="R764" s="742"/>
      <c r="S764" s="742"/>
      <c r="T764" s="742"/>
      <c r="U764" s="742"/>
      <c r="V764" s="742"/>
      <c r="W764" s="742"/>
      <c r="X764" s="742"/>
      <c r="Y764" s="742"/>
      <c r="Z764" s="742"/>
    </row>
    <row r="765" ht="15.75" customHeight="1">
      <c r="A765" s="742"/>
      <c r="B765" s="742"/>
      <c r="C765" s="742"/>
      <c r="D765" s="746"/>
      <c r="E765" s="746"/>
      <c r="F765" s="746"/>
      <c r="G765" s="746"/>
      <c r="H765" s="746"/>
      <c r="I765" s="742"/>
      <c r="J765" s="742"/>
      <c r="K765" s="742"/>
      <c r="L765" s="742"/>
      <c r="M765" s="742"/>
      <c r="N765" s="742"/>
      <c r="O765" s="742"/>
      <c r="P765" s="742"/>
      <c r="Q765" s="742"/>
      <c r="R765" s="742"/>
      <c r="S765" s="742"/>
      <c r="T765" s="742"/>
      <c r="U765" s="742"/>
      <c r="V765" s="742"/>
      <c r="W765" s="742"/>
      <c r="X765" s="742"/>
      <c r="Y765" s="742"/>
      <c r="Z765" s="742"/>
    </row>
    <row r="766" ht="15.75" customHeight="1">
      <c r="A766" s="742"/>
      <c r="B766" s="742"/>
      <c r="C766" s="742"/>
      <c r="D766" s="746"/>
      <c r="E766" s="746"/>
      <c r="F766" s="746"/>
      <c r="G766" s="746"/>
      <c r="H766" s="746"/>
      <c r="I766" s="742"/>
      <c r="J766" s="742"/>
      <c r="K766" s="742"/>
      <c r="L766" s="742"/>
      <c r="M766" s="742"/>
      <c r="N766" s="742"/>
      <c r="O766" s="742"/>
      <c r="P766" s="742"/>
      <c r="Q766" s="742"/>
      <c r="R766" s="742"/>
      <c r="S766" s="742"/>
      <c r="T766" s="742"/>
      <c r="U766" s="742"/>
      <c r="V766" s="742"/>
      <c r="W766" s="742"/>
      <c r="X766" s="742"/>
      <c r="Y766" s="742"/>
      <c r="Z766" s="742"/>
    </row>
    <row r="767" ht="15.75" customHeight="1">
      <c r="A767" s="742"/>
      <c r="B767" s="742"/>
      <c r="C767" s="742"/>
      <c r="D767" s="746"/>
      <c r="E767" s="746"/>
      <c r="F767" s="746"/>
      <c r="G767" s="746"/>
      <c r="H767" s="746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</row>
    <row r="768" ht="15.75" customHeight="1">
      <c r="A768" s="742"/>
      <c r="B768" s="742"/>
      <c r="C768" s="742"/>
      <c r="D768" s="746"/>
      <c r="E768" s="746"/>
      <c r="F768" s="746"/>
      <c r="G768" s="746"/>
      <c r="H768" s="746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</row>
    <row r="769" ht="15.75" customHeight="1">
      <c r="A769" s="742"/>
      <c r="B769" s="742"/>
      <c r="C769" s="742"/>
      <c r="D769" s="746"/>
      <c r="E769" s="746"/>
      <c r="F769" s="746"/>
      <c r="G769" s="746"/>
      <c r="H769" s="746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</row>
    <row r="770" ht="15.75" customHeight="1">
      <c r="A770" s="742"/>
      <c r="B770" s="742"/>
      <c r="C770" s="742"/>
      <c r="D770" s="746"/>
      <c r="E770" s="746"/>
      <c r="F770" s="746"/>
      <c r="G770" s="746"/>
      <c r="H770" s="746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</row>
    <row r="771" ht="15.75" customHeight="1">
      <c r="A771" s="742"/>
      <c r="B771" s="742"/>
      <c r="C771" s="742"/>
      <c r="D771" s="746"/>
      <c r="E771" s="746"/>
      <c r="F771" s="746"/>
      <c r="G771" s="746"/>
      <c r="H771" s="746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</row>
    <row r="772" ht="15.75" customHeight="1">
      <c r="A772" s="742"/>
      <c r="B772" s="742"/>
      <c r="C772" s="742"/>
      <c r="D772" s="746"/>
      <c r="E772" s="746"/>
      <c r="F772" s="746"/>
      <c r="G772" s="746"/>
      <c r="H772" s="746"/>
      <c r="I772" s="742"/>
      <c r="J772" s="742"/>
      <c r="K772" s="742"/>
      <c r="L772" s="742"/>
      <c r="M772" s="742"/>
      <c r="N772" s="742"/>
      <c r="O772" s="742"/>
      <c r="P772" s="742"/>
      <c r="Q772" s="742"/>
      <c r="R772" s="742"/>
      <c r="S772" s="742"/>
      <c r="T772" s="742"/>
      <c r="U772" s="742"/>
      <c r="V772" s="742"/>
      <c r="W772" s="742"/>
      <c r="X772" s="742"/>
      <c r="Y772" s="742"/>
      <c r="Z772" s="742"/>
    </row>
    <row r="773" ht="15.75" customHeight="1">
      <c r="A773" s="742"/>
      <c r="B773" s="742"/>
      <c r="C773" s="742"/>
      <c r="D773" s="746"/>
      <c r="E773" s="746"/>
      <c r="F773" s="746"/>
      <c r="G773" s="746"/>
      <c r="H773" s="746"/>
      <c r="I773" s="742"/>
      <c r="J773" s="742"/>
      <c r="K773" s="742"/>
      <c r="L773" s="742"/>
      <c r="M773" s="742"/>
      <c r="N773" s="742"/>
      <c r="O773" s="742"/>
      <c r="P773" s="742"/>
      <c r="Q773" s="742"/>
      <c r="R773" s="742"/>
      <c r="S773" s="742"/>
      <c r="T773" s="742"/>
      <c r="U773" s="742"/>
      <c r="V773" s="742"/>
      <c r="W773" s="742"/>
      <c r="X773" s="742"/>
      <c r="Y773" s="742"/>
      <c r="Z773" s="742"/>
    </row>
    <row r="774" ht="15.75" customHeight="1">
      <c r="A774" s="742"/>
      <c r="B774" s="742"/>
      <c r="C774" s="742"/>
      <c r="D774" s="746"/>
      <c r="E774" s="746"/>
      <c r="F774" s="746"/>
      <c r="G774" s="746"/>
      <c r="H774" s="746"/>
      <c r="I774" s="742"/>
      <c r="J774" s="742"/>
      <c r="K774" s="742"/>
      <c r="L774" s="742"/>
      <c r="M774" s="742"/>
      <c r="N774" s="742"/>
      <c r="O774" s="742"/>
      <c r="P774" s="742"/>
      <c r="Q774" s="742"/>
      <c r="R774" s="742"/>
      <c r="S774" s="742"/>
      <c r="T774" s="742"/>
      <c r="U774" s="742"/>
      <c r="V774" s="742"/>
      <c r="W774" s="742"/>
      <c r="X774" s="742"/>
      <c r="Y774" s="742"/>
      <c r="Z774" s="742"/>
    </row>
    <row r="775" ht="15.75" customHeight="1">
      <c r="A775" s="742"/>
      <c r="B775" s="742"/>
      <c r="C775" s="742"/>
      <c r="D775" s="746"/>
      <c r="E775" s="746"/>
      <c r="F775" s="746"/>
      <c r="G775" s="746"/>
      <c r="H775" s="746"/>
      <c r="I775" s="742"/>
      <c r="J775" s="742"/>
      <c r="K775" s="742"/>
      <c r="L775" s="742"/>
      <c r="M775" s="742"/>
      <c r="N775" s="742"/>
      <c r="O775" s="742"/>
      <c r="P775" s="742"/>
      <c r="Q775" s="742"/>
      <c r="R775" s="742"/>
      <c r="S775" s="742"/>
      <c r="T775" s="742"/>
      <c r="U775" s="742"/>
      <c r="V775" s="742"/>
      <c r="W775" s="742"/>
      <c r="X775" s="742"/>
      <c r="Y775" s="742"/>
      <c r="Z775" s="742"/>
    </row>
    <row r="776" ht="15.75" customHeight="1">
      <c r="A776" s="742"/>
      <c r="B776" s="742"/>
      <c r="C776" s="742"/>
      <c r="D776" s="746"/>
      <c r="E776" s="746"/>
      <c r="F776" s="746"/>
      <c r="G776" s="746"/>
      <c r="H776" s="746"/>
      <c r="I776" s="742"/>
      <c r="J776" s="742"/>
      <c r="K776" s="742"/>
      <c r="L776" s="742"/>
      <c r="M776" s="742"/>
      <c r="N776" s="742"/>
      <c r="O776" s="742"/>
      <c r="P776" s="742"/>
      <c r="Q776" s="742"/>
      <c r="R776" s="742"/>
      <c r="S776" s="742"/>
      <c r="T776" s="742"/>
      <c r="U776" s="742"/>
      <c r="V776" s="742"/>
      <c r="W776" s="742"/>
      <c r="X776" s="742"/>
      <c r="Y776" s="742"/>
      <c r="Z776" s="742"/>
    </row>
    <row r="777" ht="15.75" customHeight="1">
      <c r="A777" s="742"/>
      <c r="B777" s="742"/>
      <c r="C777" s="742"/>
      <c r="D777" s="746"/>
      <c r="E777" s="746"/>
      <c r="F777" s="746"/>
      <c r="G777" s="746"/>
      <c r="H777" s="746"/>
      <c r="I777" s="742"/>
      <c r="J777" s="742"/>
      <c r="K777" s="742"/>
      <c r="L777" s="742"/>
      <c r="M777" s="742"/>
      <c r="N777" s="742"/>
      <c r="O777" s="742"/>
      <c r="P777" s="742"/>
      <c r="Q777" s="742"/>
      <c r="R777" s="742"/>
      <c r="S777" s="742"/>
      <c r="T777" s="742"/>
      <c r="U777" s="742"/>
      <c r="V777" s="742"/>
      <c r="W777" s="742"/>
      <c r="X777" s="742"/>
      <c r="Y777" s="742"/>
      <c r="Z777" s="742"/>
    </row>
    <row r="778" ht="15.75" customHeight="1">
      <c r="A778" s="742"/>
      <c r="B778" s="742"/>
      <c r="C778" s="742"/>
      <c r="D778" s="746"/>
      <c r="E778" s="746"/>
      <c r="F778" s="746"/>
      <c r="G778" s="746"/>
      <c r="H778" s="746"/>
      <c r="I778" s="742"/>
      <c r="J778" s="742"/>
      <c r="K778" s="742"/>
      <c r="L778" s="742"/>
      <c r="M778" s="742"/>
      <c r="N778" s="742"/>
      <c r="O778" s="742"/>
      <c r="P778" s="742"/>
      <c r="Q778" s="742"/>
      <c r="R778" s="742"/>
      <c r="S778" s="742"/>
      <c r="T778" s="742"/>
      <c r="U778" s="742"/>
      <c r="V778" s="742"/>
      <c r="W778" s="742"/>
      <c r="X778" s="742"/>
      <c r="Y778" s="742"/>
      <c r="Z778" s="742"/>
    </row>
    <row r="779" ht="15.75" customHeight="1">
      <c r="A779" s="742"/>
      <c r="B779" s="742"/>
      <c r="C779" s="742"/>
      <c r="D779" s="746"/>
      <c r="E779" s="746"/>
      <c r="F779" s="746"/>
      <c r="G779" s="746"/>
      <c r="H779" s="746"/>
      <c r="I779" s="742"/>
      <c r="J779" s="742"/>
      <c r="K779" s="742"/>
      <c r="L779" s="742"/>
      <c r="M779" s="742"/>
      <c r="N779" s="742"/>
      <c r="O779" s="742"/>
      <c r="P779" s="742"/>
      <c r="Q779" s="742"/>
      <c r="R779" s="742"/>
      <c r="S779" s="742"/>
      <c r="T779" s="742"/>
      <c r="U779" s="742"/>
      <c r="V779" s="742"/>
      <c r="W779" s="742"/>
      <c r="X779" s="742"/>
      <c r="Y779" s="742"/>
      <c r="Z779" s="742"/>
    </row>
    <row r="780" ht="15.75" customHeight="1">
      <c r="A780" s="742"/>
      <c r="B780" s="742"/>
      <c r="C780" s="742"/>
      <c r="D780" s="746"/>
      <c r="E780" s="746"/>
      <c r="F780" s="746"/>
      <c r="G780" s="746"/>
      <c r="H780" s="746"/>
      <c r="I780" s="742"/>
      <c r="J780" s="742"/>
      <c r="K780" s="742"/>
      <c r="L780" s="742"/>
      <c r="M780" s="742"/>
      <c r="N780" s="742"/>
      <c r="O780" s="742"/>
      <c r="P780" s="742"/>
      <c r="Q780" s="742"/>
      <c r="R780" s="742"/>
      <c r="S780" s="742"/>
      <c r="T780" s="742"/>
      <c r="U780" s="742"/>
      <c r="V780" s="742"/>
      <c r="W780" s="742"/>
      <c r="X780" s="742"/>
      <c r="Y780" s="742"/>
      <c r="Z780" s="742"/>
    </row>
    <row r="781" ht="15.75" customHeight="1">
      <c r="A781" s="742"/>
      <c r="B781" s="742"/>
      <c r="C781" s="742"/>
      <c r="D781" s="746"/>
      <c r="E781" s="746"/>
      <c r="F781" s="746"/>
      <c r="G781" s="746"/>
      <c r="H781" s="746"/>
      <c r="I781" s="742"/>
      <c r="J781" s="742"/>
      <c r="K781" s="742"/>
      <c r="L781" s="742"/>
      <c r="M781" s="742"/>
      <c r="N781" s="742"/>
      <c r="O781" s="742"/>
      <c r="P781" s="742"/>
      <c r="Q781" s="742"/>
      <c r="R781" s="742"/>
      <c r="S781" s="742"/>
      <c r="T781" s="742"/>
      <c r="U781" s="742"/>
      <c r="V781" s="742"/>
      <c r="W781" s="742"/>
      <c r="X781" s="742"/>
      <c r="Y781" s="742"/>
      <c r="Z781" s="742"/>
    </row>
    <row r="782" ht="15.75" customHeight="1">
      <c r="A782" s="742"/>
      <c r="B782" s="742"/>
      <c r="C782" s="742"/>
      <c r="D782" s="746"/>
      <c r="E782" s="746"/>
      <c r="F782" s="746"/>
      <c r="G782" s="746"/>
      <c r="H782" s="746"/>
      <c r="I782" s="742"/>
      <c r="J782" s="742"/>
      <c r="K782" s="742"/>
      <c r="L782" s="742"/>
      <c r="M782" s="742"/>
      <c r="N782" s="742"/>
      <c r="O782" s="742"/>
      <c r="P782" s="742"/>
      <c r="Q782" s="742"/>
      <c r="R782" s="742"/>
      <c r="S782" s="742"/>
      <c r="T782" s="742"/>
      <c r="U782" s="742"/>
      <c r="V782" s="742"/>
      <c r="W782" s="742"/>
      <c r="X782" s="742"/>
      <c r="Y782" s="742"/>
      <c r="Z782" s="742"/>
    </row>
    <row r="783" ht="15.75" customHeight="1">
      <c r="A783" s="742"/>
      <c r="B783" s="742"/>
      <c r="C783" s="742"/>
      <c r="D783" s="746"/>
      <c r="E783" s="746"/>
      <c r="F783" s="746"/>
      <c r="G783" s="746"/>
      <c r="H783" s="746"/>
      <c r="I783" s="742"/>
      <c r="J783" s="742"/>
      <c r="K783" s="742"/>
      <c r="L783" s="742"/>
      <c r="M783" s="742"/>
      <c r="N783" s="742"/>
      <c r="O783" s="742"/>
      <c r="P783" s="742"/>
      <c r="Q783" s="742"/>
      <c r="R783" s="742"/>
      <c r="S783" s="742"/>
      <c r="T783" s="742"/>
      <c r="U783" s="742"/>
      <c r="V783" s="742"/>
      <c r="W783" s="742"/>
      <c r="X783" s="742"/>
      <c r="Y783" s="742"/>
      <c r="Z783" s="742"/>
    </row>
    <row r="784" ht="15.75" customHeight="1">
      <c r="A784" s="742"/>
      <c r="B784" s="742"/>
      <c r="C784" s="742"/>
      <c r="D784" s="746"/>
      <c r="E784" s="746"/>
      <c r="F784" s="746"/>
      <c r="G784" s="746"/>
      <c r="H784" s="746"/>
      <c r="I784" s="742"/>
      <c r="J784" s="742"/>
      <c r="K784" s="742"/>
      <c r="L784" s="742"/>
      <c r="M784" s="742"/>
      <c r="N784" s="742"/>
      <c r="O784" s="742"/>
      <c r="P784" s="742"/>
      <c r="Q784" s="742"/>
      <c r="R784" s="742"/>
      <c r="S784" s="742"/>
      <c r="T784" s="742"/>
      <c r="U784" s="742"/>
      <c r="V784" s="742"/>
      <c r="W784" s="742"/>
      <c r="X784" s="742"/>
      <c r="Y784" s="742"/>
      <c r="Z784" s="742"/>
    </row>
    <row r="785" ht="15.75" customHeight="1">
      <c r="A785" s="742"/>
      <c r="B785" s="742"/>
      <c r="C785" s="742"/>
      <c r="D785" s="746"/>
      <c r="E785" s="746"/>
      <c r="F785" s="746"/>
      <c r="G785" s="746"/>
      <c r="H785" s="746"/>
      <c r="I785" s="742"/>
      <c r="J785" s="742"/>
      <c r="K785" s="742"/>
      <c r="L785" s="742"/>
      <c r="M785" s="742"/>
      <c r="N785" s="742"/>
      <c r="O785" s="742"/>
      <c r="P785" s="742"/>
      <c r="Q785" s="742"/>
      <c r="R785" s="742"/>
      <c r="S785" s="742"/>
      <c r="T785" s="742"/>
      <c r="U785" s="742"/>
      <c r="V785" s="742"/>
      <c r="W785" s="742"/>
      <c r="X785" s="742"/>
      <c r="Y785" s="742"/>
      <c r="Z785" s="742"/>
    </row>
    <row r="786" ht="15.75" customHeight="1">
      <c r="A786" s="742"/>
      <c r="B786" s="742"/>
      <c r="C786" s="742"/>
      <c r="D786" s="746"/>
      <c r="E786" s="746"/>
      <c r="F786" s="746"/>
      <c r="G786" s="746"/>
      <c r="H786" s="746"/>
      <c r="I786" s="742"/>
      <c r="J786" s="742"/>
      <c r="K786" s="742"/>
      <c r="L786" s="742"/>
      <c r="M786" s="742"/>
      <c r="N786" s="742"/>
      <c r="O786" s="742"/>
      <c r="P786" s="742"/>
      <c r="Q786" s="742"/>
      <c r="R786" s="742"/>
      <c r="S786" s="742"/>
      <c r="T786" s="742"/>
      <c r="U786" s="742"/>
      <c r="V786" s="742"/>
      <c r="W786" s="742"/>
      <c r="X786" s="742"/>
      <c r="Y786" s="742"/>
      <c r="Z786" s="742"/>
    </row>
    <row r="787" ht="15.75" customHeight="1">
      <c r="A787" s="742"/>
      <c r="B787" s="742"/>
      <c r="C787" s="742"/>
      <c r="D787" s="746"/>
      <c r="E787" s="746"/>
      <c r="F787" s="746"/>
      <c r="G787" s="746"/>
      <c r="H787" s="746"/>
      <c r="I787" s="742"/>
      <c r="J787" s="742"/>
      <c r="K787" s="742"/>
      <c r="L787" s="742"/>
      <c r="M787" s="742"/>
      <c r="N787" s="742"/>
      <c r="O787" s="742"/>
      <c r="P787" s="742"/>
      <c r="Q787" s="742"/>
      <c r="R787" s="742"/>
      <c r="S787" s="742"/>
      <c r="T787" s="742"/>
      <c r="U787" s="742"/>
      <c r="V787" s="742"/>
      <c r="W787" s="742"/>
      <c r="X787" s="742"/>
      <c r="Y787" s="742"/>
      <c r="Z787" s="742"/>
    </row>
    <row r="788" ht="15.75" customHeight="1">
      <c r="A788" s="742"/>
      <c r="B788" s="742"/>
      <c r="C788" s="742"/>
      <c r="D788" s="746"/>
      <c r="E788" s="746"/>
      <c r="F788" s="746"/>
      <c r="G788" s="746"/>
      <c r="H788" s="746"/>
      <c r="I788" s="742"/>
      <c r="J788" s="742"/>
      <c r="K788" s="742"/>
      <c r="L788" s="742"/>
      <c r="M788" s="742"/>
      <c r="N788" s="742"/>
      <c r="O788" s="742"/>
      <c r="P788" s="742"/>
      <c r="Q788" s="742"/>
      <c r="R788" s="742"/>
      <c r="S788" s="742"/>
      <c r="T788" s="742"/>
      <c r="U788" s="742"/>
      <c r="V788" s="742"/>
      <c r="W788" s="742"/>
      <c r="X788" s="742"/>
      <c r="Y788" s="742"/>
      <c r="Z788" s="742"/>
    </row>
    <row r="789" ht="15.75" customHeight="1">
      <c r="A789" s="742"/>
      <c r="B789" s="742"/>
      <c r="C789" s="742"/>
      <c r="D789" s="746"/>
      <c r="E789" s="746"/>
      <c r="F789" s="746"/>
      <c r="G789" s="746"/>
      <c r="H789" s="746"/>
      <c r="I789" s="742"/>
      <c r="J789" s="742"/>
      <c r="K789" s="742"/>
      <c r="L789" s="742"/>
      <c r="M789" s="742"/>
      <c r="N789" s="742"/>
      <c r="O789" s="742"/>
      <c r="P789" s="742"/>
      <c r="Q789" s="742"/>
      <c r="R789" s="742"/>
      <c r="S789" s="742"/>
      <c r="T789" s="742"/>
      <c r="U789" s="742"/>
      <c r="V789" s="742"/>
      <c r="W789" s="742"/>
      <c r="X789" s="742"/>
      <c r="Y789" s="742"/>
      <c r="Z789" s="742"/>
    </row>
    <row r="790" ht="15.75" customHeight="1">
      <c r="A790" s="742"/>
      <c r="B790" s="742"/>
      <c r="C790" s="742"/>
      <c r="D790" s="746"/>
      <c r="E790" s="746"/>
      <c r="F790" s="746"/>
      <c r="G790" s="746"/>
      <c r="H790" s="746"/>
      <c r="I790" s="742"/>
      <c r="J790" s="742"/>
      <c r="K790" s="742"/>
      <c r="L790" s="742"/>
      <c r="M790" s="742"/>
      <c r="N790" s="742"/>
      <c r="O790" s="742"/>
      <c r="P790" s="742"/>
      <c r="Q790" s="742"/>
      <c r="R790" s="742"/>
      <c r="S790" s="742"/>
      <c r="T790" s="742"/>
      <c r="U790" s="742"/>
      <c r="V790" s="742"/>
      <c r="W790" s="742"/>
      <c r="X790" s="742"/>
      <c r="Y790" s="742"/>
      <c r="Z790" s="742"/>
    </row>
    <row r="791" ht="15.75" customHeight="1">
      <c r="A791" s="742"/>
      <c r="B791" s="742"/>
      <c r="C791" s="742"/>
      <c r="D791" s="746"/>
      <c r="E791" s="746"/>
      <c r="F791" s="746"/>
      <c r="G791" s="746"/>
      <c r="H791" s="746"/>
      <c r="I791" s="742"/>
      <c r="J791" s="742"/>
      <c r="K791" s="742"/>
      <c r="L791" s="742"/>
      <c r="M791" s="742"/>
      <c r="N791" s="742"/>
      <c r="O791" s="742"/>
      <c r="P791" s="742"/>
      <c r="Q791" s="742"/>
      <c r="R791" s="742"/>
      <c r="S791" s="742"/>
      <c r="T791" s="742"/>
      <c r="U791" s="742"/>
      <c r="V791" s="742"/>
      <c r="W791" s="742"/>
      <c r="X791" s="742"/>
      <c r="Y791" s="742"/>
      <c r="Z791" s="742"/>
    </row>
    <row r="792" ht="15.75" customHeight="1">
      <c r="A792" s="742"/>
      <c r="B792" s="742"/>
      <c r="C792" s="742"/>
      <c r="D792" s="746"/>
      <c r="E792" s="746"/>
      <c r="F792" s="746"/>
      <c r="G792" s="746"/>
      <c r="H792" s="746"/>
      <c r="I792" s="742"/>
      <c r="J792" s="742"/>
      <c r="K792" s="742"/>
      <c r="L792" s="742"/>
      <c r="M792" s="742"/>
      <c r="N792" s="742"/>
      <c r="O792" s="742"/>
      <c r="P792" s="742"/>
      <c r="Q792" s="742"/>
      <c r="R792" s="742"/>
      <c r="S792" s="742"/>
      <c r="T792" s="742"/>
      <c r="U792" s="742"/>
      <c r="V792" s="742"/>
      <c r="W792" s="742"/>
      <c r="X792" s="742"/>
      <c r="Y792" s="742"/>
      <c r="Z792" s="742"/>
    </row>
    <row r="793" ht="15.75" customHeight="1">
      <c r="A793" s="742"/>
      <c r="B793" s="742"/>
      <c r="C793" s="742"/>
      <c r="D793" s="746"/>
      <c r="E793" s="746"/>
      <c r="F793" s="746"/>
      <c r="G793" s="746"/>
      <c r="H793" s="746"/>
      <c r="I793" s="742"/>
      <c r="J793" s="742"/>
      <c r="K793" s="742"/>
      <c r="L793" s="742"/>
      <c r="M793" s="742"/>
      <c r="N793" s="742"/>
      <c r="O793" s="742"/>
      <c r="P793" s="742"/>
      <c r="Q793" s="742"/>
      <c r="R793" s="742"/>
      <c r="S793" s="742"/>
      <c r="T793" s="742"/>
      <c r="U793" s="742"/>
      <c r="V793" s="742"/>
      <c r="W793" s="742"/>
      <c r="X793" s="742"/>
      <c r="Y793" s="742"/>
      <c r="Z793" s="742"/>
    </row>
    <row r="794" ht="15.75" customHeight="1">
      <c r="A794" s="742"/>
      <c r="B794" s="742"/>
      <c r="C794" s="742"/>
      <c r="D794" s="746"/>
      <c r="E794" s="746"/>
      <c r="F794" s="746"/>
      <c r="G794" s="746"/>
      <c r="H794" s="746"/>
      <c r="I794" s="742"/>
      <c r="J794" s="742"/>
      <c r="K794" s="742"/>
      <c r="L794" s="742"/>
      <c r="M794" s="742"/>
      <c r="N794" s="742"/>
      <c r="O794" s="742"/>
      <c r="P794" s="742"/>
      <c r="Q794" s="742"/>
      <c r="R794" s="742"/>
      <c r="S794" s="742"/>
      <c r="T794" s="742"/>
      <c r="U794" s="742"/>
      <c r="V794" s="742"/>
      <c r="W794" s="742"/>
      <c r="X794" s="742"/>
      <c r="Y794" s="742"/>
      <c r="Z794" s="742"/>
    </row>
    <row r="795" ht="15.75" customHeight="1">
      <c r="A795" s="742"/>
      <c r="B795" s="742"/>
      <c r="C795" s="742"/>
      <c r="D795" s="746"/>
      <c r="E795" s="746"/>
      <c r="F795" s="746"/>
      <c r="G795" s="746"/>
      <c r="H795" s="746"/>
      <c r="I795" s="742"/>
      <c r="J795" s="742"/>
      <c r="K795" s="742"/>
      <c r="L795" s="742"/>
      <c r="M795" s="742"/>
      <c r="N795" s="742"/>
      <c r="O795" s="742"/>
      <c r="P795" s="742"/>
      <c r="Q795" s="742"/>
      <c r="R795" s="742"/>
      <c r="S795" s="742"/>
      <c r="T795" s="742"/>
      <c r="U795" s="742"/>
      <c r="V795" s="742"/>
      <c r="W795" s="742"/>
      <c r="X795" s="742"/>
      <c r="Y795" s="742"/>
      <c r="Z795" s="742"/>
    </row>
    <row r="796" ht="15.75" customHeight="1">
      <c r="A796" s="742"/>
      <c r="B796" s="742"/>
      <c r="C796" s="742"/>
      <c r="D796" s="746"/>
      <c r="E796" s="746"/>
      <c r="F796" s="746"/>
      <c r="G796" s="746"/>
      <c r="H796" s="746"/>
      <c r="I796" s="742"/>
      <c r="J796" s="742"/>
      <c r="K796" s="742"/>
      <c r="L796" s="742"/>
      <c r="M796" s="742"/>
      <c r="N796" s="742"/>
      <c r="O796" s="742"/>
      <c r="P796" s="742"/>
      <c r="Q796" s="742"/>
      <c r="R796" s="742"/>
      <c r="S796" s="742"/>
      <c r="T796" s="742"/>
      <c r="U796" s="742"/>
      <c r="V796" s="742"/>
      <c r="W796" s="742"/>
      <c r="X796" s="742"/>
      <c r="Y796" s="742"/>
      <c r="Z796" s="742"/>
    </row>
    <row r="797" ht="15.75" customHeight="1">
      <c r="A797" s="742"/>
      <c r="B797" s="742"/>
      <c r="C797" s="742"/>
      <c r="D797" s="746"/>
      <c r="E797" s="746"/>
      <c r="F797" s="746"/>
      <c r="G797" s="746"/>
      <c r="H797" s="746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</row>
    <row r="798" ht="15.75" customHeight="1">
      <c r="A798" s="742"/>
      <c r="B798" s="742"/>
      <c r="C798" s="742"/>
      <c r="D798" s="746"/>
      <c r="E798" s="746"/>
      <c r="F798" s="746"/>
      <c r="G798" s="746"/>
      <c r="H798" s="746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</row>
    <row r="799" ht="15.75" customHeight="1">
      <c r="A799" s="742"/>
      <c r="B799" s="742"/>
      <c r="C799" s="742"/>
      <c r="D799" s="746"/>
      <c r="E799" s="746"/>
      <c r="F799" s="746"/>
      <c r="G799" s="746"/>
      <c r="H799" s="746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</row>
    <row r="800" ht="15.75" customHeight="1">
      <c r="A800" s="742"/>
      <c r="B800" s="742"/>
      <c r="C800" s="742"/>
      <c r="D800" s="746"/>
      <c r="E800" s="746"/>
      <c r="F800" s="746"/>
      <c r="G800" s="746"/>
      <c r="H800" s="746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</row>
    <row r="801" ht="15.75" customHeight="1">
      <c r="A801" s="742"/>
      <c r="B801" s="742"/>
      <c r="C801" s="742"/>
      <c r="D801" s="746"/>
      <c r="E801" s="746"/>
      <c r="F801" s="746"/>
      <c r="G801" s="746"/>
      <c r="H801" s="746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</row>
    <row r="802" ht="15.75" customHeight="1">
      <c r="A802" s="742"/>
      <c r="B802" s="742"/>
      <c r="C802" s="742"/>
      <c r="D802" s="746"/>
      <c r="E802" s="746"/>
      <c r="F802" s="746"/>
      <c r="G802" s="746"/>
      <c r="H802" s="746"/>
      <c r="I802" s="742"/>
      <c r="J802" s="742"/>
      <c r="K802" s="742"/>
      <c r="L802" s="742"/>
      <c r="M802" s="742"/>
      <c r="N802" s="742"/>
      <c r="O802" s="742"/>
      <c r="P802" s="742"/>
      <c r="Q802" s="742"/>
      <c r="R802" s="742"/>
      <c r="S802" s="742"/>
      <c r="T802" s="742"/>
      <c r="U802" s="742"/>
      <c r="V802" s="742"/>
      <c r="W802" s="742"/>
      <c r="X802" s="742"/>
      <c r="Y802" s="742"/>
      <c r="Z802" s="742"/>
    </row>
    <row r="803" ht="15.75" customHeight="1">
      <c r="A803" s="742"/>
      <c r="B803" s="742"/>
      <c r="C803" s="742"/>
      <c r="D803" s="746"/>
      <c r="E803" s="746"/>
      <c r="F803" s="746"/>
      <c r="G803" s="746"/>
      <c r="H803" s="746"/>
      <c r="I803" s="742"/>
      <c r="J803" s="742"/>
      <c r="K803" s="742"/>
      <c r="L803" s="742"/>
      <c r="M803" s="742"/>
      <c r="N803" s="742"/>
      <c r="O803" s="742"/>
      <c r="P803" s="742"/>
      <c r="Q803" s="742"/>
      <c r="R803" s="742"/>
      <c r="S803" s="742"/>
      <c r="T803" s="742"/>
      <c r="U803" s="742"/>
      <c r="V803" s="742"/>
      <c r="W803" s="742"/>
      <c r="X803" s="742"/>
      <c r="Y803" s="742"/>
      <c r="Z803" s="742"/>
    </row>
    <row r="804" ht="15.75" customHeight="1">
      <c r="A804" s="742"/>
      <c r="B804" s="742"/>
      <c r="C804" s="742"/>
      <c r="D804" s="746"/>
      <c r="E804" s="746"/>
      <c r="F804" s="746"/>
      <c r="G804" s="746"/>
      <c r="H804" s="746"/>
      <c r="I804" s="742"/>
      <c r="J804" s="742"/>
      <c r="K804" s="742"/>
      <c r="L804" s="742"/>
      <c r="M804" s="742"/>
      <c r="N804" s="742"/>
      <c r="O804" s="742"/>
      <c r="P804" s="742"/>
      <c r="Q804" s="742"/>
      <c r="R804" s="742"/>
      <c r="S804" s="742"/>
      <c r="T804" s="742"/>
      <c r="U804" s="742"/>
      <c r="V804" s="742"/>
      <c r="W804" s="742"/>
      <c r="X804" s="742"/>
      <c r="Y804" s="742"/>
      <c r="Z804" s="742"/>
    </row>
    <row r="805" ht="15.75" customHeight="1">
      <c r="A805" s="742"/>
      <c r="B805" s="742"/>
      <c r="C805" s="742"/>
      <c r="D805" s="746"/>
      <c r="E805" s="746"/>
      <c r="F805" s="746"/>
      <c r="G805" s="746"/>
      <c r="H805" s="746"/>
      <c r="I805" s="742"/>
      <c r="J805" s="742"/>
      <c r="K805" s="742"/>
      <c r="L805" s="742"/>
      <c r="M805" s="742"/>
      <c r="N805" s="742"/>
      <c r="O805" s="742"/>
      <c r="P805" s="742"/>
      <c r="Q805" s="742"/>
      <c r="R805" s="742"/>
      <c r="S805" s="742"/>
      <c r="T805" s="742"/>
      <c r="U805" s="742"/>
      <c r="V805" s="742"/>
      <c r="W805" s="742"/>
      <c r="X805" s="742"/>
      <c r="Y805" s="742"/>
      <c r="Z805" s="742"/>
    </row>
    <row r="806" ht="15.75" customHeight="1">
      <c r="A806" s="742"/>
      <c r="B806" s="742"/>
      <c r="C806" s="742"/>
      <c r="D806" s="746"/>
      <c r="E806" s="746"/>
      <c r="F806" s="746"/>
      <c r="G806" s="746"/>
      <c r="H806" s="746"/>
      <c r="I806" s="742"/>
      <c r="J806" s="742"/>
      <c r="K806" s="742"/>
      <c r="L806" s="742"/>
      <c r="M806" s="742"/>
      <c r="N806" s="742"/>
      <c r="O806" s="742"/>
      <c r="P806" s="742"/>
      <c r="Q806" s="742"/>
      <c r="R806" s="742"/>
      <c r="S806" s="742"/>
      <c r="T806" s="742"/>
      <c r="U806" s="742"/>
      <c r="V806" s="742"/>
      <c r="W806" s="742"/>
      <c r="X806" s="742"/>
      <c r="Y806" s="742"/>
      <c r="Z806" s="742"/>
    </row>
    <row r="807" ht="15.75" customHeight="1">
      <c r="A807" s="742"/>
      <c r="B807" s="742"/>
      <c r="C807" s="742"/>
      <c r="D807" s="746"/>
      <c r="E807" s="746"/>
      <c r="F807" s="746"/>
      <c r="G807" s="746"/>
      <c r="H807" s="746"/>
      <c r="I807" s="742"/>
      <c r="J807" s="742"/>
      <c r="K807" s="742"/>
      <c r="L807" s="742"/>
      <c r="M807" s="742"/>
      <c r="N807" s="742"/>
      <c r="O807" s="742"/>
      <c r="P807" s="742"/>
      <c r="Q807" s="742"/>
      <c r="R807" s="742"/>
      <c r="S807" s="742"/>
      <c r="T807" s="742"/>
      <c r="U807" s="742"/>
      <c r="V807" s="742"/>
      <c r="W807" s="742"/>
      <c r="X807" s="742"/>
      <c r="Y807" s="742"/>
      <c r="Z807" s="742"/>
    </row>
    <row r="808" ht="15.75" customHeight="1">
      <c r="A808" s="742"/>
      <c r="B808" s="742"/>
      <c r="C808" s="742"/>
      <c r="D808" s="746"/>
      <c r="E808" s="746"/>
      <c r="F808" s="746"/>
      <c r="G808" s="746"/>
      <c r="H808" s="746"/>
      <c r="I808" s="742"/>
      <c r="J808" s="742"/>
      <c r="K808" s="742"/>
      <c r="L808" s="742"/>
      <c r="M808" s="742"/>
      <c r="N808" s="742"/>
      <c r="O808" s="742"/>
      <c r="P808" s="742"/>
      <c r="Q808" s="742"/>
      <c r="R808" s="742"/>
      <c r="S808" s="742"/>
      <c r="T808" s="742"/>
      <c r="U808" s="742"/>
      <c r="V808" s="742"/>
      <c r="W808" s="742"/>
      <c r="X808" s="742"/>
      <c r="Y808" s="742"/>
      <c r="Z808" s="742"/>
    </row>
    <row r="809" ht="15.75" customHeight="1">
      <c r="A809" s="742"/>
      <c r="B809" s="742"/>
      <c r="C809" s="742"/>
      <c r="D809" s="746"/>
      <c r="E809" s="746"/>
      <c r="F809" s="746"/>
      <c r="G809" s="746"/>
      <c r="H809" s="746"/>
      <c r="I809" s="742"/>
      <c r="J809" s="742"/>
      <c r="K809" s="742"/>
      <c r="L809" s="742"/>
      <c r="M809" s="742"/>
      <c r="N809" s="742"/>
      <c r="O809" s="742"/>
      <c r="P809" s="742"/>
      <c r="Q809" s="742"/>
      <c r="R809" s="742"/>
      <c r="S809" s="742"/>
      <c r="T809" s="742"/>
      <c r="U809" s="742"/>
      <c r="V809" s="742"/>
      <c r="W809" s="742"/>
      <c r="X809" s="742"/>
      <c r="Y809" s="742"/>
      <c r="Z809" s="742"/>
    </row>
    <row r="810" ht="15.75" customHeight="1">
      <c r="A810" s="742"/>
      <c r="B810" s="742"/>
      <c r="C810" s="742"/>
      <c r="D810" s="746"/>
      <c r="E810" s="746"/>
      <c r="F810" s="746"/>
      <c r="G810" s="746"/>
      <c r="H810" s="746"/>
      <c r="I810" s="742"/>
      <c r="J810" s="742"/>
      <c r="K810" s="742"/>
      <c r="L810" s="742"/>
      <c r="M810" s="742"/>
      <c r="N810" s="742"/>
      <c r="O810" s="742"/>
      <c r="P810" s="742"/>
      <c r="Q810" s="742"/>
      <c r="R810" s="742"/>
      <c r="S810" s="742"/>
      <c r="T810" s="742"/>
      <c r="U810" s="742"/>
      <c r="V810" s="742"/>
      <c r="W810" s="742"/>
      <c r="X810" s="742"/>
      <c r="Y810" s="742"/>
      <c r="Z810" s="742"/>
    </row>
    <row r="811" ht="15.75" customHeight="1">
      <c r="A811" s="742"/>
      <c r="B811" s="742"/>
      <c r="C811" s="742"/>
      <c r="D811" s="746"/>
      <c r="E811" s="746"/>
      <c r="F811" s="746"/>
      <c r="G811" s="746"/>
      <c r="H811" s="746"/>
      <c r="I811" s="742"/>
      <c r="J811" s="742"/>
      <c r="K811" s="742"/>
      <c r="L811" s="742"/>
      <c r="M811" s="742"/>
      <c r="N811" s="742"/>
      <c r="O811" s="742"/>
      <c r="P811" s="742"/>
      <c r="Q811" s="742"/>
      <c r="R811" s="742"/>
      <c r="S811" s="742"/>
      <c r="T811" s="742"/>
      <c r="U811" s="742"/>
      <c r="V811" s="742"/>
      <c r="W811" s="742"/>
      <c r="X811" s="742"/>
      <c r="Y811" s="742"/>
      <c r="Z811" s="742"/>
    </row>
    <row r="812" ht="15.75" customHeight="1">
      <c r="A812" s="742"/>
      <c r="B812" s="742"/>
      <c r="C812" s="742"/>
      <c r="D812" s="746"/>
      <c r="E812" s="746"/>
      <c r="F812" s="746"/>
      <c r="G812" s="746"/>
      <c r="H812" s="746"/>
      <c r="I812" s="742"/>
      <c r="J812" s="742"/>
      <c r="K812" s="742"/>
      <c r="L812" s="742"/>
      <c r="M812" s="742"/>
      <c r="N812" s="742"/>
      <c r="O812" s="742"/>
      <c r="P812" s="742"/>
      <c r="Q812" s="742"/>
      <c r="R812" s="742"/>
      <c r="S812" s="742"/>
      <c r="T812" s="742"/>
      <c r="U812" s="742"/>
      <c r="V812" s="742"/>
      <c r="W812" s="742"/>
      <c r="X812" s="742"/>
      <c r="Y812" s="742"/>
      <c r="Z812" s="742"/>
    </row>
    <row r="813" ht="15.75" customHeight="1">
      <c r="A813" s="742"/>
      <c r="B813" s="742"/>
      <c r="C813" s="742"/>
      <c r="D813" s="746"/>
      <c r="E813" s="746"/>
      <c r="F813" s="746"/>
      <c r="G813" s="746"/>
      <c r="H813" s="746"/>
      <c r="I813" s="742"/>
      <c r="J813" s="742"/>
      <c r="K813" s="742"/>
      <c r="L813" s="742"/>
      <c r="M813" s="742"/>
      <c r="N813" s="742"/>
      <c r="O813" s="742"/>
      <c r="P813" s="742"/>
      <c r="Q813" s="742"/>
      <c r="R813" s="742"/>
      <c r="S813" s="742"/>
      <c r="T813" s="742"/>
      <c r="U813" s="742"/>
      <c r="V813" s="742"/>
      <c r="W813" s="742"/>
      <c r="X813" s="742"/>
      <c r="Y813" s="742"/>
      <c r="Z813" s="742"/>
    </row>
    <row r="814" ht="15.75" customHeight="1">
      <c r="A814" s="742"/>
      <c r="B814" s="742"/>
      <c r="C814" s="742"/>
      <c r="D814" s="746"/>
      <c r="E814" s="746"/>
      <c r="F814" s="746"/>
      <c r="G814" s="746"/>
      <c r="H814" s="746"/>
      <c r="I814" s="742"/>
      <c r="J814" s="742"/>
      <c r="K814" s="742"/>
      <c r="L814" s="742"/>
      <c r="M814" s="742"/>
      <c r="N814" s="742"/>
      <c r="O814" s="742"/>
      <c r="P814" s="742"/>
      <c r="Q814" s="742"/>
      <c r="R814" s="742"/>
      <c r="S814" s="742"/>
      <c r="T814" s="742"/>
      <c r="U814" s="742"/>
      <c r="V814" s="742"/>
      <c r="W814" s="742"/>
      <c r="X814" s="742"/>
      <c r="Y814" s="742"/>
      <c r="Z814" s="742"/>
    </row>
    <row r="815" ht="15.75" customHeight="1">
      <c r="A815" s="742"/>
      <c r="B815" s="742"/>
      <c r="C815" s="742"/>
      <c r="D815" s="746"/>
      <c r="E815" s="746"/>
      <c r="F815" s="746"/>
      <c r="G815" s="746"/>
      <c r="H815" s="746"/>
      <c r="I815" s="742"/>
      <c r="J815" s="742"/>
      <c r="K815" s="742"/>
      <c r="L815" s="742"/>
      <c r="M815" s="742"/>
      <c r="N815" s="742"/>
      <c r="O815" s="742"/>
      <c r="P815" s="742"/>
      <c r="Q815" s="742"/>
      <c r="R815" s="742"/>
      <c r="S815" s="742"/>
      <c r="T815" s="742"/>
      <c r="U815" s="742"/>
      <c r="V815" s="742"/>
      <c r="W815" s="742"/>
      <c r="X815" s="742"/>
      <c r="Y815" s="742"/>
      <c r="Z815" s="742"/>
    </row>
    <row r="816" ht="15.75" customHeight="1">
      <c r="A816" s="742"/>
      <c r="B816" s="742"/>
      <c r="C816" s="742"/>
      <c r="D816" s="746"/>
      <c r="E816" s="746"/>
      <c r="F816" s="746"/>
      <c r="G816" s="746"/>
      <c r="H816" s="746"/>
      <c r="I816" s="742"/>
      <c r="J816" s="742"/>
      <c r="K816" s="742"/>
      <c r="L816" s="742"/>
      <c r="M816" s="742"/>
      <c r="N816" s="742"/>
      <c r="O816" s="742"/>
      <c r="P816" s="742"/>
      <c r="Q816" s="742"/>
      <c r="R816" s="742"/>
      <c r="S816" s="742"/>
      <c r="T816" s="742"/>
      <c r="U816" s="742"/>
      <c r="V816" s="742"/>
      <c r="W816" s="742"/>
      <c r="X816" s="742"/>
      <c r="Y816" s="742"/>
      <c r="Z816" s="742"/>
    </row>
    <row r="817" ht="15.75" customHeight="1">
      <c r="A817" s="742"/>
      <c r="B817" s="742"/>
      <c r="C817" s="742"/>
      <c r="D817" s="746"/>
      <c r="E817" s="746"/>
      <c r="F817" s="746"/>
      <c r="G817" s="746"/>
      <c r="H817" s="746"/>
      <c r="I817" s="742"/>
      <c r="J817" s="742"/>
      <c r="K817" s="742"/>
      <c r="L817" s="742"/>
      <c r="M817" s="742"/>
      <c r="N817" s="742"/>
      <c r="O817" s="742"/>
      <c r="P817" s="742"/>
      <c r="Q817" s="742"/>
      <c r="R817" s="742"/>
      <c r="S817" s="742"/>
      <c r="T817" s="742"/>
      <c r="U817" s="742"/>
      <c r="V817" s="742"/>
      <c r="W817" s="742"/>
      <c r="X817" s="742"/>
      <c r="Y817" s="742"/>
      <c r="Z817" s="742"/>
    </row>
    <row r="818" ht="15.75" customHeight="1">
      <c r="A818" s="742"/>
      <c r="B818" s="742"/>
      <c r="C818" s="742"/>
      <c r="D818" s="746"/>
      <c r="E818" s="746"/>
      <c r="F818" s="746"/>
      <c r="G818" s="746"/>
      <c r="H818" s="746"/>
      <c r="I818" s="742"/>
      <c r="J818" s="742"/>
      <c r="K818" s="742"/>
      <c r="L818" s="742"/>
      <c r="M818" s="742"/>
      <c r="N818" s="742"/>
      <c r="O818" s="742"/>
      <c r="P818" s="742"/>
      <c r="Q818" s="742"/>
      <c r="R818" s="742"/>
      <c r="S818" s="742"/>
      <c r="T818" s="742"/>
      <c r="U818" s="742"/>
      <c r="V818" s="742"/>
      <c r="W818" s="742"/>
      <c r="X818" s="742"/>
      <c r="Y818" s="742"/>
      <c r="Z818" s="742"/>
    </row>
    <row r="819" ht="15.75" customHeight="1">
      <c r="A819" s="742"/>
      <c r="B819" s="742"/>
      <c r="C819" s="742"/>
      <c r="D819" s="746"/>
      <c r="E819" s="746"/>
      <c r="F819" s="746"/>
      <c r="G819" s="746"/>
      <c r="H819" s="746"/>
      <c r="I819" s="742"/>
      <c r="J819" s="742"/>
      <c r="K819" s="742"/>
      <c r="L819" s="742"/>
      <c r="M819" s="742"/>
      <c r="N819" s="742"/>
      <c r="O819" s="742"/>
      <c r="P819" s="742"/>
      <c r="Q819" s="742"/>
      <c r="R819" s="742"/>
      <c r="S819" s="742"/>
      <c r="T819" s="742"/>
      <c r="U819" s="742"/>
      <c r="V819" s="742"/>
      <c r="W819" s="742"/>
      <c r="X819" s="742"/>
      <c r="Y819" s="742"/>
      <c r="Z819" s="742"/>
    </row>
    <row r="820" ht="15.75" customHeight="1">
      <c r="A820" s="742"/>
      <c r="B820" s="742"/>
      <c r="C820" s="742"/>
      <c r="D820" s="746"/>
      <c r="E820" s="746"/>
      <c r="F820" s="746"/>
      <c r="G820" s="746"/>
      <c r="H820" s="746"/>
      <c r="I820" s="742"/>
      <c r="J820" s="742"/>
      <c r="K820" s="742"/>
      <c r="L820" s="742"/>
      <c r="M820" s="742"/>
      <c r="N820" s="742"/>
      <c r="O820" s="742"/>
      <c r="P820" s="742"/>
      <c r="Q820" s="742"/>
      <c r="R820" s="742"/>
      <c r="S820" s="742"/>
      <c r="T820" s="742"/>
      <c r="U820" s="742"/>
      <c r="V820" s="742"/>
      <c r="W820" s="742"/>
      <c r="X820" s="742"/>
      <c r="Y820" s="742"/>
      <c r="Z820" s="742"/>
    </row>
    <row r="821" ht="15.75" customHeight="1">
      <c r="A821" s="742"/>
      <c r="B821" s="742"/>
      <c r="C821" s="742"/>
      <c r="D821" s="746"/>
      <c r="E821" s="746"/>
      <c r="F821" s="746"/>
      <c r="G821" s="746"/>
      <c r="H821" s="746"/>
      <c r="I821" s="742"/>
      <c r="J821" s="742"/>
      <c r="K821" s="742"/>
      <c r="L821" s="742"/>
      <c r="M821" s="742"/>
      <c r="N821" s="742"/>
      <c r="O821" s="742"/>
      <c r="P821" s="742"/>
      <c r="Q821" s="742"/>
      <c r="R821" s="742"/>
      <c r="S821" s="742"/>
      <c r="T821" s="742"/>
      <c r="U821" s="742"/>
      <c r="V821" s="742"/>
      <c r="W821" s="742"/>
      <c r="X821" s="742"/>
      <c r="Y821" s="742"/>
      <c r="Z821" s="742"/>
    </row>
    <row r="822" ht="15.75" customHeight="1">
      <c r="A822" s="742"/>
      <c r="B822" s="742"/>
      <c r="C822" s="742"/>
      <c r="D822" s="746"/>
      <c r="E822" s="746"/>
      <c r="F822" s="746"/>
      <c r="G822" s="746"/>
      <c r="H822" s="746"/>
      <c r="I822" s="742"/>
      <c r="J822" s="742"/>
      <c r="K822" s="742"/>
      <c r="L822" s="742"/>
      <c r="M822" s="742"/>
      <c r="N822" s="742"/>
      <c r="O822" s="742"/>
      <c r="P822" s="742"/>
      <c r="Q822" s="742"/>
      <c r="R822" s="742"/>
      <c r="S822" s="742"/>
      <c r="T822" s="742"/>
      <c r="U822" s="742"/>
      <c r="V822" s="742"/>
      <c r="W822" s="742"/>
      <c r="X822" s="742"/>
      <c r="Y822" s="742"/>
      <c r="Z822" s="742"/>
    </row>
    <row r="823" ht="15.75" customHeight="1">
      <c r="A823" s="742"/>
      <c r="B823" s="742"/>
      <c r="C823" s="742"/>
      <c r="D823" s="746"/>
      <c r="E823" s="746"/>
      <c r="F823" s="746"/>
      <c r="G823" s="746"/>
      <c r="H823" s="746"/>
      <c r="I823" s="742"/>
      <c r="J823" s="742"/>
      <c r="K823" s="742"/>
      <c r="L823" s="742"/>
      <c r="M823" s="742"/>
      <c r="N823" s="742"/>
      <c r="O823" s="742"/>
      <c r="P823" s="742"/>
      <c r="Q823" s="742"/>
      <c r="R823" s="742"/>
      <c r="S823" s="742"/>
      <c r="T823" s="742"/>
      <c r="U823" s="742"/>
      <c r="V823" s="742"/>
      <c r="W823" s="742"/>
      <c r="X823" s="742"/>
      <c r="Y823" s="742"/>
      <c r="Z823" s="742"/>
    </row>
    <row r="824" ht="15.75" customHeight="1">
      <c r="A824" s="742"/>
      <c r="B824" s="742"/>
      <c r="C824" s="742"/>
      <c r="D824" s="746"/>
      <c r="E824" s="746"/>
      <c r="F824" s="746"/>
      <c r="G824" s="746"/>
      <c r="H824" s="746"/>
      <c r="I824" s="742"/>
      <c r="J824" s="742"/>
      <c r="K824" s="742"/>
      <c r="L824" s="742"/>
      <c r="M824" s="742"/>
      <c r="N824" s="742"/>
      <c r="O824" s="742"/>
      <c r="P824" s="742"/>
      <c r="Q824" s="742"/>
      <c r="R824" s="742"/>
      <c r="S824" s="742"/>
      <c r="T824" s="742"/>
      <c r="U824" s="742"/>
      <c r="V824" s="742"/>
      <c r="W824" s="742"/>
      <c r="X824" s="742"/>
      <c r="Y824" s="742"/>
      <c r="Z824" s="742"/>
    </row>
    <row r="825" ht="15.75" customHeight="1">
      <c r="A825" s="742"/>
      <c r="B825" s="742"/>
      <c r="C825" s="742"/>
      <c r="D825" s="746"/>
      <c r="E825" s="746"/>
      <c r="F825" s="746"/>
      <c r="G825" s="746"/>
      <c r="H825" s="746"/>
      <c r="I825" s="742"/>
      <c r="J825" s="742"/>
      <c r="K825" s="742"/>
      <c r="L825" s="742"/>
      <c r="M825" s="742"/>
      <c r="N825" s="742"/>
      <c r="O825" s="742"/>
      <c r="P825" s="742"/>
      <c r="Q825" s="742"/>
      <c r="R825" s="742"/>
      <c r="S825" s="742"/>
      <c r="T825" s="742"/>
      <c r="U825" s="742"/>
      <c r="V825" s="742"/>
      <c r="W825" s="742"/>
      <c r="X825" s="742"/>
      <c r="Y825" s="742"/>
      <c r="Z825" s="742"/>
    </row>
    <row r="826" ht="15.75" customHeight="1">
      <c r="A826" s="742"/>
      <c r="B826" s="742"/>
      <c r="C826" s="742"/>
      <c r="D826" s="746"/>
      <c r="E826" s="746"/>
      <c r="F826" s="746"/>
      <c r="G826" s="746"/>
      <c r="H826" s="746"/>
      <c r="I826" s="742"/>
      <c r="J826" s="742"/>
      <c r="K826" s="742"/>
      <c r="L826" s="742"/>
      <c r="M826" s="742"/>
      <c r="N826" s="742"/>
      <c r="O826" s="742"/>
      <c r="P826" s="742"/>
      <c r="Q826" s="742"/>
      <c r="R826" s="742"/>
      <c r="S826" s="742"/>
      <c r="T826" s="742"/>
      <c r="U826" s="742"/>
      <c r="V826" s="742"/>
      <c r="W826" s="742"/>
      <c r="X826" s="742"/>
      <c r="Y826" s="742"/>
      <c r="Z826" s="742"/>
    </row>
    <row r="827" ht="15.75" customHeight="1">
      <c r="A827" s="742"/>
      <c r="B827" s="742"/>
      <c r="C827" s="742"/>
      <c r="D827" s="746"/>
      <c r="E827" s="746"/>
      <c r="F827" s="746"/>
      <c r="G827" s="746"/>
      <c r="H827" s="746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</row>
    <row r="828" ht="15.75" customHeight="1">
      <c r="A828" s="742"/>
      <c r="B828" s="742"/>
      <c r="C828" s="742"/>
      <c r="D828" s="746"/>
      <c r="E828" s="746"/>
      <c r="F828" s="746"/>
      <c r="G828" s="746"/>
      <c r="H828" s="746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</row>
    <row r="829" ht="15.75" customHeight="1">
      <c r="A829" s="742"/>
      <c r="B829" s="742"/>
      <c r="C829" s="742"/>
      <c r="D829" s="746"/>
      <c r="E829" s="746"/>
      <c r="F829" s="746"/>
      <c r="G829" s="746"/>
      <c r="H829" s="746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</row>
    <row r="830" ht="15.75" customHeight="1">
      <c r="A830" s="742"/>
      <c r="B830" s="742"/>
      <c r="C830" s="742"/>
      <c r="D830" s="746"/>
      <c r="E830" s="746"/>
      <c r="F830" s="746"/>
      <c r="G830" s="746"/>
      <c r="H830" s="746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</row>
    <row r="831" ht="15.75" customHeight="1">
      <c r="A831" s="742"/>
      <c r="B831" s="742"/>
      <c r="C831" s="742"/>
      <c r="D831" s="746"/>
      <c r="E831" s="746"/>
      <c r="F831" s="746"/>
      <c r="G831" s="746"/>
      <c r="H831" s="746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</row>
    <row r="832" ht="15.75" customHeight="1">
      <c r="A832" s="742"/>
      <c r="B832" s="742"/>
      <c r="C832" s="742"/>
      <c r="D832" s="746"/>
      <c r="E832" s="746"/>
      <c r="F832" s="746"/>
      <c r="G832" s="746"/>
      <c r="H832" s="746"/>
      <c r="I832" s="742"/>
      <c r="J832" s="742"/>
      <c r="K832" s="742"/>
      <c r="L832" s="742"/>
      <c r="M832" s="742"/>
      <c r="N832" s="742"/>
      <c r="O832" s="742"/>
      <c r="P832" s="742"/>
      <c r="Q832" s="742"/>
      <c r="R832" s="742"/>
      <c r="S832" s="742"/>
      <c r="T832" s="742"/>
      <c r="U832" s="742"/>
      <c r="V832" s="742"/>
      <c r="W832" s="742"/>
      <c r="X832" s="742"/>
      <c r="Y832" s="742"/>
      <c r="Z832" s="742"/>
    </row>
    <row r="833" ht="15.75" customHeight="1">
      <c r="A833" s="742"/>
      <c r="B833" s="742"/>
      <c r="C833" s="742"/>
      <c r="D833" s="746"/>
      <c r="E833" s="746"/>
      <c r="F833" s="746"/>
      <c r="G833" s="746"/>
      <c r="H833" s="746"/>
      <c r="I833" s="742"/>
      <c r="J833" s="742"/>
      <c r="K833" s="742"/>
      <c r="L833" s="742"/>
      <c r="M833" s="742"/>
      <c r="N833" s="742"/>
      <c r="O833" s="742"/>
      <c r="P833" s="742"/>
      <c r="Q833" s="742"/>
      <c r="R833" s="742"/>
      <c r="S833" s="742"/>
      <c r="T833" s="742"/>
      <c r="U833" s="742"/>
      <c r="V833" s="742"/>
      <c r="W833" s="742"/>
      <c r="X833" s="742"/>
      <c r="Y833" s="742"/>
      <c r="Z833" s="742"/>
    </row>
    <row r="834" ht="15.75" customHeight="1">
      <c r="A834" s="742"/>
      <c r="B834" s="742"/>
      <c r="C834" s="742"/>
      <c r="D834" s="746"/>
      <c r="E834" s="746"/>
      <c r="F834" s="746"/>
      <c r="G834" s="746"/>
      <c r="H834" s="746"/>
      <c r="I834" s="742"/>
      <c r="J834" s="742"/>
      <c r="K834" s="742"/>
      <c r="L834" s="742"/>
      <c r="M834" s="742"/>
      <c r="N834" s="742"/>
      <c r="O834" s="742"/>
      <c r="P834" s="742"/>
      <c r="Q834" s="742"/>
      <c r="R834" s="742"/>
      <c r="S834" s="742"/>
      <c r="T834" s="742"/>
      <c r="U834" s="742"/>
      <c r="V834" s="742"/>
      <c r="W834" s="742"/>
      <c r="X834" s="742"/>
      <c r="Y834" s="742"/>
      <c r="Z834" s="742"/>
    </row>
    <row r="835" ht="15.75" customHeight="1">
      <c r="A835" s="742"/>
      <c r="B835" s="742"/>
      <c r="C835" s="742"/>
      <c r="D835" s="746"/>
      <c r="E835" s="746"/>
      <c r="F835" s="746"/>
      <c r="G835" s="746"/>
      <c r="H835" s="746"/>
      <c r="I835" s="742"/>
      <c r="J835" s="742"/>
      <c r="K835" s="742"/>
      <c r="L835" s="742"/>
      <c r="M835" s="742"/>
      <c r="N835" s="742"/>
      <c r="O835" s="742"/>
      <c r="P835" s="742"/>
      <c r="Q835" s="742"/>
      <c r="R835" s="742"/>
      <c r="S835" s="742"/>
      <c r="T835" s="742"/>
      <c r="U835" s="742"/>
      <c r="V835" s="742"/>
      <c r="W835" s="742"/>
      <c r="X835" s="742"/>
      <c r="Y835" s="742"/>
      <c r="Z835" s="742"/>
    </row>
    <row r="836" ht="15.75" customHeight="1">
      <c r="A836" s="742"/>
      <c r="B836" s="742"/>
      <c r="C836" s="742"/>
      <c r="D836" s="746"/>
      <c r="E836" s="746"/>
      <c r="F836" s="746"/>
      <c r="G836" s="746"/>
      <c r="H836" s="746"/>
      <c r="I836" s="742"/>
      <c r="J836" s="742"/>
      <c r="K836" s="742"/>
      <c r="L836" s="742"/>
      <c r="M836" s="742"/>
      <c r="N836" s="742"/>
      <c r="O836" s="742"/>
      <c r="P836" s="742"/>
      <c r="Q836" s="742"/>
      <c r="R836" s="742"/>
      <c r="S836" s="742"/>
      <c r="T836" s="742"/>
      <c r="U836" s="742"/>
      <c r="V836" s="742"/>
      <c r="W836" s="742"/>
      <c r="X836" s="742"/>
      <c r="Y836" s="742"/>
      <c r="Z836" s="742"/>
    </row>
    <row r="837" ht="15.75" customHeight="1">
      <c r="A837" s="742"/>
      <c r="B837" s="742"/>
      <c r="C837" s="742"/>
      <c r="D837" s="746"/>
      <c r="E837" s="746"/>
      <c r="F837" s="746"/>
      <c r="G837" s="746"/>
      <c r="H837" s="746"/>
      <c r="I837" s="742"/>
      <c r="J837" s="742"/>
      <c r="K837" s="742"/>
      <c r="L837" s="742"/>
      <c r="M837" s="742"/>
      <c r="N837" s="742"/>
      <c r="O837" s="742"/>
      <c r="P837" s="742"/>
      <c r="Q837" s="742"/>
      <c r="R837" s="742"/>
      <c r="S837" s="742"/>
      <c r="T837" s="742"/>
      <c r="U837" s="742"/>
      <c r="V837" s="742"/>
      <c r="W837" s="742"/>
      <c r="X837" s="742"/>
      <c r="Y837" s="742"/>
      <c r="Z837" s="742"/>
    </row>
    <row r="838" ht="15.75" customHeight="1">
      <c r="A838" s="742"/>
      <c r="B838" s="742"/>
      <c r="C838" s="742"/>
      <c r="D838" s="746"/>
      <c r="E838" s="746"/>
      <c r="F838" s="746"/>
      <c r="G838" s="746"/>
      <c r="H838" s="746"/>
      <c r="I838" s="742"/>
      <c r="J838" s="742"/>
      <c r="K838" s="742"/>
      <c r="L838" s="742"/>
      <c r="M838" s="742"/>
      <c r="N838" s="742"/>
      <c r="O838" s="742"/>
      <c r="P838" s="742"/>
      <c r="Q838" s="742"/>
      <c r="R838" s="742"/>
      <c r="S838" s="742"/>
      <c r="T838" s="742"/>
      <c r="U838" s="742"/>
      <c r="V838" s="742"/>
      <c r="W838" s="742"/>
      <c r="X838" s="742"/>
      <c r="Y838" s="742"/>
      <c r="Z838" s="742"/>
    </row>
    <row r="839" ht="15.75" customHeight="1">
      <c r="A839" s="742"/>
      <c r="B839" s="742"/>
      <c r="C839" s="742"/>
      <c r="D839" s="746"/>
      <c r="E839" s="746"/>
      <c r="F839" s="746"/>
      <c r="G839" s="746"/>
      <c r="H839" s="746"/>
      <c r="I839" s="742"/>
      <c r="J839" s="742"/>
      <c r="K839" s="742"/>
      <c r="L839" s="742"/>
      <c r="M839" s="742"/>
      <c r="N839" s="742"/>
      <c r="O839" s="742"/>
      <c r="P839" s="742"/>
      <c r="Q839" s="742"/>
      <c r="R839" s="742"/>
      <c r="S839" s="742"/>
      <c r="T839" s="742"/>
      <c r="U839" s="742"/>
      <c r="V839" s="742"/>
      <c r="W839" s="742"/>
      <c r="X839" s="742"/>
      <c r="Y839" s="742"/>
      <c r="Z839" s="742"/>
    </row>
    <row r="840" ht="15.75" customHeight="1">
      <c r="A840" s="742"/>
      <c r="B840" s="742"/>
      <c r="C840" s="742"/>
      <c r="D840" s="746"/>
      <c r="E840" s="746"/>
      <c r="F840" s="746"/>
      <c r="G840" s="746"/>
      <c r="H840" s="746"/>
      <c r="I840" s="742"/>
      <c r="J840" s="742"/>
      <c r="K840" s="742"/>
      <c r="L840" s="742"/>
      <c r="M840" s="742"/>
      <c r="N840" s="742"/>
      <c r="O840" s="742"/>
      <c r="P840" s="742"/>
      <c r="Q840" s="742"/>
      <c r="R840" s="742"/>
      <c r="S840" s="742"/>
      <c r="T840" s="742"/>
      <c r="U840" s="742"/>
      <c r="V840" s="742"/>
      <c r="W840" s="742"/>
      <c r="X840" s="742"/>
      <c r="Y840" s="742"/>
      <c r="Z840" s="742"/>
    </row>
    <row r="841" ht="15.75" customHeight="1">
      <c r="A841" s="742"/>
      <c r="B841" s="742"/>
      <c r="C841" s="742"/>
      <c r="D841" s="746"/>
      <c r="E841" s="746"/>
      <c r="F841" s="746"/>
      <c r="G841" s="746"/>
      <c r="H841" s="746"/>
      <c r="I841" s="742"/>
      <c r="J841" s="742"/>
      <c r="K841" s="742"/>
      <c r="L841" s="742"/>
      <c r="M841" s="742"/>
      <c r="N841" s="742"/>
      <c r="O841" s="742"/>
      <c r="P841" s="742"/>
      <c r="Q841" s="742"/>
      <c r="R841" s="742"/>
      <c r="S841" s="742"/>
      <c r="T841" s="742"/>
      <c r="U841" s="742"/>
      <c r="V841" s="742"/>
      <c r="W841" s="742"/>
      <c r="X841" s="742"/>
      <c r="Y841" s="742"/>
      <c r="Z841" s="742"/>
    </row>
    <row r="842" ht="15.75" customHeight="1">
      <c r="A842" s="742"/>
      <c r="B842" s="742"/>
      <c r="C842" s="742"/>
      <c r="D842" s="746"/>
      <c r="E842" s="746"/>
      <c r="F842" s="746"/>
      <c r="G842" s="746"/>
      <c r="H842" s="746"/>
      <c r="I842" s="742"/>
      <c r="J842" s="742"/>
      <c r="K842" s="742"/>
      <c r="L842" s="742"/>
      <c r="M842" s="742"/>
      <c r="N842" s="742"/>
      <c r="O842" s="742"/>
      <c r="P842" s="742"/>
      <c r="Q842" s="742"/>
      <c r="R842" s="742"/>
      <c r="S842" s="742"/>
      <c r="T842" s="742"/>
      <c r="U842" s="742"/>
      <c r="V842" s="742"/>
      <c r="W842" s="742"/>
      <c r="X842" s="742"/>
      <c r="Y842" s="742"/>
      <c r="Z842" s="742"/>
    </row>
    <row r="843" ht="15.75" customHeight="1">
      <c r="A843" s="742"/>
      <c r="B843" s="742"/>
      <c r="C843" s="742"/>
      <c r="D843" s="746"/>
      <c r="E843" s="746"/>
      <c r="F843" s="746"/>
      <c r="G843" s="746"/>
      <c r="H843" s="746"/>
      <c r="I843" s="742"/>
      <c r="J843" s="742"/>
      <c r="K843" s="742"/>
      <c r="L843" s="742"/>
      <c r="M843" s="742"/>
      <c r="N843" s="742"/>
      <c r="O843" s="742"/>
      <c r="P843" s="742"/>
      <c r="Q843" s="742"/>
      <c r="R843" s="742"/>
      <c r="S843" s="742"/>
      <c r="T843" s="742"/>
      <c r="U843" s="742"/>
      <c r="V843" s="742"/>
      <c r="W843" s="742"/>
      <c r="X843" s="742"/>
      <c r="Y843" s="742"/>
      <c r="Z843" s="742"/>
    </row>
    <row r="844" ht="15.75" customHeight="1">
      <c r="A844" s="742"/>
      <c r="B844" s="742"/>
      <c r="C844" s="742"/>
      <c r="D844" s="746"/>
      <c r="E844" s="746"/>
      <c r="F844" s="746"/>
      <c r="G844" s="746"/>
      <c r="H844" s="746"/>
      <c r="I844" s="742"/>
      <c r="J844" s="742"/>
      <c r="K844" s="742"/>
      <c r="L844" s="742"/>
      <c r="M844" s="742"/>
      <c r="N844" s="742"/>
      <c r="O844" s="742"/>
      <c r="P844" s="742"/>
      <c r="Q844" s="742"/>
      <c r="R844" s="742"/>
      <c r="S844" s="742"/>
      <c r="T844" s="742"/>
      <c r="U844" s="742"/>
      <c r="V844" s="742"/>
      <c r="W844" s="742"/>
      <c r="X844" s="742"/>
      <c r="Y844" s="742"/>
      <c r="Z844" s="742"/>
    </row>
    <row r="845" ht="15.75" customHeight="1">
      <c r="A845" s="742"/>
      <c r="B845" s="742"/>
      <c r="C845" s="742"/>
      <c r="D845" s="746"/>
      <c r="E845" s="746"/>
      <c r="F845" s="746"/>
      <c r="G845" s="746"/>
      <c r="H845" s="746"/>
      <c r="I845" s="742"/>
      <c r="J845" s="742"/>
      <c r="K845" s="742"/>
      <c r="L845" s="742"/>
      <c r="M845" s="742"/>
      <c r="N845" s="742"/>
      <c r="O845" s="742"/>
      <c r="P845" s="742"/>
      <c r="Q845" s="742"/>
      <c r="R845" s="742"/>
      <c r="S845" s="742"/>
      <c r="T845" s="742"/>
      <c r="U845" s="742"/>
      <c r="V845" s="742"/>
      <c r="W845" s="742"/>
      <c r="X845" s="742"/>
      <c r="Y845" s="742"/>
      <c r="Z845" s="742"/>
    </row>
    <row r="846" ht="15.75" customHeight="1">
      <c r="A846" s="742"/>
      <c r="B846" s="742"/>
      <c r="C846" s="742"/>
      <c r="D846" s="746"/>
      <c r="E846" s="746"/>
      <c r="F846" s="746"/>
      <c r="G846" s="746"/>
      <c r="H846" s="746"/>
      <c r="I846" s="742"/>
      <c r="J846" s="742"/>
      <c r="K846" s="742"/>
      <c r="L846" s="742"/>
      <c r="M846" s="742"/>
      <c r="N846" s="742"/>
      <c r="O846" s="742"/>
      <c r="P846" s="742"/>
      <c r="Q846" s="742"/>
      <c r="R846" s="742"/>
      <c r="S846" s="742"/>
      <c r="T846" s="742"/>
      <c r="U846" s="742"/>
      <c r="V846" s="742"/>
      <c r="W846" s="742"/>
      <c r="X846" s="742"/>
      <c r="Y846" s="742"/>
      <c r="Z846" s="742"/>
    </row>
    <row r="847" ht="15.75" customHeight="1">
      <c r="A847" s="742"/>
      <c r="B847" s="742"/>
      <c r="C847" s="742"/>
      <c r="D847" s="746"/>
      <c r="E847" s="746"/>
      <c r="F847" s="746"/>
      <c r="G847" s="746"/>
      <c r="H847" s="746"/>
      <c r="I847" s="742"/>
      <c r="J847" s="742"/>
      <c r="K847" s="742"/>
      <c r="L847" s="742"/>
      <c r="M847" s="742"/>
      <c r="N847" s="742"/>
      <c r="O847" s="742"/>
      <c r="P847" s="742"/>
      <c r="Q847" s="742"/>
      <c r="R847" s="742"/>
      <c r="S847" s="742"/>
      <c r="T847" s="742"/>
      <c r="U847" s="742"/>
      <c r="V847" s="742"/>
      <c r="W847" s="742"/>
      <c r="X847" s="742"/>
      <c r="Y847" s="742"/>
      <c r="Z847" s="742"/>
    </row>
    <row r="848" ht="15.75" customHeight="1">
      <c r="A848" s="742"/>
      <c r="B848" s="742"/>
      <c r="C848" s="742"/>
      <c r="D848" s="746"/>
      <c r="E848" s="746"/>
      <c r="F848" s="746"/>
      <c r="G848" s="746"/>
      <c r="H848" s="746"/>
      <c r="I848" s="742"/>
      <c r="J848" s="742"/>
      <c r="K848" s="742"/>
      <c r="L848" s="742"/>
      <c r="M848" s="742"/>
      <c r="N848" s="742"/>
      <c r="O848" s="742"/>
      <c r="P848" s="742"/>
      <c r="Q848" s="742"/>
      <c r="R848" s="742"/>
      <c r="S848" s="742"/>
      <c r="T848" s="742"/>
      <c r="U848" s="742"/>
      <c r="V848" s="742"/>
      <c r="W848" s="742"/>
      <c r="X848" s="742"/>
      <c r="Y848" s="742"/>
      <c r="Z848" s="742"/>
    </row>
    <row r="849" ht="15.75" customHeight="1">
      <c r="A849" s="742"/>
      <c r="B849" s="742"/>
      <c r="C849" s="742"/>
      <c r="D849" s="746"/>
      <c r="E849" s="746"/>
      <c r="F849" s="746"/>
      <c r="G849" s="746"/>
      <c r="H849" s="746"/>
      <c r="I849" s="742"/>
      <c r="J849" s="742"/>
      <c r="K849" s="742"/>
      <c r="L849" s="742"/>
      <c r="M849" s="742"/>
      <c r="N849" s="742"/>
      <c r="O849" s="742"/>
      <c r="P849" s="742"/>
      <c r="Q849" s="742"/>
      <c r="R849" s="742"/>
      <c r="S849" s="742"/>
      <c r="T849" s="742"/>
      <c r="U849" s="742"/>
      <c r="V849" s="742"/>
      <c r="W849" s="742"/>
      <c r="X849" s="742"/>
      <c r="Y849" s="742"/>
      <c r="Z849" s="742"/>
    </row>
    <row r="850" ht="15.75" customHeight="1">
      <c r="A850" s="742"/>
      <c r="B850" s="742"/>
      <c r="C850" s="742"/>
      <c r="D850" s="746"/>
      <c r="E850" s="746"/>
      <c r="F850" s="746"/>
      <c r="G850" s="746"/>
      <c r="H850" s="746"/>
      <c r="I850" s="742"/>
      <c r="J850" s="742"/>
      <c r="K850" s="742"/>
      <c r="L850" s="742"/>
      <c r="M850" s="742"/>
      <c r="N850" s="742"/>
      <c r="O850" s="742"/>
      <c r="P850" s="742"/>
      <c r="Q850" s="742"/>
      <c r="R850" s="742"/>
      <c r="S850" s="742"/>
      <c r="T850" s="742"/>
      <c r="U850" s="742"/>
      <c r="V850" s="742"/>
      <c r="W850" s="742"/>
      <c r="X850" s="742"/>
      <c r="Y850" s="742"/>
      <c r="Z850" s="742"/>
    </row>
    <row r="851" ht="15.75" customHeight="1">
      <c r="A851" s="742"/>
      <c r="B851" s="742"/>
      <c r="C851" s="742"/>
      <c r="D851" s="746"/>
      <c r="E851" s="746"/>
      <c r="F851" s="746"/>
      <c r="G851" s="746"/>
      <c r="H851" s="746"/>
      <c r="I851" s="742"/>
      <c r="J851" s="742"/>
      <c r="K851" s="742"/>
      <c r="L851" s="742"/>
      <c r="M851" s="742"/>
      <c r="N851" s="742"/>
      <c r="O851" s="742"/>
      <c r="P851" s="742"/>
      <c r="Q851" s="742"/>
      <c r="R851" s="742"/>
      <c r="S851" s="742"/>
      <c r="T851" s="742"/>
      <c r="U851" s="742"/>
      <c r="V851" s="742"/>
      <c r="W851" s="742"/>
      <c r="X851" s="742"/>
      <c r="Y851" s="742"/>
      <c r="Z851" s="742"/>
    </row>
    <row r="852" ht="15.75" customHeight="1">
      <c r="A852" s="742"/>
      <c r="B852" s="742"/>
      <c r="C852" s="742"/>
      <c r="D852" s="746"/>
      <c r="E852" s="746"/>
      <c r="F852" s="746"/>
      <c r="G852" s="746"/>
      <c r="H852" s="746"/>
      <c r="I852" s="742"/>
      <c r="J852" s="742"/>
      <c r="K852" s="742"/>
      <c r="L852" s="742"/>
      <c r="M852" s="742"/>
      <c r="N852" s="742"/>
      <c r="O852" s="742"/>
      <c r="P852" s="742"/>
      <c r="Q852" s="742"/>
      <c r="R852" s="742"/>
      <c r="S852" s="742"/>
      <c r="T852" s="742"/>
      <c r="U852" s="742"/>
      <c r="V852" s="742"/>
      <c r="W852" s="742"/>
      <c r="X852" s="742"/>
      <c r="Y852" s="742"/>
      <c r="Z852" s="742"/>
    </row>
    <row r="853" ht="15.75" customHeight="1">
      <c r="A853" s="742"/>
      <c r="B853" s="742"/>
      <c r="C853" s="742"/>
      <c r="D853" s="746"/>
      <c r="E853" s="746"/>
      <c r="F853" s="746"/>
      <c r="G853" s="746"/>
      <c r="H853" s="746"/>
      <c r="I853" s="742"/>
      <c r="J853" s="742"/>
      <c r="K853" s="742"/>
      <c r="L853" s="742"/>
      <c r="M853" s="742"/>
      <c r="N853" s="742"/>
      <c r="O853" s="742"/>
      <c r="P853" s="742"/>
      <c r="Q853" s="742"/>
      <c r="R853" s="742"/>
      <c r="S853" s="742"/>
      <c r="T853" s="742"/>
      <c r="U853" s="742"/>
      <c r="V853" s="742"/>
      <c r="W853" s="742"/>
      <c r="X853" s="742"/>
      <c r="Y853" s="742"/>
      <c r="Z853" s="742"/>
    </row>
    <row r="854" ht="15.75" customHeight="1">
      <c r="A854" s="742"/>
      <c r="B854" s="742"/>
      <c r="C854" s="742"/>
      <c r="D854" s="746"/>
      <c r="E854" s="746"/>
      <c r="F854" s="746"/>
      <c r="G854" s="746"/>
      <c r="H854" s="746"/>
      <c r="I854" s="742"/>
      <c r="J854" s="742"/>
      <c r="K854" s="742"/>
      <c r="L854" s="742"/>
      <c r="M854" s="742"/>
      <c r="N854" s="742"/>
      <c r="O854" s="742"/>
      <c r="P854" s="742"/>
      <c r="Q854" s="742"/>
      <c r="R854" s="742"/>
      <c r="S854" s="742"/>
      <c r="T854" s="742"/>
      <c r="U854" s="742"/>
      <c r="V854" s="742"/>
      <c r="W854" s="742"/>
      <c r="X854" s="742"/>
      <c r="Y854" s="742"/>
      <c r="Z854" s="742"/>
    </row>
    <row r="855" ht="15.75" customHeight="1">
      <c r="A855" s="742"/>
      <c r="B855" s="742"/>
      <c r="C855" s="742"/>
      <c r="D855" s="746"/>
      <c r="E855" s="746"/>
      <c r="F855" s="746"/>
      <c r="G855" s="746"/>
      <c r="H855" s="746"/>
      <c r="I855" s="742"/>
      <c r="J855" s="742"/>
      <c r="K855" s="742"/>
      <c r="L855" s="742"/>
      <c r="M855" s="742"/>
      <c r="N855" s="742"/>
      <c r="O855" s="742"/>
      <c r="P855" s="742"/>
      <c r="Q855" s="742"/>
      <c r="R855" s="742"/>
      <c r="S855" s="742"/>
      <c r="T855" s="742"/>
      <c r="U855" s="742"/>
      <c r="V855" s="742"/>
      <c r="W855" s="742"/>
      <c r="X855" s="742"/>
      <c r="Y855" s="742"/>
      <c r="Z855" s="742"/>
    </row>
    <row r="856" ht="15.75" customHeight="1">
      <c r="A856" s="742"/>
      <c r="B856" s="742"/>
      <c r="C856" s="742"/>
      <c r="D856" s="746"/>
      <c r="E856" s="746"/>
      <c r="F856" s="746"/>
      <c r="G856" s="746"/>
      <c r="H856" s="746"/>
      <c r="I856" s="742"/>
      <c r="J856" s="742"/>
      <c r="K856" s="742"/>
      <c r="L856" s="742"/>
      <c r="M856" s="742"/>
      <c r="N856" s="742"/>
      <c r="O856" s="742"/>
      <c r="P856" s="742"/>
      <c r="Q856" s="742"/>
      <c r="R856" s="742"/>
      <c r="S856" s="742"/>
      <c r="T856" s="742"/>
      <c r="U856" s="742"/>
      <c r="V856" s="742"/>
      <c r="W856" s="742"/>
      <c r="X856" s="742"/>
      <c r="Y856" s="742"/>
      <c r="Z856" s="742"/>
    </row>
    <row r="857" ht="15.75" customHeight="1">
      <c r="A857" s="742"/>
      <c r="B857" s="742"/>
      <c r="C857" s="742"/>
      <c r="D857" s="746"/>
      <c r="E857" s="746"/>
      <c r="F857" s="746"/>
      <c r="G857" s="746"/>
      <c r="H857" s="746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</row>
    <row r="858" ht="15.75" customHeight="1">
      <c r="A858" s="742"/>
      <c r="B858" s="742"/>
      <c r="C858" s="742"/>
      <c r="D858" s="746"/>
      <c r="E858" s="746"/>
      <c r="F858" s="746"/>
      <c r="G858" s="746"/>
      <c r="H858" s="746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</row>
    <row r="859" ht="15.75" customHeight="1">
      <c r="A859" s="742"/>
      <c r="B859" s="742"/>
      <c r="C859" s="742"/>
      <c r="D859" s="746"/>
      <c r="E859" s="746"/>
      <c r="F859" s="746"/>
      <c r="G859" s="746"/>
      <c r="H859" s="746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</row>
    <row r="860" ht="15.75" customHeight="1">
      <c r="A860" s="742"/>
      <c r="B860" s="742"/>
      <c r="C860" s="742"/>
      <c r="D860" s="746"/>
      <c r="E860" s="746"/>
      <c r="F860" s="746"/>
      <c r="G860" s="746"/>
      <c r="H860" s="746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</row>
    <row r="861" ht="15.75" customHeight="1">
      <c r="A861" s="742"/>
      <c r="B861" s="742"/>
      <c r="C861" s="742"/>
      <c r="D861" s="746"/>
      <c r="E861" s="746"/>
      <c r="F861" s="746"/>
      <c r="G861" s="746"/>
      <c r="H861" s="746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</row>
    <row r="862" ht="15.75" customHeight="1">
      <c r="A862" s="742"/>
      <c r="B862" s="742"/>
      <c r="C862" s="742"/>
      <c r="D862" s="746"/>
      <c r="E862" s="746"/>
      <c r="F862" s="746"/>
      <c r="G862" s="746"/>
      <c r="H862" s="746"/>
      <c r="I862" s="742"/>
      <c r="J862" s="742"/>
      <c r="K862" s="742"/>
      <c r="L862" s="742"/>
      <c r="M862" s="742"/>
      <c r="N862" s="742"/>
      <c r="O862" s="742"/>
      <c r="P862" s="742"/>
      <c r="Q862" s="742"/>
      <c r="R862" s="742"/>
      <c r="S862" s="742"/>
      <c r="T862" s="742"/>
      <c r="U862" s="742"/>
      <c r="V862" s="742"/>
      <c r="W862" s="742"/>
      <c r="X862" s="742"/>
      <c r="Y862" s="742"/>
      <c r="Z862" s="742"/>
    </row>
    <row r="863" ht="15.75" customHeight="1">
      <c r="A863" s="742"/>
      <c r="B863" s="742"/>
      <c r="C863" s="742"/>
      <c r="D863" s="746"/>
      <c r="E863" s="746"/>
      <c r="F863" s="746"/>
      <c r="G863" s="746"/>
      <c r="H863" s="746"/>
      <c r="I863" s="742"/>
      <c r="J863" s="742"/>
      <c r="K863" s="742"/>
      <c r="L863" s="742"/>
      <c r="M863" s="742"/>
      <c r="N863" s="742"/>
      <c r="O863" s="742"/>
      <c r="P863" s="742"/>
      <c r="Q863" s="742"/>
      <c r="R863" s="742"/>
      <c r="S863" s="742"/>
      <c r="T863" s="742"/>
      <c r="U863" s="742"/>
      <c r="V863" s="742"/>
      <c r="W863" s="742"/>
      <c r="X863" s="742"/>
      <c r="Y863" s="742"/>
      <c r="Z863" s="742"/>
    </row>
    <row r="864" ht="15.75" customHeight="1">
      <c r="A864" s="742"/>
      <c r="B864" s="742"/>
      <c r="C864" s="742"/>
      <c r="D864" s="746"/>
      <c r="E864" s="746"/>
      <c r="F864" s="746"/>
      <c r="G864" s="746"/>
      <c r="H864" s="746"/>
      <c r="I864" s="742"/>
      <c r="J864" s="742"/>
      <c r="K864" s="742"/>
      <c r="L864" s="742"/>
      <c r="M864" s="742"/>
      <c r="N864" s="742"/>
      <c r="O864" s="742"/>
      <c r="P864" s="742"/>
      <c r="Q864" s="742"/>
      <c r="R864" s="742"/>
      <c r="S864" s="742"/>
      <c r="T864" s="742"/>
      <c r="U864" s="742"/>
      <c r="V864" s="742"/>
      <c r="W864" s="742"/>
      <c r="X864" s="742"/>
      <c r="Y864" s="742"/>
      <c r="Z864" s="742"/>
    </row>
    <row r="865" ht="15.75" customHeight="1">
      <c r="A865" s="742"/>
      <c r="B865" s="742"/>
      <c r="C865" s="742"/>
      <c r="D865" s="746"/>
      <c r="E865" s="746"/>
      <c r="F865" s="746"/>
      <c r="G865" s="746"/>
      <c r="H865" s="746"/>
      <c r="I865" s="742"/>
      <c r="J865" s="742"/>
      <c r="K865" s="742"/>
      <c r="L865" s="742"/>
      <c r="M865" s="742"/>
      <c r="N865" s="742"/>
      <c r="O865" s="742"/>
      <c r="P865" s="742"/>
      <c r="Q865" s="742"/>
      <c r="R865" s="742"/>
      <c r="S865" s="742"/>
      <c r="T865" s="742"/>
      <c r="U865" s="742"/>
      <c r="V865" s="742"/>
      <c r="W865" s="742"/>
      <c r="X865" s="742"/>
      <c r="Y865" s="742"/>
      <c r="Z865" s="742"/>
    </row>
    <row r="866" ht="15.75" customHeight="1">
      <c r="A866" s="742"/>
      <c r="B866" s="742"/>
      <c r="C866" s="742"/>
      <c r="D866" s="746"/>
      <c r="E866" s="746"/>
      <c r="F866" s="746"/>
      <c r="G866" s="746"/>
      <c r="H866" s="746"/>
      <c r="I866" s="742"/>
      <c r="J866" s="742"/>
      <c r="K866" s="742"/>
      <c r="L866" s="742"/>
      <c r="M866" s="742"/>
      <c r="N866" s="742"/>
      <c r="O866" s="742"/>
      <c r="P866" s="742"/>
      <c r="Q866" s="742"/>
      <c r="R866" s="742"/>
      <c r="S866" s="742"/>
      <c r="T866" s="742"/>
      <c r="U866" s="742"/>
      <c r="V866" s="742"/>
      <c r="W866" s="742"/>
      <c r="X866" s="742"/>
      <c r="Y866" s="742"/>
      <c r="Z866" s="742"/>
    </row>
    <row r="867" ht="15.75" customHeight="1">
      <c r="A867" s="742"/>
      <c r="B867" s="742"/>
      <c r="C867" s="742"/>
      <c r="D867" s="746"/>
      <c r="E867" s="746"/>
      <c r="F867" s="746"/>
      <c r="G867" s="746"/>
      <c r="H867" s="746"/>
      <c r="I867" s="742"/>
      <c r="J867" s="742"/>
      <c r="K867" s="742"/>
      <c r="L867" s="742"/>
      <c r="M867" s="742"/>
      <c r="N867" s="742"/>
      <c r="O867" s="742"/>
      <c r="P867" s="742"/>
      <c r="Q867" s="742"/>
      <c r="R867" s="742"/>
      <c r="S867" s="742"/>
      <c r="T867" s="742"/>
      <c r="U867" s="742"/>
      <c r="V867" s="742"/>
      <c r="W867" s="742"/>
      <c r="X867" s="742"/>
      <c r="Y867" s="742"/>
      <c r="Z867" s="742"/>
    </row>
    <row r="868" ht="15.75" customHeight="1">
      <c r="A868" s="742"/>
      <c r="B868" s="742"/>
      <c r="C868" s="742"/>
      <c r="D868" s="746"/>
      <c r="E868" s="746"/>
      <c r="F868" s="746"/>
      <c r="G868" s="746"/>
      <c r="H868" s="746"/>
      <c r="I868" s="742"/>
      <c r="J868" s="742"/>
      <c r="K868" s="742"/>
      <c r="L868" s="742"/>
      <c r="M868" s="742"/>
      <c r="N868" s="742"/>
      <c r="O868" s="742"/>
      <c r="P868" s="742"/>
      <c r="Q868" s="742"/>
      <c r="R868" s="742"/>
      <c r="S868" s="742"/>
      <c r="T868" s="742"/>
      <c r="U868" s="742"/>
      <c r="V868" s="742"/>
      <c r="W868" s="742"/>
      <c r="X868" s="742"/>
      <c r="Y868" s="742"/>
      <c r="Z868" s="742"/>
    </row>
    <row r="869" ht="15.75" customHeight="1">
      <c r="A869" s="742"/>
      <c r="B869" s="742"/>
      <c r="C869" s="742"/>
      <c r="D869" s="746"/>
      <c r="E869" s="746"/>
      <c r="F869" s="746"/>
      <c r="G869" s="746"/>
      <c r="H869" s="746"/>
      <c r="I869" s="742"/>
      <c r="J869" s="742"/>
      <c r="K869" s="742"/>
      <c r="L869" s="742"/>
      <c r="M869" s="742"/>
      <c r="N869" s="742"/>
      <c r="O869" s="742"/>
      <c r="P869" s="742"/>
      <c r="Q869" s="742"/>
      <c r="R869" s="742"/>
      <c r="S869" s="742"/>
      <c r="T869" s="742"/>
      <c r="U869" s="742"/>
      <c r="V869" s="742"/>
      <c r="W869" s="742"/>
      <c r="X869" s="742"/>
      <c r="Y869" s="742"/>
      <c r="Z869" s="742"/>
    </row>
    <row r="870" ht="15.75" customHeight="1">
      <c r="A870" s="742"/>
      <c r="B870" s="742"/>
      <c r="C870" s="742"/>
      <c r="D870" s="746"/>
      <c r="E870" s="746"/>
      <c r="F870" s="746"/>
      <c r="G870" s="746"/>
      <c r="H870" s="746"/>
      <c r="I870" s="742"/>
      <c r="J870" s="742"/>
      <c r="K870" s="742"/>
      <c r="L870" s="742"/>
      <c r="M870" s="742"/>
      <c r="N870" s="742"/>
      <c r="O870" s="742"/>
      <c r="P870" s="742"/>
      <c r="Q870" s="742"/>
      <c r="R870" s="742"/>
      <c r="S870" s="742"/>
      <c r="T870" s="742"/>
      <c r="U870" s="742"/>
      <c r="V870" s="742"/>
      <c r="W870" s="742"/>
      <c r="X870" s="742"/>
      <c r="Y870" s="742"/>
      <c r="Z870" s="742"/>
    </row>
    <row r="871" ht="15.75" customHeight="1">
      <c r="A871" s="742"/>
      <c r="B871" s="742"/>
      <c r="C871" s="742"/>
      <c r="D871" s="746"/>
      <c r="E871" s="746"/>
      <c r="F871" s="746"/>
      <c r="G871" s="746"/>
      <c r="H871" s="746"/>
      <c r="I871" s="742"/>
      <c r="J871" s="742"/>
      <c r="K871" s="742"/>
      <c r="L871" s="742"/>
      <c r="M871" s="742"/>
      <c r="N871" s="742"/>
      <c r="O871" s="742"/>
      <c r="P871" s="742"/>
      <c r="Q871" s="742"/>
      <c r="R871" s="742"/>
      <c r="S871" s="742"/>
      <c r="T871" s="742"/>
      <c r="U871" s="742"/>
      <c r="V871" s="742"/>
      <c r="W871" s="742"/>
      <c r="X871" s="742"/>
      <c r="Y871" s="742"/>
      <c r="Z871" s="742"/>
    </row>
    <row r="872" ht="15.75" customHeight="1">
      <c r="A872" s="742"/>
      <c r="B872" s="742"/>
      <c r="C872" s="742"/>
      <c r="D872" s="746"/>
      <c r="E872" s="746"/>
      <c r="F872" s="746"/>
      <c r="G872" s="746"/>
      <c r="H872" s="746"/>
      <c r="I872" s="742"/>
      <c r="J872" s="742"/>
      <c r="K872" s="742"/>
      <c r="L872" s="742"/>
      <c r="M872" s="742"/>
      <c r="N872" s="742"/>
      <c r="O872" s="742"/>
      <c r="P872" s="742"/>
      <c r="Q872" s="742"/>
      <c r="R872" s="742"/>
      <c r="S872" s="742"/>
      <c r="T872" s="742"/>
      <c r="U872" s="742"/>
      <c r="V872" s="742"/>
      <c r="W872" s="742"/>
      <c r="X872" s="742"/>
      <c r="Y872" s="742"/>
      <c r="Z872" s="742"/>
    </row>
    <row r="873" ht="15.75" customHeight="1">
      <c r="A873" s="742"/>
      <c r="B873" s="742"/>
      <c r="C873" s="742"/>
      <c r="D873" s="746"/>
      <c r="E873" s="746"/>
      <c r="F873" s="746"/>
      <c r="G873" s="746"/>
      <c r="H873" s="746"/>
      <c r="I873" s="742"/>
      <c r="J873" s="742"/>
      <c r="K873" s="742"/>
      <c r="L873" s="742"/>
      <c r="M873" s="742"/>
      <c r="N873" s="742"/>
      <c r="O873" s="742"/>
      <c r="P873" s="742"/>
      <c r="Q873" s="742"/>
      <c r="R873" s="742"/>
      <c r="S873" s="742"/>
      <c r="T873" s="742"/>
      <c r="U873" s="742"/>
      <c r="V873" s="742"/>
      <c r="W873" s="742"/>
      <c r="X873" s="742"/>
      <c r="Y873" s="742"/>
      <c r="Z873" s="742"/>
    </row>
    <row r="874" ht="15.75" customHeight="1">
      <c r="A874" s="742"/>
      <c r="B874" s="742"/>
      <c r="C874" s="742"/>
      <c r="D874" s="746"/>
      <c r="E874" s="746"/>
      <c r="F874" s="746"/>
      <c r="G874" s="746"/>
      <c r="H874" s="746"/>
      <c r="I874" s="742"/>
      <c r="J874" s="742"/>
      <c r="K874" s="742"/>
      <c r="L874" s="742"/>
      <c r="M874" s="742"/>
      <c r="N874" s="742"/>
      <c r="O874" s="742"/>
      <c r="P874" s="742"/>
      <c r="Q874" s="742"/>
      <c r="R874" s="742"/>
      <c r="S874" s="742"/>
      <c r="T874" s="742"/>
      <c r="U874" s="742"/>
      <c r="V874" s="742"/>
      <c r="W874" s="742"/>
      <c r="X874" s="742"/>
      <c r="Y874" s="742"/>
      <c r="Z874" s="742"/>
    </row>
    <row r="875" ht="15.75" customHeight="1">
      <c r="A875" s="742"/>
      <c r="B875" s="742"/>
      <c r="C875" s="742"/>
      <c r="D875" s="746"/>
      <c r="E875" s="746"/>
      <c r="F875" s="746"/>
      <c r="G875" s="746"/>
      <c r="H875" s="746"/>
      <c r="I875" s="742"/>
      <c r="J875" s="742"/>
      <c r="K875" s="742"/>
      <c r="L875" s="742"/>
      <c r="M875" s="742"/>
      <c r="N875" s="742"/>
      <c r="O875" s="742"/>
      <c r="P875" s="742"/>
      <c r="Q875" s="742"/>
      <c r="R875" s="742"/>
      <c r="S875" s="742"/>
      <c r="T875" s="742"/>
      <c r="U875" s="742"/>
      <c r="V875" s="742"/>
      <c r="W875" s="742"/>
      <c r="X875" s="742"/>
      <c r="Y875" s="742"/>
      <c r="Z875" s="742"/>
    </row>
    <row r="876" ht="15.75" customHeight="1">
      <c r="A876" s="742"/>
      <c r="B876" s="742"/>
      <c r="C876" s="742"/>
      <c r="D876" s="746"/>
      <c r="E876" s="746"/>
      <c r="F876" s="746"/>
      <c r="G876" s="746"/>
      <c r="H876" s="746"/>
      <c r="I876" s="742"/>
      <c r="J876" s="742"/>
      <c r="K876" s="742"/>
      <c r="L876" s="742"/>
      <c r="M876" s="742"/>
      <c r="N876" s="742"/>
      <c r="O876" s="742"/>
      <c r="P876" s="742"/>
      <c r="Q876" s="742"/>
      <c r="R876" s="742"/>
      <c r="S876" s="742"/>
      <c r="T876" s="742"/>
      <c r="U876" s="742"/>
      <c r="V876" s="742"/>
      <c r="W876" s="742"/>
      <c r="X876" s="742"/>
      <c r="Y876" s="742"/>
      <c r="Z876" s="742"/>
    </row>
    <row r="877" ht="15.75" customHeight="1">
      <c r="A877" s="742"/>
      <c r="B877" s="742"/>
      <c r="C877" s="742"/>
      <c r="D877" s="746"/>
      <c r="E877" s="746"/>
      <c r="F877" s="746"/>
      <c r="G877" s="746"/>
      <c r="H877" s="746"/>
      <c r="I877" s="742"/>
      <c r="J877" s="742"/>
      <c r="K877" s="742"/>
      <c r="L877" s="742"/>
      <c r="M877" s="742"/>
      <c r="N877" s="742"/>
      <c r="O877" s="742"/>
      <c r="P877" s="742"/>
      <c r="Q877" s="742"/>
      <c r="R877" s="742"/>
      <c r="S877" s="742"/>
      <c r="T877" s="742"/>
      <c r="U877" s="742"/>
      <c r="V877" s="742"/>
      <c r="W877" s="742"/>
      <c r="X877" s="742"/>
      <c r="Y877" s="742"/>
      <c r="Z877" s="742"/>
    </row>
    <row r="878" ht="15.75" customHeight="1">
      <c r="A878" s="742"/>
      <c r="B878" s="742"/>
      <c r="C878" s="742"/>
      <c r="D878" s="746"/>
      <c r="E878" s="746"/>
      <c r="F878" s="746"/>
      <c r="G878" s="746"/>
      <c r="H878" s="746"/>
      <c r="I878" s="742"/>
      <c r="J878" s="742"/>
      <c r="K878" s="742"/>
      <c r="L878" s="742"/>
      <c r="M878" s="742"/>
      <c r="N878" s="742"/>
      <c r="O878" s="742"/>
      <c r="P878" s="742"/>
      <c r="Q878" s="742"/>
      <c r="R878" s="742"/>
      <c r="S878" s="742"/>
      <c r="T878" s="742"/>
      <c r="U878" s="742"/>
      <c r="V878" s="742"/>
      <c r="W878" s="742"/>
      <c r="X878" s="742"/>
      <c r="Y878" s="742"/>
      <c r="Z878" s="742"/>
    </row>
    <row r="879" ht="15.75" customHeight="1">
      <c r="A879" s="742"/>
      <c r="B879" s="742"/>
      <c r="C879" s="742"/>
      <c r="D879" s="746"/>
      <c r="E879" s="746"/>
      <c r="F879" s="746"/>
      <c r="G879" s="746"/>
      <c r="H879" s="746"/>
      <c r="I879" s="742"/>
      <c r="J879" s="742"/>
      <c r="K879" s="742"/>
      <c r="L879" s="742"/>
      <c r="M879" s="742"/>
      <c r="N879" s="742"/>
      <c r="O879" s="742"/>
      <c r="P879" s="742"/>
      <c r="Q879" s="742"/>
      <c r="R879" s="742"/>
      <c r="S879" s="742"/>
      <c r="T879" s="742"/>
      <c r="U879" s="742"/>
      <c r="V879" s="742"/>
      <c r="W879" s="742"/>
      <c r="X879" s="742"/>
      <c r="Y879" s="742"/>
      <c r="Z879" s="742"/>
    </row>
    <row r="880" ht="15.75" customHeight="1">
      <c r="A880" s="742"/>
      <c r="B880" s="742"/>
      <c r="C880" s="742"/>
      <c r="D880" s="746"/>
      <c r="E880" s="746"/>
      <c r="F880" s="746"/>
      <c r="G880" s="746"/>
      <c r="H880" s="746"/>
      <c r="I880" s="742"/>
      <c r="J880" s="742"/>
      <c r="K880" s="742"/>
      <c r="L880" s="742"/>
      <c r="M880" s="742"/>
      <c r="N880" s="742"/>
      <c r="O880" s="742"/>
      <c r="P880" s="742"/>
      <c r="Q880" s="742"/>
      <c r="R880" s="742"/>
      <c r="S880" s="742"/>
      <c r="T880" s="742"/>
      <c r="U880" s="742"/>
      <c r="V880" s="742"/>
      <c r="W880" s="742"/>
      <c r="X880" s="742"/>
      <c r="Y880" s="742"/>
      <c r="Z880" s="742"/>
    </row>
    <row r="881" ht="15.75" customHeight="1">
      <c r="A881" s="742"/>
      <c r="B881" s="742"/>
      <c r="C881" s="742"/>
      <c r="D881" s="746"/>
      <c r="E881" s="746"/>
      <c r="F881" s="746"/>
      <c r="G881" s="746"/>
      <c r="H881" s="746"/>
      <c r="I881" s="742"/>
      <c r="J881" s="742"/>
      <c r="K881" s="742"/>
      <c r="L881" s="742"/>
      <c r="M881" s="742"/>
      <c r="N881" s="742"/>
      <c r="O881" s="742"/>
      <c r="P881" s="742"/>
      <c r="Q881" s="742"/>
      <c r="R881" s="742"/>
      <c r="S881" s="742"/>
      <c r="T881" s="742"/>
      <c r="U881" s="742"/>
      <c r="V881" s="742"/>
      <c r="W881" s="742"/>
      <c r="X881" s="742"/>
      <c r="Y881" s="742"/>
      <c r="Z881" s="742"/>
    </row>
    <row r="882" ht="15.75" customHeight="1">
      <c r="A882" s="742"/>
      <c r="B882" s="742"/>
      <c r="C882" s="742"/>
      <c r="D882" s="746"/>
      <c r="E882" s="746"/>
      <c r="F882" s="746"/>
      <c r="G882" s="746"/>
      <c r="H882" s="746"/>
      <c r="I882" s="742"/>
      <c r="J882" s="742"/>
      <c r="K882" s="742"/>
      <c r="L882" s="742"/>
      <c r="M882" s="742"/>
      <c r="N882" s="742"/>
      <c r="O882" s="742"/>
      <c r="P882" s="742"/>
      <c r="Q882" s="742"/>
      <c r="R882" s="742"/>
      <c r="S882" s="742"/>
      <c r="T882" s="742"/>
      <c r="U882" s="742"/>
      <c r="V882" s="742"/>
      <c r="W882" s="742"/>
      <c r="X882" s="742"/>
      <c r="Y882" s="742"/>
      <c r="Z882" s="742"/>
    </row>
    <row r="883" ht="15.75" customHeight="1">
      <c r="A883" s="742"/>
      <c r="B883" s="742"/>
      <c r="C883" s="742"/>
      <c r="D883" s="746"/>
      <c r="E883" s="746"/>
      <c r="F883" s="746"/>
      <c r="G883" s="746"/>
      <c r="H883" s="746"/>
      <c r="I883" s="742"/>
      <c r="J883" s="742"/>
      <c r="K883" s="742"/>
      <c r="L883" s="742"/>
      <c r="M883" s="742"/>
      <c r="N883" s="742"/>
      <c r="O883" s="742"/>
      <c r="P883" s="742"/>
      <c r="Q883" s="742"/>
      <c r="R883" s="742"/>
      <c r="S883" s="742"/>
      <c r="T883" s="742"/>
      <c r="U883" s="742"/>
      <c r="V883" s="742"/>
      <c r="W883" s="742"/>
      <c r="X883" s="742"/>
      <c r="Y883" s="742"/>
      <c r="Z883" s="742"/>
    </row>
    <row r="884" ht="15.75" customHeight="1">
      <c r="A884" s="742"/>
      <c r="B884" s="742"/>
      <c r="C884" s="742"/>
      <c r="D884" s="746"/>
      <c r="E884" s="746"/>
      <c r="F884" s="746"/>
      <c r="G884" s="746"/>
      <c r="H884" s="746"/>
      <c r="I884" s="742"/>
      <c r="J884" s="742"/>
      <c r="K884" s="742"/>
      <c r="L884" s="742"/>
      <c r="M884" s="742"/>
      <c r="N884" s="742"/>
      <c r="O884" s="742"/>
      <c r="P884" s="742"/>
      <c r="Q884" s="742"/>
      <c r="R884" s="742"/>
      <c r="S884" s="742"/>
      <c r="T884" s="742"/>
      <c r="U884" s="742"/>
      <c r="V884" s="742"/>
      <c r="W884" s="742"/>
      <c r="X884" s="742"/>
      <c r="Y884" s="742"/>
      <c r="Z884" s="742"/>
    </row>
    <row r="885" ht="15.75" customHeight="1">
      <c r="A885" s="742"/>
      <c r="B885" s="742"/>
      <c r="C885" s="742"/>
      <c r="D885" s="746"/>
      <c r="E885" s="746"/>
      <c r="F885" s="746"/>
      <c r="G885" s="746"/>
      <c r="H885" s="746"/>
      <c r="I885" s="742"/>
      <c r="J885" s="742"/>
      <c r="K885" s="742"/>
      <c r="L885" s="742"/>
      <c r="M885" s="742"/>
      <c r="N885" s="742"/>
      <c r="O885" s="742"/>
      <c r="P885" s="742"/>
      <c r="Q885" s="742"/>
      <c r="R885" s="742"/>
      <c r="S885" s="742"/>
      <c r="T885" s="742"/>
      <c r="U885" s="742"/>
      <c r="V885" s="742"/>
      <c r="W885" s="742"/>
      <c r="X885" s="742"/>
      <c r="Y885" s="742"/>
      <c r="Z885" s="742"/>
    </row>
    <row r="886" ht="15.75" customHeight="1">
      <c r="A886" s="742"/>
      <c r="B886" s="742"/>
      <c r="C886" s="742"/>
      <c r="D886" s="746"/>
      <c r="E886" s="746"/>
      <c r="F886" s="746"/>
      <c r="G886" s="746"/>
      <c r="H886" s="746"/>
      <c r="I886" s="742"/>
      <c r="J886" s="742"/>
      <c r="K886" s="742"/>
      <c r="L886" s="742"/>
      <c r="M886" s="742"/>
      <c r="N886" s="742"/>
      <c r="O886" s="742"/>
      <c r="P886" s="742"/>
      <c r="Q886" s="742"/>
      <c r="R886" s="742"/>
      <c r="S886" s="742"/>
      <c r="T886" s="742"/>
      <c r="U886" s="742"/>
      <c r="V886" s="742"/>
      <c r="W886" s="742"/>
      <c r="X886" s="742"/>
      <c r="Y886" s="742"/>
      <c r="Z886" s="742"/>
    </row>
    <row r="887" ht="15.75" customHeight="1">
      <c r="A887" s="742"/>
      <c r="B887" s="742"/>
      <c r="C887" s="742"/>
      <c r="D887" s="746"/>
      <c r="E887" s="746"/>
      <c r="F887" s="746"/>
      <c r="G887" s="746"/>
      <c r="H887" s="746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</row>
    <row r="888" ht="15.75" customHeight="1">
      <c r="A888" s="742"/>
      <c r="B888" s="742"/>
      <c r="C888" s="742"/>
      <c r="D888" s="746"/>
      <c r="E888" s="746"/>
      <c r="F888" s="746"/>
      <c r="G888" s="746"/>
      <c r="H888" s="746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</row>
    <row r="889" ht="15.75" customHeight="1">
      <c r="A889" s="742"/>
      <c r="B889" s="742"/>
      <c r="C889" s="742"/>
      <c r="D889" s="746"/>
      <c r="E889" s="746"/>
      <c r="F889" s="746"/>
      <c r="G889" s="746"/>
      <c r="H889" s="746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</row>
    <row r="890" ht="15.75" customHeight="1">
      <c r="A890" s="742"/>
      <c r="B890" s="742"/>
      <c r="C890" s="742"/>
      <c r="D890" s="746"/>
      <c r="E890" s="746"/>
      <c r="F890" s="746"/>
      <c r="G890" s="746"/>
      <c r="H890" s="746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</row>
    <row r="891" ht="15.75" customHeight="1">
      <c r="A891" s="742"/>
      <c r="B891" s="742"/>
      <c r="C891" s="742"/>
      <c r="D891" s="746"/>
      <c r="E891" s="746"/>
      <c r="F891" s="746"/>
      <c r="G891" s="746"/>
      <c r="H891" s="746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</row>
    <row r="892" ht="15.75" customHeight="1">
      <c r="A892" s="742"/>
      <c r="B892" s="742"/>
      <c r="C892" s="742"/>
      <c r="D892" s="746"/>
      <c r="E892" s="746"/>
      <c r="F892" s="746"/>
      <c r="G892" s="746"/>
      <c r="H892" s="746"/>
      <c r="I892" s="742"/>
      <c r="J892" s="742"/>
      <c r="K892" s="742"/>
      <c r="L892" s="742"/>
      <c r="M892" s="742"/>
      <c r="N892" s="742"/>
      <c r="O892" s="742"/>
      <c r="P892" s="742"/>
      <c r="Q892" s="742"/>
      <c r="R892" s="742"/>
      <c r="S892" s="742"/>
      <c r="T892" s="742"/>
      <c r="U892" s="742"/>
      <c r="V892" s="742"/>
      <c r="W892" s="742"/>
      <c r="X892" s="742"/>
      <c r="Y892" s="742"/>
      <c r="Z892" s="742"/>
    </row>
    <row r="893" ht="15.75" customHeight="1">
      <c r="A893" s="742"/>
      <c r="B893" s="742"/>
      <c r="C893" s="742"/>
      <c r="D893" s="746"/>
      <c r="E893" s="746"/>
      <c r="F893" s="746"/>
      <c r="G893" s="746"/>
      <c r="H893" s="746"/>
      <c r="I893" s="742"/>
      <c r="J893" s="742"/>
      <c r="K893" s="742"/>
      <c r="L893" s="742"/>
      <c r="M893" s="742"/>
      <c r="N893" s="742"/>
      <c r="O893" s="742"/>
      <c r="P893" s="742"/>
      <c r="Q893" s="742"/>
      <c r="R893" s="742"/>
      <c r="S893" s="742"/>
      <c r="T893" s="742"/>
      <c r="U893" s="742"/>
      <c r="V893" s="742"/>
      <c r="W893" s="742"/>
      <c r="X893" s="742"/>
      <c r="Y893" s="742"/>
      <c r="Z893" s="742"/>
    </row>
    <row r="894" ht="15.75" customHeight="1">
      <c r="A894" s="742"/>
      <c r="B894" s="742"/>
      <c r="C894" s="742"/>
      <c r="D894" s="746"/>
      <c r="E894" s="746"/>
      <c r="F894" s="746"/>
      <c r="G894" s="746"/>
      <c r="H894" s="746"/>
      <c r="I894" s="742"/>
      <c r="J894" s="742"/>
      <c r="K894" s="742"/>
      <c r="L894" s="742"/>
      <c r="M894" s="742"/>
      <c r="N894" s="742"/>
      <c r="O894" s="742"/>
      <c r="P894" s="742"/>
      <c r="Q894" s="742"/>
      <c r="R894" s="742"/>
      <c r="S894" s="742"/>
      <c r="T894" s="742"/>
      <c r="U894" s="742"/>
      <c r="V894" s="742"/>
      <c r="W894" s="742"/>
      <c r="X894" s="742"/>
      <c r="Y894" s="742"/>
      <c r="Z894" s="742"/>
    </row>
    <row r="895" ht="15.75" customHeight="1">
      <c r="A895" s="742"/>
      <c r="B895" s="742"/>
      <c r="C895" s="742"/>
      <c r="D895" s="746"/>
      <c r="E895" s="746"/>
      <c r="F895" s="746"/>
      <c r="G895" s="746"/>
      <c r="H895" s="746"/>
      <c r="I895" s="742"/>
      <c r="J895" s="742"/>
      <c r="K895" s="742"/>
      <c r="L895" s="742"/>
      <c r="M895" s="742"/>
      <c r="N895" s="742"/>
      <c r="O895" s="742"/>
      <c r="P895" s="742"/>
      <c r="Q895" s="742"/>
      <c r="R895" s="742"/>
      <c r="S895" s="742"/>
      <c r="T895" s="742"/>
      <c r="U895" s="742"/>
      <c r="V895" s="742"/>
      <c r="W895" s="742"/>
      <c r="X895" s="742"/>
      <c r="Y895" s="742"/>
      <c r="Z895" s="742"/>
    </row>
    <row r="896" ht="15.75" customHeight="1">
      <c r="A896" s="742"/>
      <c r="B896" s="742"/>
      <c r="C896" s="742"/>
      <c r="D896" s="746"/>
      <c r="E896" s="746"/>
      <c r="F896" s="746"/>
      <c r="G896" s="746"/>
      <c r="H896" s="746"/>
      <c r="I896" s="742"/>
      <c r="J896" s="742"/>
      <c r="K896" s="742"/>
      <c r="L896" s="742"/>
      <c r="M896" s="742"/>
      <c r="N896" s="742"/>
      <c r="O896" s="742"/>
      <c r="P896" s="742"/>
      <c r="Q896" s="742"/>
      <c r="R896" s="742"/>
      <c r="S896" s="742"/>
      <c r="T896" s="742"/>
      <c r="U896" s="742"/>
      <c r="V896" s="742"/>
      <c r="W896" s="742"/>
      <c r="X896" s="742"/>
      <c r="Y896" s="742"/>
      <c r="Z896" s="742"/>
    </row>
    <row r="897" ht="15.75" customHeight="1">
      <c r="A897" s="742"/>
      <c r="B897" s="742"/>
      <c r="C897" s="742"/>
      <c r="D897" s="746"/>
      <c r="E897" s="746"/>
      <c r="F897" s="746"/>
      <c r="G897" s="746"/>
      <c r="H897" s="746"/>
      <c r="I897" s="742"/>
      <c r="J897" s="742"/>
      <c r="K897" s="742"/>
      <c r="L897" s="742"/>
      <c r="M897" s="742"/>
      <c r="N897" s="742"/>
      <c r="O897" s="742"/>
      <c r="P897" s="742"/>
      <c r="Q897" s="742"/>
      <c r="R897" s="742"/>
      <c r="S897" s="742"/>
      <c r="T897" s="742"/>
      <c r="U897" s="742"/>
      <c r="V897" s="742"/>
      <c r="W897" s="742"/>
      <c r="X897" s="742"/>
      <c r="Y897" s="742"/>
      <c r="Z897" s="742"/>
    </row>
    <row r="898" ht="15.75" customHeight="1">
      <c r="A898" s="742"/>
      <c r="B898" s="742"/>
      <c r="C898" s="742"/>
      <c r="D898" s="746"/>
      <c r="E898" s="746"/>
      <c r="F898" s="746"/>
      <c r="G898" s="746"/>
      <c r="H898" s="746"/>
      <c r="I898" s="742"/>
      <c r="J898" s="742"/>
      <c r="K898" s="742"/>
      <c r="L898" s="742"/>
      <c r="M898" s="742"/>
      <c r="N898" s="742"/>
      <c r="O898" s="742"/>
      <c r="P898" s="742"/>
      <c r="Q898" s="742"/>
      <c r="R898" s="742"/>
      <c r="S898" s="742"/>
      <c r="T898" s="742"/>
      <c r="U898" s="742"/>
      <c r="V898" s="742"/>
      <c r="W898" s="742"/>
      <c r="X898" s="742"/>
      <c r="Y898" s="742"/>
      <c r="Z898" s="742"/>
    </row>
    <row r="899" ht="15.75" customHeight="1">
      <c r="A899" s="742"/>
      <c r="B899" s="742"/>
      <c r="C899" s="742"/>
      <c r="D899" s="746"/>
      <c r="E899" s="746"/>
      <c r="F899" s="746"/>
      <c r="G899" s="746"/>
      <c r="H899" s="746"/>
      <c r="I899" s="742"/>
      <c r="J899" s="742"/>
      <c r="K899" s="742"/>
      <c r="L899" s="742"/>
      <c r="M899" s="742"/>
      <c r="N899" s="742"/>
      <c r="O899" s="742"/>
      <c r="P899" s="742"/>
      <c r="Q899" s="742"/>
      <c r="R899" s="742"/>
      <c r="S899" s="742"/>
      <c r="T899" s="742"/>
      <c r="U899" s="742"/>
      <c r="V899" s="742"/>
      <c r="W899" s="742"/>
      <c r="X899" s="742"/>
      <c r="Y899" s="742"/>
      <c r="Z899" s="742"/>
    </row>
    <row r="900" ht="15.75" customHeight="1">
      <c r="A900" s="742"/>
      <c r="B900" s="742"/>
      <c r="C900" s="742"/>
      <c r="D900" s="746"/>
      <c r="E900" s="746"/>
      <c r="F900" s="746"/>
      <c r="G900" s="746"/>
      <c r="H900" s="746"/>
      <c r="I900" s="742"/>
      <c r="J900" s="742"/>
      <c r="K900" s="742"/>
      <c r="L900" s="742"/>
      <c r="M900" s="742"/>
      <c r="N900" s="742"/>
      <c r="O900" s="742"/>
      <c r="P900" s="742"/>
      <c r="Q900" s="742"/>
      <c r="R900" s="742"/>
      <c r="S900" s="742"/>
      <c r="T900" s="742"/>
      <c r="U900" s="742"/>
      <c r="V900" s="742"/>
      <c r="W900" s="742"/>
      <c r="X900" s="742"/>
      <c r="Y900" s="742"/>
      <c r="Z900" s="742"/>
    </row>
    <row r="901" ht="15.75" customHeight="1">
      <c r="A901" s="742"/>
      <c r="B901" s="742"/>
      <c r="C901" s="742"/>
      <c r="D901" s="746"/>
      <c r="E901" s="746"/>
      <c r="F901" s="746"/>
      <c r="G901" s="746"/>
      <c r="H901" s="746"/>
      <c r="I901" s="742"/>
      <c r="J901" s="742"/>
      <c r="K901" s="742"/>
      <c r="L901" s="742"/>
      <c r="M901" s="742"/>
      <c r="N901" s="742"/>
      <c r="O901" s="742"/>
      <c r="P901" s="742"/>
      <c r="Q901" s="742"/>
      <c r="R901" s="742"/>
      <c r="S901" s="742"/>
      <c r="T901" s="742"/>
      <c r="U901" s="742"/>
      <c r="V901" s="742"/>
      <c r="W901" s="742"/>
      <c r="X901" s="742"/>
      <c r="Y901" s="742"/>
      <c r="Z901" s="742"/>
    </row>
    <row r="902" ht="15.75" customHeight="1">
      <c r="A902" s="742"/>
      <c r="B902" s="742"/>
      <c r="C902" s="742"/>
      <c r="D902" s="746"/>
      <c r="E902" s="746"/>
      <c r="F902" s="746"/>
      <c r="G902" s="746"/>
      <c r="H902" s="746"/>
      <c r="I902" s="742"/>
      <c r="J902" s="742"/>
      <c r="K902" s="742"/>
      <c r="L902" s="742"/>
      <c r="M902" s="742"/>
      <c r="N902" s="742"/>
      <c r="O902" s="742"/>
      <c r="P902" s="742"/>
      <c r="Q902" s="742"/>
      <c r="R902" s="742"/>
      <c r="S902" s="742"/>
      <c r="T902" s="742"/>
      <c r="U902" s="742"/>
      <c r="V902" s="742"/>
      <c r="W902" s="742"/>
      <c r="X902" s="742"/>
      <c r="Y902" s="742"/>
      <c r="Z902" s="742"/>
    </row>
    <row r="903" ht="15.75" customHeight="1">
      <c r="A903" s="742"/>
      <c r="B903" s="742"/>
      <c r="C903" s="742"/>
      <c r="D903" s="746"/>
      <c r="E903" s="746"/>
      <c r="F903" s="746"/>
      <c r="G903" s="746"/>
      <c r="H903" s="746"/>
      <c r="I903" s="742"/>
      <c r="J903" s="742"/>
      <c r="K903" s="742"/>
      <c r="L903" s="742"/>
      <c r="M903" s="742"/>
      <c r="N903" s="742"/>
      <c r="O903" s="742"/>
      <c r="P903" s="742"/>
      <c r="Q903" s="742"/>
      <c r="R903" s="742"/>
      <c r="S903" s="742"/>
      <c r="T903" s="742"/>
      <c r="U903" s="742"/>
      <c r="V903" s="742"/>
      <c r="W903" s="742"/>
      <c r="X903" s="742"/>
      <c r="Y903" s="742"/>
      <c r="Z903" s="742"/>
    </row>
    <row r="904" ht="15.75" customHeight="1">
      <c r="A904" s="742"/>
      <c r="B904" s="742"/>
      <c r="C904" s="742"/>
      <c r="D904" s="746"/>
      <c r="E904" s="746"/>
      <c r="F904" s="746"/>
      <c r="G904" s="746"/>
      <c r="H904" s="746"/>
      <c r="I904" s="742"/>
      <c r="J904" s="742"/>
      <c r="K904" s="742"/>
      <c r="L904" s="742"/>
      <c r="M904" s="742"/>
      <c r="N904" s="742"/>
      <c r="O904" s="742"/>
      <c r="P904" s="742"/>
      <c r="Q904" s="742"/>
      <c r="R904" s="742"/>
      <c r="S904" s="742"/>
      <c r="T904" s="742"/>
      <c r="U904" s="742"/>
      <c r="V904" s="742"/>
      <c r="W904" s="742"/>
      <c r="X904" s="742"/>
      <c r="Y904" s="742"/>
      <c r="Z904" s="742"/>
    </row>
    <row r="905" ht="15.75" customHeight="1">
      <c r="A905" s="742"/>
      <c r="B905" s="742"/>
      <c r="C905" s="742"/>
      <c r="D905" s="746"/>
      <c r="E905" s="746"/>
      <c r="F905" s="746"/>
      <c r="G905" s="746"/>
      <c r="H905" s="746"/>
      <c r="I905" s="742"/>
      <c r="J905" s="742"/>
      <c r="K905" s="742"/>
      <c r="L905" s="742"/>
      <c r="M905" s="742"/>
      <c r="N905" s="742"/>
      <c r="O905" s="742"/>
      <c r="P905" s="742"/>
      <c r="Q905" s="742"/>
      <c r="R905" s="742"/>
      <c r="S905" s="742"/>
      <c r="T905" s="742"/>
      <c r="U905" s="742"/>
      <c r="V905" s="742"/>
      <c r="W905" s="742"/>
      <c r="X905" s="742"/>
      <c r="Y905" s="742"/>
      <c r="Z905" s="742"/>
    </row>
    <row r="906" ht="15.75" customHeight="1">
      <c r="A906" s="742"/>
      <c r="B906" s="742"/>
      <c r="C906" s="742"/>
      <c r="D906" s="746"/>
      <c r="E906" s="746"/>
      <c r="F906" s="746"/>
      <c r="G906" s="746"/>
      <c r="H906" s="746"/>
      <c r="I906" s="742"/>
      <c r="J906" s="742"/>
      <c r="K906" s="742"/>
      <c r="L906" s="742"/>
      <c r="M906" s="742"/>
      <c r="N906" s="742"/>
      <c r="O906" s="742"/>
      <c r="P906" s="742"/>
      <c r="Q906" s="742"/>
      <c r="R906" s="742"/>
      <c r="S906" s="742"/>
      <c r="T906" s="742"/>
      <c r="U906" s="742"/>
      <c r="V906" s="742"/>
      <c r="W906" s="742"/>
      <c r="X906" s="742"/>
      <c r="Y906" s="742"/>
      <c r="Z906" s="742"/>
    </row>
    <row r="907" ht="15.75" customHeight="1">
      <c r="A907" s="742"/>
      <c r="B907" s="742"/>
      <c r="C907" s="742"/>
      <c r="D907" s="746"/>
      <c r="E907" s="746"/>
      <c r="F907" s="746"/>
      <c r="G907" s="746"/>
      <c r="H907" s="746"/>
      <c r="I907" s="742"/>
      <c r="J907" s="742"/>
      <c r="K907" s="742"/>
      <c r="L907" s="742"/>
      <c r="M907" s="742"/>
      <c r="N907" s="742"/>
      <c r="O907" s="742"/>
      <c r="P907" s="742"/>
      <c r="Q907" s="742"/>
      <c r="R907" s="742"/>
      <c r="S907" s="742"/>
      <c r="T907" s="742"/>
      <c r="U907" s="742"/>
      <c r="V907" s="742"/>
      <c r="W907" s="742"/>
      <c r="X907" s="742"/>
      <c r="Y907" s="742"/>
      <c r="Z907" s="742"/>
    </row>
    <row r="908" ht="15.75" customHeight="1">
      <c r="A908" s="742"/>
      <c r="B908" s="742"/>
      <c r="C908" s="742"/>
      <c r="D908" s="746"/>
      <c r="E908" s="746"/>
      <c r="F908" s="746"/>
      <c r="G908" s="746"/>
      <c r="H908" s="746"/>
      <c r="I908" s="742"/>
      <c r="J908" s="742"/>
      <c r="K908" s="742"/>
      <c r="L908" s="742"/>
      <c r="M908" s="742"/>
      <c r="N908" s="742"/>
      <c r="O908" s="742"/>
      <c r="P908" s="742"/>
      <c r="Q908" s="742"/>
      <c r="R908" s="742"/>
      <c r="S908" s="742"/>
      <c r="T908" s="742"/>
      <c r="U908" s="742"/>
      <c r="V908" s="742"/>
      <c r="W908" s="742"/>
      <c r="X908" s="742"/>
      <c r="Y908" s="742"/>
      <c r="Z908" s="742"/>
    </row>
    <row r="909" ht="15.75" customHeight="1">
      <c r="A909" s="742"/>
      <c r="B909" s="742"/>
      <c r="C909" s="742"/>
      <c r="D909" s="746"/>
      <c r="E909" s="746"/>
      <c r="F909" s="746"/>
      <c r="G909" s="746"/>
      <c r="H909" s="746"/>
      <c r="I909" s="742"/>
      <c r="J909" s="742"/>
      <c r="K909" s="742"/>
      <c r="L909" s="742"/>
      <c r="M909" s="742"/>
      <c r="N909" s="742"/>
      <c r="O909" s="742"/>
      <c r="P909" s="742"/>
      <c r="Q909" s="742"/>
      <c r="R909" s="742"/>
      <c r="S909" s="742"/>
      <c r="T909" s="742"/>
      <c r="U909" s="742"/>
      <c r="V909" s="742"/>
      <c r="W909" s="742"/>
      <c r="X909" s="742"/>
      <c r="Y909" s="742"/>
      <c r="Z909" s="742"/>
    </row>
    <row r="910" ht="15.75" customHeight="1">
      <c r="A910" s="742"/>
      <c r="B910" s="742"/>
      <c r="C910" s="742"/>
      <c r="D910" s="746"/>
      <c r="E910" s="746"/>
      <c r="F910" s="746"/>
      <c r="G910" s="746"/>
      <c r="H910" s="746"/>
      <c r="I910" s="742"/>
      <c r="J910" s="742"/>
      <c r="K910" s="742"/>
      <c r="L910" s="742"/>
      <c r="M910" s="742"/>
      <c r="N910" s="742"/>
      <c r="O910" s="742"/>
      <c r="P910" s="742"/>
      <c r="Q910" s="742"/>
      <c r="R910" s="742"/>
      <c r="S910" s="742"/>
      <c r="T910" s="742"/>
      <c r="U910" s="742"/>
      <c r="V910" s="742"/>
      <c r="W910" s="742"/>
      <c r="X910" s="742"/>
      <c r="Y910" s="742"/>
      <c r="Z910" s="742"/>
    </row>
    <row r="911" ht="15.75" customHeight="1">
      <c r="A911" s="742"/>
      <c r="B911" s="742"/>
      <c r="C911" s="742"/>
      <c r="D911" s="746"/>
      <c r="E911" s="746"/>
      <c r="F911" s="746"/>
      <c r="G911" s="746"/>
      <c r="H911" s="746"/>
      <c r="I911" s="742"/>
      <c r="J911" s="742"/>
      <c r="K911" s="742"/>
      <c r="L911" s="742"/>
      <c r="M911" s="742"/>
      <c r="N911" s="742"/>
      <c r="O911" s="742"/>
      <c r="P911" s="742"/>
      <c r="Q911" s="742"/>
      <c r="R911" s="742"/>
      <c r="S911" s="742"/>
      <c r="T911" s="742"/>
      <c r="U911" s="742"/>
      <c r="V911" s="742"/>
      <c r="W911" s="742"/>
      <c r="X911" s="742"/>
      <c r="Y911" s="742"/>
      <c r="Z911" s="742"/>
    </row>
    <row r="912" ht="15.75" customHeight="1">
      <c r="A912" s="742"/>
      <c r="B912" s="742"/>
      <c r="C912" s="742"/>
      <c r="D912" s="746"/>
      <c r="E912" s="746"/>
      <c r="F912" s="746"/>
      <c r="G912" s="746"/>
      <c r="H912" s="746"/>
      <c r="I912" s="742"/>
      <c r="J912" s="742"/>
      <c r="K912" s="742"/>
      <c r="L912" s="742"/>
      <c r="M912" s="742"/>
      <c r="N912" s="742"/>
      <c r="O912" s="742"/>
      <c r="P912" s="742"/>
      <c r="Q912" s="742"/>
      <c r="R912" s="742"/>
      <c r="S912" s="742"/>
      <c r="T912" s="742"/>
      <c r="U912" s="742"/>
      <c r="V912" s="742"/>
      <c r="W912" s="742"/>
      <c r="X912" s="742"/>
      <c r="Y912" s="742"/>
      <c r="Z912" s="742"/>
    </row>
    <row r="913" ht="15.75" customHeight="1">
      <c r="A913" s="742"/>
      <c r="B913" s="742"/>
      <c r="C913" s="742"/>
      <c r="D913" s="746"/>
      <c r="E913" s="746"/>
      <c r="F913" s="746"/>
      <c r="G913" s="746"/>
      <c r="H913" s="746"/>
      <c r="I913" s="742"/>
      <c r="J913" s="742"/>
      <c r="K913" s="742"/>
      <c r="L913" s="742"/>
      <c r="M913" s="742"/>
      <c r="N913" s="742"/>
      <c r="O913" s="742"/>
      <c r="P913" s="742"/>
      <c r="Q913" s="742"/>
      <c r="R913" s="742"/>
      <c r="S913" s="742"/>
      <c r="T913" s="742"/>
      <c r="U913" s="742"/>
      <c r="V913" s="742"/>
      <c r="W913" s="742"/>
      <c r="X913" s="742"/>
      <c r="Y913" s="742"/>
      <c r="Z913" s="742"/>
    </row>
    <row r="914" ht="15.75" customHeight="1">
      <c r="A914" s="742"/>
      <c r="B914" s="742"/>
      <c r="C914" s="742"/>
      <c r="D914" s="746"/>
      <c r="E914" s="746"/>
      <c r="F914" s="746"/>
      <c r="G914" s="746"/>
      <c r="H914" s="746"/>
      <c r="I914" s="742"/>
      <c r="J914" s="742"/>
      <c r="K914" s="742"/>
      <c r="L914" s="742"/>
      <c r="M914" s="742"/>
      <c r="N914" s="742"/>
      <c r="O914" s="742"/>
      <c r="P914" s="742"/>
      <c r="Q914" s="742"/>
      <c r="R914" s="742"/>
      <c r="S914" s="742"/>
      <c r="T914" s="742"/>
      <c r="U914" s="742"/>
      <c r="V914" s="742"/>
      <c r="W914" s="742"/>
      <c r="X914" s="742"/>
      <c r="Y914" s="742"/>
      <c r="Z914" s="742"/>
    </row>
    <row r="915" ht="15.75" customHeight="1">
      <c r="A915" s="742"/>
      <c r="B915" s="742"/>
      <c r="C915" s="742"/>
      <c r="D915" s="746"/>
      <c r="E915" s="746"/>
      <c r="F915" s="746"/>
      <c r="G915" s="746"/>
      <c r="H915" s="746"/>
      <c r="I915" s="742"/>
      <c r="J915" s="742"/>
      <c r="K915" s="742"/>
      <c r="L915" s="742"/>
      <c r="M915" s="742"/>
      <c r="N915" s="742"/>
      <c r="O915" s="742"/>
      <c r="P915" s="742"/>
      <c r="Q915" s="742"/>
      <c r="R915" s="742"/>
      <c r="S915" s="742"/>
      <c r="T915" s="742"/>
      <c r="U915" s="742"/>
      <c r="V915" s="742"/>
      <c r="W915" s="742"/>
      <c r="X915" s="742"/>
      <c r="Y915" s="742"/>
      <c r="Z915" s="742"/>
    </row>
    <row r="916" ht="15.75" customHeight="1">
      <c r="A916" s="742"/>
      <c r="B916" s="742"/>
      <c r="C916" s="742"/>
      <c r="D916" s="746"/>
      <c r="E916" s="746"/>
      <c r="F916" s="746"/>
      <c r="G916" s="746"/>
      <c r="H916" s="746"/>
      <c r="I916" s="742"/>
      <c r="J916" s="742"/>
      <c r="K916" s="742"/>
      <c r="L916" s="742"/>
      <c r="M916" s="742"/>
      <c r="N916" s="742"/>
      <c r="O916" s="742"/>
      <c r="P916" s="742"/>
      <c r="Q916" s="742"/>
      <c r="R916" s="742"/>
      <c r="S916" s="742"/>
      <c r="T916" s="742"/>
      <c r="U916" s="742"/>
      <c r="V916" s="742"/>
      <c r="W916" s="742"/>
      <c r="X916" s="742"/>
      <c r="Y916" s="742"/>
      <c r="Z916" s="742"/>
    </row>
    <row r="917" ht="15.75" customHeight="1">
      <c r="A917" s="742"/>
      <c r="B917" s="742"/>
      <c r="C917" s="742"/>
      <c r="D917" s="746"/>
      <c r="E917" s="746"/>
      <c r="F917" s="746"/>
      <c r="G917" s="746"/>
      <c r="H917" s="746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</row>
    <row r="918" ht="15.75" customHeight="1">
      <c r="A918" s="742"/>
      <c r="B918" s="742"/>
      <c r="C918" s="742"/>
      <c r="D918" s="746"/>
      <c r="E918" s="746"/>
      <c r="F918" s="746"/>
      <c r="G918" s="746"/>
      <c r="H918" s="746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</row>
    <row r="919" ht="15.75" customHeight="1">
      <c r="A919" s="742"/>
      <c r="B919" s="742"/>
      <c r="C919" s="742"/>
      <c r="D919" s="746"/>
      <c r="E919" s="746"/>
      <c r="F919" s="746"/>
      <c r="G919" s="746"/>
      <c r="H919" s="746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</row>
    <row r="920" ht="15.75" customHeight="1">
      <c r="A920" s="742"/>
      <c r="B920" s="742"/>
      <c r="C920" s="742"/>
      <c r="D920" s="746"/>
      <c r="E920" s="746"/>
      <c r="F920" s="746"/>
      <c r="G920" s="746"/>
      <c r="H920" s="746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</row>
    <row r="921" ht="15.75" customHeight="1">
      <c r="A921" s="742"/>
      <c r="B921" s="742"/>
      <c r="C921" s="742"/>
      <c r="D921" s="746"/>
      <c r="E921" s="746"/>
      <c r="F921" s="746"/>
      <c r="G921" s="746"/>
      <c r="H921" s="746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</row>
    <row r="922" ht="15.75" customHeight="1">
      <c r="A922" s="742"/>
      <c r="B922" s="742"/>
      <c r="C922" s="742"/>
      <c r="D922" s="746"/>
      <c r="E922" s="746"/>
      <c r="F922" s="746"/>
      <c r="G922" s="746"/>
      <c r="H922" s="746"/>
      <c r="I922" s="742"/>
      <c r="J922" s="742"/>
      <c r="K922" s="742"/>
      <c r="L922" s="742"/>
      <c r="M922" s="742"/>
      <c r="N922" s="742"/>
      <c r="O922" s="742"/>
      <c r="P922" s="742"/>
      <c r="Q922" s="742"/>
      <c r="R922" s="742"/>
      <c r="S922" s="742"/>
      <c r="T922" s="742"/>
      <c r="U922" s="742"/>
      <c r="V922" s="742"/>
      <c r="W922" s="742"/>
      <c r="X922" s="742"/>
      <c r="Y922" s="742"/>
      <c r="Z922" s="742"/>
    </row>
    <row r="923" ht="15.75" customHeight="1">
      <c r="A923" s="742"/>
      <c r="B923" s="742"/>
      <c r="C923" s="742"/>
      <c r="D923" s="746"/>
      <c r="E923" s="746"/>
      <c r="F923" s="746"/>
      <c r="G923" s="746"/>
      <c r="H923" s="746"/>
      <c r="I923" s="742"/>
      <c r="J923" s="742"/>
      <c r="K923" s="742"/>
      <c r="L923" s="742"/>
      <c r="M923" s="742"/>
      <c r="N923" s="742"/>
      <c r="O923" s="742"/>
      <c r="P923" s="742"/>
      <c r="Q923" s="742"/>
      <c r="R923" s="742"/>
      <c r="S923" s="742"/>
      <c r="T923" s="742"/>
      <c r="U923" s="742"/>
      <c r="V923" s="742"/>
      <c r="W923" s="742"/>
      <c r="X923" s="742"/>
      <c r="Y923" s="742"/>
      <c r="Z923" s="742"/>
    </row>
    <row r="924" ht="15.75" customHeight="1">
      <c r="A924" s="742"/>
      <c r="B924" s="742"/>
      <c r="C924" s="742"/>
      <c r="D924" s="746"/>
      <c r="E924" s="746"/>
      <c r="F924" s="746"/>
      <c r="G924" s="746"/>
      <c r="H924" s="746"/>
      <c r="I924" s="742"/>
      <c r="J924" s="742"/>
      <c r="K924" s="742"/>
      <c r="L924" s="742"/>
      <c r="M924" s="742"/>
      <c r="N924" s="742"/>
      <c r="O924" s="742"/>
      <c r="P924" s="742"/>
      <c r="Q924" s="742"/>
      <c r="R924" s="742"/>
      <c r="S924" s="742"/>
      <c r="T924" s="742"/>
      <c r="U924" s="742"/>
      <c r="V924" s="742"/>
      <c r="W924" s="742"/>
      <c r="X924" s="742"/>
      <c r="Y924" s="742"/>
      <c r="Z924" s="742"/>
    </row>
    <row r="925" ht="15.75" customHeight="1">
      <c r="A925" s="742"/>
      <c r="B925" s="742"/>
      <c r="C925" s="742"/>
      <c r="D925" s="746"/>
      <c r="E925" s="746"/>
      <c r="F925" s="746"/>
      <c r="G925" s="746"/>
      <c r="H925" s="746"/>
      <c r="I925" s="742"/>
      <c r="J925" s="742"/>
      <c r="K925" s="742"/>
      <c r="L925" s="742"/>
      <c r="M925" s="742"/>
      <c r="N925" s="742"/>
      <c r="O925" s="742"/>
      <c r="P925" s="742"/>
      <c r="Q925" s="742"/>
      <c r="R925" s="742"/>
      <c r="S925" s="742"/>
      <c r="T925" s="742"/>
      <c r="U925" s="742"/>
      <c r="V925" s="742"/>
      <c r="W925" s="742"/>
      <c r="X925" s="742"/>
      <c r="Y925" s="742"/>
      <c r="Z925" s="742"/>
    </row>
    <row r="926" ht="15.75" customHeight="1">
      <c r="A926" s="742"/>
      <c r="B926" s="742"/>
      <c r="C926" s="742"/>
      <c r="D926" s="746"/>
      <c r="E926" s="746"/>
      <c r="F926" s="746"/>
      <c r="G926" s="746"/>
      <c r="H926" s="746"/>
      <c r="I926" s="742"/>
      <c r="J926" s="742"/>
      <c r="K926" s="742"/>
      <c r="L926" s="742"/>
      <c r="M926" s="742"/>
      <c r="N926" s="742"/>
      <c r="O926" s="742"/>
      <c r="P926" s="742"/>
      <c r="Q926" s="742"/>
      <c r="R926" s="742"/>
      <c r="S926" s="742"/>
      <c r="T926" s="742"/>
      <c r="U926" s="742"/>
      <c r="V926" s="742"/>
      <c r="W926" s="742"/>
      <c r="X926" s="742"/>
      <c r="Y926" s="742"/>
      <c r="Z926" s="742"/>
    </row>
    <row r="927" ht="15.75" customHeight="1">
      <c r="A927" s="742"/>
      <c r="B927" s="742"/>
      <c r="C927" s="742"/>
      <c r="D927" s="746"/>
      <c r="E927" s="746"/>
      <c r="F927" s="746"/>
      <c r="G927" s="746"/>
      <c r="H927" s="746"/>
      <c r="I927" s="742"/>
      <c r="J927" s="742"/>
      <c r="K927" s="742"/>
      <c r="L927" s="742"/>
      <c r="M927" s="742"/>
      <c r="N927" s="742"/>
      <c r="O927" s="742"/>
      <c r="P927" s="742"/>
      <c r="Q927" s="742"/>
      <c r="R927" s="742"/>
      <c r="S927" s="742"/>
      <c r="T927" s="742"/>
      <c r="U927" s="742"/>
      <c r="V927" s="742"/>
      <c r="W927" s="742"/>
      <c r="X927" s="742"/>
      <c r="Y927" s="742"/>
      <c r="Z927" s="742"/>
    </row>
    <row r="928" ht="15.75" customHeight="1">
      <c r="A928" s="742"/>
      <c r="B928" s="742"/>
      <c r="C928" s="742"/>
      <c r="D928" s="746"/>
      <c r="E928" s="746"/>
      <c r="F928" s="746"/>
      <c r="G928" s="746"/>
      <c r="H928" s="746"/>
      <c r="I928" s="742"/>
      <c r="J928" s="742"/>
      <c r="K928" s="742"/>
      <c r="L928" s="742"/>
      <c r="M928" s="742"/>
      <c r="N928" s="742"/>
      <c r="O928" s="742"/>
      <c r="P928" s="742"/>
      <c r="Q928" s="742"/>
      <c r="R928" s="742"/>
      <c r="S928" s="742"/>
      <c r="T928" s="742"/>
      <c r="U928" s="742"/>
      <c r="V928" s="742"/>
      <c r="W928" s="742"/>
      <c r="X928" s="742"/>
      <c r="Y928" s="742"/>
      <c r="Z928" s="742"/>
    </row>
    <row r="929" ht="15.75" customHeight="1">
      <c r="A929" s="742"/>
      <c r="B929" s="742"/>
      <c r="C929" s="742"/>
      <c r="D929" s="746"/>
      <c r="E929" s="746"/>
      <c r="F929" s="746"/>
      <c r="G929" s="746"/>
      <c r="H929" s="746"/>
      <c r="I929" s="742"/>
      <c r="J929" s="742"/>
      <c r="K929" s="742"/>
      <c r="L929" s="742"/>
      <c r="M929" s="742"/>
      <c r="N929" s="742"/>
      <c r="O929" s="742"/>
      <c r="P929" s="742"/>
      <c r="Q929" s="742"/>
      <c r="R929" s="742"/>
      <c r="S929" s="742"/>
      <c r="T929" s="742"/>
      <c r="U929" s="742"/>
      <c r="V929" s="742"/>
      <c r="W929" s="742"/>
      <c r="X929" s="742"/>
      <c r="Y929" s="742"/>
      <c r="Z929" s="742"/>
    </row>
    <row r="930" ht="15.75" customHeight="1">
      <c r="A930" s="742"/>
      <c r="B930" s="742"/>
      <c r="C930" s="742"/>
      <c r="D930" s="746"/>
      <c r="E930" s="746"/>
      <c r="F930" s="746"/>
      <c r="G930" s="746"/>
      <c r="H930" s="746"/>
      <c r="I930" s="742"/>
      <c r="J930" s="742"/>
      <c r="K930" s="742"/>
      <c r="L930" s="742"/>
      <c r="M930" s="742"/>
      <c r="N930" s="742"/>
      <c r="O930" s="742"/>
      <c r="P930" s="742"/>
      <c r="Q930" s="742"/>
      <c r="R930" s="742"/>
      <c r="S930" s="742"/>
      <c r="T930" s="742"/>
      <c r="U930" s="742"/>
      <c r="V930" s="742"/>
      <c r="W930" s="742"/>
      <c r="X930" s="742"/>
      <c r="Y930" s="742"/>
      <c r="Z930" s="742"/>
    </row>
    <row r="931" ht="15.75" customHeight="1">
      <c r="A931" s="742"/>
      <c r="B931" s="742"/>
      <c r="C931" s="742"/>
      <c r="D931" s="746"/>
      <c r="E931" s="746"/>
      <c r="F931" s="746"/>
      <c r="G931" s="746"/>
      <c r="H931" s="746"/>
      <c r="I931" s="742"/>
      <c r="J931" s="742"/>
      <c r="K931" s="742"/>
      <c r="L931" s="742"/>
      <c r="M931" s="742"/>
      <c r="N931" s="742"/>
      <c r="O931" s="742"/>
      <c r="P931" s="742"/>
      <c r="Q931" s="742"/>
      <c r="R931" s="742"/>
      <c r="S931" s="742"/>
      <c r="T931" s="742"/>
      <c r="U931" s="742"/>
      <c r="V931" s="742"/>
      <c r="W931" s="742"/>
      <c r="X931" s="742"/>
      <c r="Y931" s="742"/>
      <c r="Z931" s="742"/>
    </row>
    <row r="932" ht="15.75" customHeight="1">
      <c r="A932" s="742"/>
      <c r="B932" s="742"/>
      <c r="C932" s="742"/>
      <c r="D932" s="746"/>
      <c r="E932" s="746"/>
      <c r="F932" s="746"/>
      <c r="G932" s="746"/>
      <c r="H932" s="746"/>
      <c r="I932" s="742"/>
      <c r="J932" s="742"/>
      <c r="K932" s="742"/>
      <c r="L932" s="742"/>
      <c r="M932" s="742"/>
      <c r="N932" s="742"/>
      <c r="O932" s="742"/>
      <c r="P932" s="742"/>
      <c r="Q932" s="742"/>
      <c r="R932" s="742"/>
      <c r="S932" s="742"/>
      <c r="T932" s="742"/>
      <c r="U932" s="742"/>
      <c r="V932" s="742"/>
      <c r="W932" s="742"/>
      <c r="X932" s="742"/>
      <c r="Y932" s="742"/>
      <c r="Z932" s="742"/>
    </row>
    <row r="933" ht="15.75" customHeight="1">
      <c r="A933" s="742"/>
      <c r="B933" s="742"/>
      <c r="C933" s="742"/>
      <c r="D933" s="746"/>
      <c r="E933" s="746"/>
      <c r="F933" s="746"/>
      <c r="G933" s="746"/>
      <c r="H933" s="746"/>
      <c r="I933" s="742"/>
      <c r="J933" s="742"/>
      <c r="K933" s="742"/>
      <c r="L933" s="742"/>
      <c r="M933" s="742"/>
      <c r="N933" s="742"/>
      <c r="O933" s="742"/>
      <c r="P933" s="742"/>
      <c r="Q933" s="742"/>
      <c r="R933" s="742"/>
      <c r="S933" s="742"/>
      <c r="T933" s="742"/>
      <c r="U933" s="742"/>
      <c r="V933" s="742"/>
      <c r="W933" s="742"/>
      <c r="X933" s="742"/>
      <c r="Y933" s="742"/>
      <c r="Z933" s="742"/>
    </row>
    <row r="934" ht="15.75" customHeight="1">
      <c r="A934" s="742"/>
      <c r="B934" s="742"/>
      <c r="C934" s="742"/>
      <c r="D934" s="746"/>
      <c r="E934" s="746"/>
      <c r="F934" s="746"/>
      <c r="G934" s="746"/>
      <c r="H934" s="746"/>
      <c r="I934" s="742"/>
      <c r="J934" s="742"/>
      <c r="K934" s="742"/>
      <c r="L934" s="742"/>
      <c r="M934" s="742"/>
      <c r="N934" s="742"/>
      <c r="O934" s="742"/>
      <c r="P934" s="742"/>
      <c r="Q934" s="742"/>
      <c r="R934" s="742"/>
      <c r="S934" s="742"/>
      <c r="T934" s="742"/>
      <c r="U934" s="742"/>
      <c r="V934" s="742"/>
      <c r="W934" s="742"/>
      <c r="X934" s="742"/>
      <c r="Y934" s="742"/>
      <c r="Z934" s="742"/>
    </row>
    <row r="935" ht="15.75" customHeight="1">
      <c r="A935" s="742"/>
      <c r="B935" s="742"/>
      <c r="C935" s="742"/>
      <c r="D935" s="746"/>
      <c r="E935" s="746"/>
      <c r="F935" s="746"/>
      <c r="G935" s="746"/>
      <c r="H935" s="746"/>
      <c r="I935" s="742"/>
      <c r="J935" s="742"/>
      <c r="K935" s="742"/>
      <c r="L935" s="742"/>
      <c r="M935" s="742"/>
      <c r="N935" s="742"/>
      <c r="O935" s="742"/>
      <c r="P935" s="742"/>
      <c r="Q935" s="742"/>
      <c r="R935" s="742"/>
      <c r="S935" s="742"/>
      <c r="T935" s="742"/>
      <c r="U935" s="742"/>
      <c r="V935" s="742"/>
      <c r="W935" s="742"/>
      <c r="X935" s="742"/>
      <c r="Y935" s="742"/>
      <c r="Z935" s="742"/>
    </row>
    <row r="936" ht="15.75" customHeight="1">
      <c r="A936" s="742"/>
      <c r="B936" s="742"/>
      <c r="C936" s="742"/>
      <c r="D936" s="746"/>
      <c r="E936" s="746"/>
      <c r="F936" s="746"/>
      <c r="G936" s="746"/>
      <c r="H936" s="746"/>
      <c r="I936" s="742"/>
      <c r="J936" s="742"/>
      <c r="K936" s="742"/>
      <c r="L936" s="742"/>
      <c r="M936" s="742"/>
      <c r="N936" s="742"/>
      <c r="O936" s="742"/>
      <c r="P936" s="742"/>
      <c r="Q936" s="742"/>
      <c r="R936" s="742"/>
      <c r="S936" s="742"/>
      <c r="T936" s="742"/>
      <c r="U936" s="742"/>
      <c r="V936" s="742"/>
      <c r="W936" s="742"/>
      <c r="X936" s="742"/>
      <c r="Y936" s="742"/>
      <c r="Z936" s="742"/>
    </row>
    <row r="937" ht="15.75" customHeight="1">
      <c r="A937" s="742"/>
      <c r="B937" s="742"/>
      <c r="C937" s="742"/>
      <c r="D937" s="746"/>
      <c r="E937" s="746"/>
      <c r="F937" s="746"/>
      <c r="G937" s="746"/>
      <c r="H937" s="746"/>
      <c r="I937" s="742"/>
      <c r="J937" s="742"/>
      <c r="K937" s="742"/>
      <c r="L937" s="742"/>
      <c r="M937" s="742"/>
      <c r="N937" s="742"/>
      <c r="O937" s="742"/>
      <c r="P937" s="742"/>
      <c r="Q937" s="742"/>
      <c r="R937" s="742"/>
      <c r="S937" s="742"/>
      <c r="T937" s="742"/>
      <c r="U937" s="742"/>
      <c r="V937" s="742"/>
      <c r="W937" s="742"/>
      <c r="X937" s="742"/>
      <c r="Y937" s="742"/>
      <c r="Z937" s="742"/>
    </row>
    <row r="938" ht="15.75" customHeight="1">
      <c r="A938" s="742"/>
      <c r="B938" s="742"/>
      <c r="C938" s="742"/>
      <c r="D938" s="746"/>
      <c r="E938" s="746"/>
      <c r="F938" s="746"/>
      <c r="G938" s="746"/>
      <c r="H938" s="746"/>
      <c r="I938" s="742"/>
      <c r="J938" s="742"/>
      <c r="K938" s="742"/>
      <c r="L938" s="742"/>
      <c r="M938" s="742"/>
      <c r="N938" s="742"/>
      <c r="O938" s="742"/>
      <c r="P938" s="742"/>
      <c r="Q938" s="742"/>
      <c r="R938" s="742"/>
      <c r="S938" s="742"/>
      <c r="T938" s="742"/>
      <c r="U938" s="742"/>
      <c r="V938" s="742"/>
      <c r="W938" s="742"/>
      <c r="X938" s="742"/>
      <c r="Y938" s="742"/>
      <c r="Z938" s="742"/>
    </row>
    <row r="939" ht="15.75" customHeight="1">
      <c r="A939" s="742"/>
      <c r="B939" s="742"/>
      <c r="C939" s="742"/>
      <c r="D939" s="746"/>
      <c r="E939" s="746"/>
      <c r="F939" s="746"/>
      <c r="G939" s="746"/>
      <c r="H939" s="746"/>
      <c r="I939" s="742"/>
      <c r="J939" s="742"/>
      <c r="K939" s="742"/>
      <c r="L939" s="742"/>
      <c r="M939" s="742"/>
      <c r="N939" s="742"/>
      <c r="O939" s="742"/>
      <c r="P939" s="742"/>
      <c r="Q939" s="742"/>
      <c r="R939" s="742"/>
      <c r="S939" s="742"/>
      <c r="T939" s="742"/>
      <c r="U939" s="742"/>
      <c r="V939" s="742"/>
      <c r="W939" s="742"/>
      <c r="X939" s="742"/>
      <c r="Y939" s="742"/>
      <c r="Z939" s="742"/>
    </row>
    <row r="940" ht="15.75" customHeight="1">
      <c r="A940" s="742"/>
      <c r="B940" s="742"/>
      <c r="C940" s="742"/>
      <c r="D940" s="746"/>
      <c r="E940" s="746"/>
      <c r="F940" s="746"/>
      <c r="G940" s="746"/>
      <c r="H940" s="746"/>
      <c r="I940" s="742"/>
      <c r="J940" s="742"/>
      <c r="K940" s="742"/>
      <c r="L940" s="742"/>
      <c r="M940" s="742"/>
      <c r="N940" s="742"/>
      <c r="O940" s="742"/>
      <c r="P940" s="742"/>
      <c r="Q940" s="742"/>
      <c r="R940" s="742"/>
      <c r="S940" s="742"/>
      <c r="T940" s="742"/>
      <c r="U940" s="742"/>
      <c r="V940" s="742"/>
      <c r="W940" s="742"/>
      <c r="X940" s="742"/>
      <c r="Y940" s="742"/>
      <c r="Z940" s="742"/>
    </row>
    <row r="941" ht="15.75" customHeight="1">
      <c r="A941" s="742"/>
      <c r="B941" s="742"/>
      <c r="C941" s="742"/>
      <c r="D941" s="746"/>
      <c r="E941" s="746"/>
      <c r="F941" s="746"/>
      <c r="G941" s="746"/>
      <c r="H941" s="746"/>
      <c r="I941" s="742"/>
      <c r="J941" s="742"/>
      <c r="K941" s="742"/>
      <c r="L941" s="742"/>
      <c r="M941" s="742"/>
      <c r="N941" s="742"/>
      <c r="O941" s="742"/>
      <c r="P941" s="742"/>
      <c r="Q941" s="742"/>
      <c r="R941" s="742"/>
      <c r="S941" s="742"/>
      <c r="T941" s="742"/>
      <c r="U941" s="742"/>
      <c r="V941" s="742"/>
      <c r="W941" s="742"/>
      <c r="X941" s="742"/>
      <c r="Y941" s="742"/>
      <c r="Z941" s="742"/>
    </row>
    <row r="942" ht="15.75" customHeight="1">
      <c r="A942" s="742"/>
      <c r="B942" s="742"/>
      <c r="C942" s="742"/>
      <c r="D942" s="746"/>
      <c r="E942" s="746"/>
      <c r="F942" s="746"/>
      <c r="G942" s="746"/>
      <c r="H942" s="746"/>
      <c r="I942" s="742"/>
      <c r="J942" s="742"/>
      <c r="K942" s="742"/>
      <c r="L942" s="742"/>
      <c r="M942" s="742"/>
      <c r="N942" s="742"/>
      <c r="O942" s="742"/>
      <c r="P942" s="742"/>
      <c r="Q942" s="742"/>
      <c r="R942" s="742"/>
      <c r="S942" s="742"/>
      <c r="T942" s="742"/>
      <c r="U942" s="742"/>
      <c r="V942" s="742"/>
      <c r="W942" s="742"/>
      <c r="X942" s="742"/>
      <c r="Y942" s="742"/>
      <c r="Z942" s="742"/>
    </row>
    <row r="943" ht="15.75" customHeight="1">
      <c r="A943" s="742"/>
      <c r="B943" s="742"/>
      <c r="C943" s="742"/>
      <c r="D943" s="746"/>
      <c r="E943" s="746"/>
      <c r="F943" s="746"/>
      <c r="G943" s="746"/>
      <c r="H943" s="746"/>
      <c r="I943" s="742"/>
      <c r="J943" s="742"/>
      <c r="K943" s="742"/>
      <c r="L943" s="742"/>
      <c r="M943" s="742"/>
      <c r="N943" s="742"/>
      <c r="O943" s="742"/>
      <c r="P943" s="742"/>
      <c r="Q943" s="742"/>
      <c r="R943" s="742"/>
      <c r="S943" s="742"/>
      <c r="T943" s="742"/>
      <c r="U943" s="742"/>
      <c r="V943" s="742"/>
      <c r="W943" s="742"/>
      <c r="X943" s="742"/>
      <c r="Y943" s="742"/>
      <c r="Z943" s="742"/>
    </row>
    <row r="944" ht="15.75" customHeight="1">
      <c r="A944" s="742"/>
      <c r="B944" s="742"/>
      <c r="C944" s="742"/>
      <c r="D944" s="746"/>
      <c r="E944" s="746"/>
      <c r="F944" s="746"/>
      <c r="G944" s="746"/>
      <c r="H944" s="746"/>
      <c r="I944" s="742"/>
      <c r="J944" s="742"/>
      <c r="K944" s="742"/>
      <c r="L944" s="742"/>
      <c r="M944" s="742"/>
      <c r="N944" s="742"/>
      <c r="O944" s="742"/>
      <c r="P944" s="742"/>
      <c r="Q944" s="742"/>
      <c r="R944" s="742"/>
      <c r="S944" s="742"/>
      <c r="T944" s="742"/>
      <c r="U944" s="742"/>
      <c r="V944" s="742"/>
      <c r="W944" s="742"/>
      <c r="X944" s="742"/>
      <c r="Y944" s="742"/>
      <c r="Z944" s="742"/>
    </row>
    <row r="945" ht="15.75" customHeight="1">
      <c r="A945" s="742"/>
      <c r="B945" s="742"/>
      <c r="C945" s="742"/>
      <c r="D945" s="746"/>
      <c r="E945" s="746"/>
      <c r="F945" s="746"/>
      <c r="G945" s="746"/>
      <c r="H945" s="746"/>
      <c r="I945" s="742"/>
      <c r="J945" s="742"/>
      <c r="K945" s="742"/>
      <c r="L945" s="742"/>
      <c r="M945" s="742"/>
      <c r="N945" s="742"/>
      <c r="O945" s="742"/>
      <c r="P945" s="742"/>
      <c r="Q945" s="742"/>
      <c r="R945" s="742"/>
      <c r="S945" s="742"/>
      <c r="T945" s="742"/>
      <c r="U945" s="742"/>
      <c r="V945" s="742"/>
      <c r="W945" s="742"/>
      <c r="X945" s="742"/>
      <c r="Y945" s="742"/>
      <c r="Z945" s="742"/>
    </row>
    <row r="946" ht="15.75" customHeight="1">
      <c r="A946" s="742"/>
      <c r="B946" s="742"/>
      <c r="C946" s="742"/>
      <c r="D946" s="746"/>
      <c r="E946" s="746"/>
      <c r="F946" s="746"/>
      <c r="G946" s="746"/>
      <c r="H946" s="746"/>
      <c r="I946" s="742"/>
      <c r="J946" s="742"/>
      <c r="K946" s="742"/>
      <c r="L946" s="742"/>
      <c r="M946" s="742"/>
      <c r="N946" s="742"/>
      <c r="O946" s="742"/>
      <c r="P946" s="742"/>
      <c r="Q946" s="742"/>
      <c r="R946" s="742"/>
      <c r="S946" s="742"/>
      <c r="T946" s="742"/>
      <c r="U946" s="742"/>
      <c r="V946" s="742"/>
      <c r="W946" s="742"/>
      <c r="X946" s="742"/>
      <c r="Y946" s="742"/>
      <c r="Z946" s="742"/>
    </row>
    <row r="947" ht="15.75" customHeight="1">
      <c r="A947" s="742"/>
      <c r="B947" s="742"/>
      <c r="C947" s="742"/>
      <c r="D947" s="746"/>
      <c r="E947" s="746"/>
      <c r="F947" s="746"/>
      <c r="G947" s="746"/>
      <c r="H947" s="746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</row>
    <row r="948" ht="15.75" customHeight="1">
      <c r="A948" s="742"/>
      <c r="B948" s="742"/>
      <c r="C948" s="742"/>
      <c r="D948" s="746"/>
      <c r="E948" s="746"/>
      <c r="F948" s="746"/>
      <c r="G948" s="746"/>
      <c r="H948" s="746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</row>
    <row r="949" ht="15.75" customHeight="1">
      <c r="A949" s="742"/>
      <c r="B949" s="742"/>
      <c r="C949" s="742"/>
      <c r="D949" s="746"/>
      <c r="E949" s="746"/>
      <c r="F949" s="746"/>
      <c r="G949" s="746"/>
      <c r="H949" s="746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</row>
    <row r="950" ht="15.75" customHeight="1">
      <c r="A950" s="742"/>
      <c r="B950" s="742"/>
      <c r="C950" s="742"/>
      <c r="D950" s="746"/>
      <c r="E950" s="746"/>
      <c r="F950" s="746"/>
      <c r="G950" s="746"/>
      <c r="H950" s="746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</row>
    <row r="951" ht="15.75" customHeight="1">
      <c r="A951" s="742"/>
      <c r="B951" s="742"/>
      <c r="C951" s="742"/>
      <c r="D951" s="746"/>
      <c r="E951" s="746"/>
      <c r="F951" s="746"/>
      <c r="G951" s="746"/>
      <c r="H951" s="746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</row>
    <row r="952" ht="15.75" customHeight="1">
      <c r="A952" s="742"/>
      <c r="B952" s="742"/>
      <c r="C952" s="742"/>
      <c r="D952" s="746"/>
      <c r="E952" s="746"/>
      <c r="F952" s="746"/>
      <c r="G952" s="746"/>
      <c r="H952" s="746"/>
      <c r="I952" s="742"/>
      <c r="J952" s="742"/>
      <c r="K952" s="742"/>
      <c r="L952" s="742"/>
      <c r="M952" s="742"/>
      <c r="N952" s="742"/>
      <c r="O952" s="742"/>
      <c r="P952" s="742"/>
      <c r="Q952" s="742"/>
      <c r="R952" s="742"/>
      <c r="S952" s="742"/>
      <c r="T952" s="742"/>
      <c r="U952" s="742"/>
      <c r="V952" s="742"/>
      <c r="W952" s="742"/>
      <c r="X952" s="742"/>
      <c r="Y952" s="742"/>
      <c r="Z952" s="742"/>
    </row>
    <row r="953" ht="15.75" customHeight="1">
      <c r="A953" s="742"/>
      <c r="B953" s="742"/>
      <c r="C953" s="742"/>
      <c r="D953" s="746"/>
      <c r="E953" s="746"/>
      <c r="F953" s="746"/>
      <c r="G953" s="746"/>
      <c r="H953" s="746"/>
      <c r="I953" s="742"/>
      <c r="J953" s="742"/>
      <c r="K953" s="742"/>
      <c r="L953" s="742"/>
      <c r="M953" s="742"/>
      <c r="N953" s="742"/>
      <c r="O953" s="742"/>
      <c r="P953" s="742"/>
      <c r="Q953" s="742"/>
      <c r="R953" s="742"/>
      <c r="S953" s="742"/>
      <c r="T953" s="742"/>
      <c r="U953" s="742"/>
      <c r="V953" s="742"/>
      <c r="W953" s="742"/>
      <c r="X953" s="742"/>
      <c r="Y953" s="742"/>
      <c r="Z953" s="742"/>
    </row>
    <row r="954" ht="15.75" customHeight="1">
      <c r="A954" s="742"/>
      <c r="B954" s="742"/>
      <c r="C954" s="742"/>
      <c r="D954" s="746"/>
      <c r="E954" s="746"/>
      <c r="F954" s="746"/>
      <c r="G954" s="746"/>
      <c r="H954" s="746"/>
      <c r="I954" s="742"/>
      <c r="J954" s="742"/>
      <c r="K954" s="742"/>
      <c r="L954" s="742"/>
      <c r="M954" s="742"/>
      <c r="N954" s="742"/>
      <c r="O954" s="742"/>
      <c r="P954" s="742"/>
      <c r="Q954" s="742"/>
      <c r="R954" s="742"/>
      <c r="S954" s="742"/>
      <c r="T954" s="742"/>
      <c r="U954" s="742"/>
      <c r="V954" s="742"/>
      <c r="W954" s="742"/>
      <c r="X954" s="742"/>
      <c r="Y954" s="742"/>
      <c r="Z954" s="742"/>
    </row>
    <row r="955" ht="15.75" customHeight="1">
      <c r="A955" s="742"/>
      <c r="B955" s="742"/>
      <c r="C955" s="742"/>
      <c r="D955" s="746"/>
      <c r="E955" s="746"/>
      <c r="F955" s="746"/>
      <c r="G955" s="746"/>
      <c r="H955" s="746"/>
      <c r="I955" s="742"/>
      <c r="J955" s="742"/>
      <c r="K955" s="742"/>
      <c r="L955" s="742"/>
      <c r="M955" s="742"/>
      <c r="N955" s="742"/>
      <c r="O955" s="742"/>
      <c r="P955" s="742"/>
      <c r="Q955" s="742"/>
      <c r="R955" s="742"/>
      <c r="S955" s="742"/>
      <c r="T955" s="742"/>
      <c r="U955" s="742"/>
      <c r="V955" s="742"/>
      <c r="W955" s="742"/>
      <c r="X955" s="742"/>
      <c r="Y955" s="742"/>
      <c r="Z955" s="742"/>
    </row>
    <row r="956" ht="15.75" customHeight="1">
      <c r="A956" s="742"/>
      <c r="B956" s="742"/>
      <c r="C956" s="742"/>
      <c r="D956" s="746"/>
      <c r="E956" s="746"/>
      <c r="F956" s="746"/>
      <c r="G956" s="746"/>
      <c r="H956" s="746"/>
      <c r="I956" s="742"/>
      <c r="J956" s="742"/>
      <c r="K956" s="742"/>
      <c r="L956" s="742"/>
      <c r="M956" s="742"/>
      <c r="N956" s="742"/>
      <c r="O956" s="742"/>
      <c r="P956" s="742"/>
      <c r="Q956" s="742"/>
      <c r="R956" s="742"/>
      <c r="S956" s="742"/>
      <c r="T956" s="742"/>
      <c r="U956" s="742"/>
      <c r="V956" s="742"/>
      <c r="W956" s="742"/>
      <c r="X956" s="742"/>
      <c r="Y956" s="742"/>
      <c r="Z956" s="742"/>
    </row>
    <row r="957" ht="15.75" customHeight="1">
      <c r="A957" s="742"/>
      <c r="B957" s="742"/>
      <c r="C957" s="742"/>
      <c r="D957" s="746"/>
      <c r="E957" s="746"/>
      <c r="F957" s="746"/>
      <c r="G957" s="746"/>
      <c r="H957" s="746"/>
      <c r="I957" s="742"/>
      <c r="J957" s="742"/>
      <c r="K957" s="742"/>
      <c r="L957" s="742"/>
      <c r="M957" s="742"/>
      <c r="N957" s="742"/>
      <c r="O957" s="742"/>
      <c r="P957" s="742"/>
      <c r="Q957" s="742"/>
      <c r="R957" s="742"/>
      <c r="S957" s="742"/>
      <c r="T957" s="742"/>
      <c r="U957" s="742"/>
      <c r="V957" s="742"/>
      <c r="W957" s="742"/>
      <c r="X957" s="742"/>
      <c r="Y957" s="742"/>
      <c r="Z957" s="742"/>
    </row>
    <row r="958" ht="15.75" customHeight="1">
      <c r="A958" s="742"/>
      <c r="B958" s="742"/>
      <c r="C958" s="742"/>
      <c r="D958" s="746"/>
      <c r="E958" s="746"/>
      <c r="F958" s="746"/>
      <c r="G958" s="746"/>
      <c r="H958" s="746"/>
      <c r="I958" s="742"/>
      <c r="J958" s="742"/>
      <c r="K958" s="742"/>
      <c r="L958" s="742"/>
      <c r="M958" s="742"/>
      <c r="N958" s="742"/>
      <c r="O958" s="742"/>
      <c r="P958" s="742"/>
      <c r="Q958" s="742"/>
      <c r="R958" s="742"/>
      <c r="S958" s="742"/>
      <c r="T958" s="742"/>
      <c r="U958" s="742"/>
      <c r="V958" s="742"/>
      <c r="W958" s="742"/>
      <c r="X958" s="742"/>
      <c r="Y958" s="742"/>
      <c r="Z958" s="742"/>
    </row>
    <row r="959" ht="15.75" customHeight="1">
      <c r="A959" s="742"/>
      <c r="B959" s="742"/>
      <c r="C959" s="742"/>
      <c r="D959" s="746"/>
      <c r="E959" s="746"/>
      <c r="F959" s="746"/>
      <c r="G959" s="746"/>
      <c r="H959" s="746"/>
      <c r="I959" s="742"/>
      <c r="J959" s="742"/>
      <c r="K959" s="742"/>
      <c r="L959" s="742"/>
      <c r="M959" s="742"/>
      <c r="N959" s="742"/>
      <c r="O959" s="742"/>
      <c r="P959" s="742"/>
      <c r="Q959" s="742"/>
      <c r="R959" s="742"/>
      <c r="S959" s="742"/>
      <c r="T959" s="742"/>
      <c r="U959" s="742"/>
      <c r="V959" s="742"/>
      <c r="W959" s="742"/>
      <c r="X959" s="742"/>
      <c r="Y959" s="742"/>
      <c r="Z959" s="742"/>
    </row>
    <row r="960" ht="15.75" customHeight="1">
      <c r="A960" s="742"/>
      <c r="B960" s="742"/>
      <c r="C960" s="742"/>
      <c r="D960" s="746"/>
      <c r="E960" s="746"/>
      <c r="F960" s="746"/>
      <c r="G960" s="746"/>
      <c r="H960" s="746"/>
      <c r="I960" s="742"/>
      <c r="J960" s="742"/>
      <c r="K960" s="742"/>
      <c r="L960" s="742"/>
      <c r="M960" s="742"/>
      <c r="N960" s="742"/>
      <c r="O960" s="742"/>
      <c r="P960" s="742"/>
      <c r="Q960" s="742"/>
      <c r="R960" s="742"/>
      <c r="S960" s="742"/>
      <c r="T960" s="742"/>
      <c r="U960" s="742"/>
      <c r="V960" s="742"/>
      <c r="W960" s="742"/>
      <c r="X960" s="742"/>
      <c r="Y960" s="742"/>
      <c r="Z960" s="742"/>
    </row>
    <row r="961" ht="15.75" customHeight="1">
      <c r="A961" s="742"/>
      <c r="B961" s="742"/>
      <c r="C961" s="742"/>
      <c r="D961" s="746"/>
      <c r="E961" s="746"/>
      <c r="F961" s="746"/>
      <c r="G961" s="746"/>
      <c r="H961" s="746"/>
      <c r="I961" s="742"/>
      <c r="J961" s="742"/>
      <c r="K961" s="742"/>
      <c r="L961" s="742"/>
      <c r="M961" s="742"/>
      <c r="N961" s="742"/>
      <c r="O961" s="742"/>
      <c r="P961" s="742"/>
      <c r="Q961" s="742"/>
      <c r="R961" s="742"/>
      <c r="S961" s="742"/>
      <c r="T961" s="742"/>
      <c r="U961" s="742"/>
      <c r="V961" s="742"/>
      <c r="W961" s="742"/>
      <c r="X961" s="742"/>
      <c r="Y961" s="742"/>
      <c r="Z961" s="742"/>
    </row>
    <row r="962" ht="15.75" customHeight="1">
      <c r="A962" s="742"/>
      <c r="B962" s="742"/>
      <c r="C962" s="742"/>
      <c r="D962" s="746"/>
      <c r="E962" s="746"/>
      <c r="F962" s="746"/>
      <c r="G962" s="746"/>
      <c r="H962" s="746"/>
      <c r="I962" s="742"/>
      <c r="J962" s="742"/>
      <c r="K962" s="742"/>
      <c r="L962" s="742"/>
      <c r="M962" s="742"/>
      <c r="N962" s="742"/>
      <c r="O962" s="742"/>
      <c r="P962" s="742"/>
      <c r="Q962" s="742"/>
      <c r="R962" s="742"/>
      <c r="S962" s="742"/>
      <c r="T962" s="742"/>
      <c r="U962" s="742"/>
      <c r="V962" s="742"/>
      <c r="W962" s="742"/>
      <c r="X962" s="742"/>
      <c r="Y962" s="742"/>
      <c r="Z962" s="742"/>
    </row>
    <row r="963" ht="15.75" customHeight="1">
      <c r="A963" s="742"/>
      <c r="B963" s="742"/>
      <c r="C963" s="742"/>
      <c r="D963" s="746"/>
      <c r="E963" s="746"/>
      <c r="F963" s="746"/>
      <c r="G963" s="746"/>
      <c r="H963" s="746"/>
      <c r="I963" s="742"/>
      <c r="J963" s="742"/>
      <c r="K963" s="742"/>
      <c r="L963" s="742"/>
      <c r="M963" s="742"/>
      <c r="N963" s="742"/>
      <c r="O963" s="742"/>
      <c r="P963" s="742"/>
      <c r="Q963" s="742"/>
      <c r="R963" s="742"/>
      <c r="S963" s="742"/>
      <c r="T963" s="742"/>
      <c r="U963" s="742"/>
      <c r="V963" s="742"/>
      <c r="W963" s="742"/>
      <c r="X963" s="742"/>
      <c r="Y963" s="742"/>
      <c r="Z963" s="742"/>
    </row>
    <row r="964" ht="15.75" customHeight="1">
      <c r="A964" s="742"/>
      <c r="B964" s="742"/>
      <c r="C964" s="742"/>
      <c r="D964" s="746"/>
      <c r="E964" s="746"/>
      <c r="F964" s="746"/>
      <c r="G964" s="746"/>
      <c r="H964" s="746"/>
      <c r="I964" s="742"/>
      <c r="J964" s="742"/>
      <c r="K964" s="742"/>
      <c r="L964" s="742"/>
      <c r="M964" s="742"/>
      <c r="N964" s="742"/>
      <c r="O964" s="742"/>
      <c r="P964" s="742"/>
      <c r="Q964" s="742"/>
      <c r="R964" s="742"/>
      <c r="S964" s="742"/>
      <c r="T964" s="742"/>
      <c r="U964" s="742"/>
      <c r="V964" s="742"/>
      <c r="W964" s="742"/>
      <c r="X964" s="742"/>
      <c r="Y964" s="742"/>
      <c r="Z964" s="742"/>
    </row>
    <row r="965" ht="15.75" customHeight="1">
      <c r="A965" s="742"/>
      <c r="B965" s="742"/>
      <c r="C965" s="742"/>
      <c r="D965" s="746"/>
      <c r="E965" s="746"/>
      <c r="F965" s="746"/>
      <c r="G965" s="746"/>
      <c r="H965" s="746"/>
      <c r="I965" s="742"/>
      <c r="J965" s="742"/>
      <c r="K965" s="742"/>
      <c r="L965" s="742"/>
      <c r="M965" s="742"/>
      <c r="N965" s="742"/>
      <c r="O965" s="742"/>
      <c r="P965" s="742"/>
      <c r="Q965" s="742"/>
      <c r="R965" s="742"/>
      <c r="S965" s="742"/>
      <c r="T965" s="742"/>
      <c r="U965" s="742"/>
      <c r="V965" s="742"/>
      <c r="W965" s="742"/>
      <c r="X965" s="742"/>
      <c r="Y965" s="742"/>
      <c r="Z965" s="742"/>
    </row>
    <row r="966" ht="15.75" customHeight="1">
      <c r="A966" s="742"/>
      <c r="B966" s="742"/>
      <c r="C966" s="742"/>
      <c r="D966" s="746"/>
      <c r="E966" s="746"/>
      <c r="F966" s="746"/>
      <c r="G966" s="746"/>
      <c r="H966" s="746"/>
      <c r="I966" s="742"/>
      <c r="J966" s="742"/>
      <c r="K966" s="742"/>
      <c r="L966" s="742"/>
      <c r="M966" s="742"/>
      <c r="N966" s="742"/>
      <c r="O966" s="742"/>
      <c r="P966" s="742"/>
      <c r="Q966" s="742"/>
      <c r="R966" s="742"/>
      <c r="S966" s="742"/>
      <c r="T966" s="742"/>
      <c r="U966" s="742"/>
      <c r="V966" s="742"/>
      <c r="W966" s="742"/>
      <c r="X966" s="742"/>
      <c r="Y966" s="742"/>
      <c r="Z966" s="742"/>
    </row>
    <row r="967" ht="15.75" customHeight="1">
      <c r="A967" s="742"/>
      <c r="B967" s="742"/>
      <c r="C967" s="742"/>
      <c r="D967" s="746"/>
      <c r="E967" s="746"/>
      <c r="F967" s="746"/>
      <c r="G967" s="746"/>
      <c r="H967" s="746"/>
      <c r="I967" s="742"/>
      <c r="J967" s="742"/>
      <c r="K967" s="742"/>
      <c r="L967" s="742"/>
      <c r="M967" s="742"/>
      <c r="N967" s="742"/>
      <c r="O967" s="742"/>
      <c r="P967" s="742"/>
      <c r="Q967" s="742"/>
      <c r="R967" s="742"/>
      <c r="S967" s="742"/>
      <c r="T967" s="742"/>
      <c r="U967" s="742"/>
      <c r="V967" s="742"/>
      <c r="W967" s="742"/>
      <c r="X967" s="742"/>
      <c r="Y967" s="742"/>
      <c r="Z967" s="742"/>
    </row>
    <row r="968" ht="15.75" customHeight="1">
      <c r="A968" s="742"/>
      <c r="B968" s="742"/>
      <c r="C968" s="742"/>
      <c r="D968" s="746"/>
      <c r="E968" s="746"/>
      <c r="F968" s="746"/>
      <c r="G968" s="746"/>
      <c r="H968" s="746"/>
      <c r="I968" s="742"/>
      <c r="J968" s="742"/>
      <c r="K968" s="742"/>
      <c r="L968" s="742"/>
      <c r="M968" s="742"/>
      <c r="N968" s="742"/>
      <c r="O968" s="742"/>
      <c r="P968" s="742"/>
      <c r="Q968" s="742"/>
      <c r="R968" s="742"/>
      <c r="S968" s="742"/>
      <c r="T968" s="742"/>
      <c r="U968" s="742"/>
      <c r="V968" s="742"/>
      <c r="W968" s="742"/>
      <c r="X968" s="742"/>
      <c r="Y968" s="742"/>
      <c r="Z968" s="742"/>
    </row>
    <row r="969" ht="15.75" customHeight="1">
      <c r="A969" s="742"/>
      <c r="B969" s="742"/>
      <c r="C969" s="742"/>
      <c r="D969" s="746"/>
      <c r="E969" s="746"/>
      <c r="F969" s="746"/>
      <c r="G969" s="746"/>
      <c r="H969" s="746"/>
      <c r="I969" s="742"/>
      <c r="J969" s="742"/>
      <c r="K969" s="742"/>
      <c r="L969" s="742"/>
      <c r="M969" s="742"/>
      <c r="N969" s="742"/>
      <c r="O969" s="742"/>
      <c r="P969" s="742"/>
      <c r="Q969" s="742"/>
      <c r="R969" s="742"/>
      <c r="S969" s="742"/>
      <c r="T969" s="742"/>
      <c r="U969" s="742"/>
      <c r="V969" s="742"/>
      <c r="W969" s="742"/>
      <c r="X969" s="742"/>
      <c r="Y969" s="742"/>
      <c r="Z969" s="742"/>
    </row>
    <row r="970" ht="15.75" customHeight="1">
      <c r="A970" s="742"/>
      <c r="B970" s="742"/>
      <c r="C970" s="742"/>
      <c r="D970" s="746"/>
      <c r="E970" s="746"/>
      <c r="F970" s="746"/>
      <c r="G970" s="746"/>
      <c r="H970" s="746"/>
      <c r="I970" s="742"/>
      <c r="J970" s="742"/>
      <c r="K970" s="742"/>
      <c r="L970" s="742"/>
      <c r="M970" s="742"/>
      <c r="N970" s="742"/>
      <c r="O970" s="742"/>
      <c r="P970" s="742"/>
      <c r="Q970" s="742"/>
      <c r="R970" s="742"/>
      <c r="S970" s="742"/>
      <c r="T970" s="742"/>
      <c r="U970" s="742"/>
      <c r="V970" s="742"/>
      <c r="W970" s="742"/>
      <c r="X970" s="742"/>
      <c r="Y970" s="742"/>
      <c r="Z970" s="742"/>
    </row>
    <row r="971" ht="15.75" customHeight="1">
      <c r="A971" s="742"/>
      <c r="B971" s="742"/>
      <c r="C971" s="742"/>
      <c r="D971" s="746"/>
      <c r="E971" s="746"/>
      <c r="F971" s="746"/>
      <c r="G971" s="746"/>
      <c r="H971" s="746"/>
      <c r="I971" s="742"/>
      <c r="J971" s="742"/>
      <c r="K971" s="742"/>
      <c r="L971" s="742"/>
      <c r="M971" s="742"/>
      <c r="N971" s="742"/>
      <c r="O971" s="742"/>
      <c r="P971" s="742"/>
      <c r="Q971" s="742"/>
      <c r="R971" s="742"/>
      <c r="S971" s="742"/>
      <c r="T971" s="742"/>
      <c r="U971" s="742"/>
      <c r="V971" s="742"/>
      <c r="W971" s="742"/>
      <c r="X971" s="742"/>
      <c r="Y971" s="742"/>
      <c r="Z971" s="742"/>
    </row>
    <row r="972" ht="15.75" customHeight="1">
      <c r="A972" s="742"/>
      <c r="B972" s="742"/>
      <c r="C972" s="742"/>
      <c r="D972" s="746"/>
      <c r="E972" s="746"/>
      <c r="F972" s="746"/>
      <c r="G972" s="746"/>
      <c r="H972" s="746"/>
      <c r="I972" s="742"/>
      <c r="J972" s="742"/>
      <c r="K972" s="742"/>
      <c r="L972" s="742"/>
      <c r="M972" s="742"/>
      <c r="N972" s="742"/>
      <c r="O972" s="742"/>
      <c r="P972" s="742"/>
      <c r="Q972" s="742"/>
      <c r="R972" s="742"/>
      <c r="S972" s="742"/>
      <c r="T972" s="742"/>
      <c r="U972" s="742"/>
      <c r="V972" s="742"/>
      <c r="W972" s="742"/>
      <c r="X972" s="742"/>
      <c r="Y972" s="742"/>
      <c r="Z972" s="742"/>
    </row>
    <row r="973" ht="15.75" customHeight="1">
      <c r="A973" s="742"/>
      <c r="B973" s="742"/>
      <c r="C973" s="742"/>
      <c r="D973" s="746"/>
      <c r="E973" s="746"/>
      <c r="F973" s="746"/>
      <c r="G973" s="746"/>
      <c r="H973" s="746"/>
      <c r="I973" s="742"/>
      <c r="J973" s="742"/>
      <c r="K973" s="742"/>
      <c r="L973" s="742"/>
      <c r="M973" s="742"/>
      <c r="N973" s="742"/>
      <c r="O973" s="742"/>
      <c r="P973" s="742"/>
      <c r="Q973" s="742"/>
      <c r="R973" s="742"/>
      <c r="S973" s="742"/>
      <c r="T973" s="742"/>
      <c r="U973" s="742"/>
      <c r="V973" s="742"/>
      <c r="W973" s="742"/>
      <c r="X973" s="742"/>
      <c r="Y973" s="742"/>
      <c r="Z973" s="742"/>
    </row>
    <row r="974" ht="15.75" customHeight="1">
      <c r="A974" s="742"/>
      <c r="B974" s="742"/>
      <c r="C974" s="742"/>
      <c r="D974" s="746"/>
      <c r="E974" s="746"/>
      <c r="F974" s="746"/>
      <c r="G974" s="746"/>
      <c r="H974" s="746"/>
      <c r="I974" s="742"/>
      <c r="J974" s="742"/>
      <c r="K974" s="742"/>
      <c r="L974" s="742"/>
      <c r="M974" s="742"/>
      <c r="N974" s="742"/>
      <c r="O974" s="742"/>
      <c r="P974" s="742"/>
      <c r="Q974" s="742"/>
      <c r="R974" s="742"/>
      <c r="S974" s="742"/>
      <c r="T974" s="742"/>
      <c r="U974" s="742"/>
      <c r="V974" s="742"/>
      <c r="W974" s="742"/>
      <c r="X974" s="742"/>
      <c r="Y974" s="742"/>
      <c r="Z974" s="742"/>
    </row>
    <row r="975" ht="15.75" customHeight="1">
      <c r="A975" s="742"/>
      <c r="B975" s="742"/>
      <c r="C975" s="742"/>
      <c r="D975" s="746"/>
      <c r="E975" s="746"/>
      <c r="F975" s="746"/>
      <c r="G975" s="746"/>
      <c r="H975" s="746"/>
      <c r="I975" s="742"/>
      <c r="J975" s="742"/>
      <c r="K975" s="742"/>
      <c r="L975" s="742"/>
      <c r="M975" s="742"/>
      <c r="N975" s="742"/>
      <c r="O975" s="742"/>
      <c r="P975" s="742"/>
      <c r="Q975" s="742"/>
      <c r="R975" s="742"/>
      <c r="S975" s="742"/>
      <c r="T975" s="742"/>
      <c r="U975" s="742"/>
      <c r="V975" s="742"/>
      <c r="W975" s="742"/>
      <c r="X975" s="742"/>
      <c r="Y975" s="742"/>
      <c r="Z975" s="742"/>
    </row>
    <row r="976" ht="15.75" customHeight="1">
      <c r="A976" s="742"/>
      <c r="B976" s="742"/>
      <c r="C976" s="742"/>
      <c r="D976" s="746"/>
      <c r="E976" s="746"/>
      <c r="F976" s="746"/>
      <c r="G976" s="746"/>
      <c r="H976" s="746"/>
      <c r="I976" s="742"/>
      <c r="J976" s="742"/>
      <c r="K976" s="742"/>
      <c r="L976" s="742"/>
      <c r="M976" s="742"/>
      <c r="N976" s="742"/>
      <c r="O976" s="742"/>
      <c r="P976" s="742"/>
      <c r="Q976" s="742"/>
      <c r="R976" s="742"/>
      <c r="S976" s="742"/>
      <c r="T976" s="742"/>
      <c r="U976" s="742"/>
      <c r="V976" s="742"/>
      <c r="W976" s="742"/>
      <c r="X976" s="742"/>
      <c r="Y976" s="742"/>
      <c r="Z976" s="742"/>
    </row>
    <row r="977" ht="15.75" customHeight="1">
      <c r="A977" s="742"/>
      <c r="B977" s="742"/>
      <c r="C977" s="742"/>
      <c r="D977" s="746"/>
      <c r="E977" s="746"/>
      <c r="F977" s="746"/>
      <c r="G977" s="746"/>
      <c r="H977" s="746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</row>
    <row r="978" ht="15.75" customHeight="1">
      <c r="A978" s="742"/>
      <c r="B978" s="742"/>
      <c r="C978" s="742"/>
      <c r="D978" s="746"/>
      <c r="E978" s="746"/>
      <c r="F978" s="746"/>
      <c r="G978" s="746"/>
      <c r="H978" s="746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</row>
    <row r="979" ht="15.75" customHeight="1">
      <c r="A979" s="742"/>
      <c r="B979" s="742"/>
      <c r="C979" s="742"/>
      <c r="D979" s="746"/>
      <c r="E979" s="746"/>
      <c r="F979" s="746"/>
      <c r="G979" s="746"/>
      <c r="H979" s="746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</row>
    <row r="980" ht="15.75" customHeight="1">
      <c r="A980" s="742"/>
      <c r="B980" s="742"/>
      <c r="C980" s="742"/>
      <c r="D980" s="746"/>
      <c r="E980" s="746"/>
      <c r="F980" s="746"/>
      <c r="G980" s="746"/>
      <c r="H980" s="746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</row>
    <row r="981" ht="15.75" customHeight="1">
      <c r="A981" s="742"/>
      <c r="B981" s="742"/>
      <c r="C981" s="742"/>
      <c r="D981" s="746"/>
      <c r="E981" s="746"/>
      <c r="F981" s="746"/>
      <c r="G981" s="746"/>
      <c r="H981" s="746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</row>
    <row r="982" ht="15.75" customHeight="1">
      <c r="A982" s="742"/>
      <c r="B982" s="742"/>
      <c r="C982" s="742"/>
      <c r="D982" s="746"/>
      <c r="E982" s="746"/>
      <c r="F982" s="746"/>
      <c r="G982" s="746"/>
      <c r="H982" s="746"/>
      <c r="I982" s="742"/>
      <c r="J982" s="742"/>
      <c r="K982" s="742"/>
      <c r="L982" s="742"/>
      <c r="M982" s="742"/>
      <c r="N982" s="742"/>
      <c r="O982" s="742"/>
      <c r="P982" s="742"/>
      <c r="Q982" s="742"/>
      <c r="R982" s="742"/>
      <c r="S982" s="742"/>
      <c r="T982" s="742"/>
      <c r="U982" s="742"/>
      <c r="V982" s="742"/>
      <c r="W982" s="742"/>
      <c r="X982" s="742"/>
      <c r="Y982" s="742"/>
      <c r="Z982" s="742"/>
    </row>
    <row r="983" ht="15.75" customHeight="1">
      <c r="A983" s="742"/>
      <c r="B983" s="742"/>
      <c r="C983" s="742"/>
      <c r="D983" s="746"/>
      <c r="E983" s="746"/>
      <c r="F983" s="746"/>
      <c r="G983" s="746"/>
      <c r="H983" s="746"/>
      <c r="I983" s="742"/>
      <c r="J983" s="742"/>
      <c r="K983" s="742"/>
      <c r="L983" s="742"/>
      <c r="M983" s="742"/>
      <c r="N983" s="742"/>
      <c r="O983" s="742"/>
      <c r="P983" s="742"/>
      <c r="Q983" s="742"/>
      <c r="R983" s="742"/>
      <c r="S983" s="742"/>
      <c r="T983" s="742"/>
      <c r="U983" s="742"/>
      <c r="V983" s="742"/>
      <c r="W983" s="742"/>
      <c r="X983" s="742"/>
      <c r="Y983" s="742"/>
      <c r="Z983" s="742"/>
    </row>
    <row r="984" ht="15.75" customHeight="1">
      <c r="A984" s="742"/>
      <c r="B984" s="742"/>
      <c r="C984" s="742"/>
      <c r="D984" s="746"/>
      <c r="E984" s="746"/>
      <c r="F984" s="746"/>
      <c r="G984" s="746"/>
      <c r="H984" s="746"/>
      <c r="I984" s="742"/>
      <c r="J984" s="742"/>
      <c r="K984" s="742"/>
      <c r="L984" s="742"/>
      <c r="M984" s="742"/>
      <c r="N984" s="742"/>
      <c r="O984" s="742"/>
      <c r="P984" s="742"/>
      <c r="Q984" s="742"/>
      <c r="R984" s="742"/>
      <c r="S984" s="742"/>
      <c r="T984" s="742"/>
      <c r="U984" s="742"/>
      <c r="V984" s="742"/>
      <c r="W984" s="742"/>
      <c r="X984" s="742"/>
      <c r="Y984" s="742"/>
      <c r="Z984" s="742"/>
    </row>
    <row r="985" ht="15.75" customHeight="1">
      <c r="A985" s="742"/>
      <c r="B985" s="742"/>
      <c r="C985" s="742"/>
      <c r="D985" s="746"/>
      <c r="E985" s="746"/>
      <c r="F985" s="746"/>
      <c r="G985" s="746"/>
      <c r="H985" s="746"/>
      <c r="I985" s="742"/>
      <c r="J985" s="742"/>
      <c r="K985" s="742"/>
      <c r="L985" s="742"/>
      <c r="M985" s="742"/>
      <c r="N985" s="742"/>
      <c r="O985" s="742"/>
      <c r="P985" s="742"/>
      <c r="Q985" s="742"/>
      <c r="R985" s="742"/>
      <c r="S985" s="742"/>
      <c r="T985" s="742"/>
      <c r="U985" s="742"/>
      <c r="V985" s="742"/>
      <c r="W985" s="742"/>
      <c r="X985" s="742"/>
      <c r="Y985" s="742"/>
      <c r="Z985" s="742"/>
    </row>
    <row r="986" ht="15.75" customHeight="1">
      <c r="A986" s="742"/>
      <c r="B986" s="742"/>
      <c r="C986" s="742"/>
      <c r="D986" s="746"/>
      <c r="E986" s="746"/>
      <c r="F986" s="746"/>
      <c r="G986" s="746"/>
      <c r="H986" s="746"/>
      <c r="I986" s="742"/>
      <c r="J986" s="742"/>
      <c r="K986" s="742"/>
      <c r="L986" s="742"/>
      <c r="M986" s="742"/>
      <c r="N986" s="742"/>
      <c r="O986" s="742"/>
      <c r="P986" s="742"/>
      <c r="Q986" s="742"/>
      <c r="R986" s="742"/>
      <c r="S986" s="742"/>
      <c r="T986" s="742"/>
      <c r="U986" s="742"/>
      <c r="V986" s="742"/>
      <c r="W986" s="742"/>
      <c r="X986" s="742"/>
      <c r="Y986" s="742"/>
      <c r="Z986" s="742"/>
    </row>
    <row r="987" ht="15.75" customHeight="1">
      <c r="A987" s="742"/>
      <c r="B987" s="742"/>
      <c r="C987" s="742"/>
      <c r="D987" s="746"/>
      <c r="E987" s="746"/>
      <c r="F987" s="746"/>
      <c r="G987" s="746"/>
      <c r="H987" s="746"/>
      <c r="I987" s="742"/>
      <c r="J987" s="742"/>
      <c r="K987" s="742"/>
      <c r="L987" s="742"/>
      <c r="M987" s="742"/>
      <c r="N987" s="742"/>
      <c r="O987" s="742"/>
      <c r="P987" s="742"/>
      <c r="Q987" s="742"/>
      <c r="R987" s="742"/>
      <c r="S987" s="742"/>
      <c r="T987" s="742"/>
      <c r="U987" s="742"/>
      <c r="V987" s="742"/>
      <c r="W987" s="742"/>
      <c r="X987" s="742"/>
      <c r="Y987" s="742"/>
      <c r="Z987" s="742"/>
    </row>
    <row r="988" ht="15.75" customHeight="1">
      <c r="A988" s="742"/>
      <c r="B988" s="742"/>
      <c r="C988" s="742"/>
      <c r="D988" s="746"/>
      <c r="E988" s="746"/>
      <c r="F988" s="746"/>
      <c r="G988" s="746"/>
      <c r="H988" s="746"/>
      <c r="I988" s="742"/>
      <c r="J988" s="742"/>
      <c r="K988" s="742"/>
      <c r="L988" s="742"/>
      <c r="M988" s="742"/>
      <c r="N988" s="742"/>
      <c r="O988" s="742"/>
      <c r="P988" s="742"/>
      <c r="Q988" s="742"/>
      <c r="R988" s="742"/>
      <c r="S988" s="742"/>
      <c r="T988" s="742"/>
      <c r="U988" s="742"/>
      <c r="V988" s="742"/>
      <c r="W988" s="742"/>
      <c r="X988" s="742"/>
      <c r="Y988" s="742"/>
      <c r="Z988" s="742"/>
    </row>
    <row r="989" ht="15.75" customHeight="1">
      <c r="A989" s="742"/>
      <c r="B989" s="742"/>
      <c r="C989" s="742"/>
      <c r="D989" s="746"/>
      <c r="E989" s="746"/>
      <c r="F989" s="746"/>
      <c r="G989" s="746"/>
      <c r="H989" s="746"/>
      <c r="I989" s="742"/>
      <c r="J989" s="742"/>
      <c r="K989" s="742"/>
      <c r="L989" s="742"/>
      <c r="M989" s="742"/>
      <c r="N989" s="742"/>
      <c r="O989" s="742"/>
      <c r="P989" s="742"/>
      <c r="Q989" s="742"/>
      <c r="R989" s="742"/>
      <c r="S989" s="742"/>
      <c r="T989" s="742"/>
      <c r="U989" s="742"/>
      <c r="V989" s="742"/>
      <c r="W989" s="742"/>
      <c r="X989" s="742"/>
      <c r="Y989" s="742"/>
      <c r="Z989" s="742"/>
    </row>
    <row r="990" ht="15.75" customHeight="1">
      <c r="A990" s="742"/>
      <c r="B990" s="742"/>
      <c r="C990" s="742"/>
      <c r="D990" s="746"/>
      <c r="E990" s="746"/>
      <c r="F990" s="746"/>
      <c r="G990" s="746"/>
      <c r="H990" s="746"/>
      <c r="I990" s="742"/>
      <c r="J990" s="742"/>
      <c r="K990" s="742"/>
      <c r="L990" s="742"/>
      <c r="M990" s="742"/>
      <c r="N990" s="742"/>
      <c r="O990" s="742"/>
      <c r="P990" s="742"/>
      <c r="Q990" s="742"/>
      <c r="R990" s="742"/>
      <c r="S990" s="742"/>
      <c r="T990" s="742"/>
      <c r="U990" s="742"/>
      <c r="V990" s="742"/>
      <c r="W990" s="742"/>
      <c r="X990" s="742"/>
      <c r="Y990" s="742"/>
      <c r="Z990" s="742"/>
    </row>
    <row r="991" ht="15.75" customHeight="1">
      <c r="A991" s="742"/>
      <c r="B991" s="742"/>
      <c r="C991" s="742"/>
      <c r="D991" s="746"/>
      <c r="E991" s="746"/>
      <c r="F991" s="746"/>
      <c r="G991" s="746"/>
      <c r="H991" s="746"/>
      <c r="I991" s="742"/>
      <c r="J991" s="742"/>
      <c r="K991" s="742"/>
      <c r="L991" s="742"/>
      <c r="M991" s="742"/>
      <c r="N991" s="742"/>
      <c r="O991" s="742"/>
      <c r="P991" s="742"/>
      <c r="Q991" s="742"/>
      <c r="R991" s="742"/>
      <c r="S991" s="742"/>
      <c r="T991" s="742"/>
      <c r="U991" s="742"/>
      <c r="V991" s="742"/>
      <c r="W991" s="742"/>
      <c r="X991" s="742"/>
      <c r="Y991" s="742"/>
      <c r="Z991" s="742"/>
    </row>
    <row r="992" ht="15.75" customHeight="1">
      <c r="A992" s="742"/>
      <c r="B992" s="742"/>
      <c r="C992" s="742"/>
      <c r="D992" s="746"/>
      <c r="E992" s="746"/>
      <c r="F992" s="746"/>
      <c r="G992" s="746"/>
      <c r="H992" s="746"/>
      <c r="I992" s="742"/>
      <c r="J992" s="742"/>
      <c r="K992" s="742"/>
      <c r="L992" s="742"/>
      <c r="M992" s="742"/>
      <c r="N992" s="742"/>
      <c r="O992" s="742"/>
      <c r="P992" s="742"/>
      <c r="Q992" s="742"/>
      <c r="R992" s="742"/>
      <c r="S992" s="742"/>
      <c r="T992" s="742"/>
      <c r="U992" s="742"/>
      <c r="V992" s="742"/>
      <c r="W992" s="742"/>
      <c r="X992" s="742"/>
      <c r="Y992" s="742"/>
      <c r="Z992" s="742"/>
    </row>
    <row r="993" ht="15.75" customHeight="1">
      <c r="A993" s="742"/>
      <c r="B993" s="742"/>
      <c r="C993" s="742"/>
      <c r="D993" s="746"/>
      <c r="E993" s="746"/>
      <c r="F993" s="746"/>
      <c r="G993" s="746"/>
      <c r="H993" s="746"/>
      <c r="I993" s="742"/>
      <c r="J993" s="742"/>
      <c r="K993" s="742"/>
      <c r="L993" s="742"/>
      <c r="M993" s="742"/>
      <c r="N993" s="742"/>
      <c r="O993" s="742"/>
      <c r="P993" s="742"/>
      <c r="Q993" s="742"/>
      <c r="R993" s="742"/>
      <c r="S993" s="742"/>
      <c r="T993" s="742"/>
      <c r="U993" s="742"/>
      <c r="V993" s="742"/>
      <c r="W993" s="742"/>
      <c r="X993" s="742"/>
      <c r="Y993" s="742"/>
      <c r="Z993" s="742"/>
    </row>
    <row r="994" ht="15.75" customHeight="1">
      <c r="A994" s="742"/>
      <c r="B994" s="742"/>
      <c r="C994" s="742"/>
      <c r="D994" s="746"/>
      <c r="E994" s="746"/>
      <c r="F994" s="746"/>
      <c r="G994" s="746"/>
      <c r="H994" s="746"/>
      <c r="I994" s="742"/>
      <c r="J994" s="742"/>
      <c r="K994" s="742"/>
      <c r="L994" s="742"/>
      <c r="M994" s="742"/>
      <c r="N994" s="742"/>
      <c r="O994" s="742"/>
      <c r="P994" s="742"/>
      <c r="Q994" s="742"/>
      <c r="R994" s="742"/>
      <c r="S994" s="742"/>
      <c r="T994" s="742"/>
      <c r="U994" s="742"/>
      <c r="V994" s="742"/>
      <c r="W994" s="742"/>
      <c r="X994" s="742"/>
      <c r="Y994" s="742"/>
      <c r="Z994" s="742"/>
    </row>
    <row r="995" ht="15.75" customHeight="1">
      <c r="A995" s="742"/>
      <c r="B995" s="742"/>
      <c r="C995" s="742"/>
      <c r="D995" s="746"/>
      <c r="E995" s="746"/>
      <c r="F995" s="746"/>
      <c r="G995" s="746"/>
      <c r="H995" s="746"/>
      <c r="I995" s="742"/>
      <c r="J995" s="742"/>
      <c r="K995" s="742"/>
      <c r="L995" s="742"/>
      <c r="M995" s="742"/>
      <c r="N995" s="742"/>
      <c r="O995" s="742"/>
      <c r="P995" s="742"/>
      <c r="Q995" s="742"/>
      <c r="R995" s="742"/>
      <c r="S995" s="742"/>
      <c r="T995" s="742"/>
      <c r="U995" s="742"/>
      <c r="V995" s="742"/>
      <c r="W995" s="742"/>
      <c r="X995" s="742"/>
      <c r="Y995" s="742"/>
      <c r="Z995" s="742"/>
    </row>
    <row r="996" ht="15.75" customHeight="1">
      <c r="A996" s="742"/>
      <c r="B996" s="742"/>
      <c r="C996" s="742"/>
      <c r="D996" s="746"/>
      <c r="E996" s="746"/>
      <c r="F996" s="746"/>
      <c r="G996" s="746"/>
      <c r="H996" s="746"/>
      <c r="I996" s="742"/>
      <c r="J996" s="742"/>
      <c r="K996" s="742"/>
      <c r="L996" s="742"/>
      <c r="M996" s="742"/>
      <c r="N996" s="742"/>
      <c r="O996" s="742"/>
      <c r="P996" s="742"/>
      <c r="Q996" s="742"/>
      <c r="R996" s="742"/>
      <c r="S996" s="742"/>
      <c r="T996" s="742"/>
      <c r="U996" s="742"/>
      <c r="V996" s="742"/>
      <c r="W996" s="742"/>
      <c r="X996" s="742"/>
      <c r="Y996" s="742"/>
      <c r="Z996" s="742"/>
    </row>
    <row r="997" ht="15.75" customHeight="1">
      <c r="A997" s="742"/>
      <c r="B997" s="742"/>
      <c r="C997" s="742"/>
      <c r="D997" s="746"/>
      <c r="E997" s="746"/>
      <c r="F997" s="746"/>
      <c r="G997" s="746"/>
      <c r="H997" s="746"/>
      <c r="I997" s="742"/>
      <c r="J997" s="742"/>
      <c r="K997" s="742"/>
      <c r="L997" s="742"/>
      <c r="M997" s="742"/>
      <c r="N997" s="742"/>
      <c r="O997" s="742"/>
      <c r="P997" s="742"/>
      <c r="Q997" s="742"/>
      <c r="R997" s="742"/>
      <c r="S997" s="742"/>
      <c r="T997" s="742"/>
      <c r="U997" s="742"/>
      <c r="V997" s="742"/>
      <c r="W997" s="742"/>
      <c r="X997" s="742"/>
      <c r="Y997" s="742"/>
      <c r="Z997" s="742"/>
    </row>
    <row r="998" ht="15.75" customHeight="1">
      <c r="A998" s="742"/>
      <c r="B998" s="742"/>
      <c r="C998" s="742"/>
      <c r="D998" s="746"/>
      <c r="E998" s="746"/>
      <c r="F998" s="746"/>
      <c r="G998" s="746"/>
      <c r="H998" s="746"/>
      <c r="I998" s="742"/>
      <c r="J998" s="742"/>
      <c r="K998" s="742"/>
      <c r="L998" s="742"/>
      <c r="M998" s="742"/>
      <c r="N998" s="742"/>
      <c r="O998" s="742"/>
      <c r="P998" s="742"/>
      <c r="Q998" s="742"/>
      <c r="R998" s="742"/>
      <c r="S998" s="742"/>
      <c r="T998" s="742"/>
      <c r="U998" s="742"/>
      <c r="V998" s="742"/>
      <c r="W998" s="742"/>
      <c r="X998" s="742"/>
      <c r="Y998" s="742"/>
      <c r="Z998" s="742"/>
    </row>
    <row r="999" ht="15.75" customHeight="1">
      <c r="A999" s="742"/>
      <c r="B999" s="742"/>
      <c r="C999" s="742"/>
      <c r="D999" s="746"/>
      <c r="E999" s="746"/>
      <c r="F999" s="746"/>
      <c r="G999" s="746"/>
      <c r="H999" s="746"/>
      <c r="I999" s="742"/>
      <c r="J999" s="742"/>
      <c r="K999" s="742"/>
      <c r="L999" s="742"/>
      <c r="M999" s="742"/>
      <c r="N999" s="742"/>
      <c r="O999" s="742"/>
      <c r="P999" s="742"/>
      <c r="Q999" s="742"/>
      <c r="R999" s="742"/>
      <c r="S999" s="742"/>
      <c r="T999" s="742"/>
      <c r="U999" s="742"/>
      <c r="V999" s="742"/>
      <c r="W999" s="742"/>
      <c r="X999" s="742"/>
      <c r="Y999" s="742"/>
      <c r="Z999" s="742"/>
    </row>
    <row r="1000" ht="15.75" customHeight="1">
      <c r="A1000" s="742"/>
      <c r="B1000" s="742"/>
      <c r="C1000" s="742"/>
      <c r="D1000" s="746"/>
      <c r="E1000" s="746"/>
      <c r="F1000" s="746"/>
      <c r="G1000" s="746"/>
      <c r="H1000" s="746"/>
      <c r="I1000" s="742"/>
      <c r="J1000" s="742"/>
      <c r="K1000" s="742"/>
      <c r="L1000" s="742"/>
      <c r="M1000" s="742"/>
      <c r="N1000" s="742"/>
      <c r="O1000" s="742"/>
      <c r="P1000" s="742"/>
      <c r="Q1000" s="742"/>
      <c r="R1000" s="742"/>
      <c r="S1000" s="742"/>
      <c r="T1000" s="742"/>
      <c r="U1000" s="742"/>
      <c r="V1000" s="742"/>
      <c r="W1000" s="742"/>
      <c r="X1000" s="742"/>
      <c r="Y1000" s="742"/>
      <c r="Z1000" s="742"/>
    </row>
  </sheetData>
  <mergeCells count="1">
    <mergeCell ref="B310:C310"/>
  </mergeCells>
  <printOptions horizontalCentered="1"/>
  <pageMargins bottom="0.75" footer="0.0" header="0.0" left="0.45" right="0.45" top="0.75"/>
  <pageSetup orientation="portrait"/>
  <headerFooter>
    <oddHeader>&amp;C&amp;A</oddHeader>
    <oddFooter>&amp;L&amp;F&amp;R&amp;D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1" width="7.0"/>
  </cols>
  <sheetData>
    <row r="1">
      <c r="A1" s="757"/>
      <c r="B1" s="758" t="s">
        <v>0</v>
      </c>
      <c r="C1" s="758" t="s">
        <v>1</v>
      </c>
      <c r="D1" s="758" t="s">
        <v>2</v>
      </c>
      <c r="E1" s="758" t="s">
        <v>3</v>
      </c>
      <c r="F1" s="758" t="s">
        <v>4</v>
      </c>
      <c r="G1" s="758" t="s">
        <v>5</v>
      </c>
      <c r="H1" s="758" t="s">
        <v>6</v>
      </c>
      <c r="I1" s="758" t="s">
        <v>7</v>
      </c>
      <c r="J1" s="758" t="s">
        <v>8</v>
      </c>
      <c r="K1" s="758" t="s">
        <v>9</v>
      </c>
    </row>
    <row r="2">
      <c r="B2" s="759">
        <v>2.0</v>
      </c>
      <c r="C2" s="759">
        <v>4.0</v>
      </c>
      <c r="D2" s="759">
        <v>2.0</v>
      </c>
      <c r="E2" s="759">
        <v>1.0</v>
      </c>
      <c r="F2" s="759">
        <v>1.0</v>
      </c>
      <c r="G2" s="759">
        <v>5.0</v>
      </c>
      <c r="H2" s="759">
        <v>4.0</v>
      </c>
      <c r="I2" s="759">
        <v>2.0</v>
      </c>
      <c r="J2" s="759">
        <v>2.0</v>
      </c>
      <c r="K2" s="759">
        <v>1.0</v>
      </c>
    </row>
    <row r="3">
      <c r="B3" s="759">
        <v>5.0</v>
      </c>
      <c r="C3" s="759">
        <v>6.0</v>
      </c>
      <c r="D3" s="759">
        <v>1.0</v>
      </c>
      <c r="E3" s="759">
        <v>1.0</v>
      </c>
      <c r="F3" s="759">
        <v>2.0</v>
      </c>
      <c r="G3" s="759">
        <v>4.0</v>
      </c>
      <c r="H3" s="759">
        <v>8.0</v>
      </c>
      <c r="I3" s="759">
        <v>1.0</v>
      </c>
      <c r="J3" s="759">
        <v>5.0</v>
      </c>
      <c r="K3" s="759">
        <v>10.0</v>
      </c>
    </row>
    <row r="4">
      <c r="B4" s="759">
        <v>2.0</v>
      </c>
      <c r="C4" s="759">
        <v>2.0</v>
      </c>
      <c r="D4" s="759">
        <v>3.0</v>
      </c>
      <c r="E4" s="759">
        <v>2.0</v>
      </c>
      <c r="F4" s="759">
        <v>4.0</v>
      </c>
      <c r="G4" s="759">
        <v>2.0</v>
      </c>
      <c r="H4" s="759">
        <v>1.0</v>
      </c>
      <c r="I4" s="759">
        <v>11.0</v>
      </c>
      <c r="J4" s="759">
        <v>2.0</v>
      </c>
      <c r="K4" s="759">
        <v>1.0</v>
      </c>
    </row>
    <row r="5">
      <c r="B5" s="759">
        <v>2.0</v>
      </c>
      <c r="C5" s="759">
        <v>2.0</v>
      </c>
      <c r="D5" s="759">
        <v>2.0</v>
      </c>
      <c r="E5" s="759">
        <v>3.0</v>
      </c>
      <c r="F5" s="759">
        <v>5.0</v>
      </c>
      <c r="G5" s="759">
        <v>5.0</v>
      </c>
      <c r="H5" s="759">
        <v>1.0</v>
      </c>
      <c r="I5" s="759">
        <v>1.0</v>
      </c>
      <c r="J5" s="759">
        <v>1.0</v>
      </c>
      <c r="K5" s="759">
        <v>3.0</v>
      </c>
    </row>
    <row r="6">
      <c r="B6" s="759">
        <v>2.0</v>
      </c>
      <c r="C6" s="759">
        <v>2.0</v>
      </c>
      <c r="D6" s="759">
        <v>7.0</v>
      </c>
      <c r="E6" s="759">
        <v>1.0</v>
      </c>
      <c r="F6" s="759">
        <v>2.0</v>
      </c>
      <c r="G6" s="759">
        <v>4.0</v>
      </c>
      <c r="H6" s="759">
        <v>1.0</v>
      </c>
      <c r="I6" s="759">
        <v>14.0</v>
      </c>
      <c r="J6" s="759">
        <v>7.0</v>
      </c>
      <c r="K6" s="759">
        <v>2.0</v>
      </c>
    </row>
    <row r="7">
      <c r="B7" s="759">
        <v>10.0</v>
      </c>
      <c r="C7" s="759">
        <v>5.0</v>
      </c>
      <c r="D7" s="759">
        <v>1.0</v>
      </c>
      <c r="E7" s="759">
        <v>6.0</v>
      </c>
      <c r="F7" s="759">
        <v>2.0</v>
      </c>
      <c r="G7" s="759">
        <v>5.0</v>
      </c>
      <c r="H7" s="759">
        <v>6.0</v>
      </c>
      <c r="I7" s="110"/>
      <c r="J7" s="759">
        <v>3.0</v>
      </c>
      <c r="K7" s="759">
        <v>2.0</v>
      </c>
    </row>
    <row r="8">
      <c r="B8" s="759">
        <v>2.0</v>
      </c>
      <c r="C8" s="110"/>
      <c r="D8" s="759"/>
      <c r="E8" s="759">
        <v>2.0</v>
      </c>
      <c r="F8" s="110"/>
      <c r="G8" s="759">
        <v>2.0</v>
      </c>
      <c r="H8" s="759">
        <v>7.0</v>
      </c>
      <c r="I8" s="110"/>
      <c r="J8" s="759">
        <v>1.0</v>
      </c>
      <c r="K8" s="759">
        <v>1.0</v>
      </c>
    </row>
    <row r="9">
      <c r="B9" s="110"/>
      <c r="C9" s="110"/>
      <c r="D9" s="110"/>
      <c r="E9" s="759"/>
      <c r="F9" s="110"/>
      <c r="G9" s="759">
        <v>2.0</v>
      </c>
      <c r="H9" s="110"/>
      <c r="I9" s="110"/>
      <c r="J9" s="759">
        <v>1.0</v>
      </c>
      <c r="K9" s="759">
        <v>4.0</v>
      </c>
    </row>
    <row r="10">
      <c r="B10" s="110"/>
      <c r="C10" s="110"/>
      <c r="D10" s="110"/>
      <c r="E10" s="110"/>
      <c r="F10" s="110"/>
      <c r="G10" s="759">
        <v>2.0</v>
      </c>
      <c r="H10" s="110"/>
      <c r="I10" s="110"/>
      <c r="J10" s="759">
        <v>3.0</v>
      </c>
      <c r="K10" s="110"/>
    </row>
    <row r="11">
      <c r="B11" s="110"/>
      <c r="C11" s="110"/>
      <c r="D11" s="110"/>
      <c r="E11" s="110"/>
      <c r="F11" s="110"/>
      <c r="G11" s="110"/>
      <c r="H11" s="110"/>
      <c r="I11" s="110"/>
      <c r="J11" s="110"/>
      <c r="K11" s="110"/>
    </row>
    <row r="12">
      <c r="B12" s="110"/>
      <c r="C12" s="110"/>
      <c r="D12" s="110"/>
      <c r="E12" s="110"/>
      <c r="F12" s="110"/>
      <c r="G12" s="110"/>
      <c r="H12" s="110"/>
      <c r="I12" s="110"/>
      <c r="J12" s="110"/>
      <c r="K12" s="110"/>
    </row>
    <row r="13">
      <c r="B13" s="110"/>
      <c r="C13" s="110"/>
      <c r="D13" s="110"/>
      <c r="E13" s="110"/>
      <c r="F13" s="110"/>
      <c r="G13" s="110"/>
      <c r="H13" s="110"/>
      <c r="I13" s="110"/>
      <c r="J13" s="110"/>
      <c r="K13" s="110"/>
    </row>
    <row r="14">
      <c r="B14" s="110"/>
      <c r="C14" s="110"/>
      <c r="D14" s="110"/>
      <c r="E14" s="110"/>
      <c r="F14" s="110"/>
      <c r="G14" s="110"/>
      <c r="H14" s="110"/>
      <c r="I14" s="110"/>
      <c r="J14" s="110"/>
      <c r="K14" s="110"/>
    </row>
    <row r="15">
      <c r="A15" s="760" t="s">
        <v>1531</v>
      </c>
      <c r="B15" s="761">
        <f t="shared" ref="B15:K15" si="1">SUM(B2:B14)</f>
        <v>25</v>
      </c>
      <c r="C15" s="761">
        <f t="shared" si="1"/>
        <v>21</v>
      </c>
      <c r="D15" s="761">
        <f t="shared" si="1"/>
        <v>16</v>
      </c>
      <c r="E15" s="761">
        <f t="shared" si="1"/>
        <v>16</v>
      </c>
      <c r="F15" s="761">
        <f t="shared" si="1"/>
        <v>16</v>
      </c>
      <c r="G15" s="761">
        <f t="shared" si="1"/>
        <v>31</v>
      </c>
      <c r="H15" s="761">
        <f t="shared" si="1"/>
        <v>28</v>
      </c>
      <c r="I15" s="761">
        <f t="shared" si="1"/>
        <v>29</v>
      </c>
      <c r="J15" s="761">
        <f t="shared" si="1"/>
        <v>25</v>
      </c>
      <c r="K15" s="761">
        <f t="shared" si="1"/>
        <v>24</v>
      </c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3" width="16.88"/>
    <col customWidth="1" min="4" max="4" width="18.25"/>
    <col customWidth="1" min="5" max="5" width="8.38"/>
    <col customWidth="1" min="6" max="6" width="14.13"/>
    <col customWidth="1" min="7" max="7" width="9.25"/>
    <col customWidth="1" min="8" max="8" width="11.63"/>
    <col customWidth="1" min="9" max="9" width="10.75"/>
    <col customWidth="1" min="10" max="26" width="9.13"/>
  </cols>
  <sheetData>
    <row r="1">
      <c r="A1" s="737" t="s">
        <v>1127</v>
      </c>
      <c r="B1" s="738" t="s">
        <v>1522</v>
      </c>
      <c r="C1" s="739" t="s">
        <v>1523</v>
      </c>
      <c r="D1" s="740" t="s">
        <v>1134</v>
      </c>
      <c r="E1" s="740" t="s">
        <v>16</v>
      </c>
      <c r="F1" s="740" t="s">
        <v>1524</v>
      </c>
      <c r="G1" s="740" t="s">
        <v>17</v>
      </c>
      <c r="H1" s="741" t="s">
        <v>1525</v>
      </c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  <c r="W1" s="742"/>
      <c r="X1" s="742"/>
      <c r="Y1" s="742"/>
      <c r="Z1" s="742"/>
    </row>
    <row r="2">
      <c r="A2" s="16">
        <v>1.0</v>
      </c>
      <c r="B2" s="743"/>
      <c r="C2" s="744"/>
      <c r="D2" s="16"/>
      <c r="E2" s="16"/>
      <c r="F2" s="16"/>
      <c r="G2" s="16"/>
      <c r="H2" s="16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  <c r="Y2" s="742"/>
      <c r="Z2" s="742"/>
    </row>
    <row r="3">
      <c r="A3" s="24">
        <f t="shared" ref="A3:A26" si="1">A2+1</f>
        <v>2</v>
      </c>
      <c r="B3" s="745"/>
      <c r="C3" s="29"/>
      <c r="D3" s="24"/>
      <c r="E3" s="24"/>
      <c r="F3" s="24"/>
      <c r="G3" s="24"/>
      <c r="H3" s="24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742"/>
    </row>
    <row r="4">
      <c r="A4" s="24">
        <f t="shared" si="1"/>
        <v>3</v>
      </c>
      <c r="B4" s="745"/>
      <c r="C4" s="29"/>
      <c r="D4" s="24"/>
      <c r="E4" s="24"/>
      <c r="F4" s="24"/>
      <c r="G4" s="24"/>
      <c r="H4" s="24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</row>
    <row r="5">
      <c r="A5" s="24">
        <f t="shared" si="1"/>
        <v>4</v>
      </c>
      <c r="B5" s="745"/>
      <c r="C5" s="29"/>
      <c r="D5" s="24"/>
      <c r="E5" s="24"/>
      <c r="F5" s="24"/>
      <c r="G5" s="24"/>
      <c r="H5" s="24"/>
      <c r="I5" s="742"/>
      <c r="J5" s="742"/>
      <c r="K5" s="742"/>
      <c r="L5" s="742"/>
      <c r="M5" s="742"/>
      <c r="N5" s="742"/>
      <c r="O5" s="742"/>
      <c r="P5" s="742"/>
      <c r="Q5" s="742"/>
      <c r="R5" s="742"/>
      <c r="S5" s="742"/>
      <c r="T5" s="742"/>
      <c r="U5" s="742"/>
      <c r="V5" s="742"/>
      <c r="W5" s="742"/>
      <c r="X5" s="742"/>
      <c r="Y5" s="742"/>
      <c r="Z5" s="742"/>
    </row>
    <row r="6">
      <c r="A6" s="24">
        <f t="shared" si="1"/>
        <v>5</v>
      </c>
      <c r="B6" s="745"/>
      <c r="C6" s="29"/>
      <c r="D6" s="24"/>
      <c r="E6" s="24"/>
      <c r="F6" s="24"/>
      <c r="G6" s="24"/>
      <c r="H6" s="24"/>
      <c r="I6" s="742"/>
      <c r="J6" s="742"/>
      <c r="K6" s="742"/>
      <c r="L6" s="742"/>
      <c r="M6" s="742"/>
      <c r="N6" s="742"/>
      <c r="O6" s="742"/>
      <c r="P6" s="742"/>
      <c r="Q6" s="742"/>
      <c r="R6" s="742"/>
      <c r="S6" s="742"/>
      <c r="T6" s="742"/>
      <c r="U6" s="742"/>
      <c r="V6" s="742"/>
      <c r="W6" s="742"/>
      <c r="X6" s="742"/>
      <c r="Y6" s="742"/>
      <c r="Z6" s="742"/>
    </row>
    <row r="7">
      <c r="A7" s="24">
        <f t="shared" si="1"/>
        <v>6</v>
      </c>
      <c r="B7" s="745"/>
      <c r="C7" s="29"/>
      <c r="D7" s="24"/>
      <c r="E7" s="24"/>
      <c r="F7" s="24"/>
      <c r="G7" s="24"/>
      <c r="H7" s="24"/>
      <c r="I7" s="742"/>
      <c r="J7" s="742"/>
      <c r="K7" s="742"/>
      <c r="L7" s="742"/>
      <c r="M7" s="742"/>
      <c r="N7" s="742"/>
      <c r="O7" s="742"/>
      <c r="P7" s="742"/>
      <c r="Q7" s="742"/>
      <c r="R7" s="742"/>
      <c r="S7" s="742"/>
      <c r="T7" s="742"/>
      <c r="U7" s="742"/>
      <c r="V7" s="742"/>
      <c r="W7" s="742"/>
      <c r="X7" s="742"/>
      <c r="Y7" s="742"/>
      <c r="Z7" s="742"/>
    </row>
    <row r="8">
      <c r="A8" s="24">
        <f t="shared" si="1"/>
        <v>7</v>
      </c>
      <c r="B8" s="745"/>
      <c r="C8" s="29"/>
      <c r="D8" s="24"/>
      <c r="E8" s="24"/>
      <c r="F8" s="24"/>
      <c r="G8" s="24"/>
      <c r="H8" s="24"/>
      <c r="I8" s="742"/>
      <c r="J8" s="742"/>
      <c r="K8" s="742"/>
      <c r="L8" s="742"/>
      <c r="M8" s="742"/>
      <c r="N8" s="742"/>
      <c r="O8" s="742"/>
      <c r="P8" s="742"/>
      <c r="Q8" s="742"/>
      <c r="R8" s="742"/>
      <c r="S8" s="742"/>
      <c r="T8" s="742"/>
      <c r="U8" s="742"/>
      <c r="V8" s="742"/>
      <c r="W8" s="742"/>
      <c r="X8" s="742"/>
      <c r="Y8" s="742"/>
      <c r="Z8" s="742"/>
    </row>
    <row r="9">
      <c r="A9" s="24">
        <f t="shared" si="1"/>
        <v>8</v>
      </c>
      <c r="B9" s="745"/>
      <c r="C9" s="29"/>
      <c r="D9" s="24"/>
      <c r="E9" s="24"/>
      <c r="F9" s="24"/>
      <c r="G9" s="24"/>
      <c r="H9" s="24"/>
      <c r="I9" s="742"/>
      <c r="J9" s="742"/>
      <c r="K9" s="742"/>
      <c r="L9" s="742"/>
      <c r="M9" s="742"/>
      <c r="N9" s="742"/>
      <c r="O9" s="742"/>
      <c r="P9" s="742"/>
      <c r="Q9" s="742"/>
      <c r="R9" s="742"/>
      <c r="S9" s="742"/>
      <c r="T9" s="742"/>
      <c r="U9" s="742"/>
      <c r="V9" s="742"/>
      <c r="W9" s="742"/>
      <c r="X9" s="742"/>
      <c r="Y9" s="742"/>
      <c r="Z9" s="742"/>
    </row>
    <row r="10">
      <c r="A10" s="24">
        <f t="shared" si="1"/>
        <v>9</v>
      </c>
      <c r="B10" s="745"/>
      <c r="C10" s="29"/>
      <c r="D10" s="24"/>
      <c r="E10" s="24"/>
      <c r="F10" s="24"/>
      <c r="G10" s="24"/>
      <c r="H10" s="24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</row>
    <row r="11">
      <c r="A11" s="24">
        <f t="shared" si="1"/>
        <v>10</v>
      </c>
      <c r="B11" s="745"/>
      <c r="C11" s="29"/>
      <c r="D11" s="24"/>
      <c r="E11" s="24"/>
      <c r="F11" s="24"/>
      <c r="G11" s="24"/>
      <c r="H11" s="24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</row>
    <row r="12">
      <c r="A12" s="24">
        <f t="shared" si="1"/>
        <v>11</v>
      </c>
      <c r="B12" s="745"/>
      <c r="C12" s="29"/>
      <c r="D12" s="24"/>
      <c r="E12" s="24"/>
      <c r="F12" s="24"/>
      <c r="G12" s="24"/>
      <c r="H12" s="24"/>
      <c r="I12" s="742"/>
      <c r="J12" s="742"/>
      <c r="K12" s="742"/>
      <c r="L12" s="742"/>
      <c r="M12" s="742"/>
      <c r="N12" s="742"/>
      <c r="O12" s="742"/>
      <c r="P12" s="742"/>
      <c r="Q12" s="742"/>
      <c r="R12" s="742"/>
      <c r="S12" s="742"/>
      <c r="T12" s="742"/>
      <c r="U12" s="742"/>
      <c r="V12" s="742"/>
      <c r="W12" s="742"/>
      <c r="X12" s="742"/>
      <c r="Y12" s="742"/>
      <c r="Z12" s="742"/>
    </row>
    <row r="13">
      <c r="A13" s="24">
        <f t="shared" si="1"/>
        <v>12</v>
      </c>
      <c r="B13" s="745"/>
      <c r="C13" s="29"/>
      <c r="D13" s="24"/>
      <c r="E13" s="24"/>
      <c r="F13" s="24"/>
      <c r="G13" s="24"/>
      <c r="H13" s="24"/>
      <c r="I13" s="742"/>
      <c r="J13" s="742"/>
      <c r="K13" s="742"/>
      <c r="L13" s="742"/>
      <c r="M13" s="742"/>
      <c r="N13" s="742"/>
      <c r="O13" s="742"/>
      <c r="P13" s="742"/>
      <c r="Q13" s="742"/>
      <c r="R13" s="742"/>
      <c r="S13" s="742"/>
      <c r="T13" s="742"/>
      <c r="U13" s="742"/>
      <c r="V13" s="742"/>
      <c r="W13" s="742"/>
      <c r="X13" s="742"/>
      <c r="Y13" s="742"/>
      <c r="Z13" s="742"/>
    </row>
    <row r="14">
      <c r="A14" s="24">
        <f t="shared" si="1"/>
        <v>13</v>
      </c>
      <c r="B14" s="745"/>
      <c r="C14" s="29"/>
      <c r="D14" s="24"/>
      <c r="E14" s="24"/>
      <c r="F14" s="24"/>
      <c r="G14" s="24"/>
      <c r="H14" s="24"/>
      <c r="I14" s="742"/>
      <c r="J14" s="742"/>
      <c r="K14" s="742"/>
      <c r="L14" s="742"/>
      <c r="M14" s="742"/>
      <c r="N14" s="742"/>
      <c r="O14" s="742"/>
      <c r="P14" s="742"/>
      <c r="Q14" s="742"/>
      <c r="R14" s="742"/>
      <c r="S14" s="742"/>
      <c r="T14" s="742"/>
      <c r="U14" s="742"/>
      <c r="V14" s="742"/>
      <c r="W14" s="742"/>
      <c r="X14" s="742"/>
      <c r="Y14" s="742"/>
      <c r="Z14" s="742"/>
    </row>
    <row r="15">
      <c r="A15" s="24">
        <f t="shared" si="1"/>
        <v>14</v>
      </c>
      <c r="B15" s="745"/>
      <c r="C15" s="29"/>
      <c r="D15" s="24"/>
      <c r="E15" s="24"/>
      <c r="F15" s="24"/>
      <c r="G15" s="24"/>
      <c r="H15" s="24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2"/>
      <c r="W15" s="742"/>
      <c r="X15" s="742"/>
      <c r="Y15" s="742"/>
      <c r="Z15" s="742"/>
    </row>
    <row r="16">
      <c r="A16" s="24">
        <f t="shared" si="1"/>
        <v>15</v>
      </c>
      <c r="B16" s="745"/>
      <c r="C16" s="29"/>
      <c r="D16" s="24"/>
      <c r="E16" s="24"/>
      <c r="F16" s="24"/>
      <c r="G16" s="24"/>
      <c r="H16" s="24"/>
      <c r="I16" s="742"/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  <c r="V16" s="742"/>
      <c r="W16" s="742"/>
      <c r="X16" s="742"/>
      <c r="Y16" s="742"/>
      <c r="Z16" s="742"/>
    </row>
    <row r="17">
      <c r="A17" s="24">
        <f t="shared" si="1"/>
        <v>16</v>
      </c>
      <c r="B17" s="745"/>
      <c r="C17" s="29"/>
      <c r="D17" s="24"/>
      <c r="E17" s="24"/>
      <c r="F17" s="24"/>
      <c r="G17" s="24"/>
      <c r="H17" s="24"/>
      <c r="I17" s="742"/>
      <c r="J17" s="742"/>
      <c r="K17" s="742"/>
      <c r="L17" s="742"/>
      <c r="M17" s="742"/>
      <c r="N17" s="742"/>
      <c r="O17" s="742"/>
      <c r="P17" s="742"/>
      <c r="Q17" s="742"/>
      <c r="R17" s="742"/>
      <c r="S17" s="742"/>
      <c r="T17" s="742"/>
      <c r="U17" s="742"/>
      <c r="V17" s="742"/>
      <c r="W17" s="742"/>
      <c r="X17" s="742"/>
      <c r="Y17" s="742"/>
      <c r="Z17" s="742"/>
    </row>
    <row r="18">
      <c r="A18" s="24">
        <f t="shared" si="1"/>
        <v>17</v>
      </c>
      <c r="B18" s="745"/>
      <c r="C18" s="29"/>
      <c r="D18" s="24"/>
      <c r="E18" s="24"/>
      <c r="F18" s="24"/>
      <c r="G18" s="24"/>
      <c r="H18" s="24"/>
      <c r="I18" s="742"/>
      <c r="J18" s="742"/>
      <c r="K18" s="742"/>
      <c r="L18" s="742"/>
      <c r="M18" s="742"/>
      <c r="N18" s="742"/>
      <c r="O18" s="742"/>
      <c r="P18" s="742"/>
      <c r="Q18" s="742"/>
      <c r="R18" s="742"/>
      <c r="S18" s="742"/>
      <c r="T18" s="742"/>
      <c r="U18" s="742"/>
      <c r="V18" s="742"/>
      <c r="W18" s="742"/>
      <c r="X18" s="742"/>
      <c r="Y18" s="742"/>
      <c r="Z18" s="742"/>
    </row>
    <row r="19">
      <c r="A19" s="24">
        <f t="shared" si="1"/>
        <v>18</v>
      </c>
      <c r="B19" s="745"/>
      <c r="C19" s="29"/>
      <c r="D19" s="24"/>
      <c r="E19" s="24"/>
      <c r="F19" s="24"/>
      <c r="G19" s="24"/>
      <c r="H19" s="24"/>
      <c r="I19" s="742"/>
      <c r="J19" s="742"/>
      <c r="K19" s="742"/>
      <c r="L19" s="742"/>
      <c r="M19" s="742"/>
      <c r="N19" s="742"/>
      <c r="O19" s="742"/>
      <c r="P19" s="742"/>
      <c r="Q19" s="742"/>
      <c r="R19" s="742"/>
      <c r="S19" s="742"/>
      <c r="T19" s="742"/>
      <c r="U19" s="742"/>
      <c r="V19" s="742"/>
      <c r="W19" s="742"/>
      <c r="X19" s="742"/>
      <c r="Y19" s="742"/>
      <c r="Z19" s="742"/>
    </row>
    <row r="20">
      <c r="A20" s="24">
        <f t="shared" si="1"/>
        <v>19</v>
      </c>
      <c r="B20" s="745"/>
      <c r="C20" s="29"/>
      <c r="D20" s="24"/>
      <c r="E20" s="24"/>
      <c r="F20" s="24"/>
      <c r="G20" s="24"/>
      <c r="H20" s="24"/>
      <c r="I20" s="742"/>
      <c r="J20" s="742"/>
      <c r="K20" s="742"/>
      <c r="L20" s="742"/>
      <c r="M20" s="742"/>
      <c r="N20" s="742"/>
      <c r="O20" s="742"/>
      <c r="P20" s="742"/>
      <c r="Q20" s="742"/>
      <c r="R20" s="742"/>
      <c r="S20" s="742"/>
      <c r="T20" s="742"/>
      <c r="U20" s="742"/>
      <c r="V20" s="742"/>
      <c r="W20" s="742"/>
      <c r="X20" s="742"/>
      <c r="Y20" s="742"/>
      <c r="Z20" s="742"/>
    </row>
    <row r="21" ht="15.75" customHeight="1">
      <c r="A21" s="24">
        <f t="shared" si="1"/>
        <v>20</v>
      </c>
      <c r="B21" s="745"/>
      <c r="C21" s="29"/>
      <c r="D21" s="24"/>
      <c r="E21" s="24"/>
      <c r="F21" s="24"/>
      <c r="G21" s="24"/>
      <c r="H21" s="24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</row>
    <row r="22" ht="15.75" customHeight="1">
      <c r="A22" s="24">
        <f t="shared" si="1"/>
        <v>21</v>
      </c>
      <c r="B22" s="745"/>
      <c r="C22" s="29"/>
      <c r="D22" s="24"/>
      <c r="E22" s="24"/>
      <c r="F22" s="24"/>
      <c r="G22" s="24"/>
      <c r="H22" s="24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</row>
    <row r="23" ht="15.75" customHeight="1">
      <c r="A23" s="24">
        <f t="shared" si="1"/>
        <v>22</v>
      </c>
      <c r="B23" s="745"/>
      <c r="C23" s="29"/>
      <c r="D23" s="24"/>
      <c r="E23" s="24"/>
      <c r="F23" s="24"/>
      <c r="G23" s="24"/>
      <c r="H23" s="24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</row>
    <row r="24" ht="15.75" customHeight="1">
      <c r="A24" s="24">
        <f t="shared" si="1"/>
        <v>23</v>
      </c>
      <c r="B24" s="745"/>
      <c r="C24" s="29"/>
      <c r="D24" s="24"/>
      <c r="E24" s="24"/>
      <c r="F24" s="24"/>
      <c r="G24" s="24"/>
      <c r="H24" s="24"/>
      <c r="I24" s="742"/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2"/>
      <c r="X24" s="742"/>
      <c r="Y24" s="742"/>
      <c r="Z24" s="742"/>
    </row>
    <row r="25" ht="15.75" customHeight="1">
      <c r="A25" s="24">
        <f t="shared" si="1"/>
        <v>24</v>
      </c>
      <c r="B25" s="745"/>
      <c r="C25" s="29"/>
      <c r="D25" s="24"/>
      <c r="E25" s="24"/>
      <c r="F25" s="24"/>
      <c r="G25" s="24"/>
      <c r="H25" s="24"/>
      <c r="I25" s="742"/>
      <c r="J25" s="742"/>
      <c r="K25" s="742"/>
      <c r="L25" s="742"/>
      <c r="M25" s="742"/>
      <c r="N25" s="742"/>
      <c r="O25" s="742"/>
      <c r="P25" s="742"/>
      <c r="Q25" s="742"/>
      <c r="R25" s="742"/>
      <c r="S25" s="742"/>
      <c r="T25" s="742"/>
      <c r="U25" s="742"/>
      <c r="V25" s="742"/>
      <c r="W25" s="742"/>
      <c r="X25" s="742"/>
      <c r="Y25" s="742"/>
      <c r="Z25" s="742"/>
    </row>
    <row r="26" ht="15.75" customHeight="1">
      <c r="A26" s="24">
        <f t="shared" si="1"/>
        <v>25</v>
      </c>
      <c r="B26" s="745"/>
      <c r="C26" s="29"/>
      <c r="D26" s="24"/>
      <c r="E26" s="24"/>
      <c r="F26" s="24"/>
      <c r="G26" s="24"/>
      <c r="H26" s="24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2"/>
      <c r="W26" s="742"/>
      <c r="X26" s="742"/>
      <c r="Y26" s="742"/>
      <c r="Z26" s="742"/>
    </row>
    <row r="27" ht="15.75" customHeight="1">
      <c r="A27" s="24">
        <v>1.0</v>
      </c>
      <c r="B27" s="745"/>
      <c r="C27" s="29"/>
      <c r="D27" s="24"/>
      <c r="E27" s="24"/>
      <c r="F27" s="24"/>
      <c r="G27" s="24"/>
      <c r="H27" s="24"/>
      <c r="I27" s="742"/>
      <c r="J27" s="742"/>
      <c r="K27" s="742"/>
      <c r="L27" s="742"/>
      <c r="M27" s="742"/>
      <c r="N27" s="742"/>
      <c r="O27" s="742"/>
      <c r="P27" s="742"/>
      <c r="Q27" s="742"/>
      <c r="R27" s="742"/>
      <c r="S27" s="742"/>
      <c r="T27" s="742"/>
      <c r="U27" s="742"/>
      <c r="V27" s="742"/>
      <c r="W27" s="742"/>
      <c r="X27" s="742"/>
      <c r="Y27" s="742"/>
      <c r="Z27" s="742"/>
    </row>
    <row r="28" ht="15.75" customHeight="1">
      <c r="A28" s="24">
        <f t="shared" ref="A28:A51" si="2">A27+1</f>
        <v>2</v>
      </c>
      <c r="B28" s="745"/>
      <c r="C28" s="29"/>
      <c r="D28" s="24"/>
      <c r="E28" s="24"/>
      <c r="F28" s="24"/>
      <c r="G28" s="24"/>
      <c r="H28" s="24"/>
      <c r="I28" s="742"/>
      <c r="J28" s="742"/>
      <c r="K28" s="742"/>
      <c r="L28" s="742"/>
      <c r="M28" s="742"/>
      <c r="N28" s="742"/>
      <c r="O28" s="742"/>
      <c r="P28" s="742"/>
      <c r="Q28" s="742"/>
      <c r="R28" s="742"/>
      <c r="S28" s="742"/>
      <c r="T28" s="742"/>
      <c r="U28" s="742"/>
      <c r="V28" s="742"/>
      <c r="W28" s="742"/>
      <c r="X28" s="742"/>
      <c r="Y28" s="742"/>
      <c r="Z28" s="742"/>
    </row>
    <row r="29" ht="15.75" customHeight="1">
      <c r="A29" s="24">
        <f t="shared" si="2"/>
        <v>3</v>
      </c>
      <c r="B29" s="745"/>
      <c r="C29" s="29"/>
      <c r="D29" s="24"/>
      <c r="E29" s="24"/>
      <c r="F29" s="24"/>
      <c r="G29" s="24"/>
      <c r="H29" s="24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</row>
    <row r="30" ht="15.75" customHeight="1">
      <c r="A30" s="24">
        <f t="shared" si="2"/>
        <v>4</v>
      </c>
      <c r="B30" s="745"/>
      <c r="C30" s="29"/>
      <c r="D30" s="24"/>
      <c r="E30" s="24"/>
      <c r="F30" s="24"/>
      <c r="G30" s="24"/>
      <c r="H30" s="24"/>
      <c r="I30" s="742"/>
      <c r="J30" s="742"/>
      <c r="K30" s="742"/>
      <c r="L30" s="742"/>
      <c r="M30" s="742"/>
      <c r="N30" s="742"/>
      <c r="O30" s="742"/>
      <c r="P30" s="742"/>
      <c r="Q30" s="742"/>
      <c r="R30" s="742"/>
      <c r="S30" s="742"/>
      <c r="T30" s="742"/>
      <c r="U30" s="742"/>
      <c r="V30" s="742"/>
      <c r="W30" s="742"/>
      <c r="X30" s="742"/>
      <c r="Y30" s="742"/>
      <c r="Z30" s="742"/>
    </row>
    <row r="31" ht="15.75" customHeight="1">
      <c r="A31" s="24">
        <f t="shared" si="2"/>
        <v>5</v>
      </c>
      <c r="B31" s="745"/>
      <c r="C31" s="29"/>
      <c r="D31" s="24"/>
      <c r="E31" s="24"/>
      <c r="F31" s="24"/>
      <c r="G31" s="24"/>
      <c r="H31" s="24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</row>
    <row r="32" ht="15.75" customHeight="1">
      <c r="A32" s="24">
        <f t="shared" si="2"/>
        <v>6</v>
      </c>
      <c r="B32" s="745"/>
      <c r="C32" s="29"/>
      <c r="D32" s="24"/>
      <c r="E32" s="24"/>
      <c r="F32" s="24"/>
      <c r="G32" s="24"/>
      <c r="H32" s="24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</row>
    <row r="33" ht="15.75" customHeight="1">
      <c r="A33" s="24">
        <f t="shared" si="2"/>
        <v>7</v>
      </c>
      <c r="B33" s="745"/>
      <c r="C33" s="29"/>
      <c r="D33" s="24"/>
      <c r="E33" s="24"/>
      <c r="F33" s="24"/>
      <c r="G33" s="24"/>
      <c r="H33" s="24"/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2"/>
      <c r="X33" s="742"/>
      <c r="Y33" s="742"/>
      <c r="Z33" s="742"/>
    </row>
    <row r="34" ht="15.75" customHeight="1">
      <c r="A34" s="24">
        <f t="shared" si="2"/>
        <v>8</v>
      </c>
      <c r="B34" s="745"/>
      <c r="C34" s="29"/>
      <c r="D34" s="24"/>
      <c r="E34" s="24"/>
      <c r="F34" s="24"/>
      <c r="G34" s="24"/>
      <c r="H34" s="24"/>
      <c r="I34" s="742"/>
      <c r="J34" s="742"/>
      <c r="K34" s="742"/>
      <c r="L34" s="742"/>
      <c r="M34" s="742"/>
      <c r="N34" s="742"/>
      <c r="O34" s="742"/>
      <c r="P34" s="742"/>
      <c r="Q34" s="742"/>
      <c r="R34" s="742"/>
      <c r="S34" s="742"/>
      <c r="T34" s="742"/>
      <c r="U34" s="742"/>
      <c r="V34" s="742"/>
      <c r="W34" s="742"/>
      <c r="X34" s="742"/>
      <c r="Y34" s="742"/>
      <c r="Z34" s="742"/>
    </row>
    <row r="35" ht="15.75" customHeight="1">
      <c r="A35" s="24">
        <f t="shared" si="2"/>
        <v>9</v>
      </c>
      <c r="B35" s="745"/>
      <c r="C35" s="29"/>
      <c r="D35" s="24"/>
      <c r="E35" s="24"/>
      <c r="F35" s="24"/>
      <c r="G35" s="24"/>
      <c r="H35" s="24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</row>
    <row r="36" ht="15.75" customHeight="1">
      <c r="A36" s="24">
        <f t="shared" si="2"/>
        <v>10</v>
      </c>
      <c r="B36" s="745"/>
      <c r="C36" s="29"/>
      <c r="D36" s="24"/>
      <c r="E36" s="24"/>
      <c r="F36" s="24"/>
      <c r="G36" s="24"/>
      <c r="H36" s="24"/>
      <c r="I36" s="742"/>
      <c r="J36" s="742"/>
      <c r="K36" s="742"/>
      <c r="L36" s="742"/>
      <c r="M36" s="742"/>
      <c r="N36" s="742"/>
      <c r="O36" s="742"/>
      <c r="P36" s="742"/>
      <c r="Q36" s="742"/>
      <c r="R36" s="742"/>
      <c r="S36" s="742"/>
      <c r="T36" s="742"/>
      <c r="U36" s="742"/>
      <c r="V36" s="742"/>
      <c r="W36" s="742"/>
      <c r="X36" s="742"/>
      <c r="Y36" s="742"/>
      <c r="Z36" s="742"/>
    </row>
    <row r="37" ht="15.75" customHeight="1">
      <c r="A37" s="24">
        <f t="shared" si="2"/>
        <v>11</v>
      </c>
      <c r="B37" s="745"/>
      <c r="C37" s="29"/>
      <c r="D37" s="24"/>
      <c r="E37" s="24"/>
      <c r="F37" s="24"/>
      <c r="G37" s="24"/>
      <c r="H37" s="24"/>
      <c r="I37" s="742"/>
      <c r="J37" s="742"/>
      <c r="K37" s="742"/>
      <c r="L37" s="742"/>
      <c r="M37" s="742"/>
      <c r="N37" s="742"/>
      <c r="O37" s="742"/>
      <c r="P37" s="742"/>
      <c r="Q37" s="742"/>
      <c r="R37" s="742"/>
      <c r="S37" s="742"/>
      <c r="T37" s="742"/>
      <c r="U37" s="742"/>
      <c r="V37" s="742"/>
      <c r="W37" s="742"/>
      <c r="X37" s="742"/>
      <c r="Y37" s="742"/>
      <c r="Z37" s="742"/>
    </row>
    <row r="38" ht="15.75" customHeight="1">
      <c r="A38" s="24">
        <f t="shared" si="2"/>
        <v>12</v>
      </c>
      <c r="B38" s="745"/>
      <c r="C38" s="29"/>
      <c r="D38" s="24"/>
      <c r="E38" s="24"/>
      <c r="F38" s="24"/>
      <c r="G38" s="24"/>
      <c r="H38" s="24"/>
      <c r="I38" s="742"/>
      <c r="J38" s="742"/>
      <c r="K38" s="742"/>
      <c r="L38" s="742"/>
      <c r="M38" s="742"/>
      <c r="N38" s="742"/>
      <c r="O38" s="742"/>
      <c r="P38" s="742"/>
      <c r="Q38" s="742"/>
      <c r="R38" s="742"/>
      <c r="S38" s="742"/>
      <c r="T38" s="742"/>
      <c r="U38" s="742"/>
      <c r="V38" s="742"/>
      <c r="W38" s="742"/>
      <c r="X38" s="742"/>
      <c r="Y38" s="742"/>
      <c r="Z38" s="742"/>
    </row>
    <row r="39" ht="15.75" customHeight="1">
      <c r="A39" s="24">
        <f t="shared" si="2"/>
        <v>13</v>
      </c>
      <c r="B39" s="745"/>
      <c r="C39" s="29"/>
      <c r="D39" s="24"/>
      <c r="E39" s="24"/>
      <c r="F39" s="24"/>
      <c r="G39" s="24"/>
      <c r="H39" s="24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/>
      <c r="U39" s="742"/>
      <c r="V39" s="742"/>
      <c r="W39" s="742"/>
      <c r="X39" s="742"/>
      <c r="Y39" s="742"/>
      <c r="Z39" s="742"/>
    </row>
    <row r="40" ht="15.75" customHeight="1">
      <c r="A40" s="24">
        <f t="shared" si="2"/>
        <v>14</v>
      </c>
      <c r="B40" s="745"/>
      <c r="C40" s="29"/>
      <c r="D40" s="24"/>
      <c r="E40" s="24"/>
      <c r="F40" s="24"/>
      <c r="G40" s="24"/>
      <c r="H40" s="24"/>
      <c r="I40" s="742"/>
      <c r="J40" s="742"/>
      <c r="K40" s="742"/>
      <c r="L40" s="742"/>
      <c r="M40" s="742"/>
      <c r="N40" s="742"/>
      <c r="O40" s="742"/>
      <c r="P40" s="742"/>
      <c r="Q40" s="742"/>
      <c r="R40" s="742"/>
      <c r="S40" s="742"/>
      <c r="T40" s="742"/>
      <c r="U40" s="742"/>
      <c r="V40" s="742"/>
      <c r="W40" s="742"/>
      <c r="X40" s="742"/>
      <c r="Y40" s="742"/>
      <c r="Z40" s="742"/>
    </row>
    <row r="41" ht="15.75" customHeight="1">
      <c r="A41" s="24">
        <f t="shared" si="2"/>
        <v>15</v>
      </c>
      <c r="B41" s="745"/>
      <c r="C41" s="29"/>
      <c r="D41" s="24"/>
      <c r="E41" s="24"/>
      <c r="F41" s="24"/>
      <c r="G41" s="24"/>
      <c r="H41" s="24"/>
      <c r="I41" s="742"/>
      <c r="J41" s="742"/>
      <c r="K41" s="742"/>
      <c r="L41" s="742"/>
      <c r="M41" s="742"/>
      <c r="N41" s="742"/>
      <c r="O41" s="742"/>
      <c r="P41" s="742"/>
      <c r="Q41" s="742"/>
      <c r="R41" s="742"/>
      <c r="S41" s="742"/>
      <c r="T41" s="742"/>
      <c r="U41" s="742"/>
      <c r="V41" s="742"/>
      <c r="W41" s="742"/>
      <c r="X41" s="742"/>
      <c r="Y41" s="742"/>
      <c r="Z41" s="742"/>
    </row>
    <row r="42" ht="15.75" customHeight="1">
      <c r="A42" s="24">
        <f t="shared" si="2"/>
        <v>16</v>
      </c>
      <c r="B42" s="745"/>
      <c r="C42" s="29"/>
      <c r="D42" s="24"/>
      <c r="E42" s="24"/>
      <c r="F42" s="24"/>
      <c r="G42" s="24"/>
      <c r="H42" s="24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</row>
    <row r="43" ht="15.75" customHeight="1">
      <c r="A43" s="24">
        <f t="shared" si="2"/>
        <v>17</v>
      </c>
      <c r="B43" s="745"/>
      <c r="C43" s="29"/>
      <c r="D43" s="24"/>
      <c r="E43" s="24"/>
      <c r="F43" s="24"/>
      <c r="G43" s="24"/>
      <c r="H43" s="24"/>
      <c r="I43" s="742"/>
      <c r="J43" s="742"/>
      <c r="K43" s="742"/>
      <c r="L43" s="742"/>
      <c r="M43" s="742"/>
      <c r="N43" s="742"/>
      <c r="O43" s="742"/>
      <c r="P43" s="742"/>
      <c r="Q43" s="742"/>
      <c r="R43" s="742"/>
      <c r="S43" s="742"/>
      <c r="T43" s="742"/>
      <c r="U43" s="742"/>
      <c r="V43" s="742"/>
      <c r="W43" s="742"/>
      <c r="X43" s="742"/>
      <c r="Y43" s="742"/>
      <c r="Z43" s="742"/>
    </row>
    <row r="44" ht="15.75" customHeight="1">
      <c r="A44" s="24">
        <f t="shared" si="2"/>
        <v>18</v>
      </c>
      <c r="B44" s="745"/>
      <c r="C44" s="29"/>
      <c r="D44" s="24"/>
      <c r="E44" s="24"/>
      <c r="F44" s="24"/>
      <c r="G44" s="24"/>
      <c r="H44" s="24"/>
      <c r="I44" s="742"/>
      <c r="J44" s="742"/>
      <c r="K44" s="742"/>
      <c r="L44" s="742"/>
      <c r="M44" s="742"/>
      <c r="N44" s="742"/>
      <c r="O44" s="742"/>
      <c r="P44" s="742"/>
      <c r="Q44" s="742"/>
      <c r="R44" s="742"/>
      <c r="S44" s="742"/>
      <c r="T44" s="742"/>
      <c r="U44" s="742"/>
      <c r="V44" s="742"/>
      <c r="W44" s="742"/>
      <c r="X44" s="742"/>
      <c r="Y44" s="742"/>
      <c r="Z44" s="742"/>
    </row>
    <row r="45" ht="15.75" customHeight="1">
      <c r="A45" s="24">
        <f t="shared" si="2"/>
        <v>19</v>
      </c>
      <c r="B45" s="745"/>
      <c r="C45" s="29"/>
      <c r="D45" s="24"/>
      <c r="E45" s="24"/>
      <c r="F45" s="24"/>
      <c r="G45" s="24"/>
      <c r="H45" s="24"/>
      <c r="I45" s="742"/>
      <c r="J45" s="742"/>
      <c r="K45" s="742"/>
      <c r="L45" s="742"/>
      <c r="M45" s="742"/>
      <c r="N45" s="742"/>
      <c r="O45" s="742"/>
      <c r="P45" s="742"/>
      <c r="Q45" s="742"/>
      <c r="R45" s="742"/>
      <c r="S45" s="742"/>
      <c r="T45" s="742"/>
      <c r="U45" s="742"/>
      <c r="V45" s="742"/>
      <c r="W45" s="742"/>
      <c r="X45" s="742"/>
      <c r="Y45" s="742"/>
      <c r="Z45" s="742"/>
    </row>
    <row r="46" ht="15.75" customHeight="1">
      <c r="A46" s="24">
        <f t="shared" si="2"/>
        <v>20</v>
      </c>
      <c r="B46" s="745"/>
      <c r="C46" s="29"/>
      <c r="D46" s="24"/>
      <c r="E46" s="24"/>
      <c r="F46" s="24"/>
      <c r="G46" s="24"/>
      <c r="H46" s="24"/>
      <c r="I46" s="742"/>
      <c r="J46" s="742"/>
      <c r="K46" s="742"/>
      <c r="L46" s="742"/>
      <c r="M46" s="742"/>
      <c r="N46" s="742"/>
      <c r="O46" s="742"/>
      <c r="P46" s="742"/>
      <c r="Q46" s="742"/>
      <c r="R46" s="742"/>
      <c r="S46" s="742"/>
      <c r="T46" s="742"/>
      <c r="U46" s="742"/>
      <c r="V46" s="742"/>
      <c r="W46" s="742"/>
      <c r="X46" s="742"/>
      <c r="Y46" s="742"/>
      <c r="Z46" s="742"/>
    </row>
    <row r="47" ht="15.75" customHeight="1">
      <c r="A47" s="24">
        <f t="shared" si="2"/>
        <v>21</v>
      </c>
      <c r="B47" s="745"/>
      <c r="C47" s="29"/>
      <c r="D47" s="24"/>
      <c r="E47" s="24"/>
      <c r="F47" s="24"/>
      <c r="G47" s="24"/>
      <c r="H47" s="24"/>
      <c r="I47" s="742"/>
      <c r="J47" s="742"/>
      <c r="K47" s="742"/>
      <c r="L47" s="742"/>
      <c r="M47" s="742"/>
      <c r="N47" s="742"/>
      <c r="O47" s="742"/>
      <c r="P47" s="742"/>
      <c r="Q47" s="742"/>
      <c r="R47" s="742"/>
      <c r="S47" s="742"/>
      <c r="T47" s="742"/>
      <c r="U47" s="742"/>
      <c r="V47" s="742"/>
      <c r="W47" s="742"/>
      <c r="X47" s="742"/>
      <c r="Y47" s="742"/>
      <c r="Z47" s="742"/>
    </row>
    <row r="48" ht="15.75" customHeight="1">
      <c r="A48" s="24">
        <f t="shared" si="2"/>
        <v>22</v>
      </c>
      <c r="B48" s="745"/>
      <c r="C48" s="29"/>
      <c r="D48" s="24"/>
      <c r="E48" s="24"/>
      <c r="F48" s="24"/>
      <c r="G48" s="24"/>
      <c r="H48" s="24"/>
      <c r="I48" s="742"/>
      <c r="J48" s="742"/>
      <c r="K48" s="742"/>
      <c r="L48" s="742"/>
      <c r="M48" s="742"/>
      <c r="N48" s="742"/>
      <c r="O48" s="742"/>
      <c r="P48" s="742"/>
      <c r="Q48" s="742"/>
      <c r="R48" s="742"/>
      <c r="S48" s="742"/>
      <c r="T48" s="742"/>
      <c r="U48" s="742"/>
      <c r="V48" s="742"/>
      <c r="W48" s="742"/>
      <c r="X48" s="742"/>
      <c r="Y48" s="742"/>
      <c r="Z48" s="742"/>
    </row>
    <row r="49" ht="15.75" customHeight="1">
      <c r="A49" s="24">
        <f t="shared" si="2"/>
        <v>23</v>
      </c>
      <c r="B49" s="745"/>
      <c r="C49" s="29"/>
      <c r="D49" s="24"/>
      <c r="E49" s="24"/>
      <c r="F49" s="24"/>
      <c r="G49" s="24"/>
      <c r="H49" s="24"/>
      <c r="I49" s="742"/>
      <c r="J49" s="742"/>
      <c r="K49" s="742"/>
      <c r="L49" s="742"/>
      <c r="M49" s="742"/>
      <c r="N49" s="742"/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</row>
    <row r="50" ht="15.75" customHeight="1">
      <c r="A50" s="24">
        <f t="shared" si="2"/>
        <v>24</v>
      </c>
      <c r="B50" s="745"/>
      <c r="C50" s="29"/>
      <c r="D50" s="24"/>
      <c r="E50" s="24"/>
      <c r="F50" s="24"/>
      <c r="G50" s="24"/>
      <c r="H50" s="24"/>
      <c r="I50" s="742"/>
      <c r="J50" s="742"/>
      <c r="K50" s="742"/>
      <c r="L50" s="742"/>
      <c r="M50" s="742"/>
      <c r="N50" s="742"/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</row>
    <row r="51" ht="15.75" customHeight="1">
      <c r="A51" s="24">
        <f t="shared" si="2"/>
        <v>25</v>
      </c>
      <c r="B51" s="745"/>
      <c r="C51" s="29"/>
      <c r="D51" s="24"/>
      <c r="E51" s="24"/>
      <c r="F51" s="24"/>
      <c r="G51" s="24"/>
      <c r="H51" s="24"/>
      <c r="I51" s="742"/>
      <c r="J51" s="742"/>
      <c r="K51" s="742"/>
      <c r="L51" s="742"/>
      <c r="M51" s="742"/>
      <c r="N51" s="742"/>
      <c r="O51" s="742"/>
      <c r="P51" s="742"/>
      <c r="Q51" s="742"/>
      <c r="R51" s="742"/>
      <c r="S51" s="742"/>
      <c r="T51" s="742"/>
      <c r="U51" s="742"/>
      <c r="V51" s="742"/>
      <c r="W51" s="742"/>
      <c r="X51" s="742"/>
      <c r="Y51" s="742"/>
      <c r="Z51" s="742"/>
    </row>
    <row r="52" ht="15.75" customHeight="1">
      <c r="A52" s="24">
        <v>1.0</v>
      </c>
      <c r="B52" s="745"/>
      <c r="C52" s="29"/>
      <c r="D52" s="24"/>
      <c r="E52" s="24"/>
      <c r="F52" s="24"/>
      <c r="G52" s="24"/>
      <c r="H52" s="24"/>
      <c r="I52" s="742"/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</row>
    <row r="53" ht="15.75" customHeight="1">
      <c r="A53" s="24">
        <f t="shared" ref="A53:A72" si="3">A52+1</f>
        <v>2</v>
      </c>
      <c r="B53" s="745"/>
      <c r="C53" s="29"/>
      <c r="D53" s="24"/>
      <c r="E53" s="24"/>
      <c r="F53" s="24"/>
      <c r="G53" s="24"/>
      <c r="H53" s="24"/>
      <c r="I53" s="742"/>
      <c r="J53" s="742"/>
      <c r="K53" s="742"/>
      <c r="L53" s="742"/>
      <c r="M53" s="742"/>
      <c r="N53" s="742"/>
      <c r="O53" s="742"/>
      <c r="P53" s="742"/>
      <c r="Q53" s="742"/>
      <c r="R53" s="742"/>
      <c r="S53" s="742"/>
      <c r="T53" s="742"/>
      <c r="U53" s="742"/>
      <c r="V53" s="742"/>
      <c r="W53" s="742"/>
      <c r="X53" s="742"/>
      <c r="Y53" s="742"/>
      <c r="Z53" s="742"/>
    </row>
    <row r="54" ht="15.75" customHeight="1">
      <c r="A54" s="24">
        <f t="shared" si="3"/>
        <v>3</v>
      </c>
      <c r="B54" s="745"/>
      <c r="C54" s="29"/>
      <c r="D54" s="24"/>
      <c r="E54" s="24"/>
      <c r="F54" s="24"/>
      <c r="G54" s="24"/>
      <c r="H54" s="24"/>
      <c r="I54" s="742"/>
      <c r="J54" s="742"/>
      <c r="K54" s="742"/>
      <c r="L54" s="742"/>
      <c r="M54" s="742"/>
      <c r="N54" s="742"/>
      <c r="O54" s="742"/>
      <c r="P54" s="742"/>
      <c r="Q54" s="742"/>
      <c r="R54" s="742"/>
      <c r="S54" s="742"/>
      <c r="T54" s="742"/>
      <c r="U54" s="742"/>
      <c r="V54" s="742"/>
      <c r="W54" s="742"/>
      <c r="X54" s="742"/>
      <c r="Y54" s="742"/>
      <c r="Z54" s="742"/>
    </row>
    <row r="55" ht="15.75" customHeight="1">
      <c r="A55" s="24">
        <f t="shared" si="3"/>
        <v>4</v>
      </c>
      <c r="B55" s="745"/>
      <c r="C55" s="29"/>
      <c r="D55" s="24"/>
      <c r="E55" s="24"/>
      <c r="F55" s="24"/>
      <c r="G55" s="24"/>
      <c r="H55" s="24"/>
      <c r="I55" s="742"/>
      <c r="J55" s="742"/>
      <c r="K55" s="742"/>
      <c r="L55" s="742"/>
      <c r="M55" s="742"/>
      <c r="N55" s="742"/>
      <c r="O55" s="742"/>
      <c r="P55" s="742"/>
      <c r="Q55" s="742"/>
      <c r="R55" s="742"/>
      <c r="S55" s="742"/>
      <c r="T55" s="742"/>
      <c r="U55" s="742"/>
      <c r="V55" s="742"/>
      <c r="W55" s="742"/>
      <c r="X55" s="742"/>
      <c r="Y55" s="742"/>
      <c r="Z55" s="742"/>
    </row>
    <row r="56" ht="15.75" customHeight="1">
      <c r="A56" s="24">
        <f t="shared" si="3"/>
        <v>5</v>
      </c>
      <c r="B56" s="745"/>
      <c r="C56" s="29"/>
      <c r="D56" s="24"/>
      <c r="E56" s="24"/>
      <c r="F56" s="24"/>
      <c r="G56" s="24"/>
      <c r="H56" s="24"/>
      <c r="I56" s="742"/>
      <c r="J56" s="742"/>
      <c r="K56" s="742"/>
      <c r="L56" s="742"/>
      <c r="M56" s="742"/>
      <c r="N56" s="742"/>
      <c r="O56" s="742"/>
      <c r="P56" s="742"/>
      <c r="Q56" s="742"/>
      <c r="R56" s="742"/>
      <c r="S56" s="742"/>
      <c r="T56" s="742"/>
      <c r="U56" s="742"/>
      <c r="V56" s="742"/>
      <c r="W56" s="742"/>
      <c r="X56" s="742"/>
      <c r="Y56" s="742"/>
      <c r="Z56" s="742"/>
    </row>
    <row r="57" ht="15.75" customHeight="1">
      <c r="A57" s="24">
        <f t="shared" si="3"/>
        <v>6</v>
      </c>
      <c r="B57" s="745"/>
      <c r="C57" s="29"/>
      <c r="D57" s="24"/>
      <c r="E57" s="24"/>
      <c r="F57" s="24"/>
      <c r="G57" s="24"/>
      <c r="H57" s="24"/>
      <c r="I57" s="742"/>
      <c r="J57" s="742"/>
      <c r="K57" s="742"/>
      <c r="L57" s="742"/>
      <c r="M57" s="742"/>
      <c r="N57" s="742"/>
      <c r="O57" s="742"/>
      <c r="P57" s="742"/>
      <c r="Q57" s="742"/>
      <c r="R57" s="742"/>
      <c r="S57" s="742"/>
      <c r="T57" s="742"/>
      <c r="U57" s="742"/>
      <c r="V57" s="742"/>
      <c r="W57" s="742"/>
      <c r="X57" s="742"/>
      <c r="Y57" s="742"/>
      <c r="Z57" s="742"/>
    </row>
    <row r="58" ht="15.75" customHeight="1">
      <c r="A58" s="24">
        <f t="shared" si="3"/>
        <v>7</v>
      </c>
      <c r="B58" s="745"/>
      <c r="C58" s="29"/>
      <c r="D58" s="24"/>
      <c r="E58" s="24"/>
      <c r="F58" s="24"/>
      <c r="G58" s="24"/>
      <c r="H58" s="24"/>
      <c r="I58" s="742"/>
      <c r="J58" s="742"/>
      <c r="K58" s="742"/>
      <c r="L58" s="742"/>
      <c r="M58" s="742"/>
      <c r="N58" s="742"/>
      <c r="O58" s="742"/>
      <c r="P58" s="742"/>
      <c r="Q58" s="742"/>
      <c r="R58" s="742"/>
      <c r="S58" s="742"/>
      <c r="T58" s="742"/>
      <c r="U58" s="742"/>
      <c r="V58" s="742"/>
      <c r="W58" s="742"/>
      <c r="X58" s="742"/>
      <c r="Y58" s="742"/>
      <c r="Z58" s="742"/>
    </row>
    <row r="59" ht="15.75" customHeight="1">
      <c r="A59" s="24">
        <f t="shared" si="3"/>
        <v>8</v>
      </c>
      <c r="B59" s="745"/>
      <c r="C59" s="29"/>
      <c r="D59" s="24"/>
      <c r="E59" s="24"/>
      <c r="F59" s="24"/>
      <c r="G59" s="24"/>
      <c r="H59" s="24"/>
      <c r="I59" s="742"/>
      <c r="J59" s="742"/>
      <c r="K59" s="742"/>
      <c r="L59" s="742"/>
      <c r="M59" s="742"/>
      <c r="N59" s="742"/>
      <c r="O59" s="742"/>
      <c r="P59" s="742"/>
      <c r="Q59" s="742"/>
      <c r="R59" s="742"/>
      <c r="S59" s="742"/>
      <c r="T59" s="742"/>
      <c r="U59" s="742"/>
      <c r="V59" s="742"/>
      <c r="W59" s="742"/>
      <c r="X59" s="742"/>
      <c r="Y59" s="742"/>
      <c r="Z59" s="742"/>
    </row>
    <row r="60" ht="15.75" customHeight="1">
      <c r="A60" s="24">
        <f t="shared" si="3"/>
        <v>9</v>
      </c>
      <c r="B60" s="745"/>
      <c r="C60" s="29"/>
      <c r="D60" s="24"/>
      <c r="E60" s="24"/>
      <c r="F60" s="24"/>
      <c r="G60" s="24"/>
      <c r="H60" s="24"/>
      <c r="I60" s="742"/>
      <c r="J60" s="742"/>
      <c r="K60" s="742"/>
      <c r="L60" s="742"/>
      <c r="M60" s="742"/>
      <c r="N60" s="742"/>
      <c r="O60" s="742"/>
      <c r="P60" s="742"/>
      <c r="Q60" s="742"/>
      <c r="R60" s="742"/>
      <c r="S60" s="742"/>
      <c r="T60" s="742"/>
      <c r="U60" s="742"/>
      <c r="V60" s="742"/>
      <c r="W60" s="742"/>
      <c r="X60" s="742"/>
      <c r="Y60" s="742"/>
      <c r="Z60" s="742"/>
    </row>
    <row r="61" ht="15.75" customHeight="1">
      <c r="A61" s="24">
        <f t="shared" si="3"/>
        <v>10</v>
      </c>
      <c r="B61" s="745"/>
      <c r="C61" s="29"/>
      <c r="D61" s="24"/>
      <c r="E61" s="24"/>
      <c r="F61" s="24"/>
      <c r="G61" s="24"/>
      <c r="H61" s="24"/>
      <c r="I61" s="742"/>
      <c r="J61" s="742"/>
      <c r="K61" s="742"/>
      <c r="L61" s="742"/>
      <c r="M61" s="742"/>
      <c r="N61" s="742"/>
      <c r="O61" s="742"/>
      <c r="P61" s="742"/>
      <c r="Q61" s="742"/>
      <c r="R61" s="742"/>
      <c r="S61" s="742"/>
      <c r="T61" s="742"/>
      <c r="U61" s="742"/>
      <c r="V61" s="742"/>
      <c r="W61" s="742"/>
      <c r="X61" s="742"/>
      <c r="Y61" s="742"/>
      <c r="Z61" s="742"/>
    </row>
    <row r="62" ht="15.75" customHeight="1">
      <c r="A62" s="24">
        <f t="shared" si="3"/>
        <v>11</v>
      </c>
      <c r="B62" s="745"/>
      <c r="C62" s="29"/>
      <c r="D62" s="24"/>
      <c r="E62" s="24"/>
      <c r="F62" s="24"/>
      <c r="G62" s="24"/>
      <c r="H62" s="24"/>
      <c r="I62" s="742"/>
      <c r="J62" s="742"/>
      <c r="K62" s="742"/>
      <c r="L62" s="742"/>
      <c r="M62" s="742"/>
      <c r="N62" s="742"/>
      <c r="O62" s="742"/>
      <c r="P62" s="742"/>
      <c r="Q62" s="742"/>
      <c r="R62" s="742"/>
      <c r="S62" s="742"/>
      <c r="T62" s="742"/>
      <c r="U62" s="742"/>
      <c r="V62" s="742"/>
      <c r="W62" s="742"/>
      <c r="X62" s="742"/>
      <c r="Y62" s="742"/>
      <c r="Z62" s="742"/>
    </row>
    <row r="63" ht="15.75" customHeight="1">
      <c r="A63" s="24">
        <f t="shared" si="3"/>
        <v>12</v>
      </c>
      <c r="B63" s="745"/>
      <c r="C63" s="29"/>
      <c r="D63" s="24"/>
      <c r="E63" s="24"/>
      <c r="F63" s="24"/>
      <c r="G63" s="24"/>
      <c r="H63" s="24"/>
      <c r="I63" s="742"/>
      <c r="J63" s="742"/>
      <c r="K63" s="742"/>
      <c r="L63" s="742"/>
      <c r="M63" s="742"/>
      <c r="N63" s="742"/>
      <c r="O63" s="742"/>
      <c r="P63" s="742"/>
      <c r="Q63" s="742"/>
      <c r="R63" s="742"/>
      <c r="S63" s="742"/>
      <c r="T63" s="742"/>
      <c r="U63" s="742"/>
      <c r="V63" s="742"/>
      <c r="W63" s="742"/>
      <c r="X63" s="742"/>
      <c r="Y63" s="742"/>
      <c r="Z63" s="742"/>
    </row>
    <row r="64" ht="15.75" customHeight="1">
      <c r="A64" s="24">
        <f t="shared" si="3"/>
        <v>13</v>
      </c>
      <c r="B64" s="745"/>
      <c r="C64" s="29"/>
      <c r="D64" s="24"/>
      <c r="E64" s="24"/>
      <c r="F64" s="24"/>
      <c r="G64" s="24"/>
      <c r="H64" s="24"/>
      <c r="I64" s="742"/>
      <c r="J64" s="742"/>
      <c r="K64" s="742"/>
      <c r="L64" s="742"/>
      <c r="M64" s="742"/>
      <c r="N64" s="742"/>
      <c r="O64" s="742"/>
      <c r="P64" s="742"/>
      <c r="Q64" s="742"/>
      <c r="R64" s="742"/>
      <c r="S64" s="742"/>
      <c r="T64" s="742"/>
      <c r="U64" s="742"/>
      <c r="V64" s="742"/>
      <c r="W64" s="742"/>
      <c r="X64" s="742"/>
      <c r="Y64" s="742"/>
      <c r="Z64" s="742"/>
    </row>
    <row r="65" ht="15.75" customHeight="1">
      <c r="A65" s="24">
        <f t="shared" si="3"/>
        <v>14</v>
      </c>
      <c r="B65" s="745"/>
      <c r="C65" s="29"/>
      <c r="D65" s="24"/>
      <c r="E65" s="24"/>
      <c r="F65" s="24"/>
      <c r="G65" s="24"/>
      <c r="H65" s="24"/>
      <c r="I65" s="742"/>
      <c r="J65" s="742"/>
      <c r="K65" s="742"/>
      <c r="L65" s="742"/>
      <c r="M65" s="742"/>
      <c r="N65" s="742"/>
      <c r="O65" s="742"/>
      <c r="P65" s="742"/>
      <c r="Q65" s="742"/>
      <c r="R65" s="742"/>
      <c r="S65" s="742"/>
      <c r="T65" s="742"/>
      <c r="U65" s="742"/>
      <c r="V65" s="742"/>
      <c r="W65" s="742"/>
      <c r="X65" s="742"/>
      <c r="Y65" s="742"/>
      <c r="Z65" s="742"/>
    </row>
    <row r="66" ht="15.75" customHeight="1">
      <c r="A66" s="24">
        <f t="shared" si="3"/>
        <v>15</v>
      </c>
      <c r="B66" s="745"/>
      <c r="C66" s="29"/>
      <c r="D66" s="24"/>
      <c r="E66" s="24"/>
      <c r="F66" s="24"/>
      <c r="G66" s="24"/>
      <c r="H66" s="24"/>
      <c r="I66" s="742"/>
      <c r="J66" s="742"/>
      <c r="K66" s="742"/>
      <c r="L66" s="742"/>
      <c r="M66" s="742"/>
      <c r="N66" s="742"/>
      <c r="O66" s="742"/>
      <c r="P66" s="742"/>
      <c r="Q66" s="742"/>
      <c r="R66" s="742"/>
      <c r="S66" s="742"/>
      <c r="T66" s="742"/>
      <c r="U66" s="742"/>
      <c r="V66" s="742"/>
      <c r="W66" s="742"/>
      <c r="X66" s="742"/>
      <c r="Y66" s="742"/>
      <c r="Z66" s="742"/>
    </row>
    <row r="67" ht="15.75" customHeight="1">
      <c r="A67" s="24">
        <f t="shared" si="3"/>
        <v>16</v>
      </c>
      <c r="B67" s="745"/>
      <c r="C67" s="29"/>
      <c r="D67" s="24"/>
      <c r="E67" s="24"/>
      <c r="F67" s="24"/>
      <c r="G67" s="24"/>
      <c r="H67" s="24"/>
      <c r="I67" s="742"/>
      <c r="J67" s="742"/>
      <c r="K67" s="742"/>
      <c r="L67" s="742"/>
      <c r="M67" s="742"/>
      <c r="N67" s="742"/>
      <c r="O67" s="742"/>
      <c r="P67" s="742"/>
      <c r="Q67" s="742"/>
      <c r="R67" s="742"/>
      <c r="S67" s="742"/>
      <c r="T67" s="742"/>
      <c r="U67" s="742"/>
      <c r="V67" s="742"/>
      <c r="W67" s="742"/>
      <c r="X67" s="742"/>
      <c r="Y67" s="742"/>
      <c r="Z67" s="742"/>
    </row>
    <row r="68" ht="15.75" customHeight="1">
      <c r="A68" s="24">
        <f t="shared" si="3"/>
        <v>17</v>
      </c>
      <c r="B68" s="745"/>
      <c r="C68" s="29"/>
      <c r="D68" s="24"/>
      <c r="E68" s="24"/>
      <c r="F68" s="24"/>
      <c r="G68" s="24"/>
      <c r="H68" s="24"/>
      <c r="I68" s="742"/>
      <c r="J68" s="742"/>
      <c r="K68" s="742"/>
      <c r="L68" s="742"/>
      <c r="M68" s="742"/>
      <c r="N68" s="742"/>
      <c r="O68" s="742"/>
      <c r="P68" s="742"/>
      <c r="Q68" s="742"/>
      <c r="R68" s="742"/>
      <c r="S68" s="742"/>
      <c r="T68" s="742"/>
      <c r="U68" s="742"/>
      <c r="V68" s="742"/>
      <c r="W68" s="742"/>
      <c r="X68" s="742"/>
      <c r="Y68" s="742"/>
      <c r="Z68" s="742"/>
    </row>
    <row r="69" ht="15.75" customHeight="1">
      <c r="A69" s="24">
        <f t="shared" si="3"/>
        <v>18</v>
      </c>
      <c r="B69" s="745"/>
      <c r="C69" s="29"/>
      <c r="D69" s="24"/>
      <c r="E69" s="24"/>
      <c r="F69" s="24"/>
      <c r="G69" s="24"/>
      <c r="H69" s="24"/>
      <c r="I69" s="742"/>
      <c r="J69" s="742"/>
      <c r="K69" s="742"/>
      <c r="L69" s="742"/>
      <c r="M69" s="742"/>
      <c r="N69" s="742"/>
      <c r="O69" s="742"/>
      <c r="P69" s="742"/>
      <c r="Q69" s="742"/>
      <c r="R69" s="742"/>
      <c r="S69" s="742"/>
      <c r="T69" s="742"/>
      <c r="U69" s="742"/>
      <c r="V69" s="742"/>
      <c r="W69" s="742"/>
      <c r="X69" s="742"/>
      <c r="Y69" s="742"/>
      <c r="Z69" s="742"/>
    </row>
    <row r="70" ht="15.75" customHeight="1">
      <c r="A70" s="24">
        <f t="shared" si="3"/>
        <v>19</v>
      </c>
      <c r="B70" s="745"/>
      <c r="C70" s="29"/>
      <c r="D70" s="24"/>
      <c r="E70" s="24"/>
      <c r="F70" s="24"/>
      <c r="G70" s="24"/>
      <c r="H70" s="24"/>
      <c r="I70" s="742"/>
      <c r="J70" s="742"/>
      <c r="K70" s="742"/>
      <c r="L70" s="742"/>
      <c r="M70" s="742"/>
      <c r="N70" s="742"/>
      <c r="O70" s="742"/>
      <c r="P70" s="742"/>
      <c r="Q70" s="742"/>
      <c r="R70" s="742"/>
      <c r="S70" s="742"/>
      <c r="T70" s="742"/>
      <c r="U70" s="742"/>
      <c r="V70" s="742"/>
      <c r="W70" s="742"/>
      <c r="X70" s="742"/>
      <c r="Y70" s="742"/>
      <c r="Z70" s="742"/>
    </row>
    <row r="71" ht="15.75" customHeight="1">
      <c r="A71" s="24">
        <f t="shared" si="3"/>
        <v>20</v>
      </c>
      <c r="B71" s="745"/>
      <c r="C71" s="29"/>
      <c r="D71" s="24"/>
      <c r="E71" s="24"/>
      <c r="F71" s="24"/>
      <c r="G71" s="24"/>
      <c r="H71" s="24"/>
      <c r="I71" s="742"/>
      <c r="J71" s="742"/>
      <c r="K71" s="742"/>
      <c r="L71" s="742"/>
      <c r="M71" s="742"/>
      <c r="N71" s="742"/>
      <c r="O71" s="742"/>
      <c r="P71" s="742"/>
      <c r="Q71" s="742"/>
      <c r="R71" s="742"/>
      <c r="S71" s="742"/>
      <c r="T71" s="742"/>
      <c r="U71" s="742"/>
      <c r="V71" s="742"/>
      <c r="W71" s="742"/>
      <c r="X71" s="742"/>
      <c r="Y71" s="742"/>
      <c r="Z71" s="742"/>
    </row>
    <row r="72" ht="15.75" customHeight="1">
      <c r="A72" s="24">
        <f t="shared" si="3"/>
        <v>21</v>
      </c>
      <c r="B72" s="745"/>
      <c r="C72" s="29"/>
      <c r="D72" s="24"/>
      <c r="E72" s="24"/>
      <c r="F72" s="24"/>
      <c r="G72" s="24"/>
      <c r="H72" s="24"/>
      <c r="I72" s="742"/>
      <c r="J72" s="742"/>
      <c r="K72" s="742"/>
      <c r="L72" s="742"/>
      <c r="M72" s="742"/>
      <c r="N72" s="742"/>
      <c r="O72" s="742"/>
      <c r="P72" s="742"/>
      <c r="Q72" s="742"/>
      <c r="R72" s="742"/>
      <c r="S72" s="742"/>
      <c r="T72" s="742"/>
      <c r="U72" s="742"/>
      <c r="V72" s="742"/>
      <c r="W72" s="742"/>
      <c r="X72" s="742"/>
      <c r="Y72" s="742"/>
      <c r="Z72" s="742"/>
    </row>
    <row r="73" ht="15.75" customHeight="1">
      <c r="A73" s="24">
        <v>1.0</v>
      </c>
      <c r="B73" s="745"/>
      <c r="C73" s="29"/>
      <c r="D73" s="24"/>
      <c r="E73" s="24"/>
      <c r="F73" s="24"/>
      <c r="G73" s="24"/>
      <c r="H73" s="24"/>
      <c r="I73" s="742"/>
      <c r="J73" s="742"/>
      <c r="K73" s="742"/>
      <c r="L73" s="742"/>
      <c r="M73" s="742"/>
      <c r="N73" s="742"/>
      <c r="O73" s="742"/>
      <c r="P73" s="742"/>
      <c r="Q73" s="742"/>
      <c r="R73" s="742"/>
      <c r="S73" s="742"/>
      <c r="T73" s="742"/>
      <c r="U73" s="742"/>
      <c r="V73" s="742"/>
      <c r="W73" s="742"/>
      <c r="X73" s="742"/>
      <c r="Y73" s="742"/>
      <c r="Z73" s="742"/>
    </row>
    <row r="74" ht="15.75" customHeight="1">
      <c r="A74" s="24">
        <f t="shared" ref="A74:A98" si="4">A73+1</f>
        <v>2</v>
      </c>
      <c r="B74" s="745"/>
      <c r="C74" s="29"/>
      <c r="D74" s="24"/>
      <c r="E74" s="24"/>
      <c r="F74" s="24"/>
      <c r="G74" s="24"/>
      <c r="H74" s="24"/>
      <c r="I74" s="742"/>
      <c r="J74" s="742"/>
      <c r="K74" s="742"/>
      <c r="L74" s="742"/>
      <c r="M74" s="742"/>
      <c r="N74" s="742"/>
      <c r="O74" s="742"/>
      <c r="P74" s="742"/>
      <c r="Q74" s="742"/>
      <c r="R74" s="742"/>
      <c r="S74" s="742"/>
      <c r="T74" s="742"/>
      <c r="U74" s="742"/>
      <c r="V74" s="742"/>
      <c r="W74" s="742"/>
      <c r="X74" s="742"/>
      <c r="Y74" s="742"/>
      <c r="Z74" s="742"/>
    </row>
    <row r="75" ht="15.75" customHeight="1">
      <c r="A75" s="24">
        <f t="shared" si="4"/>
        <v>3</v>
      </c>
      <c r="B75" s="745"/>
      <c r="C75" s="29"/>
      <c r="D75" s="24"/>
      <c r="E75" s="24"/>
      <c r="F75" s="24"/>
      <c r="G75" s="24"/>
      <c r="H75" s="24"/>
      <c r="I75" s="742"/>
      <c r="J75" s="742"/>
      <c r="K75" s="742"/>
      <c r="L75" s="742"/>
      <c r="M75" s="742"/>
      <c r="N75" s="742"/>
      <c r="O75" s="742"/>
      <c r="P75" s="742"/>
      <c r="Q75" s="742"/>
      <c r="R75" s="742"/>
      <c r="S75" s="742"/>
      <c r="T75" s="742"/>
      <c r="U75" s="742"/>
      <c r="V75" s="742"/>
      <c r="W75" s="742"/>
      <c r="X75" s="742"/>
      <c r="Y75" s="742"/>
      <c r="Z75" s="742"/>
    </row>
    <row r="76" ht="15.75" customHeight="1">
      <c r="A76" s="24">
        <f t="shared" si="4"/>
        <v>4</v>
      </c>
      <c r="B76" s="745"/>
      <c r="C76" s="29"/>
      <c r="D76" s="24"/>
      <c r="E76" s="24"/>
      <c r="F76" s="24"/>
      <c r="G76" s="24"/>
      <c r="H76" s="24"/>
      <c r="I76" s="742"/>
      <c r="J76" s="742"/>
      <c r="K76" s="742"/>
      <c r="L76" s="742"/>
      <c r="M76" s="742"/>
      <c r="N76" s="742"/>
      <c r="O76" s="742"/>
      <c r="P76" s="742"/>
      <c r="Q76" s="742"/>
      <c r="R76" s="742"/>
      <c r="S76" s="742"/>
      <c r="T76" s="742"/>
      <c r="U76" s="742"/>
      <c r="V76" s="742"/>
      <c r="W76" s="742"/>
      <c r="X76" s="742"/>
      <c r="Y76" s="742"/>
      <c r="Z76" s="742"/>
    </row>
    <row r="77" ht="15.75" customHeight="1">
      <c r="A77" s="24">
        <f t="shared" si="4"/>
        <v>5</v>
      </c>
      <c r="B77" s="745"/>
      <c r="C77" s="29"/>
      <c r="D77" s="24"/>
      <c r="E77" s="24"/>
      <c r="F77" s="24"/>
      <c r="G77" s="24"/>
      <c r="H77" s="24"/>
      <c r="I77" s="742"/>
      <c r="J77" s="742"/>
      <c r="K77" s="742"/>
      <c r="L77" s="742"/>
      <c r="M77" s="742"/>
      <c r="N77" s="742"/>
      <c r="O77" s="742"/>
      <c r="P77" s="742"/>
      <c r="Q77" s="742"/>
      <c r="R77" s="742"/>
      <c r="S77" s="742"/>
      <c r="T77" s="742"/>
      <c r="U77" s="742"/>
      <c r="V77" s="742"/>
      <c r="W77" s="742"/>
      <c r="X77" s="742"/>
      <c r="Y77" s="742"/>
      <c r="Z77" s="742"/>
    </row>
    <row r="78" ht="15.75" customHeight="1">
      <c r="A78" s="24">
        <f t="shared" si="4"/>
        <v>6</v>
      </c>
      <c r="B78" s="745"/>
      <c r="C78" s="29"/>
      <c r="D78" s="24"/>
      <c r="E78" s="24"/>
      <c r="F78" s="24"/>
      <c r="G78" s="24"/>
      <c r="H78" s="24"/>
      <c r="I78" s="742"/>
      <c r="J78" s="742"/>
      <c r="K78" s="742"/>
      <c r="L78" s="742"/>
      <c r="M78" s="742"/>
      <c r="N78" s="742"/>
      <c r="O78" s="742"/>
      <c r="P78" s="742"/>
      <c r="Q78" s="742"/>
      <c r="R78" s="742"/>
      <c r="S78" s="742"/>
      <c r="T78" s="742"/>
      <c r="U78" s="742"/>
      <c r="V78" s="742"/>
      <c r="W78" s="742"/>
      <c r="X78" s="742"/>
      <c r="Y78" s="742"/>
      <c r="Z78" s="742"/>
    </row>
    <row r="79" ht="15.75" customHeight="1">
      <c r="A79" s="24">
        <f t="shared" si="4"/>
        <v>7</v>
      </c>
      <c r="B79" s="745"/>
      <c r="C79" s="29"/>
      <c r="D79" s="24"/>
      <c r="E79" s="24"/>
      <c r="F79" s="24"/>
      <c r="G79" s="24"/>
      <c r="H79" s="24"/>
      <c r="I79" s="742"/>
      <c r="J79" s="742"/>
      <c r="K79" s="742"/>
      <c r="L79" s="742"/>
      <c r="M79" s="742"/>
      <c r="N79" s="742"/>
      <c r="O79" s="742"/>
      <c r="P79" s="742"/>
      <c r="Q79" s="742"/>
      <c r="R79" s="742"/>
      <c r="S79" s="742"/>
      <c r="T79" s="742"/>
      <c r="U79" s="742"/>
      <c r="V79" s="742"/>
      <c r="W79" s="742"/>
      <c r="X79" s="742"/>
      <c r="Y79" s="742"/>
      <c r="Z79" s="742"/>
    </row>
    <row r="80" ht="15.75" customHeight="1">
      <c r="A80" s="24">
        <f t="shared" si="4"/>
        <v>8</v>
      </c>
      <c r="B80" s="745"/>
      <c r="C80" s="29"/>
      <c r="D80" s="24"/>
      <c r="E80" s="24"/>
      <c r="F80" s="24"/>
      <c r="G80" s="24"/>
      <c r="H80" s="24"/>
      <c r="I80" s="742"/>
      <c r="J80" s="742"/>
      <c r="K80" s="742"/>
      <c r="L80" s="742"/>
      <c r="M80" s="742"/>
      <c r="N80" s="742"/>
      <c r="O80" s="742"/>
      <c r="P80" s="742"/>
      <c r="Q80" s="742"/>
      <c r="R80" s="742"/>
      <c r="S80" s="742"/>
      <c r="T80" s="742"/>
      <c r="U80" s="742"/>
      <c r="V80" s="742"/>
      <c r="W80" s="742"/>
      <c r="X80" s="742"/>
      <c r="Y80" s="742"/>
      <c r="Z80" s="742"/>
    </row>
    <row r="81" ht="15.75" customHeight="1">
      <c r="A81" s="24">
        <f t="shared" si="4"/>
        <v>9</v>
      </c>
      <c r="B81" s="745"/>
      <c r="C81" s="29"/>
      <c r="D81" s="24"/>
      <c r="E81" s="24"/>
      <c r="F81" s="24"/>
      <c r="G81" s="24"/>
      <c r="H81" s="24"/>
      <c r="I81" s="742"/>
      <c r="J81" s="742"/>
      <c r="K81" s="742"/>
      <c r="L81" s="742"/>
      <c r="M81" s="742"/>
      <c r="N81" s="742"/>
      <c r="O81" s="742"/>
      <c r="P81" s="742"/>
      <c r="Q81" s="742"/>
      <c r="R81" s="742"/>
      <c r="S81" s="742"/>
      <c r="T81" s="742"/>
      <c r="U81" s="742"/>
      <c r="V81" s="742"/>
      <c r="W81" s="742"/>
      <c r="X81" s="742"/>
      <c r="Y81" s="742"/>
      <c r="Z81" s="742"/>
    </row>
    <row r="82" ht="15.75" customHeight="1">
      <c r="A82" s="24">
        <f t="shared" si="4"/>
        <v>10</v>
      </c>
      <c r="B82" s="745"/>
      <c r="C82" s="29"/>
      <c r="D82" s="24"/>
      <c r="E82" s="24"/>
      <c r="F82" s="24"/>
      <c r="G82" s="24"/>
      <c r="H82" s="24"/>
      <c r="I82" s="742"/>
      <c r="J82" s="742"/>
      <c r="K82" s="742"/>
      <c r="L82" s="742"/>
      <c r="M82" s="742"/>
      <c r="N82" s="742"/>
      <c r="O82" s="742"/>
      <c r="P82" s="742"/>
      <c r="Q82" s="742"/>
      <c r="R82" s="742"/>
      <c r="S82" s="742"/>
      <c r="T82" s="742"/>
      <c r="U82" s="742"/>
      <c r="V82" s="742"/>
      <c r="W82" s="742"/>
      <c r="X82" s="742"/>
      <c r="Y82" s="742"/>
      <c r="Z82" s="742"/>
    </row>
    <row r="83" ht="15.75" customHeight="1">
      <c r="A83" s="24">
        <f t="shared" si="4"/>
        <v>11</v>
      </c>
      <c r="B83" s="745"/>
      <c r="C83" s="29"/>
      <c r="D83" s="24"/>
      <c r="E83" s="24"/>
      <c r="F83" s="24"/>
      <c r="G83" s="24"/>
      <c r="H83" s="24"/>
      <c r="I83" s="742"/>
      <c r="J83" s="742"/>
      <c r="K83" s="742"/>
      <c r="L83" s="742"/>
      <c r="M83" s="742"/>
      <c r="N83" s="742"/>
      <c r="O83" s="742"/>
      <c r="P83" s="742"/>
      <c r="Q83" s="742"/>
      <c r="R83" s="742"/>
      <c r="S83" s="742"/>
      <c r="T83" s="742"/>
      <c r="U83" s="742"/>
      <c r="V83" s="742"/>
      <c r="W83" s="742"/>
      <c r="X83" s="742"/>
      <c r="Y83" s="742"/>
      <c r="Z83" s="742"/>
    </row>
    <row r="84" ht="15.75" customHeight="1">
      <c r="A84" s="24">
        <f t="shared" si="4"/>
        <v>12</v>
      </c>
      <c r="B84" s="745"/>
      <c r="C84" s="29"/>
      <c r="D84" s="24"/>
      <c r="E84" s="24"/>
      <c r="F84" s="24"/>
      <c r="G84" s="24"/>
      <c r="H84" s="24"/>
      <c r="I84" s="742"/>
      <c r="J84" s="742"/>
      <c r="K84" s="742"/>
      <c r="L84" s="742"/>
      <c r="M84" s="742"/>
      <c r="N84" s="742"/>
      <c r="O84" s="742"/>
      <c r="P84" s="742"/>
      <c r="Q84" s="742"/>
      <c r="R84" s="742"/>
      <c r="S84" s="742"/>
      <c r="T84" s="742"/>
      <c r="U84" s="742"/>
      <c r="V84" s="742"/>
      <c r="W84" s="742"/>
      <c r="X84" s="742"/>
      <c r="Y84" s="742"/>
      <c r="Z84" s="742"/>
    </row>
    <row r="85" ht="15.75" customHeight="1">
      <c r="A85" s="24">
        <f t="shared" si="4"/>
        <v>13</v>
      </c>
      <c r="B85" s="745"/>
      <c r="C85" s="29"/>
      <c r="D85" s="24"/>
      <c r="E85" s="24"/>
      <c r="F85" s="24"/>
      <c r="G85" s="24"/>
      <c r="H85" s="24"/>
      <c r="I85" s="742"/>
      <c r="J85" s="742"/>
      <c r="K85" s="742"/>
      <c r="L85" s="742"/>
      <c r="M85" s="742"/>
      <c r="N85" s="742"/>
      <c r="O85" s="742"/>
      <c r="P85" s="742"/>
      <c r="Q85" s="742"/>
      <c r="R85" s="742"/>
      <c r="S85" s="742"/>
      <c r="T85" s="742"/>
      <c r="U85" s="742"/>
      <c r="V85" s="742"/>
      <c r="W85" s="742"/>
      <c r="X85" s="742"/>
      <c r="Y85" s="742"/>
      <c r="Z85" s="742"/>
    </row>
    <row r="86" ht="15.75" customHeight="1">
      <c r="A86" s="24">
        <f t="shared" si="4"/>
        <v>14</v>
      </c>
      <c r="B86" s="745"/>
      <c r="C86" s="29"/>
      <c r="D86" s="24"/>
      <c r="E86" s="24"/>
      <c r="F86" s="24"/>
      <c r="G86" s="24"/>
      <c r="H86" s="24"/>
      <c r="I86" s="742"/>
      <c r="J86" s="742"/>
      <c r="K86" s="742"/>
      <c r="L86" s="742"/>
      <c r="M86" s="742"/>
      <c r="N86" s="742"/>
      <c r="O86" s="742"/>
      <c r="P86" s="742"/>
      <c r="Q86" s="742"/>
      <c r="R86" s="742"/>
      <c r="S86" s="742"/>
      <c r="T86" s="742"/>
      <c r="U86" s="742"/>
      <c r="V86" s="742"/>
      <c r="W86" s="742"/>
      <c r="X86" s="742"/>
      <c r="Y86" s="742"/>
      <c r="Z86" s="742"/>
    </row>
    <row r="87" ht="15.75" customHeight="1">
      <c r="A87" s="24">
        <f t="shared" si="4"/>
        <v>15</v>
      </c>
      <c r="B87" s="745"/>
      <c r="C87" s="29"/>
      <c r="D87" s="24"/>
      <c r="E87" s="24"/>
      <c r="F87" s="24"/>
      <c r="G87" s="24"/>
      <c r="H87" s="24"/>
      <c r="I87" s="742"/>
      <c r="J87" s="742"/>
      <c r="K87" s="742"/>
      <c r="L87" s="742"/>
      <c r="M87" s="742"/>
      <c r="N87" s="742"/>
      <c r="O87" s="742"/>
      <c r="P87" s="742"/>
      <c r="Q87" s="742"/>
      <c r="R87" s="742"/>
      <c r="S87" s="742"/>
      <c r="T87" s="742"/>
      <c r="U87" s="742"/>
      <c r="V87" s="742"/>
      <c r="W87" s="742"/>
      <c r="X87" s="742"/>
      <c r="Y87" s="742"/>
      <c r="Z87" s="742"/>
    </row>
    <row r="88" ht="15.75" customHeight="1">
      <c r="A88" s="24">
        <f t="shared" si="4"/>
        <v>16</v>
      </c>
      <c r="B88" s="745"/>
      <c r="C88" s="29"/>
      <c r="D88" s="24"/>
      <c r="E88" s="24"/>
      <c r="F88" s="24"/>
      <c r="G88" s="24"/>
      <c r="H88" s="24"/>
      <c r="I88" s="742"/>
      <c r="J88" s="742"/>
      <c r="K88" s="742"/>
      <c r="L88" s="742"/>
      <c r="M88" s="742"/>
      <c r="N88" s="742"/>
      <c r="O88" s="742"/>
      <c r="P88" s="742"/>
      <c r="Q88" s="742"/>
      <c r="R88" s="742"/>
      <c r="S88" s="742"/>
      <c r="T88" s="742"/>
      <c r="U88" s="742"/>
      <c r="V88" s="742"/>
      <c r="W88" s="742"/>
      <c r="X88" s="742"/>
      <c r="Y88" s="742"/>
      <c r="Z88" s="742"/>
    </row>
    <row r="89" ht="15.75" customHeight="1">
      <c r="A89" s="24">
        <f t="shared" si="4"/>
        <v>17</v>
      </c>
      <c r="B89" s="745"/>
      <c r="C89" s="29"/>
      <c r="D89" s="24"/>
      <c r="E89" s="24"/>
      <c r="F89" s="24"/>
      <c r="G89" s="24"/>
      <c r="H89" s="24"/>
      <c r="I89" s="742"/>
      <c r="J89" s="742"/>
      <c r="K89" s="742"/>
      <c r="L89" s="742"/>
      <c r="M89" s="742"/>
      <c r="N89" s="742"/>
      <c r="O89" s="742"/>
      <c r="P89" s="742"/>
      <c r="Q89" s="742"/>
      <c r="R89" s="742"/>
      <c r="S89" s="742"/>
      <c r="T89" s="742"/>
      <c r="U89" s="742"/>
      <c r="V89" s="742"/>
      <c r="W89" s="742"/>
      <c r="X89" s="742"/>
      <c r="Y89" s="742"/>
      <c r="Z89" s="742"/>
    </row>
    <row r="90" ht="15.75" customHeight="1">
      <c r="A90" s="24">
        <f t="shared" si="4"/>
        <v>18</v>
      </c>
      <c r="B90" s="745"/>
      <c r="C90" s="29"/>
      <c r="D90" s="24"/>
      <c r="E90" s="24"/>
      <c r="F90" s="24"/>
      <c r="G90" s="24"/>
      <c r="H90" s="24"/>
      <c r="I90" s="742"/>
      <c r="J90" s="742"/>
      <c r="K90" s="742"/>
      <c r="L90" s="742"/>
      <c r="M90" s="742"/>
      <c r="N90" s="742"/>
      <c r="O90" s="742"/>
      <c r="P90" s="742"/>
      <c r="Q90" s="742"/>
      <c r="R90" s="742"/>
      <c r="S90" s="742"/>
      <c r="T90" s="742"/>
      <c r="U90" s="742"/>
      <c r="V90" s="742"/>
      <c r="W90" s="742"/>
      <c r="X90" s="742"/>
      <c r="Y90" s="742"/>
      <c r="Z90" s="742"/>
    </row>
    <row r="91" ht="15.75" customHeight="1">
      <c r="A91" s="24">
        <f t="shared" si="4"/>
        <v>19</v>
      </c>
      <c r="B91" s="745"/>
      <c r="C91" s="29"/>
      <c r="D91" s="24"/>
      <c r="E91" s="24"/>
      <c r="F91" s="24"/>
      <c r="G91" s="24"/>
      <c r="H91" s="24"/>
      <c r="I91" s="742"/>
      <c r="J91" s="742"/>
      <c r="K91" s="742"/>
      <c r="L91" s="742"/>
      <c r="M91" s="742"/>
      <c r="N91" s="742"/>
      <c r="O91" s="742"/>
      <c r="P91" s="742"/>
      <c r="Q91" s="742"/>
      <c r="R91" s="742"/>
      <c r="S91" s="742"/>
      <c r="T91" s="742"/>
      <c r="U91" s="742"/>
      <c r="V91" s="742"/>
      <c r="W91" s="742"/>
      <c r="X91" s="742"/>
      <c r="Y91" s="742"/>
      <c r="Z91" s="742"/>
    </row>
    <row r="92" ht="15.75" customHeight="1">
      <c r="A92" s="24">
        <f t="shared" si="4"/>
        <v>20</v>
      </c>
      <c r="B92" s="745"/>
      <c r="C92" s="29"/>
      <c r="D92" s="24"/>
      <c r="E92" s="24"/>
      <c r="F92" s="24"/>
      <c r="G92" s="24"/>
      <c r="H92" s="24"/>
      <c r="I92" s="742"/>
      <c r="J92" s="742"/>
      <c r="K92" s="742"/>
      <c r="L92" s="742"/>
      <c r="M92" s="742"/>
      <c r="N92" s="742"/>
      <c r="O92" s="742"/>
      <c r="P92" s="742"/>
      <c r="Q92" s="742"/>
      <c r="R92" s="742"/>
      <c r="S92" s="742"/>
      <c r="T92" s="742"/>
      <c r="U92" s="742"/>
      <c r="V92" s="742"/>
      <c r="W92" s="742"/>
      <c r="X92" s="742"/>
      <c r="Y92" s="742"/>
      <c r="Z92" s="742"/>
    </row>
    <row r="93" ht="15.75" customHeight="1">
      <c r="A93" s="24">
        <f t="shared" si="4"/>
        <v>21</v>
      </c>
      <c r="B93" s="745"/>
      <c r="C93" s="29"/>
      <c r="D93" s="24"/>
      <c r="E93" s="24"/>
      <c r="F93" s="24"/>
      <c r="G93" s="24"/>
      <c r="H93" s="24"/>
      <c r="I93" s="742"/>
      <c r="J93" s="742"/>
      <c r="K93" s="742"/>
      <c r="L93" s="742"/>
      <c r="M93" s="742"/>
      <c r="N93" s="742"/>
      <c r="O93" s="742"/>
      <c r="P93" s="742"/>
      <c r="Q93" s="742"/>
      <c r="R93" s="742"/>
      <c r="S93" s="742"/>
      <c r="T93" s="742"/>
      <c r="U93" s="742"/>
      <c r="V93" s="742"/>
      <c r="W93" s="742"/>
      <c r="X93" s="742"/>
      <c r="Y93" s="742"/>
      <c r="Z93" s="742"/>
    </row>
    <row r="94" ht="15.75" customHeight="1">
      <c r="A94" s="24">
        <f t="shared" si="4"/>
        <v>22</v>
      </c>
      <c r="B94" s="745"/>
      <c r="C94" s="29"/>
      <c r="D94" s="24"/>
      <c r="E94" s="24"/>
      <c r="F94" s="24"/>
      <c r="G94" s="24"/>
      <c r="H94" s="24"/>
      <c r="I94" s="742"/>
      <c r="J94" s="742"/>
      <c r="K94" s="742"/>
      <c r="L94" s="742"/>
      <c r="M94" s="742"/>
      <c r="N94" s="742"/>
      <c r="O94" s="742"/>
      <c r="P94" s="742"/>
      <c r="Q94" s="742"/>
      <c r="R94" s="742"/>
      <c r="S94" s="742"/>
      <c r="T94" s="742"/>
      <c r="U94" s="742"/>
      <c r="V94" s="742"/>
      <c r="W94" s="742"/>
      <c r="X94" s="742"/>
      <c r="Y94" s="742"/>
      <c r="Z94" s="742"/>
    </row>
    <row r="95" ht="15.75" customHeight="1">
      <c r="A95" s="24">
        <f t="shared" si="4"/>
        <v>23</v>
      </c>
      <c r="B95" s="745"/>
      <c r="C95" s="29"/>
      <c r="D95" s="24"/>
      <c r="E95" s="24"/>
      <c r="F95" s="24"/>
      <c r="G95" s="24"/>
      <c r="H95" s="24"/>
      <c r="I95" s="742"/>
      <c r="J95" s="742"/>
      <c r="K95" s="742"/>
      <c r="L95" s="742"/>
      <c r="M95" s="742"/>
      <c r="N95" s="742"/>
      <c r="O95" s="742"/>
      <c r="P95" s="742"/>
      <c r="Q95" s="742"/>
      <c r="R95" s="742"/>
      <c r="S95" s="742"/>
      <c r="T95" s="742"/>
      <c r="U95" s="742"/>
      <c r="V95" s="742"/>
      <c r="W95" s="742"/>
      <c r="X95" s="742"/>
      <c r="Y95" s="742"/>
      <c r="Z95" s="742"/>
    </row>
    <row r="96" ht="15.75" customHeight="1">
      <c r="A96" s="24">
        <f t="shared" si="4"/>
        <v>24</v>
      </c>
      <c r="B96" s="745"/>
      <c r="C96" s="29"/>
      <c r="D96" s="24"/>
      <c r="E96" s="24"/>
      <c r="F96" s="24"/>
      <c r="G96" s="24"/>
      <c r="H96" s="24"/>
      <c r="I96" s="742"/>
      <c r="J96" s="742"/>
      <c r="K96" s="742"/>
      <c r="L96" s="742"/>
      <c r="M96" s="742"/>
      <c r="N96" s="742"/>
      <c r="O96" s="742"/>
      <c r="P96" s="742"/>
      <c r="Q96" s="742"/>
      <c r="R96" s="742"/>
      <c r="S96" s="742"/>
      <c r="T96" s="742"/>
      <c r="U96" s="742"/>
      <c r="V96" s="742"/>
      <c r="W96" s="742"/>
      <c r="X96" s="742"/>
      <c r="Y96" s="742"/>
      <c r="Z96" s="742"/>
    </row>
    <row r="97" ht="15.75" customHeight="1">
      <c r="A97" s="24">
        <f t="shared" si="4"/>
        <v>25</v>
      </c>
      <c r="B97" s="745"/>
      <c r="C97" s="29"/>
      <c r="D97" s="24"/>
      <c r="E97" s="24"/>
      <c r="F97" s="24"/>
      <c r="G97" s="24"/>
      <c r="H97" s="24"/>
      <c r="I97" s="742"/>
      <c r="J97" s="742"/>
      <c r="K97" s="742"/>
      <c r="L97" s="742"/>
      <c r="M97" s="742"/>
      <c r="N97" s="742"/>
      <c r="O97" s="742"/>
      <c r="P97" s="742"/>
      <c r="Q97" s="742"/>
      <c r="R97" s="742"/>
      <c r="S97" s="742"/>
      <c r="T97" s="742"/>
      <c r="U97" s="742"/>
      <c r="V97" s="742"/>
      <c r="W97" s="742"/>
      <c r="X97" s="742"/>
      <c r="Y97" s="742"/>
      <c r="Z97" s="742"/>
    </row>
    <row r="98" ht="15.75" customHeight="1">
      <c r="A98" s="24">
        <f t="shared" si="4"/>
        <v>26</v>
      </c>
      <c r="B98" s="745"/>
      <c r="C98" s="29"/>
      <c r="D98" s="24"/>
      <c r="E98" s="24"/>
      <c r="F98" s="24"/>
      <c r="G98" s="24"/>
      <c r="H98" s="24"/>
      <c r="I98" s="742"/>
      <c r="J98" s="742"/>
      <c r="K98" s="742"/>
      <c r="L98" s="742"/>
      <c r="M98" s="742"/>
      <c r="N98" s="742"/>
      <c r="O98" s="742"/>
      <c r="P98" s="742"/>
      <c r="Q98" s="742"/>
      <c r="R98" s="742"/>
      <c r="S98" s="742"/>
      <c r="T98" s="742"/>
      <c r="U98" s="742"/>
      <c r="V98" s="742"/>
      <c r="W98" s="742"/>
      <c r="X98" s="742"/>
      <c r="Y98" s="742"/>
      <c r="Z98" s="742"/>
    </row>
    <row r="99" ht="15.75" customHeight="1">
      <c r="A99" s="24">
        <v>1.0</v>
      </c>
      <c r="B99" s="745"/>
      <c r="C99" s="29"/>
      <c r="D99" s="24"/>
      <c r="E99" s="24"/>
      <c r="F99" s="24"/>
      <c r="G99" s="24"/>
      <c r="H99" s="24"/>
      <c r="I99" s="742"/>
      <c r="J99" s="742"/>
      <c r="K99" s="742"/>
      <c r="L99" s="742"/>
      <c r="M99" s="742"/>
      <c r="N99" s="742"/>
      <c r="O99" s="742"/>
      <c r="P99" s="742"/>
      <c r="Q99" s="742"/>
      <c r="R99" s="742"/>
      <c r="S99" s="742"/>
      <c r="T99" s="742"/>
      <c r="U99" s="742"/>
      <c r="V99" s="742"/>
      <c r="W99" s="742"/>
      <c r="X99" s="742"/>
      <c r="Y99" s="742"/>
      <c r="Z99" s="742"/>
    </row>
    <row r="100" ht="15.75" customHeight="1">
      <c r="A100" s="24">
        <f t="shared" ref="A100:A123" si="5">A99+1</f>
        <v>2</v>
      </c>
      <c r="B100" s="745"/>
      <c r="C100" s="29"/>
      <c r="D100" s="24"/>
      <c r="E100" s="24"/>
      <c r="F100" s="24"/>
      <c r="G100" s="24"/>
      <c r="H100" s="24"/>
      <c r="I100" s="742"/>
      <c r="J100" s="742"/>
      <c r="K100" s="742"/>
      <c r="L100" s="742"/>
      <c r="M100" s="742"/>
      <c r="N100" s="742"/>
      <c r="O100" s="742"/>
      <c r="P100" s="742"/>
      <c r="Q100" s="742"/>
      <c r="R100" s="742"/>
      <c r="S100" s="742"/>
      <c r="T100" s="742"/>
      <c r="U100" s="742"/>
      <c r="V100" s="742"/>
      <c r="W100" s="742"/>
      <c r="X100" s="742"/>
      <c r="Y100" s="742"/>
      <c r="Z100" s="742"/>
    </row>
    <row r="101" ht="15.75" customHeight="1">
      <c r="A101" s="24">
        <f t="shared" si="5"/>
        <v>3</v>
      </c>
      <c r="B101" s="745"/>
      <c r="C101" s="29"/>
      <c r="D101" s="24"/>
      <c r="E101" s="24"/>
      <c r="F101" s="24"/>
      <c r="G101" s="24"/>
      <c r="H101" s="24"/>
      <c r="I101" s="742"/>
      <c r="J101" s="742"/>
      <c r="K101" s="742"/>
      <c r="L101" s="742"/>
      <c r="M101" s="742"/>
      <c r="N101" s="742"/>
      <c r="O101" s="742"/>
      <c r="P101" s="742"/>
      <c r="Q101" s="742"/>
      <c r="R101" s="742"/>
      <c r="S101" s="742"/>
      <c r="T101" s="742"/>
      <c r="U101" s="742"/>
      <c r="V101" s="742"/>
      <c r="W101" s="742"/>
      <c r="X101" s="742"/>
      <c r="Y101" s="742"/>
      <c r="Z101" s="742"/>
    </row>
    <row r="102" ht="15.75" customHeight="1">
      <c r="A102" s="24">
        <f t="shared" si="5"/>
        <v>4</v>
      </c>
      <c r="B102" s="745"/>
      <c r="C102" s="29"/>
      <c r="D102" s="24"/>
      <c r="E102" s="24"/>
      <c r="F102" s="24"/>
      <c r="G102" s="24"/>
      <c r="H102" s="24"/>
      <c r="I102" s="742"/>
      <c r="J102" s="742"/>
      <c r="K102" s="742"/>
      <c r="L102" s="742"/>
      <c r="M102" s="742"/>
      <c r="N102" s="742"/>
      <c r="O102" s="742"/>
      <c r="P102" s="742"/>
      <c r="Q102" s="742"/>
      <c r="R102" s="742"/>
      <c r="S102" s="742"/>
      <c r="T102" s="742"/>
      <c r="U102" s="742"/>
      <c r="V102" s="742"/>
      <c r="W102" s="742"/>
      <c r="X102" s="742"/>
      <c r="Y102" s="742"/>
      <c r="Z102" s="742"/>
    </row>
    <row r="103" ht="15.75" customHeight="1">
      <c r="A103" s="24">
        <f t="shared" si="5"/>
        <v>5</v>
      </c>
      <c r="B103" s="745"/>
      <c r="C103" s="29"/>
      <c r="D103" s="24"/>
      <c r="E103" s="24"/>
      <c r="F103" s="24"/>
      <c r="G103" s="24"/>
      <c r="H103" s="24"/>
      <c r="I103" s="742"/>
      <c r="J103" s="742"/>
      <c r="K103" s="742"/>
      <c r="L103" s="742"/>
      <c r="M103" s="742"/>
      <c r="N103" s="742"/>
      <c r="O103" s="742"/>
      <c r="P103" s="742"/>
      <c r="Q103" s="742"/>
      <c r="R103" s="742"/>
      <c r="S103" s="742"/>
      <c r="T103" s="742"/>
      <c r="U103" s="742"/>
      <c r="V103" s="742"/>
      <c r="W103" s="742"/>
      <c r="X103" s="742"/>
      <c r="Y103" s="742"/>
      <c r="Z103" s="742"/>
    </row>
    <row r="104" ht="15.75" customHeight="1">
      <c r="A104" s="24">
        <f t="shared" si="5"/>
        <v>6</v>
      </c>
      <c r="B104" s="745"/>
      <c r="C104" s="29"/>
      <c r="D104" s="24"/>
      <c r="E104" s="24"/>
      <c r="F104" s="24"/>
      <c r="G104" s="24"/>
      <c r="H104" s="24"/>
      <c r="I104" s="742"/>
      <c r="J104" s="742"/>
      <c r="K104" s="742"/>
      <c r="L104" s="742"/>
      <c r="M104" s="742"/>
      <c r="N104" s="742"/>
      <c r="O104" s="742"/>
      <c r="P104" s="742"/>
      <c r="Q104" s="742"/>
      <c r="R104" s="742"/>
      <c r="S104" s="742"/>
      <c r="T104" s="742"/>
      <c r="U104" s="742"/>
      <c r="V104" s="742"/>
      <c r="W104" s="742"/>
      <c r="X104" s="742"/>
      <c r="Y104" s="742"/>
      <c r="Z104" s="742"/>
    </row>
    <row r="105" ht="15.75" customHeight="1">
      <c r="A105" s="24">
        <f t="shared" si="5"/>
        <v>7</v>
      </c>
      <c r="B105" s="745"/>
      <c r="C105" s="29"/>
      <c r="D105" s="24"/>
      <c r="E105" s="24"/>
      <c r="F105" s="24"/>
      <c r="G105" s="24"/>
      <c r="H105" s="24"/>
      <c r="I105" s="742"/>
      <c r="J105" s="742"/>
      <c r="K105" s="742"/>
      <c r="L105" s="742"/>
      <c r="M105" s="742"/>
      <c r="N105" s="742"/>
      <c r="O105" s="742"/>
      <c r="P105" s="742"/>
      <c r="Q105" s="742"/>
      <c r="R105" s="742"/>
      <c r="S105" s="742"/>
      <c r="T105" s="742"/>
      <c r="U105" s="742"/>
      <c r="V105" s="742"/>
      <c r="W105" s="742"/>
      <c r="X105" s="742"/>
      <c r="Y105" s="742"/>
      <c r="Z105" s="742"/>
    </row>
    <row r="106" ht="15.75" customHeight="1">
      <c r="A106" s="24">
        <f t="shared" si="5"/>
        <v>8</v>
      </c>
      <c r="B106" s="745"/>
      <c r="C106" s="29"/>
      <c r="D106" s="24"/>
      <c r="E106" s="24"/>
      <c r="F106" s="24"/>
      <c r="G106" s="24"/>
      <c r="H106" s="24"/>
      <c r="I106" s="742"/>
      <c r="J106" s="742"/>
      <c r="K106" s="742"/>
      <c r="L106" s="742"/>
      <c r="M106" s="742"/>
      <c r="N106" s="742"/>
      <c r="O106" s="742"/>
      <c r="P106" s="742"/>
      <c r="Q106" s="742"/>
      <c r="R106" s="742"/>
      <c r="S106" s="742"/>
      <c r="T106" s="742"/>
      <c r="U106" s="742"/>
      <c r="V106" s="742"/>
      <c r="W106" s="742"/>
      <c r="X106" s="742"/>
      <c r="Y106" s="742"/>
      <c r="Z106" s="742"/>
    </row>
    <row r="107" ht="15.75" customHeight="1">
      <c r="A107" s="24">
        <f t="shared" si="5"/>
        <v>9</v>
      </c>
      <c r="B107" s="745"/>
      <c r="C107" s="29"/>
      <c r="D107" s="24"/>
      <c r="E107" s="24"/>
      <c r="F107" s="24"/>
      <c r="G107" s="24"/>
      <c r="H107" s="24"/>
      <c r="I107" s="742"/>
      <c r="J107" s="742"/>
      <c r="K107" s="742"/>
      <c r="L107" s="742"/>
      <c r="M107" s="742"/>
      <c r="N107" s="742"/>
      <c r="O107" s="742"/>
      <c r="P107" s="742"/>
      <c r="Q107" s="742"/>
      <c r="R107" s="742"/>
      <c r="S107" s="742"/>
      <c r="T107" s="742"/>
      <c r="U107" s="742"/>
      <c r="V107" s="742"/>
      <c r="W107" s="742"/>
      <c r="X107" s="742"/>
      <c r="Y107" s="742"/>
      <c r="Z107" s="742"/>
    </row>
    <row r="108" ht="15.75" customHeight="1">
      <c r="A108" s="24">
        <f t="shared" si="5"/>
        <v>10</v>
      </c>
      <c r="B108" s="745"/>
      <c r="C108" s="29"/>
      <c r="D108" s="24"/>
      <c r="E108" s="24"/>
      <c r="F108" s="24"/>
      <c r="G108" s="24"/>
      <c r="H108" s="24"/>
      <c r="I108" s="742"/>
      <c r="J108" s="742"/>
      <c r="K108" s="742"/>
      <c r="L108" s="742"/>
      <c r="M108" s="742"/>
      <c r="N108" s="742"/>
      <c r="O108" s="742"/>
      <c r="P108" s="742"/>
      <c r="Q108" s="742"/>
      <c r="R108" s="742"/>
      <c r="S108" s="742"/>
      <c r="T108" s="742"/>
      <c r="U108" s="742"/>
      <c r="V108" s="742"/>
      <c r="W108" s="742"/>
      <c r="X108" s="742"/>
      <c r="Y108" s="742"/>
      <c r="Z108" s="742"/>
    </row>
    <row r="109" ht="15.75" customHeight="1">
      <c r="A109" s="24">
        <f t="shared" si="5"/>
        <v>11</v>
      </c>
      <c r="B109" s="745"/>
      <c r="C109" s="29"/>
      <c r="D109" s="24"/>
      <c r="E109" s="24"/>
      <c r="F109" s="24"/>
      <c r="G109" s="24"/>
      <c r="H109" s="24"/>
      <c r="I109" s="742"/>
      <c r="J109" s="742"/>
      <c r="K109" s="742"/>
      <c r="L109" s="742"/>
      <c r="M109" s="742"/>
      <c r="N109" s="742"/>
      <c r="O109" s="742"/>
      <c r="P109" s="742"/>
      <c r="Q109" s="742"/>
      <c r="R109" s="742"/>
      <c r="S109" s="742"/>
      <c r="T109" s="742"/>
      <c r="U109" s="742"/>
      <c r="V109" s="742"/>
      <c r="W109" s="742"/>
      <c r="X109" s="742"/>
      <c r="Y109" s="742"/>
      <c r="Z109" s="742"/>
    </row>
    <row r="110" ht="15.75" customHeight="1">
      <c r="A110" s="24">
        <f t="shared" si="5"/>
        <v>12</v>
      </c>
      <c r="B110" s="745"/>
      <c r="C110" s="29"/>
      <c r="D110" s="24"/>
      <c r="E110" s="24"/>
      <c r="F110" s="24"/>
      <c r="G110" s="24"/>
      <c r="H110" s="24"/>
      <c r="I110" s="742"/>
      <c r="J110" s="742"/>
      <c r="K110" s="742"/>
      <c r="L110" s="742"/>
      <c r="M110" s="742"/>
      <c r="N110" s="742"/>
      <c r="O110" s="742"/>
      <c r="P110" s="742"/>
      <c r="Q110" s="742"/>
      <c r="R110" s="742"/>
      <c r="S110" s="742"/>
      <c r="T110" s="742"/>
      <c r="U110" s="742"/>
      <c r="V110" s="742"/>
      <c r="W110" s="742"/>
      <c r="X110" s="742"/>
      <c r="Y110" s="742"/>
      <c r="Z110" s="742"/>
    </row>
    <row r="111" ht="15.75" customHeight="1">
      <c r="A111" s="24">
        <f t="shared" si="5"/>
        <v>13</v>
      </c>
      <c r="B111" s="745"/>
      <c r="C111" s="29"/>
      <c r="D111" s="24"/>
      <c r="E111" s="24"/>
      <c r="F111" s="24"/>
      <c r="G111" s="24"/>
      <c r="H111" s="24"/>
      <c r="I111" s="742"/>
      <c r="J111" s="742"/>
      <c r="K111" s="742"/>
      <c r="L111" s="742"/>
      <c r="M111" s="742"/>
      <c r="N111" s="742"/>
      <c r="O111" s="742"/>
      <c r="P111" s="742"/>
      <c r="Q111" s="742"/>
      <c r="R111" s="742"/>
      <c r="S111" s="742"/>
      <c r="T111" s="742"/>
      <c r="U111" s="742"/>
      <c r="V111" s="742"/>
      <c r="W111" s="742"/>
      <c r="X111" s="742"/>
      <c r="Y111" s="742"/>
      <c r="Z111" s="742"/>
    </row>
    <row r="112" ht="15.75" customHeight="1">
      <c r="A112" s="24">
        <f t="shared" si="5"/>
        <v>14</v>
      </c>
      <c r="B112" s="745"/>
      <c r="C112" s="29"/>
      <c r="D112" s="24"/>
      <c r="E112" s="24"/>
      <c r="F112" s="24"/>
      <c r="G112" s="24"/>
      <c r="H112" s="24"/>
      <c r="I112" s="742"/>
      <c r="J112" s="742"/>
      <c r="K112" s="742"/>
      <c r="L112" s="742"/>
      <c r="M112" s="742"/>
      <c r="N112" s="742"/>
      <c r="O112" s="742"/>
      <c r="P112" s="742"/>
      <c r="Q112" s="742"/>
      <c r="R112" s="742"/>
      <c r="S112" s="742"/>
      <c r="T112" s="742"/>
      <c r="U112" s="742"/>
      <c r="V112" s="742"/>
      <c r="W112" s="742"/>
      <c r="X112" s="742"/>
      <c r="Y112" s="742"/>
      <c r="Z112" s="742"/>
    </row>
    <row r="113" ht="15.75" customHeight="1">
      <c r="A113" s="24">
        <f t="shared" si="5"/>
        <v>15</v>
      </c>
      <c r="B113" s="745"/>
      <c r="C113" s="29"/>
      <c r="D113" s="24"/>
      <c r="E113" s="24"/>
      <c r="F113" s="24"/>
      <c r="G113" s="24"/>
      <c r="H113" s="24"/>
      <c r="I113" s="742"/>
      <c r="J113" s="742"/>
      <c r="K113" s="742"/>
      <c r="L113" s="742"/>
      <c r="M113" s="742"/>
      <c r="N113" s="742"/>
      <c r="O113" s="742"/>
      <c r="P113" s="742"/>
      <c r="Q113" s="742"/>
      <c r="R113" s="742"/>
      <c r="S113" s="742"/>
      <c r="T113" s="742"/>
      <c r="U113" s="742"/>
      <c r="V113" s="742"/>
      <c r="W113" s="742"/>
      <c r="X113" s="742"/>
      <c r="Y113" s="742"/>
      <c r="Z113" s="742"/>
    </row>
    <row r="114" ht="15.75" customHeight="1">
      <c r="A114" s="24">
        <f t="shared" si="5"/>
        <v>16</v>
      </c>
      <c r="B114" s="745"/>
      <c r="C114" s="29"/>
      <c r="D114" s="24"/>
      <c r="E114" s="24"/>
      <c r="F114" s="24"/>
      <c r="G114" s="24"/>
      <c r="H114" s="24"/>
      <c r="I114" s="742"/>
      <c r="J114" s="742"/>
      <c r="K114" s="742"/>
      <c r="L114" s="742"/>
      <c r="M114" s="742"/>
      <c r="N114" s="742"/>
      <c r="O114" s="742"/>
      <c r="P114" s="742"/>
      <c r="Q114" s="742"/>
      <c r="R114" s="742"/>
      <c r="S114" s="742"/>
      <c r="T114" s="742"/>
      <c r="U114" s="742"/>
      <c r="V114" s="742"/>
      <c r="W114" s="742"/>
      <c r="X114" s="742"/>
      <c r="Y114" s="742"/>
      <c r="Z114" s="742"/>
    </row>
    <row r="115" ht="15.75" customHeight="1">
      <c r="A115" s="24">
        <f t="shared" si="5"/>
        <v>17</v>
      </c>
      <c r="B115" s="745"/>
      <c r="C115" s="29"/>
      <c r="D115" s="24"/>
      <c r="E115" s="24"/>
      <c r="F115" s="24"/>
      <c r="G115" s="24"/>
      <c r="H115" s="24"/>
      <c r="I115" s="742"/>
      <c r="J115" s="742"/>
      <c r="K115" s="742"/>
      <c r="L115" s="742"/>
      <c r="M115" s="742"/>
      <c r="N115" s="742"/>
      <c r="O115" s="742"/>
      <c r="P115" s="742"/>
      <c r="Q115" s="742"/>
      <c r="R115" s="742"/>
      <c r="S115" s="742"/>
      <c r="T115" s="742"/>
      <c r="U115" s="742"/>
      <c r="V115" s="742"/>
      <c r="W115" s="742"/>
      <c r="X115" s="742"/>
      <c r="Y115" s="742"/>
      <c r="Z115" s="742"/>
    </row>
    <row r="116" ht="15.75" customHeight="1">
      <c r="A116" s="24">
        <f t="shared" si="5"/>
        <v>18</v>
      </c>
      <c r="B116" s="745"/>
      <c r="C116" s="29"/>
      <c r="D116" s="24"/>
      <c r="E116" s="24"/>
      <c r="F116" s="24"/>
      <c r="G116" s="24"/>
      <c r="H116" s="24"/>
      <c r="I116" s="742"/>
      <c r="J116" s="742"/>
      <c r="K116" s="742"/>
      <c r="L116" s="742"/>
      <c r="M116" s="742"/>
      <c r="N116" s="742"/>
      <c r="O116" s="742"/>
      <c r="P116" s="742"/>
      <c r="Q116" s="742"/>
      <c r="R116" s="742"/>
      <c r="S116" s="742"/>
      <c r="T116" s="742"/>
      <c r="U116" s="742"/>
      <c r="V116" s="742"/>
      <c r="W116" s="742"/>
      <c r="X116" s="742"/>
      <c r="Y116" s="742"/>
      <c r="Z116" s="742"/>
    </row>
    <row r="117" ht="15.75" customHeight="1">
      <c r="A117" s="24">
        <f t="shared" si="5"/>
        <v>19</v>
      </c>
      <c r="B117" s="745"/>
      <c r="C117" s="29"/>
      <c r="D117" s="24"/>
      <c r="E117" s="24"/>
      <c r="F117" s="24"/>
      <c r="G117" s="24"/>
      <c r="H117" s="24"/>
      <c r="I117" s="742"/>
      <c r="J117" s="742"/>
      <c r="K117" s="742"/>
      <c r="L117" s="742"/>
      <c r="M117" s="742"/>
      <c r="N117" s="742"/>
      <c r="O117" s="742"/>
      <c r="P117" s="742"/>
      <c r="Q117" s="742"/>
      <c r="R117" s="742"/>
      <c r="S117" s="742"/>
      <c r="T117" s="742"/>
      <c r="U117" s="742"/>
      <c r="V117" s="742"/>
      <c r="W117" s="742"/>
      <c r="X117" s="742"/>
      <c r="Y117" s="742"/>
      <c r="Z117" s="742"/>
    </row>
    <row r="118" ht="15.75" customHeight="1">
      <c r="A118" s="24">
        <f t="shared" si="5"/>
        <v>20</v>
      </c>
      <c r="B118" s="745"/>
      <c r="C118" s="29"/>
      <c r="D118" s="24"/>
      <c r="E118" s="24"/>
      <c r="F118" s="24"/>
      <c r="G118" s="24"/>
      <c r="H118" s="24"/>
      <c r="I118" s="742"/>
      <c r="J118" s="742"/>
      <c r="K118" s="742"/>
      <c r="L118" s="742"/>
      <c r="M118" s="742"/>
      <c r="N118" s="742"/>
      <c r="O118" s="742"/>
      <c r="P118" s="742"/>
      <c r="Q118" s="742"/>
      <c r="R118" s="742"/>
      <c r="S118" s="742"/>
      <c r="T118" s="742"/>
      <c r="U118" s="742"/>
      <c r="V118" s="742"/>
      <c r="W118" s="742"/>
      <c r="X118" s="742"/>
      <c r="Y118" s="742"/>
      <c r="Z118" s="742"/>
    </row>
    <row r="119" ht="15.75" customHeight="1">
      <c r="A119" s="24">
        <f t="shared" si="5"/>
        <v>21</v>
      </c>
      <c r="B119" s="745"/>
      <c r="C119" s="29"/>
      <c r="D119" s="24"/>
      <c r="E119" s="24"/>
      <c r="F119" s="24"/>
      <c r="G119" s="24"/>
      <c r="H119" s="24"/>
      <c r="I119" s="742"/>
      <c r="J119" s="742"/>
      <c r="K119" s="742"/>
      <c r="L119" s="742"/>
      <c r="M119" s="742"/>
      <c r="N119" s="742"/>
      <c r="O119" s="742"/>
      <c r="P119" s="742"/>
      <c r="Q119" s="742"/>
      <c r="R119" s="742"/>
      <c r="S119" s="742"/>
      <c r="T119" s="742"/>
      <c r="U119" s="742"/>
      <c r="V119" s="742"/>
      <c r="W119" s="742"/>
      <c r="X119" s="742"/>
      <c r="Y119" s="742"/>
      <c r="Z119" s="742"/>
    </row>
    <row r="120" ht="15.75" customHeight="1">
      <c r="A120" s="24">
        <f t="shared" si="5"/>
        <v>22</v>
      </c>
      <c r="B120" s="745"/>
      <c r="C120" s="29"/>
      <c r="D120" s="24"/>
      <c r="E120" s="24"/>
      <c r="F120" s="24"/>
      <c r="G120" s="24"/>
      <c r="H120" s="24"/>
      <c r="I120" s="742"/>
      <c r="J120" s="742"/>
      <c r="K120" s="742"/>
      <c r="L120" s="742"/>
      <c r="M120" s="742"/>
      <c r="N120" s="742"/>
      <c r="O120" s="742"/>
      <c r="P120" s="742"/>
      <c r="Q120" s="742"/>
      <c r="R120" s="742"/>
      <c r="S120" s="742"/>
      <c r="T120" s="742"/>
      <c r="U120" s="742"/>
      <c r="V120" s="742"/>
      <c r="W120" s="742"/>
      <c r="X120" s="742"/>
      <c r="Y120" s="742"/>
      <c r="Z120" s="742"/>
    </row>
    <row r="121" ht="15.75" customHeight="1">
      <c r="A121" s="24">
        <f t="shared" si="5"/>
        <v>23</v>
      </c>
      <c r="B121" s="745"/>
      <c r="C121" s="29"/>
      <c r="D121" s="24"/>
      <c r="E121" s="24"/>
      <c r="F121" s="24"/>
      <c r="G121" s="24"/>
      <c r="H121" s="24"/>
      <c r="I121" s="742"/>
      <c r="J121" s="742"/>
      <c r="K121" s="742"/>
      <c r="L121" s="742"/>
      <c r="M121" s="742"/>
      <c r="N121" s="742"/>
      <c r="O121" s="742"/>
      <c r="P121" s="742"/>
      <c r="Q121" s="742"/>
      <c r="R121" s="742"/>
      <c r="S121" s="742"/>
      <c r="T121" s="742"/>
      <c r="U121" s="742"/>
      <c r="V121" s="742"/>
      <c r="W121" s="742"/>
      <c r="X121" s="742"/>
      <c r="Y121" s="742"/>
      <c r="Z121" s="742"/>
    </row>
    <row r="122" ht="15.75" customHeight="1">
      <c r="A122" s="24">
        <f t="shared" si="5"/>
        <v>24</v>
      </c>
      <c r="B122" s="745"/>
      <c r="C122" s="29"/>
      <c r="D122" s="24"/>
      <c r="E122" s="24"/>
      <c r="F122" s="24"/>
      <c r="G122" s="24"/>
      <c r="H122" s="24"/>
      <c r="I122" s="742"/>
      <c r="J122" s="742"/>
      <c r="K122" s="742"/>
      <c r="L122" s="742"/>
      <c r="M122" s="742"/>
      <c r="N122" s="742"/>
      <c r="O122" s="742"/>
      <c r="P122" s="742"/>
      <c r="Q122" s="742"/>
      <c r="R122" s="742"/>
      <c r="S122" s="742"/>
      <c r="T122" s="742"/>
      <c r="U122" s="742"/>
      <c r="V122" s="742"/>
      <c r="W122" s="742"/>
      <c r="X122" s="742"/>
      <c r="Y122" s="742"/>
      <c r="Z122" s="742"/>
    </row>
    <row r="123" ht="15.75" customHeight="1">
      <c r="A123" s="24">
        <f t="shared" si="5"/>
        <v>25</v>
      </c>
      <c r="B123" s="745"/>
      <c r="C123" s="29"/>
      <c r="D123" s="24"/>
      <c r="E123" s="24"/>
      <c r="F123" s="24"/>
      <c r="G123" s="24"/>
      <c r="H123" s="24"/>
      <c r="I123" s="742"/>
      <c r="J123" s="742"/>
      <c r="K123" s="742"/>
      <c r="L123" s="742"/>
      <c r="M123" s="742"/>
      <c r="N123" s="742"/>
      <c r="O123" s="742"/>
      <c r="P123" s="742"/>
      <c r="Q123" s="742"/>
      <c r="R123" s="742"/>
      <c r="S123" s="742"/>
      <c r="T123" s="742"/>
      <c r="U123" s="742"/>
      <c r="V123" s="742"/>
      <c r="W123" s="742"/>
      <c r="X123" s="742"/>
      <c r="Y123" s="742"/>
      <c r="Z123" s="742"/>
    </row>
    <row r="124" ht="15.75" customHeight="1">
      <c r="A124" s="24">
        <v>1.0</v>
      </c>
      <c r="B124" s="745"/>
      <c r="C124" s="29"/>
      <c r="D124" s="24"/>
      <c r="E124" s="24"/>
      <c r="F124" s="24"/>
      <c r="G124" s="24"/>
      <c r="H124" s="24"/>
      <c r="I124" s="742"/>
      <c r="J124" s="742"/>
      <c r="K124" s="742"/>
      <c r="L124" s="742"/>
      <c r="M124" s="742"/>
      <c r="N124" s="742"/>
      <c r="O124" s="742"/>
      <c r="P124" s="742"/>
      <c r="Q124" s="742"/>
      <c r="R124" s="742"/>
      <c r="S124" s="742"/>
      <c r="T124" s="742"/>
      <c r="U124" s="742"/>
      <c r="V124" s="742"/>
      <c r="W124" s="742"/>
      <c r="X124" s="742"/>
      <c r="Y124" s="742"/>
      <c r="Z124" s="742"/>
    </row>
    <row r="125" ht="15.75" customHeight="1">
      <c r="A125" s="24">
        <f t="shared" ref="A125:A146" si="6">A124+1</f>
        <v>2</v>
      </c>
      <c r="B125" s="745"/>
      <c r="C125" s="29"/>
      <c r="D125" s="24"/>
      <c r="E125" s="24"/>
      <c r="F125" s="24"/>
      <c r="G125" s="24"/>
      <c r="H125" s="24"/>
      <c r="I125" s="742"/>
      <c r="J125" s="742"/>
      <c r="K125" s="742"/>
      <c r="L125" s="742"/>
      <c r="M125" s="742"/>
      <c r="N125" s="742"/>
      <c r="O125" s="742"/>
      <c r="P125" s="742"/>
      <c r="Q125" s="742"/>
      <c r="R125" s="742"/>
      <c r="S125" s="742"/>
      <c r="T125" s="742"/>
      <c r="U125" s="742"/>
      <c r="V125" s="742"/>
      <c r="W125" s="742"/>
      <c r="X125" s="742"/>
      <c r="Y125" s="742"/>
      <c r="Z125" s="742"/>
    </row>
    <row r="126" ht="15.75" customHeight="1">
      <c r="A126" s="24">
        <f t="shared" si="6"/>
        <v>3</v>
      </c>
      <c r="B126" s="745"/>
      <c r="C126" s="29"/>
      <c r="D126" s="24"/>
      <c r="E126" s="24"/>
      <c r="F126" s="24"/>
      <c r="G126" s="24"/>
      <c r="H126" s="24"/>
      <c r="I126" s="742"/>
      <c r="J126" s="742"/>
      <c r="K126" s="742"/>
      <c r="L126" s="742"/>
      <c r="M126" s="742"/>
      <c r="N126" s="742"/>
      <c r="O126" s="742"/>
      <c r="P126" s="742"/>
      <c r="Q126" s="742"/>
      <c r="R126" s="742"/>
      <c r="S126" s="742"/>
      <c r="T126" s="742"/>
      <c r="U126" s="742"/>
      <c r="V126" s="742"/>
      <c r="W126" s="742"/>
      <c r="X126" s="742"/>
      <c r="Y126" s="742"/>
      <c r="Z126" s="742"/>
    </row>
    <row r="127" ht="15.75" customHeight="1">
      <c r="A127" s="24">
        <f t="shared" si="6"/>
        <v>4</v>
      </c>
      <c r="B127" s="745"/>
      <c r="C127" s="29"/>
      <c r="D127" s="24"/>
      <c r="E127" s="24"/>
      <c r="F127" s="24"/>
      <c r="G127" s="24"/>
      <c r="H127" s="24"/>
      <c r="I127" s="742"/>
      <c r="J127" s="742"/>
      <c r="K127" s="742"/>
      <c r="L127" s="742"/>
      <c r="M127" s="742"/>
      <c r="N127" s="742"/>
      <c r="O127" s="742"/>
      <c r="P127" s="742"/>
      <c r="Q127" s="742"/>
      <c r="R127" s="742"/>
      <c r="S127" s="742"/>
      <c r="T127" s="742"/>
      <c r="U127" s="742"/>
      <c r="V127" s="742"/>
      <c r="W127" s="742"/>
      <c r="X127" s="742"/>
      <c r="Y127" s="742"/>
      <c r="Z127" s="742"/>
    </row>
    <row r="128" ht="15.75" customHeight="1">
      <c r="A128" s="24">
        <f t="shared" si="6"/>
        <v>5</v>
      </c>
      <c r="B128" s="745"/>
      <c r="C128" s="29"/>
      <c r="D128" s="24"/>
      <c r="E128" s="24"/>
      <c r="F128" s="24"/>
      <c r="G128" s="24"/>
      <c r="H128" s="24"/>
      <c r="I128" s="742"/>
      <c r="J128" s="742"/>
      <c r="K128" s="742"/>
      <c r="L128" s="742"/>
      <c r="M128" s="742"/>
      <c r="N128" s="742"/>
      <c r="O128" s="742"/>
      <c r="P128" s="742"/>
      <c r="Q128" s="742"/>
      <c r="R128" s="742"/>
      <c r="S128" s="742"/>
      <c r="T128" s="742"/>
      <c r="U128" s="742"/>
      <c r="V128" s="742"/>
      <c r="W128" s="742"/>
      <c r="X128" s="742"/>
      <c r="Y128" s="742"/>
      <c r="Z128" s="742"/>
    </row>
    <row r="129" ht="15.75" customHeight="1">
      <c r="A129" s="24">
        <f t="shared" si="6"/>
        <v>6</v>
      </c>
      <c r="B129" s="745"/>
      <c r="C129" s="29"/>
      <c r="D129" s="24"/>
      <c r="E129" s="24"/>
      <c r="F129" s="24"/>
      <c r="G129" s="24"/>
      <c r="H129" s="24"/>
      <c r="I129" s="742"/>
      <c r="J129" s="742"/>
      <c r="K129" s="742"/>
      <c r="L129" s="742"/>
      <c r="M129" s="742"/>
      <c r="N129" s="742"/>
      <c r="O129" s="742"/>
      <c r="P129" s="742"/>
      <c r="Q129" s="742"/>
      <c r="R129" s="742"/>
      <c r="S129" s="742"/>
      <c r="T129" s="742"/>
      <c r="U129" s="742"/>
      <c r="V129" s="742"/>
      <c r="W129" s="742"/>
      <c r="X129" s="742"/>
      <c r="Y129" s="742"/>
      <c r="Z129" s="742"/>
    </row>
    <row r="130" ht="15.75" customHeight="1">
      <c r="A130" s="24">
        <f t="shared" si="6"/>
        <v>7</v>
      </c>
      <c r="B130" s="745"/>
      <c r="C130" s="29"/>
      <c r="D130" s="24"/>
      <c r="E130" s="24"/>
      <c r="F130" s="24"/>
      <c r="G130" s="24"/>
      <c r="H130" s="24"/>
      <c r="I130" s="742"/>
      <c r="J130" s="742"/>
      <c r="K130" s="742"/>
      <c r="L130" s="742"/>
      <c r="M130" s="742"/>
      <c r="N130" s="742"/>
      <c r="O130" s="742"/>
      <c r="P130" s="742"/>
      <c r="Q130" s="742"/>
      <c r="R130" s="742"/>
      <c r="S130" s="742"/>
      <c r="T130" s="742"/>
      <c r="U130" s="742"/>
      <c r="V130" s="742"/>
      <c r="W130" s="742"/>
      <c r="X130" s="742"/>
      <c r="Y130" s="742"/>
      <c r="Z130" s="742"/>
    </row>
    <row r="131" ht="15.75" customHeight="1">
      <c r="A131" s="24">
        <f t="shared" si="6"/>
        <v>8</v>
      </c>
      <c r="B131" s="745"/>
      <c r="C131" s="29"/>
      <c r="D131" s="24"/>
      <c r="E131" s="24"/>
      <c r="F131" s="24"/>
      <c r="G131" s="24"/>
      <c r="H131" s="24"/>
      <c r="I131" s="742"/>
      <c r="J131" s="742"/>
      <c r="K131" s="742"/>
      <c r="L131" s="742"/>
      <c r="M131" s="742"/>
      <c r="N131" s="742"/>
      <c r="O131" s="742"/>
      <c r="P131" s="742"/>
      <c r="Q131" s="742"/>
      <c r="R131" s="742"/>
      <c r="S131" s="742"/>
      <c r="T131" s="742"/>
      <c r="U131" s="742"/>
      <c r="V131" s="742"/>
      <c r="W131" s="742"/>
      <c r="X131" s="742"/>
      <c r="Y131" s="742"/>
      <c r="Z131" s="742"/>
    </row>
    <row r="132" ht="15.75" customHeight="1">
      <c r="A132" s="24">
        <f t="shared" si="6"/>
        <v>9</v>
      </c>
      <c r="B132" s="745"/>
      <c r="C132" s="29"/>
      <c r="D132" s="24"/>
      <c r="E132" s="24"/>
      <c r="F132" s="24"/>
      <c r="G132" s="24"/>
      <c r="H132" s="24"/>
      <c r="I132" s="742"/>
      <c r="J132" s="742"/>
      <c r="K132" s="742"/>
      <c r="L132" s="742"/>
      <c r="M132" s="742"/>
      <c r="N132" s="742"/>
      <c r="O132" s="742"/>
      <c r="P132" s="742"/>
      <c r="Q132" s="742"/>
      <c r="R132" s="742"/>
      <c r="S132" s="742"/>
      <c r="T132" s="742"/>
      <c r="U132" s="742"/>
      <c r="V132" s="742"/>
      <c r="W132" s="742"/>
      <c r="X132" s="742"/>
      <c r="Y132" s="742"/>
      <c r="Z132" s="742"/>
    </row>
    <row r="133" ht="15.75" customHeight="1">
      <c r="A133" s="24">
        <f t="shared" si="6"/>
        <v>10</v>
      </c>
      <c r="B133" s="745"/>
      <c r="C133" s="29"/>
      <c r="D133" s="24"/>
      <c r="E133" s="24"/>
      <c r="F133" s="24"/>
      <c r="G133" s="24"/>
      <c r="H133" s="24"/>
      <c r="I133" s="742"/>
      <c r="J133" s="742"/>
      <c r="K133" s="742"/>
      <c r="L133" s="742"/>
      <c r="M133" s="742"/>
      <c r="N133" s="742"/>
      <c r="O133" s="742"/>
      <c r="P133" s="742"/>
      <c r="Q133" s="742"/>
      <c r="R133" s="742"/>
      <c r="S133" s="742"/>
      <c r="T133" s="742"/>
      <c r="U133" s="742"/>
      <c r="V133" s="742"/>
      <c r="W133" s="742"/>
      <c r="X133" s="742"/>
      <c r="Y133" s="742"/>
      <c r="Z133" s="742"/>
    </row>
    <row r="134" ht="15.75" customHeight="1">
      <c r="A134" s="24">
        <f t="shared" si="6"/>
        <v>11</v>
      </c>
      <c r="B134" s="745"/>
      <c r="C134" s="29"/>
      <c r="D134" s="24"/>
      <c r="E134" s="24"/>
      <c r="F134" s="24"/>
      <c r="G134" s="24"/>
      <c r="H134" s="24"/>
      <c r="I134" s="742"/>
      <c r="J134" s="742"/>
      <c r="K134" s="742"/>
      <c r="L134" s="742"/>
      <c r="M134" s="742"/>
      <c r="N134" s="742"/>
      <c r="O134" s="742"/>
      <c r="P134" s="742"/>
      <c r="Q134" s="742"/>
      <c r="R134" s="742"/>
      <c r="S134" s="742"/>
      <c r="T134" s="742"/>
      <c r="U134" s="742"/>
      <c r="V134" s="742"/>
      <c r="W134" s="742"/>
      <c r="X134" s="742"/>
      <c r="Y134" s="742"/>
      <c r="Z134" s="742"/>
    </row>
    <row r="135" ht="15.75" customHeight="1">
      <c r="A135" s="24">
        <f t="shared" si="6"/>
        <v>12</v>
      </c>
      <c r="B135" s="745"/>
      <c r="C135" s="29"/>
      <c r="D135" s="24"/>
      <c r="E135" s="24"/>
      <c r="F135" s="24"/>
      <c r="G135" s="24"/>
      <c r="H135" s="24"/>
      <c r="I135" s="742"/>
      <c r="J135" s="742"/>
      <c r="K135" s="742"/>
      <c r="L135" s="742"/>
      <c r="M135" s="742"/>
      <c r="N135" s="742"/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2"/>
      <c r="Z135" s="742"/>
    </row>
    <row r="136" ht="15.75" customHeight="1">
      <c r="A136" s="24">
        <f t="shared" si="6"/>
        <v>13</v>
      </c>
      <c r="B136" s="745"/>
      <c r="C136" s="29"/>
      <c r="D136" s="24"/>
      <c r="E136" s="24"/>
      <c r="F136" s="24"/>
      <c r="G136" s="24"/>
      <c r="H136" s="24"/>
      <c r="I136" s="742"/>
      <c r="J136" s="742"/>
      <c r="K136" s="742"/>
      <c r="L136" s="742"/>
      <c r="M136" s="742"/>
      <c r="N136" s="742"/>
      <c r="O136" s="742"/>
      <c r="P136" s="742"/>
      <c r="Q136" s="742"/>
      <c r="R136" s="742"/>
      <c r="S136" s="742"/>
      <c r="T136" s="742"/>
      <c r="U136" s="742"/>
      <c r="V136" s="742"/>
      <c r="W136" s="742"/>
      <c r="X136" s="742"/>
      <c r="Y136" s="742"/>
      <c r="Z136" s="742"/>
    </row>
    <row r="137" ht="15.75" customHeight="1">
      <c r="A137" s="24">
        <f t="shared" si="6"/>
        <v>14</v>
      </c>
      <c r="B137" s="745"/>
      <c r="C137" s="29"/>
      <c r="D137" s="24"/>
      <c r="E137" s="24"/>
      <c r="F137" s="24"/>
      <c r="G137" s="24"/>
      <c r="H137" s="24"/>
      <c r="I137" s="742"/>
      <c r="J137" s="742"/>
      <c r="K137" s="742"/>
      <c r="L137" s="742"/>
      <c r="M137" s="742"/>
      <c r="N137" s="742"/>
      <c r="O137" s="742"/>
      <c r="P137" s="742"/>
      <c r="Q137" s="742"/>
      <c r="R137" s="742"/>
      <c r="S137" s="742"/>
      <c r="T137" s="742"/>
      <c r="U137" s="742"/>
      <c r="V137" s="742"/>
      <c r="W137" s="742"/>
      <c r="X137" s="742"/>
      <c r="Y137" s="742"/>
      <c r="Z137" s="742"/>
    </row>
    <row r="138" ht="15.75" customHeight="1">
      <c r="A138" s="24">
        <f t="shared" si="6"/>
        <v>15</v>
      </c>
      <c r="B138" s="745"/>
      <c r="C138" s="29"/>
      <c r="D138" s="24"/>
      <c r="E138" s="24"/>
      <c r="F138" s="24"/>
      <c r="G138" s="24"/>
      <c r="H138" s="24"/>
      <c r="I138" s="742"/>
      <c r="J138" s="742"/>
      <c r="K138" s="742"/>
      <c r="L138" s="742"/>
      <c r="M138" s="742"/>
      <c r="N138" s="742"/>
      <c r="O138" s="742"/>
      <c r="P138" s="742"/>
      <c r="Q138" s="742"/>
      <c r="R138" s="742"/>
      <c r="S138" s="742"/>
      <c r="T138" s="742"/>
      <c r="U138" s="742"/>
      <c r="V138" s="742"/>
      <c r="W138" s="742"/>
      <c r="X138" s="742"/>
      <c r="Y138" s="742"/>
      <c r="Z138" s="742"/>
    </row>
    <row r="139" ht="15.75" customHeight="1">
      <c r="A139" s="24">
        <f t="shared" si="6"/>
        <v>16</v>
      </c>
      <c r="B139" s="745"/>
      <c r="C139" s="29"/>
      <c r="D139" s="24"/>
      <c r="E139" s="24"/>
      <c r="F139" s="24"/>
      <c r="G139" s="24"/>
      <c r="H139" s="24"/>
      <c r="I139" s="742"/>
      <c r="J139" s="742"/>
      <c r="K139" s="742"/>
      <c r="L139" s="742"/>
      <c r="M139" s="742"/>
      <c r="N139" s="742"/>
      <c r="O139" s="742"/>
      <c r="P139" s="742"/>
      <c r="Q139" s="742"/>
      <c r="R139" s="742"/>
      <c r="S139" s="742"/>
      <c r="T139" s="742"/>
      <c r="U139" s="742"/>
      <c r="V139" s="742"/>
      <c r="W139" s="742"/>
      <c r="X139" s="742"/>
      <c r="Y139" s="742"/>
      <c r="Z139" s="742"/>
    </row>
    <row r="140" ht="15.75" customHeight="1">
      <c r="A140" s="24">
        <f t="shared" si="6"/>
        <v>17</v>
      </c>
      <c r="B140" s="745"/>
      <c r="C140" s="29"/>
      <c r="D140" s="24"/>
      <c r="E140" s="24"/>
      <c r="F140" s="24"/>
      <c r="G140" s="24"/>
      <c r="H140" s="24"/>
      <c r="I140" s="742"/>
      <c r="J140" s="742"/>
      <c r="K140" s="742"/>
      <c r="L140" s="742"/>
      <c r="M140" s="742"/>
      <c r="N140" s="742"/>
      <c r="O140" s="742"/>
      <c r="P140" s="742"/>
      <c r="Q140" s="742"/>
      <c r="R140" s="742"/>
      <c r="S140" s="742"/>
      <c r="T140" s="742"/>
      <c r="U140" s="742"/>
      <c r="V140" s="742"/>
      <c r="W140" s="742"/>
      <c r="X140" s="742"/>
      <c r="Y140" s="742"/>
      <c r="Z140" s="742"/>
    </row>
    <row r="141" ht="15.75" customHeight="1">
      <c r="A141" s="24">
        <f t="shared" si="6"/>
        <v>18</v>
      </c>
      <c r="B141" s="745"/>
      <c r="C141" s="29"/>
      <c r="D141" s="24"/>
      <c r="E141" s="24"/>
      <c r="F141" s="24"/>
      <c r="G141" s="24"/>
      <c r="H141" s="24"/>
      <c r="I141" s="742"/>
      <c r="J141" s="742"/>
      <c r="K141" s="742"/>
      <c r="L141" s="742"/>
      <c r="M141" s="742"/>
      <c r="N141" s="742"/>
      <c r="O141" s="742"/>
      <c r="P141" s="742"/>
      <c r="Q141" s="742"/>
      <c r="R141" s="742"/>
      <c r="S141" s="742"/>
      <c r="T141" s="742"/>
      <c r="U141" s="742"/>
      <c r="V141" s="742"/>
      <c r="W141" s="742"/>
      <c r="X141" s="742"/>
      <c r="Y141" s="742"/>
      <c r="Z141" s="742"/>
    </row>
    <row r="142" ht="15.75" customHeight="1">
      <c r="A142" s="24">
        <f t="shared" si="6"/>
        <v>19</v>
      </c>
      <c r="B142" s="745"/>
      <c r="C142" s="29"/>
      <c r="D142" s="24"/>
      <c r="E142" s="24"/>
      <c r="F142" s="24"/>
      <c r="G142" s="24"/>
      <c r="H142" s="24"/>
      <c r="I142" s="742"/>
      <c r="J142" s="742"/>
      <c r="K142" s="742"/>
      <c r="L142" s="742"/>
      <c r="M142" s="742"/>
      <c r="N142" s="742"/>
      <c r="O142" s="742"/>
      <c r="P142" s="742"/>
      <c r="Q142" s="742"/>
      <c r="R142" s="742"/>
      <c r="S142" s="742"/>
      <c r="T142" s="742"/>
      <c r="U142" s="742"/>
      <c r="V142" s="742"/>
      <c r="W142" s="742"/>
      <c r="X142" s="742"/>
      <c r="Y142" s="742"/>
      <c r="Z142" s="742"/>
    </row>
    <row r="143" ht="15.75" customHeight="1">
      <c r="A143" s="24">
        <f t="shared" si="6"/>
        <v>20</v>
      </c>
      <c r="B143" s="745"/>
      <c r="C143" s="29"/>
      <c r="D143" s="24"/>
      <c r="E143" s="24"/>
      <c r="F143" s="24"/>
      <c r="G143" s="24"/>
      <c r="H143" s="24"/>
      <c r="I143" s="742"/>
      <c r="J143" s="742"/>
      <c r="K143" s="742"/>
      <c r="L143" s="742"/>
      <c r="M143" s="742"/>
      <c r="N143" s="742"/>
      <c r="O143" s="742"/>
      <c r="P143" s="742"/>
      <c r="Q143" s="742"/>
      <c r="R143" s="742"/>
      <c r="S143" s="742"/>
      <c r="T143" s="742"/>
      <c r="U143" s="742"/>
      <c r="V143" s="742"/>
      <c r="W143" s="742"/>
      <c r="X143" s="742"/>
      <c r="Y143" s="742"/>
      <c r="Z143" s="742"/>
    </row>
    <row r="144" ht="15.75" customHeight="1">
      <c r="A144" s="24">
        <f t="shared" si="6"/>
        <v>21</v>
      </c>
      <c r="B144" s="745"/>
      <c r="C144" s="29"/>
      <c r="D144" s="24"/>
      <c r="E144" s="24"/>
      <c r="F144" s="24"/>
      <c r="G144" s="24"/>
      <c r="H144" s="24"/>
      <c r="I144" s="742"/>
      <c r="J144" s="742"/>
      <c r="K144" s="742"/>
      <c r="L144" s="742"/>
      <c r="M144" s="742"/>
      <c r="N144" s="742"/>
      <c r="O144" s="742"/>
      <c r="P144" s="742"/>
      <c r="Q144" s="742"/>
      <c r="R144" s="742"/>
      <c r="S144" s="742"/>
      <c r="T144" s="742"/>
      <c r="U144" s="742"/>
      <c r="V144" s="742"/>
      <c r="W144" s="742"/>
      <c r="X144" s="742"/>
      <c r="Y144" s="742"/>
      <c r="Z144" s="742"/>
    </row>
    <row r="145" ht="15.75" customHeight="1">
      <c r="A145" s="24">
        <f t="shared" si="6"/>
        <v>22</v>
      </c>
      <c r="B145" s="745"/>
      <c r="C145" s="29"/>
      <c r="D145" s="24"/>
      <c r="E145" s="24"/>
      <c r="F145" s="24"/>
      <c r="G145" s="24"/>
      <c r="H145" s="24"/>
      <c r="I145" s="742"/>
      <c r="J145" s="742"/>
      <c r="K145" s="742"/>
      <c r="L145" s="742"/>
      <c r="M145" s="742"/>
      <c r="N145" s="742"/>
      <c r="O145" s="742"/>
      <c r="P145" s="742"/>
      <c r="Q145" s="742"/>
      <c r="R145" s="742"/>
      <c r="S145" s="742"/>
      <c r="T145" s="742"/>
      <c r="U145" s="742"/>
      <c r="V145" s="742"/>
      <c r="W145" s="742"/>
      <c r="X145" s="742"/>
      <c r="Y145" s="742"/>
      <c r="Z145" s="742"/>
    </row>
    <row r="146" ht="15.75" customHeight="1">
      <c r="A146" s="24">
        <f t="shared" si="6"/>
        <v>23</v>
      </c>
      <c r="B146" s="745"/>
      <c r="C146" s="29"/>
      <c r="D146" s="24"/>
      <c r="E146" s="24"/>
      <c r="F146" s="24"/>
      <c r="G146" s="24"/>
      <c r="H146" s="24"/>
      <c r="I146" s="742"/>
      <c r="J146" s="742"/>
      <c r="K146" s="742"/>
      <c r="L146" s="742"/>
      <c r="M146" s="742"/>
      <c r="N146" s="742"/>
      <c r="O146" s="742"/>
      <c r="P146" s="742"/>
      <c r="Q146" s="742"/>
      <c r="R146" s="742"/>
      <c r="S146" s="742"/>
      <c r="T146" s="742"/>
      <c r="U146" s="742"/>
      <c r="V146" s="742"/>
      <c r="W146" s="742"/>
      <c r="X146" s="742"/>
      <c r="Y146" s="742"/>
      <c r="Z146" s="742"/>
    </row>
    <row r="147" ht="15.75" customHeight="1">
      <c r="A147" s="24">
        <v>1.0</v>
      </c>
      <c r="B147" s="745"/>
      <c r="C147" s="29"/>
      <c r="D147" s="24"/>
      <c r="E147" s="24"/>
      <c r="F147" s="24"/>
      <c r="G147" s="24"/>
      <c r="H147" s="24"/>
      <c r="I147" s="742"/>
      <c r="J147" s="742"/>
      <c r="K147" s="742"/>
      <c r="L147" s="742"/>
      <c r="M147" s="742"/>
      <c r="N147" s="742"/>
      <c r="O147" s="742"/>
      <c r="P147" s="742"/>
      <c r="Q147" s="742"/>
      <c r="R147" s="742"/>
      <c r="S147" s="742"/>
      <c r="T147" s="742"/>
      <c r="U147" s="742"/>
      <c r="V147" s="742"/>
      <c r="W147" s="742"/>
      <c r="X147" s="742"/>
      <c r="Y147" s="742"/>
      <c r="Z147" s="742"/>
    </row>
    <row r="148" ht="15.75" customHeight="1">
      <c r="A148" s="24">
        <f t="shared" ref="A148:A171" si="7">A147+1</f>
        <v>2</v>
      </c>
      <c r="B148" s="745"/>
      <c r="C148" s="29"/>
      <c r="D148" s="24"/>
      <c r="E148" s="24"/>
      <c r="F148" s="24"/>
      <c r="G148" s="24"/>
      <c r="H148" s="24"/>
      <c r="I148" s="742"/>
      <c r="J148" s="742"/>
      <c r="K148" s="742"/>
      <c r="L148" s="742"/>
      <c r="M148" s="742"/>
      <c r="N148" s="742"/>
      <c r="O148" s="742"/>
      <c r="P148" s="742"/>
      <c r="Q148" s="742"/>
      <c r="R148" s="742"/>
      <c r="S148" s="742"/>
      <c r="T148" s="742"/>
      <c r="U148" s="742"/>
      <c r="V148" s="742"/>
      <c r="W148" s="742"/>
      <c r="X148" s="742"/>
      <c r="Y148" s="742"/>
      <c r="Z148" s="742"/>
    </row>
    <row r="149" ht="15.75" customHeight="1">
      <c r="A149" s="24">
        <f t="shared" si="7"/>
        <v>3</v>
      </c>
      <c r="B149" s="745"/>
      <c r="C149" s="29"/>
      <c r="D149" s="24"/>
      <c r="E149" s="24"/>
      <c r="F149" s="24"/>
      <c r="G149" s="24"/>
      <c r="H149" s="24"/>
      <c r="I149" s="742"/>
      <c r="J149" s="742"/>
      <c r="K149" s="742"/>
      <c r="L149" s="742"/>
      <c r="M149" s="742"/>
      <c r="N149" s="742"/>
      <c r="O149" s="742"/>
      <c r="P149" s="742"/>
      <c r="Q149" s="742"/>
      <c r="R149" s="742"/>
      <c r="S149" s="742"/>
      <c r="T149" s="742"/>
      <c r="U149" s="742"/>
      <c r="V149" s="742"/>
      <c r="W149" s="742"/>
      <c r="X149" s="742"/>
      <c r="Y149" s="742"/>
      <c r="Z149" s="742"/>
    </row>
    <row r="150" ht="15.75" customHeight="1">
      <c r="A150" s="24">
        <f t="shared" si="7"/>
        <v>4</v>
      </c>
      <c r="B150" s="745"/>
      <c r="C150" s="29"/>
      <c r="D150" s="24"/>
      <c r="E150" s="24"/>
      <c r="F150" s="24"/>
      <c r="G150" s="24"/>
      <c r="H150" s="24"/>
      <c r="I150" s="742"/>
      <c r="J150" s="742"/>
      <c r="K150" s="742"/>
      <c r="L150" s="742"/>
      <c r="M150" s="742"/>
      <c r="N150" s="742"/>
      <c r="O150" s="742"/>
      <c r="P150" s="742"/>
      <c r="Q150" s="742"/>
      <c r="R150" s="742"/>
      <c r="S150" s="742"/>
      <c r="T150" s="742"/>
      <c r="U150" s="742"/>
      <c r="V150" s="742"/>
      <c r="W150" s="742"/>
      <c r="X150" s="742"/>
      <c r="Y150" s="742"/>
      <c r="Z150" s="742"/>
    </row>
    <row r="151" ht="15.75" customHeight="1">
      <c r="A151" s="24">
        <f t="shared" si="7"/>
        <v>5</v>
      </c>
      <c r="B151" s="745"/>
      <c r="C151" s="29"/>
      <c r="D151" s="24"/>
      <c r="E151" s="24"/>
      <c r="F151" s="24"/>
      <c r="G151" s="24"/>
      <c r="H151" s="24"/>
      <c r="I151" s="742"/>
      <c r="J151" s="742"/>
      <c r="K151" s="742"/>
      <c r="L151" s="742"/>
      <c r="M151" s="742"/>
      <c r="N151" s="742"/>
      <c r="O151" s="742"/>
      <c r="P151" s="742"/>
      <c r="Q151" s="742"/>
      <c r="R151" s="742"/>
      <c r="S151" s="742"/>
      <c r="T151" s="742"/>
      <c r="U151" s="742"/>
      <c r="V151" s="742"/>
      <c r="W151" s="742"/>
      <c r="X151" s="742"/>
      <c r="Y151" s="742"/>
      <c r="Z151" s="742"/>
    </row>
    <row r="152" ht="15.75" customHeight="1">
      <c r="A152" s="24">
        <f t="shared" si="7"/>
        <v>6</v>
      </c>
      <c r="B152" s="745"/>
      <c r="C152" s="29"/>
      <c r="D152" s="24"/>
      <c r="E152" s="24"/>
      <c r="F152" s="24"/>
      <c r="G152" s="24"/>
      <c r="H152" s="24"/>
      <c r="I152" s="742"/>
      <c r="J152" s="742"/>
      <c r="K152" s="742"/>
      <c r="L152" s="742"/>
      <c r="M152" s="742"/>
      <c r="N152" s="742"/>
      <c r="O152" s="742"/>
      <c r="P152" s="742"/>
      <c r="Q152" s="742"/>
      <c r="R152" s="742"/>
      <c r="S152" s="742"/>
      <c r="T152" s="742"/>
      <c r="U152" s="742"/>
      <c r="V152" s="742"/>
      <c r="W152" s="742"/>
      <c r="X152" s="742"/>
      <c r="Y152" s="742"/>
      <c r="Z152" s="742"/>
    </row>
    <row r="153" ht="15.75" customHeight="1">
      <c r="A153" s="24">
        <f t="shared" si="7"/>
        <v>7</v>
      </c>
      <c r="B153" s="745"/>
      <c r="C153" s="29"/>
      <c r="D153" s="24"/>
      <c r="E153" s="24"/>
      <c r="F153" s="24"/>
      <c r="G153" s="24"/>
      <c r="H153" s="24"/>
      <c r="I153" s="742"/>
      <c r="J153" s="742"/>
      <c r="K153" s="742"/>
      <c r="L153" s="742"/>
      <c r="M153" s="742"/>
      <c r="N153" s="742"/>
      <c r="O153" s="742"/>
      <c r="P153" s="742"/>
      <c r="Q153" s="742"/>
      <c r="R153" s="742"/>
      <c r="S153" s="742"/>
      <c r="T153" s="742"/>
      <c r="U153" s="742"/>
      <c r="V153" s="742"/>
      <c r="W153" s="742"/>
      <c r="X153" s="742"/>
      <c r="Y153" s="742"/>
      <c r="Z153" s="742"/>
    </row>
    <row r="154" ht="15.75" customHeight="1">
      <c r="A154" s="24">
        <f t="shared" si="7"/>
        <v>8</v>
      </c>
      <c r="B154" s="745"/>
      <c r="C154" s="29"/>
      <c r="D154" s="24"/>
      <c r="E154" s="24"/>
      <c r="F154" s="24"/>
      <c r="G154" s="24"/>
      <c r="H154" s="24"/>
      <c r="I154" s="742"/>
      <c r="J154" s="742"/>
      <c r="K154" s="742"/>
      <c r="L154" s="742"/>
      <c r="M154" s="742"/>
      <c r="N154" s="742"/>
      <c r="O154" s="742"/>
      <c r="P154" s="742"/>
      <c r="Q154" s="742"/>
      <c r="R154" s="742"/>
      <c r="S154" s="742"/>
      <c r="T154" s="742"/>
      <c r="U154" s="742"/>
      <c r="V154" s="742"/>
      <c r="W154" s="742"/>
      <c r="X154" s="742"/>
      <c r="Y154" s="742"/>
      <c r="Z154" s="742"/>
    </row>
    <row r="155" ht="15.75" customHeight="1">
      <c r="A155" s="24">
        <f t="shared" si="7"/>
        <v>9</v>
      </c>
      <c r="B155" s="745"/>
      <c r="C155" s="29"/>
      <c r="D155" s="24"/>
      <c r="E155" s="24"/>
      <c r="F155" s="24"/>
      <c r="G155" s="24"/>
      <c r="H155" s="24"/>
      <c r="I155" s="742"/>
      <c r="J155" s="742"/>
      <c r="K155" s="742"/>
      <c r="L155" s="742"/>
      <c r="M155" s="742"/>
      <c r="N155" s="742"/>
      <c r="O155" s="742"/>
      <c r="P155" s="742"/>
      <c r="Q155" s="742"/>
      <c r="R155" s="742"/>
      <c r="S155" s="742"/>
      <c r="T155" s="742"/>
      <c r="U155" s="742"/>
      <c r="V155" s="742"/>
      <c r="W155" s="742"/>
      <c r="X155" s="742"/>
      <c r="Y155" s="742"/>
      <c r="Z155" s="742"/>
    </row>
    <row r="156" ht="15.75" customHeight="1">
      <c r="A156" s="24">
        <f t="shared" si="7"/>
        <v>10</v>
      </c>
      <c r="B156" s="745"/>
      <c r="C156" s="29"/>
      <c r="D156" s="24"/>
      <c r="E156" s="24"/>
      <c r="F156" s="24"/>
      <c r="G156" s="24"/>
      <c r="H156" s="24"/>
      <c r="I156" s="742"/>
      <c r="J156" s="742"/>
      <c r="K156" s="742"/>
      <c r="L156" s="742"/>
      <c r="M156" s="742"/>
      <c r="N156" s="742"/>
      <c r="O156" s="742"/>
      <c r="P156" s="742"/>
      <c r="Q156" s="742"/>
      <c r="R156" s="742"/>
      <c r="S156" s="742"/>
      <c r="T156" s="742"/>
      <c r="U156" s="742"/>
      <c r="V156" s="742"/>
      <c r="W156" s="742"/>
      <c r="X156" s="742"/>
      <c r="Y156" s="742"/>
      <c r="Z156" s="742"/>
    </row>
    <row r="157" ht="15.75" customHeight="1">
      <c r="A157" s="24">
        <f t="shared" si="7"/>
        <v>11</v>
      </c>
      <c r="B157" s="745"/>
      <c r="C157" s="29"/>
      <c r="D157" s="24"/>
      <c r="E157" s="24"/>
      <c r="F157" s="24"/>
      <c r="G157" s="24"/>
      <c r="H157" s="24"/>
      <c r="I157" s="742"/>
      <c r="J157" s="742"/>
      <c r="K157" s="742"/>
      <c r="L157" s="742"/>
      <c r="M157" s="742"/>
      <c r="N157" s="742"/>
      <c r="O157" s="742"/>
      <c r="P157" s="742"/>
      <c r="Q157" s="742"/>
      <c r="R157" s="742"/>
      <c r="S157" s="742"/>
      <c r="T157" s="742"/>
      <c r="U157" s="742"/>
      <c r="V157" s="742"/>
      <c r="W157" s="742"/>
      <c r="X157" s="742"/>
      <c r="Y157" s="742"/>
      <c r="Z157" s="742"/>
    </row>
    <row r="158" ht="15.75" customHeight="1">
      <c r="A158" s="24">
        <f t="shared" si="7"/>
        <v>12</v>
      </c>
      <c r="B158" s="745"/>
      <c r="C158" s="29"/>
      <c r="D158" s="24"/>
      <c r="E158" s="24"/>
      <c r="F158" s="24"/>
      <c r="G158" s="24"/>
      <c r="H158" s="24"/>
      <c r="I158" s="742"/>
      <c r="J158" s="742"/>
      <c r="K158" s="742"/>
      <c r="L158" s="742"/>
      <c r="M158" s="742"/>
      <c r="N158" s="742"/>
      <c r="O158" s="742"/>
      <c r="P158" s="742"/>
      <c r="Q158" s="742"/>
      <c r="R158" s="742"/>
      <c r="S158" s="742"/>
      <c r="T158" s="742"/>
      <c r="U158" s="742"/>
      <c r="V158" s="742"/>
      <c r="W158" s="742"/>
      <c r="X158" s="742"/>
      <c r="Y158" s="742"/>
      <c r="Z158" s="742"/>
    </row>
    <row r="159" ht="15.75" customHeight="1">
      <c r="A159" s="24">
        <f t="shared" si="7"/>
        <v>13</v>
      </c>
      <c r="B159" s="745"/>
      <c r="C159" s="29"/>
      <c r="D159" s="24"/>
      <c r="E159" s="24"/>
      <c r="F159" s="24"/>
      <c r="G159" s="24"/>
      <c r="H159" s="24"/>
      <c r="I159" s="742"/>
      <c r="J159" s="742"/>
      <c r="K159" s="742"/>
      <c r="L159" s="742"/>
      <c r="M159" s="742"/>
      <c r="N159" s="742"/>
      <c r="O159" s="742"/>
      <c r="P159" s="742"/>
      <c r="Q159" s="742"/>
      <c r="R159" s="742"/>
      <c r="S159" s="742"/>
      <c r="T159" s="742"/>
      <c r="U159" s="742"/>
      <c r="V159" s="742"/>
      <c r="W159" s="742"/>
      <c r="X159" s="742"/>
      <c r="Y159" s="742"/>
      <c r="Z159" s="742"/>
    </row>
    <row r="160" ht="15.75" customHeight="1">
      <c r="A160" s="24">
        <f t="shared" si="7"/>
        <v>14</v>
      </c>
      <c r="B160" s="745"/>
      <c r="C160" s="29"/>
      <c r="D160" s="24"/>
      <c r="E160" s="24"/>
      <c r="F160" s="24"/>
      <c r="G160" s="24"/>
      <c r="H160" s="24"/>
      <c r="I160" s="742"/>
      <c r="J160" s="742"/>
      <c r="K160" s="742"/>
      <c r="L160" s="742"/>
      <c r="M160" s="742"/>
      <c r="N160" s="742"/>
      <c r="O160" s="742"/>
      <c r="P160" s="742"/>
      <c r="Q160" s="742"/>
      <c r="R160" s="742"/>
      <c r="S160" s="742"/>
      <c r="T160" s="742"/>
      <c r="U160" s="742"/>
      <c r="V160" s="742"/>
      <c r="W160" s="742"/>
      <c r="X160" s="742"/>
      <c r="Y160" s="742"/>
      <c r="Z160" s="742"/>
    </row>
    <row r="161" ht="15.75" customHeight="1">
      <c r="A161" s="24">
        <f t="shared" si="7"/>
        <v>15</v>
      </c>
      <c r="B161" s="745"/>
      <c r="C161" s="29"/>
      <c r="D161" s="24"/>
      <c r="E161" s="24"/>
      <c r="F161" s="24"/>
      <c r="G161" s="24"/>
      <c r="H161" s="24"/>
      <c r="I161" s="742"/>
      <c r="J161" s="742"/>
      <c r="K161" s="742"/>
      <c r="L161" s="742"/>
      <c r="M161" s="742"/>
      <c r="N161" s="742"/>
      <c r="O161" s="742"/>
      <c r="P161" s="742"/>
      <c r="Q161" s="742"/>
      <c r="R161" s="742"/>
      <c r="S161" s="742"/>
      <c r="T161" s="742"/>
      <c r="U161" s="742"/>
      <c r="V161" s="742"/>
      <c r="W161" s="742"/>
      <c r="X161" s="742"/>
      <c r="Y161" s="742"/>
      <c r="Z161" s="742"/>
    </row>
    <row r="162" ht="15.75" customHeight="1">
      <c r="A162" s="24">
        <f t="shared" si="7"/>
        <v>16</v>
      </c>
      <c r="B162" s="745"/>
      <c r="C162" s="29"/>
      <c r="D162" s="24"/>
      <c r="E162" s="24"/>
      <c r="F162" s="24"/>
      <c r="G162" s="24"/>
      <c r="H162" s="24"/>
      <c r="I162" s="742"/>
      <c r="J162" s="742"/>
      <c r="K162" s="742"/>
      <c r="L162" s="742"/>
      <c r="M162" s="742"/>
      <c r="N162" s="742"/>
      <c r="O162" s="742"/>
      <c r="P162" s="742"/>
      <c r="Q162" s="742"/>
      <c r="R162" s="742"/>
      <c r="S162" s="742"/>
      <c r="T162" s="742"/>
      <c r="U162" s="742"/>
      <c r="V162" s="742"/>
      <c r="W162" s="742"/>
      <c r="X162" s="742"/>
      <c r="Y162" s="742"/>
      <c r="Z162" s="742"/>
    </row>
    <row r="163" ht="15.75" customHeight="1">
      <c r="A163" s="24">
        <f t="shared" si="7"/>
        <v>17</v>
      </c>
      <c r="B163" s="745"/>
      <c r="C163" s="29"/>
      <c r="D163" s="24"/>
      <c r="E163" s="24"/>
      <c r="F163" s="24"/>
      <c r="G163" s="24"/>
      <c r="H163" s="24"/>
      <c r="I163" s="742"/>
      <c r="J163" s="742"/>
      <c r="K163" s="742"/>
      <c r="L163" s="742"/>
      <c r="M163" s="742"/>
      <c r="N163" s="742"/>
      <c r="O163" s="742"/>
      <c r="P163" s="742"/>
      <c r="Q163" s="742"/>
      <c r="R163" s="742"/>
      <c r="S163" s="742"/>
      <c r="T163" s="742"/>
      <c r="U163" s="742"/>
      <c r="V163" s="742"/>
      <c r="W163" s="742"/>
      <c r="X163" s="742"/>
      <c r="Y163" s="742"/>
      <c r="Z163" s="742"/>
    </row>
    <row r="164" ht="15.75" customHeight="1">
      <c r="A164" s="24">
        <f t="shared" si="7"/>
        <v>18</v>
      </c>
      <c r="B164" s="745"/>
      <c r="C164" s="29"/>
      <c r="D164" s="24"/>
      <c r="E164" s="24"/>
      <c r="F164" s="24"/>
      <c r="G164" s="24"/>
      <c r="H164" s="24"/>
      <c r="I164" s="742"/>
      <c r="J164" s="742"/>
      <c r="K164" s="742"/>
      <c r="L164" s="742"/>
      <c r="M164" s="742"/>
      <c r="N164" s="742"/>
      <c r="O164" s="742"/>
      <c r="P164" s="742"/>
      <c r="Q164" s="742"/>
      <c r="R164" s="742"/>
      <c r="S164" s="742"/>
      <c r="T164" s="742"/>
      <c r="U164" s="742"/>
      <c r="V164" s="742"/>
      <c r="W164" s="742"/>
      <c r="X164" s="742"/>
      <c r="Y164" s="742"/>
      <c r="Z164" s="742"/>
    </row>
    <row r="165" ht="15.75" customHeight="1">
      <c r="A165" s="24">
        <f t="shared" si="7"/>
        <v>19</v>
      </c>
      <c r="B165" s="745"/>
      <c r="C165" s="29"/>
      <c r="D165" s="24"/>
      <c r="E165" s="24"/>
      <c r="F165" s="24"/>
      <c r="G165" s="24"/>
      <c r="H165" s="24"/>
      <c r="I165" s="742"/>
      <c r="J165" s="742"/>
      <c r="K165" s="742"/>
      <c r="L165" s="742"/>
      <c r="M165" s="742"/>
      <c r="N165" s="742"/>
      <c r="O165" s="742"/>
      <c r="P165" s="742"/>
      <c r="Q165" s="742"/>
      <c r="R165" s="742"/>
      <c r="S165" s="742"/>
      <c r="T165" s="742"/>
      <c r="U165" s="742"/>
      <c r="V165" s="742"/>
      <c r="W165" s="742"/>
      <c r="X165" s="742"/>
      <c r="Y165" s="742"/>
      <c r="Z165" s="742"/>
    </row>
    <row r="166" ht="15.75" customHeight="1">
      <c r="A166" s="24">
        <f t="shared" si="7"/>
        <v>20</v>
      </c>
      <c r="B166" s="745"/>
      <c r="C166" s="29"/>
      <c r="D166" s="24"/>
      <c r="E166" s="24"/>
      <c r="F166" s="24"/>
      <c r="G166" s="24"/>
      <c r="H166" s="24"/>
      <c r="I166" s="742"/>
      <c r="J166" s="742"/>
      <c r="K166" s="742"/>
      <c r="L166" s="742"/>
      <c r="M166" s="742"/>
      <c r="N166" s="742"/>
      <c r="O166" s="742"/>
      <c r="P166" s="742"/>
      <c r="Q166" s="742"/>
      <c r="R166" s="742"/>
      <c r="S166" s="742"/>
      <c r="T166" s="742"/>
      <c r="U166" s="742"/>
      <c r="V166" s="742"/>
      <c r="W166" s="742"/>
      <c r="X166" s="742"/>
      <c r="Y166" s="742"/>
      <c r="Z166" s="742"/>
    </row>
    <row r="167" ht="15.75" customHeight="1">
      <c r="A167" s="24">
        <f t="shared" si="7"/>
        <v>21</v>
      </c>
      <c r="B167" s="745"/>
      <c r="C167" s="29"/>
      <c r="D167" s="24"/>
      <c r="E167" s="24"/>
      <c r="F167" s="24"/>
      <c r="G167" s="24"/>
      <c r="H167" s="24"/>
      <c r="I167" s="742"/>
      <c r="J167" s="742"/>
      <c r="K167" s="742"/>
      <c r="L167" s="742"/>
      <c r="M167" s="742"/>
      <c r="N167" s="742"/>
      <c r="O167" s="742"/>
      <c r="P167" s="742"/>
      <c r="Q167" s="742"/>
      <c r="R167" s="742"/>
      <c r="S167" s="742"/>
      <c r="T167" s="742"/>
      <c r="U167" s="742"/>
      <c r="V167" s="742"/>
      <c r="W167" s="742"/>
      <c r="X167" s="742"/>
      <c r="Y167" s="742"/>
      <c r="Z167" s="742"/>
    </row>
    <row r="168" ht="15.75" customHeight="1">
      <c r="A168" s="24">
        <f t="shared" si="7"/>
        <v>22</v>
      </c>
      <c r="B168" s="745"/>
      <c r="C168" s="29"/>
      <c r="D168" s="24"/>
      <c r="E168" s="24"/>
      <c r="F168" s="24"/>
      <c r="G168" s="24"/>
      <c r="H168" s="24"/>
      <c r="I168" s="742"/>
      <c r="J168" s="742"/>
      <c r="K168" s="742"/>
      <c r="L168" s="742"/>
      <c r="M168" s="742"/>
      <c r="N168" s="742"/>
      <c r="O168" s="742"/>
      <c r="P168" s="742"/>
      <c r="Q168" s="742"/>
      <c r="R168" s="742"/>
      <c r="S168" s="742"/>
      <c r="T168" s="742"/>
      <c r="U168" s="742"/>
      <c r="V168" s="742"/>
      <c r="W168" s="742"/>
      <c r="X168" s="742"/>
      <c r="Y168" s="742"/>
      <c r="Z168" s="742"/>
    </row>
    <row r="169" ht="15.75" customHeight="1">
      <c r="A169" s="24">
        <f t="shared" si="7"/>
        <v>23</v>
      </c>
      <c r="B169" s="745"/>
      <c r="C169" s="29"/>
      <c r="D169" s="24"/>
      <c r="E169" s="24"/>
      <c r="F169" s="24"/>
      <c r="G169" s="24"/>
      <c r="H169" s="24"/>
      <c r="I169" s="742"/>
      <c r="J169" s="742"/>
      <c r="K169" s="742"/>
      <c r="L169" s="742"/>
      <c r="M169" s="742"/>
      <c r="N169" s="742"/>
      <c r="O169" s="742"/>
      <c r="P169" s="742"/>
      <c r="Q169" s="742"/>
      <c r="R169" s="742"/>
      <c r="S169" s="742"/>
      <c r="T169" s="742"/>
      <c r="U169" s="742"/>
      <c r="V169" s="742"/>
      <c r="W169" s="742"/>
      <c r="X169" s="742"/>
      <c r="Y169" s="742"/>
      <c r="Z169" s="742"/>
    </row>
    <row r="170" ht="15.75" customHeight="1">
      <c r="A170" s="24">
        <f t="shared" si="7"/>
        <v>24</v>
      </c>
      <c r="B170" s="745"/>
      <c r="C170" s="29"/>
      <c r="D170" s="24"/>
      <c r="E170" s="24"/>
      <c r="F170" s="24"/>
      <c r="G170" s="24"/>
      <c r="H170" s="24"/>
      <c r="I170" s="742"/>
      <c r="J170" s="742"/>
      <c r="K170" s="742"/>
      <c r="L170" s="742"/>
      <c r="M170" s="742"/>
      <c r="N170" s="742"/>
      <c r="O170" s="742"/>
      <c r="P170" s="742"/>
      <c r="Q170" s="742"/>
      <c r="R170" s="742"/>
      <c r="S170" s="742"/>
      <c r="T170" s="742"/>
      <c r="U170" s="742"/>
      <c r="V170" s="742"/>
      <c r="W170" s="742"/>
      <c r="X170" s="742"/>
      <c r="Y170" s="742"/>
      <c r="Z170" s="742"/>
    </row>
    <row r="171" ht="15.75" customHeight="1">
      <c r="A171" s="24">
        <f t="shared" si="7"/>
        <v>25</v>
      </c>
      <c r="B171" s="745"/>
      <c r="C171" s="29"/>
      <c r="D171" s="24"/>
      <c r="E171" s="24"/>
      <c r="F171" s="24"/>
      <c r="G171" s="24"/>
      <c r="H171" s="24"/>
      <c r="I171" s="742"/>
      <c r="J171" s="742"/>
      <c r="K171" s="742"/>
      <c r="L171" s="742"/>
      <c r="M171" s="742"/>
      <c r="N171" s="742"/>
      <c r="O171" s="742"/>
      <c r="P171" s="742"/>
      <c r="Q171" s="742"/>
      <c r="R171" s="742"/>
      <c r="S171" s="742"/>
      <c r="T171" s="742"/>
      <c r="U171" s="742"/>
      <c r="V171" s="742"/>
      <c r="W171" s="742"/>
      <c r="X171" s="742"/>
      <c r="Y171" s="742"/>
      <c r="Z171" s="742"/>
    </row>
    <row r="172" ht="15.75" customHeight="1">
      <c r="A172" s="24">
        <v>1.0</v>
      </c>
      <c r="B172" s="745"/>
      <c r="C172" s="29"/>
      <c r="D172" s="24"/>
      <c r="E172" s="24"/>
      <c r="F172" s="24"/>
      <c r="G172" s="24"/>
      <c r="H172" s="24"/>
      <c r="I172" s="742"/>
      <c r="J172" s="742"/>
      <c r="K172" s="742"/>
      <c r="L172" s="742"/>
      <c r="M172" s="742"/>
      <c r="N172" s="742"/>
      <c r="O172" s="742"/>
      <c r="P172" s="742"/>
      <c r="Q172" s="742"/>
      <c r="R172" s="742"/>
      <c r="S172" s="742"/>
      <c r="T172" s="742"/>
      <c r="U172" s="742"/>
      <c r="V172" s="742"/>
      <c r="W172" s="742"/>
      <c r="X172" s="742"/>
      <c r="Y172" s="742"/>
      <c r="Z172" s="742"/>
    </row>
    <row r="173" ht="15.75" customHeight="1">
      <c r="A173" s="24">
        <f t="shared" ref="A173:A195" si="8">A172+1</f>
        <v>2</v>
      </c>
      <c r="B173" s="745"/>
      <c r="C173" s="29"/>
      <c r="D173" s="24"/>
      <c r="E173" s="24"/>
      <c r="F173" s="24"/>
      <c r="G173" s="24"/>
      <c r="H173" s="24"/>
      <c r="I173" s="742"/>
      <c r="J173" s="742"/>
      <c r="K173" s="742"/>
      <c r="L173" s="742"/>
      <c r="M173" s="742"/>
      <c r="N173" s="742"/>
      <c r="O173" s="742"/>
      <c r="P173" s="742"/>
      <c r="Q173" s="742"/>
      <c r="R173" s="742"/>
      <c r="S173" s="742"/>
      <c r="T173" s="742"/>
      <c r="U173" s="742"/>
      <c r="V173" s="742"/>
      <c r="W173" s="742"/>
      <c r="X173" s="742"/>
      <c r="Y173" s="742"/>
      <c r="Z173" s="742"/>
    </row>
    <row r="174" ht="15.75" customHeight="1">
      <c r="A174" s="24">
        <f t="shared" si="8"/>
        <v>3</v>
      </c>
      <c r="B174" s="745"/>
      <c r="C174" s="29"/>
      <c r="D174" s="24"/>
      <c r="E174" s="24"/>
      <c r="F174" s="24"/>
      <c r="G174" s="24"/>
      <c r="H174" s="24"/>
      <c r="I174" s="742"/>
      <c r="J174" s="742"/>
      <c r="K174" s="742"/>
      <c r="L174" s="742"/>
      <c r="M174" s="742"/>
      <c r="N174" s="742"/>
      <c r="O174" s="742"/>
      <c r="P174" s="742"/>
      <c r="Q174" s="742"/>
      <c r="R174" s="742"/>
      <c r="S174" s="742"/>
      <c r="T174" s="742"/>
      <c r="U174" s="742"/>
      <c r="V174" s="742"/>
      <c r="W174" s="742"/>
      <c r="X174" s="742"/>
      <c r="Y174" s="742"/>
      <c r="Z174" s="742"/>
    </row>
    <row r="175" ht="15.75" customHeight="1">
      <c r="A175" s="24">
        <f t="shared" si="8"/>
        <v>4</v>
      </c>
      <c r="B175" s="745"/>
      <c r="C175" s="29"/>
      <c r="D175" s="24"/>
      <c r="E175" s="24"/>
      <c r="F175" s="24"/>
      <c r="G175" s="24"/>
      <c r="H175" s="24"/>
      <c r="I175" s="742"/>
      <c r="J175" s="742"/>
      <c r="K175" s="742"/>
      <c r="L175" s="742"/>
      <c r="M175" s="742"/>
      <c r="N175" s="742"/>
      <c r="O175" s="742"/>
      <c r="P175" s="742"/>
      <c r="Q175" s="742"/>
      <c r="R175" s="742"/>
      <c r="S175" s="742"/>
      <c r="T175" s="742"/>
      <c r="U175" s="742"/>
      <c r="V175" s="742"/>
      <c r="W175" s="742"/>
      <c r="X175" s="742"/>
      <c r="Y175" s="742"/>
      <c r="Z175" s="742"/>
    </row>
    <row r="176" ht="15.75" customHeight="1">
      <c r="A176" s="24">
        <f t="shared" si="8"/>
        <v>5</v>
      </c>
      <c r="B176" s="745"/>
      <c r="C176" s="29"/>
      <c r="D176" s="24"/>
      <c r="E176" s="24"/>
      <c r="F176" s="24"/>
      <c r="G176" s="24"/>
      <c r="H176" s="24"/>
      <c r="I176" s="742"/>
      <c r="J176" s="742"/>
      <c r="K176" s="742"/>
      <c r="L176" s="742"/>
      <c r="M176" s="742"/>
      <c r="N176" s="742"/>
      <c r="O176" s="742"/>
      <c r="P176" s="742"/>
      <c r="Q176" s="742"/>
      <c r="R176" s="742"/>
      <c r="S176" s="742"/>
      <c r="T176" s="742"/>
      <c r="U176" s="742"/>
      <c r="V176" s="742"/>
      <c r="W176" s="742"/>
      <c r="X176" s="742"/>
      <c r="Y176" s="742"/>
      <c r="Z176" s="742"/>
    </row>
    <row r="177" ht="15.75" customHeight="1">
      <c r="A177" s="24">
        <f t="shared" si="8"/>
        <v>6</v>
      </c>
      <c r="B177" s="745"/>
      <c r="C177" s="29"/>
      <c r="D177" s="24"/>
      <c r="E177" s="24"/>
      <c r="F177" s="24"/>
      <c r="G177" s="24"/>
      <c r="H177" s="24"/>
      <c r="I177" s="742"/>
      <c r="J177" s="742"/>
      <c r="K177" s="742"/>
      <c r="L177" s="742"/>
      <c r="M177" s="742"/>
      <c r="N177" s="742"/>
      <c r="O177" s="742"/>
      <c r="P177" s="742"/>
      <c r="Q177" s="742"/>
      <c r="R177" s="742"/>
      <c r="S177" s="742"/>
      <c r="T177" s="742"/>
      <c r="U177" s="742"/>
      <c r="V177" s="742"/>
      <c r="W177" s="742"/>
      <c r="X177" s="742"/>
      <c r="Y177" s="742"/>
      <c r="Z177" s="742"/>
    </row>
    <row r="178" ht="15.75" customHeight="1">
      <c r="A178" s="24">
        <f t="shared" si="8"/>
        <v>7</v>
      </c>
      <c r="B178" s="745"/>
      <c r="C178" s="29"/>
      <c r="D178" s="24"/>
      <c r="E178" s="24"/>
      <c r="F178" s="24"/>
      <c r="G178" s="24"/>
      <c r="H178" s="24"/>
      <c r="I178" s="742"/>
      <c r="J178" s="742"/>
      <c r="K178" s="742"/>
      <c r="L178" s="742"/>
      <c r="M178" s="742"/>
      <c r="N178" s="742"/>
      <c r="O178" s="742"/>
      <c r="P178" s="742"/>
      <c r="Q178" s="742"/>
      <c r="R178" s="742"/>
      <c r="S178" s="742"/>
      <c r="T178" s="742"/>
      <c r="U178" s="742"/>
      <c r="V178" s="742"/>
      <c r="W178" s="742"/>
      <c r="X178" s="742"/>
      <c r="Y178" s="742"/>
      <c r="Z178" s="742"/>
    </row>
    <row r="179" ht="15.75" customHeight="1">
      <c r="A179" s="24">
        <f t="shared" si="8"/>
        <v>8</v>
      </c>
      <c r="B179" s="745"/>
      <c r="C179" s="29"/>
      <c r="D179" s="24"/>
      <c r="E179" s="24"/>
      <c r="F179" s="24"/>
      <c r="G179" s="24"/>
      <c r="H179" s="24"/>
      <c r="I179" s="742"/>
      <c r="J179" s="742"/>
      <c r="K179" s="742"/>
      <c r="L179" s="742"/>
      <c r="M179" s="742"/>
      <c r="N179" s="742"/>
      <c r="O179" s="742"/>
      <c r="P179" s="742"/>
      <c r="Q179" s="742"/>
      <c r="R179" s="742"/>
      <c r="S179" s="742"/>
      <c r="T179" s="742"/>
      <c r="U179" s="742"/>
      <c r="V179" s="742"/>
      <c r="W179" s="742"/>
      <c r="X179" s="742"/>
      <c r="Y179" s="742"/>
      <c r="Z179" s="742"/>
    </row>
    <row r="180" ht="15.75" customHeight="1">
      <c r="A180" s="24">
        <f t="shared" si="8"/>
        <v>9</v>
      </c>
      <c r="B180" s="745"/>
      <c r="C180" s="29"/>
      <c r="D180" s="24"/>
      <c r="E180" s="24"/>
      <c r="F180" s="24"/>
      <c r="G180" s="24"/>
      <c r="H180" s="24"/>
      <c r="I180" s="742"/>
      <c r="J180" s="742"/>
      <c r="K180" s="742"/>
      <c r="L180" s="742"/>
      <c r="M180" s="742"/>
      <c r="N180" s="742"/>
      <c r="O180" s="742"/>
      <c r="P180" s="742"/>
      <c r="Q180" s="742"/>
      <c r="R180" s="742"/>
      <c r="S180" s="742"/>
      <c r="T180" s="742"/>
      <c r="U180" s="742"/>
      <c r="V180" s="742"/>
      <c r="W180" s="742"/>
      <c r="X180" s="742"/>
      <c r="Y180" s="742"/>
      <c r="Z180" s="742"/>
    </row>
    <row r="181" ht="15.75" customHeight="1">
      <c r="A181" s="24">
        <f t="shared" si="8"/>
        <v>10</v>
      </c>
      <c r="B181" s="745"/>
      <c r="C181" s="29"/>
      <c r="D181" s="24"/>
      <c r="E181" s="24"/>
      <c r="F181" s="24"/>
      <c r="G181" s="24"/>
      <c r="H181" s="24"/>
      <c r="I181" s="742"/>
      <c r="J181" s="742"/>
      <c r="K181" s="742"/>
      <c r="L181" s="742"/>
      <c r="M181" s="742"/>
      <c r="N181" s="742"/>
      <c r="O181" s="742"/>
      <c r="P181" s="742"/>
      <c r="Q181" s="742"/>
      <c r="R181" s="742"/>
      <c r="S181" s="742"/>
      <c r="T181" s="742"/>
      <c r="U181" s="742"/>
      <c r="V181" s="742"/>
      <c r="W181" s="742"/>
      <c r="X181" s="742"/>
      <c r="Y181" s="742"/>
      <c r="Z181" s="742"/>
    </row>
    <row r="182" ht="15.75" customHeight="1">
      <c r="A182" s="24">
        <f t="shared" si="8"/>
        <v>11</v>
      </c>
      <c r="B182" s="745"/>
      <c r="C182" s="29"/>
      <c r="D182" s="24"/>
      <c r="E182" s="24"/>
      <c r="F182" s="24"/>
      <c r="G182" s="24"/>
      <c r="H182" s="24"/>
      <c r="I182" s="742"/>
      <c r="J182" s="742"/>
      <c r="K182" s="742"/>
      <c r="L182" s="742"/>
      <c r="M182" s="742"/>
      <c r="N182" s="742"/>
      <c r="O182" s="742"/>
      <c r="P182" s="742"/>
      <c r="Q182" s="742"/>
      <c r="R182" s="742"/>
      <c r="S182" s="742"/>
      <c r="T182" s="742"/>
      <c r="U182" s="742"/>
      <c r="V182" s="742"/>
      <c r="W182" s="742"/>
      <c r="X182" s="742"/>
      <c r="Y182" s="742"/>
      <c r="Z182" s="742"/>
    </row>
    <row r="183" ht="15.75" customHeight="1">
      <c r="A183" s="24">
        <f t="shared" si="8"/>
        <v>12</v>
      </c>
      <c r="B183" s="745"/>
      <c r="C183" s="29"/>
      <c r="D183" s="24"/>
      <c r="E183" s="24"/>
      <c r="F183" s="24"/>
      <c r="G183" s="24"/>
      <c r="H183" s="24"/>
      <c r="I183" s="742"/>
      <c r="J183" s="742"/>
      <c r="K183" s="742"/>
      <c r="L183" s="742"/>
      <c r="M183" s="742"/>
      <c r="N183" s="742"/>
      <c r="O183" s="742"/>
      <c r="P183" s="742"/>
      <c r="Q183" s="742"/>
      <c r="R183" s="742"/>
      <c r="S183" s="742"/>
      <c r="T183" s="742"/>
      <c r="U183" s="742"/>
      <c r="V183" s="742"/>
      <c r="W183" s="742"/>
      <c r="X183" s="742"/>
      <c r="Y183" s="742"/>
      <c r="Z183" s="742"/>
    </row>
    <row r="184" ht="15.75" customHeight="1">
      <c r="A184" s="24">
        <f t="shared" si="8"/>
        <v>13</v>
      </c>
      <c r="B184" s="745"/>
      <c r="C184" s="29"/>
      <c r="D184" s="24"/>
      <c r="E184" s="24"/>
      <c r="F184" s="24"/>
      <c r="G184" s="24"/>
      <c r="H184" s="24"/>
      <c r="I184" s="742"/>
      <c r="J184" s="742"/>
      <c r="K184" s="742"/>
      <c r="L184" s="742"/>
      <c r="M184" s="742"/>
      <c r="N184" s="742"/>
      <c r="O184" s="742"/>
      <c r="P184" s="742"/>
      <c r="Q184" s="742"/>
      <c r="R184" s="742"/>
      <c r="S184" s="742"/>
      <c r="T184" s="742"/>
      <c r="U184" s="742"/>
      <c r="V184" s="742"/>
      <c r="W184" s="742"/>
      <c r="X184" s="742"/>
      <c r="Y184" s="742"/>
      <c r="Z184" s="742"/>
    </row>
    <row r="185" ht="15.75" customHeight="1">
      <c r="A185" s="24">
        <f t="shared" si="8"/>
        <v>14</v>
      </c>
      <c r="B185" s="745"/>
      <c r="C185" s="29"/>
      <c r="D185" s="24"/>
      <c r="E185" s="24"/>
      <c r="F185" s="24"/>
      <c r="G185" s="24"/>
      <c r="H185" s="24"/>
      <c r="I185" s="742"/>
      <c r="J185" s="742"/>
      <c r="K185" s="742"/>
      <c r="L185" s="742"/>
      <c r="M185" s="742"/>
      <c r="N185" s="742"/>
      <c r="O185" s="742"/>
      <c r="P185" s="742"/>
      <c r="Q185" s="742"/>
      <c r="R185" s="742"/>
      <c r="S185" s="742"/>
      <c r="T185" s="742"/>
      <c r="U185" s="742"/>
      <c r="V185" s="742"/>
      <c r="W185" s="742"/>
      <c r="X185" s="742"/>
      <c r="Y185" s="742"/>
      <c r="Z185" s="742"/>
    </row>
    <row r="186" ht="15.75" customHeight="1">
      <c r="A186" s="24">
        <f t="shared" si="8"/>
        <v>15</v>
      </c>
      <c r="B186" s="745"/>
      <c r="C186" s="29"/>
      <c r="D186" s="24"/>
      <c r="E186" s="24"/>
      <c r="F186" s="24"/>
      <c r="G186" s="24"/>
      <c r="H186" s="24"/>
      <c r="I186" s="742"/>
      <c r="J186" s="742"/>
      <c r="K186" s="742"/>
      <c r="L186" s="742"/>
      <c r="M186" s="742"/>
      <c r="N186" s="742"/>
      <c r="O186" s="742"/>
      <c r="P186" s="742"/>
      <c r="Q186" s="742"/>
      <c r="R186" s="742"/>
      <c r="S186" s="742"/>
      <c r="T186" s="742"/>
      <c r="U186" s="742"/>
      <c r="V186" s="742"/>
      <c r="W186" s="742"/>
      <c r="X186" s="742"/>
      <c r="Y186" s="742"/>
      <c r="Z186" s="742"/>
    </row>
    <row r="187" ht="15.75" customHeight="1">
      <c r="A187" s="24">
        <f t="shared" si="8"/>
        <v>16</v>
      </c>
      <c r="B187" s="745"/>
      <c r="C187" s="29"/>
      <c r="D187" s="24"/>
      <c r="E187" s="24"/>
      <c r="F187" s="24"/>
      <c r="G187" s="24"/>
      <c r="H187" s="24"/>
      <c r="I187" s="742"/>
      <c r="J187" s="742"/>
      <c r="K187" s="742"/>
      <c r="L187" s="742"/>
      <c r="M187" s="742"/>
      <c r="N187" s="742"/>
      <c r="O187" s="742"/>
      <c r="P187" s="742"/>
      <c r="Q187" s="742"/>
      <c r="R187" s="742"/>
      <c r="S187" s="742"/>
      <c r="T187" s="742"/>
      <c r="U187" s="742"/>
      <c r="V187" s="742"/>
      <c r="W187" s="742"/>
      <c r="X187" s="742"/>
      <c r="Y187" s="742"/>
      <c r="Z187" s="742"/>
    </row>
    <row r="188" ht="15.75" customHeight="1">
      <c r="A188" s="24">
        <f t="shared" si="8"/>
        <v>17</v>
      </c>
      <c r="B188" s="745"/>
      <c r="C188" s="29"/>
      <c r="D188" s="24"/>
      <c r="E188" s="24"/>
      <c r="F188" s="24"/>
      <c r="G188" s="24"/>
      <c r="H188" s="24"/>
      <c r="I188" s="742"/>
      <c r="J188" s="742"/>
      <c r="K188" s="742"/>
      <c r="L188" s="742"/>
      <c r="M188" s="742"/>
      <c r="N188" s="742"/>
      <c r="O188" s="742"/>
      <c r="P188" s="742"/>
      <c r="Q188" s="742"/>
      <c r="R188" s="742"/>
      <c r="S188" s="742"/>
      <c r="T188" s="742"/>
      <c r="U188" s="742"/>
      <c r="V188" s="742"/>
      <c r="W188" s="742"/>
      <c r="X188" s="742"/>
      <c r="Y188" s="742"/>
      <c r="Z188" s="742"/>
    </row>
    <row r="189" ht="15.75" customHeight="1">
      <c r="A189" s="24">
        <f t="shared" si="8"/>
        <v>18</v>
      </c>
      <c r="B189" s="745"/>
      <c r="C189" s="29"/>
      <c r="D189" s="24"/>
      <c r="E189" s="24"/>
      <c r="F189" s="24"/>
      <c r="G189" s="24"/>
      <c r="H189" s="24"/>
      <c r="I189" s="742"/>
      <c r="J189" s="742"/>
      <c r="K189" s="742"/>
      <c r="L189" s="742"/>
      <c r="M189" s="742"/>
      <c r="N189" s="742"/>
      <c r="O189" s="742"/>
      <c r="P189" s="742"/>
      <c r="Q189" s="742"/>
      <c r="R189" s="742"/>
      <c r="S189" s="742"/>
      <c r="T189" s="742"/>
      <c r="U189" s="742"/>
      <c r="V189" s="742"/>
      <c r="W189" s="742"/>
      <c r="X189" s="742"/>
      <c r="Y189" s="742"/>
      <c r="Z189" s="742"/>
    </row>
    <row r="190" ht="15.75" customHeight="1">
      <c r="A190" s="24">
        <f t="shared" si="8"/>
        <v>19</v>
      </c>
      <c r="B190" s="745"/>
      <c r="C190" s="29"/>
      <c r="D190" s="24"/>
      <c r="E190" s="24"/>
      <c r="F190" s="24"/>
      <c r="G190" s="24"/>
      <c r="H190" s="24"/>
      <c r="I190" s="742"/>
      <c r="J190" s="742"/>
      <c r="K190" s="742"/>
      <c r="L190" s="742"/>
      <c r="M190" s="742"/>
      <c r="N190" s="742"/>
      <c r="O190" s="742"/>
      <c r="P190" s="742"/>
      <c r="Q190" s="742"/>
      <c r="R190" s="742"/>
      <c r="S190" s="742"/>
      <c r="T190" s="742"/>
      <c r="U190" s="742"/>
      <c r="V190" s="742"/>
      <c r="W190" s="742"/>
      <c r="X190" s="742"/>
      <c r="Y190" s="742"/>
      <c r="Z190" s="742"/>
    </row>
    <row r="191" ht="15.75" customHeight="1">
      <c r="A191" s="24">
        <f t="shared" si="8"/>
        <v>20</v>
      </c>
      <c r="B191" s="745"/>
      <c r="C191" s="29"/>
      <c r="D191" s="24"/>
      <c r="E191" s="24"/>
      <c r="F191" s="24"/>
      <c r="G191" s="24"/>
      <c r="H191" s="24"/>
      <c r="I191" s="742"/>
      <c r="J191" s="742"/>
      <c r="K191" s="742"/>
      <c r="L191" s="742"/>
      <c r="M191" s="742"/>
      <c r="N191" s="742"/>
      <c r="O191" s="742"/>
      <c r="P191" s="742"/>
      <c r="Q191" s="742"/>
      <c r="R191" s="742"/>
      <c r="S191" s="742"/>
      <c r="T191" s="742"/>
      <c r="U191" s="742"/>
      <c r="V191" s="742"/>
      <c r="W191" s="742"/>
      <c r="X191" s="742"/>
      <c r="Y191" s="742"/>
      <c r="Z191" s="742"/>
    </row>
    <row r="192" ht="15.75" customHeight="1">
      <c r="A192" s="24">
        <f t="shared" si="8"/>
        <v>21</v>
      </c>
      <c r="B192" s="745"/>
      <c r="C192" s="29"/>
      <c r="D192" s="24"/>
      <c r="E192" s="24"/>
      <c r="F192" s="24"/>
      <c r="G192" s="24"/>
      <c r="H192" s="24"/>
      <c r="I192" s="742"/>
      <c r="J192" s="742"/>
      <c r="K192" s="742"/>
      <c r="L192" s="742"/>
      <c r="M192" s="742"/>
      <c r="N192" s="742"/>
      <c r="O192" s="742"/>
      <c r="P192" s="742"/>
      <c r="Q192" s="742"/>
      <c r="R192" s="742"/>
      <c r="S192" s="742"/>
      <c r="T192" s="742"/>
      <c r="U192" s="742"/>
      <c r="V192" s="742"/>
      <c r="W192" s="742"/>
      <c r="X192" s="742"/>
      <c r="Y192" s="742"/>
      <c r="Z192" s="742"/>
    </row>
    <row r="193" ht="15.75" customHeight="1">
      <c r="A193" s="24">
        <f t="shared" si="8"/>
        <v>22</v>
      </c>
      <c r="B193" s="745"/>
      <c r="C193" s="29"/>
      <c r="D193" s="24"/>
      <c r="E193" s="24"/>
      <c r="F193" s="24"/>
      <c r="G193" s="24"/>
      <c r="H193" s="24"/>
      <c r="I193" s="742"/>
      <c r="J193" s="742"/>
      <c r="K193" s="742"/>
      <c r="L193" s="742"/>
      <c r="M193" s="742"/>
      <c r="N193" s="742"/>
      <c r="O193" s="742"/>
      <c r="P193" s="742"/>
      <c r="Q193" s="742"/>
      <c r="R193" s="742"/>
      <c r="S193" s="742"/>
      <c r="T193" s="742"/>
      <c r="U193" s="742"/>
      <c r="V193" s="742"/>
      <c r="W193" s="742"/>
      <c r="X193" s="742"/>
      <c r="Y193" s="742"/>
      <c r="Z193" s="742"/>
    </row>
    <row r="194" ht="15.75" customHeight="1">
      <c r="A194" s="24">
        <f t="shared" si="8"/>
        <v>23</v>
      </c>
      <c r="B194" s="745"/>
      <c r="C194" s="29"/>
      <c r="D194" s="24"/>
      <c r="E194" s="24"/>
      <c r="F194" s="24"/>
      <c r="G194" s="24"/>
      <c r="H194" s="24"/>
      <c r="I194" s="742"/>
      <c r="J194" s="742"/>
      <c r="K194" s="742"/>
      <c r="L194" s="742"/>
      <c r="M194" s="742"/>
      <c r="N194" s="742"/>
      <c r="O194" s="742"/>
      <c r="P194" s="742"/>
      <c r="Q194" s="742"/>
      <c r="R194" s="742"/>
      <c r="S194" s="742"/>
      <c r="T194" s="742"/>
      <c r="U194" s="742"/>
      <c r="V194" s="742"/>
      <c r="W194" s="742"/>
      <c r="X194" s="742"/>
      <c r="Y194" s="742"/>
      <c r="Z194" s="742"/>
    </row>
    <row r="195" ht="15.75" customHeight="1">
      <c r="A195" s="24">
        <f t="shared" si="8"/>
        <v>24</v>
      </c>
      <c r="B195" s="745"/>
      <c r="C195" s="29"/>
      <c r="D195" s="24"/>
      <c r="E195" s="24"/>
      <c r="F195" s="24"/>
      <c r="G195" s="24"/>
      <c r="H195" s="24"/>
      <c r="I195" s="742"/>
      <c r="J195" s="742"/>
      <c r="K195" s="742"/>
      <c r="L195" s="742"/>
      <c r="M195" s="742"/>
      <c r="N195" s="742"/>
      <c r="O195" s="742"/>
      <c r="P195" s="742"/>
      <c r="Q195" s="742"/>
      <c r="R195" s="742"/>
      <c r="S195" s="742"/>
      <c r="T195" s="742"/>
      <c r="U195" s="742"/>
      <c r="V195" s="742"/>
      <c r="W195" s="742"/>
      <c r="X195" s="742"/>
      <c r="Y195" s="742"/>
      <c r="Z195" s="742"/>
    </row>
    <row r="196" ht="15.75" customHeight="1">
      <c r="A196" s="24">
        <v>1.0</v>
      </c>
      <c r="B196" s="745"/>
      <c r="C196" s="29"/>
      <c r="D196" s="24"/>
      <c r="E196" s="24"/>
      <c r="F196" s="24"/>
      <c r="G196" s="24"/>
      <c r="H196" s="24"/>
      <c r="I196" s="742"/>
      <c r="J196" s="742"/>
      <c r="K196" s="742"/>
      <c r="L196" s="742"/>
      <c r="M196" s="742"/>
      <c r="N196" s="742"/>
      <c r="O196" s="742"/>
      <c r="P196" s="742"/>
      <c r="Q196" s="742"/>
      <c r="R196" s="742"/>
      <c r="S196" s="742"/>
      <c r="T196" s="742"/>
      <c r="U196" s="742"/>
      <c r="V196" s="742"/>
      <c r="W196" s="742"/>
      <c r="X196" s="742"/>
      <c r="Y196" s="742"/>
      <c r="Z196" s="742"/>
    </row>
    <row r="197" ht="15.75" customHeight="1">
      <c r="A197" s="24">
        <f t="shared" ref="A197:A219" si="9">A196+1</f>
        <v>2</v>
      </c>
      <c r="B197" s="745"/>
      <c r="C197" s="29"/>
      <c r="D197" s="24"/>
      <c r="E197" s="24"/>
      <c r="F197" s="24"/>
      <c r="G197" s="24"/>
      <c r="H197" s="24"/>
      <c r="I197" s="742"/>
      <c r="J197" s="742"/>
      <c r="K197" s="742"/>
      <c r="L197" s="742"/>
      <c r="M197" s="742"/>
      <c r="N197" s="742"/>
      <c r="O197" s="742"/>
      <c r="P197" s="742"/>
      <c r="Q197" s="742"/>
      <c r="R197" s="742"/>
      <c r="S197" s="742"/>
      <c r="T197" s="742"/>
      <c r="U197" s="742"/>
      <c r="V197" s="742"/>
      <c r="W197" s="742"/>
      <c r="X197" s="742"/>
      <c r="Y197" s="742"/>
      <c r="Z197" s="742"/>
    </row>
    <row r="198" ht="15.75" customHeight="1">
      <c r="A198" s="24">
        <f t="shared" si="9"/>
        <v>3</v>
      </c>
      <c r="B198" s="745"/>
      <c r="C198" s="29"/>
      <c r="D198" s="24"/>
      <c r="E198" s="24"/>
      <c r="F198" s="24"/>
      <c r="G198" s="24"/>
      <c r="H198" s="24"/>
      <c r="I198" s="742"/>
      <c r="J198" s="742"/>
      <c r="K198" s="742"/>
      <c r="L198" s="742"/>
      <c r="M198" s="742"/>
      <c r="N198" s="742"/>
      <c r="O198" s="742"/>
      <c r="P198" s="742"/>
      <c r="Q198" s="742"/>
      <c r="R198" s="742"/>
      <c r="S198" s="742"/>
      <c r="T198" s="742"/>
      <c r="U198" s="742"/>
      <c r="V198" s="742"/>
      <c r="W198" s="742"/>
      <c r="X198" s="742"/>
      <c r="Y198" s="742"/>
      <c r="Z198" s="742"/>
    </row>
    <row r="199" ht="15.75" customHeight="1">
      <c r="A199" s="24">
        <f t="shared" si="9"/>
        <v>4</v>
      </c>
      <c r="B199" s="745"/>
      <c r="C199" s="29"/>
      <c r="D199" s="24"/>
      <c r="E199" s="24"/>
      <c r="F199" s="24"/>
      <c r="G199" s="24"/>
      <c r="H199" s="24"/>
      <c r="I199" s="742"/>
      <c r="J199" s="742"/>
      <c r="K199" s="742"/>
      <c r="L199" s="742"/>
      <c r="M199" s="742"/>
      <c r="N199" s="742"/>
      <c r="O199" s="742"/>
      <c r="P199" s="742"/>
      <c r="Q199" s="742"/>
      <c r="R199" s="742"/>
      <c r="S199" s="742"/>
      <c r="T199" s="742"/>
      <c r="U199" s="742"/>
      <c r="V199" s="742"/>
      <c r="W199" s="742"/>
      <c r="X199" s="742"/>
      <c r="Y199" s="742"/>
      <c r="Z199" s="742"/>
    </row>
    <row r="200" ht="15.75" customHeight="1">
      <c r="A200" s="24">
        <f t="shared" si="9"/>
        <v>5</v>
      </c>
      <c r="B200" s="745"/>
      <c r="C200" s="29"/>
      <c r="D200" s="24"/>
      <c r="E200" s="24"/>
      <c r="F200" s="24"/>
      <c r="G200" s="24"/>
      <c r="H200" s="24"/>
      <c r="I200" s="742"/>
      <c r="J200" s="742"/>
      <c r="K200" s="742"/>
      <c r="L200" s="742"/>
      <c r="M200" s="742"/>
      <c r="N200" s="742"/>
      <c r="O200" s="742"/>
      <c r="P200" s="742"/>
      <c r="Q200" s="742"/>
      <c r="R200" s="742"/>
      <c r="S200" s="742"/>
      <c r="T200" s="742"/>
      <c r="U200" s="742"/>
      <c r="V200" s="742"/>
      <c r="W200" s="742"/>
      <c r="X200" s="742"/>
      <c r="Y200" s="742"/>
      <c r="Z200" s="742"/>
    </row>
    <row r="201" ht="15.75" customHeight="1">
      <c r="A201" s="24">
        <f t="shared" si="9"/>
        <v>6</v>
      </c>
      <c r="B201" s="745"/>
      <c r="C201" s="29"/>
      <c r="D201" s="24"/>
      <c r="E201" s="24"/>
      <c r="F201" s="24"/>
      <c r="G201" s="24"/>
      <c r="H201" s="24"/>
      <c r="I201" s="742"/>
      <c r="J201" s="742"/>
      <c r="K201" s="742"/>
      <c r="L201" s="742"/>
      <c r="M201" s="742"/>
      <c r="N201" s="742"/>
      <c r="O201" s="742"/>
      <c r="P201" s="742"/>
      <c r="Q201" s="742"/>
      <c r="R201" s="742"/>
      <c r="S201" s="742"/>
      <c r="T201" s="742"/>
      <c r="U201" s="742"/>
      <c r="V201" s="742"/>
      <c r="W201" s="742"/>
      <c r="X201" s="742"/>
      <c r="Y201" s="742"/>
      <c r="Z201" s="742"/>
    </row>
    <row r="202" ht="15.75" customHeight="1">
      <c r="A202" s="24">
        <f t="shared" si="9"/>
        <v>7</v>
      </c>
      <c r="B202" s="745"/>
      <c r="C202" s="29"/>
      <c r="D202" s="24"/>
      <c r="E202" s="24"/>
      <c r="F202" s="24"/>
      <c r="G202" s="24"/>
      <c r="H202" s="24"/>
      <c r="I202" s="742"/>
      <c r="J202" s="742"/>
      <c r="K202" s="742"/>
      <c r="L202" s="742"/>
      <c r="M202" s="742"/>
      <c r="N202" s="742"/>
      <c r="O202" s="742"/>
      <c r="P202" s="742"/>
      <c r="Q202" s="742"/>
      <c r="R202" s="742"/>
      <c r="S202" s="742"/>
      <c r="T202" s="742"/>
      <c r="U202" s="742"/>
      <c r="V202" s="742"/>
      <c r="W202" s="742"/>
      <c r="X202" s="742"/>
      <c r="Y202" s="742"/>
      <c r="Z202" s="742"/>
    </row>
    <row r="203" ht="15.75" customHeight="1">
      <c r="A203" s="24">
        <f t="shared" si="9"/>
        <v>8</v>
      </c>
      <c r="B203" s="745"/>
      <c r="C203" s="29"/>
      <c r="D203" s="24"/>
      <c r="E203" s="24"/>
      <c r="F203" s="24"/>
      <c r="G203" s="24"/>
      <c r="H203" s="24"/>
      <c r="I203" s="742"/>
      <c r="J203" s="742"/>
      <c r="K203" s="742"/>
      <c r="L203" s="742"/>
      <c r="M203" s="742"/>
      <c r="N203" s="742"/>
      <c r="O203" s="742"/>
      <c r="P203" s="742"/>
      <c r="Q203" s="742"/>
      <c r="R203" s="742"/>
      <c r="S203" s="742"/>
      <c r="T203" s="742"/>
      <c r="U203" s="742"/>
      <c r="V203" s="742"/>
      <c r="W203" s="742"/>
      <c r="X203" s="742"/>
      <c r="Y203" s="742"/>
      <c r="Z203" s="742"/>
    </row>
    <row r="204" ht="15.75" customHeight="1">
      <c r="A204" s="24">
        <f t="shared" si="9"/>
        <v>9</v>
      </c>
      <c r="B204" s="745"/>
      <c r="C204" s="29"/>
      <c r="D204" s="24"/>
      <c r="E204" s="24"/>
      <c r="F204" s="24"/>
      <c r="G204" s="24"/>
      <c r="H204" s="24"/>
      <c r="I204" s="742"/>
      <c r="J204" s="742"/>
      <c r="K204" s="742"/>
      <c r="L204" s="742"/>
      <c r="M204" s="742"/>
      <c r="N204" s="742"/>
      <c r="O204" s="742"/>
      <c r="P204" s="742"/>
      <c r="Q204" s="742"/>
      <c r="R204" s="742"/>
      <c r="S204" s="742"/>
      <c r="T204" s="742"/>
      <c r="U204" s="742"/>
      <c r="V204" s="742"/>
      <c r="W204" s="742"/>
      <c r="X204" s="742"/>
      <c r="Y204" s="742"/>
      <c r="Z204" s="742"/>
    </row>
    <row r="205" ht="15.75" customHeight="1">
      <c r="A205" s="24">
        <f t="shared" si="9"/>
        <v>10</v>
      </c>
      <c r="B205" s="745"/>
      <c r="C205" s="29"/>
      <c r="D205" s="24"/>
      <c r="E205" s="24"/>
      <c r="F205" s="24"/>
      <c r="G205" s="24"/>
      <c r="H205" s="24"/>
      <c r="I205" s="742"/>
      <c r="J205" s="742"/>
      <c r="K205" s="742"/>
      <c r="L205" s="742"/>
      <c r="M205" s="742"/>
      <c r="N205" s="742"/>
      <c r="O205" s="742"/>
      <c r="P205" s="742"/>
      <c r="Q205" s="742"/>
      <c r="R205" s="742"/>
      <c r="S205" s="742"/>
      <c r="T205" s="742"/>
      <c r="U205" s="742"/>
      <c r="V205" s="742"/>
      <c r="W205" s="742"/>
      <c r="X205" s="742"/>
      <c r="Y205" s="742"/>
      <c r="Z205" s="742"/>
    </row>
    <row r="206" ht="15.75" customHeight="1">
      <c r="A206" s="24">
        <f t="shared" si="9"/>
        <v>11</v>
      </c>
      <c r="B206" s="745"/>
      <c r="C206" s="29"/>
      <c r="D206" s="24"/>
      <c r="E206" s="24"/>
      <c r="F206" s="24"/>
      <c r="G206" s="24"/>
      <c r="H206" s="24"/>
      <c r="I206" s="742"/>
      <c r="J206" s="742"/>
      <c r="K206" s="742"/>
      <c r="L206" s="742"/>
      <c r="M206" s="742"/>
      <c r="N206" s="742"/>
      <c r="O206" s="742"/>
      <c r="P206" s="742"/>
      <c r="Q206" s="742"/>
      <c r="R206" s="742"/>
      <c r="S206" s="742"/>
      <c r="T206" s="742"/>
      <c r="U206" s="742"/>
      <c r="V206" s="742"/>
      <c r="W206" s="742"/>
      <c r="X206" s="742"/>
      <c r="Y206" s="742"/>
      <c r="Z206" s="742"/>
    </row>
    <row r="207" ht="15.75" customHeight="1">
      <c r="A207" s="24">
        <f t="shared" si="9"/>
        <v>12</v>
      </c>
      <c r="B207" s="745"/>
      <c r="C207" s="29"/>
      <c r="D207" s="24"/>
      <c r="E207" s="24"/>
      <c r="F207" s="24"/>
      <c r="G207" s="24"/>
      <c r="H207" s="24"/>
      <c r="I207" s="742"/>
      <c r="J207" s="742"/>
      <c r="K207" s="742"/>
      <c r="L207" s="742"/>
      <c r="M207" s="742"/>
      <c r="N207" s="742"/>
      <c r="O207" s="742"/>
      <c r="P207" s="742"/>
      <c r="Q207" s="742"/>
      <c r="R207" s="742"/>
      <c r="S207" s="742"/>
      <c r="T207" s="742"/>
      <c r="U207" s="742"/>
      <c r="V207" s="742"/>
      <c r="W207" s="742"/>
      <c r="X207" s="742"/>
      <c r="Y207" s="742"/>
      <c r="Z207" s="742"/>
    </row>
    <row r="208" ht="15.75" customHeight="1">
      <c r="A208" s="24">
        <f t="shared" si="9"/>
        <v>13</v>
      </c>
      <c r="B208" s="745"/>
      <c r="C208" s="29"/>
      <c r="D208" s="24"/>
      <c r="E208" s="24"/>
      <c r="F208" s="24"/>
      <c r="G208" s="24"/>
      <c r="H208" s="24"/>
      <c r="I208" s="742"/>
      <c r="J208" s="742"/>
      <c r="K208" s="742"/>
      <c r="L208" s="742"/>
      <c r="M208" s="742"/>
      <c r="N208" s="742"/>
      <c r="O208" s="742"/>
      <c r="P208" s="742"/>
      <c r="Q208" s="742"/>
      <c r="R208" s="742"/>
      <c r="S208" s="742"/>
      <c r="T208" s="742"/>
      <c r="U208" s="742"/>
      <c r="V208" s="742"/>
      <c r="W208" s="742"/>
      <c r="X208" s="742"/>
      <c r="Y208" s="742"/>
      <c r="Z208" s="742"/>
    </row>
    <row r="209" ht="15.75" customHeight="1">
      <c r="A209" s="24">
        <f t="shared" si="9"/>
        <v>14</v>
      </c>
      <c r="B209" s="745"/>
      <c r="C209" s="29"/>
      <c r="D209" s="24"/>
      <c r="E209" s="24"/>
      <c r="F209" s="24"/>
      <c r="G209" s="24"/>
      <c r="H209" s="24"/>
      <c r="I209" s="742"/>
      <c r="J209" s="742"/>
      <c r="K209" s="742"/>
      <c r="L209" s="742"/>
      <c r="M209" s="742"/>
      <c r="N209" s="742"/>
      <c r="O209" s="742"/>
      <c r="P209" s="742"/>
      <c r="Q209" s="742"/>
      <c r="R209" s="742"/>
      <c r="S209" s="742"/>
      <c r="T209" s="742"/>
      <c r="U209" s="742"/>
      <c r="V209" s="742"/>
      <c r="W209" s="742"/>
      <c r="X209" s="742"/>
      <c r="Y209" s="742"/>
      <c r="Z209" s="742"/>
    </row>
    <row r="210" ht="15.75" customHeight="1">
      <c r="A210" s="24">
        <f t="shared" si="9"/>
        <v>15</v>
      </c>
      <c r="B210" s="745"/>
      <c r="C210" s="29"/>
      <c r="D210" s="24"/>
      <c r="E210" s="24"/>
      <c r="F210" s="24"/>
      <c r="G210" s="24"/>
      <c r="H210" s="24"/>
      <c r="I210" s="742"/>
      <c r="J210" s="742"/>
      <c r="K210" s="742"/>
      <c r="L210" s="742"/>
      <c r="M210" s="742"/>
      <c r="N210" s="742"/>
      <c r="O210" s="742"/>
      <c r="P210" s="742"/>
      <c r="Q210" s="742"/>
      <c r="R210" s="742"/>
      <c r="S210" s="742"/>
      <c r="T210" s="742"/>
      <c r="U210" s="742"/>
      <c r="V210" s="742"/>
      <c r="W210" s="742"/>
      <c r="X210" s="742"/>
      <c r="Y210" s="742"/>
      <c r="Z210" s="742"/>
    </row>
    <row r="211" ht="15.75" customHeight="1">
      <c r="A211" s="24">
        <f t="shared" si="9"/>
        <v>16</v>
      </c>
      <c r="B211" s="745"/>
      <c r="C211" s="29"/>
      <c r="D211" s="24"/>
      <c r="E211" s="24"/>
      <c r="F211" s="24"/>
      <c r="G211" s="24"/>
      <c r="H211" s="24"/>
      <c r="I211" s="742"/>
      <c r="J211" s="742"/>
      <c r="K211" s="742"/>
      <c r="L211" s="742"/>
      <c r="M211" s="742"/>
      <c r="N211" s="742"/>
      <c r="O211" s="742"/>
      <c r="P211" s="742"/>
      <c r="Q211" s="742"/>
      <c r="R211" s="742"/>
      <c r="S211" s="742"/>
      <c r="T211" s="742"/>
      <c r="U211" s="742"/>
      <c r="V211" s="742"/>
      <c r="W211" s="742"/>
      <c r="X211" s="742"/>
      <c r="Y211" s="742"/>
      <c r="Z211" s="742"/>
    </row>
    <row r="212" ht="15.75" customHeight="1">
      <c r="A212" s="24">
        <f t="shared" si="9"/>
        <v>17</v>
      </c>
      <c r="B212" s="745"/>
      <c r="C212" s="29"/>
      <c r="D212" s="24"/>
      <c r="E212" s="24"/>
      <c r="F212" s="24"/>
      <c r="G212" s="24"/>
      <c r="H212" s="24"/>
      <c r="I212" s="742"/>
      <c r="J212" s="742"/>
      <c r="K212" s="742"/>
      <c r="L212" s="742"/>
      <c r="M212" s="742"/>
      <c r="N212" s="742"/>
      <c r="O212" s="742"/>
      <c r="P212" s="742"/>
      <c r="Q212" s="742"/>
      <c r="R212" s="742"/>
      <c r="S212" s="742"/>
      <c r="T212" s="742"/>
      <c r="U212" s="742"/>
      <c r="V212" s="742"/>
      <c r="W212" s="742"/>
      <c r="X212" s="742"/>
      <c r="Y212" s="742"/>
      <c r="Z212" s="742"/>
    </row>
    <row r="213" ht="15.75" customHeight="1">
      <c r="A213" s="24">
        <f t="shared" si="9"/>
        <v>18</v>
      </c>
      <c r="B213" s="745"/>
      <c r="C213" s="29"/>
      <c r="D213" s="24"/>
      <c r="E213" s="24"/>
      <c r="F213" s="24"/>
      <c r="G213" s="24"/>
      <c r="H213" s="24"/>
      <c r="I213" s="742"/>
      <c r="J213" s="742"/>
      <c r="K213" s="742"/>
      <c r="L213" s="742"/>
      <c r="M213" s="742"/>
      <c r="N213" s="742"/>
      <c r="O213" s="742"/>
      <c r="P213" s="742"/>
      <c r="Q213" s="742"/>
      <c r="R213" s="742"/>
      <c r="S213" s="742"/>
      <c r="T213" s="742"/>
      <c r="U213" s="742"/>
      <c r="V213" s="742"/>
      <c r="W213" s="742"/>
      <c r="X213" s="742"/>
      <c r="Y213" s="742"/>
      <c r="Z213" s="742"/>
    </row>
    <row r="214" ht="15.75" customHeight="1">
      <c r="A214" s="24">
        <f t="shared" si="9"/>
        <v>19</v>
      </c>
      <c r="B214" s="745"/>
      <c r="C214" s="29"/>
      <c r="D214" s="24"/>
      <c r="E214" s="24"/>
      <c r="F214" s="24"/>
      <c r="G214" s="24"/>
      <c r="H214" s="24"/>
      <c r="I214" s="742"/>
      <c r="J214" s="742"/>
      <c r="K214" s="742"/>
      <c r="L214" s="742"/>
      <c r="M214" s="742"/>
      <c r="N214" s="742"/>
      <c r="O214" s="742"/>
      <c r="P214" s="742"/>
      <c r="Q214" s="742"/>
      <c r="R214" s="742"/>
      <c r="S214" s="742"/>
      <c r="T214" s="742"/>
      <c r="U214" s="742"/>
      <c r="V214" s="742"/>
      <c r="W214" s="742"/>
      <c r="X214" s="742"/>
      <c r="Y214" s="742"/>
      <c r="Z214" s="742"/>
    </row>
    <row r="215" ht="15.75" customHeight="1">
      <c r="A215" s="24">
        <f t="shared" si="9"/>
        <v>20</v>
      </c>
      <c r="B215" s="745"/>
      <c r="C215" s="29"/>
      <c r="D215" s="24"/>
      <c r="E215" s="24"/>
      <c r="F215" s="24"/>
      <c r="G215" s="24"/>
      <c r="H215" s="24"/>
      <c r="I215" s="742"/>
      <c r="J215" s="742"/>
      <c r="K215" s="742"/>
      <c r="L215" s="742"/>
      <c r="M215" s="742"/>
      <c r="N215" s="742"/>
      <c r="O215" s="742"/>
      <c r="P215" s="742"/>
      <c r="Q215" s="742"/>
      <c r="R215" s="742"/>
      <c r="S215" s="742"/>
      <c r="T215" s="742"/>
      <c r="U215" s="742"/>
      <c r="V215" s="742"/>
      <c r="W215" s="742"/>
      <c r="X215" s="742"/>
      <c r="Y215" s="742"/>
      <c r="Z215" s="742"/>
    </row>
    <row r="216" ht="15.75" customHeight="1">
      <c r="A216" s="24">
        <f t="shared" si="9"/>
        <v>21</v>
      </c>
      <c r="B216" s="745"/>
      <c r="C216" s="29"/>
      <c r="D216" s="24"/>
      <c r="E216" s="24"/>
      <c r="F216" s="24"/>
      <c r="G216" s="24"/>
      <c r="H216" s="24"/>
      <c r="I216" s="742"/>
      <c r="J216" s="742"/>
      <c r="K216" s="742"/>
      <c r="L216" s="742"/>
      <c r="M216" s="742"/>
      <c r="N216" s="742"/>
      <c r="O216" s="742"/>
      <c r="P216" s="742"/>
      <c r="Q216" s="742"/>
      <c r="R216" s="742"/>
      <c r="S216" s="742"/>
      <c r="T216" s="742"/>
      <c r="U216" s="742"/>
      <c r="V216" s="742"/>
      <c r="W216" s="742"/>
      <c r="X216" s="742"/>
      <c r="Y216" s="742"/>
      <c r="Z216" s="742"/>
    </row>
    <row r="217" ht="15.75" customHeight="1">
      <c r="A217" s="24">
        <f t="shared" si="9"/>
        <v>22</v>
      </c>
      <c r="B217" s="745"/>
      <c r="C217" s="29"/>
      <c r="D217" s="24"/>
      <c r="E217" s="24"/>
      <c r="F217" s="24"/>
      <c r="G217" s="24"/>
      <c r="H217" s="24"/>
      <c r="I217" s="742"/>
      <c r="J217" s="742"/>
      <c r="K217" s="742"/>
      <c r="L217" s="742"/>
      <c r="M217" s="742"/>
      <c r="N217" s="742"/>
      <c r="O217" s="742"/>
      <c r="P217" s="742"/>
      <c r="Q217" s="742"/>
      <c r="R217" s="742"/>
      <c r="S217" s="742"/>
      <c r="T217" s="742"/>
      <c r="U217" s="742"/>
      <c r="V217" s="742"/>
      <c r="W217" s="742"/>
      <c r="X217" s="742"/>
      <c r="Y217" s="742"/>
      <c r="Z217" s="742"/>
    </row>
    <row r="218" ht="15.75" customHeight="1">
      <c r="A218" s="24">
        <f t="shared" si="9"/>
        <v>23</v>
      </c>
      <c r="B218" s="745"/>
      <c r="C218" s="29"/>
      <c r="D218" s="24"/>
      <c r="E218" s="24"/>
      <c r="F218" s="24"/>
      <c r="G218" s="24"/>
      <c r="H218" s="24"/>
      <c r="I218" s="742"/>
      <c r="J218" s="742"/>
      <c r="K218" s="742"/>
      <c r="L218" s="742"/>
      <c r="M218" s="742"/>
      <c r="N218" s="742"/>
      <c r="O218" s="742"/>
      <c r="P218" s="742"/>
      <c r="Q218" s="742"/>
      <c r="R218" s="742"/>
      <c r="S218" s="742"/>
      <c r="T218" s="742"/>
      <c r="U218" s="742"/>
      <c r="V218" s="742"/>
      <c r="W218" s="742"/>
      <c r="X218" s="742"/>
      <c r="Y218" s="742"/>
      <c r="Z218" s="742"/>
    </row>
    <row r="219" ht="15.75" customHeight="1">
      <c r="A219" s="24">
        <f t="shared" si="9"/>
        <v>24</v>
      </c>
      <c r="B219" s="745"/>
      <c r="C219" s="29"/>
      <c r="D219" s="24"/>
      <c r="E219" s="24"/>
      <c r="F219" s="24"/>
      <c r="G219" s="24"/>
      <c r="H219" s="24"/>
      <c r="I219" s="742"/>
      <c r="J219" s="742"/>
      <c r="K219" s="742"/>
      <c r="L219" s="742"/>
      <c r="M219" s="742"/>
      <c r="N219" s="742"/>
      <c r="O219" s="742"/>
      <c r="P219" s="742"/>
      <c r="Q219" s="742"/>
      <c r="R219" s="742"/>
      <c r="S219" s="742"/>
      <c r="T219" s="742"/>
      <c r="U219" s="742"/>
      <c r="V219" s="742"/>
      <c r="W219" s="742"/>
      <c r="X219" s="742"/>
      <c r="Y219" s="742"/>
      <c r="Z219" s="742"/>
    </row>
    <row r="220" ht="15.75" customHeight="1">
      <c r="A220" s="24">
        <v>1.0</v>
      </c>
      <c r="B220" s="745"/>
      <c r="C220" s="29"/>
      <c r="D220" s="24"/>
      <c r="E220" s="24"/>
      <c r="F220" s="24"/>
      <c r="G220" s="24"/>
      <c r="H220" s="24"/>
      <c r="I220" s="742"/>
      <c r="J220" s="742"/>
      <c r="K220" s="742"/>
      <c r="L220" s="742"/>
      <c r="M220" s="742"/>
      <c r="N220" s="742"/>
      <c r="O220" s="742"/>
      <c r="P220" s="742"/>
      <c r="Q220" s="742"/>
      <c r="R220" s="742"/>
      <c r="S220" s="742"/>
      <c r="T220" s="742"/>
      <c r="U220" s="742"/>
      <c r="V220" s="742"/>
      <c r="W220" s="742"/>
      <c r="X220" s="742"/>
      <c r="Y220" s="742"/>
      <c r="Z220" s="742"/>
    </row>
    <row r="221" ht="15.75" customHeight="1">
      <c r="A221" s="24">
        <f t="shared" ref="A221:A223" si="10">A220+1</f>
        <v>2</v>
      </c>
      <c r="B221" s="745"/>
      <c r="C221" s="29"/>
      <c r="D221" s="24"/>
      <c r="E221" s="24"/>
      <c r="F221" s="24"/>
      <c r="G221" s="24"/>
      <c r="H221" s="24"/>
      <c r="I221" s="742"/>
      <c r="J221" s="742"/>
      <c r="K221" s="742"/>
      <c r="L221" s="742"/>
      <c r="M221" s="742"/>
      <c r="N221" s="742"/>
      <c r="O221" s="742"/>
      <c r="P221" s="742"/>
      <c r="Q221" s="742"/>
      <c r="R221" s="742"/>
      <c r="S221" s="742"/>
      <c r="T221" s="742"/>
      <c r="U221" s="742"/>
      <c r="V221" s="742"/>
      <c r="W221" s="742"/>
      <c r="X221" s="742"/>
      <c r="Y221" s="742"/>
      <c r="Z221" s="742"/>
    </row>
    <row r="222" ht="15.75" customHeight="1">
      <c r="A222" s="24">
        <f t="shared" si="10"/>
        <v>3</v>
      </c>
      <c r="B222" s="745"/>
      <c r="C222" s="29"/>
      <c r="D222" s="24"/>
      <c r="E222" s="24"/>
      <c r="F222" s="24"/>
      <c r="G222" s="24"/>
      <c r="H222" s="24"/>
      <c r="I222" s="742"/>
      <c r="J222" s="742"/>
      <c r="K222" s="742"/>
      <c r="L222" s="742"/>
      <c r="M222" s="742"/>
      <c r="N222" s="742"/>
      <c r="O222" s="742"/>
      <c r="P222" s="742"/>
      <c r="Q222" s="742"/>
      <c r="R222" s="742"/>
      <c r="S222" s="742"/>
      <c r="T222" s="742"/>
      <c r="U222" s="742"/>
      <c r="V222" s="742"/>
      <c r="W222" s="742"/>
      <c r="X222" s="742"/>
      <c r="Y222" s="742"/>
      <c r="Z222" s="742"/>
    </row>
    <row r="223" ht="15.75" customHeight="1">
      <c r="A223" s="24">
        <f t="shared" si="10"/>
        <v>4</v>
      </c>
      <c r="B223" s="745"/>
      <c r="C223" s="29"/>
      <c r="D223" s="24"/>
      <c r="E223" s="24"/>
      <c r="F223" s="24"/>
      <c r="G223" s="24"/>
      <c r="H223" s="24"/>
      <c r="I223" s="742"/>
      <c r="J223" s="742"/>
      <c r="K223" s="742"/>
      <c r="L223" s="742"/>
      <c r="M223" s="742"/>
      <c r="N223" s="742"/>
      <c r="O223" s="742"/>
      <c r="P223" s="742"/>
      <c r="Q223" s="742"/>
      <c r="R223" s="742"/>
      <c r="S223" s="742"/>
      <c r="T223" s="742"/>
      <c r="U223" s="742"/>
      <c r="V223" s="742"/>
      <c r="W223" s="742"/>
      <c r="X223" s="742"/>
      <c r="Y223" s="742"/>
      <c r="Z223" s="742"/>
    </row>
    <row r="224" ht="15.75" customHeight="1">
      <c r="A224" s="24">
        <f>A318+1</f>
        <v>8</v>
      </c>
      <c r="B224" s="745"/>
      <c r="C224" s="29"/>
      <c r="D224" s="24"/>
      <c r="E224" s="24"/>
      <c r="F224" s="24"/>
      <c r="G224" s="24"/>
      <c r="H224" s="24"/>
      <c r="I224" s="742"/>
      <c r="J224" s="742"/>
      <c r="K224" s="742"/>
      <c r="L224" s="742"/>
      <c r="M224" s="742"/>
      <c r="N224" s="742"/>
      <c r="O224" s="742"/>
      <c r="P224" s="742"/>
      <c r="Q224" s="742"/>
      <c r="R224" s="742"/>
      <c r="S224" s="742"/>
      <c r="T224" s="742"/>
      <c r="U224" s="742"/>
      <c r="V224" s="742"/>
      <c r="W224" s="742"/>
      <c r="X224" s="742"/>
      <c r="Y224" s="742"/>
      <c r="Z224" s="742"/>
    </row>
    <row r="225" ht="15.75" customHeight="1">
      <c r="A225" s="24">
        <f t="shared" ref="A225:A241" si="11">A224+1</f>
        <v>9</v>
      </c>
      <c r="B225" s="745"/>
      <c r="C225" s="29"/>
      <c r="D225" s="24"/>
      <c r="E225" s="24"/>
      <c r="F225" s="24"/>
      <c r="G225" s="24"/>
      <c r="H225" s="24"/>
      <c r="I225" s="742"/>
      <c r="J225" s="742"/>
      <c r="K225" s="742"/>
      <c r="L225" s="742"/>
      <c r="M225" s="742"/>
      <c r="N225" s="742"/>
      <c r="O225" s="742"/>
      <c r="P225" s="742"/>
      <c r="Q225" s="742"/>
      <c r="R225" s="742"/>
      <c r="S225" s="742"/>
      <c r="T225" s="742"/>
      <c r="U225" s="742"/>
      <c r="V225" s="742"/>
      <c r="W225" s="742"/>
      <c r="X225" s="742"/>
      <c r="Y225" s="742"/>
      <c r="Z225" s="742"/>
    </row>
    <row r="226" ht="15.75" customHeight="1">
      <c r="A226" s="24">
        <f t="shared" si="11"/>
        <v>10</v>
      </c>
      <c r="B226" s="745"/>
      <c r="C226" s="29"/>
      <c r="D226" s="24"/>
      <c r="E226" s="24"/>
      <c r="F226" s="24"/>
      <c r="G226" s="24"/>
      <c r="H226" s="24"/>
      <c r="I226" s="742"/>
      <c r="J226" s="742"/>
      <c r="K226" s="742"/>
      <c r="L226" s="742"/>
      <c r="M226" s="742"/>
      <c r="N226" s="742"/>
      <c r="O226" s="742"/>
      <c r="P226" s="742"/>
      <c r="Q226" s="742"/>
      <c r="R226" s="742"/>
      <c r="S226" s="742"/>
      <c r="T226" s="742"/>
      <c r="U226" s="742"/>
      <c r="V226" s="742"/>
      <c r="W226" s="742"/>
      <c r="X226" s="742"/>
      <c r="Y226" s="742"/>
      <c r="Z226" s="742"/>
    </row>
    <row r="227" ht="15.75" customHeight="1">
      <c r="A227" s="24">
        <f t="shared" si="11"/>
        <v>11</v>
      </c>
      <c r="B227" s="745"/>
      <c r="C227" s="29"/>
      <c r="D227" s="24"/>
      <c r="E227" s="24"/>
      <c r="F227" s="24"/>
      <c r="G227" s="24"/>
      <c r="H227" s="24"/>
      <c r="I227" s="742"/>
      <c r="J227" s="742"/>
      <c r="K227" s="742"/>
      <c r="L227" s="742"/>
      <c r="M227" s="742"/>
      <c r="N227" s="742"/>
      <c r="O227" s="742"/>
      <c r="P227" s="742"/>
      <c r="Q227" s="742"/>
      <c r="R227" s="742"/>
      <c r="S227" s="742"/>
      <c r="T227" s="742"/>
      <c r="U227" s="742"/>
      <c r="V227" s="742"/>
      <c r="W227" s="742"/>
      <c r="X227" s="742"/>
      <c r="Y227" s="742"/>
      <c r="Z227" s="742"/>
    </row>
    <row r="228" ht="15.75" customHeight="1">
      <c r="A228" s="24">
        <f t="shared" si="11"/>
        <v>12</v>
      </c>
      <c r="B228" s="745"/>
      <c r="C228" s="29"/>
      <c r="D228" s="24"/>
      <c r="E228" s="24"/>
      <c r="F228" s="24"/>
      <c r="G228" s="24"/>
      <c r="H228" s="24"/>
      <c r="I228" s="742"/>
      <c r="J228" s="742"/>
      <c r="K228" s="742"/>
      <c r="L228" s="742"/>
      <c r="M228" s="742"/>
      <c r="N228" s="742"/>
      <c r="O228" s="742"/>
      <c r="P228" s="742"/>
      <c r="Q228" s="742"/>
      <c r="R228" s="742"/>
      <c r="S228" s="742"/>
      <c r="T228" s="742"/>
      <c r="U228" s="742"/>
      <c r="V228" s="742"/>
      <c r="W228" s="742"/>
      <c r="X228" s="742"/>
      <c r="Y228" s="742"/>
      <c r="Z228" s="742"/>
    </row>
    <row r="229" ht="15.75" customHeight="1">
      <c r="A229" s="24">
        <f t="shared" si="11"/>
        <v>13</v>
      </c>
      <c r="B229" s="745"/>
      <c r="C229" s="29"/>
      <c r="D229" s="24"/>
      <c r="E229" s="24"/>
      <c r="F229" s="24"/>
      <c r="G229" s="24"/>
      <c r="H229" s="24"/>
      <c r="I229" s="742"/>
      <c r="J229" s="742"/>
      <c r="K229" s="742"/>
      <c r="L229" s="742"/>
      <c r="M229" s="742"/>
      <c r="N229" s="742"/>
      <c r="O229" s="742"/>
      <c r="P229" s="742"/>
      <c r="Q229" s="742"/>
      <c r="R229" s="742"/>
      <c r="S229" s="742"/>
      <c r="T229" s="742"/>
      <c r="U229" s="742"/>
      <c r="V229" s="742"/>
      <c r="W229" s="742"/>
      <c r="X229" s="742"/>
      <c r="Y229" s="742"/>
      <c r="Z229" s="742"/>
    </row>
    <row r="230" ht="15.75" customHeight="1">
      <c r="A230" s="24">
        <f t="shared" si="11"/>
        <v>14</v>
      </c>
      <c r="B230" s="745"/>
      <c r="C230" s="29"/>
      <c r="D230" s="24"/>
      <c r="E230" s="24"/>
      <c r="F230" s="24"/>
      <c r="G230" s="24"/>
      <c r="H230" s="24"/>
      <c r="I230" s="742"/>
      <c r="J230" s="742"/>
      <c r="K230" s="742"/>
      <c r="L230" s="742"/>
      <c r="M230" s="742"/>
      <c r="N230" s="742"/>
      <c r="O230" s="742"/>
      <c r="P230" s="742"/>
      <c r="Q230" s="742"/>
      <c r="R230" s="742"/>
      <c r="S230" s="742"/>
      <c r="T230" s="742"/>
      <c r="U230" s="742"/>
      <c r="V230" s="742"/>
      <c r="W230" s="742"/>
      <c r="X230" s="742"/>
      <c r="Y230" s="742"/>
      <c r="Z230" s="742"/>
    </row>
    <row r="231" ht="15.75" customHeight="1">
      <c r="A231" s="24">
        <f t="shared" si="11"/>
        <v>15</v>
      </c>
      <c r="B231" s="745"/>
      <c r="C231" s="29"/>
      <c r="D231" s="24"/>
      <c r="E231" s="24"/>
      <c r="F231" s="24"/>
      <c r="G231" s="24"/>
      <c r="H231" s="24"/>
      <c r="I231" s="742"/>
      <c r="J231" s="742"/>
      <c r="K231" s="742"/>
      <c r="L231" s="742"/>
      <c r="M231" s="742"/>
      <c r="N231" s="742"/>
      <c r="O231" s="742"/>
      <c r="P231" s="742"/>
      <c r="Q231" s="742"/>
      <c r="R231" s="742"/>
      <c r="S231" s="742"/>
      <c r="T231" s="742"/>
      <c r="U231" s="742"/>
      <c r="V231" s="742"/>
      <c r="W231" s="742"/>
      <c r="X231" s="742"/>
      <c r="Y231" s="742"/>
      <c r="Z231" s="742"/>
    </row>
    <row r="232" ht="15.75" customHeight="1">
      <c r="A232" s="24">
        <f t="shared" si="11"/>
        <v>16</v>
      </c>
      <c r="B232" s="745"/>
      <c r="C232" s="29"/>
      <c r="D232" s="24"/>
      <c r="E232" s="24"/>
      <c r="F232" s="24"/>
      <c r="G232" s="24"/>
      <c r="H232" s="24"/>
      <c r="I232" s="742"/>
      <c r="J232" s="742"/>
      <c r="K232" s="742"/>
      <c r="L232" s="742"/>
      <c r="M232" s="742"/>
      <c r="N232" s="742"/>
      <c r="O232" s="742"/>
      <c r="P232" s="742"/>
      <c r="Q232" s="742"/>
      <c r="R232" s="742"/>
      <c r="S232" s="742"/>
      <c r="T232" s="742"/>
      <c r="U232" s="742"/>
      <c r="V232" s="742"/>
      <c r="W232" s="742"/>
      <c r="X232" s="742"/>
      <c r="Y232" s="742"/>
      <c r="Z232" s="742"/>
    </row>
    <row r="233" ht="15.75" customHeight="1">
      <c r="A233" s="24">
        <f t="shared" si="11"/>
        <v>17</v>
      </c>
      <c r="B233" s="745"/>
      <c r="C233" s="29"/>
      <c r="D233" s="24"/>
      <c r="E233" s="24"/>
      <c r="F233" s="24"/>
      <c r="G233" s="24"/>
      <c r="H233" s="24"/>
      <c r="I233" s="742"/>
      <c r="J233" s="742"/>
      <c r="K233" s="742"/>
      <c r="L233" s="742"/>
      <c r="M233" s="742"/>
      <c r="N233" s="742"/>
      <c r="O233" s="742"/>
      <c r="P233" s="742"/>
      <c r="Q233" s="742"/>
      <c r="R233" s="742"/>
      <c r="S233" s="742"/>
      <c r="T233" s="742"/>
      <c r="U233" s="742"/>
      <c r="V233" s="742"/>
      <c r="W233" s="742"/>
      <c r="X233" s="742"/>
      <c r="Y233" s="742"/>
      <c r="Z233" s="742"/>
    </row>
    <row r="234" ht="15.75" customHeight="1">
      <c r="A234" s="24">
        <f t="shared" si="11"/>
        <v>18</v>
      </c>
      <c r="B234" s="745"/>
      <c r="C234" s="29"/>
      <c r="D234" s="24"/>
      <c r="E234" s="24"/>
      <c r="F234" s="24"/>
      <c r="G234" s="24"/>
      <c r="H234" s="24"/>
      <c r="I234" s="742"/>
      <c r="J234" s="742"/>
      <c r="K234" s="742"/>
      <c r="L234" s="742"/>
      <c r="M234" s="742"/>
      <c r="N234" s="742"/>
      <c r="O234" s="742"/>
      <c r="P234" s="742"/>
      <c r="Q234" s="742"/>
      <c r="R234" s="742"/>
      <c r="S234" s="742"/>
      <c r="T234" s="742"/>
      <c r="U234" s="742"/>
      <c r="V234" s="742"/>
      <c r="W234" s="742"/>
      <c r="X234" s="742"/>
      <c r="Y234" s="742"/>
      <c r="Z234" s="742"/>
    </row>
    <row r="235" ht="15.75" customHeight="1">
      <c r="A235" s="24">
        <f t="shared" si="11"/>
        <v>19</v>
      </c>
      <c r="B235" s="745"/>
      <c r="C235" s="29"/>
      <c r="D235" s="24"/>
      <c r="E235" s="24"/>
      <c r="F235" s="24"/>
      <c r="G235" s="24"/>
      <c r="H235" s="24"/>
      <c r="I235" s="742"/>
      <c r="J235" s="742"/>
      <c r="K235" s="742"/>
      <c r="L235" s="742"/>
      <c r="M235" s="742"/>
      <c r="N235" s="742"/>
      <c r="O235" s="742"/>
      <c r="P235" s="742"/>
      <c r="Q235" s="742"/>
      <c r="R235" s="742"/>
      <c r="S235" s="742"/>
      <c r="T235" s="742"/>
      <c r="U235" s="742"/>
      <c r="V235" s="742"/>
      <c r="W235" s="742"/>
      <c r="X235" s="742"/>
      <c r="Y235" s="742"/>
      <c r="Z235" s="742"/>
    </row>
    <row r="236" ht="15.75" customHeight="1">
      <c r="A236" s="24">
        <f t="shared" si="11"/>
        <v>20</v>
      </c>
      <c r="B236" s="745"/>
      <c r="C236" s="29"/>
      <c r="D236" s="24"/>
      <c r="E236" s="24"/>
      <c r="F236" s="24"/>
      <c r="G236" s="24"/>
      <c r="H236" s="24"/>
      <c r="I236" s="742"/>
      <c r="J236" s="742"/>
      <c r="K236" s="742"/>
      <c r="L236" s="742"/>
      <c r="M236" s="742"/>
      <c r="N236" s="742"/>
      <c r="O236" s="742"/>
      <c r="P236" s="742"/>
      <c r="Q236" s="742"/>
      <c r="R236" s="742"/>
      <c r="S236" s="742"/>
      <c r="T236" s="742"/>
      <c r="U236" s="742"/>
      <c r="V236" s="742"/>
      <c r="W236" s="742"/>
      <c r="X236" s="742"/>
      <c r="Y236" s="742"/>
      <c r="Z236" s="742"/>
    </row>
    <row r="237" ht="15.75" customHeight="1">
      <c r="A237" s="24">
        <f t="shared" si="11"/>
        <v>21</v>
      </c>
      <c r="B237" s="745"/>
      <c r="C237" s="29"/>
      <c r="D237" s="24"/>
      <c r="E237" s="24"/>
      <c r="F237" s="24"/>
      <c r="G237" s="24"/>
      <c r="H237" s="24"/>
      <c r="I237" s="742"/>
      <c r="J237" s="742"/>
      <c r="K237" s="742"/>
      <c r="L237" s="742"/>
      <c r="M237" s="742"/>
      <c r="N237" s="742"/>
      <c r="O237" s="742"/>
      <c r="P237" s="742"/>
      <c r="Q237" s="742"/>
      <c r="R237" s="742"/>
      <c r="S237" s="742"/>
      <c r="T237" s="742"/>
      <c r="U237" s="742"/>
      <c r="V237" s="742"/>
      <c r="W237" s="742"/>
      <c r="X237" s="742"/>
      <c r="Y237" s="742"/>
      <c r="Z237" s="742"/>
    </row>
    <row r="238" ht="15.75" customHeight="1">
      <c r="A238" s="24">
        <f t="shared" si="11"/>
        <v>22</v>
      </c>
      <c r="B238" s="745"/>
      <c r="C238" s="29"/>
      <c r="D238" s="24"/>
      <c r="E238" s="24"/>
      <c r="F238" s="24"/>
      <c r="G238" s="24"/>
      <c r="H238" s="24"/>
      <c r="I238" s="742"/>
      <c r="J238" s="742"/>
      <c r="K238" s="742"/>
      <c r="L238" s="742"/>
      <c r="M238" s="742"/>
      <c r="N238" s="742"/>
      <c r="O238" s="742"/>
      <c r="P238" s="742"/>
      <c r="Q238" s="742"/>
      <c r="R238" s="742"/>
      <c r="S238" s="742"/>
      <c r="T238" s="742"/>
      <c r="U238" s="742"/>
      <c r="V238" s="742"/>
      <c r="W238" s="742"/>
      <c r="X238" s="742"/>
      <c r="Y238" s="742"/>
      <c r="Z238" s="742"/>
    </row>
    <row r="239" ht="15.75" customHeight="1">
      <c r="A239" s="24">
        <f t="shared" si="11"/>
        <v>23</v>
      </c>
      <c r="B239" s="745"/>
      <c r="C239" s="29"/>
      <c r="D239" s="24"/>
      <c r="E239" s="24"/>
      <c r="F239" s="24"/>
      <c r="G239" s="24"/>
      <c r="H239" s="24"/>
      <c r="I239" s="742"/>
      <c r="J239" s="742"/>
      <c r="K239" s="742"/>
      <c r="L239" s="742"/>
      <c r="M239" s="742"/>
      <c r="N239" s="742"/>
      <c r="O239" s="742"/>
      <c r="P239" s="742"/>
      <c r="Q239" s="742"/>
      <c r="R239" s="742"/>
      <c r="S239" s="742"/>
      <c r="T239" s="742"/>
      <c r="U239" s="742"/>
      <c r="V239" s="742"/>
      <c r="W239" s="742"/>
      <c r="X239" s="742"/>
      <c r="Y239" s="742"/>
      <c r="Z239" s="742"/>
    </row>
    <row r="240" ht="15.75" customHeight="1">
      <c r="A240" s="24">
        <f t="shared" si="11"/>
        <v>24</v>
      </c>
      <c r="B240" s="745"/>
      <c r="C240" s="29"/>
      <c r="D240" s="24"/>
      <c r="E240" s="24"/>
      <c r="F240" s="24"/>
      <c r="G240" s="24"/>
      <c r="H240" s="24"/>
      <c r="I240" s="742"/>
      <c r="J240" s="742"/>
      <c r="K240" s="742"/>
      <c r="L240" s="742"/>
      <c r="M240" s="742"/>
      <c r="N240" s="742"/>
      <c r="O240" s="742"/>
      <c r="P240" s="742"/>
      <c r="Q240" s="742"/>
      <c r="R240" s="742"/>
      <c r="S240" s="742"/>
      <c r="T240" s="742"/>
      <c r="U240" s="742"/>
      <c r="V240" s="742"/>
      <c r="W240" s="742"/>
      <c r="X240" s="742"/>
      <c r="Y240" s="742"/>
      <c r="Z240" s="742"/>
    </row>
    <row r="241" ht="15.75" customHeight="1">
      <c r="A241" s="24">
        <f t="shared" si="11"/>
        <v>25</v>
      </c>
      <c r="B241" s="745"/>
      <c r="C241" s="29"/>
      <c r="D241" s="24"/>
      <c r="E241" s="24"/>
      <c r="F241" s="24"/>
      <c r="G241" s="24"/>
      <c r="H241" s="24"/>
      <c r="I241" s="742"/>
      <c r="J241" s="742"/>
      <c r="K241" s="742"/>
      <c r="L241" s="742"/>
      <c r="M241" s="742"/>
      <c r="N241" s="742"/>
      <c r="O241" s="742"/>
      <c r="P241" s="742"/>
      <c r="Q241" s="742"/>
      <c r="R241" s="742"/>
      <c r="S241" s="742"/>
      <c r="T241" s="742"/>
      <c r="U241" s="742"/>
      <c r="V241" s="742"/>
      <c r="W241" s="742"/>
      <c r="X241" s="742"/>
      <c r="Y241" s="742"/>
      <c r="Z241" s="742"/>
    </row>
    <row r="242" ht="15.75" customHeight="1">
      <c r="A242" s="24">
        <v>1.0</v>
      </c>
      <c r="B242" s="745"/>
      <c r="C242" s="29"/>
      <c r="D242" s="24"/>
      <c r="E242" s="24"/>
      <c r="F242" s="24"/>
      <c r="G242" s="24"/>
      <c r="H242" s="24"/>
      <c r="I242" s="742"/>
      <c r="J242" s="742"/>
      <c r="K242" s="742"/>
      <c r="L242" s="742"/>
      <c r="M242" s="742"/>
      <c r="N242" s="742"/>
      <c r="O242" s="742"/>
      <c r="P242" s="742"/>
      <c r="Q242" s="742"/>
      <c r="R242" s="742"/>
      <c r="S242" s="742"/>
      <c r="T242" s="742"/>
      <c r="U242" s="742"/>
      <c r="V242" s="742"/>
      <c r="W242" s="742"/>
      <c r="X242" s="742"/>
      <c r="Y242" s="742"/>
      <c r="Z242" s="742"/>
    </row>
    <row r="243" ht="15.75" customHeight="1">
      <c r="A243" s="24">
        <f t="shared" ref="A243:A308" si="12">A242+1</f>
        <v>2</v>
      </c>
      <c r="B243" s="745"/>
      <c r="C243" s="29"/>
      <c r="D243" s="24"/>
      <c r="E243" s="24"/>
      <c r="F243" s="24"/>
      <c r="G243" s="24"/>
      <c r="H243" s="24"/>
      <c r="I243" s="742"/>
      <c r="J243" s="742"/>
      <c r="K243" s="742"/>
      <c r="L243" s="742"/>
      <c r="M243" s="742"/>
      <c r="N243" s="742"/>
      <c r="O243" s="742"/>
      <c r="P243" s="742"/>
      <c r="Q243" s="742"/>
      <c r="R243" s="742"/>
      <c r="S243" s="742"/>
      <c r="T243" s="742"/>
      <c r="U243" s="742"/>
      <c r="V243" s="742"/>
      <c r="W243" s="742"/>
      <c r="X243" s="742"/>
      <c r="Y243" s="742"/>
      <c r="Z243" s="742"/>
    </row>
    <row r="244" ht="15.75" customHeight="1">
      <c r="A244" s="24">
        <f t="shared" si="12"/>
        <v>3</v>
      </c>
      <c r="B244" s="745"/>
      <c r="C244" s="29"/>
      <c r="D244" s="24"/>
      <c r="E244" s="24"/>
      <c r="F244" s="24"/>
      <c r="G244" s="24"/>
      <c r="H244" s="24"/>
      <c r="I244" s="742"/>
      <c r="J244" s="742"/>
      <c r="K244" s="742"/>
      <c r="L244" s="742"/>
      <c r="M244" s="742"/>
      <c r="N244" s="742"/>
      <c r="O244" s="742"/>
      <c r="P244" s="742"/>
      <c r="Q244" s="742"/>
      <c r="R244" s="742"/>
      <c r="S244" s="742"/>
      <c r="T244" s="742"/>
      <c r="U244" s="742"/>
      <c r="V244" s="742"/>
      <c r="W244" s="742"/>
      <c r="X244" s="742"/>
      <c r="Y244" s="742"/>
      <c r="Z244" s="742"/>
    </row>
    <row r="245" ht="15.75" customHeight="1">
      <c r="A245" s="24">
        <f t="shared" si="12"/>
        <v>4</v>
      </c>
      <c r="B245" s="745"/>
      <c r="C245" s="29"/>
      <c r="D245" s="24"/>
      <c r="E245" s="24"/>
      <c r="F245" s="24"/>
      <c r="G245" s="24"/>
      <c r="H245" s="24"/>
      <c r="I245" s="742"/>
      <c r="J245" s="742"/>
      <c r="K245" s="742"/>
      <c r="L245" s="742"/>
      <c r="M245" s="742"/>
      <c r="N245" s="742"/>
      <c r="O245" s="742"/>
      <c r="P245" s="742"/>
      <c r="Q245" s="742"/>
      <c r="R245" s="742"/>
      <c r="S245" s="742"/>
      <c r="T245" s="742"/>
      <c r="U245" s="742"/>
      <c r="V245" s="742"/>
      <c r="W245" s="742"/>
      <c r="X245" s="742"/>
      <c r="Y245" s="742"/>
      <c r="Z245" s="742"/>
    </row>
    <row r="246" ht="15.75" customHeight="1">
      <c r="A246" s="24">
        <f t="shared" si="12"/>
        <v>5</v>
      </c>
      <c r="B246" s="745"/>
      <c r="C246" s="29"/>
      <c r="D246" s="24"/>
      <c r="E246" s="24"/>
      <c r="F246" s="24"/>
      <c r="G246" s="24"/>
      <c r="H246" s="24"/>
      <c r="I246" s="742"/>
      <c r="J246" s="742"/>
      <c r="K246" s="742"/>
      <c r="L246" s="742"/>
      <c r="M246" s="742"/>
      <c r="N246" s="742"/>
      <c r="O246" s="742"/>
      <c r="P246" s="742"/>
      <c r="Q246" s="742"/>
      <c r="R246" s="742"/>
      <c r="S246" s="742"/>
      <c r="T246" s="742"/>
      <c r="U246" s="742"/>
      <c r="V246" s="742"/>
      <c r="W246" s="742"/>
      <c r="X246" s="742"/>
      <c r="Y246" s="742"/>
      <c r="Z246" s="742"/>
    </row>
    <row r="247" ht="15.75" customHeight="1">
      <c r="A247" s="24">
        <f t="shared" si="12"/>
        <v>6</v>
      </c>
      <c r="B247" s="745"/>
      <c r="C247" s="29"/>
      <c r="D247" s="24"/>
      <c r="E247" s="24"/>
      <c r="F247" s="24"/>
      <c r="G247" s="24"/>
      <c r="H247" s="24"/>
      <c r="I247" s="742"/>
      <c r="J247" s="742"/>
      <c r="K247" s="742"/>
      <c r="L247" s="742"/>
      <c r="M247" s="742"/>
      <c r="N247" s="742"/>
      <c r="O247" s="742"/>
      <c r="P247" s="742"/>
      <c r="Q247" s="742"/>
      <c r="R247" s="742"/>
      <c r="S247" s="742"/>
      <c r="T247" s="742"/>
      <c r="U247" s="742"/>
      <c r="V247" s="742"/>
      <c r="W247" s="742"/>
      <c r="X247" s="742"/>
      <c r="Y247" s="742"/>
      <c r="Z247" s="742"/>
    </row>
    <row r="248" ht="15.75" customHeight="1">
      <c r="A248" s="24">
        <f t="shared" si="12"/>
        <v>7</v>
      </c>
      <c r="B248" s="745"/>
      <c r="C248" s="29"/>
      <c r="D248" s="24"/>
      <c r="E248" s="24"/>
      <c r="F248" s="24"/>
      <c r="G248" s="24"/>
      <c r="H248" s="24"/>
      <c r="I248" s="742"/>
      <c r="J248" s="742"/>
      <c r="K248" s="742"/>
      <c r="L248" s="742"/>
      <c r="M248" s="742"/>
      <c r="N248" s="742"/>
      <c r="O248" s="742"/>
      <c r="P248" s="742"/>
      <c r="Q248" s="742"/>
      <c r="R248" s="742"/>
      <c r="S248" s="742"/>
      <c r="T248" s="742"/>
      <c r="U248" s="742"/>
      <c r="V248" s="742"/>
      <c r="W248" s="742"/>
      <c r="X248" s="742"/>
      <c r="Y248" s="742"/>
      <c r="Z248" s="742"/>
    </row>
    <row r="249" ht="15.75" customHeight="1">
      <c r="A249" s="24">
        <f t="shared" si="12"/>
        <v>8</v>
      </c>
      <c r="B249" s="745"/>
      <c r="C249" s="29"/>
      <c r="D249" s="24"/>
      <c r="E249" s="24"/>
      <c r="F249" s="24"/>
      <c r="G249" s="24"/>
      <c r="H249" s="24"/>
      <c r="I249" s="742"/>
      <c r="J249" s="742"/>
      <c r="K249" s="742"/>
      <c r="L249" s="742"/>
      <c r="M249" s="742"/>
      <c r="N249" s="742"/>
      <c r="O249" s="742"/>
      <c r="P249" s="742"/>
      <c r="Q249" s="742"/>
      <c r="R249" s="742"/>
      <c r="S249" s="742"/>
      <c r="T249" s="742"/>
      <c r="U249" s="742"/>
      <c r="V249" s="742"/>
      <c r="W249" s="742"/>
      <c r="X249" s="742"/>
      <c r="Y249" s="742"/>
      <c r="Z249" s="742"/>
    </row>
    <row r="250" ht="15.75" customHeight="1">
      <c r="A250" s="24">
        <f t="shared" si="12"/>
        <v>9</v>
      </c>
      <c r="B250" s="745"/>
      <c r="C250" s="29"/>
      <c r="D250" s="24"/>
      <c r="E250" s="24"/>
      <c r="F250" s="24"/>
      <c r="G250" s="24"/>
      <c r="H250" s="24"/>
      <c r="I250" s="742"/>
      <c r="J250" s="742"/>
      <c r="K250" s="742"/>
      <c r="L250" s="742"/>
      <c r="M250" s="742"/>
      <c r="N250" s="742"/>
      <c r="O250" s="742"/>
      <c r="P250" s="742"/>
      <c r="Q250" s="742"/>
      <c r="R250" s="742"/>
      <c r="S250" s="742"/>
      <c r="T250" s="742"/>
      <c r="U250" s="742"/>
      <c r="V250" s="742"/>
      <c r="W250" s="742"/>
      <c r="X250" s="742"/>
      <c r="Y250" s="742"/>
      <c r="Z250" s="742"/>
    </row>
    <row r="251" ht="15.75" customHeight="1">
      <c r="A251" s="24">
        <f t="shared" si="12"/>
        <v>10</v>
      </c>
      <c r="B251" s="745"/>
      <c r="C251" s="29"/>
      <c r="D251" s="24"/>
      <c r="E251" s="24"/>
      <c r="F251" s="24"/>
      <c r="G251" s="24"/>
      <c r="H251" s="24"/>
      <c r="I251" s="742"/>
      <c r="J251" s="742"/>
      <c r="K251" s="742"/>
      <c r="L251" s="742"/>
      <c r="M251" s="742"/>
      <c r="N251" s="742"/>
      <c r="O251" s="742"/>
      <c r="P251" s="742"/>
      <c r="Q251" s="742"/>
      <c r="R251" s="742"/>
      <c r="S251" s="742"/>
      <c r="T251" s="742"/>
      <c r="U251" s="742"/>
      <c r="V251" s="742"/>
      <c r="W251" s="742"/>
      <c r="X251" s="742"/>
      <c r="Y251" s="742"/>
      <c r="Z251" s="742"/>
    </row>
    <row r="252" ht="15.75" customHeight="1">
      <c r="A252" s="24">
        <f t="shared" si="12"/>
        <v>11</v>
      </c>
      <c r="B252" s="745"/>
      <c r="C252" s="29"/>
      <c r="D252" s="24"/>
      <c r="E252" s="24"/>
      <c r="F252" s="24"/>
      <c r="G252" s="24"/>
      <c r="H252" s="24"/>
      <c r="I252" s="742"/>
      <c r="J252" s="742"/>
      <c r="K252" s="742"/>
      <c r="L252" s="742"/>
      <c r="M252" s="742"/>
      <c r="N252" s="742"/>
      <c r="O252" s="742"/>
      <c r="P252" s="742"/>
      <c r="Q252" s="742"/>
      <c r="R252" s="742"/>
      <c r="S252" s="742"/>
      <c r="T252" s="742"/>
      <c r="U252" s="742"/>
      <c r="V252" s="742"/>
      <c r="W252" s="742"/>
      <c r="X252" s="742"/>
      <c r="Y252" s="742"/>
      <c r="Z252" s="742"/>
    </row>
    <row r="253" ht="15.75" customHeight="1">
      <c r="A253" s="24">
        <f t="shared" si="12"/>
        <v>12</v>
      </c>
      <c r="B253" s="745"/>
      <c r="C253" s="29"/>
      <c r="D253" s="24"/>
      <c r="E253" s="24"/>
      <c r="F253" s="24"/>
      <c r="G253" s="24"/>
      <c r="H253" s="24"/>
      <c r="I253" s="742"/>
      <c r="J253" s="742"/>
      <c r="K253" s="742"/>
      <c r="L253" s="742"/>
      <c r="M253" s="742"/>
      <c r="N253" s="742"/>
      <c r="O253" s="742"/>
      <c r="P253" s="742"/>
      <c r="Q253" s="742"/>
      <c r="R253" s="742"/>
      <c r="S253" s="742"/>
      <c r="T253" s="742"/>
      <c r="U253" s="742"/>
      <c r="V253" s="742"/>
      <c r="W253" s="742"/>
      <c r="X253" s="742"/>
      <c r="Y253" s="742"/>
      <c r="Z253" s="742"/>
    </row>
    <row r="254" ht="15.75" customHeight="1">
      <c r="A254" s="24">
        <f t="shared" si="12"/>
        <v>13</v>
      </c>
      <c r="B254" s="745"/>
      <c r="C254" s="29"/>
      <c r="D254" s="24"/>
      <c r="E254" s="24"/>
      <c r="F254" s="24"/>
      <c r="G254" s="24"/>
      <c r="H254" s="24"/>
      <c r="I254" s="742"/>
      <c r="J254" s="742"/>
      <c r="K254" s="742"/>
      <c r="L254" s="742"/>
      <c r="M254" s="742"/>
      <c r="N254" s="742"/>
      <c r="O254" s="742"/>
      <c r="P254" s="742"/>
      <c r="Q254" s="742"/>
      <c r="R254" s="742"/>
      <c r="S254" s="742"/>
      <c r="T254" s="742"/>
      <c r="U254" s="742"/>
      <c r="V254" s="742"/>
      <c r="W254" s="742"/>
      <c r="X254" s="742"/>
      <c r="Y254" s="742"/>
      <c r="Z254" s="742"/>
    </row>
    <row r="255" ht="15.75" customHeight="1">
      <c r="A255" s="24">
        <f t="shared" si="12"/>
        <v>14</v>
      </c>
      <c r="B255" s="745"/>
      <c r="C255" s="29"/>
      <c r="D255" s="24"/>
      <c r="E255" s="24"/>
      <c r="F255" s="24"/>
      <c r="G255" s="24"/>
      <c r="H255" s="24"/>
      <c r="I255" s="742"/>
      <c r="J255" s="742"/>
      <c r="K255" s="742"/>
      <c r="L255" s="742"/>
      <c r="M255" s="742"/>
      <c r="N255" s="742"/>
      <c r="O255" s="742"/>
      <c r="P255" s="742"/>
      <c r="Q255" s="742"/>
      <c r="R255" s="742"/>
      <c r="S255" s="742"/>
      <c r="T255" s="742"/>
      <c r="U255" s="742"/>
      <c r="V255" s="742"/>
      <c r="W255" s="742"/>
      <c r="X255" s="742"/>
      <c r="Y255" s="742"/>
      <c r="Z255" s="742"/>
    </row>
    <row r="256" ht="15.75" customHeight="1">
      <c r="A256" s="24">
        <f t="shared" si="12"/>
        <v>15</v>
      </c>
      <c r="B256" s="745"/>
      <c r="C256" s="29"/>
      <c r="D256" s="24"/>
      <c r="E256" s="24"/>
      <c r="F256" s="24"/>
      <c r="G256" s="24"/>
      <c r="H256" s="24"/>
      <c r="I256" s="742"/>
      <c r="J256" s="742"/>
      <c r="K256" s="742"/>
      <c r="L256" s="742"/>
      <c r="M256" s="742"/>
      <c r="N256" s="742"/>
      <c r="O256" s="742"/>
      <c r="P256" s="742"/>
      <c r="Q256" s="742"/>
      <c r="R256" s="742"/>
      <c r="S256" s="742"/>
      <c r="T256" s="742"/>
      <c r="U256" s="742"/>
      <c r="V256" s="742"/>
      <c r="W256" s="742"/>
      <c r="X256" s="742"/>
      <c r="Y256" s="742"/>
      <c r="Z256" s="742"/>
    </row>
    <row r="257" ht="15.75" customHeight="1">
      <c r="A257" s="24">
        <f t="shared" si="12"/>
        <v>16</v>
      </c>
      <c r="B257" s="745"/>
      <c r="C257" s="29"/>
      <c r="D257" s="24"/>
      <c r="E257" s="24"/>
      <c r="F257" s="24"/>
      <c r="G257" s="24"/>
      <c r="H257" s="24"/>
      <c r="I257" s="742"/>
      <c r="J257" s="742"/>
      <c r="K257" s="742"/>
      <c r="L257" s="742"/>
      <c r="M257" s="742"/>
      <c r="N257" s="742"/>
      <c r="O257" s="742"/>
      <c r="P257" s="742"/>
      <c r="Q257" s="742"/>
      <c r="R257" s="742"/>
      <c r="S257" s="742"/>
      <c r="T257" s="742"/>
      <c r="U257" s="742"/>
      <c r="V257" s="742"/>
      <c r="W257" s="742"/>
      <c r="X257" s="742"/>
      <c r="Y257" s="742"/>
      <c r="Z257" s="742"/>
    </row>
    <row r="258" ht="15.75" customHeight="1">
      <c r="A258" s="24">
        <f t="shared" si="12"/>
        <v>17</v>
      </c>
      <c r="B258" s="745"/>
      <c r="C258" s="29"/>
      <c r="D258" s="24"/>
      <c r="E258" s="24"/>
      <c r="F258" s="24"/>
      <c r="G258" s="24"/>
      <c r="H258" s="24"/>
      <c r="I258" s="742"/>
      <c r="J258" s="742"/>
      <c r="K258" s="742"/>
      <c r="L258" s="742"/>
      <c r="M258" s="742"/>
      <c r="N258" s="742"/>
      <c r="O258" s="742"/>
      <c r="P258" s="742"/>
      <c r="Q258" s="742"/>
      <c r="R258" s="742"/>
      <c r="S258" s="742"/>
      <c r="T258" s="742"/>
      <c r="U258" s="742"/>
      <c r="V258" s="742"/>
      <c r="W258" s="742"/>
      <c r="X258" s="742"/>
      <c r="Y258" s="742"/>
      <c r="Z258" s="742"/>
    </row>
    <row r="259" ht="15.75" customHeight="1">
      <c r="A259" s="24">
        <f t="shared" si="12"/>
        <v>18</v>
      </c>
      <c r="B259" s="745"/>
      <c r="C259" s="29"/>
      <c r="D259" s="24"/>
      <c r="E259" s="24"/>
      <c r="F259" s="24"/>
      <c r="G259" s="24"/>
      <c r="H259" s="24"/>
      <c r="I259" s="742"/>
      <c r="J259" s="742"/>
      <c r="K259" s="742"/>
      <c r="L259" s="742"/>
      <c r="M259" s="742"/>
      <c r="N259" s="742"/>
      <c r="O259" s="742"/>
      <c r="P259" s="742"/>
      <c r="Q259" s="742"/>
      <c r="R259" s="742"/>
      <c r="S259" s="742"/>
      <c r="T259" s="742"/>
      <c r="U259" s="742"/>
      <c r="V259" s="742"/>
      <c r="W259" s="742"/>
      <c r="X259" s="742"/>
      <c r="Y259" s="742"/>
      <c r="Z259" s="742"/>
    </row>
    <row r="260" ht="15.75" customHeight="1">
      <c r="A260" s="24">
        <f t="shared" si="12"/>
        <v>19</v>
      </c>
      <c r="B260" s="745"/>
      <c r="C260" s="29"/>
      <c r="D260" s="24"/>
      <c r="E260" s="24"/>
      <c r="F260" s="24"/>
      <c r="G260" s="24"/>
      <c r="H260" s="24"/>
      <c r="I260" s="742"/>
      <c r="J260" s="742"/>
      <c r="K260" s="742"/>
      <c r="L260" s="742"/>
      <c r="M260" s="742"/>
      <c r="N260" s="742"/>
      <c r="O260" s="742"/>
      <c r="P260" s="742"/>
      <c r="Q260" s="742"/>
      <c r="R260" s="742"/>
      <c r="S260" s="742"/>
      <c r="T260" s="742"/>
      <c r="U260" s="742"/>
      <c r="V260" s="742"/>
      <c r="W260" s="742"/>
      <c r="X260" s="742"/>
      <c r="Y260" s="742"/>
      <c r="Z260" s="742"/>
    </row>
    <row r="261" ht="15.75" customHeight="1">
      <c r="A261" s="24">
        <f t="shared" si="12"/>
        <v>20</v>
      </c>
      <c r="B261" s="745"/>
      <c r="C261" s="29"/>
      <c r="D261" s="24"/>
      <c r="E261" s="24"/>
      <c r="F261" s="24"/>
      <c r="G261" s="24"/>
      <c r="H261" s="24"/>
      <c r="I261" s="742"/>
      <c r="J261" s="742"/>
      <c r="K261" s="742"/>
      <c r="L261" s="742"/>
      <c r="M261" s="742"/>
      <c r="N261" s="742"/>
      <c r="O261" s="742"/>
      <c r="P261" s="742"/>
      <c r="Q261" s="742"/>
      <c r="R261" s="742"/>
      <c r="S261" s="742"/>
      <c r="T261" s="742"/>
      <c r="U261" s="742"/>
      <c r="V261" s="742"/>
      <c r="W261" s="742"/>
      <c r="X261" s="742"/>
      <c r="Y261" s="742"/>
      <c r="Z261" s="742"/>
    </row>
    <row r="262" ht="15.75" customHeight="1">
      <c r="A262" s="24">
        <f t="shared" si="12"/>
        <v>21</v>
      </c>
      <c r="B262" s="745"/>
      <c r="C262" s="29"/>
      <c r="D262" s="24"/>
      <c r="E262" s="24"/>
      <c r="F262" s="24"/>
      <c r="G262" s="24"/>
      <c r="H262" s="24"/>
      <c r="I262" s="742"/>
      <c r="J262" s="742"/>
      <c r="K262" s="742"/>
      <c r="L262" s="742"/>
      <c r="M262" s="742"/>
      <c r="N262" s="742"/>
      <c r="O262" s="742"/>
      <c r="P262" s="742"/>
      <c r="Q262" s="742"/>
      <c r="R262" s="742"/>
      <c r="S262" s="742"/>
      <c r="T262" s="742"/>
      <c r="U262" s="742"/>
      <c r="V262" s="742"/>
      <c r="W262" s="742"/>
      <c r="X262" s="742"/>
      <c r="Y262" s="742"/>
      <c r="Z262" s="742"/>
    </row>
    <row r="263" ht="15.75" customHeight="1">
      <c r="A263" s="24">
        <f t="shared" si="12"/>
        <v>22</v>
      </c>
      <c r="B263" s="745"/>
      <c r="C263" s="29"/>
      <c r="D263" s="24"/>
      <c r="E263" s="24"/>
      <c r="F263" s="24"/>
      <c r="G263" s="24"/>
      <c r="H263" s="24"/>
      <c r="I263" s="742"/>
      <c r="J263" s="742"/>
      <c r="K263" s="742"/>
      <c r="L263" s="742"/>
      <c r="M263" s="742"/>
      <c r="N263" s="742"/>
      <c r="O263" s="742"/>
      <c r="P263" s="742"/>
      <c r="Q263" s="742"/>
      <c r="R263" s="742"/>
      <c r="S263" s="742"/>
      <c r="T263" s="742"/>
      <c r="U263" s="742"/>
      <c r="V263" s="742"/>
      <c r="W263" s="742"/>
      <c r="X263" s="742"/>
      <c r="Y263" s="742"/>
      <c r="Z263" s="742"/>
    </row>
    <row r="264" ht="15.75" customHeight="1">
      <c r="A264" s="24">
        <f t="shared" si="12"/>
        <v>23</v>
      </c>
      <c r="B264" s="745"/>
      <c r="C264" s="29"/>
      <c r="D264" s="24"/>
      <c r="E264" s="24"/>
      <c r="F264" s="24"/>
      <c r="G264" s="24"/>
      <c r="H264" s="24"/>
      <c r="I264" s="742"/>
      <c r="J264" s="742"/>
      <c r="K264" s="742"/>
      <c r="L264" s="742"/>
      <c r="M264" s="742"/>
      <c r="N264" s="742"/>
      <c r="O264" s="742"/>
      <c r="P264" s="742"/>
      <c r="Q264" s="742"/>
      <c r="R264" s="742"/>
      <c r="S264" s="742"/>
      <c r="T264" s="742"/>
      <c r="U264" s="742"/>
      <c r="V264" s="742"/>
      <c r="W264" s="742"/>
      <c r="X264" s="742"/>
      <c r="Y264" s="742"/>
      <c r="Z264" s="742"/>
    </row>
    <row r="265" ht="15.75" customHeight="1">
      <c r="A265" s="24">
        <f t="shared" si="12"/>
        <v>24</v>
      </c>
      <c r="B265" s="745"/>
      <c r="C265" s="29"/>
      <c r="D265" s="24"/>
      <c r="E265" s="24"/>
      <c r="F265" s="24"/>
      <c r="G265" s="24"/>
      <c r="H265" s="24"/>
      <c r="I265" s="742"/>
      <c r="J265" s="742"/>
      <c r="K265" s="742"/>
      <c r="L265" s="742"/>
      <c r="M265" s="742"/>
      <c r="N265" s="742"/>
      <c r="O265" s="742"/>
      <c r="P265" s="742"/>
      <c r="Q265" s="742"/>
      <c r="R265" s="742"/>
      <c r="S265" s="742"/>
      <c r="T265" s="742"/>
      <c r="U265" s="742"/>
      <c r="V265" s="742"/>
      <c r="W265" s="742"/>
      <c r="X265" s="742"/>
      <c r="Y265" s="742"/>
      <c r="Z265" s="742"/>
    </row>
    <row r="266" ht="15.75" customHeight="1">
      <c r="A266" s="24">
        <f t="shared" si="12"/>
        <v>25</v>
      </c>
      <c r="B266" s="745"/>
      <c r="C266" s="29"/>
      <c r="D266" s="24"/>
      <c r="E266" s="24"/>
      <c r="F266" s="24"/>
      <c r="G266" s="24"/>
      <c r="H266" s="24"/>
      <c r="I266" s="742"/>
      <c r="J266" s="742"/>
      <c r="K266" s="742"/>
      <c r="L266" s="742"/>
      <c r="M266" s="742"/>
      <c r="N266" s="742"/>
      <c r="O266" s="742"/>
      <c r="P266" s="742"/>
      <c r="Q266" s="742"/>
      <c r="R266" s="742"/>
      <c r="S266" s="742"/>
      <c r="T266" s="742"/>
      <c r="U266" s="742"/>
      <c r="V266" s="742"/>
      <c r="W266" s="742"/>
      <c r="X266" s="742"/>
      <c r="Y266" s="742"/>
      <c r="Z266" s="742"/>
    </row>
    <row r="267" ht="15.75" customHeight="1">
      <c r="A267" s="24">
        <f t="shared" si="12"/>
        <v>26</v>
      </c>
      <c r="B267" s="745"/>
      <c r="C267" s="29"/>
      <c r="D267" s="24"/>
      <c r="E267" s="24"/>
      <c r="F267" s="24"/>
      <c r="G267" s="24"/>
      <c r="H267" s="24"/>
      <c r="I267" s="742"/>
      <c r="J267" s="742"/>
      <c r="K267" s="742"/>
      <c r="L267" s="742"/>
      <c r="M267" s="742"/>
      <c r="N267" s="742"/>
      <c r="O267" s="742"/>
      <c r="P267" s="742"/>
      <c r="Q267" s="742"/>
      <c r="R267" s="742"/>
      <c r="S267" s="742"/>
      <c r="T267" s="742"/>
      <c r="U267" s="742"/>
      <c r="V267" s="742"/>
      <c r="W267" s="742"/>
      <c r="X267" s="742"/>
      <c r="Y267" s="742"/>
      <c r="Z267" s="742"/>
    </row>
    <row r="268" ht="15.75" customHeight="1">
      <c r="A268" s="24">
        <f t="shared" si="12"/>
        <v>27</v>
      </c>
      <c r="B268" s="745"/>
      <c r="C268" s="29"/>
      <c r="D268" s="24"/>
      <c r="E268" s="24"/>
      <c r="F268" s="24"/>
      <c r="G268" s="24"/>
      <c r="H268" s="24"/>
      <c r="I268" s="742"/>
      <c r="J268" s="742"/>
      <c r="K268" s="742"/>
      <c r="L268" s="742"/>
      <c r="M268" s="742"/>
      <c r="N268" s="742"/>
      <c r="O268" s="742"/>
      <c r="P268" s="742"/>
      <c r="Q268" s="742"/>
      <c r="R268" s="742"/>
      <c r="S268" s="742"/>
      <c r="T268" s="742"/>
      <c r="U268" s="742"/>
      <c r="V268" s="742"/>
      <c r="W268" s="742"/>
      <c r="X268" s="742"/>
      <c r="Y268" s="742"/>
      <c r="Z268" s="742"/>
    </row>
    <row r="269" ht="15.75" customHeight="1">
      <c r="A269" s="24">
        <f t="shared" si="12"/>
        <v>28</v>
      </c>
      <c r="B269" s="745"/>
      <c r="C269" s="29"/>
      <c r="D269" s="24"/>
      <c r="E269" s="24"/>
      <c r="F269" s="24"/>
      <c r="G269" s="24"/>
      <c r="H269" s="24"/>
      <c r="I269" s="742"/>
      <c r="J269" s="742"/>
      <c r="K269" s="742"/>
      <c r="L269" s="742"/>
      <c r="M269" s="742"/>
      <c r="N269" s="742"/>
      <c r="O269" s="742"/>
      <c r="P269" s="742"/>
      <c r="Q269" s="742"/>
      <c r="R269" s="742"/>
      <c r="S269" s="742"/>
      <c r="T269" s="742"/>
      <c r="U269" s="742"/>
      <c r="V269" s="742"/>
      <c r="W269" s="742"/>
      <c r="X269" s="742"/>
      <c r="Y269" s="742"/>
      <c r="Z269" s="742"/>
    </row>
    <row r="270" ht="15.75" customHeight="1">
      <c r="A270" s="24">
        <f t="shared" si="12"/>
        <v>29</v>
      </c>
      <c r="B270" s="745"/>
      <c r="C270" s="29"/>
      <c r="D270" s="24"/>
      <c r="E270" s="24"/>
      <c r="F270" s="24"/>
      <c r="G270" s="24"/>
      <c r="H270" s="24"/>
      <c r="I270" s="742"/>
      <c r="J270" s="742"/>
      <c r="K270" s="742"/>
      <c r="L270" s="742"/>
      <c r="M270" s="742"/>
      <c r="N270" s="742"/>
      <c r="O270" s="742"/>
      <c r="P270" s="742"/>
      <c r="Q270" s="742"/>
      <c r="R270" s="742"/>
      <c r="S270" s="742"/>
      <c r="T270" s="742"/>
      <c r="U270" s="742"/>
      <c r="V270" s="742"/>
      <c r="W270" s="742"/>
      <c r="X270" s="742"/>
      <c r="Y270" s="742"/>
      <c r="Z270" s="742"/>
    </row>
    <row r="271" ht="15.75" customHeight="1">
      <c r="A271" s="24">
        <f t="shared" si="12"/>
        <v>30</v>
      </c>
      <c r="B271" s="745"/>
      <c r="C271" s="29"/>
      <c r="D271" s="24"/>
      <c r="E271" s="24"/>
      <c r="F271" s="24"/>
      <c r="G271" s="24"/>
      <c r="H271" s="24"/>
      <c r="I271" s="742"/>
      <c r="J271" s="742"/>
      <c r="K271" s="742"/>
      <c r="L271" s="742"/>
      <c r="M271" s="742"/>
      <c r="N271" s="742"/>
      <c r="O271" s="742"/>
      <c r="P271" s="742"/>
      <c r="Q271" s="742"/>
      <c r="R271" s="742"/>
      <c r="S271" s="742"/>
      <c r="T271" s="742"/>
      <c r="U271" s="742"/>
      <c r="V271" s="742"/>
      <c r="W271" s="742"/>
      <c r="X271" s="742"/>
      <c r="Y271" s="742"/>
      <c r="Z271" s="742"/>
    </row>
    <row r="272" ht="15.75" customHeight="1">
      <c r="A272" s="24">
        <f t="shared" si="12"/>
        <v>31</v>
      </c>
      <c r="B272" s="745"/>
      <c r="C272" s="29"/>
      <c r="D272" s="24"/>
      <c r="E272" s="24"/>
      <c r="F272" s="24"/>
      <c r="G272" s="24"/>
      <c r="H272" s="24"/>
      <c r="I272" s="742"/>
      <c r="J272" s="742"/>
      <c r="K272" s="742"/>
      <c r="L272" s="742"/>
      <c r="M272" s="742"/>
      <c r="N272" s="742"/>
      <c r="O272" s="742"/>
      <c r="P272" s="742"/>
      <c r="Q272" s="742"/>
      <c r="R272" s="742"/>
      <c r="S272" s="742"/>
      <c r="T272" s="742"/>
      <c r="U272" s="742"/>
      <c r="V272" s="742"/>
      <c r="W272" s="742"/>
      <c r="X272" s="742"/>
      <c r="Y272" s="742"/>
      <c r="Z272" s="742"/>
    </row>
    <row r="273" ht="15.75" customHeight="1">
      <c r="A273" s="24">
        <f t="shared" si="12"/>
        <v>32</v>
      </c>
      <c r="B273" s="745"/>
      <c r="C273" s="29"/>
      <c r="D273" s="24"/>
      <c r="E273" s="24"/>
      <c r="F273" s="24"/>
      <c r="G273" s="24"/>
      <c r="H273" s="24"/>
      <c r="I273" s="742"/>
      <c r="J273" s="742"/>
      <c r="K273" s="742"/>
      <c r="L273" s="742"/>
      <c r="M273" s="742"/>
      <c r="N273" s="742"/>
      <c r="O273" s="742"/>
      <c r="P273" s="742"/>
      <c r="Q273" s="742"/>
      <c r="R273" s="742"/>
      <c r="S273" s="742"/>
      <c r="T273" s="742"/>
      <c r="U273" s="742"/>
      <c r="V273" s="742"/>
      <c r="W273" s="742"/>
      <c r="X273" s="742"/>
      <c r="Y273" s="742"/>
      <c r="Z273" s="742"/>
    </row>
    <row r="274" ht="15.75" customHeight="1">
      <c r="A274" s="24">
        <f t="shared" si="12"/>
        <v>33</v>
      </c>
      <c r="B274" s="745"/>
      <c r="C274" s="29"/>
      <c r="D274" s="24"/>
      <c r="E274" s="24"/>
      <c r="F274" s="24"/>
      <c r="G274" s="24"/>
      <c r="H274" s="24"/>
      <c r="I274" s="742"/>
      <c r="J274" s="742"/>
      <c r="K274" s="742"/>
      <c r="L274" s="742"/>
      <c r="M274" s="742"/>
      <c r="N274" s="742"/>
      <c r="O274" s="742"/>
      <c r="P274" s="742"/>
      <c r="Q274" s="742"/>
      <c r="R274" s="742"/>
      <c r="S274" s="742"/>
      <c r="T274" s="742"/>
      <c r="U274" s="742"/>
      <c r="V274" s="742"/>
      <c r="W274" s="742"/>
      <c r="X274" s="742"/>
      <c r="Y274" s="742"/>
      <c r="Z274" s="742"/>
    </row>
    <row r="275" ht="15.75" customHeight="1">
      <c r="A275" s="24">
        <f t="shared" si="12"/>
        <v>34</v>
      </c>
      <c r="B275" s="745"/>
      <c r="C275" s="29"/>
      <c r="D275" s="24"/>
      <c r="E275" s="24"/>
      <c r="F275" s="24"/>
      <c r="G275" s="24"/>
      <c r="H275" s="24"/>
      <c r="I275" s="742"/>
      <c r="J275" s="742"/>
      <c r="K275" s="742"/>
      <c r="L275" s="742"/>
      <c r="M275" s="742"/>
      <c r="N275" s="742"/>
      <c r="O275" s="742"/>
      <c r="P275" s="742"/>
      <c r="Q275" s="742"/>
      <c r="R275" s="742"/>
      <c r="S275" s="742"/>
      <c r="T275" s="742"/>
      <c r="U275" s="742"/>
      <c r="V275" s="742"/>
      <c r="W275" s="742"/>
      <c r="X275" s="742"/>
      <c r="Y275" s="742"/>
      <c r="Z275" s="742"/>
    </row>
    <row r="276" ht="15.75" customHeight="1">
      <c r="A276" s="24">
        <f t="shared" si="12"/>
        <v>35</v>
      </c>
      <c r="B276" s="745"/>
      <c r="C276" s="29"/>
      <c r="D276" s="24"/>
      <c r="E276" s="24"/>
      <c r="F276" s="24"/>
      <c r="G276" s="24"/>
      <c r="H276" s="24"/>
      <c r="I276" s="742"/>
      <c r="J276" s="742"/>
      <c r="K276" s="742"/>
      <c r="L276" s="742"/>
      <c r="M276" s="742"/>
      <c r="N276" s="742"/>
      <c r="O276" s="742"/>
      <c r="P276" s="742"/>
      <c r="Q276" s="742"/>
      <c r="R276" s="742"/>
      <c r="S276" s="742"/>
      <c r="T276" s="742"/>
      <c r="U276" s="742"/>
      <c r="V276" s="742"/>
      <c r="W276" s="742"/>
      <c r="X276" s="742"/>
      <c r="Y276" s="742"/>
      <c r="Z276" s="742"/>
    </row>
    <row r="277" ht="15.75" customHeight="1">
      <c r="A277" s="24">
        <f t="shared" si="12"/>
        <v>36</v>
      </c>
      <c r="B277" s="745"/>
      <c r="C277" s="29"/>
      <c r="D277" s="24"/>
      <c r="E277" s="24"/>
      <c r="F277" s="24"/>
      <c r="G277" s="24"/>
      <c r="H277" s="24"/>
      <c r="I277" s="742"/>
      <c r="J277" s="742"/>
      <c r="K277" s="742"/>
      <c r="L277" s="742"/>
      <c r="M277" s="742"/>
      <c r="N277" s="742"/>
      <c r="O277" s="742"/>
      <c r="P277" s="742"/>
      <c r="Q277" s="742"/>
      <c r="R277" s="742"/>
      <c r="S277" s="742"/>
      <c r="T277" s="742"/>
      <c r="U277" s="742"/>
      <c r="V277" s="742"/>
      <c r="W277" s="742"/>
      <c r="X277" s="742"/>
      <c r="Y277" s="742"/>
      <c r="Z277" s="742"/>
    </row>
    <row r="278" ht="15.75" customHeight="1">
      <c r="A278" s="24">
        <f t="shared" si="12"/>
        <v>37</v>
      </c>
      <c r="B278" s="745"/>
      <c r="C278" s="29"/>
      <c r="D278" s="24"/>
      <c r="E278" s="24"/>
      <c r="F278" s="24"/>
      <c r="G278" s="24"/>
      <c r="H278" s="24"/>
      <c r="I278" s="742"/>
      <c r="J278" s="742"/>
      <c r="K278" s="742"/>
      <c r="L278" s="742"/>
      <c r="M278" s="742"/>
      <c r="N278" s="742"/>
      <c r="O278" s="742"/>
      <c r="P278" s="742"/>
      <c r="Q278" s="742"/>
      <c r="R278" s="742"/>
      <c r="S278" s="742"/>
      <c r="T278" s="742"/>
      <c r="U278" s="742"/>
      <c r="V278" s="742"/>
      <c r="W278" s="742"/>
      <c r="X278" s="742"/>
      <c r="Y278" s="742"/>
      <c r="Z278" s="742"/>
    </row>
    <row r="279" ht="15.75" customHeight="1">
      <c r="A279" s="24">
        <f t="shared" si="12"/>
        <v>38</v>
      </c>
      <c r="B279" s="745"/>
      <c r="C279" s="29"/>
      <c r="D279" s="24"/>
      <c r="E279" s="24"/>
      <c r="F279" s="24"/>
      <c r="G279" s="24"/>
      <c r="H279" s="24"/>
      <c r="I279" s="742"/>
      <c r="J279" s="742"/>
      <c r="K279" s="742"/>
      <c r="L279" s="742"/>
      <c r="M279" s="742"/>
      <c r="N279" s="742"/>
      <c r="O279" s="742"/>
      <c r="P279" s="742"/>
      <c r="Q279" s="742"/>
      <c r="R279" s="742"/>
      <c r="S279" s="742"/>
      <c r="T279" s="742"/>
      <c r="U279" s="742"/>
      <c r="V279" s="742"/>
      <c r="W279" s="742"/>
      <c r="X279" s="742"/>
      <c r="Y279" s="742"/>
      <c r="Z279" s="742"/>
    </row>
    <row r="280" ht="15.75" customHeight="1">
      <c r="A280" s="24">
        <f t="shared" si="12"/>
        <v>39</v>
      </c>
      <c r="B280" s="745"/>
      <c r="C280" s="29"/>
      <c r="D280" s="24"/>
      <c r="E280" s="24"/>
      <c r="F280" s="24"/>
      <c r="G280" s="24"/>
      <c r="H280" s="24"/>
      <c r="I280" s="742"/>
      <c r="J280" s="742"/>
      <c r="K280" s="742"/>
      <c r="L280" s="742"/>
      <c r="M280" s="742"/>
      <c r="N280" s="742"/>
      <c r="O280" s="742"/>
      <c r="P280" s="742"/>
      <c r="Q280" s="742"/>
      <c r="R280" s="742"/>
      <c r="S280" s="742"/>
      <c r="T280" s="742"/>
      <c r="U280" s="742"/>
      <c r="V280" s="742"/>
      <c r="W280" s="742"/>
      <c r="X280" s="742"/>
      <c r="Y280" s="742"/>
      <c r="Z280" s="742"/>
    </row>
    <row r="281" ht="15.75" customHeight="1">
      <c r="A281" s="24">
        <f t="shared" si="12"/>
        <v>40</v>
      </c>
      <c r="B281" s="745"/>
      <c r="C281" s="29"/>
      <c r="D281" s="24"/>
      <c r="E281" s="24"/>
      <c r="F281" s="24"/>
      <c r="G281" s="24"/>
      <c r="H281" s="24"/>
      <c r="I281" s="742"/>
      <c r="J281" s="742"/>
      <c r="K281" s="742"/>
      <c r="L281" s="742"/>
      <c r="M281" s="742"/>
      <c r="N281" s="742"/>
      <c r="O281" s="742"/>
      <c r="P281" s="742"/>
      <c r="Q281" s="742"/>
      <c r="R281" s="742"/>
      <c r="S281" s="742"/>
      <c r="T281" s="742"/>
      <c r="U281" s="742"/>
      <c r="V281" s="742"/>
      <c r="W281" s="742"/>
      <c r="X281" s="742"/>
      <c r="Y281" s="742"/>
      <c r="Z281" s="742"/>
    </row>
    <row r="282" ht="15.75" customHeight="1">
      <c r="A282" s="24">
        <f t="shared" si="12"/>
        <v>41</v>
      </c>
      <c r="B282" s="745"/>
      <c r="C282" s="29"/>
      <c r="D282" s="24"/>
      <c r="E282" s="24"/>
      <c r="F282" s="24"/>
      <c r="G282" s="24"/>
      <c r="H282" s="24"/>
      <c r="I282" s="742"/>
      <c r="J282" s="742"/>
      <c r="K282" s="742"/>
      <c r="L282" s="742"/>
      <c r="M282" s="742"/>
      <c r="N282" s="742"/>
      <c r="O282" s="742"/>
      <c r="P282" s="742"/>
      <c r="Q282" s="742"/>
      <c r="R282" s="742"/>
      <c r="S282" s="742"/>
      <c r="T282" s="742"/>
      <c r="U282" s="742"/>
      <c r="V282" s="742"/>
      <c r="W282" s="742"/>
      <c r="X282" s="742"/>
      <c r="Y282" s="742"/>
      <c r="Z282" s="742"/>
    </row>
    <row r="283" ht="15.75" customHeight="1">
      <c r="A283" s="24">
        <f t="shared" si="12"/>
        <v>42</v>
      </c>
      <c r="B283" s="745"/>
      <c r="C283" s="29"/>
      <c r="D283" s="24"/>
      <c r="E283" s="24"/>
      <c r="F283" s="24"/>
      <c r="G283" s="24"/>
      <c r="H283" s="24"/>
      <c r="I283" s="742"/>
      <c r="J283" s="742"/>
      <c r="K283" s="742"/>
      <c r="L283" s="742"/>
      <c r="M283" s="742"/>
      <c r="N283" s="742"/>
      <c r="O283" s="742"/>
      <c r="P283" s="742"/>
      <c r="Q283" s="742"/>
      <c r="R283" s="742"/>
      <c r="S283" s="742"/>
      <c r="T283" s="742"/>
      <c r="U283" s="742"/>
      <c r="V283" s="742"/>
      <c r="W283" s="742"/>
      <c r="X283" s="742"/>
      <c r="Y283" s="742"/>
      <c r="Z283" s="742"/>
    </row>
    <row r="284" ht="15.75" customHeight="1">
      <c r="A284" s="24">
        <f t="shared" si="12"/>
        <v>43</v>
      </c>
      <c r="B284" s="745"/>
      <c r="C284" s="29"/>
      <c r="D284" s="24"/>
      <c r="E284" s="24"/>
      <c r="F284" s="24"/>
      <c r="G284" s="24"/>
      <c r="H284" s="24"/>
      <c r="I284" s="742"/>
      <c r="J284" s="742"/>
      <c r="K284" s="742"/>
      <c r="L284" s="742"/>
      <c r="M284" s="742"/>
      <c r="N284" s="742"/>
      <c r="O284" s="742"/>
      <c r="P284" s="742"/>
      <c r="Q284" s="742"/>
      <c r="R284" s="742"/>
      <c r="S284" s="742"/>
      <c r="T284" s="742"/>
      <c r="U284" s="742"/>
      <c r="V284" s="742"/>
      <c r="W284" s="742"/>
      <c r="X284" s="742"/>
      <c r="Y284" s="742"/>
      <c r="Z284" s="742"/>
    </row>
    <row r="285" ht="15.75" customHeight="1">
      <c r="A285" s="24">
        <f t="shared" si="12"/>
        <v>44</v>
      </c>
      <c r="B285" s="745"/>
      <c r="C285" s="29"/>
      <c r="D285" s="24"/>
      <c r="E285" s="24"/>
      <c r="F285" s="24"/>
      <c r="G285" s="24"/>
      <c r="H285" s="24"/>
      <c r="I285" s="742"/>
      <c r="J285" s="742"/>
      <c r="K285" s="742"/>
      <c r="L285" s="742"/>
      <c r="M285" s="742"/>
      <c r="N285" s="742"/>
      <c r="O285" s="742"/>
      <c r="P285" s="742"/>
      <c r="Q285" s="742"/>
      <c r="R285" s="742"/>
      <c r="S285" s="742"/>
      <c r="T285" s="742"/>
      <c r="U285" s="742"/>
      <c r="V285" s="742"/>
      <c r="W285" s="742"/>
      <c r="X285" s="742"/>
      <c r="Y285" s="742"/>
      <c r="Z285" s="742"/>
    </row>
    <row r="286" ht="15.75" customHeight="1">
      <c r="A286" s="24">
        <f t="shared" si="12"/>
        <v>45</v>
      </c>
      <c r="B286" s="745"/>
      <c r="C286" s="29"/>
      <c r="D286" s="24"/>
      <c r="E286" s="24"/>
      <c r="F286" s="24"/>
      <c r="G286" s="24"/>
      <c r="H286" s="24"/>
      <c r="I286" s="742"/>
      <c r="J286" s="742"/>
      <c r="K286" s="742"/>
      <c r="L286" s="742"/>
      <c r="M286" s="742"/>
      <c r="N286" s="742"/>
      <c r="O286" s="742"/>
      <c r="P286" s="742"/>
      <c r="Q286" s="742"/>
      <c r="R286" s="742"/>
      <c r="S286" s="742"/>
      <c r="T286" s="742"/>
      <c r="U286" s="742"/>
      <c r="V286" s="742"/>
      <c r="W286" s="742"/>
      <c r="X286" s="742"/>
      <c r="Y286" s="742"/>
      <c r="Z286" s="742"/>
    </row>
    <row r="287" ht="15.75" customHeight="1">
      <c r="A287" s="24">
        <f t="shared" si="12"/>
        <v>46</v>
      </c>
      <c r="B287" s="745"/>
      <c r="C287" s="29"/>
      <c r="D287" s="24"/>
      <c r="E287" s="24"/>
      <c r="F287" s="24"/>
      <c r="G287" s="24"/>
      <c r="H287" s="24"/>
      <c r="I287" s="742"/>
      <c r="J287" s="742"/>
      <c r="K287" s="742"/>
      <c r="L287" s="742"/>
      <c r="M287" s="742"/>
      <c r="N287" s="742"/>
      <c r="O287" s="742"/>
      <c r="P287" s="742"/>
      <c r="Q287" s="742"/>
      <c r="R287" s="742"/>
      <c r="S287" s="742"/>
      <c r="T287" s="742"/>
      <c r="U287" s="742"/>
      <c r="V287" s="742"/>
      <c r="W287" s="742"/>
      <c r="X287" s="742"/>
      <c r="Y287" s="742"/>
      <c r="Z287" s="742"/>
    </row>
    <row r="288" ht="15.75" customHeight="1">
      <c r="A288" s="24">
        <f t="shared" si="12"/>
        <v>47</v>
      </c>
      <c r="B288" s="745"/>
      <c r="C288" s="29"/>
      <c r="D288" s="24"/>
      <c r="E288" s="24"/>
      <c r="F288" s="24"/>
      <c r="G288" s="24"/>
      <c r="H288" s="24"/>
      <c r="I288" s="742"/>
      <c r="J288" s="742"/>
      <c r="K288" s="742"/>
      <c r="L288" s="742"/>
      <c r="M288" s="742"/>
      <c r="N288" s="742"/>
      <c r="O288" s="742"/>
      <c r="P288" s="742"/>
      <c r="Q288" s="742"/>
      <c r="R288" s="742"/>
      <c r="S288" s="742"/>
      <c r="T288" s="742"/>
      <c r="U288" s="742"/>
      <c r="V288" s="742"/>
      <c r="W288" s="742"/>
      <c r="X288" s="742"/>
      <c r="Y288" s="742"/>
      <c r="Z288" s="742"/>
    </row>
    <row r="289" ht="15.75" customHeight="1">
      <c r="A289" s="24">
        <f t="shared" si="12"/>
        <v>48</v>
      </c>
      <c r="B289" s="745"/>
      <c r="C289" s="29"/>
      <c r="D289" s="24"/>
      <c r="E289" s="24"/>
      <c r="F289" s="24"/>
      <c r="G289" s="24"/>
      <c r="H289" s="24"/>
      <c r="I289" s="742"/>
      <c r="J289" s="742"/>
      <c r="K289" s="742"/>
      <c r="L289" s="742"/>
      <c r="M289" s="742"/>
      <c r="N289" s="742"/>
      <c r="O289" s="742"/>
      <c r="P289" s="742"/>
      <c r="Q289" s="742"/>
      <c r="R289" s="742"/>
      <c r="S289" s="742"/>
      <c r="T289" s="742"/>
      <c r="U289" s="742"/>
      <c r="V289" s="742"/>
      <c r="W289" s="742"/>
      <c r="X289" s="742"/>
      <c r="Y289" s="742"/>
      <c r="Z289" s="742"/>
    </row>
    <row r="290" ht="15.75" customHeight="1">
      <c r="A290" s="24">
        <f t="shared" si="12"/>
        <v>49</v>
      </c>
      <c r="B290" s="745"/>
      <c r="C290" s="29"/>
      <c r="D290" s="24"/>
      <c r="E290" s="24"/>
      <c r="F290" s="24"/>
      <c r="G290" s="24"/>
      <c r="H290" s="24"/>
      <c r="I290" s="742"/>
      <c r="J290" s="742"/>
      <c r="K290" s="742"/>
      <c r="L290" s="742"/>
      <c r="M290" s="742"/>
      <c r="N290" s="742"/>
      <c r="O290" s="742"/>
      <c r="P290" s="742"/>
      <c r="Q290" s="742"/>
      <c r="R290" s="742"/>
      <c r="S290" s="742"/>
      <c r="T290" s="742"/>
      <c r="U290" s="742"/>
      <c r="V290" s="742"/>
      <c r="W290" s="742"/>
      <c r="X290" s="742"/>
      <c r="Y290" s="742"/>
      <c r="Z290" s="742"/>
    </row>
    <row r="291" ht="15.75" customHeight="1">
      <c r="A291" s="24">
        <f t="shared" si="12"/>
        <v>50</v>
      </c>
      <c r="B291" s="745"/>
      <c r="C291" s="29"/>
      <c r="D291" s="24"/>
      <c r="E291" s="24"/>
      <c r="F291" s="24"/>
      <c r="G291" s="24"/>
      <c r="H291" s="24"/>
      <c r="I291" s="742"/>
      <c r="J291" s="742"/>
      <c r="K291" s="742"/>
      <c r="L291" s="742"/>
      <c r="M291" s="742"/>
      <c r="N291" s="742"/>
      <c r="O291" s="742"/>
      <c r="P291" s="742"/>
      <c r="Q291" s="742"/>
      <c r="R291" s="742"/>
      <c r="S291" s="742"/>
      <c r="T291" s="742"/>
      <c r="U291" s="742"/>
      <c r="V291" s="742"/>
      <c r="W291" s="742"/>
      <c r="X291" s="742"/>
      <c r="Y291" s="742"/>
      <c r="Z291" s="742"/>
    </row>
    <row r="292" ht="15.75" customHeight="1">
      <c r="A292" s="24">
        <f t="shared" si="12"/>
        <v>51</v>
      </c>
      <c r="B292" s="745"/>
      <c r="C292" s="29"/>
      <c r="D292" s="24"/>
      <c r="E292" s="24"/>
      <c r="F292" s="24"/>
      <c r="G292" s="24"/>
      <c r="H292" s="24"/>
      <c r="I292" s="742"/>
      <c r="J292" s="742"/>
      <c r="K292" s="742"/>
      <c r="L292" s="742"/>
      <c r="M292" s="742"/>
      <c r="N292" s="742"/>
      <c r="O292" s="742"/>
      <c r="P292" s="742"/>
      <c r="Q292" s="742"/>
      <c r="R292" s="742"/>
      <c r="S292" s="742"/>
      <c r="T292" s="742"/>
      <c r="U292" s="742"/>
      <c r="V292" s="742"/>
      <c r="W292" s="742"/>
      <c r="X292" s="742"/>
      <c r="Y292" s="742"/>
      <c r="Z292" s="742"/>
    </row>
    <row r="293" ht="15.75" customHeight="1">
      <c r="A293" s="24">
        <f t="shared" si="12"/>
        <v>52</v>
      </c>
      <c r="B293" s="745"/>
      <c r="C293" s="29"/>
      <c r="D293" s="24"/>
      <c r="E293" s="24"/>
      <c r="F293" s="24"/>
      <c r="G293" s="24"/>
      <c r="H293" s="24"/>
      <c r="I293" s="742"/>
      <c r="J293" s="742"/>
      <c r="K293" s="742"/>
      <c r="L293" s="742"/>
      <c r="M293" s="742"/>
      <c r="N293" s="742"/>
      <c r="O293" s="742"/>
      <c r="P293" s="742"/>
      <c r="Q293" s="742"/>
      <c r="R293" s="742"/>
      <c r="S293" s="742"/>
      <c r="T293" s="742"/>
      <c r="U293" s="742"/>
      <c r="V293" s="742"/>
      <c r="W293" s="742"/>
      <c r="X293" s="742"/>
      <c r="Y293" s="742"/>
      <c r="Z293" s="742"/>
    </row>
    <row r="294" ht="15.75" customHeight="1">
      <c r="A294" s="24">
        <f t="shared" si="12"/>
        <v>53</v>
      </c>
      <c r="B294" s="745"/>
      <c r="C294" s="29"/>
      <c r="D294" s="24"/>
      <c r="E294" s="24"/>
      <c r="F294" s="24"/>
      <c r="G294" s="24"/>
      <c r="H294" s="24"/>
      <c r="I294" s="742"/>
      <c r="J294" s="742"/>
      <c r="K294" s="742"/>
      <c r="L294" s="742"/>
      <c r="M294" s="742"/>
      <c r="N294" s="742"/>
      <c r="O294" s="742"/>
      <c r="P294" s="742"/>
      <c r="Q294" s="742"/>
      <c r="R294" s="742"/>
      <c r="S294" s="742"/>
      <c r="T294" s="742"/>
      <c r="U294" s="742"/>
      <c r="V294" s="742"/>
      <c r="W294" s="742"/>
      <c r="X294" s="742"/>
      <c r="Y294" s="742"/>
      <c r="Z294" s="742"/>
    </row>
    <row r="295" ht="15.75" customHeight="1">
      <c r="A295" s="24">
        <f t="shared" si="12"/>
        <v>54</v>
      </c>
      <c r="B295" s="745"/>
      <c r="C295" s="29"/>
      <c r="D295" s="24"/>
      <c r="E295" s="24"/>
      <c r="F295" s="24"/>
      <c r="G295" s="24"/>
      <c r="H295" s="24"/>
      <c r="I295" s="742"/>
      <c r="J295" s="742"/>
      <c r="K295" s="742"/>
      <c r="L295" s="742"/>
      <c r="M295" s="742"/>
      <c r="N295" s="742"/>
      <c r="O295" s="742"/>
      <c r="P295" s="742"/>
      <c r="Q295" s="742"/>
      <c r="R295" s="742"/>
      <c r="S295" s="742"/>
      <c r="T295" s="742"/>
      <c r="U295" s="742"/>
      <c r="V295" s="742"/>
      <c r="W295" s="742"/>
      <c r="X295" s="742"/>
      <c r="Y295" s="742"/>
      <c r="Z295" s="742"/>
    </row>
    <row r="296" ht="15.75" customHeight="1">
      <c r="A296" s="24">
        <f t="shared" si="12"/>
        <v>55</v>
      </c>
      <c r="B296" s="745"/>
      <c r="C296" s="29"/>
      <c r="D296" s="24"/>
      <c r="E296" s="24"/>
      <c r="F296" s="24"/>
      <c r="G296" s="24"/>
      <c r="H296" s="24"/>
      <c r="I296" s="742"/>
      <c r="J296" s="742"/>
      <c r="K296" s="742"/>
      <c r="L296" s="742"/>
      <c r="M296" s="742"/>
      <c r="N296" s="742"/>
      <c r="O296" s="742"/>
      <c r="P296" s="742"/>
      <c r="Q296" s="742"/>
      <c r="R296" s="742"/>
      <c r="S296" s="742"/>
      <c r="T296" s="742"/>
      <c r="U296" s="742"/>
      <c r="V296" s="742"/>
      <c r="W296" s="742"/>
      <c r="X296" s="742"/>
      <c r="Y296" s="742"/>
      <c r="Z296" s="742"/>
    </row>
    <row r="297" ht="15.75" customHeight="1">
      <c r="A297" s="24">
        <f t="shared" si="12"/>
        <v>56</v>
      </c>
      <c r="B297" s="745"/>
      <c r="C297" s="29"/>
      <c r="D297" s="24"/>
      <c r="E297" s="24"/>
      <c r="F297" s="24"/>
      <c r="G297" s="24"/>
      <c r="H297" s="24"/>
      <c r="I297" s="742"/>
      <c r="J297" s="742"/>
      <c r="K297" s="742"/>
      <c r="L297" s="742"/>
      <c r="M297" s="742"/>
      <c r="N297" s="742"/>
      <c r="O297" s="742"/>
      <c r="P297" s="742"/>
      <c r="Q297" s="742"/>
      <c r="R297" s="742"/>
      <c r="S297" s="742"/>
      <c r="T297" s="742"/>
      <c r="U297" s="742"/>
      <c r="V297" s="742"/>
      <c r="W297" s="742"/>
      <c r="X297" s="742"/>
      <c r="Y297" s="742"/>
      <c r="Z297" s="742"/>
    </row>
    <row r="298" ht="15.75" customHeight="1">
      <c r="A298" s="24">
        <f t="shared" si="12"/>
        <v>57</v>
      </c>
      <c r="B298" s="745"/>
      <c r="C298" s="29"/>
      <c r="D298" s="24"/>
      <c r="E298" s="24"/>
      <c r="F298" s="24"/>
      <c r="G298" s="24"/>
      <c r="H298" s="24"/>
      <c r="I298" s="742"/>
      <c r="J298" s="742"/>
      <c r="K298" s="742"/>
      <c r="L298" s="742"/>
      <c r="M298" s="742"/>
      <c r="N298" s="742"/>
      <c r="O298" s="742"/>
      <c r="P298" s="742"/>
      <c r="Q298" s="742"/>
      <c r="R298" s="742"/>
      <c r="S298" s="742"/>
      <c r="T298" s="742"/>
      <c r="U298" s="742"/>
      <c r="V298" s="742"/>
      <c r="W298" s="742"/>
      <c r="X298" s="742"/>
      <c r="Y298" s="742"/>
      <c r="Z298" s="742"/>
    </row>
    <row r="299" ht="15.75" customHeight="1">
      <c r="A299" s="24">
        <f t="shared" si="12"/>
        <v>58</v>
      </c>
      <c r="B299" s="745"/>
      <c r="C299" s="29"/>
      <c r="D299" s="24"/>
      <c r="E299" s="24"/>
      <c r="F299" s="24"/>
      <c r="G299" s="24"/>
      <c r="H299" s="24"/>
      <c r="I299" s="742"/>
      <c r="J299" s="742"/>
      <c r="K299" s="742"/>
      <c r="L299" s="742"/>
      <c r="M299" s="742"/>
      <c r="N299" s="742"/>
      <c r="O299" s="742"/>
      <c r="P299" s="742"/>
      <c r="Q299" s="742"/>
      <c r="R299" s="742"/>
      <c r="S299" s="742"/>
      <c r="T299" s="742"/>
      <c r="U299" s="742"/>
      <c r="V299" s="742"/>
      <c r="W299" s="742"/>
      <c r="X299" s="742"/>
      <c r="Y299" s="742"/>
      <c r="Z299" s="742"/>
    </row>
    <row r="300" ht="15.75" customHeight="1">
      <c r="A300" s="24">
        <f t="shared" si="12"/>
        <v>59</v>
      </c>
      <c r="B300" s="745"/>
      <c r="C300" s="29"/>
      <c r="D300" s="24"/>
      <c r="E300" s="24"/>
      <c r="F300" s="24"/>
      <c r="G300" s="24"/>
      <c r="H300" s="24"/>
      <c r="I300" s="742"/>
      <c r="J300" s="742"/>
      <c r="K300" s="742"/>
      <c r="L300" s="742"/>
      <c r="M300" s="742"/>
      <c r="N300" s="742"/>
      <c r="O300" s="742"/>
      <c r="P300" s="742"/>
      <c r="Q300" s="742"/>
      <c r="R300" s="742"/>
      <c r="S300" s="742"/>
      <c r="T300" s="742"/>
      <c r="U300" s="742"/>
      <c r="V300" s="742"/>
      <c r="W300" s="742"/>
      <c r="X300" s="742"/>
      <c r="Y300" s="742"/>
      <c r="Z300" s="742"/>
    </row>
    <row r="301" ht="15.75" customHeight="1">
      <c r="A301" s="24">
        <f t="shared" si="12"/>
        <v>60</v>
      </c>
      <c r="B301" s="745"/>
      <c r="C301" s="29"/>
      <c r="D301" s="24"/>
      <c r="E301" s="24"/>
      <c r="F301" s="24"/>
      <c r="G301" s="24"/>
      <c r="H301" s="24"/>
      <c r="I301" s="742"/>
      <c r="J301" s="742"/>
      <c r="K301" s="742"/>
      <c r="L301" s="742"/>
      <c r="M301" s="742"/>
      <c r="N301" s="742"/>
      <c r="O301" s="742"/>
      <c r="P301" s="742"/>
      <c r="Q301" s="742"/>
      <c r="R301" s="742"/>
      <c r="S301" s="742"/>
      <c r="T301" s="742"/>
      <c r="U301" s="742"/>
      <c r="V301" s="742"/>
      <c r="W301" s="742"/>
      <c r="X301" s="742"/>
      <c r="Y301" s="742"/>
      <c r="Z301" s="742"/>
    </row>
    <row r="302" ht="15.75" customHeight="1">
      <c r="A302" s="24">
        <f t="shared" si="12"/>
        <v>61</v>
      </c>
      <c r="B302" s="745"/>
      <c r="C302" s="29"/>
      <c r="D302" s="24"/>
      <c r="E302" s="24"/>
      <c r="F302" s="24"/>
      <c r="G302" s="24"/>
      <c r="H302" s="24"/>
      <c r="I302" s="742"/>
      <c r="J302" s="742"/>
      <c r="K302" s="742"/>
      <c r="L302" s="742"/>
      <c r="M302" s="742"/>
      <c r="N302" s="742"/>
      <c r="O302" s="742"/>
      <c r="P302" s="742"/>
      <c r="Q302" s="742"/>
      <c r="R302" s="742"/>
      <c r="S302" s="742"/>
      <c r="T302" s="742"/>
      <c r="U302" s="742"/>
      <c r="V302" s="742"/>
      <c r="W302" s="742"/>
      <c r="X302" s="742"/>
      <c r="Y302" s="742"/>
      <c r="Z302" s="742"/>
    </row>
    <row r="303" ht="15.75" customHeight="1">
      <c r="A303" s="24">
        <f t="shared" si="12"/>
        <v>62</v>
      </c>
      <c r="B303" s="745"/>
      <c r="C303" s="29"/>
      <c r="D303" s="24"/>
      <c r="E303" s="24"/>
      <c r="F303" s="24"/>
      <c r="G303" s="24"/>
      <c r="H303" s="24"/>
      <c r="I303" s="742"/>
      <c r="J303" s="742"/>
      <c r="K303" s="742"/>
      <c r="L303" s="742"/>
      <c r="M303" s="742"/>
      <c r="N303" s="742"/>
      <c r="O303" s="742"/>
      <c r="P303" s="742"/>
      <c r="Q303" s="742"/>
      <c r="R303" s="742"/>
      <c r="S303" s="742"/>
      <c r="T303" s="742"/>
      <c r="U303" s="742"/>
      <c r="V303" s="742"/>
      <c r="W303" s="742"/>
      <c r="X303" s="742"/>
      <c r="Y303" s="742"/>
      <c r="Z303" s="742"/>
    </row>
    <row r="304" ht="15.75" customHeight="1">
      <c r="A304" s="24">
        <f t="shared" si="12"/>
        <v>63</v>
      </c>
      <c r="B304" s="745"/>
      <c r="C304" s="29"/>
      <c r="D304" s="24"/>
      <c r="E304" s="24"/>
      <c r="F304" s="24"/>
      <c r="G304" s="24"/>
      <c r="H304" s="24"/>
      <c r="I304" s="742"/>
      <c r="J304" s="742"/>
      <c r="K304" s="742"/>
      <c r="L304" s="742"/>
      <c r="M304" s="742"/>
      <c r="N304" s="742"/>
      <c r="O304" s="742"/>
      <c r="P304" s="742"/>
      <c r="Q304" s="742"/>
      <c r="R304" s="742"/>
      <c r="S304" s="742"/>
      <c r="T304" s="742"/>
      <c r="U304" s="742"/>
      <c r="V304" s="742"/>
      <c r="W304" s="742"/>
      <c r="X304" s="742"/>
      <c r="Y304" s="742"/>
      <c r="Z304" s="742"/>
    </row>
    <row r="305" ht="15.75" customHeight="1">
      <c r="A305" s="24">
        <f t="shared" si="12"/>
        <v>64</v>
      </c>
      <c r="B305" s="745"/>
      <c r="C305" s="29"/>
      <c r="D305" s="24"/>
      <c r="E305" s="24"/>
      <c r="F305" s="24"/>
      <c r="G305" s="24"/>
      <c r="H305" s="24"/>
      <c r="I305" s="742"/>
      <c r="J305" s="742"/>
      <c r="K305" s="742"/>
      <c r="L305" s="742"/>
      <c r="M305" s="742"/>
      <c r="N305" s="742"/>
      <c r="O305" s="742"/>
      <c r="P305" s="742"/>
      <c r="Q305" s="742"/>
      <c r="R305" s="742"/>
      <c r="S305" s="742"/>
      <c r="T305" s="742"/>
      <c r="U305" s="742"/>
      <c r="V305" s="742"/>
      <c r="W305" s="742"/>
      <c r="X305" s="742"/>
      <c r="Y305" s="742"/>
      <c r="Z305" s="742"/>
    </row>
    <row r="306" ht="15.75" customHeight="1">
      <c r="A306" s="24">
        <f t="shared" si="12"/>
        <v>65</v>
      </c>
      <c r="B306" s="745"/>
      <c r="C306" s="29"/>
      <c r="D306" s="24"/>
      <c r="E306" s="24"/>
      <c r="F306" s="24"/>
      <c r="G306" s="24"/>
      <c r="H306" s="24"/>
      <c r="I306" s="742"/>
      <c r="J306" s="742"/>
      <c r="K306" s="742"/>
      <c r="L306" s="742"/>
      <c r="M306" s="742"/>
      <c r="N306" s="742"/>
      <c r="O306" s="742"/>
      <c r="P306" s="742"/>
      <c r="Q306" s="742"/>
      <c r="R306" s="742"/>
      <c r="S306" s="742"/>
      <c r="T306" s="742"/>
      <c r="U306" s="742"/>
      <c r="V306" s="742"/>
      <c r="W306" s="742"/>
      <c r="X306" s="742"/>
      <c r="Y306" s="742"/>
      <c r="Z306" s="742"/>
    </row>
    <row r="307" ht="15.75" customHeight="1">
      <c r="A307" s="24">
        <f t="shared" si="12"/>
        <v>66</v>
      </c>
      <c r="B307" s="745"/>
      <c r="C307" s="29"/>
      <c r="D307" s="24"/>
      <c r="E307" s="24"/>
      <c r="F307" s="24"/>
      <c r="G307" s="24"/>
      <c r="H307" s="24"/>
      <c r="I307" s="742"/>
      <c r="J307" s="742"/>
      <c r="K307" s="742"/>
      <c r="L307" s="742"/>
      <c r="M307" s="742"/>
      <c r="N307" s="742"/>
      <c r="O307" s="742"/>
      <c r="P307" s="742"/>
      <c r="Q307" s="742"/>
      <c r="R307" s="742"/>
      <c r="S307" s="742"/>
      <c r="T307" s="742"/>
      <c r="U307" s="742"/>
      <c r="V307" s="742"/>
      <c r="W307" s="742"/>
      <c r="X307" s="742"/>
      <c r="Y307" s="742"/>
      <c r="Z307" s="742"/>
    </row>
    <row r="308" ht="15.75" customHeight="1">
      <c r="A308" s="24">
        <f t="shared" si="12"/>
        <v>67</v>
      </c>
      <c r="B308" s="745"/>
      <c r="C308" s="29"/>
      <c r="D308" s="24"/>
      <c r="E308" s="24"/>
      <c r="F308" s="24"/>
      <c r="G308" s="24"/>
      <c r="H308" s="24"/>
      <c r="I308" s="742"/>
      <c r="J308" s="742"/>
      <c r="K308" s="742"/>
      <c r="L308" s="742"/>
      <c r="M308" s="742"/>
      <c r="N308" s="742"/>
      <c r="O308" s="742"/>
      <c r="P308" s="742"/>
      <c r="Q308" s="742"/>
      <c r="R308" s="742"/>
      <c r="S308" s="742"/>
      <c r="T308" s="742"/>
      <c r="U308" s="742"/>
      <c r="V308" s="742"/>
      <c r="W308" s="742"/>
      <c r="X308" s="742"/>
      <c r="Y308" s="742"/>
      <c r="Z308" s="742"/>
    </row>
    <row r="309" ht="15.75" customHeight="1">
      <c r="A309" s="24"/>
      <c r="B309" s="742"/>
      <c r="C309" s="742"/>
      <c r="D309" s="746"/>
      <c r="E309" s="746"/>
      <c r="F309" s="746"/>
      <c r="G309" s="746"/>
      <c r="H309" s="746"/>
      <c r="I309" s="742"/>
      <c r="J309" s="742"/>
      <c r="K309" s="742"/>
      <c r="L309" s="742"/>
      <c r="M309" s="742"/>
      <c r="N309" s="742"/>
      <c r="O309" s="742"/>
      <c r="P309" s="742"/>
      <c r="Q309" s="742"/>
      <c r="R309" s="742"/>
      <c r="S309" s="742"/>
      <c r="T309" s="742"/>
      <c r="U309" s="742"/>
      <c r="V309" s="742"/>
      <c r="W309" s="742"/>
      <c r="X309" s="742"/>
      <c r="Y309" s="742"/>
      <c r="Z309" s="742"/>
    </row>
    <row r="310" ht="15.75" customHeight="1">
      <c r="A310" s="29"/>
      <c r="B310" s="762" t="s">
        <v>1526</v>
      </c>
      <c r="C310" s="763"/>
      <c r="D310" s="746"/>
      <c r="E310" s="746"/>
      <c r="F310" s="746"/>
      <c r="G310" s="746"/>
      <c r="H310" s="746"/>
      <c r="I310" s="742"/>
      <c r="J310" s="742"/>
      <c r="K310" s="742"/>
      <c r="L310" s="742"/>
      <c r="M310" s="742"/>
      <c r="N310" s="742"/>
      <c r="O310" s="742"/>
      <c r="P310" s="742"/>
      <c r="Q310" s="742"/>
      <c r="R310" s="742"/>
      <c r="S310" s="742"/>
      <c r="T310" s="742"/>
      <c r="U310" s="742"/>
      <c r="V310" s="742"/>
      <c r="W310" s="742"/>
      <c r="X310" s="742"/>
      <c r="Y310" s="742"/>
      <c r="Z310" s="742"/>
    </row>
    <row r="311" ht="15.75" customHeight="1">
      <c r="A311" s="748"/>
      <c r="B311" s="749" t="s">
        <v>1527</v>
      </c>
      <c r="C311" s="750" t="s">
        <v>1528</v>
      </c>
      <c r="D311" s="750" t="s">
        <v>1134</v>
      </c>
      <c r="E311" s="750" t="s">
        <v>16</v>
      </c>
      <c r="F311" s="750" t="s">
        <v>1524</v>
      </c>
      <c r="G311" s="750" t="s">
        <v>17</v>
      </c>
      <c r="H311" s="750" t="s">
        <v>1525</v>
      </c>
      <c r="I311" s="751" t="s">
        <v>1529</v>
      </c>
      <c r="J311" s="752" t="s">
        <v>1530</v>
      </c>
      <c r="K311" s="745"/>
      <c r="L311" s="742"/>
      <c r="M311" s="742"/>
      <c r="N311" s="742"/>
      <c r="O311" s="742"/>
      <c r="P311" s="742"/>
      <c r="Q311" s="742"/>
      <c r="R311" s="742"/>
      <c r="S311" s="742"/>
      <c r="T311" s="742"/>
      <c r="U311" s="742"/>
      <c r="V311" s="742"/>
      <c r="W311" s="742"/>
      <c r="X311" s="742"/>
      <c r="Y311" s="742"/>
      <c r="Z311" s="742"/>
    </row>
    <row r="312" ht="15.75" customHeight="1">
      <c r="A312" s="24">
        <v>1.0</v>
      </c>
      <c r="B312" s="744"/>
      <c r="C312" s="744"/>
      <c r="D312" s="16"/>
      <c r="E312" s="16"/>
      <c r="F312" s="16"/>
      <c r="G312" s="16"/>
      <c r="H312" s="16"/>
      <c r="I312" s="753"/>
      <c r="J312" s="16"/>
      <c r="K312" s="745"/>
      <c r="L312" s="742"/>
      <c r="M312" s="742"/>
      <c r="N312" s="742"/>
      <c r="O312" s="742"/>
      <c r="P312" s="742"/>
      <c r="Q312" s="742"/>
      <c r="R312" s="742"/>
      <c r="S312" s="742"/>
      <c r="T312" s="742"/>
      <c r="U312" s="742"/>
      <c r="V312" s="742"/>
      <c r="W312" s="742"/>
      <c r="X312" s="742"/>
      <c r="Y312" s="742"/>
      <c r="Z312" s="742"/>
    </row>
    <row r="313" ht="15.75" customHeight="1">
      <c r="A313" s="24">
        <v>2.0</v>
      </c>
      <c r="B313" s="29"/>
      <c r="C313" s="29"/>
      <c r="D313" s="24"/>
      <c r="E313" s="24"/>
      <c r="F313" s="24"/>
      <c r="G313" s="24"/>
      <c r="H313" s="24"/>
      <c r="I313" s="754"/>
      <c r="J313" s="24"/>
      <c r="K313" s="745"/>
      <c r="L313" s="742"/>
      <c r="M313" s="742"/>
      <c r="N313" s="742"/>
      <c r="O313" s="742"/>
      <c r="P313" s="742"/>
      <c r="Q313" s="742"/>
      <c r="R313" s="742"/>
      <c r="S313" s="742"/>
      <c r="T313" s="742"/>
      <c r="U313" s="742"/>
      <c r="V313" s="742"/>
      <c r="W313" s="742"/>
      <c r="X313" s="742"/>
      <c r="Y313" s="742"/>
      <c r="Z313" s="742"/>
    </row>
    <row r="314" ht="15.75" customHeight="1">
      <c r="A314" s="24">
        <v>3.0</v>
      </c>
      <c r="B314" s="29"/>
      <c r="C314" s="29"/>
      <c r="D314" s="24"/>
      <c r="E314" s="24"/>
      <c r="F314" s="24"/>
      <c r="G314" s="24"/>
      <c r="H314" s="24"/>
      <c r="I314" s="754"/>
      <c r="J314" s="755"/>
      <c r="K314" s="745"/>
      <c r="L314" s="742"/>
      <c r="M314" s="742"/>
      <c r="N314" s="742"/>
      <c r="O314" s="742"/>
      <c r="P314" s="742"/>
      <c r="Q314" s="742"/>
      <c r="R314" s="742"/>
      <c r="S314" s="742"/>
      <c r="T314" s="742"/>
      <c r="U314" s="742"/>
      <c r="V314" s="742"/>
      <c r="W314" s="742"/>
      <c r="X314" s="742"/>
      <c r="Y314" s="742"/>
      <c r="Z314" s="742"/>
    </row>
    <row r="315" ht="15.75" customHeight="1">
      <c r="A315" s="24">
        <v>4.0</v>
      </c>
      <c r="B315" s="29"/>
      <c r="C315" s="29"/>
      <c r="D315" s="24"/>
      <c r="E315" s="24"/>
      <c r="F315" s="24"/>
      <c r="G315" s="24"/>
      <c r="H315" s="24"/>
      <c r="I315" s="754"/>
      <c r="J315" s="755"/>
      <c r="K315" s="745"/>
      <c r="L315" s="742"/>
      <c r="M315" s="742"/>
      <c r="N315" s="742"/>
      <c r="O315" s="742"/>
      <c r="P315" s="742"/>
      <c r="Q315" s="742"/>
      <c r="R315" s="742"/>
      <c r="S315" s="742"/>
      <c r="T315" s="742"/>
      <c r="U315" s="742"/>
      <c r="V315" s="742"/>
      <c r="W315" s="742"/>
      <c r="X315" s="742"/>
      <c r="Y315" s="742"/>
      <c r="Z315" s="742"/>
    </row>
    <row r="316" ht="15.75" customHeight="1">
      <c r="A316" s="24">
        <v>5.0</v>
      </c>
      <c r="B316" s="29"/>
      <c r="C316" s="29"/>
      <c r="D316" s="24"/>
      <c r="E316" s="24"/>
      <c r="F316" s="24"/>
      <c r="G316" s="24"/>
      <c r="H316" s="24"/>
      <c r="I316" s="754"/>
      <c r="J316" s="755"/>
      <c r="K316" s="745"/>
      <c r="L316" s="742"/>
      <c r="M316" s="742"/>
      <c r="N316" s="742"/>
      <c r="O316" s="742"/>
      <c r="P316" s="742"/>
      <c r="Q316" s="742"/>
      <c r="R316" s="742"/>
      <c r="S316" s="742"/>
      <c r="T316" s="742"/>
      <c r="U316" s="742"/>
      <c r="V316" s="742"/>
      <c r="W316" s="742"/>
      <c r="X316" s="742"/>
      <c r="Y316" s="742"/>
      <c r="Z316" s="742"/>
    </row>
    <row r="317" ht="15.75" customHeight="1">
      <c r="A317" s="24">
        <v>6.0</v>
      </c>
      <c r="B317" s="29"/>
      <c r="C317" s="29"/>
      <c r="D317" s="24"/>
      <c r="E317" s="24"/>
      <c r="F317" s="24"/>
      <c r="G317" s="24"/>
      <c r="H317" s="24"/>
      <c r="I317" s="756"/>
      <c r="J317" s="755"/>
      <c r="K317" s="745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</row>
    <row r="318" ht="15.75" customHeight="1">
      <c r="A318" s="24">
        <v>7.0</v>
      </c>
      <c r="B318" s="745"/>
      <c r="C318" s="29"/>
      <c r="D318" s="24"/>
      <c r="E318" s="24"/>
      <c r="F318" s="24"/>
      <c r="G318" s="24"/>
      <c r="H318" s="24"/>
      <c r="I318" s="756"/>
      <c r="J318" s="755"/>
      <c r="K318" s="29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</row>
    <row r="319" ht="15.75" customHeight="1">
      <c r="A319" s="24">
        <v>8.0</v>
      </c>
      <c r="B319" s="29"/>
      <c r="C319" s="29"/>
      <c r="D319" s="24"/>
      <c r="E319" s="24"/>
      <c r="F319" s="24"/>
      <c r="G319" s="24"/>
      <c r="H319" s="24"/>
      <c r="I319" s="756"/>
      <c r="J319" s="755"/>
      <c r="K319" s="29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</row>
    <row r="320" ht="15.75" customHeight="1">
      <c r="A320" s="24">
        <v>9.0</v>
      </c>
      <c r="B320" s="29"/>
      <c r="C320" s="29"/>
      <c r="D320" s="24"/>
      <c r="E320" s="24"/>
      <c r="F320" s="24"/>
      <c r="G320" s="24"/>
      <c r="H320" s="24"/>
      <c r="I320" s="756"/>
      <c r="J320" s="755"/>
      <c r="K320" s="29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</row>
    <row r="321" ht="15.75" customHeight="1">
      <c r="A321" s="24">
        <v>10.0</v>
      </c>
      <c r="B321" s="745"/>
      <c r="C321" s="29"/>
      <c r="D321" s="24"/>
      <c r="E321" s="24"/>
      <c r="F321" s="24"/>
      <c r="G321" s="24"/>
      <c r="H321" s="24"/>
      <c r="I321" s="756"/>
      <c r="J321" s="24"/>
      <c r="K321" s="29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</row>
    <row r="322" ht="15.75" customHeight="1">
      <c r="A322" s="29"/>
      <c r="B322" s="29"/>
      <c r="C322" s="29"/>
      <c r="D322" s="24"/>
      <c r="E322" s="24"/>
      <c r="F322" s="24"/>
      <c r="G322" s="24"/>
      <c r="H322" s="24"/>
      <c r="I322" s="754"/>
      <c r="J322" s="24"/>
      <c r="K322" s="745"/>
      <c r="L322" s="742"/>
      <c r="M322" s="742"/>
      <c r="N322" s="742"/>
      <c r="O322" s="742"/>
      <c r="P322" s="742"/>
      <c r="Q322" s="742"/>
      <c r="R322" s="742"/>
      <c r="S322" s="742"/>
      <c r="T322" s="742"/>
      <c r="U322" s="742"/>
      <c r="V322" s="742"/>
      <c r="W322" s="742"/>
      <c r="X322" s="742"/>
      <c r="Y322" s="742"/>
      <c r="Z322" s="742"/>
    </row>
    <row r="323" ht="15.75" customHeight="1">
      <c r="A323" s="29"/>
      <c r="B323" s="29"/>
      <c r="C323" s="29"/>
      <c r="D323" s="24"/>
      <c r="E323" s="24"/>
      <c r="F323" s="24"/>
      <c r="G323" s="24"/>
      <c r="H323" s="24"/>
      <c r="I323" s="754"/>
      <c r="J323" s="24"/>
      <c r="K323" s="745"/>
      <c r="L323" s="742"/>
      <c r="M323" s="742"/>
      <c r="N323" s="742"/>
      <c r="O323" s="742"/>
      <c r="P323" s="742"/>
      <c r="Q323" s="742"/>
      <c r="R323" s="742"/>
      <c r="S323" s="742"/>
      <c r="T323" s="742"/>
      <c r="U323" s="742"/>
      <c r="V323" s="742"/>
      <c r="W323" s="742"/>
      <c r="X323" s="742"/>
      <c r="Y323" s="742"/>
      <c r="Z323" s="742"/>
    </row>
    <row r="324" ht="15.75" customHeight="1">
      <c r="A324" s="29"/>
      <c r="B324" s="29"/>
      <c r="C324" s="29"/>
      <c r="D324" s="24"/>
      <c r="E324" s="24"/>
      <c r="F324" s="24"/>
      <c r="G324" s="24" t="s">
        <v>11</v>
      </c>
      <c r="H324" s="24"/>
      <c r="I324" s="754"/>
      <c r="J324" s="24"/>
      <c r="K324" s="745"/>
      <c r="L324" s="742"/>
      <c r="M324" s="742"/>
      <c r="N324" s="742"/>
      <c r="O324" s="742"/>
      <c r="P324" s="742"/>
      <c r="Q324" s="742"/>
      <c r="R324" s="742"/>
      <c r="S324" s="742"/>
      <c r="T324" s="742"/>
      <c r="U324" s="742"/>
      <c r="V324" s="742"/>
      <c r="W324" s="742"/>
      <c r="X324" s="742"/>
      <c r="Y324" s="742"/>
      <c r="Z324" s="742"/>
    </row>
    <row r="325" ht="15.75" customHeight="1">
      <c r="A325" s="29"/>
      <c r="B325" s="29"/>
      <c r="C325" s="29"/>
      <c r="D325" s="24"/>
      <c r="E325" s="24"/>
      <c r="F325" s="24"/>
      <c r="G325" s="24"/>
      <c r="H325" s="24"/>
      <c r="I325" s="754"/>
      <c r="J325" s="24"/>
      <c r="K325" s="745"/>
      <c r="L325" s="742"/>
      <c r="M325" s="742"/>
      <c r="N325" s="742"/>
      <c r="O325" s="742"/>
      <c r="P325" s="742"/>
      <c r="Q325" s="742"/>
      <c r="R325" s="742"/>
      <c r="S325" s="742"/>
      <c r="T325" s="742"/>
      <c r="U325" s="742"/>
      <c r="V325" s="742"/>
      <c r="W325" s="742"/>
      <c r="X325" s="742"/>
      <c r="Y325" s="742"/>
      <c r="Z325" s="742"/>
    </row>
    <row r="326" ht="15.75" customHeight="1">
      <c r="A326" s="29"/>
      <c r="B326" s="29"/>
      <c r="C326" s="29"/>
      <c r="D326" s="24"/>
      <c r="E326" s="24"/>
      <c r="F326" s="24"/>
      <c r="G326" s="24"/>
      <c r="H326" s="24"/>
      <c r="I326" s="754"/>
      <c r="J326" s="24"/>
      <c r="K326" s="745"/>
      <c r="L326" s="742"/>
      <c r="M326" s="742"/>
      <c r="N326" s="742"/>
      <c r="O326" s="742"/>
      <c r="P326" s="742"/>
      <c r="Q326" s="742"/>
      <c r="R326" s="742"/>
      <c r="S326" s="742"/>
      <c r="T326" s="742"/>
      <c r="U326" s="742"/>
      <c r="V326" s="742"/>
      <c r="W326" s="742"/>
      <c r="X326" s="742"/>
      <c r="Y326" s="742"/>
      <c r="Z326" s="742"/>
    </row>
    <row r="327" ht="15.75" customHeight="1">
      <c r="A327" s="29"/>
      <c r="B327" s="29"/>
      <c r="C327" s="29"/>
      <c r="D327" s="24"/>
      <c r="E327" s="24"/>
      <c r="F327" s="24"/>
      <c r="G327" s="24"/>
      <c r="H327" s="24"/>
      <c r="I327" s="754"/>
      <c r="J327" s="24"/>
      <c r="K327" s="745"/>
      <c r="L327" s="742"/>
      <c r="M327" s="742"/>
      <c r="N327" s="742"/>
      <c r="O327" s="742"/>
      <c r="P327" s="742"/>
      <c r="Q327" s="742"/>
      <c r="R327" s="742"/>
      <c r="S327" s="742"/>
      <c r="T327" s="742"/>
      <c r="U327" s="742"/>
      <c r="V327" s="742"/>
      <c r="W327" s="742"/>
      <c r="X327" s="742"/>
      <c r="Y327" s="742"/>
      <c r="Z327" s="742"/>
    </row>
    <row r="328" ht="15.75" customHeight="1">
      <c r="A328" s="29"/>
      <c r="B328" s="29"/>
      <c r="C328" s="29"/>
      <c r="D328" s="24"/>
      <c r="E328" s="24"/>
      <c r="F328" s="24"/>
      <c r="G328" s="24"/>
      <c r="H328" s="24"/>
      <c r="I328" s="754"/>
      <c r="J328" s="24"/>
      <c r="K328" s="745"/>
      <c r="L328" s="742"/>
      <c r="M328" s="742"/>
      <c r="N328" s="742"/>
      <c r="O328" s="742"/>
      <c r="P328" s="742"/>
      <c r="Q328" s="742"/>
      <c r="R328" s="742"/>
      <c r="S328" s="742"/>
      <c r="T328" s="742"/>
      <c r="U328" s="742"/>
      <c r="V328" s="742"/>
      <c r="W328" s="742"/>
      <c r="X328" s="742"/>
      <c r="Y328" s="742"/>
      <c r="Z328" s="742"/>
    </row>
    <row r="329" ht="15.75" customHeight="1">
      <c r="A329" s="29"/>
      <c r="B329" s="29"/>
      <c r="C329" s="29"/>
      <c r="D329" s="24"/>
      <c r="E329" s="24"/>
      <c r="F329" s="24"/>
      <c r="G329" s="24"/>
      <c r="H329" s="24"/>
      <c r="I329" s="754"/>
      <c r="J329" s="24"/>
      <c r="K329" s="745"/>
      <c r="L329" s="742"/>
      <c r="M329" s="742"/>
      <c r="N329" s="742"/>
      <c r="O329" s="742"/>
      <c r="P329" s="742"/>
      <c r="Q329" s="742"/>
      <c r="R329" s="742"/>
      <c r="S329" s="742"/>
      <c r="T329" s="742"/>
      <c r="U329" s="742"/>
      <c r="V329" s="742"/>
      <c r="W329" s="742"/>
      <c r="X329" s="742"/>
      <c r="Y329" s="742"/>
      <c r="Z329" s="742"/>
    </row>
    <row r="330" ht="15.75" customHeight="1">
      <c r="A330" s="29"/>
      <c r="B330" s="29"/>
      <c r="C330" s="29"/>
      <c r="D330" s="24"/>
      <c r="E330" s="24"/>
      <c r="F330" s="24"/>
      <c r="G330" s="24"/>
      <c r="H330" s="24"/>
      <c r="I330" s="754"/>
      <c r="J330" s="24"/>
      <c r="K330" s="745"/>
      <c r="L330" s="742"/>
      <c r="M330" s="742"/>
      <c r="N330" s="742"/>
      <c r="O330" s="742"/>
      <c r="P330" s="742"/>
      <c r="Q330" s="742"/>
      <c r="R330" s="742"/>
      <c r="S330" s="742"/>
      <c r="T330" s="742"/>
      <c r="U330" s="742"/>
      <c r="V330" s="742"/>
      <c r="W330" s="742"/>
      <c r="X330" s="742"/>
      <c r="Y330" s="742"/>
      <c r="Z330" s="742"/>
    </row>
    <row r="331" ht="15.75" customHeight="1">
      <c r="A331" s="29"/>
      <c r="B331" s="29"/>
      <c r="C331" s="29"/>
      <c r="D331" s="24"/>
      <c r="E331" s="24"/>
      <c r="F331" s="24"/>
      <c r="G331" s="24"/>
      <c r="H331" s="24"/>
      <c r="I331" s="754"/>
      <c r="J331" s="24"/>
      <c r="K331" s="745"/>
      <c r="L331" s="742"/>
      <c r="M331" s="742"/>
      <c r="N331" s="742"/>
      <c r="O331" s="742"/>
      <c r="P331" s="742"/>
      <c r="Q331" s="742"/>
      <c r="R331" s="742"/>
      <c r="S331" s="742"/>
      <c r="T331" s="742"/>
      <c r="U331" s="742"/>
      <c r="V331" s="742"/>
      <c r="W331" s="742"/>
      <c r="X331" s="742"/>
      <c r="Y331" s="742"/>
      <c r="Z331" s="742"/>
    </row>
    <row r="332" ht="15.75" customHeight="1">
      <c r="A332" s="742"/>
      <c r="B332" s="742"/>
      <c r="C332" s="742"/>
      <c r="D332" s="746"/>
      <c r="E332" s="746"/>
      <c r="F332" s="746"/>
      <c r="G332" s="746"/>
      <c r="H332" s="746"/>
      <c r="I332" s="742"/>
      <c r="J332" s="742"/>
      <c r="K332" s="742"/>
      <c r="L332" s="742"/>
      <c r="M332" s="742"/>
      <c r="N332" s="742"/>
      <c r="O332" s="742"/>
      <c r="P332" s="742"/>
      <c r="Q332" s="742"/>
      <c r="R332" s="742"/>
      <c r="S332" s="742"/>
      <c r="T332" s="742"/>
      <c r="U332" s="742"/>
      <c r="V332" s="742"/>
      <c r="W332" s="742"/>
      <c r="X332" s="742"/>
      <c r="Y332" s="742"/>
      <c r="Z332" s="742"/>
    </row>
    <row r="333" ht="15.75" customHeight="1">
      <c r="A333" s="742"/>
      <c r="B333" s="742"/>
      <c r="C333" s="742"/>
      <c r="D333" s="746"/>
      <c r="E333" s="746"/>
      <c r="F333" s="746"/>
      <c r="G333" s="746"/>
      <c r="H333" s="746"/>
      <c r="I333" s="742"/>
      <c r="J333" s="742"/>
      <c r="K333" s="742"/>
      <c r="L333" s="742"/>
      <c r="M333" s="742"/>
      <c r="N333" s="742"/>
      <c r="O333" s="742"/>
      <c r="P333" s="742"/>
      <c r="Q333" s="742"/>
      <c r="R333" s="742"/>
      <c r="S333" s="742"/>
      <c r="T333" s="742"/>
      <c r="U333" s="742"/>
      <c r="V333" s="742"/>
      <c r="W333" s="742"/>
      <c r="X333" s="742"/>
      <c r="Y333" s="742"/>
      <c r="Z333" s="742"/>
    </row>
    <row r="334" ht="15.75" customHeight="1">
      <c r="A334" s="742"/>
      <c r="B334" s="742"/>
      <c r="C334" s="742"/>
      <c r="D334" s="746"/>
      <c r="E334" s="746"/>
      <c r="F334" s="746"/>
      <c r="G334" s="746"/>
      <c r="H334" s="746"/>
      <c r="I334" s="742"/>
      <c r="J334" s="742"/>
      <c r="K334" s="742"/>
      <c r="L334" s="742"/>
      <c r="M334" s="742"/>
      <c r="N334" s="742"/>
      <c r="O334" s="742"/>
      <c r="P334" s="742"/>
      <c r="Q334" s="742"/>
      <c r="R334" s="742"/>
      <c r="S334" s="742"/>
      <c r="T334" s="742"/>
      <c r="U334" s="742"/>
      <c r="V334" s="742"/>
      <c r="W334" s="742"/>
      <c r="X334" s="742"/>
      <c r="Y334" s="742"/>
      <c r="Z334" s="742"/>
    </row>
    <row r="335" ht="15.75" customHeight="1">
      <c r="A335" s="742"/>
      <c r="B335" s="742"/>
      <c r="C335" s="742"/>
      <c r="D335" s="746"/>
      <c r="E335" s="746"/>
      <c r="F335" s="746"/>
      <c r="G335" s="746"/>
      <c r="H335" s="746"/>
      <c r="I335" s="742"/>
      <c r="J335" s="742"/>
      <c r="K335" s="742"/>
      <c r="L335" s="742"/>
      <c r="M335" s="742"/>
      <c r="N335" s="742"/>
      <c r="O335" s="742"/>
      <c r="P335" s="742"/>
      <c r="Q335" s="742"/>
      <c r="R335" s="742"/>
      <c r="S335" s="742"/>
      <c r="T335" s="742"/>
      <c r="U335" s="742"/>
      <c r="V335" s="742"/>
      <c r="W335" s="742"/>
      <c r="X335" s="742"/>
      <c r="Y335" s="742"/>
      <c r="Z335" s="742"/>
    </row>
    <row r="336" ht="15.75" customHeight="1">
      <c r="A336" s="742"/>
      <c r="B336" s="742"/>
      <c r="C336" s="742"/>
      <c r="D336" s="746"/>
      <c r="E336" s="746"/>
      <c r="F336" s="746"/>
      <c r="G336" s="746"/>
      <c r="H336" s="746"/>
      <c r="I336" s="742"/>
      <c r="J336" s="742"/>
      <c r="K336" s="742"/>
      <c r="L336" s="742"/>
      <c r="M336" s="742"/>
      <c r="N336" s="742"/>
      <c r="O336" s="742"/>
      <c r="P336" s="742"/>
      <c r="Q336" s="742"/>
      <c r="R336" s="742"/>
      <c r="S336" s="742"/>
      <c r="T336" s="742"/>
      <c r="U336" s="742"/>
      <c r="V336" s="742"/>
      <c r="W336" s="742"/>
      <c r="X336" s="742"/>
      <c r="Y336" s="742"/>
      <c r="Z336" s="742"/>
    </row>
    <row r="337" ht="15.75" customHeight="1">
      <c r="A337" s="742"/>
      <c r="B337" s="742"/>
      <c r="C337" s="742"/>
      <c r="D337" s="746"/>
      <c r="E337" s="746"/>
      <c r="F337" s="746"/>
      <c r="G337" s="746"/>
      <c r="H337" s="746"/>
      <c r="I337" s="742"/>
      <c r="J337" s="742"/>
      <c r="K337" s="742"/>
      <c r="L337" s="742"/>
      <c r="M337" s="742"/>
      <c r="N337" s="742"/>
      <c r="O337" s="742"/>
      <c r="P337" s="742"/>
      <c r="Q337" s="742"/>
      <c r="R337" s="742"/>
      <c r="S337" s="742"/>
      <c r="T337" s="742"/>
      <c r="U337" s="742"/>
      <c r="V337" s="742"/>
      <c r="W337" s="742"/>
      <c r="X337" s="742"/>
      <c r="Y337" s="742"/>
      <c r="Z337" s="742"/>
    </row>
    <row r="338" ht="15.75" customHeight="1">
      <c r="A338" s="742"/>
      <c r="B338" s="742"/>
      <c r="C338" s="742"/>
      <c r="D338" s="746"/>
      <c r="E338" s="746"/>
      <c r="F338" s="746"/>
      <c r="G338" s="746"/>
      <c r="H338" s="746"/>
      <c r="I338" s="742"/>
      <c r="J338" s="742"/>
      <c r="K338" s="742"/>
      <c r="L338" s="742"/>
      <c r="M338" s="742"/>
      <c r="N338" s="742"/>
      <c r="O338" s="742"/>
      <c r="P338" s="742"/>
      <c r="Q338" s="742"/>
      <c r="R338" s="742"/>
      <c r="S338" s="742"/>
      <c r="T338" s="742"/>
      <c r="U338" s="742"/>
      <c r="V338" s="742"/>
      <c r="W338" s="742"/>
      <c r="X338" s="742"/>
      <c r="Y338" s="742"/>
      <c r="Z338" s="742"/>
    </row>
    <row r="339" ht="15.75" customHeight="1">
      <c r="A339" s="742"/>
      <c r="B339" s="742"/>
      <c r="C339" s="742"/>
      <c r="D339" s="746"/>
      <c r="E339" s="746"/>
      <c r="F339" s="746"/>
      <c r="G339" s="746"/>
      <c r="H339" s="746"/>
      <c r="I339" s="742"/>
      <c r="J339" s="742"/>
      <c r="K339" s="742"/>
      <c r="L339" s="742"/>
      <c r="M339" s="742"/>
      <c r="N339" s="742"/>
      <c r="O339" s="742"/>
      <c r="P339" s="742"/>
      <c r="Q339" s="742"/>
      <c r="R339" s="742"/>
      <c r="S339" s="742"/>
      <c r="T339" s="742"/>
      <c r="U339" s="742"/>
      <c r="V339" s="742"/>
      <c r="W339" s="742"/>
      <c r="X339" s="742"/>
      <c r="Y339" s="742"/>
      <c r="Z339" s="742"/>
    </row>
    <row r="340" ht="15.75" customHeight="1">
      <c r="A340" s="742"/>
      <c r="B340" s="742"/>
      <c r="C340" s="742"/>
      <c r="D340" s="746"/>
      <c r="E340" s="746"/>
      <c r="F340" s="746"/>
      <c r="G340" s="746"/>
      <c r="H340" s="746"/>
      <c r="I340" s="742"/>
      <c r="J340" s="742"/>
      <c r="K340" s="742"/>
      <c r="L340" s="742"/>
      <c r="M340" s="742"/>
      <c r="N340" s="742"/>
      <c r="O340" s="742"/>
      <c r="P340" s="742"/>
      <c r="Q340" s="742"/>
      <c r="R340" s="742"/>
      <c r="S340" s="742"/>
      <c r="T340" s="742"/>
      <c r="U340" s="742"/>
      <c r="V340" s="742"/>
      <c r="W340" s="742"/>
      <c r="X340" s="742"/>
      <c r="Y340" s="742"/>
      <c r="Z340" s="742"/>
    </row>
    <row r="341" ht="15.75" customHeight="1">
      <c r="A341" s="742"/>
      <c r="B341" s="742"/>
      <c r="C341" s="742"/>
      <c r="D341" s="746"/>
      <c r="E341" s="746"/>
      <c r="F341" s="746"/>
      <c r="G341" s="746"/>
      <c r="H341" s="746"/>
      <c r="I341" s="742"/>
      <c r="J341" s="742"/>
      <c r="K341" s="742"/>
      <c r="L341" s="742"/>
      <c r="M341" s="742"/>
      <c r="N341" s="742"/>
      <c r="O341" s="742"/>
      <c r="P341" s="742"/>
      <c r="Q341" s="742"/>
      <c r="R341" s="742"/>
      <c r="S341" s="742"/>
      <c r="T341" s="742"/>
      <c r="U341" s="742"/>
      <c r="V341" s="742"/>
      <c r="W341" s="742"/>
      <c r="X341" s="742"/>
      <c r="Y341" s="742"/>
      <c r="Z341" s="742"/>
    </row>
    <row r="342" ht="15.75" customHeight="1">
      <c r="A342" s="742"/>
      <c r="B342" s="742"/>
      <c r="C342" s="742"/>
      <c r="D342" s="746"/>
      <c r="E342" s="746"/>
      <c r="F342" s="746"/>
      <c r="G342" s="746"/>
      <c r="H342" s="746"/>
      <c r="I342" s="742"/>
      <c r="J342" s="742"/>
      <c r="K342" s="742"/>
      <c r="L342" s="742"/>
      <c r="M342" s="742"/>
      <c r="N342" s="742"/>
      <c r="O342" s="742"/>
      <c r="P342" s="742"/>
      <c r="Q342" s="742"/>
      <c r="R342" s="742"/>
      <c r="S342" s="742"/>
      <c r="T342" s="742"/>
      <c r="U342" s="742"/>
      <c r="V342" s="742"/>
      <c r="W342" s="742"/>
      <c r="X342" s="742"/>
      <c r="Y342" s="742"/>
      <c r="Z342" s="742"/>
    </row>
    <row r="343" ht="15.75" customHeight="1">
      <c r="A343" s="742"/>
      <c r="B343" s="742"/>
      <c r="C343" s="742"/>
      <c r="D343" s="746"/>
      <c r="E343" s="746"/>
      <c r="F343" s="746"/>
      <c r="G343" s="746"/>
      <c r="H343" s="746"/>
      <c r="I343" s="742"/>
      <c r="J343" s="742"/>
      <c r="K343" s="742"/>
      <c r="L343" s="742"/>
      <c r="M343" s="742"/>
      <c r="N343" s="742"/>
      <c r="O343" s="742"/>
      <c r="P343" s="742"/>
      <c r="Q343" s="742"/>
      <c r="R343" s="742"/>
      <c r="S343" s="742"/>
      <c r="T343" s="742"/>
      <c r="U343" s="742"/>
      <c r="V343" s="742"/>
      <c r="W343" s="742"/>
      <c r="X343" s="742"/>
      <c r="Y343" s="742"/>
      <c r="Z343" s="742"/>
    </row>
    <row r="344" ht="15.75" customHeight="1">
      <c r="A344" s="742"/>
      <c r="B344" s="742"/>
      <c r="C344" s="742"/>
      <c r="D344" s="746"/>
      <c r="E344" s="746"/>
      <c r="F344" s="746"/>
      <c r="G344" s="746"/>
      <c r="H344" s="746"/>
      <c r="I344" s="742"/>
      <c r="J344" s="742"/>
      <c r="K344" s="742"/>
      <c r="L344" s="742"/>
      <c r="M344" s="742"/>
      <c r="N344" s="742"/>
      <c r="O344" s="742"/>
      <c r="P344" s="742"/>
      <c r="Q344" s="742"/>
      <c r="R344" s="742"/>
      <c r="S344" s="742"/>
      <c r="T344" s="742"/>
      <c r="U344" s="742"/>
      <c r="V344" s="742"/>
      <c r="W344" s="742"/>
      <c r="X344" s="742"/>
      <c r="Y344" s="742"/>
      <c r="Z344" s="742"/>
    </row>
    <row r="345" ht="15.75" customHeight="1">
      <c r="A345" s="742"/>
      <c r="B345" s="742"/>
      <c r="C345" s="742"/>
      <c r="D345" s="746"/>
      <c r="E345" s="746"/>
      <c r="F345" s="746"/>
      <c r="G345" s="746"/>
      <c r="H345" s="746"/>
      <c r="I345" s="742"/>
      <c r="J345" s="742"/>
      <c r="K345" s="742"/>
      <c r="L345" s="742"/>
      <c r="M345" s="742"/>
      <c r="N345" s="742"/>
      <c r="O345" s="742"/>
      <c r="P345" s="742"/>
      <c r="Q345" s="742"/>
      <c r="R345" s="742"/>
      <c r="S345" s="742"/>
      <c r="T345" s="742"/>
      <c r="U345" s="742"/>
      <c r="V345" s="742"/>
      <c r="W345" s="742"/>
      <c r="X345" s="742"/>
      <c r="Y345" s="742"/>
      <c r="Z345" s="742"/>
    </row>
    <row r="346" ht="15.75" customHeight="1">
      <c r="A346" s="742"/>
      <c r="B346" s="742"/>
      <c r="C346" s="742"/>
      <c r="D346" s="746"/>
      <c r="E346" s="746"/>
      <c r="F346" s="746"/>
      <c r="G346" s="746"/>
      <c r="H346" s="746"/>
      <c r="I346" s="742"/>
      <c r="J346" s="742"/>
      <c r="K346" s="742"/>
      <c r="L346" s="742"/>
      <c r="M346" s="742"/>
      <c r="N346" s="742"/>
      <c r="O346" s="742"/>
      <c r="P346" s="742"/>
      <c r="Q346" s="742"/>
      <c r="R346" s="742"/>
      <c r="S346" s="742"/>
      <c r="T346" s="742"/>
      <c r="U346" s="742"/>
      <c r="V346" s="742"/>
      <c r="W346" s="742"/>
      <c r="X346" s="742"/>
      <c r="Y346" s="742"/>
      <c r="Z346" s="742"/>
    </row>
    <row r="347" ht="15.75" customHeight="1">
      <c r="A347" s="742"/>
      <c r="B347" s="742"/>
      <c r="C347" s="742"/>
      <c r="D347" s="746"/>
      <c r="E347" s="746"/>
      <c r="F347" s="746"/>
      <c r="G347" s="746"/>
      <c r="H347" s="746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</row>
    <row r="348" ht="15.75" customHeight="1">
      <c r="A348" s="742"/>
      <c r="B348" s="742"/>
      <c r="C348" s="742"/>
      <c r="D348" s="746"/>
      <c r="E348" s="746"/>
      <c r="F348" s="746"/>
      <c r="G348" s="746"/>
      <c r="H348" s="746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</row>
    <row r="349" ht="15.75" customHeight="1">
      <c r="A349" s="742"/>
      <c r="B349" s="742"/>
      <c r="C349" s="742"/>
      <c r="D349" s="746"/>
      <c r="E349" s="746"/>
      <c r="F349" s="746"/>
      <c r="G349" s="746"/>
      <c r="H349" s="746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</row>
    <row r="350" ht="15.75" customHeight="1">
      <c r="A350" s="742"/>
      <c r="B350" s="742"/>
      <c r="C350" s="742"/>
      <c r="D350" s="746"/>
      <c r="E350" s="746"/>
      <c r="F350" s="746"/>
      <c r="G350" s="746"/>
      <c r="H350" s="746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</row>
    <row r="351" ht="15.75" customHeight="1">
      <c r="A351" s="742"/>
      <c r="B351" s="742"/>
      <c r="C351" s="742"/>
      <c r="D351" s="746"/>
      <c r="E351" s="746"/>
      <c r="F351" s="746"/>
      <c r="G351" s="746"/>
      <c r="H351" s="746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</row>
    <row r="352" ht="15.75" customHeight="1">
      <c r="A352" s="742"/>
      <c r="B352" s="742"/>
      <c r="C352" s="742"/>
      <c r="D352" s="746"/>
      <c r="E352" s="746"/>
      <c r="F352" s="746"/>
      <c r="G352" s="746"/>
      <c r="H352" s="746"/>
      <c r="I352" s="742"/>
      <c r="J352" s="742"/>
      <c r="K352" s="742"/>
      <c r="L352" s="742"/>
      <c r="M352" s="742"/>
      <c r="N352" s="742"/>
      <c r="O352" s="742"/>
      <c r="P352" s="742"/>
      <c r="Q352" s="742"/>
      <c r="R352" s="742"/>
      <c r="S352" s="742"/>
      <c r="T352" s="742"/>
      <c r="U352" s="742"/>
      <c r="V352" s="742"/>
      <c r="W352" s="742"/>
      <c r="X352" s="742"/>
      <c r="Y352" s="742"/>
      <c r="Z352" s="742"/>
    </row>
    <row r="353" ht="15.75" customHeight="1">
      <c r="A353" s="742"/>
      <c r="B353" s="742"/>
      <c r="C353" s="742"/>
      <c r="D353" s="746"/>
      <c r="E353" s="746"/>
      <c r="F353" s="746"/>
      <c r="G353" s="746"/>
      <c r="H353" s="746"/>
      <c r="I353" s="742"/>
      <c r="J353" s="742"/>
      <c r="K353" s="742"/>
      <c r="L353" s="742"/>
      <c r="M353" s="742"/>
      <c r="N353" s="742"/>
      <c r="O353" s="742"/>
      <c r="P353" s="742"/>
      <c r="Q353" s="742"/>
      <c r="R353" s="742"/>
      <c r="S353" s="742"/>
      <c r="T353" s="742"/>
      <c r="U353" s="742"/>
      <c r="V353" s="742"/>
      <c r="W353" s="742"/>
      <c r="X353" s="742"/>
      <c r="Y353" s="742"/>
      <c r="Z353" s="742"/>
    </row>
    <row r="354" ht="15.75" customHeight="1">
      <c r="A354" s="742"/>
      <c r="B354" s="742"/>
      <c r="C354" s="742"/>
      <c r="D354" s="746"/>
      <c r="E354" s="746"/>
      <c r="F354" s="746"/>
      <c r="G354" s="746"/>
      <c r="H354" s="746"/>
      <c r="I354" s="742"/>
      <c r="J354" s="742"/>
      <c r="K354" s="742"/>
      <c r="L354" s="742"/>
      <c r="M354" s="742"/>
      <c r="N354" s="742"/>
      <c r="O354" s="742"/>
      <c r="P354" s="742"/>
      <c r="Q354" s="742"/>
      <c r="R354" s="742"/>
      <c r="S354" s="742"/>
      <c r="T354" s="742"/>
      <c r="U354" s="742"/>
      <c r="V354" s="742"/>
      <c r="W354" s="742"/>
      <c r="X354" s="742"/>
      <c r="Y354" s="742"/>
      <c r="Z354" s="742"/>
    </row>
    <row r="355" ht="15.75" customHeight="1">
      <c r="A355" s="742"/>
      <c r="B355" s="742"/>
      <c r="C355" s="742"/>
      <c r="D355" s="746"/>
      <c r="E355" s="746"/>
      <c r="F355" s="746"/>
      <c r="G355" s="746"/>
      <c r="H355" s="746"/>
      <c r="I355" s="742"/>
      <c r="J355" s="742"/>
      <c r="K355" s="742"/>
      <c r="L355" s="742"/>
      <c r="M355" s="742"/>
      <c r="N355" s="742"/>
      <c r="O355" s="742"/>
      <c r="P355" s="742"/>
      <c r="Q355" s="742"/>
      <c r="R355" s="742"/>
      <c r="S355" s="742"/>
      <c r="T355" s="742"/>
      <c r="U355" s="742"/>
      <c r="V355" s="742"/>
      <c r="W355" s="742"/>
      <c r="X355" s="742"/>
      <c r="Y355" s="742"/>
      <c r="Z355" s="742"/>
    </row>
    <row r="356" ht="15.75" customHeight="1">
      <c r="A356" s="742"/>
      <c r="B356" s="742"/>
      <c r="C356" s="742"/>
      <c r="D356" s="746"/>
      <c r="E356" s="746"/>
      <c r="F356" s="746"/>
      <c r="G356" s="746"/>
      <c r="H356" s="746"/>
      <c r="I356" s="742"/>
      <c r="J356" s="742"/>
      <c r="K356" s="742"/>
      <c r="L356" s="742"/>
      <c r="M356" s="742"/>
      <c r="N356" s="742"/>
      <c r="O356" s="742"/>
      <c r="P356" s="742"/>
      <c r="Q356" s="742"/>
      <c r="R356" s="742"/>
      <c r="S356" s="742"/>
      <c r="T356" s="742"/>
      <c r="U356" s="742"/>
      <c r="V356" s="742"/>
      <c r="W356" s="742"/>
      <c r="X356" s="742"/>
      <c r="Y356" s="742"/>
      <c r="Z356" s="742"/>
    </row>
    <row r="357" ht="15.75" customHeight="1">
      <c r="A357" s="742"/>
      <c r="B357" s="742"/>
      <c r="C357" s="742"/>
      <c r="D357" s="746"/>
      <c r="E357" s="746"/>
      <c r="F357" s="746"/>
      <c r="G357" s="746"/>
      <c r="H357" s="746"/>
      <c r="I357" s="742"/>
      <c r="J357" s="742"/>
      <c r="K357" s="742"/>
      <c r="L357" s="742"/>
      <c r="M357" s="742"/>
      <c r="N357" s="742"/>
      <c r="O357" s="742"/>
      <c r="P357" s="742"/>
      <c r="Q357" s="742"/>
      <c r="R357" s="742"/>
      <c r="S357" s="742"/>
      <c r="T357" s="742"/>
      <c r="U357" s="742"/>
      <c r="V357" s="742"/>
      <c r="W357" s="742"/>
      <c r="X357" s="742"/>
      <c r="Y357" s="742"/>
      <c r="Z357" s="742"/>
    </row>
    <row r="358" ht="15.75" customHeight="1">
      <c r="A358" s="742"/>
      <c r="B358" s="742"/>
      <c r="C358" s="742"/>
      <c r="D358" s="746"/>
      <c r="E358" s="746"/>
      <c r="F358" s="746"/>
      <c r="G358" s="746"/>
      <c r="H358" s="746"/>
      <c r="I358" s="742"/>
      <c r="J358" s="742"/>
      <c r="K358" s="742"/>
      <c r="L358" s="742"/>
      <c r="M358" s="742"/>
      <c r="N358" s="742"/>
      <c r="O358" s="742"/>
      <c r="P358" s="742"/>
      <c r="Q358" s="742"/>
      <c r="R358" s="742"/>
      <c r="S358" s="742"/>
      <c r="T358" s="742"/>
      <c r="U358" s="742"/>
      <c r="V358" s="742"/>
      <c r="W358" s="742"/>
      <c r="X358" s="742"/>
      <c r="Y358" s="742"/>
      <c r="Z358" s="742"/>
    </row>
    <row r="359" ht="15.75" customHeight="1">
      <c r="A359" s="742"/>
      <c r="B359" s="742"/>
      <c r="C359" s="742"/>
      <c r="D359" s="746"/>
      <c r="E359" s="746"/>
      <c r="F359" s="746"/>
      <c r="G359" s="746"/>
      <c r="H359" s="746"/>
      <c r="I359" s="742"/>
      <c r="J359" s="742"/>
      <c r="K359" s="742"/>
      <c r="L359" s="742"/>
      <c r="M359" s="742"/>
      <c r="N359" s="742"/>
      <c r="O359" s="742"/>
      <c r="P359" s="742"/>
      <c r="Q359" s="742"/>
      <c r="R359" s="742"/>
      <c r="S359" s="742"/>
      <c r="T359" s="742"/>
      <c r="U359" s="742"/>
      <c r="V359" s="742"/>
      <c r="W359" s="742"/>
      <c r="X359" s="742"/>
      <c r="Y359" s="742"/>
      <c r="Z359" s="742"/>
    </row>
    <row r="360" ht="15.75" customHeight="1">
      <c r="A360" s="742"/>
      <c r="B360" s="742"/>
      <c r="C360" s="742"/>
      <c r="D360" s="746"/>
      <c r="E360" s="746"/>
      <c r="F360" s="746"/>
      <c r="G360" s="746"/>
      <c r="H360" s="746"/>
      <c r="I360" s="742"/>
      <c r="J360" s="742"/>
      <c r="K360" s="742"/>
      <c r="L360" s="742"/>
      <c r="M360" s="742"/>
      <c r="N360" s="742"/>
      <c r="O360" s="742"/>
      <c r="P360" s="742"/>
      <c r="Q360" s="742"/>
      <c r="R360" s="742"/>
      <c r="S360" s="742"/>
      <c r="T360" s="742"/>
      <c r="U360" s="742"/>
      <c r="V360" s="742"/>
      <c r="W360" s="742"/>
      <c r="X360" s="742"/>
      <c r="Y360" s="742"/>
      <c r="Z360" s="742"/>
    </row>
    <row r="361" ht="15.75" customHeight="1">
      <c r="A361" s="742"/>
      <c r="B361" s="742"/>
      <c r="C361" s="742"/>
      <c r="D361" s="746"/>
      <c r="E361" s="746"/>
      <c r="F361" s="746"/>
      <c r="G361" s="746"/>
      <c r="H361" s="746"/>
      <c r="I361" s="742"/>
      <c r="J361" s="742"/>
      <c r="K361" s="742"/>
      <c r="L361" s="742"/>
      <c r="M361" s="742"/>
      <c r="N361" s="742"/>
      <c r="O361" s="742"/>
      <c r="P361" s="742"/>
      <c r="Q361" s="742"/>
      <c r="R361" s="742"/>
      <c r="S361" s="742"/>
      <c r="T361" s="742"/>
      <c r="U361" s="742"/>
      <c r="V361" s="742"/>
      <c r="W361" s="742"/>
      <c r="X361" s="742"/>
      <c r="Y361" s="742"/>
      <c r="Z361" s="742"/>
    </row>
    <row r="362" ht="15.75" customHeight="1">
      <c r="A362" s="742"/>
      <c r="B362" s="742"/>
      <c r="C362" s="742"/>
      <c r="D362" s="746"/>
      <c r="E362" s="746"/>
      <c r="F362" s="746"/>
      <c r="G362" s="746"/>
      <c r="H362" s="746"/>
      <c r="I362" s="742"/>
      <c r="J362" s="742"/>
      <c r="K362" s="742"/>
      <c r="L362" s="742"/>
      <c r="M362" s="742"/>
      <c r="N362" s="742"/>
      <c r="O362" s="742"/>
      <c r="P362" s="742"/>
      <c r="Q362" s="742"/>
      <c r="R362" s="742"/>
      <c r="S362" s="742"/>
      <c r="T362" s="742"/>
      <c r="U362" s="742"/>
      <c r="V362" s="742"/>
      <c r="W362" s="742"/>
      <c r="X362" s="742"/>
      <c r="Y362" s="742"/>
      <c r="Z362" s="742"/>
    </row>
    <row r="363" ht="15.75" customHeight="1">
      <c r="A363" s="742"/>
      <c r="B363" s="742"/>
      <c r="C363" s="742"/>
      <c r="D363" s="746"/>
      <c r="E363" s="746"/>
      <c r="F363" s="746"/>
      <c r="G363" s="746"/>
      <c r="H363" s="746"/>
      <c r="I363" s="742"/>
      <c r="J363" s="742"/>
      <c r="K363" s="742"/>
      <c r="L363" s="742"/>
      <c r="M363" s="742"/>
      <c r="N363" s="742"/>
      <c r="O363" s="742"/>
      <c r="P363" s="742"/>
      <c r="Q363" s="742"/>
      <c r="R363" s="742"/>
      <c r="S363" s="742"/>
      <c r="T363" s="742"/>
      <c r="U363" s="742"/>
      <c r="V363" s="742"/>
      <c r="W363" s="742"/>
      <c r="X363" s="742"/>
      <c r="Y363" s="742"/>
      <c r="Z363" s="742"/>
    </row>
    <row r="364" ht="15.75" customHeight="1">
      <c r="A364" s="742"/>
      <c r="B364" s="742"/>
      <c r="C364" s="742"/>
      <c r="D364" s="746"/>
      <c r="E364" s="746"/>
      <c r="F364" s="746"/>
      <c r="G364" s="746"/>
      <c r="H364" s="746"/>
      <c r="I364" s="742"/>
      <c r="J364" s="742"/>
      <c r="K364" s="742"/>
      <c r="L364" s="742"/>
      <c r="M364" s="742"/>
      <c r="N364" s="742"/>
      <c r="O364" s="742"/>
      <c r="P364" s="742"/>
      <c r="Q364" s="742"/>
      <c r="R364" s="742"/>
      <c r="S364" s="742"/>
      <c r="T364" s="742"/>
      <c r="U364" s="742"/>
      <c r="V364" s="742"/>
      <c r="W364" s="742"/>
      <c r="X364" s="742"/>
      <c r="Y364" s="742"/>
      <c r="Z364" s="742"/>
    </row>
    <row r="365" ht="15.75" customHeight="1">
      <c r="A365" s="742"/>
      <c r="B365" s="742"/>
      <c r="C365" s="742"/>
      <c r="D365" s="746"/>
      <c r="E365" s="746"/>
      <c r="F365" s="746"/>
      <c r="G365" s="746"/>
      <c r="H365" s="746"/>
      <c r="I365" s="742"/>
      <c r="J365" s="742"/>
      <c r="K365" s="742"/>
      <c r="L365" s="742"/>
      <c r="M365" s="742"/>
      <c r="N365" s="742"/>
      <c r="O365" s="742"/>
      <c r="P365" s="742"/>
      <c r="Q365" s="742"/>
      <c r="R365" s="742"/>
      <c r="S365" s="742"/>
      <c r="T365" s="742"/>
      <c r="U365" s="742"/>
      <c r="V365" s="742"/>
      <c r="W365" s="742"/>
      <c r="X365" s="742"/>
      <c r="Y365" s="742"/>
      <c r="Z365" s="742"/>
    </row>
    <row r="366" ht="15.75" customHeight="1">
      <c r="A366" s="742"/>
      <c r="B366" s="742"/>
      <c r="C366" s="742"/>
      <c r="D366" s="746"/>
      <c r="E366" s="746"/>
      <c r="F366" s="746"/>
      <c r="G366" s="746"/>
      <c r="H366" s="746"/>
      <c r="I366" s="742"/>
      <c r="J366" s="742"/>
      <c r="K366" s="742"/>
      <c r="L366" s="742"/>
      <c r="M366" s="742"/>
      <c r="N366" s="742"/>
      <c r="O366" s="742"/>
      <c r="P366" s="742"/>
      <c r="Q366" s="742"/>
      <c r="R366" s="742"/>
      <c r="S366" s="742"/>
      <c r="T366" s="742"/>
      <c r="U366" s="742"/>
      <c r="V366" s="742"/>
      <c r="W366" s="742"/>
      <c r="X366" s="742"/>
      <c r="Y366" s="742"/>
      <c r="Z366" s="742"/>
    </row>
    <row r="367" ht="15.75" customHeight="1">
      <c r="A367" s="742"/>
      <c r="B367" s="742"/>
      <c r="C367" s="742"/>
      <c r="D367" s="746"/>
      <c r="E367" s="746"/>
      <c r="F367" s="746"/>
      <c r="G367" s="746"/>
      <c r="H367" s="746"/>
      <c r="I367" s="742"/>
      <c r="J367" s="742"/>
      <c r="K367" s="742"/>
      <c r="L367" s="742"/>
      <c r="M367" s="742"/>
      <c r="N367" s="742"/>
      <c r="O367" s="742"/>
      <c r="P367" s="742"/>
      <c r="Q367" s="742"/>
      <c r="R367" s="742"/>
      <c r="S367" s="742"/>
      <c r="T367" s="742"/>
      <c r="U367" s="742"/>
      <c r="V367" s="742"/>
      <c r="W367" s="742"/>
      <c r="X367" s="742"/>
      <c r="Y367" s="742"/>
      <c r="Z367" s="742"/>
    </row>
    <row r="368" ht="15.75" customHeight="1">
      <c r="A368" s="742"/>
      <c r="B368" s="742"/>
      <c r="C368" s="742"/>
      <c r="D368" s="746"/>
      <c r="E368" s="746"/>
      <c r="F368" s="746"/>
      <c r="G368" s="746"/>
      <c r="H368" s="746"/>
      <c r="I368" s="742"/>
      <c r="J368" s="742"/>
      <c r="K368" s="742"/>
      <c r="L368" s="742"/>
      <c r="M368" s="742"/>
      <c r="N368" s="742"/>
      <c r="O368" s="742"/>
      <c r="P368" s="742"/>
      <c r="Q368" s="742"/>
      <c r="R368" s="742"/>
      <c r="S368" s="742"/>
      <c r="T368" s="742"/>
      <c r="U368" s="742"/>
      <c r="V368" s="742"/>
      <c r="W368" s="742"/>
      <c r="X368" s="742"/>
      <c r="Y368" s="742"/>
      <c r="Z368" s="742"/>
    </row>
    <row r="369" ht="15.75" customHeight="1">
      <c r="A369" s="742"/>
      <c r="B369" s="742"/>
      <c r="C369" s="742"/>
      <c r="D369" s="746"/>
      <c r="E369" s="746"/>
      <c r="F369" s="746"/>
      <c r="G369" s="746"/>
      <c r="H369" s="746"/>
      <c r="I369" s="742"/>
      <c r="J369" s="742"/>
      <c r="K369" s="742"/>
      <c r="L369" s="742"/>
      <c r="M369" s="742"/>
      <c r="N369" s="742"/>
      <c r="O369" s="742"/>
      <c r="P369" s="742"/>
      <c r="Q369" s="742"/>
      <c r="R369" s="742"/>
      <c r="S369" s="742"/>
      <c r="T369" s="742"/>
      <c r="U369" s="742"/>
      <c r="V369" s="742"/>
      <c r="W369" s="742"/>
      <c r="X369" s="742"/>
      <c r="Y369" s="742"/>
      <c r="Z369" s="742"/>
    </row>
    <row r="370" ht="15.75" customHeight="1">
      <c r="A370" s="742"/>
      <c r="B370" s="742"/>
      <c r="C370" s="742"/>
      <c r="D370" s="746"/>
      <c r="E370" s="746"/>
      <c r="F370" s="746"/>
      <c r="G370" s="746"/>
      <c r="H370" s="746"/>
      <c r="I370" s="742"/>
      <c r="J370" s="742"/>
      <c r="K370" s="742"/>
      <c r="L370" s="742"/>
      <c r="M370" s="742"/>
      <c r="N370" s="742"/>
      <c r="O370" s="742"/>
      <c r="P370" s="742"/>
      <c r="Q370" s="742"/>
      <c r="R370" s="742"/>
      <c r="S370" s="742"/>
      <c r="T370" s="742"/>
      <c r="U370" s="742"/>
      <c r="V370" s="742"/>
      <c r="W370" s="742"/>
      <c r="X370" s="742"/>
      <c r="Y370" s="742"/>
      <c r="Z370" s="742"/>
    </row>
    <row r="371" ht="15.75" customHeight="1">
      <c r="A371" s="742"/>
      <c r="B371" s="742"/>
      <c r="C371" s="742"/>
      <c r="D371" s="746"/>
      <c r="E371" s="746"/>
      <c r="F371" s="746"/>
      <c r="G371" s="746"/>
      <c r="H371" s="746"/>
      <c r="I371" s="742"/>
      <c r="J371" s="742"/>
      <c r="K371" s="742"/>
      <c r="L371" s="742"/>
      <c r="M371" s="742"/>
      <c r="N371" s="742"/>
      <c r="O371" s="742"/>
      <c r="P371" s="742"/>
      <c r="Q371" s="742"/>
      <c r="R371" s="742"/>
      <c r="S371" s="742"/>
      <c r="T371" s="742"/>
      <c r="U371" s="742"/>
      <c r="V371" s="742"/>
      <c r="W371" s="742"/>
      <c r="X371" s="742"/>
      <c r="Y371" s="742"/>
      <c r="Z371" s="742"/>
    </row>
    <row r="372" ht="15.75" customHeight="1">
      <c r="A372" s="742"/>
      <c r="B372" s="742"/>
      <c r="C372" s="742"/>
      <c r="D372" s="746"/>
      <c r="E372" s="746"/>
      <c r="F372" s="746"/>
      <c r="G372" s="746"/>
      <c r="H372" s="746"/>
      <c r="I372" s="742"/>
      <c r="J372" s="742"/>
      <c r="K372" s="742"/>
      <c r="L372" s="742"/>
      <c r="M372" s="742"/>
      <c r="N372" s="742"/>
      <c r="O372" s="742"/>
      <c r="P372" s="742"/>
      <c r="Q372" s="742"/>
      <c r="R372" s="742"/>
      <c r="S372" s="742"/>
      <c r="T372" s="742"/>
      <c r="U372" s="742"/>
      <c r="V372" s="742"/>
      <c r="W372" s="742"/>
      <c r="X372" s="742"/>
      <c r="Y372" s="742"/>
      <c r="Z372" s="742"/>
    </row>
    <row r="373" ht="15.75" customHeight="1">
      <c r="A373" s="742"/>
      <c r="B373" s="742"/>
      <c r="C373" s="742"/>
      <c r="D373" s="746"/>
      <c r="E373" s="746"/>
      <c r="F373" s="746"/>
      <c r="G373" s="746"/>
      <c r="H373" s="746"/>
      <c r="I373" s="742"/>
      <c r="J373" s="742"/>
      <c r="K373" s="742"/>
      <c r="L373" s="742"/>
      <c r="M373" s="742"/>
      <c r="N373" s="742"/>
      <c r="O373" s="742"/>
      <c r="P373" s="742"/>
      <c r="Q373" s="742"/>
      <c r="R373" s="742"/>
      <c r="S373" s="742"/>
      <c r="T373" s="742"/>
      <c r="U373" s="742"/>
      <c r="V373" s="742"/>
      <c r="W373" s="742"/>
      <c r="X373" s="742"/>
      <c r="Y373" s="742"/>
      <c r="Z373" s="742"/>
    </row>
    <row r="374" ht="15.75" customHeight="1">
      <c r="A374" s="742"/>
      <c r="B374" s="742"/>
      <c r="C374" s="742"/>
      <c r="D374" s="746"/>
      <c r="E374" s="746"/>
      <c r="F374" s="746"/>
      <c r="G374" s="746"/>
      <c r="H374" s="746"/>
      <c r="I374" s="742"/>
      <c r="J374" s="742"/>
      <c r="K374" s="742"/>
      <c r="L374" s="742"/>
      <c r="M374" s="742"/>
      <c r="N374" s="742"/>
      <c r="O374" s="742"/>
      <c r="P374" s="742"/>
      <c r="Q374" s="742"/>
      <c r="R374" s="742"/>
      <c r="S374" s="742"/>
      <c r="T374" s="742"/>
      <c r="U374" s="742"/>
      <c r="V374" s="742"/>
      <c r="W374" s="742"/>
      <c r="X374" s="742"/>
      <c r="Y374" s="742"/>
      <c r="Z374" s="742"/>
    </row>
    <row r="375" ht="15.75" customHeight="1">
      <c r="A375" s="742"/>
      <c r="B375" s="742"/>
      <c r="C375" s="742"/>
      <c r="D375" s="746"/>
      <c r="E375" s="746"/>
      <c r="F375" s="746"/>
      <c r="G375" s="746"/>
      <c r="H375" s="746"/>
      <c r="I375" s="742"/>
      <c r="J375" s="742"/>
      <c r="K375" s="742"/>
      <c r="L375" s="742"/>
      <c r="M375" s="742"/>
      <c r="N375" s="742"/>
      <c r="O375" s="742"/>
      <c r="P375" s="742"/>
      <c r="Q375" s="742"/>
      <c r="R375" s="742"/>
      <c r="S375" s="742"/>
      <c r="T375" s="742"/>
      <c r="U375" s="742"/>
      <c r="V375" s="742"/>
      <c r="W375" s="742"/>
      <c r="X375" s="742"/>
      <c r="Y375" s="742"/>
      <c r="Z375" s="742"/>
    </row>
    <row r="376" ht="15.75" customHeight="1">
      <c r="A376" s="742"/>
      <c r="B376" s="742"/>
      <c r="C376" s="742"/>
      <c r="D376" s="746"/>
      <c r="E376" s="746"/>
      <c r="F376" s="746"/>
      <c r="G376" s="746"/>
      <c r="H376" s="746"/>
      <c r="I376" s="742"/>
      <c r="J376" s="742"/>
      <c r="K376" s="742"/>
      <c r="L376" s="742"/>
      <c r="M376" s="742"/>
      <c r="N376" s="742"/>
      <c r="O376" s="742"/>
      <c r="P376" s="742"/>
      <c r="Q376" s="742"/>
      <c r="R376" s="742"/>
      <c r="S376" s="742"/>
      <c r="T376" s="742"/>
      <c r="U376" s="742"/>
      <c r="V376" s="742"/>
      <c r="W376" s="742"/>
      <c r="X376" s="742"/>
      <c r="Y376" s="742"/>
      <c r="Z376" s="742"/>
    </row>
    <row r="377" ht="15.75" customHeight="1">
      <c r="A377" s="742"/>
      <c r="B377" s="742"/>
      <c r="C377" s="742"/>
      <c r="D377" s="746"/>
      <c r="E377" s="746"/>
      <c r="F377" s="746"/>
      <c r="G377" s="746"/>
      <c r="H377" s="746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</row>
    <row r="378" ht="15.75" customHeight="1">
      <c r="A378" s="742"/>
      <c r="B378" s="742"/>
      <c r="C378" s="742"/>
      <c r="D378" s="746"/>
      <c r="E378" s="746"/>
      <c r="F378" s="746"/>
      <c r="G378" s="746"/>
      <c r="H378" s="746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</row>
    <row r="379" ht="15.75" customHeight="1">
      <c r="A379" s="742"/>
      <c r="B379" s="742"/>
      <c r="C379" s="742"/>
      <c r="D379" s="746"/>
      <c r="E379" s="746"/>
      <c r="F379" s="746"/>
      <c r="G379" s="746"/>
      <c r="H379" s="746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</row>
    <row r="380" ht="15.75" customHeight="1">
      <c r="A380" s="742"/>
      <c r="B380" s="742"/>
      <c r="C380" s="742"/>
      <c r="D380" s="746"/>
      <c r="E380" s="746"/>
      <c r="F380" s="746"/>
      <c r="G380" s="746"/>
      <c r="H380" s="746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</row>
    <row r="381" ht="15.75" customHeight="1">
      <c r="A381" s="742"/>
      <c r="B381" s="742"/>
      <c r="C381" s="742"/>
      <c r="D381" s="746"/>
      <c r="E381" s="746"/>
      <c r="F381" s="746"/>
      <c r="G381" s="746"/>
      <c r="H381" s="746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</row>
    <row r="382" ht="15.75" customHeight="1">
      <c r="A382" s="742"/>
      <c r="B382" s="742"/>
      <c r="C382" s="742"/>
      <c r="D382" s="746"/>
      <c r="E382" s="746"/>
      <c r="F382" s="746"/>
      <c r="G382" s="746"/>
      <c r="H382" s="746"/>
      <c r="I382" s="742"/>
      <c r="J382" s="742"/>
      <c r="K382" s="742"/>
      <c r="L382" s="742"/>
      <c r="M382" s="742"/>
      <c r="N382" s="742"/>
      <c r="O382" s="742"/>
      <c r="P382" s="742"/>
      <c r="Q382" s="742"/>
      <c r="R382" s="742"/>
      <c r="S382" s="742"/>
      <c r="T382" s="742"/>
      <c r="U382" s="742"/>
      <c r="V382" s="742"/>
      <c r="W382" s="742"/>
      <c r="X382" s="742"/>
      <c r="Y382" s="742"/>
      <c r="Z382" s="742"/>
    </row>
    <row r="383" ht="15.75" customHeight="1">
      <c r="A383" s="742"/>
      <c r="B383" s="742"/>
      <c r="C383" s="742"/>
      <c r="D383" s="746"/>
      <c r="E383" s="746"/>
      <c r="F383" s="746"/>
      <c r="G383" s="746"/>
      <c r="H383" s="746"/>
      <c r="I383" s="742"/>
      <c r="J383" s="742"/>
      <c r="K383" s="742"/>
      <c r="L383" s="742"/>
      <c r="M383" s="742"/>
      <c r="N383" s="742"/>
      <c r="O383" s="742"/>
      <c r="P383" s="742"/>
      <c r="Q383" s="742"/>
      <c r="R383" s="742"/>
      <c r="S383" s="742"/>
      <c r="T383" s="742"/>
      <c r="U383" s="742"/>
      <c r="V383" s="742"/>
      <c r="W383" s="742"/>
      <c r="X383" s="742"/>
      <c r="Y383" s="742"/>
      <c r="Z383" s="742"/>
    </row>
    <row r="384" ht="15.75" customHeight="1">
      <c r="A384" s="742"/>
      <c r="B384" s="742"/>
      <c r="C384" s="742"/>
      <c r="D384" s="746"/>
      <c r="E384" s="746"/>
      <c r="F384" s="746"/>
      <c r="G384" s="746"/>
      <c r="H384" s="746"/>
      <c r="I384" s="742"/>
      <c r="J384" s="742"/>
      <c r="K384" s="742"/>
      <c r="L384" s="742"/>
      <c r="M384" s="742"/>
      <c r="N384" s="742"/>
      <c r="O384" s="742"/>
      <c r="P384" s="742"/>
      <c r="Q384" s="742"/>
      <c r="R384" s="742"/>
      <c r="S384" s="742"/>
      <c r="T384" s="742"/>
      <c r="U384" s="742"/>
      <c r="V384" s="742"/>
      <c r="W384" s="742"/>
      <c r="X384" s="742"/>
      <c r="Y384" s="742"/>
      <c r="Z384" s="742"/>
    </row>
    <row r="385" ht="15.75" customHeight="1">
      <c r="A385" s="742"/>
      <c r="B385" s="742"/>
      <c r="C385" s="742"/>
      <c r="D385" s="746"/>
      <c r="E385" s="746"/>
      <c r="F385" s="746"/>
      <c r="G385" s="746"/>
      <c r="H385" s="746"/>
      <c r="I385" s="742"/>
      <c r="J385" s="742"/>
      <c r="K385" s="742"/>
      <c r="L385" s="742"/>
      <c r="M385" s="742"/>
      <c r="N385" s="742"/>
      <c r="O385" s="742"/>
      <c r="P385" s="742"/>
      <c r="Q385" s="742"/>
      <c r="R385" s="742"/>
      <c r="S385" s="742"/>
      <c r="T385" s="742"/>
      <c r="U385" s="742"/>
      <c r="V385" s="742"/>
      <c r="W385" s="742"/>
      <c r="X385" s="742"/>
      <c r="Y385" s="742"/>
      <c r="Z385" s="742"/>
    </row>
    <row r="386" ht="15.75" customHeight="1">
      <c r="A386" s="742"/>
      <c r="B386" s="742"/>
      <c r="C386" s="742"/>
      <c r="D386" s="746"/>
      <c r="E386" s="746"/>
      <c r="F386" s="746"/>
      <c r="G386" s="746"/>
      <c r="H386" s="746"/>
      <c r="I386" s="742"/>
      <c r="J386" s="742"/>
      <c r="K386" s="742"/>
      <c r="L386" s="742"/>
      <c r="M386" s="742"/>
      <c r="N386" s="742"/>
      <c r="O386" s="742"/>
      <c r="P386" s="742"/>
      <c r="Q386" s="742"/>
      <c r="R386" s="742"/>
      <c r="S386" s="742"/>
      <c r="T386" s="742"/>
      <c r="U386" s="742"/>
      <c r="V386" s="742"/>
      <c r="W386" s="742"/>
      <c r="X386" s="742"/>
      <c r="Y386" s="742"/>
      <c r="Z386" s="742"/>
    </row>
    <row r="387" ht="15.75" customHeight="1">
      <c r="A387" s="742"/>
      <c r="B387" s="742"/>
      <c r="C387" s="742"/>
      <c r="D387" s="746"/>
      <c r="E387" s="746"/>
      <c r="F387" s="746"/>
      <c r="G387" s="746"/>
      <c r="H387" s="746"/>
      <c r="I387" s="742"/>
      <c r="J387" s="742"/>
      <c r="K387" s="742"/>
      <c r="L387" s="742"/>
      <c r="M387" s="742"/>
      <c r="N387" s="742"/>
      <c r="O387" s="742"/>
      <c r="P387" s="742"/>
      <c r="Q387" s="742"/>
      <c r="R387" s="742"/>
      <c r="S387" s="742"/>
      <c r="T387" s="742"/>
      <c r="U387" s="742"/>
      <c r="V387" s="742"/>
      <c r="W387" s="742"/>
      <c r="X387" s="742"/>
      <c r="Y387" s="742"/>
      <c r="Z387" s="742"/>
    </row>
    <row r="388" ht="15.75" customHeight="1">
      <c r="A388" s="742"/>
      <c r="B388" s="742"/>
      <c r="C388" s="742"/>
      <c r="D388" s="746"/>
      <c r="E388" s="746"/>
      <c r="F388" s="746"/>
      <c r="G388" s="746"/>
      <c r="H388" s="746"/>
      <c r="I388" s="742"/>
      <c r="J388" s="742"/>
      <c r="K388" s="742"/>
      <c r="L388" s="742"/>
      <c r="M388" s="742"/>
      <c r="N388" s="742"/>
      <c r="O388" s="742"/>
      <c r="P388" s="742"/>
      <c r="Q388" s="742"/>
      <c r="R388" s="742"/>
      <c r="S388" s="742"/>
      <c r="T388" s="742"/>
      <c r="U388" s="742"/>
      <c r="V388" s="742"/>
      <c r="W388" s="742"/>
      <c r="X388" s="742"/>
      <c r="Y388" s="742"/>
      <c r="Z388" s="742"/>
    </row>
    <row r="389" ht="15.75" customHeight="1">
      <c r="A389" s="742"/>
      <c r="B389" s="742"/>
      <c r="C389" s="742"/>
      <c r="D389" s="746"/>
      <c r="E389" s="746"/>
      <c r="F389" s="746"/>
      <c r="G389" s="746"/>
      <c r="H389" s="746"/>
      <c r="I389" s="742"/>
      <c r="J389" s="742"/>
      <c r="K389" s="742"/>
      <c r="L389" s="742"/>
      <c r="M389" s="742"/>
      <c r="N389" s="742"/>
      <c r="O389" s="742"/>
      <c r="P389" s="742"/>
      <c r="Q389" s="742"/>
      <c r="R389" s="742"/>
      <c r="S389" s="742"/>
      <c r="T389" s="742"/>
      <c r="U389" s="742"/>
      <c r="V389" s="742"/>
      <c r="W389" s="742"/>
      <c r="X389" s="742"/>
      <c r="Y389" s="742"/>
      <c r="Z389" s="742"/>
    </row>
    <row r="390" ht="15.75" customHeight="1">
      <c r="A390" s="742"/>
      <c r="B390" s="742"/>
      <c r="C390" s="742"/>
      <c r="D390" s="746"/>
      <c r="E390" s="746"/>
      <c r="F390" s="746"/>
      <c r="G390" s="746"/>
      <c r="H390" s="746"/>
      <c r="I390" s="742"/>
      <c r="J390" s="742"/>
      <c r="K390" s="742"/>
      <c r="L390" s="742"/>
      <c r="M390" s="742"/>
      <c r="N390" s="742"/>
      <c r="O390" s="742"/>
      <c r="P390" s="742"/>
      <c r="Q390" s="742"/>
      <c r="R390" s="742"/>
      <c r="S390" s="742"/>
      <c r="T390" s="742"/>
      <c r="U390" s="742"/>
      <c r="V390" s="742"/>
      <c r="W390" s="742"/>
      <c r="X390" s="742"/>
      <c r="Y390" s="742"/>
      <c r="Z390" s="742"/>
    </row>
    <row r="391" ht="15.75" customHeight="1">
      <c r="A391" s="742"/>
      <c r="B391" s="742"/>
      <c r="C391" s="742"/>
      <c r="D391" s="746"/>
      <c r="E391" s="746"/>
      <c r="F391" s="746"/>
      <c r="G391" s="746"/>
      <c r="H391" s="746"/>
      <c r="I391" s="742"/>
      <c r="J391" s="742"/>
      <c r="K391" s="742"/>
      <c r="L391" s="742"/>
      <c r="M391" s="742"/>
      <c r="N391" s="742"/>
      <c r="O391" s="742"/>
      <c r="P391" s="742"/>
      <c r="Q391" s="742"/>
      <c r="R391" s="742"/>
      <c r="S391" s="742"/>
      <c r="T391" s="742"/>
      <c r="U391" s="742"/>
      <c r="V391" s="742"/>
      <c r="W391" s="742"/>
      <c r="X391" s="742"/>
      <c r="Y391" s="742"/>
      <c r="Z391" s="742"/>
    </row>
    <row r="392" ht="15.75" customHeight="1">
      <c r="A392" s="742"/>
      <c r="B392" s="742"/>
      <c r="C392" s="742"/>
      <c r="D392" s="746"/>
      <c r="E392" s="746"/>
      <c r="F392" s="746"/>
      <c r="G392" s="746"/>
      <c r="H392" s="746"/>
      <c r="I392" s="742"/>
      <c r="J392" s="742"/>
      <c r="K392" s="742"/>
      <c r="L392" s="742"/>
      <c r="M392" s="742"/>
      <c r="N392" s="742"/>
      <c r="O392" s="742"/>
      <c r="P392" s="742"/>
      <c r="Q392" s="742"/>
      <c r="R392" s="742"/>
      <c r="S392" s="742"/>
      <c r="T392" s="742"/>
      <c r="U392" s="742"/>
      <c r="V392" s="742"/>
      <c r="W392" s="742"/>
      <c r="X392" s="742"/>
      <c r="Y392" s="742"/>
      <c r="Z392" s="742"/>
    </row>
    <row r="393" ht="15.75" customHeight="1">
      <c r="A393" s="742"/>
      <c r="B393" s="742"/>
      <c r="C393" s="742"/>
      <c r="D393" s="746"/>
      <c r="E393" s="746"/>
      <c r="F393" s="746"/>
      <c r="G393" s="746"/>
      <c r="H393" s="746"/>
      <c r="I393" s="742"/>
      <c r="J393" s="742"/>
      <c r="K393" s="742"/>
      <c r="L393" s="742"/>
      <c r="M393" s="742"/>
      <c r="N393" s="742"/>
      <c r="O393" s="742"/>
      <c r="P393" s="742"/>
      <c r="Q393" s="742"/>
      <c r="R393" s="742"/>
      <c r="S393" s="742"/>
      <c r="T393" s="742"/>
      <c r="U393" s="742"/>
      <c r="V393" s="742"/>
      <c r="W393" s="742"/>
      <c r="X393" s="742"/>
      <c r="Y393" s="742"/>
      <c r="Z393" s="742"/>
    </row>
    <row r="394" ht="15.75" customHeight="1">
      <c r="A394" s="742"/>
      <c r="B394" s="742"/>
      <c r="C394" s="742"/>
      <c r="D394" s="746"/>
      <c r="E394" s="746"/>
      <c r="F394" s="746"/>
      <c r="G394" s="746"/>
      <c r="H394" s="746"/>
      <c r="I394" s="742"/>
      <c r="J394" s="742"/>
      <c r="K394" s="742"/>
      <c r="L394" s="742"/>
      <c r="M394" s="742"/>
      <c r="N394" s="742"/>
      <c r="O394" s="742"/>
      <c r="P394" s="742"/>
      <c r="Q394" s="742"/>
      <c r="R394" s="742"/>
      <c r="S394" s="742"/>
      <c r="T394" s="742"/>
      <c r="U394" s="742"/>
      <c r="V394" s="742"/>
      <c r="W394" s="742"/>
      <c r="X394" s="742"/>
      <c r="Y394" s="742"/>
      <c r="Z394" s="742"/>
    </row>
    <row r="395" ht="15.75" customHeight="1">
      <c r="A395" s="742"/>
      <c r="B395" s="742"/>
      <c r="C395" s="742"/>
      <c r="D395" s="746"/>
      <c r="E395" s="746"/>
      <c r="F395" s="746"/>
      <c r="G395" s="746"/>
      <c r="H395" s="746"/>
      <c r="I395" s="742"/>
      <c r="J395" s="742"/>
      <c r="K395" s="742"/>
      <c r="L395" s="742"/>
      <c r="M395" s="742"/>
      <c r="N395" s="742"/>
      <c r="O395" s="742"/>
      <c r="P395" s="742"/>
      <c r="Q395" s="742"/>
      <c r="R395" s="742"/>
      <c r="S395" s="742"/>
      <c r="T395" s="742"/>
      <c r="U395" s="742"/>
      <c r="V395" s="742"/>
      <c r="W395" s="742"/>
      <c r="X395" s="742"/>
      <c r="Y395" s="742"/>
      <c r="Z395" s="742"/>
    </row>
    <row r="396" ht="15.75" customHeight="1">
      <c r="A396" s="742"/>
      <c r="B396" s="742"/>
      <c r="C396" s="742"/>
      <c r="D396" s="746"/>
      <c r="E396" s="746"/>
      <c r="F396" s="746"/>
      <c r="G396" s="746"/>
      <c r="H396" s="746"/>
      <c r="I396" s="742"/>
      <c r="J396" s="742"/>
      <c r="K396" s="742"/>
      <c r="L396" s="742"/>
      <c r="M396" s="742"/>
      <c r="N396" s="742"/>
      <c r="O396" s="742"/>
      <c r="P396" s="742"/>
      <c r="Q396" s="742"/>
      <c r="R396" s="742"/>
      <c r="S396" s="742"/>
      <c r="T396" s="742"/>
      <c r="U396" s="742"/>
      <c r="V396" s="742"/>
      <c r="W396" s="742"/>
      <c r="X396" s="742"/>
      <c r="Y396" s="742"/>
      <c r="Z396" s="742"/>
    </row>
    <row r="397" ht="15.75" customHeight="1">
      <c r="A397" s="742"/>
      <c r="B397" s="742"/>
      <c r="C397" s="742"/>
      <c r="D397" s="746"/>
      <c r="E397" s="746"/>
      <c r="F397" s="746"/>
      <c r="G397" s="746"/>
      <c r="H397" s="746"/>
      <c r="I397" s="742"/>
      <c r="J397" s="742"/>
      <c r="K397" s="742"/>
      <c r="L397" s="742"/>
      <c r="M397" s="742"/>
      <c r="N397" s="742"/>
      <c r="O397" s="742"/>
      <c r="P397" s="742"/>
      <c r="Q397" s="742"/>
      <c r="R397" s="742"/>
      <c r="S397" s="742"/>
      <c r="T397" s="742"/>
      <c r="U397" s="742"/>
      <c r="V397" s="742"/>
      <c r="W397" s="742"/>
      <c r="X397" s="742"/>
      <c r="Y397" s="742"/>
      <c r="Z397" s="742"/>
    </row>
    <row r="398" ht="15.75" customHeight="1">
      <c r="A398" s="742"/>
      <c r="B398" s="742"/>
      <c r="C398" s="742"/>
      <c r="D398" s="746"/>
      <c r="E398" s="746"/>
      <c r="F398" s="746"/>
      <c r="G398" s="746"/>
      <c r="H398" s="746"/>
      <c r="I398" s="742"/>
      <c r="J398" s="742"/>
      <c r="K398" s="742"/>
      <c r="L398" s="742"/>
      <c r="M398" s="742"/>
      <c r="N398" s="742"/>
      <c r="O398" s="742"/>
      <c r="P398" s="742"/>
      <c r="Q398" s="742"/>
      <c r="R398" s="742"/>
      <c r="S398" s="742"/>
      <c r="T398" s="742"/>
      <c r="U398" s="742"/>
      <c r="V398" s="742"/>
      <c r="W398" s="742"/>
      <c r="X398" s="742"/>
      <c r="Y398" s="742"/>
      <c r="Z398" s="742"/>
    </row>
    <row r="399" ht="15.75" customHeight="1">
      <c r="A399" s="742"/>
      <c r="B399" s="742"/>
      <c r="C399" s="742"/>
      <c r="D399" s="746"/>
      <c r="E399" s="746"/>
      <c r="F399" s="746"/>
      <c r="G399" s="746"/>
      <c r="H399" s="746"/>
      <c r="I399" s="742"/>
      <c r="J399" s="742"/>
      <c r="K399" s="742"/>
      <c r="L399" s="742"/>
      <c r="M399" s="742"/>
      <c r="N399" s="742"/>
      <c r="O399" s="742"/>
      <c r="P399" s="742"/>
      <c r="Q399" s="742"/>
      <c r="R399" s="742"/>
      <c r="S399" s="742"/>
      <c r="T399" s="742"/>
      <c r="U399" s="742"/>
      <c r="V399" s="742"/>
      <c r="W399" s="742"/>
      <c r="X399" s="742"/>
      <c r="Y399" s="742"/>
      <c r="Z399" s="742"/>
    </row>
    <row r="400" ht="15.75" customHeight="1">
      <c r="A400" s="742"/>
      <c r="B400" s="742"/>
      <c r="C400" s="742"/>
      <c r="D400" s="746"/>
      <c r="E400" s="746"/>
      <c r="F400" s="746"/>
      <c r="G400" s="746"/>
      <c r="H400" s="746"/>
      <c r="I400" s="742"/>
      <c r="J400" s="742"/>
      <c r="K400" s="742"/>
      <c r="L400" s="742"/>
      <c r="M400" s="742"/>
      <c r="N400" s="742"/>
      <c r="O400" s="742"/>
      <c r="P400" s="742"/>
      <c r="Q400" s="742"/>
      <c r="R400" s="742"/>
      <c r="S400" s="742"/>
      <c r="T400" s="742"/>
      <c r="U400" s="742"/>
      <c r="V400" s="742"/>
      <c r="W400" s="742"/>
      <c r="X400" s="742"/>
      <c r="Y400" s="742"/>
      <c r="Z400" s="742"/>
    </row>
    <row r="401" ht="15.75" customHeight="1">
      <c r="A401" s="742"/>
      <c r="B401" s="742"/>
      <c r="C401" s="742"/>
      <c r="D401" s="746"/>
      <c r="E401" s="746"/>
      <c r="F401" s="746"/>
      <c r="G401" s="746"/>
      <c r="H401" s="746"/>
      <c r="I401" s="742"/>
      <c r="J401" s="742"/>
      <c r="K401" s="742"/>
      <c r="L401" s="742"/>
      <c r="M401" s="742"/>
      <c r="N401" s="742"/>
      <c r="O401" s="742"/>
      <c r="P401" s="742"/>
      <c r="Q401" s="742"/>
      <c r="R401" s="742"/>
      <c r="S401" s="742"/>
      <c r="T401" s="742"/>
      <c r="U401" s="742"/>
      <c r="V401" s="742"/>
      <c r="W401" s="742"/>
      <c r="X401" s="742"/>
      <c r="Y401" s="742"/>
      <c r="Z401" s="742"/>
    </row>
    <row r="402" ht="15.75" customHeight="1">
      <c r="A402" s="742"/>
      <c r="B402" s="742"/>
      <c r="C402" s="742"/>
      <c r="D402" s="746"/>
      <c r="E402" s="746"/>
      <c r="F402" s="746"/>
      <c r="G402" s="746"/>
      <c r="H402" s="746"/>
      <c r="I402" s="742"/>
      <c r="J402" s="742"/>
      <c r="K402" s="742"/>
      <c r="L402" s="742"/>
      <c r="M402" s="742"/>
      <c r="N402" s="742"/>
      <c r="O402" s="742"/>
      <c r="P402" s="742"/>
      <c r="Q402" s="742"/>
      <c r="R402" s="742"/>
      <c r="S402" s="742"/>
      <c r="T402" s="742"/>
      <c r="U402" s="742"/>
      <c r="V402" s="742"/>
      <c r="W402" s="742"/>
      <c r="X402" s="742"/>
      <c r="Y402" s="742"/>
      <c r="Z402" s="742"/>
    </row>
    <row r="403" ht="15.75" customHeight="1">
      <c r="A403" s="742"/>
      <c r="B403" s="742"/>
      <c r="C403" s="742"/>
      <c r="D403" s="746"/>
      <c r="E403" s="746"/>
      <c r="F403" s="746"/>
      <c r="G403" s="746"/>
      <c r="H403" s="746"/>
      <c r="I403" s="742"/>
      <c r="J403" s="742"/>
      <c r="K403" s="742"/>
      <c r="L403" s="742"/>
      <c r="M403" s="742"/>
      <c r="N403" s="742"/>
      <c r="O403" s="742"/>
      <c r="P403" s="742"/>
      <c r="Q403" s="742"/>
      <c r="R403" s="742"/>
      <c r="S403" s="742"/>
      <c r="T403" s="742"/>
      <c r="U403" s="742"/>
      <c r="V403" s="742"/>
      <c r="W403" s="742"/>
      <c r="X403" s="742"/>
      <c r="Y403" s="742"/>
      <c r="Z403" s="742"/>
    </row>
    <row r="404" ht="15.75" customHeight="1">
      <c r="A404" s="742"/>
      <c r="B404" s="742"/>
      <c r="C404" s="742"/>
      <c r="D404" s="746"/>
      <c r="E404" s="746"/>
      <c r="F404" s="746"/>
      <c r="G404" s="746"/>
      <c r="H404" s="746"/>
      <c r="I404" s="742"/>
      <c r="J404" s="742"/>
      <c r="K404" s="742"/>
      <c r="L404" s="742"/>
      <c r="M404" s="742"/>
      <c r="N404" s="742"/>
      <c r="O404" s="742"/>
      <c r="P404" s="742"/>
      <c r="Q404" s="742"/>
      <c r="R404" s="742"/>
      <c r="S404" s="742"/>
      <c r="T404" s="742"/>
      <c r="U404" s="742"/>
      <c r="V404" s="742"/>
      <c r="W404" s="742"/>
      <c r="X404" s="742"/>
      <c r="Y404" s="742"/>
      <c r="Z404" s="742"/>
    </row>
    <row r="405" ht="15.75" customHeight="1">
      <c r="A405" s="742"/>
      <c r="B405" s="742"/>
      <c r="C405" s="742"/>
      <c r="D405" s="746"/>
      <c r="E405" s="746"/>
      <c r="F405" s="746"/>
      <c r="G405" s="746"/>
      <c r="H405" s="746"/>
      <c r="I405" s="742"/>
      <c r="J405" s="742"/>
      <c r="K405" s="742"/>
      <c r="L405" s="742"/>
      <c r="M405" s="742"/>
      <c r="N405" s="742"/>
      <c r="O405" s="742"/>
      <c r="P405" s="742"/>
      <c r="Q405" s="742"/>
      <c r="R405" s="742"/>
      <c r="S405" s="742"/>
      <c r="T405" s="742"/>
      <c r="U405" s="742"/>
      <c r="V405" s="742"/>
      <c r="W405" s="742"/>
      <c r="X405" s="742"/>
      <c r="Y405" s="742"/>
      <c r="Z405" s="742"/>
    </row>
    <row r="406" ht="15.75" customHeight="1">
      <c r="A406" s="742"/>
      <c r="B406" s="742"/>
      <c r="C406" s="742"/>
      <c r="D406" s="746"/>
      <c r="E406" s="746"/>
      <c r="F406" s="746"/>
      <c r="G406" s="746"/>
      <c r="H406" s="746"/>
      <c r="I406" s="742"/>
      <c r="J406" s="742"/>
      <c r="K406" s="742"/>
      <c r="L406" s="742"/>
      <c r="M406" s="742"/>
      <c r="N406" s="742"/>
      <c r="O406" s="742"/>
      <c r="P406" s="742"/>
      <c r="Q406" s="742"/>
      <c r="R406" s="742"/>
      <c r="S406" s="742"/>
      <c r="T406" s="742"/>
      <c r="U406" s="742"/>
      <c r="V406" s="742"/>
      <c r="W406" s="742"/>
      <c r="X406" s="742"/>
      <c r="Y406" s="742"/>
      <c r="Z406" s="742"/>
    </row>
    <row r="407" ht="15.75" customHeight="1">
      <c r="A407" s="742"/>
      <c r="B407" s="742"/>
      <c r="C407" s="742"/>
      <c r="D407" s="746"/>
      <c r="E407" s="746"/>
      <c r="F407" s="746"/>
      <c r="G407" s="746"/>
      <c r="H407" s="746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</row>
    <row r="408" ht="15.75" customHeight="1">
      <c r="A408" s="742"/>
      <c r="B408" s="742"/>
      <c r="C408" s="742"/>
      <c r="D408" s="746"/>
      <c r="E408" s="746"/>
      <c r="F408" s="746"/>
      <c r="G408" s="746"/>
      <c r="H408" s="746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</row>
    <row r="409" ht="15.75" customHeight="1">
      <c r="A409" s="742"/>
      <c r="B409" s="742"/>
      <c r="C409" s="742"/>
      <c r="D409" s="746"/>
      <c r="E409" s="746"/>
      <c r="F409" s="746"/>
      <c r="G409" s="746"/>
      <c r="H409" s="746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</row>
    <row r="410" ht="15.75" customHeight="1">
      <c r="A410" s="742"/>
      <c r="B410" s="742"/>
      <c r="C410" s="742"/>
      <c r="D410" s="746"/>
      <c r="E410" s="746"/>
      <c r="F410" s="746"/>
      <c r="G410" s="746"/>
      <c r="H410" s="746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</row>
    <row r="411" ht="15.75" customHeight="1">
      <c r="A411" s="742"/>
      <c r="B411" s="742"/>
      <c r="C411" s="742"/>
      <c r="D411" s="746"/>
      <c r="E411" s="746"/>
      <c r="F411" s="746"/>
      <c r="G411" s="746"/>
      <c r="H411" s="746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</row>
    <row r="412" ht="15.75" customHeight="1">
      <c r="A412" s="742"/>
      <c r="B412" s="742"/>
      <c r="C412" s="742"/>
      <c r="D412" s="746"/>
      <c r="E412" s="746"/>
      <c r="F412" s="746"/>
      <c r="G412" s="746"/>
      <c r="H412" s="746"/>
      <c r="I412" s="742"/>
      <c r="J412" s="742"/>
      <c r="K412" s="742"/>
      <c r="L412" s="742"/>
      <c r="M412" s="742"/>
      <c r="N412" s="742"/>
      <c r="O412" s="742"/>
      <c r="P412" s="742"/>
      <c r="Q412" s="742"/>
      <c r="R412" s="742"/>
      <c r="S412" s="742"/>
      <c r="T412" s="742"/>
      <c r="U412" s="742"/>
      <c r="V412" s="742"/>
      <c r="W412" s="742"/>
      <c r="X412" s="742"/>
      <c r="Y412" s="742"/>
      <c r="Z412" s="742"/>
    </row>
    <row r="413" ht="15.75" customHeight="1">
      <c r="A413" s="742"/>
      <c r="B413" s="742"/>
      <c r="C413" s="742"/>
      <c r="D413" s="746"/>
      <c r="E413" s="746"/>
      <c r="F413" s="746"/>
      <c r="G413" s="746"/>
      <c r="H413" s="746"/>
      <c r="I413" s="742"/>
      <c r="J413" s="742"/>
      <c r="K413" s="742"/>
      <c r="L413" s="742"/>
      <c r="M413" s="742"/>
      <c r="N413" s="742"/>
      <c r="O413" s="742"/>
      <c r="P413" s="742"/>
      <c r="Q413" s="742"/>
      <c r="R413" s="742"/>
      <c r="S413" s="742"/>
      <c r="T413" s="742"/>
      <c r="U413" s="742"/>
      <c r="V413" s="742"/>
      <c r="W413" s="742"/>
      <c r="X413" s="742"/>
      <c r="Y413" s="742"/>
      <c r="Z413" s="742"/>
    </row>
    <row r="414" ht="15.75" customHeight="1">
      <c r="A414" s="742"/>
      <c r="B414" s="742"/>
      <c r="C414" s="742"/>
      <c r="D414" s="746"/>
      <c r="E414" s="746"/>
      <c r="F414" s="746"/>
      <c r="G414" s="746"/>
      <c r="H414" s="746"/>
      <c r="I414" s="742"/>
      <c r="J414" s="742"/>
      <c r="K414" s="742"/>
      <c r="L414" s="742"/>
      <c r="M414" s="742"/>
      <c r="N414" s="742"/>
      <c r="O414" s="742"/>
      <c r="P414" s="742"/>
      <c r="Q414" s="742"/>
      <c r="R414" s="742"/>
      <c r="S414" s="742"/>
      <c r="T414" s="742"/>
      <c r="U414" s="742"/>
      <c r="V414" s="742"/>
      <c r="W414" s="742"/>
      <c r="X414" s="742"/>
      <c r="Y414" s="742"/>
      <c r="Z414" s="742"/>
    </row>
    <row r="415" ht="15.75" customHeight="1">
      <c r="A415" s="742"/>
      <c r="B415" s="742"/>
      <c r="C415" s="742"/>
      <c r="D415" s="746"/>
      <c r="E415" s="746"/>
      <c r="F415" s="746"/>
      <c r="G415" s="746"/>
      <c r="H415" s="746"/>
      <c r="I415" s="742"/>
      <c r="J415" s="742"/>
      <c r="K415" s="742"/>
      <c r="L415" s="742"/>
      <c r="M415" s="742"/>
      <c r="N415" s="742"/>
      <c r="O415" s="742"/>
      <c r="P415" s="742"/>
      <c r="Q415" s="742"/>
      <c r="R415" s="742"/>
      <c r="S415" s="742"/>
      <c r="T415" s="742"/>
      <c r="U415" s="742"/>
      <c r="V415" s="742"/>
      <c r="W415" s="742"/>
      <c r="X415" s="742"/>
      <c r="Y415" s="742"/>
      <c r="Z415" s="742"/>
    </row>
    <row r="416" ht="15.75" customHeight="1">
      <c r="A416" s="742"/>
      <c r="B416" s="742"/>
      <c r="C416" s="742"/>
      <c r="D416" s="746"/>
      <c r="E416" s="746"/>
      <c r="F416" s="746"/>
      <c r="G416" s="746"/>
      <c r="H416" s="746"/>
      <c r="I416" s="742"/>
      <c r="J416" s="742"/>
      <c r="K416" s="742"/>
      <c r="L416" s="742"/>
      <c r="M416" s="742"/>
      <c r="N416" s="742"/>
      <c r="O416" s="742"/>
      <c r="P416" s="742"/>
      <c r="Q416" s="742"/>
      <c r="R416" s="742"/>
      <c r="S416" s="742"/>
      <c r="T416" s="742"/>
      <c r="U416" s="742"/>
      <c r="V416" s="742"/>
      <c r="W416" s="742"/>
      <c r="X416" s="742"/>
      <c r="Y416" s="742"/>
      <c r="Z416" s="742"/>
    </row>
    <row r="417" ht="15.75" customHeight="1">
      <c r="A417" s="742"/>
      <c r="B417" s="742"/>
      <c r="C417" s="742"/>
      <c r="D417" s="746"/>
      <c r="E417" s="746"/>
      <c r="F417" s="746"/>
      <c r="G417" s="746"/>
      <c r="H417" s="746"/>
      <c r="I417" s="742"/>
      <c r="J417" s="742"/>
      <c r="K417" s="742"/>
      <c r="L417" s="742"/>
      <c r="M417" s="742"/>
      <c r="N417" s="742"/>
      <c r="O417" s="742"/>
      <c r="P417" s="742"/>
      <c r="Q417" s="742"/>
      <c r="R417" s="742"/>
      <c r="S417" s="742"/>
      <c r="T417" s="742"/>
      <c r="U417" s="742"/>
      <c r="V417" s="742"/>
      <c r="W417" s="742"/>
      <c r="X417" s="742"/>
      <c r="Y417" s="742"/>
      <c r="Z417" s="742"/>
    </row>
    <row r="418" ht="15.75" customHeight="1">
      <c r="A418" s="742"/>
      <c r="B418" s="742"/>
      <c r="C418" s="742"/>
      <c r="D418" s="746"/>
      <c r="E418" s="746"/>
      <c r="F418" s="746"/>
      <c r="G418" s="746"/>
      <c r="H418" s="746"/>
      <c r="I418" s="742"/>
      <c r="J418" s="742"/>
      <c r="K418" s="742"/>
      <c r="L418" s="742"/>
      <c r="M418" s="742"/>
      <c r="N418" s="742"/>
      <c r="O418" s="742"/>
      <c r="P418" s="742"/>
      <c r="Q418" s="742"/>
      <c r="R418" s="742"/>
      <c r="S418" s="742"/>
      <c r="T418" s="742"/>
      <c r="U418" s="742"/>
      <c r="V418" s="742"/>
      <c r="W418" s="742"/>
      <c r="X418" s="742"/>
      <c r="Y418" s="742"/>
      <c r="Z418" s="742"/>
    </row>
    <row r="419" ht="15.75" customHeight="1">
      <c r="A419" s="742"/>
      <c r="B419" s="742"/>
      <c r="C419" s="742"/>
      <c r="D419" s="746"/>
      <c r="E419" s="746"/>
      <c r="F419" s="746"/>
      <c r="G419" s="746"/>
      <c r="H419" s="746"/>
      <c r="I419" s="742"/>
      <c r="J419" s="742"/>
      <c r="K419" s="742"/>
      <c r="L419" s="742"/>
      <c r="M419" s="742"/>
      <c r="N419" s="742"/>
      <c r="O419" s="742"/>
      <c r="P419" s="742"/>
      <c r="Q419" s="742"/>
      <c r="R419" s="742"/>
      <c r="S419" s="742"/>
      <c r="T419" s="742"/>
      <c r="U419" s="742"/>
      <c r="V419" s="742"/>
      <c r="W419" s="742"/>
      <c r="X419" s="742"/>
      <c r="Y419" s="742"/>
      <c r="Z419" s="742"/>
    </row>
    <row r="420" ht="15.75" customHeight="1">
      <c r="A420" s="742"/>
      <c r="B420" s="742"/>
      <c r="C420" s="742"/>
      <c r="D420" s="746"/>
      <c r="E420" s="746"/>
      <c r="F420" s="746"/>
      <c r="G420" s="746"/>
      <c r="H420" s="746"/>
      <c r="I420" s="742"/>
      <c r="J420" s="742"/>
      <c r="K420" s="742"/>
      <c r="L420" s="742"/>
      <c r="M420" s="742"/>
      <c r="N420" s="742"/>
      <c r="O420" s="742"/>
      <c r="P420" s="742"/>
      <c r="Q420" s="742"/>
      <c r="R420" s="742"/>
      <c r="S420" s="742"/>
      <c r="T420" s="742"/>
      <c r="U420" s="742"/>
      <c r="V420" s="742"/>
      <c r="W420" s="742"/>
      <c r="X420" s="742"/>
      <c r="Y420" s="742"/>
      <c r="Z420" s="742"/>
    </row>
    <row r="421" ht="15.75" customHeight="1">
      <c r="A421" s="742"/>
      <c r="B421" s="742"/>
      <c r="C421" s="742"/>
      <c r="D421" s="746"/>
      <c r="E421" s="746"/>
      <c r="F421" s="746"/>
      <c r="G421" s="746"/>
      <c r="H421" s="746"/>
      <c r="I421" s="742"/>
      <c r="J421" s="742"/>
      <c r="K421" s="742"/>
      <c r="L421" s="742"/>
      <c r="M421" s="742"/>
      <c r="N421" s="742"/>
      <c r="O421" s="742"/>
      <c r="P421" s="742"/>
      <c r="Q421" s="742"/>
      <c r="R421" s="742"/>
      <c r="S421" s="742"/>
      <c r="T421" s="742"/>
      <c r="U421" s="742"/>
      <c r="V421" s="742"/>
      <c r="W421" s="742"/>
      <c r="X421" s="742"/>
      <c r="Y421" s="742"/>
      <c r="Z421" s="742"/>
    </row>
    <row r="422" ht="15.75" customHeight="1">
      <c r="A422" s="742"/>
      <c r="B422" s="742"/>
      <c r="C422" s="742"/>
      <c r="D422" s="746"/>
      <c r="E422" s="746"/>
      <c r="F422" s="746"/>
      <c r="G422" s="746"/>
      <c r="H422" s="746"/>
      <c r="I422" s="742"/>
      <c r="J422" s="742"/>
      <c r="K422" s="742"/>
      <c r="L422" s="742"/>
      <c r="M422" s="742"/>
      <c r="N422" s="742"/>
      <c r="O422" s="742"/>
      <c r="P422" s="742"/>
      <c r="Q422" s="742"/>
      <c r="R422" s="742"/>
      <c r="S422" s="742"/>
      <c r="T422" s="742"/>
      <c r="U422" s="742"/>
      <c r="V422" s="742"/>
      <c r="W422" s="742"/>
      <c r="X422" s="742"/>
      <c r="Y422" s="742"/>
      <c r="Z422" s="742"/>
    </row>
    <row r="423" ht="15.75" customHeight="1">
      <c r="A423" s="742"/>
      <c r="B423" s="742"/>
      <c r="C423" s="742"/>
      <c r="D423" s="746"/>
      <c r="E423" s="746"/>
      <c r="F423" s="746"/>
      <c r="G423" s="746"/>
      <c r="H423" s="746"/>
      <c r="I423" s="742"/>
      <c r="J423" s="742"/>
      <c r="K423" s="742"/>
      <c r="L423" s="742"/>
      <c r="M423" s="742"/>
      <c r="N423" s="742"/>
      <c r="O423" s="742"/>
      <c r="P423" s="742"/>
      <c r="Q423" s="742"/>
      <c r="R423" s="742"/>
      <c r="S423" s="742"/>
      <c r="T423" s="742"/>
      <c r="U423" s="742"/>
      <c r="V423" s="742"/>
      <c r="W423" s="742"/>
      <c r="X423" s="742"/>
      <c r="Y423" s="742"/>
      <c r="Z423" s="742"/>
    </row>
    <row r="424" ht="15.75" customHeight="1">
      <c r="A424" s="742"/>
      <c r="B424" s="742"/>
      <c r="C424" s="742"/>
      <c r="D424" s="746"/>
      <c r="E424" s="746"/>
      <c r="F424" s="746"/>
      <c r="G424" s="746"/>
      <c r="H424" s="746"/>
      <c r="I424" s="742"/>
      <c r="J424" s="742"/>
      <c r="K424" s="742"/>
      <c r="L424" s="742"/>
      <c r="M424" s="742"/>
      <c r="N424" s="742"/>
      <c r="O424" s="742"/>
      <c r="P424" s="742"/>
      <c r="Q424" s="742"/>
      <c r="R424" s="742"/>
      <c r="S424" s="742"/>
      <c r="T424" s="742"/>
      <c r="U424" s="742"/>
      <c r="V424" s="742"/>
      <c r="W424" s="742"/>
      <c r="X424" s="742"/>
      <c r="Y424" s="742"/>
      <c r="Z424" s="742"/>
    </row>
    <row r="425" ht="15.75" customHeight="1">
      <c r="A425" s="742"/>
      <c r="B425" s="742"/>
      <c r="C425" s="742"/>
      <c r="D425" s="746"/>
      <c r="E425" s="746"/>
      <c r="F425" s="746"/>
      <c r="G425" s="746"/>
      <c r="H425" s="746"/>
      <c r="I425" s="742"/>
      <c r="J425" s="742"/>
      <c r="K425" s="742"/>
      <c r="L425" s="742"/>
      <c r="M425" s="742"/>
      <c r="N425" s="742"/>
      <c r="O425" s="742"/>
      <c r="P425" s="742"/>
      <c r="Q425" s="742"/>
      <c r="R425" s="742"/>
      <c r="S425" s="742"/>
      <c r="T425" s="742"/>
      <c r="U425" s="742"/>
      <c r="V425" s="742"/>
      <c r="W425" s="742"/>
      <c r="X425" s="742"/>
      <c r="Y425" s="742"/>
      <c r="Z425" s="742"/>
    </row>
    <row r="426" ht="15.75" customHeight="1">
      <c r="A426" s="742"/>
      <c r="B426" s="742"/>
      <c r="C426" s="742"/>
      <c r="D426" s="746"/>
      <c r="E426" s="746"/>
      <c r="F426" s="746"/>
      <c r="G426" s="746"/>
      <c r="H426" s="746"/>
      <c r="I426" s="742"/>
      <c r="J426" s="742"/>
      <c r="K426" s="742"/>
      <c r="L426" s="742"/>
      <c r="M426" s="742"/>
      <c r="N426" s="742"/>
      <c r="O426" s="742"/>
      <c r="P426" s="742"/>
      <c r="Q426" s="742"/>
      <c r="R426" s="742"/>
      <c r="S426" s="742"/>
      <c r="T426" s="742"/>
      <c r="U426" s="742"/>
      <c r="V426" s="742"/>
      <c r="W426" s="742"/>
      <c r="X426" s="742"/>
      <c r="Y426" s="742"/>
      <c r="Z426" s="742"/>
    </row>
    <row r="427" ht="15.75" customHeight="1">
      <c r="A427" s="742"/>
      <c r="B427" s="742"/>
      <c r="C427" s="742"/>
      <c r="D427" s="746"/>
      <c r="E427" s="746"/>
      <c r="F427" s="746"/>
      <c r="G427" s="746"/>
      <c r="H427" s="746"/>
      <c r="I427" s="742"/>
      <c r="J427" s="742"/>
      <c r="K427" s="742"/>
      <c r="L427" s="742"/>
      <c r="M427" s="742"/>
      <c r="N427" s="742"/>
      <c r="O427" s="742"/>
      <c r="P427" s="742"/>
      <c r="Q427" s="742"/>
      <c r="R427" s="742"/>
      <c r="S427" s="742"/>
      <c r="T427" s="742"/>
      <c r="U427" s="742"/>
      <c r="V427" s="742"/>
      <c r="W427" s="742"/>
      <c r="X427" s="742"/>
      <c r="Y427" s="742"/>
      <c r="Z427" s="742"/>
    </row>
    <row r="428" ht="15.75" customHeight="1">
      <c r="A428" s="742"/>
      <c r="B428" s="742"/>
      <c r="C428" s="742"/>
      <c r="D428" s="746"/>
      <c r="E428" s="746"/>
      <c r="F428" s="746"/>
      <c r="G428" s="746"/>
      <c r="H428" s="746"/>
      <c r="I428" s="742"/>
      <c r="J428" s="742"/>
      <c r="K428" s="742"/>
      <c r="L428" s="742"/>
      <c r="M428" s="742"/>
      <c r="N428" s="742"/>
      <c r="O428" s="742"/>
      <c r="P428" s="742"/>
      <c r="Q428" s="742"/>
      <c r="R428" s="742"/>
      <c r="S428" s="742"/>
      <c r="T428" s="742"/>
      <c r="U428" s="742"/>
      <c r="V428" s="742"/>
      <c r="W428" s="742"/>
      <c r="X428" s="742"/>
      <c r="Y428" s="742"/>
      <c r="Z428" s="742"/>
    </row>
    <row r="429" ht="15.75" customHeight="1">
      <c r="A429" s="742"/>
      <c r="B429" s="742"/>
      <c r="C429" s="742"/>
      <c r="D429" s="746"/>
      <c r="E429" s="746"/>
      <c r="F429" s="746"/>
      <c r="G429" s="746"/>
      <c r="H429" s="746"/>
      <c r="I429" s="742"/>
      <c r="J429" s="742"/>
      <c r="K429" s="742"/>
      <c r="L429" s="742"/>
      <c r="M429" s="742"/>
      <c r="N429" s="742"/>
      <c r="O429" s="742"/>
      <c r="P429" s="742"/>
      <c r="Q429" s="742"/>
      <c r="R429" s="742"/>
      <c r="S429" s="742"/>
      <c r="T429" s="742"/>
      <c r="U429" s="742"/>
      <c r="V429" s="742"/>
      <c r="W429" s="742"/>
      <c r="X429" s="742"/>
      <c r="Y429" s="742"/>
      <c r="Z429" s="742"/>
    </row>
    <row r="430" ht="15.75" customHeight="1">
      <c r="A430" s="742"/>
      <c r="B430" s="742"/>
      <c r="C430" s="742"/>
      <c r="D430" s="746"/>
      <c r="E430" s="746"/>
      <c r="F430" s="746"/>
      <c r="G430" s="746"/>
      <c r="H430" s="746"/>
      <c r="I430" s="742"/>
      <c r="J430" s="742"/>
      <c r="K430" s="742"/>
      <c r="L430" s="742"/>
      <c r="M430" s="742"/>
      <c r="N430" s="742"/>
      <c r="O430" s="742"/>
      <c r="P430" s="742"/>
      <c r="Q430" s="742"/>
      <c r="R430" s="742"/>
      <c r="S430" s="742"/>
      <c r="T430" s="742"/>
      <c r="U430" s="742"/>
      <c r="V430" s="742"/>
      <c r="W430" s="742"/>
      <c r="X430" s="742"/>
      <c r="Y430" s="742"/>
      <c r="Z430" s="742"/>
    </row>
    <row r="431" ht="15.75" customHeight="1">
      <c r="A431" s="742"/>
      <c r="B431" s="742"/>
      <c r="C431" s="742"/>
      <c r="D431" s="746"/>
      <c r="E431" s="746"/>
      <c r="F431" s="746"/>
      <c r="G431" s="746"/>
      <c r="H431" s="746"/>
      <c r="I431" s="742"/>
      <c r="J431" s="742"/>
      <c r="K431" s="742"/>
      <c r="L431" s="742"/>
      <c r="M431" s="742"/>
      <c r="N431" s="742"/>
      <c r="O431" s="742"/>
      <c r="P431" s="742"/>
      <c r="Q431" s="742"/>
      <c r="R431" s="742"/>
      <c r="S431" s="742"/>
      <c r="T431" s="742"/>
      <c r="U431" s="742"/>
      <c r="V431" s="742"/>
      <c r="W431" s="742"/>
      <c r="X431" s="742"/>
      <c r="Y431" s="742"/>
      <c r="Z431" s="742"/>
    </row>
    <row r="432" ht="15.75" customHeight="1">
      <c r="A432" s="742"/>
      <c r="B432" s="742"/>
      <c r="C432" s="742"/>
      <c r="D432" s="746"/>
      <c r="E432" s="746"/>
      <c r="F432" s="746"/>
      <c r="G432" s="746"/>
      <c r="H432" s="746"/>
      <c r="I432" s="742"/>
      <c r="J432" s="742"/>
      <c r="K432" s="742"/>
      <c r="L432" s="742"/>
      <c r="M432" s="742"/>
      <c r="N432" s="742"/>
      <c r="O432" s="742"/>
      <c r="P432" s="742"/>
      <c r="Q432" s="742"/>
      <c r="R432" s="742"/>
      <c r="S432" s="742"/>
      <c r="T432" s="742"/>
      <c r="U432" s="742"/>
      <c r="V432" s="742"/>
      <c r="W432" s="742"/>
      <c r="X432" s="742"/>
      <c r="Y432" s="742"/>
      <c r="Z432" s="742"/>
    </row>
    <row r="433" ht="15.75" customHeight="1">
      <c r="A433" s="742"/>
      <c r="B433" s="742"/>
      <c r="C433" s="742"/>
      <c r="D433" s="746"/>
      <c r="E433" s="746"/>
      <c r="F433" s="746"/>
      <c r="G433" s="746"/>
      <c r="H433" s="746"/>
      <c r="I433" s="742"/>
      <c r="J433" s="742"/>
      <c r="K433" s="742"/>
      <c r="L433" s="742"/>
      <c r="M433" s="742"/>
      <c r="N433" s="742"/>
      <c r="O433" s="742"/>
      <c r="P433" s="742"/>
      <c r="Q433" s="742"/>
      <c r="R433" s="742"/>
      <c r="S433" s="742"/>
      <c r="T433" s="742"/>
      <c r="U433" s="742"/>
      <c r="V433" s="742"/>
      <c r="W433" s="742"/>
      <c r="X433" s="742"/>
      <c r="Y433" s="742"/>
      <c r="Z433" s="742"/>
    </row>
    <row r="434" ht="15.75" customHeight="1">
      <c r="A434" s="742"/>
      <c r="B434" s="742"/>
      <c r="C434" s="742"/>
      <c r="D434" s="746"/>
      <c r="E434" s="746"/>
      <c r="F434" s="746"/>
      <c r="G434" s="746"/>
      <c r="H434" s="746"/>
      <c r="I434" s="742"/>
      <c r="J434" s="742"/>
      <c r="K434" s="742"/>
      <c r="L434" s="742"/>
      <c r="M434" s="742"/>
      <c r="N434" s="742"/>
      <c r="O434" s="742"/>
      <c r="P434" s="742"/>
      <c r="Q434" s="742"/>
      <c r="R434" s="742"/>
      <c r="S434" s="742"/>
      <c r="T434" s="742"/>
      <c r="U434" s="742"/>
      <c r="V434" s="742"/>
      <c r="W434" s="742"/>
      <c r="X434" s="742"/>
      <c r="Y434" s="742"/>
      <c r="Z434" s="742"/>
    </row>
    <row r="435" ht="15.75" customHeight="1">
      <c r="A435" s="742"/>
      <c r="B435" s="742"/>
      <c r="C435" s="742"/>
      <c r="D435" s="746"/>
      <c r="E435" s="746"/>
      <c r="F435" s="746"/>
      <c r="G435" s="746"/>
      <c r="H435" s="746"/>
      <c r="I435" s="742"/>
      <c r="J435" s="742"/>
      <c r="K435" s="742"/>
      <c r="L435" s="742"/>
      <c r="M435" s="742"/>
      <c r="N435" s="742"/>
      <c r="O435" s="742"/>
      <c r="P435" s="742"/>
      <c r="Q435" s="742"/>
      <c r="R435" s="742"/>
      <c r="S435" s="742"/>
      <c r="T435" s="742"/>
      <c r="U435" s="742"/>
      <c r="V435" s="742"/>
      <c r="W435" s="742"/>
      <c r="X435" s="742"/>
      <c r="Y435" s="742"/>
      <c r="Z435" s="742"/>
    </row>
    <row r="436" ht="15.75" customHeight="1">
      <c r="A436" s="742"/>
      <c r="B436" s="742"/>
      <c r="C436" s="742"/>
      <c r="D436" s="746"/>
      <c r="E436" s="746"/>
      <c r="F436" s="746"/>
      <c r="G436" s="746"/>
      <c r="H436" s="746"/>
      <c r="I436" s="742"/>
      <c r="J436" s="742"/>
      <c r="K436" s="742"/>
      <c r="L436" s="742"/>
      <c r="M436" s="742"/>
      <c r="N436" s="742"/>
      <c r="O436" s="742"/>
      <c r="P436" s="742"/>
      <c r="Q436" s="742"/>
      <c r="R436" s="742"/>
      <c r="S436" s="742"/>
      <c r="T436" s="742"/>
      <c r="U436" s="742"/>
      <c r="V436" s="742"/>
      <c r="W436" s="742"/>
      <c r="X436" s="742"/>
      <c r="Y436" s="742"/>
      <c r="Z436" s="742"/>
    </row>
    <row r="437" ht="15.75" customHeight="1">
      <c r="A437" s="742"/>
      <c r="B437" s="742"/>
      <c r="C437" s="742"/>
      <c r="D437" s="746"/>
      <c r="E437" s="746"/>
      <c r="F437" s="746"/>
      <c r="G437" s="746"/>
      <c r="H437" s="746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</row>
    <row r="438" ht="15.75" customHeight="1">
      <c r="A438" s="742"/>
      <c r="B438" s="742"/>
      <c r="C438" s="742"/>
      <c r="D438" s="746"/>
      <c r="E438" s="746"/>
      <c r="F438" s="746"/>
      <c r="G438" s="746"/>
      <c r="H438" s="746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</row>
    <row r="439" ht="15.75" customHeight="1">
      <c r="A439" s="742"/>
      <c r="B439" s="742"/>
      <c r="C439" s="742"/>
      <c r="D439" s="746"/>
      <c r="E439" s="746"/>
      <c r="F439" s="746"/>
      <c r="G439" s="746"/>
      <c r="H439" s="746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</row>
    <row r="440" ht="15.75" customHeight="1">
      <c r="A440" s="742"/>
      <c r="B440" s="742"/>
      <c r="C440" s="742"/>
      <c r="D440" s="746"/>
      <c r="E440" s="746"/>
      <c r="F440" s="746"/>
      <c r="G440" s="746"/>
      <c r="H440" s="746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</row>
    <row r="441" ht="15.75" customHeight="1">
      <c r="A441" s="742"/>
      <c r="B441" s="742"/>
      <c r="C441" s="742"/>
      <c r="D441" s="746"/>
      <c r="E441" s="746"/>
      <c r="F441" s="746"/>
      <c r="G441" s="746"/>
      <c r="H441" s="746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</row>
    <row r="442" ht="15.75" customHeight="1">
      <c r="A442" s="742"/>
      <c r="B442" s="742"/>
      <c r="C442" s="742"/>
      <c r="D442" s="746"/>
      <c r="E442" s="746"/>
      <c r="F442" s="746"/>
      <c r="G442" s="746"/>
      <c r="H442" s="746"/>
      <c r="I442" s="742"/>
      <c r="J442" s="742"/>
      <c r="K442" s="742"/>
      <c r="L442" s="742"/>
      <c r="M442" s="742"/>
      <c r="N442" s="742"/>
      <c r="O442" s="742"/>
      <c r="P442" s="742"/>
      <c r="Q442" s="742"/>
      <c r="R442" s="742"/>
      <c r="S442" s="742"/>
      <c r="T442" s="742"/>
      <c r="U442" s="742"/>
      <c r="V442" s="742"/>
      <c r="W442" s="742"/>
      <c r="X442" s="742"/>
      <c r="Y442" s="742"/>
      <c r="Z442" s="742"/>
    </row>
    <row r="443" ht="15.75" customHeight="1">
      <c r="A443" s="742"/>
      <c r="B443" s="742"/>
      <c r="C443" s="742"/>
      <c r="D443" s="746"/>
      <c r="E443" s="746"/>
      <c r="F443" s="746"/>
      <c r="G443" s="746"/>
      <c r="H443" s="746"/>
      <c r="I443" s="742"/>
      <c r="J443" s="742"/>
      <c r="K443" s="742"/>
      <c r="L443" s="742"/>
      <c r="M443" s="742"/>
      <c r="N443" s="742"/>
      <c r="O443" s="742"/>
      <c r="P443" s="742"/>
      <c r="Q443" s="742"/>
      <c r="R443" s="742"/>
      <c r="S443" s="742"/>
      <c r="T443" s="742"/>
      <c r="U443" s="742"/>
      <c r="V443" s="742"/>
      <c r="W443" s="742"/>
      <c r="X443" s="742"/>
      <c r="Y443" s="742"/>
      <c r="Z443" s="742"/>
    </row>
    <row r="444" ht="15.75" customHeight="1">
      <c r="A444" s="742"/>
      <c r="B444" s="742"/>
      <c r="C444" s="742"/>
      <c r="D444" s="746"/>
      <c r="E444" s="746"/>
      <c r="F444" s="746"/>
      <c r="G444" s="746"/>
      <c r="H444" s="746"/>
      <c r="I444" s="742"/>
      <c r="J444" s="742"/>
      <c r="K444" s="742"/>
      <c r="L444" s="742"/>
      <c r="M444" s="742"/>
      <c r="N444" s="742"/>
      <c r="O444" s="742"/>
      <c r="P444" s="742"/>
      <c r="Q444" s="742"/>
      <c r="R444" s="742"/>
      <c r="S444" s="742"/>
      <c r="T444" s="742"/>
      <c r="U444" s="742"/>
      <c r="V444" s="742"/>
      <c r="W444" s="742"/>
      <c r="X444" s="742"/>
      <c r="Y444" s="742"/>
      <c r="Z444" s="742"/>
    </row>
    <row r="445" ht="15.75" customHeight="1">
      <c r="A445" s="742"/>
      <c r="B445" s="742"/>
      <c r="C445" s="742"/>
      <c r="D445" s="746"/>
      <c r="E445" s="746"/>
      <c r="F445" s="746"/>
      <c r="G445" s="746"/>
      <c r="H445" s="746"/>
      <c r="I445" s="742"/>
      <c r="J445" s="742"/>
      <c r="K445" s="742"/>
      <c r="L445" s="742"/>
      <c r="M445" s="742"/>
      <c r="N445" s="742"/>
      <c r="O445" s="742"/>
      <c r="P445" s="742"/>
      <c r="Q445" s="742"/>
      <c r="R445" s="742"/>
      <c r="S445" s="742"/>
      <c r="T445" s="742"/>
      <c r="U445" s="742"/>
      <c r="V445" s="742"/>
      <c r="W445" s="742"/>
      <c r="X445" s="742"/>
      <c r="Y445" s="742"/>
      <c r="Z445" s="742"/>
    </row>
    <row r="446" ht="15.75" customHeight="1">
      <c r="A446" s="742"/>
      <c r="B446" s="742"/>
      <c r="C446" s="742"/>
      <c r="D446" s="746"/>
      <c r="E446" s="746"/>
      <c r="F446" s="746"/>
      <c r="G446" s="746"/>
      <c r="H446" s="746"/>
      <c r="I446" s="742"/>
      <c r="J446" s="742"/>
      <c r="K446" s="742"/>
      <c r="L446" s="742"/>
      <c r="M446" s="742"/>
      <c r="N446" s="742"/>
      <c r="O446" s="742"/>
      <c r="P446" s="742"/>
      <c r="Q446" s="742"/>
      <c r="R446" s="742"/>
      <c r="S446" s="742"/>
      <c r="T446" s="742"/>
      <c r="U446" s="742"/>
      <c r="V446" s="742"/>
      <c r="W446" s="742"/>
      <c r="X446" s="742"/>
      <c r="Y446" s="742"/>
      <c r="Z446" s="742"/>
    </row>
    <row r="447" ht="15.75" customHeight="1">
      <c r="A447" s="742"/>
      <c r="B447" s="742"/>
      <c r="C447" s="742"/>
      <c r="D447" s="746"/>
      <c r="E447" s="746"/>
      <c r="F447" s="746"/>
      <c r="G447" s="746"/>
      <c r="H447" s="746"/>
      <c r="I447" s="742"/>
      <c r="J447" s="742"/>
      <c r="K447" s="742"/>
      <c r="L447" s="742"/>
      <c r="M447" s="742"/>
      <c r="N447" s="742"/>
      <c r="O447" s="742"/>
      <c r="P447" s="742"/>
      <c r="Q447" s="742"/>
      <c r="R447" s="742"/>
      <c r="S447" s="742"/>
      <c r="T447" s="742"/>
      <c r="U447" s="742"/>
      <c r="V447" s="742"/>
      <c r="W447" s="742"/>
      <c r="X447" s="742"/>
      <c r="Y447" s="742"/>
      <c r="Z447" s="742"/>
    </row>
    <row r="448" ht="15.75" customHeight="1">
      <c r="A448" s="742"/>
      <c r="B448" s="742"/>
      <c r="C448" s="742"/>
      <c r="D448" s="746"/>
      <c r="E448" s="746"/>
      <c r="F448" s="746"/>
      <c r="G448" s="746"/>
      <c r="H448" s="746"/>
      <c r="I448" s="742"/>
      <c r="J448" s="742"/>
      <c r="K448" s="742"/>
      <c r="L448" s="742"/>
      <c r="M448" s="742"/>
      <c r="N448" s="742"/>
      <c r="O448" s="742"/>
      <c r="P448" s="742"/>
      <c r="Q448" s="742"/>
      <c r="R448" s="742"/>
      <c r="S448" s="742"/>
      <c r="T448" s="742"/>
      <c r="U448" s="742"/>
      <c r="V448" s="742"/>
      <c r="W448" s="742"/>
      <c r="X448" s="742"/>
      <c r="Y448" s="742"/>
      <c r="Z448" s="742"/>
    </row>
    <row r="449" ht="15.75" customHeight="1">
      <c r="A449" s="742"/>
      <c r="B449" s="742"/>
      <c r="C449" s="742"/>
      <c r="D449" s="746"/>
      <c r="E449" s="746"/>
      <c r="F449" s="746"/>
      <c r="G449" s="746"/>
      <c r="H449" s="746"/>
      <c r="I449" s="742"/>
      <c r="J449" s="742"/>
      <c r="K449" s="742"/>
      <c r="L449" s="742"/>
      <c r="M449" s="742"/>
      <c r="N449" s="742"/>
      <c r="O449" s="742"/>
      <c r="P449" s="742"/>
      <c r="Q449" s="742"/>
      <c r="R449" s="742"/>
      <c r="S449" s="742"/>
      <c r="T449" s="742"/>
      <c r="U449" s="742"/>
      <c r="V449" s="742"/>
      <c r="W449" s="742"/>
      <c r="X449" s="742"/>
      <c r="Y449" s="742"/>
      <c r="Z449" s="742"/>
    </row>
    <row r="450" ht="15.75" customHeight="1">
      <c r="A450" s="742"/>
      <c r="B450" s="742"/>
      <c r="C450" s="742"/>
      <c r="D450" s="746"/>
      <c r="E450" s="746"/>
      <c r="F450" s="746"/>
      <c r="G450" s="746"/>
      <c r="H450" s="746"/>
      <c r="I450" s="742"/>
      <c r="J450" s="742"/>
      <c r="K450" s="742"/>
      <c r="L450" s="742"/>
      <c r="M450" s="742"/>
      <c r="N450" s="742"/>
      <c r="O450" s="742"/>
      <c r="P450" s="742"/>
      <c r="Q450" s="742"/>
      <c r="R450" s="742"/>
      <c r="S450" s="742"/>
      <c r="T450" s="742"/>
      <c r="U450" s="742"/>
      <c r="V450" s="742"/>
      <c r="W450" s="742"/>
      <c r="X450" s="742"/>
      <c r="Y450" s="742"/>
      <c r="Z450" s="742"/>
    </row>
    <row r="451" ht="15.75" customHeight="1">
      <c r="A451" s="742"/>
      <c r="B451" s="742"/>
      <c r="C451" s="742"/>
      <c r="D451" s="746"/>
      <c r="E451" s="746"/>
      <c r="F451" s="746"/>
      <c r="G451" s="746"/>
      <c r="H451" s="746"/>
      <c r="I451" s="742"/>
      <c r="J451" s="742"/>
      <c r="K451" s="742"/>
      <c r="L451" s="742"/>
      <c r="M451" s="742"/>
      <c r="N451" s="742"/>
      <c r="O451" s="742"/>
      <c r="P451" s="742"/>
      <c r="Q451" s="742"/>
      <c r="R451" s="742"/>
      <c r="S451" s="742"/>
      <c r="T451" s="742"/>
      <c r="U451" s="742"/>
      <c r="V451" s="742"/>
      <c r="W451" s="742"/>
      <c r="X451" s="742"/>
      <c r="Y451" s="742"/>
      <c r="Z451" s="742"/>
    </row>
    <row r="452" ht="15.75" customHeight="1">
      <c r="A452" s="742"/>
      <c r="B452" s="742"/>
      <c r="C452" s="742"/>
      <c r="D452" s="746"/>
      <c r="E452" s="746"/>
      <c r="F452" s="746"/>
      <c r="G452" s="746"/>
      <c r="H452" s="746"/>
      <c r="I452" s="742"/>
      <c r="J452" s="742"/>
      <c r="K452" s="742"/>
      <c r="L452" s="742"/>
      <c r="M452" s="742"/>
      <c r="N452" s="742"/>
      <c r="O452" s="742"/>
      <c r="P452" s="742"/>
      <c r="Q452" s="742"/>
      <c r="R452" s="742"/>
      <c r="S452" s="742"/>
      <c r="T452" s="742"/>
      <c r="U452" s="742"/>
      <c r="V452" s="742"/>
      <c r="W452" s="742"/>
      <c r="X452" s="742"/>
      <c r="Y452" s="742"/>
      <c r="Z452" s="742"/>
    </row>
    <row r="453" ht="15.75" customHeight="1">
      <c r="A453" s="742"/>
      <c r="B453" s="742"/>
      <c r="C453" s="742"/>
      <c r="D453" s="746"/>
      <c r="E453" s="746"/>
      <c r="F453" s="746"/>
      <c r="G453" s="746"/>
      <c r="H453" s="746"/>
      <c r="I453" s="742"/>
      <c r="J453" s="742"/>
      <c r="K453" s="742"/>
      <c r="L453" s="742"/>
      <c r="M453" s="742"/>
      <c r="N453" s="742"/>
      <c r="O453" s="742"/>
      <c r="P453" s="742"/>
      <c r="Q453" s="742"/>
      <c r="R453" s="742"/>
      <c r="S453" s="742"/>
      <c r="T453" s="742"/>
      <c r="U453" s="742"/>
      <c r="V453" s="742"/>
      <c r="W453" s="742"/>
      <c r="X453" s="742"/>
      <c r="Y453" s="742"/>
      <c r="Z453" s="742"/>
    </row>
    <row r="454" ht="15.75" customHeight="1">
      <c r="A454" s="742"/>
      <c r="B454" s="742"/>
      <c r="C454" s="742"/>
      <c r="D454" s="746"/>
      <c r="E454" s="746"/>
      <c r="F454" s="746"/>
      <c r="G454" s="746"/>
      <c r="H454" s="746"/>
      <c r="I454" s="742"/>
      <c r="J454" s="742"/>
      <c r="K454" s="742"/>
      <c r="L454" s="742"/>
      <c r="M454" s="742"/>
      <c r="N454" s="742"/>
      <c r="O454" s="742"/>
      <c r="P454" s="742"/>
      <c r="Q454" s="742"/>
      <c r="R454" s="742"/>
      <c r="S454" s="742"/>
      <c r="T454" s="742"/>
      <c r="U454" s="742"/>
      <c r="V454" s="742"/>
      <c r="W454" s="742"/>
      <c r="X454" s="742"/>
      <c r="Y454" s="742"/>
      <c r="Z454" s="742"/>
    </row>
    <row r="455" ht="15.75" customHeight="1">
      <c r="A455" s="742"/>
      <c r="B455" s="742"/>
      <c r="C455" s="742"/>
      <c r="D455" s="746"/>
      <c r="E455" s="746"/>
      <c r="F455" s="746"/>
      <c r="G455" s="746"/>
      <c r="H455" s="746"/>
      <c r="I455" s="742"/>
      <c r="J455" s="742"/>
      <c r="K455" s="742"/>
      <c r="L455" s="742"/>
      <c r="M455" s="742"/>
      <c r="N455" s="742"/>
      <c r="O455" s="742"/>
      <c r="P455" s="742"/>
      <c r="Q455" s="742"/>
      <c r="R455" s="742"/>
      <c r="S455" s="742"/>
      <c r="T455" s="742"/>
      <c r="U455" s="742"/>
      <c r="V455" s="742"/>
      <c r="W455" s="742"/>
      <c r="X455" s="742"/>
      <c r="Y455" s="742"/>
      <c r="Z455" s="742"/>
    </row>
    <row r="456" ht="15.75" customHeight="1">
      <c r="A456" s="742"/>
      <c r="B456" s="742"/>
      <c r="C456" s="742"/>
      <c r="D456" s="746"/>
      <c r="E456" s="746"/>
      <c r="F456" s="746"/>
      <c r="G456" s="746"/>
      <c r="H456" s="746"/>
      <c r="I456" s="742"/>
      <c r="J456" s="742"/>
      <c r="K456" s="742"/>
      <c r="L456" s="742"/>
      <c r="M456" s="742"/>
      <c r="N456" s="742"/>
      <c r="O456" s="742"/>
      <c r="P456" s="742"/>
      <c r="Q456" s="742"/>
      <c r="R456" s="742"/>
      <c r="S456" s="742"/>
      <c r="T456" s="742"/>
      <c r="U456" s="742"/>
      <c r="V456" s="742"/>
      <c r="W456" s="742"/>
      <c r="X456" s="742"/>
      <c r="Y456" s="742"/>
      <c r="Z456" s="742"/>
    </row>
    <row r="457" ht="15.75" customHeight="1">
      <c r="A457" s="742"/>
      <c r="B457" s="742"/>
      <c r="C457" s="742"/>
      <c r="D457" s="746"/>
      <c r="E457" s="746"/>
      <c r="F457" s="746"/>
      <c r="G457" s="746"/>
      <c r="H457" s="746"/>
      <c r="I457" s="742"/>
      <c r="J457" s="742"/>
      <c r="K457" s="742"/>
      <c r="L457" s="742"/>
      <c r="M457" s="742"/>
      <c r="N457" s="742"/>
      <c r="O457" s="742"/>
      <c r="P457" s="742"/>
      <c r="Q457" s="742"/>
      <c r="R457" s="742"/>
      <c r="S457" s="742"/>
      <c r="T457" s="742"/>
      <c r="U457" s="742"/>
      <c r="V457" s="742"/>
      <c r="W457" s="742"/>
      <c r="X457" s="742"/>
      <c r="Y457" s="742"/>
      <c r="Z457" s="742"/>
    </row>
    <row r="458" ht="15.75" customHeight="1">
      <c r="A458" s="742"/>
      <c r="B458" s="742"/>
      <c r="C458" s="742"/>
      <c r="D458" s="746"/>
      <c r="E458" s="746"/>
      <c r="F458" s="746"/>
      <c r="G458" s="746"/>
      <c r="H458" s="746"/>
      <c r="I458" s="742"/>
      <c r="J458" s="742"/>
      <c r="K458" s="742"/>
      <c r="L458" s="742"/>
      <c r="M458" s="742"/>
      <c r="N458" s="742"/>
      <c r="O458" s="742"/>
      <c r="P458" s="742"/>
      <c r="Q458" s="742"/>
      <c r="R458" s="742"/>
      <c r="S458" s="742"/>
      <c r="T458" s="742"/>
      <c r="U458" s="742"/>
      <c r="V458" s="742"/>
      <c r="W458" s="742"/>
      <c r="X458" s="742"/>
      <c r="Y458" s="742"/>
      <c r="Z458" s="742"/>
    </row>
    <row r="459" ht="15.75" customHeight="1">
      <c r="A459" s="742"/>
      <c r="B459" s="742"/>
      <c r="C459" s="742"/>
      <c r="D459" s="746"/>
      <c r="E459" s="746"/>
      <c r="F459" s="746"/>
      <c r="G459" s="746"/>
      <c r="H459" s="746"/>
      <c r="I459" s="742"/>
      <c r="J459" s="742"/>
      <c r="K459" s="742"/>
      <c r="L459" s="742"/>
      <c r="M459" s="742"/>
      <c r="N459" s="742"/>
      <c r="O459" s="742"/>
      <c r="P459" s="742"/>
      <c r="Q459" s="742"/>
      <c r="R459" s="742"/>
      <c r="S459" s="742"/>
      <c r="T459" s="742"/>
      <c r="U459" s="742"/>
      <c r="V459" s="742"/>
      <c r="W459" s="742"/>
      <c r="X459" s="742"/>
      <c r="Y459" s="742"/>
      <c r="Z459" s="742"/>
    </row>
    <row r="460" ht="15.75" customHeight="1">
      <c r="A460" s="742"/>
      <c r="B460" s="742"/>
      <c r="C460" s="742"/>
      <c r="D460" s="746"/>
      <c r="E460" s="746"/>
      <c r="F460" s="746"/>
      <c r="G460" s="746"/>
      <c r="H460" s="746"/>
      <c r="I460" s="742"/>
      <c r="J460" s="742"/>
      <c r="K460" s="742"/>
      <c r="L460" s="742"/>
      <c r="M460" s="742"/>
      <c r="N460" s="742"/>
      <c r="O460" s="742"/>
      <c r="P460" s="742"/>
      <c r="Q460" s="742"/>
      <c r="R460" s="742"/>
      <c r="S460" s="742"/>
      <c r="T460" s="742"/>
      <c r="U460" s="742"/>
      <c r="V460" s="742"/>
      <c r="W460" s="742"/>
      <c r="X460" s="742"/>
      <c r="Y460" s="742"/>
      <c r="Z460" s="742"/>
    </row>
    <row r="461" ht="15.75" customHeight="1">
      <c r="A461" s="742"/>
      <c r="B461" s="742"/>
      <c r="C461" s="742"/>
      <c r="D461" s="746"/>
      <c r="E461" s="746"/>
      <c r="F461" s="746"/>
      <c r="G461" s="746"/>
      <c r="H461" s="746"/>
      <c r="I461" s="742"/>
      <c r="J461" s="742"/>
      <c r="K461" s="742"/>
      <c r="L461" s="742"/>
      <c r="M461" s="742"/>
      <c r="N461" s="742"/>
      <c r="O461" s="742"/>
      <c r="P461" s="742"/>
      <c r="Q461" s="742"/>
      <c r="R461" s="742"/>
      <c r="S461" s="742"/>
      <c r="T461" s="742"/>
      <c r="U461" s="742"/>
      <c r="V461" s="742"/>
      <c r="W461" s="742"/>
      <c r="X461" s="742"/>
      <c r="Y461" s="742"/>
      <c r="Z461" s="742"/>
    </row>
    <row r="462" ht="15.75" customHeight="1">
      <c r="A462" s="742"/>
      <c r="B462" s="742"/>
      <c r="C462" s="742"/>
      <c r="D462" s="746"/>
      <c r="E462" s="746"/>
      <c r="F462" s="746"/>
      <c r="G462" s="746"/>
      <c r="H462" s="746"/>
      <c r="I462" s="742"/>
      <c r="J462" s="742"/>
      <c r="K462" s="742"/>
      <c r="L462" s="742"/>
      <c r="M462" s="742"/>
      <c r="N462" s="742"/>
      <c r="O462" s="742"/>
      <c r="P462" s="742"/>
      <c r="Q462" s="742"/>
      <c r="R462" s="742"/>
      <c r="S462" s="742"/>
      <c r="T462" s="742"/>
      <c r="U462" s="742"/>
      <c r="V462" s="742"/>
      <c r="W462" s="742"/>
      <c r="X462" s="742"/>
      <c r="Y462" s="742"/>
      <c r="Z462" s="742"/>
    </row>
    <row r="463" ht="15.75" customHeight="1">
      <c r="A463" s="742"/>
      <c r="B463" s="742"/>
      <c r="C463" s="742"/>
      <c r="D463" s="746"/>
      <c r="E463" s="746"/>
      <c r="F463" s="746"/>
      <c r="G463" s="746"/>
      <c r="H463" s="746"/>
      <c r="I463" s="742"/>
      <c r="J463" s="742"/>
      <c r="K463" s="742"/>
      <c r="L463" s="742"/>
      <c r="M463" s="742"/>
      <c r="N463" s="742"/>
      <c r="O463" s="742"/>
      <c r="P463" s="742"/>
      <c r="Q463" s="742"/>
      <c r="R463" s="742"/>
      <c r="S463" s="742"/>
      <c r="T463" s="742"/>
      <c r="U463" s="742"/>
      <c r="V463" s="742"/>
      <c r="W463" s="742"/>
      <c r="X463" s="742"/>
      <c r="Y463" s="742"/>
      <c r="Z463" s="742"/>
    </row>
    <row r="464" ht="15.75" customHeight="1">
      <c r="A464" s="742"/>
      <c r="B464" s="742"/>
      <c r="C464" s="742"/>
      <c r="D464" s="746"/>
      <c r="E464" s="746"/>
      <c r="F464" s="746"/>
      <c r="G464" s="746"/>
      <c r="H464" s="746"/>
      <c r="I464" s="742"/>
      <c r="J464" s="742"/>
      <c r="K464" s="742"/>
      <c r="L464" s="742"/>
      <c r="M464" s="742"/>
      <c r="N464" s="742"/>
      <c r="O464" s="742"/>
      <c r="P464" s="742"/>
      <c r="Q464" s="742"/>
      <c r="R464" s="742"/>
      <c r="S464" s="742"/>
      <c r="T464" s="742"/>
      <c r="U464" s="742"/>
      <c r="V464" s="742"/>
      <c r="W464" s="742"/>
      <c r="X464" s="742"/>
      <c r="Y464" s="742"/>
      <c r="Z464" s="742"/>
    </row>
    <row r="465" ht="15.75" customHeight="1">
      <c r="A465" s="742"/>
      <c r="B465" s="742"/>
      <c r="C465" s="742"/>
      <c r="D465" s="746"/>
      <c r="E465" s="746"/>
      <c r="F465" s="746"/>
      <c r="G465" s="746"/>
      <c r="H465" s="746"/>
      <c r="I465" s="742"/>
      <c r="J465" s="742"/>
      <c r="K465" s="742"/>
      <c r="L465" s="742"/>
      <c r="M465" s="742"/>
      <c r="N465" s="742"/>
      <c r="O465" s="742"/>
      <c r="P465" s="742"/>
      <c r="Q465" s="742"/>
      <c r="R465" s="742"/>
      <c r="S465" s="742"/>
      <c r="T465" s="742"/>
      <c r="U465" s="742"/>
      <c r="V465" s="742"/>
      <c r="W465" s="742"/>
      <c r="X465" s="742"/>
      <c r="Y465" s="742"/>
      <c r="Z465" s="742"/>
    </row>
    <row r="466" ht="15.75" customHeight="1">
      <c r="A466" s="742"/>
      <c r="B466" s="742"/>
      <c r="C466" s="742"/>
      <c r="D466" s="746"/>
      <c r="E466" s="746"/>
      <c r="F466" s="746"/>
      <c r="G466" s="746"/>
      <c r="H466" s="746"/>
      <c r="I466" s="742"/>
      <c r="J466" s="742"/>
      <c r="K466" s="742"/>
      <c r="L466" s="742"/>
      <c r="M466" s="742"/>
      <c r="N466" s="742"/>
      <c r="O466" s="742"/>
      <c r="P466" s="742"/>
      <c r="Q466" s="742"/>
      <c r="R466" s="742"/>
      <c r="S466" s="742"/>
      <c r="T466" s="742"/>
      <c r="U466" s="742"/>
      <c r="V466" s="742"/>
      <c r="W466" s="742"/>
      <c r="X466" s="742"/>
      <c r="Y466" s="742"/>
      <c r="Z466" s="742"/>
    </row>
    <row r="467" ht="15.75" customHeight="1">
      <c r="A467" s="742"/>
      <c r="B467" s="742"/>
      <c r="C467" s="742"/>
      <c r="D467" s="746"/>
      <c r="E467" s="746"/>
      <c r="F467" s="746"/>
      <c r="G467" s="746"/>
      <c r="H467" s="746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</row>
    <row r="468" ht="15.75" customHeight="1">
      <c r="A468" s="742"/>
      <c r="B468" s="742"/>
      <c r="C468" s="742"/>
      <c r="D468" s="746"/>
      <c r="E468" s="746"/>
      <c r="F468" s="746"/>
      <c r="G468" s="746"/>
      <c r="H468" s="746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</row>
    <row r="469" ht="15.75" customHeight="1">
      <c r="A469" s="742"/>
      <c r="B469" s="742"/>
      <c r="C469" s="742"/>
      <c r="D469" s="746"/>
      <c r="E469" s="746"/>
      <c r="F469" s="746"/>
      <c r="G469" s="746"/>
      <c r="H469" s="746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</row>
    <row r="470" ht="15.75" customHeight="1">
      <c r="A470" s="742"/>
      <c r="B470" s="742"/>
      <c r="C470" s="742"/>
      <c r="D470" s="746"/>
      <c r="E470" s="746"/>
      <c r="F470" s="746"/>
      <c r="G470" s="746"/>
      <c r="H470" s="746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</row>
    <row r="471" ht="15.75" customHeight="1">
      <c r="A471" s="742"/>
      <c r="B471" s="742"/>
      <c r="C471" s="742"/>
      <c r="D471" s="746"/>
      <c r="E471" s="746"/>
      <c r="F471" s="746"/>
      <c r="G471" s="746"/>
      <c r="H471" s="746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</row>
    <row r="472" ht="15.75" customHeight="1">
      <c r="A472" s="742"/>
      <c r="B472" s="742"/>
      <c r="C472" s="742"/>
      <c r="D472" s="746"/>
      <c r="E472" s="746"/>
      <c r="F472" s="746"/>
      <c r="G472" s="746"/>
      <c r="H472" s="746"/>
      <c r="I472" s="742"/>
      <c r="J472" s="742"/>
      <c r="K472" s="742"/>
      <c r="L472" s="742"/>
      <c r="M472" s="742"/>
      <c r="N472" s="742"/>
      <c r="O472" s="742"/>
      <c r="P472" s="742"/>
      <c r="Q472" s="742"/>
      <c r="R472" s="742"/>
      <c r="S472" s="742"/>
      <c r="T472" s="742"/>
      <c r="U472" s="742"/>
      <c r="V472" s="742"/>
      <c r="W472" s="742"/>
      <c r="X472" s="742"/>
      <c r="Y472" s="742"/>
      <c r="Z472" s="742"/>
    </row>
    <row r="473" ht="15.75" customHeight="1">
      <c r="A473" s="742"/>
      <c r="B473" s="742"/>
      <c r="C473" s="742"/>
      <c r="D473" s="746"/>
      <c r="E473" s="746"/>
      <c r="F473" s="746"/>
      <c r="G473" s="746"/>
      <c r="H473" s="746"/>
      <c r="I473" s="742"/>
      <c r="J473" s="742"/>
      <c r="K473" s="742"/>
      <c r="L473" s="742"/>
      <c r="M473" s="742"/>
      <c r="N473" s="742"/>
      <c r="O473" s="742"/>
      <c r="P473" s="742"/>
      <c r="Q473" s="742"/>
      <c r="R473" s="742"/>
      <c r="S473" s="742"/>
      <c r="T473" s="742"/>
      <c r="U473" s="742"/>
      <c r="V473" s="742"/>
      <c r="W473" s="742"/>
      <c r="X473" s="742"/>
      <c r="Y473" s="742"/>
      <c r="Z473" s="742"/>
    </row>
    <row r="474" ht="15.75" customHeight="1">
      <c r="A474" s="742"/>
      <c r="B474" s="742"/>
      <c r="C474" s="742"/>
      <c r="D474" s="746"/>
      <c r="E474" s="746"/>
      <c r="F474" s="746"/>
      <c r="G474" s="746"/>
      <c r="H474" s="746"/>
      <c r="I474" s="742"/>
      <c r="J474" s="742"/>
      <c r="K474" s="742"/>
      <c r="L474" s="742"/>
      <c r="M474" s="742"/>
      <c r="N474" s="742"/>
      <c r="O474" s="742"/>
      <c r="P474" s="742"/>
      <c r="Q474" s="742"/>
      <c r="R474" s="742"/>
      <c r="S474" s="742"/>
      <c r="T474" s="742"/>
      <c r="U474" s="742"/>
      <c r="V474" s="742"/>
      <c r="W474" s="742"/>
      <c r="X474" s="742"/>
      <c r="Y474" s="742"/>
      <c r="Z474" s="742"/>
    </row>
    <row r="475" ht="15.75" customHeight="1">
      <c r="A475" s="742"/>
      <c r="B475" s="742"/>
      <c r="C475" s="742"/>
      <c r="D475" s="746"/>
      <c r="E475" s="746"/>
      <c r="F475" s="746"/>
      <c r="G475" s="746"/>
      <c r="H475" s="746"/>
      <c r="I475" s="742"/>
      <c r="J475" s="742"/>
      <c r="K475" s="742"/>
      <c r="L475" s="742"/>
      <c r="M475" s="742"/>
      <c r="N475" s="742"/>
      <c r="O475" s="742"/>
      <c r="P475" s="742"/>
      <c r="Q475" s="742"/>
      <c r="R475" s="742"/>
      <c r="S475" s="742"/>
      <c r="T475" s="742"/>
      <c r="U475" s="742"/>
      <c r="V475" s="742"/>
      <c r="W475" s="742"/>
      <c r="X475" s="742"/>
      <c r="Y475" s="742"/>
      <c r="Z475" s="742"/>
    </row>
    <row r="476" ht="15.75" customHeight="1">
      <c r="A476" s="742"/>
      <c r="B476" s="742"/>
      <c r="C476" s="742"/>
      <c r="D476" s="746"/>
      <c r="E476" s="746"/>
      <c r="F476" s="746"/>
      <c r="G476" s="746"/>
      <c r="H476" s="746"/>
      <c r="I476" s="742"/>
      <c r="J476" s="742"/>
      <c r="K476" s="742"/>
      <c r="L476" s="742"/>
      <c r="M476" s="742"/>
      <c r="N476" s="742"/>
      <c r="O476" s="742"/>
      <c r="P476" s="742"/>
      <c r="Q476" s="742"/>
      <c r="R476" s="742"/>
      <c r="S476" s="742"/>
      <c r="T476" s="742"/>
      <c r="U476" s="742"/>
      <c r="V476" s="742"/>
      <c r="W476" s="742"/>
      <c r="X476" s="742"/>
      <c r="Y476" s="742"/>
      <c r="Z476" s="742"/>
    </row>
    <row r="477" ht="15.75" customHeight="1">
      <c r="A477" s="742"/>
      <c r="B477" s="742"/>
      <c r="C477" s="742"/>
      <c r="D477" s="746"/>
      <c r="E477" s="746"/>
      <c r="F477" s="746"/>
      <c r="G477" s="746"/>
      <c r="H477" s="746"/>
      <c r="I477" s="742"/>
      <c r="J477" s="742"/>
      <c r="K477" s="742"/>
      <c r="L477" s="742"/>
      <c r="M477" s="742"/>
      <c r="N477" s="742"/>
      <c r="O477" s="742"/>
      <c r="P477" s="742"/>
      <c r="Q477" s="742"/>
      <c r="R477" s="742"/>
      <c r="S477" s="742"/>
      <c r="T477" s="742"/>
      <c r="U477" s="742"/>
      <c r="V477" s="742"/>
      <c r="W477" s="742"/>
      <c r="X477" s="742"/>
      <c r="Y477" s="742"/>
      <c r="Z477" s="742"/>
    </row>
    <row r="478" ht="15.75" customHeight="1">
      <c r="A478" s="742"/>
      <c r="B478" s="742"/>
      <c r="C478" s="742"/>
      <c r="D478" s="746"/>
      <c r="E478" s="746"/>
      <c r="F478" s="746"/>
      <c r="G478" s="746"/>
      <c r="H478" s="746"/>
      <c r="I478" s="742"/>
      <c r="J478" s="742"/>
      <c r="K478" s="742"/>
      <c r="L478" s="742"/>
      <c r="M478" s="742"/>
      <c r="N478" s="742"/>
      <c r="O478" s="742"/>
      <c r="P478" s="742"/>
      <c r="Q478" s="742"/>
      <c r="R478" s="742"/>
      <c r="S478" s="742"/>
      <c r="T478" s="742"/>
      <c r="U478" s="742"/>
      <c r="V478" s="742"/>
      <c r="W478" s="742"/>
      <c r="X478" s="742"/>
      <c r="Y478" s="742"/>
      <c r="Z478" s="742"/>
    </row>
    <row r="479" ht="15.75" customHeight="1">
      <c r="A479" s="742"/>
      <c r="B479" s="742"/>
      <c r="C479" s="742"/>
      <c r="D479" s="746"/>
      <c r="E479" s="746"/>
      <c r="F479" s="746"/>
      <c r="G479" s="746"/>
      <c r="H479" s="746"/>
      <c r="I479" s="742"/>
      <c r="J479" s="742"/>
      <c r="K479" s="742"/>
      <c r="L479" s="742"/>
      <c r="M479" s="742"/>
      <c r="N479" s="742"/>
      <c r="O479" s="742"/>
      <c r="P479" s="742"/>
      <c r="Q479" s="742"/>
      <c r="R479" s="742"/>
      <c r="S479" s="742"/>
      <c r="T479" s="742"/>
      <c r="U479" s="742"/>
      <c r="V479" s="742"/>
      <c r="W479" s="742"/>
      <c r="X479" s="742"/>
      <c r="Y479" s="742"/>
      <c r="Z479" s="742"/>
    </row>
    <row r="480" ht="15.75" customHeight="1">
      <c r="A480" s="742"/>
      <c r="B480" s="742"/>
      <c r="C480" s="742"/>
      <c r="D480" s="746"/>
      <c r="E480" s="746"/>
      <c r="F480" s="746"/>
      <c r="G480" s="746"/>
      <c r="H480" s="746"/>
      <c r="I480" s="742"/>
      <c r="J480" s="742"/>
      <c r="K480" s="742"/>
      <c r="L480" s="742"/>
      <c r="M480" s="742"/>
      <c r="N480" s="742"/>
      <c r="O480" s="742"/>
      <c r="P480" s="742"/>
      <c r="Q480" s="742"/>
      <c r="R480" s="742"/>
      <c r="S480" s="742"/>
      <c r="T480" s="742"/>
      <c r="U480" s="742"/>
      <c r="V480" s="742"/>
      <c r="W480" s="742"/>
      <c r="X480" s="742"/>
      <c r="Y480" s="742"/>
      <c r="Z480" s="742"/>
    </row>
    <row r="481" ht="15.75" customHeight="1">
      <c r="A481" s="742"/>
      <c r="B481" s="742"/>
      <c r="C481" s="742"/>
      <c r="D481" s="746"/>
      <c r="E481" s="746"/>
      <c r="F481" s="746"/>
      <c r="G481" s="746"/>
      <c r="H481" s="746"/>
      <c r="I481" s="742"/>
      <c r="J481" s="742"/>
      <c r="K481" s="742"/>
      <c r="L481" s="742"/>
      <c r="M481" s="742"/>
      <c r="N481" s="742"/>
      <c r="O481" s="742"/>
      <c r="P481" s="742"/>
      <c r="Q481" s="742"/>
      <c r="R481" s="742"/>
      <c r="S481" s="742"/>
      <c r="T481" s="742"/>
      <c r="U481" s="742"/>
      <c r="V481" s="742"/>
      <c r="W481" s="742"/>
      <c r="X481" s="742"/>
      <c r="Y481" s="742"/>
      <c r="Z481" s="742"/>
    </row>
    <row r="482" ht="15.75" customHeight="1">
      <c r="A482" s="742"/>
      <c r="B482" s="742"/>
      <c r="C482" s="742"/>
      <c r="D482" s="746"/>
      <c r="E482" s="746"/>
      <c r="F482" s="746"/>
      <c r="G482" s="746"/>
      <c r="H482" s="746"/>
      <c r="I482" s="742"/>
      <c r="J482" s="742"/>
      <c r="K482" s="742"/>
      <c r="L482" s="742"/>
      <c r="M482" s="742"/>
      <c r="N482" s="742"/>
      <c r="O482" s="742"/>
      <c r="P482" s="742"/>
      <c r="Q482" s="742"/>
      <c r="R482" s="742"/>
      <c r="S482" s="742"/>
      <c r="T482" s="742"/>
      <c r="U482" s="742"/>
      <c r="V482" s="742"/>
      <c r="W482" s="742"/>
      <c r="X482" s="742"/>
      <c r="Y482" s="742"/>
      <c r="Z482" s="742"/>
    </row>
    <row r="483" ht="15.75" customHeight="1">
      <c r="A483" s="742"/>
      <c r="B483" s="742"/>
      <c r="C483" s="742"/>
      <c r="D483" s="746"/>
      <c r="E483" s="746"/>
      <c r="F483" s="746"/>
      <c r="G483" s="746"/>
      <c r="H483" s="746"/>
      <c r="I483" s="742"/>
      <c r="J483" s="742"/>
      <c r="K483" s="742"/>
      <c r="L483" s="742"/>
      <c r="M483" s="742"/>
      <c r="N483" s="742"/>
      <c r="O483" s="742"/>
      <c r="P483" s="742"/>
      <c r="Q483" s="742"/>
      <c r="R483" s="742"/>
      <c r="S483" s="742"/>
      <c r="T483" s="742"/>
      <c r="U483" s="742"/>
      <c r="V483" s="742"/>
      <c r="W483" s="742"/>
      <c r="X483" s="742"/>
      <c r="Y483" s="742"/>
      <c r="Z483" s="742"/>
    </row>
    <row r="484" ht="15.75" customHeight="1">
      <c r="A484" s="742"/>
      <c r="B484" s="742"/>
      <c r="C484" s="742"/>
      <c r="D484" s="746"/>
      <c r="E484" s="746"/>
      <c r="F484" s="746"/>
      <c r="G484" s="746"/>
      <c r="H484" s="746"/>
      <c r="I484" s="742"/>
      <c r="J484" s="742"/>
      <c r="K484" s="742"/>
      <c r="L484" s="742"/>
      <c r="M484" s="742"/>
      <c r="N484" s="742"/>
      <c r="O484" s="742"/>
      <c r="P484" s="742"/>
      <c r="Q484" s="742"/>
      <c r="R484" s="742"/>
      <c r="S484" s="742"/>
      <c r="T484" s="742"/>
      <c r="U484" s="742"/>
      <c r="V484" s="742"/>
      <c r="W484" s="742"/>
      <c r="X484" s="742"/>
      <c r="Y484" s="742"/>
      <c r="Z484" s="742"/>
    </row>
    <row r="485" ht="15.75" customHeight="1">
      <c r="A485" s="742"/>
      <c r="B485" s="742"/>
      <c r="C485" s="742"/>
      <c r="D485" s="746"/>
      <c r="E485" s="746"/>
      <c r="F485" s="746"/>
      <c r="G485" s="746"/>
      <c r="H485" s="746"/>
      <c r="I485" s="742"/>
      <c r="J485" s="742"/>
      <c r="K485" s="742"/>
      <c r="L485" s="742"/>
      <c r="M485" s="742"/>
      <c r="N485" s="742"/>
      <c r="O485" s="742"/>
      <c r="P485" s="742"/>
      <c r="Q485" s="742"/>
      <c r="R485" s="742"/>
      <c r="S485" s="742"/>
      <c r="T485" s="742"/>
      <c r="U485" s="742"/>
      <c r="V485" s="742"/>
      <c r="W485" s="742"/>
      <c r="X485" s="742"/>
      <c r="Y485" s="742"/>
      <c r="Z485" s="742"/>
    </row>
    <row r="486" ht="15.75" customHeight="1">
      <c r="A486" s="742"/>
      <c r="B486" s="742"/>
      <c r="C486" s="742"/>
      <c r="D486" s="746"/>
      <c r="E486" s="746"/>
      <c r="F486" s="746"/>
      <c r="G486" s="746"/>
      <c r="H486" s="746"/>
      <c r="I486" s="742"/>
      <c r="J486" s="742"/>
      <c r="K486" s="742"/>
      <c r="L486" s="742"/>
      <c r="M486" s="742"/>
      <c r="N486" s="742"/>
      <c r="O486" s="742"/>
      <c r="P486" s="742"/>
      <c r="Q486" s="742"/>
      <c r="R486" s="742"/>
      <c r="S486" s="742"/>
      <c r="T486" s="742"/>
      <c r="U486" s="742"/>
      <c r="V486" s="742"/>
      <c r="W486" s="742"/>
      <c r="X486" s="742"/>
      <c r="Y486" s="742"/>
      <c r="Z486" s="742"/>
    </row>
    <row r="487" ht="15.75" customHeight="1">
      <c r="A487" s="742"/>
      <c r="B487" s="742"/>
      <c r="C487" s="742"/>
      <c r="D487" s="746"/>
      <c r="E487" s="746"/>
      <c r="F487" s="746"/>
      <c r="G487" s="746"/>
      <c r="H487" s="746"/>
      <c r="I487" s="742"/>
      <c r="J487" s="742"/>
      <c r="K487" s="742"/>
      <c r="L487" s="742"/>
      <c r="M487" s="742"/>
      <c r="N487" s="742"/>
      <c r="O487" s="742"/>
      <c r="P487" s="742"/>
      <c r="Q487" s="742"/>
      <c r="R487" s="742"/>
      <c r="S487" s="742"/>
      <c r="T487" s="742"/>
      <c r="U487" s="742"/>
      <c r="V487" s="742"/>
      <c r="W487" s="742"/>
      <c r="X487" s="742"/>
      <c r="Y487" s="742"/>
      <c r="Z487" s="742"/>
    </row>
    <row r="488" ht="15.75" customHeight="1">
      <c r="A488" s="742"/>
      <c r="B488" s="742"/>
      <c r="C488" s="742"/>
      <c r="D488" s="746"/>
      <c r="E488" s="746"/>
      <c r="F488" s="746"/>
      <c r="G488" s="746"/>
      <c r="H488" s="746"/>
      <c r="I488" s="742"/>
      <c r="J488" s="742"/>
      <c r="K488" s="742"/>
      <c r="L488" s="742"/>
      <c r="M488" s="742"/>
      <c r="N488" s="742"/>
      <c r="O488" s="742"/>
      <c r="P488" s="742"/>
      <c r="Q488" s="742"/>
      <c r="R488" s="742"/>
      <c r="S488" s="742"/>
      <c r="T488" s="742"/>
      <c r="U488" s="742"/>
      <c r="V488" s="742"/>
      <c r="W488" s="742"/>
      <c r="X488" s="742"/>
      <c r="Y488" s="742"/>
      <c r="Z488" s="742"/>
    </row>
    <row r="489" ht="15.75" customHeight="1">
      <c r="A489" s="742"/>
      <c r="B489" s="742"/>
      <c r="C489" s="742"/>
      <c r="D489" s="746"/>
      <c r="E489" s="746"/>
      <c r="F489" s="746"/>
      <c r="G489" s="746"/>
      <c r="H489" s="746"/>
      <c r="I489" s="742"/>
      <c r="J489" s="742"/>
      <c r="K489" s="742"/>
      <c r="L489" s="742"/>
      <c r="M489" s="742"/>
      <c r="N489" s="742"/>
      <c r="O489" s="742"/>
      <c r="P489" s="742"/>
      <c r="Q489" s="742"/>
      <c r="R489" s="742"/>
      <c r="S489" s="742"/>
      <c r="T489" s="742"/>
      <c r="U489" s="742"/>
      <c r="V489" s="742"/>
      <c r="W489" s="742"/>
      <c r="X489" s="742"/>
      <c r="Y489" s="742"/>
      <c r="Z489" s="742"/>
    </row>
    <row r="490" ht="15.75" customHeight="1">
      <c r="A490" s="742"/>
      <c r="B490" s="742"/>
      <c r="C490" s="742"/>
      <c r="D490" s="746"/>
      <c r="E490" s="746"/>
      <c r="F490" s="746"/>
      <c r="G490" s="746"/>
      <c r="H490" s="746"/>
      <c r="I490" s="742"/>
      <c r="J490" s="742"/>
      <c r="K490" s="742"/>
      <c r="L490" s="742"/>
      <c r="M490" s="742"/>
      <c r="N490" s="742"/>
      <c r="O490" s="742"/>
      <c r="P490" s="742"/>
      <c r="Q490" s="742"/>
      <c r="R490" s="742"/>
      <c r="S490" s="742"/>
      <c r="T490" s="742"/>
      <c r="U490" s="742"/>
      <c r="V490" s="742"/>
      <c r="W490" s="742"/>
      <c r="X490" s="742"/>
      <c r="Y490" s="742"/>
      <c r="Z490" s="742"/>
    </row>
    <row r="491" ht="15.75" customHeight="1">
      <c r="A491" s="742"/>
      <c r="B491" s="742"/>
      <c r="C491" s="742"/>
      <c r="D491" s="746"/>
      <c r="E491" s="746"/>
      <c r="F491" s="746"/>
      <c r="G491" s="746"/>
      <c r="H491" s="746"/>
      <c r="I491" s="742"/>
      <c r="J491" s="742"/>
      <c r="K491" s="742"/>
      <c r="L491" s="742"/>
      <c r="M491" s="742"/>
      <c r="N491" s="742"/>
      <c r="O491" s="742"/>
      <c r="P491" s="742"/>
      <c r="Q491" s="742"/>
      <c r="R491" s="742"/>
      <c r="S491" s="742"/>
      <c r="T491" s="742"/>
      <c r="U491" s="742"/>
      <c r="V491" s="742"/>
      <c r="W491" s="742"/>
      <c r="X491" s="742"/>
      <c r="Y491" s="742"/>
      <c r="Z491" s="742"/>
    </row>
    <row r="492" ht="15.75" customHeight="1">
      <c r="A492" s="742"/>
      <c r="B492" s="742"/>
      <c r="C492" s="742"/>
      <c r="D492" s="746"/>
      <c r="E492" s="746"/>
      <c r="F492" s="746"/>
      <c r="G492" s="746"/>
      <c r="H492" s="746"/>
      <c r="I492" s="742"/>
      <c r="J492" s="742"/>
      <c r="K492" s="742"/>
      <c r="L492" s="742"/>
      <c r="M492" s="742"/>
      <c r="N492" s="742"/>
      <c r="O492" s="742"/>
      <c r="P492" s="742"/>
      <c r="Q492" s="742"/>
      <c r="R492" s="742"/>
      <c r="S492" s="742"/>
      <c r="T492" s="742"/>
      <c r="U492" s="742"/>
      <c r="V492" s="742"/>
      <c r="W492" s="742"/>
      <c r="X492" s="742"/>
      <c r="Y492" s="742"/>
      <c r="Z492" s="742"/>
    </row>
    <row r="493" ht="15.75" customHeight="1">
      <c r="A493" s="742"/>
      <c r="B493" s="742"/>
      <c r="C493" s="742"/>
      <c r="D493" s="746"/>
      <c r="E493" s="746"/>
      <c r="F493" s="746"/>
      <c r="G493" s="746"/>
      <c r="H493" s="746"/>
      <c r="I493" s="742"/>
      <c r="J493" s="742"/>
      <c r="K493" s="742"/>
      <c r="L493" s="742"/>
      <c r="M493" s="742"/>
      <c r="N493" s="742"/>
      <c r="O493" s="742"/>
      <c r="P493" s="742"/>
      <c r="Q493" s="742"/>
      <c r="R493" s="742"/>
      <c r="S493" s="742"/>
      <c r="T493" s="742"/>
      <c r="U493" s="742"/>
      <c r="V493" s="742"/>
      <c r="W493" s="742"/>
      <c r="X493" s="742"/>
      <c r="Y493" s="742"/>
      <c r="Z493" s="742"/>
    </row>
    <row r="494" ht="15.75" customHeight="1">
      <c r="A494" s="742"/>
      <c r="B494" s="742"/>
      <c r="C494" s="742"/>
      <c r="D494" s="746"/>
      <c r="E494" s="746"/>
      <c r="F494" s="746"/>
      <c r="G494" s="746"/>
      <c r="H494" s="746"/>
      <c r="I494" s="742"/>
      <c r="J494" s="742"/>
      <c r="K494" s="742"/>
      <c r="L494" s="742"/>
      <c r="M494" s="742"/>
      <c r="N494" s="742"/>
      <c r="O494" s="742"/>
      <c r="P494" s="742"/>
      <c r="Q494" s="742"/>
      <c r="R494" s="742"/>
      <c r="S494" s="742"/>
      <c r="T494" s="742"/>
      <c r="U494" s="742"/>
      <c r="V494" s="742"/>
      <c r="W494" s="742"/>
      <c r="X494" s="742"/>
      <c r="Y494" s="742"/>
      <c r="Z494" s="742"/>
    </row>
    <row r="495" ht="15.75" customHeight="1">
      <c r="A495" s="742"/>
      <c r="B495" s="742"/>
      <c r="C495" s="742"/>
      <c r="D495" s="746"/>
      <c r="E495" s="746"/>
      <c r="F495" s="746"/>
      <c r="G495" s="746"/>
      <c r="H495" s="746"/>
      <c r="I495" s="742"/>
      <c r="J495" s="742"/>
      <c r="K495" s="742"/>
      <c r="L495" s="742"/>
      <c r="M495" s="742"/>
      <c r="N495" s="742"/>
      <c r="O495" s="742"/>
      <c r="P495" s="742"/>
      <c r="Q495" s="742"/>
      <c r="R495" s="742"/>
      <c r="S495" s="742"/>
      <c r="T495" s="742"/>
      <c r="U495" s="742"/>
      <c r="V495" s="742"/>
      <c r="W495" s="742"/>
      <c r="X495" s="742"/>
      <c r="Y495" s="742"/>
      <c r="Z495" s="742"/>
    </row>
    <row r="496" ht="15.75" customHeight="1">
      <c r="A496" s="742"/>
      <c r="B496" s="742"/>
      <c r="C496" s="742"/>
      <c r="D496" s="746"/>
      <c r="E496" s="746"/>
      <c r="F496" s="746"/>
      <c r="G496" s="746"/>
      <c r="H496" s="746"/>
      <c r="I496" s="742"/>
      <c r="J496" s="742"/>
      <c r="K496" s="742"/>
      <c r="L496" s="742"/>
      <c r="M496" s="742"/>
      <c r="N496" s="742"/>
      <c r="O496" s="742"/>
      <c r="P496" s="742"/>
      <c r="Q496" s="742"/>
      <c r="R496" s="742"/>
      <c r="S496" s="742"/>
      <c r="T496" s="742"/>
      <c r="U496" s="742"/>
      <c r="V496" s="742"/>
      <c r="W496" s="742"/>
      <c r="X496" s="742"/>
      <c r="Y496" s="742"/>
      <c r="Z496" s="742"/>
    </row>
    <row r="497" ht="15.75" customHeight="1">
      <c r="A497" s="742"/>
      <c r="B497" s="742"/>
      <c r="C497" s="742"/>
      <c r="D497" s="746"/>
      <c r="E497" s="746"/>
      <c r="F497" s="746"/>
      <c r="G497" s="746"/>
      <c r="H497" s="746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</row>
    <row r="498" ht="15.75" customHeight="1">
      <c r="A498" s="742"/>
      <c r="B498" s="742"/>
      <c r="C498" s="742"/>
      <c r="D498" s="746"/>
      <c r="E498" s="746"/>
      <c r="F498" s="746"/>
      <c r="G498" s="746"/>
      <c r="H498" s="746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</row>
    <row r="499" ht="15.75" customHeight="1">
      <c r="A499" s="742"/>
      <c r="B499" s="742"/>
      <c r="C499" s="742"/>
      <c r="D499" s="746"/>
      <c r="E499" s="746"/>
      <c r="F499" s="746"/>
      <c r="G499" s="746"/>
      <c r="H499" s="746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</row>
    <row r="500" ht="15.75" customHeight="1">
      <c r="A500" s="742"/>
      <c r="B500" s="742"/>
      <c r="C500" s="742"/>
      <c r="D500" s="746"/>
      <c r="E500" s="746"/>
      <c r="F500" s="746"/>
      <c r="G500" s="746"/>
      <c r="H500" s="746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</row>
    <row r="501" ht="15.75" customHeight="1">
      <c r="A501" s="742"/>
      <c r="B501" s="742"/>
      <c r="C501" s="742"/>
      <c r="D501" s="746"/>
      <c r="E501" s="746"/>
      <c r="F501" s="746"/>
      <c r="G501" s="746"/>
      <c r="H501" s="746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</row>
    <row r="502" ht="15.75" customHeight="1">
      <c r="A502" s="742"/>
      <c r="B502" s="742"/>
      <c r="C502" s="742"/>
      <c r="D502" s="746"/>
      <c r="E502" s="746"/>
      <c r="F502" s="746"/>
      <c r="G502" s="746"/>
      <c r="H502" s="746"/>
      <c r="I502" s="742"/>
      <c r="J502" s="742"/>
      <c r="K502" s="742"/>
      <c r="L502" s="742"/>
      <c r="M502" s="742"/>
      <c r="N502" s="742"/>
      <c r="O502" s="742"/>
      <c r="P502" s="742"/>
      <c r="Q502" s="742"/>
      <c r="R502" s="742"/>
      <c r="S502" s="742"/>
      <c r="T502" s="742"/>
      <c r="U502" s="742"/>
      <c r="V502" s="742"/>
      <c r="W502" s="742"/>
      <c r="X502" s="742"/>
      <c r="Y502" s="742"/>
      <c r="Z502" s="742"/>
    </row>
    <row r="503" ht="15.75" customHeight="1">
      <c r="A503" s="742"/>
      <c r="B503" s="742"/>
      <c r="C503" s="742"/>
      <c r="D503" s="746"/>
      <c r="E503" s="746"/>
      <c r="F503" s="746"/>
      <c r="G503" s="746"/>
      <c r="H503" s="746"/>
      <c r="I503" s="742"/>
      <c r="J503" s="742"/>
      <c r="K503" s="742"/>
      <c r="L503" s="742"/>
      <c r="M503" s="742"/>
      <c r="N503" s="742"/>
      <c r="O503" s="742"/>
      <c r="P503" s="742"/>
      <c r="Q503" s="742"/>
      <c r="R503" s="742"/>
      <c r="S503" s="742"/>
      <c r="T503" s="742"/>
      <c r="U503" s="742"/>
      <c r="V503" s="742"/>
      <c r="W503" s="742"/>
      <c r="X503" s="742"/>
      <c r="Y503" s="742"/>
      <c r="Z503" s="742"/>
    </row>
    <row r="504" ht="15.75" customHeight="1">
      <c r="A504" s="742"/>
      <c r="B504" s="742"/>
      <c r="C504" s="742"/>
      <c r="D504" s="746"/>
      <c r="E504" s="746"/>
      <c r="F504" s="746"/>
      <c r="G504" s="746"/>
      <c r="H504" s="746"/>
      <c r="I504" s="742"/>
      <c r="J504" s="742"/>
      <c r="K504" s="742"/>
      <c r="L504" s="742"/>
      <c r="M504" s="742"/>
      <c r="N504" s="742"/>
      <c r="O504" s="742"/>
      <c r="P504" s="742"/>
      <c r="Q504" s="742"/>
      <c r="R504" s="742"/>
      <c r="S504" s="742"/>
      <c r="T504" s="742"/>
      <c r="U504" s="742"/>
      <c r="V504" s="742"/>
      <c r="W504" s="742"/>
      <c r="X504" s="742"/>
      <c r="Y504" s="742"/>
      <c r="Z504" s="742"/>
    </row>
    <row r="505" ht="15.75" customHeight="1">
      <c r="A505" s="742"/>
      <c r="B505" s="742"/>
      <c r="C505" s="742"/>
      <c r="D505" s="746"/>
      <c r="E505" s="746"/>
      <c r="F505" s="746"/>
      <c r="G505" s="746"/>
      <c r="H505" s="746"/>
      <c r="I505" s="742"/>
      <c r="J505" s="742"/>
      <c r="K505" s="742"/>
      <c r="L505" s="742"/>
      <c r="M505" s="742"/>
      <c r="N505" s="742"/>
      <c r="O505" s="742"/>
      <c r="P505" s="742"/>
      <c r="Q505" s="742"/>
      <c r="R505" s="742"/>
      <c r="S505" s="742"/>
      <c r="T505" s="742"/>
      <c r="U505" s="742"/>
      <c r="V505" s="742"/>
      <c r="W505" s="742"/>
      <c r="X505" s="742"/>
      <c r="Y505" s="742"/>
      <c r="Z505" s="742"/>
    </row>
    <row r="506" ht="15.75" customHeight="1">
      <c r="A506" s="742"/>
      <c r="B506" s="742"/>
      <c r="C506" s="742"/>
      <c r="D506" s="746"/>
      <c r="E506" s="746"/>
      <c r="F506" s="746"/>
      <c r="G506" s="746"/>
      <c r="H506" s="746"/>
      <c r="I506" s="742"/>
      <c r="J506" s="742"/>
      <c r="K506" s="742"/>
      <c r="L506" s="742"/>
      <c r="M506" s="742"/>
      <c r="N506" s="742"/>
      <c r="O506" s="742"/>
      <c r="P506" s="742"/>
      <c r="Q506" s="742"/>
      <c r="R506" s="742"/>
      <c r="S506" s="742"/>
      <c r="T506" s="742"/>
      <c r="U506" s="742"/>
      <c r="V506" s="742"/>
      <c r="W506" s="742"/>
      <c r="X506" s="742"/>
      <c r="Y506" s="742"/>
      <c r="Z506" s="742"/>
    </row>
    <row r="507" ht="15.75" customHeight="1">
      <c r="A507" s="742"/>
      <c r="B507" s="742"/>
      <c r="C507" s="742"/>
      <c r="D507" s="746"/>
      <c r="E507" s="746"/>
      <c r="F507" s="746"/>
      <c r="G507" s="746"/>
      <c r="H507" s="746"/>
      <c r="I507" s="742"/>
      <c r="J507" s="742"/>
      <c r="K507" s="742"/>
      <c r="L507" s="742"/>
      <c r="M507" s="742"/>
      <c r="N507" s="742"/>
      <c r="O507" s="742"/>
      <c r="P507" s="742"/>
      <c r="Q507" s="742"/>
      <c r="R507" s="742"/>
      <c r="S507" s="742"/>
      <c r="T507" s="742"/>
      <c r="U507" s="742"/>
      <c r="V507" s="742"/>
      <c r="W507" s="742"/>
      <c r="X507" s="742"/>
      <c r="Y507" s="742"/>
      <c r="Z507" s="742"/>
    </row>
    <row r="508" ht="15.75" customHeight="1">
      <c r="A508" s="742"/>
      <c r="B508" s="742"/>
      <c r="C508" s="742"/>
      <c r="D508" s="746"/>
      <c r="E508" s="746"/>
      <c r="F508" s="746"/>
      <c r="G508" s="746"/>
      <c r="H508" s="746"/>
      <c r="I508" s="742"/>
      <c r="J508" s="742"/>
      <c r="K508" s="742"/>
      <c r="L508" s="742"/>
      <c r="M508" s="742"/>
      <c r="N508" s="742"/>
      <c r="O508" s="742"/>
      <c r="P508" s="742"/>
      <c r="Q508" s="742"/>
      <c r="R508" s="742"/>
      <c r="S508" s="742"/>
      <c r="T508" s="742"/>
      <c r="U508" s="742"/>
      <c r="V508" s="742"/>
      <c r="W508" s="742"/>
      <c r="X508" s="742"/>
      <c r="Y508" s="742"/>
      <c r="Z508" s="742"/>
    </row>
    <row r="509" ht="15.75" customHeight="1">
      <c r="A509" s="742"/>
      <c r="B509" s="742"/>
      <c r="C509" s="742"/>
      <c r="D509" s="746"/>
      <c r="E509" s="746"/>
      <c r="F509" s="746"/>
      <c r="G509" s="746"/>
      <c r="H509" s="746"/>
      <c r="I509" s="742"/>
      <c r="J509" s="742"/>
      <c r="K509" s="742"/>
      <c r="L509" s="742"/>
      <c r="M509" s="742"/>
      <c r="N509" s="742"/>
      <c r="O509" s="742"/>
      <c r="P509" s="742"/>
      <c r="Q509" s="742"/>
      <c r="R509" s="742"/>
      <c r="S509" s="742"/>
      <c r="T509" s="742"/>
      <c r="U509" s="742"/>
      <c r="V509" s="742"/>
      <c r="W509" s="742"/>
      <c r="X509" s="742"/>
      <c r="Y509" s="742"/>
      <c r="Z509" s="742"/>
    </row>
    <row r="510" ht="15.75" customHeight="1">
      <c r="A510" s="742"/>
      <c r="B510" s="742"/>
      <c r="C510" s="742"/>
      <c r="D510" s="746"/>
      <c r="E510" s="746"/>
      <c r="F510" s="746"/>
      <c r="G510" s="746"/>
      <c r="H510" s="746"/>
      <c r="I510" s="742"/>
      <c r="J510" s="742"/>
      <c r="K510" s="742"/>
      <c r="L510" s="742"/>
      <c r="M510" s="742"/>
      <c r="N510" s="742"/>
      <c r="O510" s="742"/>
      <c r="P510" s="742"/>
      <c r="Q510" s="742"/>
      <c r="R510" s="742"/>
      <c r="S510" s="742"/>
      <c r="T510" s="742"/>
      <c r="U510" s="742"/>
      <c r="V510" s="742"/>
      <c r="W510" s="742"/>
      <c r="X510" s="742"/>
      <c r="Y510" s="742"/>
      <c r="Z510" s="742"/>
    </row>
    <row r="511" ht="15.75" customHeight="1">
      <c r="A511" s="742"/>
      <c r="B511" s="742"/>
      <c r="C511" s="742"/>
      <c r="D511" s="746"/>
      <c r="E511" s="746"/>
      <c r="F511" s="746"/>
      <c r="G511" s="746"/>
      <c r="H511" s="746"/>
      <c r="I511" s="742"/>
      <c r="J511" s="742"/>
      <c r="K511" s="742"/>
      <c r="L511" s="742"/>
      <c r="M511" s="742"/>
      <c r="N511" s="742"/>
      <c r="O511" s="742"/>
      <c r="P511" s="742"/>
      <c r="Q511" s="742"/>
      <c r="R511" s="742"/>
      <c r="S511" s="742"/>
      <c r="T511" s="742"/>
      <c r="U511" s="742"/>
      <c r="V511" s="742"/>
      <c r="W511" s="742"/>
      <c r="X511" s="742"/>
      <c r="Y511" s="742"/>
      <c r="Z511" s="742"/>
    </row>
    <row r="512" ht="15.75" customHeight="1">
      <c r="A512" s="742"/>
      <c r="B512" s="742"/>
      <c r="C512" s="742"/>
      <c r="D512" s="746"/>
      <c r="E512" s="746"/>
      <c r="F512" s="746"/>
      <c r="G512" s="746"/>
      <c r="H512" s="746"/>
      <c r="I512" s="742"/>
      <c r="J512" s="742"/>
      <c r="K512" s="742"/>
      <c r="L512" s="742"/>
      <c r="M512" s="742"/>
      <c r="N512" s="742"/>
      <c r="O512" s="742"/>
      <c r="P512" s="742"/>
      <c r="Q512" s="742"/>
      <c r="R512" s="742"/>
      <c r="S512" s="742"/>
      <c r="T512" s="742"/>
      <c r="U512" s="742"/>
      <c r="V512" s="742"/>
      <c r="W512" s="742"/>
      <c r="X512" s="742"/>
      <c r="Y512" s="742"/>
      <c r="Z512" s="742"/>
    </row>
    <row r="513" ht="15.75" customHeight="1">
      <c r="A513" s="742"/>
      <c r="B513" s="742"/>
      <c r="C513" s="742"/>
      <c r="D513" s="746"/>
      <c r="E513" s="746"/>
      <c r="F513" s="746"/>
      <c r="G513" s="746"/>
      <c r="H513" s="746"/>
      <c r="I513" s="742"/>
      <c r="J513" s="742"/>
      <c r="K513" s="742"/>
      <c r="L513" s="742"/>
      <c r="M513" s="742"/>
      <c r="N513" s="742"/>
      <c r="O513" s="742"/>
      <c r="P513" s="742"/>
      <c r="Q513" s="742"/>
      <c r="R513" s="742"/>
      <c r="S513" s="742"/>
      <c r="T513" s="742"/>
      <c r="U513" s="742"/>
      <c r="V513" s="742"/>
      <c r="W513" s="742"/>
      <c r="X513" s="742"/>
      <c r="Y513" s="742"/>
      <c r="Z513" s="742"/>
    </row>
    <row r="514" ht="15.75" customHeight="1">
      <c r="A514" s="742"/>
      <c r="B514" s="742"/>
      <c r="C514" s="742"/>
      <c r="D514" s="746"/>
      <c r="E514" s="746"/>
      <c r="F514" s="746"/>
      <c r="G514" s="746"/>
      <c r="H514" s="746"/>
      <c r="I514" s="742"/>
      <c r="J514" s="742"/>
      <c r="K514" s="742"/>
      <c r="L514" s="742"/>
      <c r="M514" s="742"/>
      <c r="N514" s="742"/>
      <c r="O514" s="742"/>
      <c r="P514" s="742"/>
      <c r="Q514" s="742"/>
      <c r="R514" s="742"/>
      <c r="S514" s="742"/>
      <c r="T514" s="742"/>
      <c r="U514" s="742"/>
      <c r="V514" s="742"/>
      <c r="W514" s="742"/>
      <c r="X514" s="742"/>
      <c r="Y514" s="742"/>
      <c r="Z514" s="742"/>
    </row>
    <row r="515" ht="15.75" customHeight="1">
      <c r="A515" s="742"/>
      <c r="B515" s="742"/>
      <c r="C515" s="742"/>
      <c r="D515" s="746"/>
      <c r="E515" s="746"/>
      <c r="F515" s="746"/>
      <c r="G515" s="746"/>
      <c r="H515" s="746"/>
      <c r="I515" s="742"/>
      <c r="J515" s="742"/>
      <c r="K515" s="742"/>
      <c r="L515" s="742"/>
      <c r="M515" s="742"/>
      <c r="N515" s="742"/>
      <c r="O515" s="742"/>
      <c r="P515" s="742"/>
      <c r="Q515" s="742"/>
      <c r="R515" s="742"/>
      <c r="S515" s="742"/>
      <c r="T515" s="742"/>
      <c r="U515" s="742"/>
      <c r="V515" s="742"/>
      <c r="W515" s="742"/>
      <c r="X515" s="742"/>
      <c r="Y515" s="742"/>
      <c r="Z515" s="742"/>
    </row>
    <row r="516" ht="15.75" customHeight="1">
      <c r="A516" s="742"/>
      <c r="B516" s="742"/>
      <c r="C516" s="742"/>
      <c r="D516" s="746"/>
      <c r="E516" s="746"/>
      <c r="F516" s="746"/>
      <c r="G516" s="746"/>
      <c r="H516" s="746"/>
      <c r="I516" s="742"/>
      <c r="J516" s="742"/>
      <c r="K516" s="742"/>
      <c r="L516" s="742"/>
      <c r="M516" s="742"/>
      <c r="N516" s="742"/>
      <c r="O516" s="742"/>
      <c r="P516" s="742"/>
      <c r="Q516" s="742"/>
      <c r="R516" s="742"/>
      <c r="S516" s="742"/>
      <c r="T516" s="742"/>
      <c r="U516" s="742"/>
      <c r="V516" s="742"/>
      <c r="W516" s="742"/>
      <c r="X516" s="742"/>
      <c r="Y516" s="742"/>
      <c r="Z516" s="742"/>
    </row>
    <row r="517" ht="15.75" customHeight="1">
      <c r="A517" s="742"/>
      <c r="B517" s="742"/>
      <c r="C517" s="742"/>
      <c r="D517" s="746"/>
      <c r="E517" s="746"/>
      <c r="F517" s="746"/>
      <c r="G517" s="746"/>
      <c r="H517" s="746"/>
      <c r="I517" s="742"/>
      <c r="J517" s="742"/>
      <c r="K517" s="742"/>
      <c r="L517" s="742"/>
      <c r="M517" s="742"/>
      <c r="N517" s="742"/>
      <c r="O517" s="742"/>
      <c r="P517" s="742"/>
      <c r="Q517" s="742"/>
      <c r="R517" s="742"/>
      <c r="S517" s="742"/>
      <c r="T517" s="742"/>
      <c r="U517" s="742"/>
      <c r="V517" s="742"/>
      <c r="W517" s="742"/>
      <c r="X517" s="742"/>
      <c r="Y517" s="742"/>
      <c r="Z517" s="742"/>
    </row>
    <row r="518" ht="15.75" customHeight="1">
      <c r="A518" s="742"/>
      <c r="B518" s="742"/>
      <c r="C518" s="742"/>
      <c r="D518" s="746"/>
      <c r="E518" s="746"/>
      <c r="F518" s="746"/>
      <c r="G518" s="746"/>
      <c r="H518" s="746"/>
      <c r="I518" s="742"/>
      <c r="J518" s="742"/>
      <c r="K518" s="742"/>
      <c r="L518" s="742"/>
      <c r="M518" s="742"/>
      <c r="N518" s="742"/>
      <c r="O518" s="742"/>
      <c r="P518" s="742"/>
      <c r="Q518" s="742"/>
      <c r="R518" s="742"/>
      <c r="S518" s="742"/>
      <c r="T518" s="742"/>
      <c r="U518" s="742"/>
      <c r="V518" s="742"/>
      <c r="W518" s="742"/>
      <c r="X518" s="742"/>
      <c r="Y518" s="742"/>
      <c r="Z518" s="742"/>
    </row>
    <row r="519" ht="15.75" customHeight="1">
      <c r="A519" s="742"/>
      <c r="B519" s="742"/>
      <c r="C519" s="742"/>
      <c r="D519" s="746"/>
      <c r="E519" s="746"/>
      <c r="F519" s="746"/>
      <c r="G519" s="746"/>
      <c r="H519" s="746"/>
      <c r="I519" s="742"/>
      <c r="J519" s="742"/>
      <c r="K519" s="742"/>
      <c r="L519" s="742"/>
      <c r="M519" s="742"/>
      <c r="N519" s="742"/>
      <c r="O519" s="742"/>
      <c r="P519" s="742"/>
      <c r="Q519" s="742"/>
      <c r="R519" s="742"/>
      <c r="S519" s="742"/>
      <c r="T519" s="742"/>
      <c r="U519" s="742"/>
      <c r="V519" s="742"/>
      <c r="W519" s="742"/>
      <c r="X519" s="742"/>
      <c r="Y519" s="742"/>
      <c r="Z519" s="742"/>
    </row>
    <row r="520" ht="15.75" customHeight="1">
      <c r="A520" s="742"/>
      <c r="B520" s="742"/>
      <c r="C520" s="742"/>
      <c r="D520" s="746"/>
      <c r="E520" s="746"/>
      <c r="F520" s="746"/>
      <c r="G520" s="746"/>
      <c r="H520" s="746"/>
      <c r="I520" s="742"/>
      <c r="J520" s="742"/>
      <c r="K520" s="742"/>
      <c r="L520" s="742"/>
      <c r="M520" s="742"/>
      <c r="N520" s="742"/>
      <c r="O520" s="742"/>
      <c r="P520" s="742"/>
      <c r="Q520" s="742"/>
      <c r="R520" s="742"/>
      <c r="S520" s="742"/>
      <c r="T520" s="742"/>
      <c r="U520" s="742"/>
      <c r="V520" s="742"/>
      <c r="W520" s="742"/>
      <c r="X520" s="742"/>
      <c r="Y520" s="742"/>
      <c r="Z520" s="742"/>
    </row>
    <row r="521" ht="15.75" customHeight="1">
      <c r="A521" s="742"/>
      <c r="B521" s="742"/>
      <c r="C521" s="742"/>
      <c r="D521" s="746"/>
      <c r="E521" s="746"/>
      <c r="F521" s="746"/>
      <c r="G521" s="746"/>
      <c r="H521" s="746"/>
      <c r="I521" s="742"/>
      <c r="J521" s="742"/>
      <c r="K521" s="742"/>
      <c r="L521" s="742"/>
      <c r="M521" s="742"/>
      <c r="N521" s="742"/>
      <c r="O521" s="742"/>
      <c r="P521" s="742"/>
      <c r="Q521" s="742"/>
      <c r="R521" s="742"/>
      <c r="S521" s="742"/>
      <c r="T521" s="742"/>
      <c r="U521" s="742"/>
      <c r="V521" s="742"/>
      <c r="W521" s="742"/>
      <c r="X521" s="742"/>
      <c r="Y521" s="742"/>
      <c r="Z521" s="742"/>
    </row>
    <row r="522" ht="15.75" customHeight="1">
      <c r="A522" s="742"/>
      <c r="B522" s="742"/>
      <c r="C522" s="742"/>
      <c r="D522" s="746"/>
      <c r="E522" s="746"/>
      <c r="F522" s="746"/>
      <c r="G522" s="746"/>
      <c r="H522" s="746"/>
      <c r="I522" s="742"/>
      <c r="J522" s="742"/>
      <c r="K522" s="742"/>
      <c r="L522" s="742"/>
      <c r="M522" s="742"/>
      <c r="N522" s="742"/>
      <c r="O522" s="742"/>
      <c r="P522" s="742"/>
      <c r="Q522" s="742"/>
      <c r="R522" s="742"/>
      <c r="S522" s="742"/>
      <c r="T522" s="742"/>
      <c r="U522" s="742"/>
      <c r="V522" s="742"/>
      <c r="W522" s="742"/>
      <c r="X522" s="742"/>
      <c r="Y522" s="742"/>
      <c r="Z522" s="742"/>
    </row>
    <row r="523" ht="15.75" customHeight="1">
      <c r="A523" s="742"/>
      <c r="B523" s="742"/>
      <c r="C523" s="742"/>
      <c r="D523" s="746"/>
      <c r="E523" s="746"/>
      <c r="F523" s="746"/>
      <c r="G523" s="746"/>
      <c r="H523" s="746"/>
      <c r="I523" s="742"/>
      <c r="J523" s="742"/>
      <c r="K523" s="742"/>
      <c r="L523" s="742"/>
      <c r="M523" s="742"/>
      <c r="N523" s="742"/>
      <c r="O523" s="742"/>
      <c r="P523" s="742"/>
      <c r="Q523" s="742"/>
      <c r="R523" s="742"/>
      <c r="S523" s="742"/>
      <c r="T523" s="742"/>
      <c r="U523" s="742"/>
      <c r="V523" s="742"/>
      <c r="W523" s="742"/>
      <c r="X523" s="742"/>
      <c r="Y523" s="742"/>
      <c r="Z523" s="742"/>
    </row>
    <row r="524" ht="15.75" customHeight="1">
      <c r="A524" s="742"/>
      <c r="B524" s="742"/>
      <c r="C524" s="742"/>
      <c r="D524" s="746"/>
      <c r="E524" s="746"/>
      <c r="F524" s="746"/>
      <c r="G524" s="746"/>
      <c r="H524" s="746"/>
      <c r="I524" s="742"/>
      <c r="J524" s="742"/>
      <c r="K524" s="742"/>
      <c r="L524" s="742"/>
      <c r="M524" s="742"/>
      <c r="N524" s="742"/>
      <c r="O524" s="742"/>
      <c r="P524" s="742"/>
      <c r="Q524" s="742"/>
      <c r="R524" s="742"/>
      <c r="S524" s="742"/>
      <c r="T524" s="742"/>
      <c r="U524" s="742"/>
      <c r="V524" s="742"/>
      <c r="W524" s="742"/>
      <c r="X524" s="742"/>
      <c r="Y524" s="742"/>
      <c r="Z524" s="742"/>
    </row>
    <row r="525" ht="15.75" customHeight="1">
      <c r="A525" s="742"/>
      <c r="B525" s="742"/>
      <c r="C525" s="742"/>
      <c r="D525" s="746"/>
      <c r="E525" s="746"/>
      <c r="F525" s="746"/>
      <c r="G525" s="746"/>
      <c r="H525" s="746"/>
      <c r="I525" s="742"/>
      <c r="J525" s="742"/>
      <c r="K525" s="742"/>
      <c r="L525" s="742"/>
      <c r="M525" s="742"/>
      <c r="N525" s="742"/>
      <c r="O525" s="742"/>
      <c r="P525" s="742"/>
      <c r="Q525" s="742"/>
      <c r="R525" s="742"/>
      <c r="S525" s="742"/>
      <c r="T525" s="742"/>
      <c r="U525" s="742"/>
      <c r="V525" s="742"/>
      <c r="W525" s="742"/>
      <c r="X525" s="742"/>
      <c r="Y525" s="742"/>
      <c r="Z525" s="742"/>
    </row>
    <row r="526" ht="15.75" customHeight="1">
      <c r="A526" s="742"/>
      <c r="B526" s="742"/>
      <c r="C526" s="742"/>
      <c r="D526" s="746"/>
      <c r="E526" s="746"/>
      <c r="F526" s="746"/>
      <c r="G526" s="746"/>
      <c r="H526" s="746"/>
      <c r="I526" s="742"/>
      <c r="J526" s="742"/>
      <c r="K526" s="742"/>
      <c r="L526" s="742"/>
      <c r="M526" s="742"/>
      <c r="N526" s="742"/>
      <c r="O526" s="742"/>
      <c r="P526" s="742"/>
      <c r="Q526" s="742"/>
      <c r="R526" s="742"/>
      <c r="S526" s="742"/>
      <c r="T526" s="742"/>
      <c r="U526" s="742"/>
      <c r="V526" s="742"/>
      <c r="W526" s="742"/>
      <c r="X526" s="742"/>
      <c r="Y526" s="742"/>
      <c r="Z526" s="742"/>
    </row>
    <row r="527" ht="15.75" customHeight="1">
      <c r="A527" s="742"/>
      <c r="B527" s="742"/>
      <c r="C527" s="742"/>
      <c r="D527" s="746"/>
      <c r="E527" s="746"/>
      <c r="F527" s="746"/>
      <c r="G527" s="746"/>
      <c r="H527" s="746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</row>
    <row r="528" ht="15.75" customHeight="1">
      <c r="A528" s="742"/>
      <c r="B528" s="742"/>
      <c r="C528" s="742"/>
      <c r="D528" s="746"/>
      <c r="E528" s="746"/>
      <c r="F528" s="746"/>
      <c r="G528" s="746"/>
      <c r="H528" s="746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</row>
    <row r="529" ht="15.75" customHeight="1">
      <c r="A529" s="742"/>
      <c r="B529" s="742"/>
      <c r="C529" s="742"/>
      <c r="D529" s="746"/>
      <c r="E529" s="746"/>
      <c r="F529" s="746"/>
      <c r="G529" s="746"/>
      <c r="H529" s="746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</row>
    <row r="530" ht="15.75" customHeight="1">
      <c r="A530" s="742"/>
      <c r="B530" s="742"/>
      <c r="C530" s="742"/>
      <c r="D530" s="746"/>
      <c r="E530" s="746"/>
      <c r="F530" s="746"/>
      <c r="G530" s="746"/>
      <c r="H530" s="746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</row>
    <row r="531" ht="15.75" customHeight="1">
      <c r="A531" s="742"/>
      <c r="B531" s="742"/>
      <c r="C531" s="742"/>
      <c r="D531" s="746"/>
      <c r="E531" s="746"/>
      <c r="F531" s="746"/>
      <c r="G531" s="746"/>
      <c r="H531" s="746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</row>
    <row r="532" ht="15.75" customHeight="1">
      <c r="A532" s="742"/>
      <c r="B532" s="742"/>
      <c r="C532" s="742"/>
      <c r="D532" s="746"/>
      <c r="E532" s="746"/>
      <c r="F532" s="746"/>
      <c r="G532" s="746"/>
      <c r="H532" s="746"/>
      <c r="I532" s="742"/>
      <c r="J532" s="742"/>
      <c r="K532" s="742"/>
      <c r="L532" s="742"/>
      <c r="M532" s="742"/>
      <c r="N532" s="742"/>
      <c r="O532" s="742"/>
      <c r="P532" s="742"/>
      <c r="Q532" s="742"/>
      <c r="R532" s="742"/>
      <c r="S532" s="742"/>
      <c r="T532" s="742"/>
      <c r="U532" s="742"/>
      <c r="V532" s="742"/>
      <c r="W532" s="742"/>
      <c r="X532" s="742"/>
      <c r="Y532" s="742"/>
      <c r="Z532" s="742"/>
    </row>
    <row r="533" ht="15.75" customHeight="1">
      <c r="A533" s="742"/>
      <c r="B533" s="742"/>
      <c r="C533" s="742"/>
      <c r="D533" s="746"/>
      <c r="E533" s="746"/>
      <c r="F533" s="746"/>
      <c r="G533" s="746"/>
      <c r="H533" s="746"/>
      <c r="I533" s="742"/>
      <c r="J533" s="742"/>
      <c r="K533" s="742"/>
      <c r="L533" s="742"/>
      <c r="M533" s="742"/>
      <c r="N533" s="742"/>
      <c r="O533" s="742"/>
      <c r="P533" s="742"/>
      <c r="Q533" s="742"/>
      <c r="R533" s="742"/>
      <c r="S533" s="742"/>
      <c r="T533" s="742"/>
      <c r="U533" s="742"/>
      <c r="V533" s="742"/>
      <c r="W533" s="742"/>
      <c r="X533" s="742"/>
      <c r="Y533" s="742"/>
      <c r="Z533" s="742"/>
    </row>
    <row r="534" ht="15.75" customHeight="1">
      <c r="A534" s="742"/>
      <c r="B534" s="742"/>
      <c r="C534" s="742"/>
      <c r="D534" s="746"/>
      <c r="E534" s="746"/>
      <c r="F534" s="746"/>
      <c r="G534" s="746"/>
      <c r="H534" s="746"/>
      <c r="I534" s="742"/>
      <c r="J534" s="742"/>
      <c r="K534" s="742"/>
      <c r="L534" s="742"/>
      <c r="M534" s="742"/>
      <c r="N534" s="742"/>
      <c r="O534" s="742"/>
      <c r="P534" s="742"/>
      <c r="Q534" s="742"/>
      <c r="R534" s="742"/>
      <c r="S534" s="742"/>
      <c r="T534" s="742"/>
      <c r="U534" s="742"/>
      <c r="V534" s="742"/>
      <c r="W534" s="742"/>
      <c r="X534" s="742"/>
      <c r="Y534" s="742"/>
      <c r="Z534" s="742"/>
    </row>
    <row r="535" ht="15.75" customHeight="1">
      <c r="A535" s="742"/>
      <c r="B535" s="742"/>
      <c r="C535" s="742"/>
      <c r="D535" s="746"/>
      <c r="E535" s="746"/>
      <c r="F535" s="746"/>
      <c r="G535" s="746"/>
      <c r="H535" s="746"/>
      <c r="I535" s="742"/>
      <c r="J535" s="742"/>
      <c r="K535" s="742"/>
      <c r="L535" s="742"/>
      <c r="M535" s="742"/>
      <c r="N535" s="742"/>
      <c r="O535" s="742"/>
      <c r="P535" s="742"/>
      <c r="Q535" s="742"/>
      <c r="R535" s="742"/>
      <c r="S535" s="742"/>
      <c r="T535" s="742"/>
      <c r="U535" s="742"/>
      <c r="V535" s="742"/>
      <c r="W535" s="742"/>
      <c r="X535" s="742"/>
      <c r="Y535" s="742"/>
      <c r="Z535" s="742"/>
    </row>
    <row r="536" ht="15.75" customHeight="1">
      <c r="A536" s="742"/>
      <c r="B536" s="742"/>
      <c r="C536" s="742"/>
      <c r="D536" s="746"/>
      <c r="E536" s="746"/>
      <c r="F536" s="746"/>
      <c r="G536" s="746"/>
      <c r="H536" s="746"/>
      <c r="I536" s="742"/>
      <c r="J536" s="742"/>
      <c r="K536" s="742"/>
      <c r="L536" s="742"/>
      <c r="M536" s="742"/>
      <c r="N536" s="742"/>
      <c r="O536" s="742"/>
      <c r="P536" s="742"/>
      <c r="Q536" s="742"/>
      <c r="R536" s="742"/>
      <c r="S536" s="742"/>
      <c r="T536" s="742"/>
      <c r="U536" s="742"/>
      <c r="V536" s="742"/>
      <c r="W536" s="742"/>
      <c r="X536" s="742"/>
      <c r="Y536" s="742"/>
      <c r="Z536" s="742"/>
    </row>
    <row r="537" ht="15.75" customHeight="1">
      <c r="A537" s="742"/>
      <c r="B537" s="742"/>
      <c r="C537" s="742"/>
      <c r="D537" s="746"/>
      <c r="E537" s="746"/>
      <c r="F537" s="746"/>
      <c r="G537" s="746"/>
      <c r="H537" s="746"/>
      <c r="I537" s="742"/>
      <c r="J537" s="742"/>
      <c r="K537" s="742"/>
      <c r="L537" s="742"/>
      <c r="M537" s="742"/>
      <c r="N537" s="742"/>
      <c r="O537" s="742"/>
      <c r="P537" s="742"/>
      <c r="Q537" s="742"/>
      <c r="R537" s="742"/>
      <c r="S537" s="742"/>
      <c r="T537" s="742"/>
      <c r="U537" s="742"/>
      <c r="V537" s="742"/>
      <c r="W537" s="742"/>
      <c r="X537" s="742"/>
      <c r="Y537" s="742"/>
      <c r="Z537" s="742"/>
    </row>
    <row r="538" ht="15.75" customHeight="1">
      <c r="A538" s="742"/>
      <c r="B538" s="742"/>
      <c r="C538" s="742"/>
      <c r="D538" s="746"/>
      <c r="E538" s="746"/>
      <c r="F538" s="746"/>
      <c r="G538" s="746"/>
      <c r="H538" s="746"/>
      <c r="I538" s="742"/>
      <c r="J538" s="742"/>
      <c r="K538" s="742"/>
      <c r="L538" s="742"/>
      <c r="M538" s="742"/>
      <c r="N538" s="742"/>
      <c r="O538" s="742"/>
      <c r="P538" s="742"/>
      <c r="Q538" s="742"/>
      <c r="R538" s="742"/>
      <c r="S538" s="742"/>
      <c r="T538" s="742"/>
      <c r="U538" s="742"/>
      <c r="V538" s="742"/>
      <c r="W538" s="742"/>
      <c r="X538" s="742"/>
      <c r="Y538" s="742"/>
      <c r="Z538" s="742"/>
    </row>
    <row r="539" ht="15.75" customHeight="1">
      <c r="A539" s="742"/>
      <c r="B539" s="742"/>
      <c r="C539" s="742"/>
      <c r="D539" s="746"/>
      <c r="E539" s="746"/>
      <c r="F539" s="746"/>
      <c r="G539" s="746"/>
      <c r="H539" s="746"/>
      <c r="I539" s="742"/>
      <c r="J539" s="742"/>
      <c r="K539" s="742"/>
      <c r="L539" s="742"/>
      <c r="M539" s="742"/>
      <c r="N539" s="742"/>
      <c r="O539" s="742"/>
      <c r="P539" s="742"/>
      <c r="Q539" s="742"/>
      <c r="R539" s="742"/>
      <c r="S539" s="742"/>
      <c r="T539" s="742"/>
      <c r="U539" s="742"/>
      <c r="V539" s="742"/>
      <c r="W539" s="742"/>
      <c r="X539" s="742"/>
      <c r="Y539" s="742"/>
      <c r="Z539" s="742"/>
    </row>
    <row r="540" ht="15.75" customHeight="1">
      <c r="A540" s="742"/>
      <c r="B540" s="742"/>
      <c r="C540" s="742"/>
      <c r="D540" s="746"/>
      <c r="E540" s="746"/>
      <c r="F540" s="746"/>
      <c r="G540" s="746"/>
      <c r="H540" s="746"/>
      <c r="I540" s="742"/>
      <c r="J540" s="742"/>
      <c r="K540" s="742"/>
      <c r="L540" s="742"/>
      <c r="M540" s="742"/>
      <c r="N540" s="742"/>
      <c r="O540" s="742"/>
      <c r="P540" s="742"/>
      <c r="Q540" s="742"/>
      <c r="R540" s="742"/>
      <c r="S540" s="742"/>
      <c r="T540" s="742"/>
      <c r="U540" s="742"/>
      <c r="V540" s="742"/>
      <c r="W540" s="742"/>
      <c r="X540" s="742"/>
      <c r="Y540" s="742"/>
      <c r="Z540" s="742"/>
    </row>
    <row r="541" ht="15.75" customHeight="1">
      <c r="A541" s="742"/>
      <c r="B541" s="742"/>
      <c r="C541" s="742"/>
      <c r="D541" s="746"/>
      <c r="E541" s="746"/>
      <c r="F541" s="746"/>
      <c r="G541" s="746"/>
      <c r="H541" s="746"/>
      <c r="I541" s="742"/>
      <c r="J541" s="742"/>
      <c r="K541" s="742"/>
      <c r="L541" s="742"/>
      <c r="M541" s="742"/>
      <c r="N541" s="742"/>
      <c r="O541" s="742"/>
      <c r="P541" s="742"/>
      <c r="Q541" s="742"/>
      <c r="R541" s="742"/>
      <c r="S541" s="742"/>
      <c r="T541" s="742"/>
      <c r="U541" s="742"/>
      <c r="V541" s="742"/>
      <c r="W541" s="742"/>
      <c r="X541" s="742"/>
      <c r="Y541" s="742"/>
      <c r="Z541" s="742"/>
    </row>
    <row r="542" ht="15.75" customHeight="1">
      <c r="A542" s="742"/>
      <c r="B542" s="742"/>
      <c r="C542" s="742"/>
      <c r="D542" s="746"/>
      <c r="E542" s="746"/>
      <c r="F542" s="746"/>
      <c r="G542" s="746"/>
      <c r="H542" s="746"/>
      <c r="I542" s="742"/>
      <c r="J542" s="742"/>
      <c r="K542" s="742"/>
      <c r="L542" s="742"/>
      <c r="M542" s="742"/>
      <c r="N542" s="742"/>
      <c r="O542" s="742"/>
      <c r="P542" s="742"/>
      <c r="Q542" s="742"/>
      <c r="R542" s="742"/>
      <c r="S542" s="742"/>
      <c r="T542" s="742"/>
      <c r="U542" s="742"/>
      <c r="V542" s="742"/>
      <c r="W542" s="742"/>
      <c r="X542" s="742"/>
      <c r="Y542" s="742"/>
      <c r="Z542" s="742"/>
    </row>
    <row r="543" ht="15.75" customHeight="1">
      <c r="A543" s="742"/>
      <c r="B543" s="742"/>
      <c r="C543" s="742"/>
      <c r="D543" s="746"/>
      <c r="E543" s="746"/>
      <c r="F543" s="746"/>
      <c r="G543" s="746"/>
      <c r="H543" s="746"/>
      <c r="I543" s="742"/>
      <c r="J543" s="742"/>
      <c r="K543" s="742"/>
      <c r="L543" s="742"/>
      <c r="M543" s="742"/>
      <c r="N543" s="742"/>
      <c r="O543" s="742"/>
      <c r="P543" s="742"/>
      <c r="Q543" s="742"/>
      <c r="R543" s="742"/>
      <c r="S543" s="742"/>
      <c r="T543" s="742"/>
      <c r="U543" s="742"/>
      <c r="V543" s="742"/>
      <c r="W543" s="742"/>
      <c r="X543" s="742"/>
      <c r="Y543" s="742"/>
      <c r="Z543" s="742"/>
    </row>
    <row r="544" ht="15.75" customHeight="1">
      <c r="A544" s="742"/>
      <c r="B544" s="742"/>
      <c r="C544" s="742"/>
      <c r="D544" s="746"/>
      <c r="E544" s="746"/>
      <c r="F544" s="746"/>
      <c r="G544" s="746"/>
      <c r="H544" s="746"/>
      <c r="I544" s="742"/>
      <c r="J544" s="742"/>
      <c r="K544" s="742"/>
      <c r="L544" s="742"/>
      <c r="M544" s="742"/>
      <c r="N544" s="742"/>
      <c r="O544" s="742"/>
      <c r="P544" s="742"/>
      <c r="Q544" s="742"/>
      <c r="R544" s="742"/>
      <c r="S544" s="742"/>
      <c r="T544" s="742"/>
      <c r="U544" s="742"/>
      <c r="V544" s="742"/>
      <c r="W544" s="742"/>
      <c r="X544" s="742"/>
      <c r="Y544" s="742"/>
      <c r="Z544" s="742"/>
    </row>
    <row r="545" ht="15.75" customHeight="1">
      <c r="A545" s="742"/>
      <c r="B545" s="742"/>
      <c r="C545" s="742"/>
      <c r="D545" s="746"/>
      <c r="E545" s="746"/>
      <c r="F545" s="746"/>
      <c r="G545" s="746"/>
      <c r="H545" s="746"/>
      <c r="I545" s="742"/>
      <c r="J545" s="742"/>
      <c r="K545" s="742"/>
      <c r="L545" s="742"/>
      <c r="M545" s="742"/>
      <c r="N545" s="742"/>
      <c r="O545" s="742"/>
      <c r="P545" s="742"/>
      <c r="Q545" s="742"/>
      <c r="R545" s="742"/>
      <c r="S545" s="742"/>
      <c r="T545" s="742"/>
      <c r="U545" s="742"/>
      <c r="V545" s="742"/>
      <c r="W545" s="742"/>
      <c r="X545" s="742"/>
      <c r="Y545" s="742"/>
      <c r="Z545" s="742"/>
    </row>
    <row r="546" ht="15.75" customHeight="1">
      <c r="A546" s="742"/>
      <c r="B546" s="742"/>
      <c r="C546" s="742"/>
      <c r="D546" s="746"/>
      <c r="E546" s="746"/>
      <c r="F546" s="746"/>
      <c r="G546" s="746"/>
      <c r="H546" s="746"/>
      <c r="I546" s="742"/>
      <c r="J546" s="742"/>
      <c r="K546" s="742"/>
      <c r="L546" s="742"/>
      <c r="M546" s="742"/>
      <c r="N546" s="742"/>
      <c r="O546" s="742"/>
      <c r="P546" s="742"/>
      <c r="Q546" s="742"/>
      <c r="R546" s="742"/>
      <c r="S546" s="742"/>
      <c r="T546" s="742"/>
      <c r="U546" s="742"/>
      <c r="V546" s="742"/>
      <c r="W546" s="742"/>
      <c r="X546" s="742"/>
      <c r="Y546" s="742"/>
      <c r="Z546" s="742"/>
    </row>
    <row r="547" ht="15.75" customHeight="1">
      <c r="A547" s="742"/>
      <c r="B547" s="742"/>
      <c r="C547" s="742"/>
      <c r="D547" s="746"/>
      <c r="E547" s="746"/>
      <c r="F547" s="746"/>
      <c r="G547" s="746"/>
      <c r="H547" s="746"/>
      <c r="I547" s="742"/>
      <c r="J547" s="742"/>
      <c r="K547" s="742"/>
      <c r="L547" s="742"/>
      <c r="M547" s="742"/>
      <c r="N547" s="742"/>
      <c r="O547" s="742"/>
      <c r="P547" s="742"/>
      <c r="Q547" s="742"/>
      <c r="R547" s="742"/>
      <c r="S547" s="742"/>
      <c r="T547" s="742"/>
      <c r="U547" s="742"/>
      <c r="V547" s="742"/>
      <c r="W547" s="742"/>
      <c r="X547" s="742"/>
      <c r="Y547" s="742"/>
      <c r="Z547" s="742"/>
    </row>
    <row r="548" ht="15.75" customHeight="1">
      <c r="A548" s="742"/>
      <c r="B548" s="742"/>
      <c r="C548" s="742"/>
      <c r="D548" s="746"/>
      <c r="E548" s="746"/>
      <c r="F548" s="746"/>
      <c r="G548" s="746"/>
      <c r="H548" s="746"/>
      <c r="I548" s="742"/>
      <c r="J548" s="742"/>
      <c r="K548" s="742"/>
      <c r="L548" s="742"/>
      <c r="M548" s="742"/>
      <c r="N548" s="742"/>
      <c r="O548" s="742"/>
      <c r="P548" s="742"/>
      <c r="Q548" s="742"/>
      <c r="R548" s="742"/>
      <c r="S548" s="742"/>
      <c r="T548" s="742"/>
      <c r="U548" s="742"/>
      <c r="V548" s="742"/>
      <c r="W548" s="742"/>
      <c r="X548" s="742"/>
      <c r="Y548" s="742"/>
      <c r="Z548" s="742"/>
    </row>
    <row r="549" ht="15.75" customHeight="1">
      <c r="A549" s="742"/>
      <c r="B549" s="742"/>
      <c r="C549" s="742"/>
      <c r="D549" s="746"/>
      <c r="E549" s="746"/>
      <c r="F549" s="746"/>
      <c r="G549" s="746"/>
      <c r="H549" s="746"/>
      <c r="I549" s="742"/>
      <c r="J549" s="742"/>
      <c r="K549" s="742"/>
      <c r="L549" s="742"/>
      <c r="M549" s="742"/>
      <c r="N549" s="742"/>
      <c r="O549" s="742"/>
      <c r="P549" s="742"/>
      <c r="Q549" s="742"/>
      <c r="R549" s="742"/>
      <c r="S549" s="742"/>
      <c r="T549" s="742"/>
      <c r="U549" s="742"/>
      <c r="V549" s="742"/>
      <c r="W549" s="742"/>
      <c r="X549" s="742"/>
      <c r="Y549" s="742"/>
      <c r="Z549" s="742"/>
    </row>
    <row r="550" ht="15.75" customHeight="1">
      <c r="A550" s="742"/>
      <c r="B550" s="742"/>
      <c r="C550" s="742"/>
      <c r="D550" s="746"/>
      <c r="E550" s="746"/>
      <c r="F550" s="746"/>
      <c r="G550" s="746"/>
      <c r="H550" s="746"/>
      <c r="I550" s="742"/>
      <c r="J550" s="742"/>
      <c r="K550" s="742"/>
      <c r="L550" s="742"/>
      <c r="M550" s="742"/>
      <c r="N550" s="742"/>
      <c r="O550" s="742"/>
      <c r="P550" s="742"/>
      <c r="Q550" s="742"/>
      <c r="R550" s="742"/>
      <c r="S550" s="742"/>
      <c r="T550" s="742"/>
      <c r="U550" s="742"/>
      <c r="V550" s="742"/>
      <c r="W550" s="742"/>
      <c r="X550" s="742"/>
      <c r="Y550" s="742"/>
      <c r="Z550" s="742"/>
    </row>
    <row r="551" ht="15.75" customHeight="1">
      <c r="A551" s="742"/>
      <c r="B551" s="742"/>
      <c r="C551" s="742"/>
      <c r="D551" s="746"/>
      <c r="E551" s="746"/>
      <c r="F551" s="746"/>
      <c r="G551" s="746"/>
      <c r="H551" s="746"/>
      <c r="I551" s="742"/>
      <c r="J551" s="742"/>
      <c r="K551" s="742"/>
      <c r="L551" s="742"/>
      <c r="M551" s="742"/>
      <c r="N551" s="742"/>
      <c r="O551" s="742"/>
      <c r="P551" s="742"/>
      <c r="Q551" s="742"/>
      <c r="R551" s="742"/>
      <c r="S551" s="742"/>
      <c r="T551" s="742"/>
      <c r="U551" s="742"/>
      <c r="V551" s="742"/>
      <c r="W551" s="742"/>
      <c r="X551" s="742"/>
      <c r="Y551" s="742"/>
      <c r="Z551" s="742"/>
    </row>
    <row r="552" ht="15.75" customHeight="1">
      <c r="A552" s="742"/>
      <c r="B552" s="742"/>
      <c r="C552" s="742"/>
      <c r="D552" s="746"/>
      <c r="E552" s="746"/>
      <c r="F552" s="746"/>
      <c r="G552" s="746"/>
      <c r="H552" s="746"/>
      <c r="I552" s="742"/>
      <c r="J552" s="742"/>
      <c r="K552" s="742"/>
      <c r="L552" s="742"/>
      <c r="M552" s="742"/>
      <c r="N552" s="742"/>
      <c r="O552" s="742"/>
      <c r="P552" s="742"/>
      <c r="Q552" s="742"/>
      <c r="R552" s="742"/>
      <c r="S552" s="742"/>
      <c r="T552" s="742"/>
      <c r="U552" s="742"/>
      <c r="V552" s="742"/>
      <c r="W552" s="742"/>
      <c r="X552" s="742"/>
      <c r="Y552" s="742"/>
      <c r="Z552" s="742"/>
    </row>
    <row r="553" ht="15.75" customHeight="1">
      <c r="A553" s="742"/>
      <c r="B553" s="742"/>
      <c r="C553" s="742"/>
      <c r="D553" s="746"/>
      <c r="E553" s="746"/>
      <c r="F553" s="746"/>
      <c r="G553" s="746"/>
      <c r="H553" s="746"/>
      <c r="I553" s="742"/>
      <c r="J553" s="742"/>
      <c r="K553" s="742"/>
      <c r="L553" s="742"/>
      <c r="M553" s="742"/>
      <c r="N553" s="742"/>
      <c r="O553" s="742"/>
      <c r="P553" s="742"/>
      <c r="Q553" s="742"/>
      <c r="R553" s="742"/>
      <c r="S553" s="742"/>
      <c r="T553" s="742"/>
      <c r="U553" s="742"/>
      <c r="V553" s="742"/>
      <c r="W553" s="742"/>
      <c r="X553" s="742"/>
      <c r="Y553" s="742"/>
      <c r="Z553" s="742"/>
    </row>
    <row r="554" ht="15.75" customHeight="1">
      <c r="A554" s="742"/>
      <c r="B554" s="742"/>
      <c r="C554" s="742"/>
      <c r="D554" s="746"/>
      <c r="E554" s="746"/>
      <c r="F554" s="746"/>
      <c r="G554" s="746"/>
      <c r="H554" s="746"/>
      <c r="I554" s="742"/>
      <c r="J554" s="742"/>
      <c r="K554" s="742"/>
      <c r="L554" s="742"/>
      <c r="M554" s="742"/>
      <c r="N554" s="742"/>
      <c r="O554" s="742"/>
      <c r="P554" s="742"/>
      <c r="Q554" s="742"/>
      <c r="R554" s="742"/>
      <c r="S554" s="742"/>
      <c r="T554" s="742"/>
      <c r="U554" s="742"/>
      <c r="V554" s="742"/>
      <c r="W554" s="742"/>
      <c r="X554" s="742"/>
      <c r="Y554" s="742"/>
      <c r="Z554" s="742"/>
    </row>
    <row r="555" ht="15.75" customHeight="1">
      <c r="A555" s="742"/>
      <c r="B555" s="742"/>
      <c r="C555" s="742"/>
      <c r="D555" s="746"/>
      <c r="E555" s="746"/>
      <c r="F555" s="746"/>
      <c r="G555" s="746"/>
      <c r="H555" s="746"/>
      <c r="I555" s="742"/>
      <c r="J555" s="742"/>
      <c r="K555" s="742"/>
      <c r="L555" s="742"/>
      <c r="M555" s="742"/>
      <c r="N555" s="742"/>
      <c r="O555" s="742"/>
      <c r="P555" s="742"/>
      <c r="Q555" s="742"/>
      <c r="R555" s="742"/>
      <c r="S555" s="742"/>
      <c r="T555" s="742"/>
      <c r="U555" s="742"/>
      <c r="V555" s="742"/>
      <c r="W555" s="742"/>
      <c r="X555" s="742"/>
      <c r="Y555" s="742"/>
      <c r="Z555" s="742"/>
    </row>
    <row r="556" ht="15.75" customHeight="1">
      <c r="A556" s="742"/>
      <c r="B556" s="742"/>
      <c r="C556" s="742"/>
      <c r="D556" s="746"/>
      <c r="E556" s="746"/>
      <c r="F556" s="746"/>
      <c r="G556" s="746"/>
      <c r="H556" s="746"/>
      <c r="I556" s="742"/>
      <c r="J556" s="742"/>
      <c r="K556" s="742"/>
      <c r="L556" s="742"/>
      <c r="M556" s="742"/>
      <c r="N556" s="742"/>
      <c r="O556" s="742"/>
      <c r="P556" s="742"/>
      <c r="Q556" s="742"/>
      <c r="R556" s="742"/>
      <c r="S556" s="742"/>
      <c r="T556" s="742"/>
      <c r="U556" s="742"/>
      <c r="V556" s="742"/>
      <c r="W556" s="742"/>
      <c r="X556" s="742"/>
      <c r="Y556" s="742"/>
      <c r="Z556" s="742"/>
    </row>
    <row r="557" ht="15.75" customHeight="1">
      <c r="A557" s="742"/>
      <c r="B557" s="742"/>
      <c r="C557" s="742"/>
      <c r="D557" s="746"/>
      <c r="E557" s="746"/>
      <c r="F557" s="746"/>
      <c r="G557" s="746"/>
      <c r="H557" s="746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</row>
    <row r="558" ht="15.75" customHeight="1">
      <c r="A558" s="742"/>
      <c r="B558" s="742"/>
      <c r="C558" s="742"/>
      <c r="D558" s="746"/>
      <c r="E558" s="746"/>
      <c r="F558" s="746"/>
      <c r="G558" s="746"/>
      <c r="H558" s="746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</row>
    <row r="559" ht="15.75" customHeight="1">
      <c r="A559" s="742"/>
      <c r="B559" s="742"/>
      <c r="C559" s="742"/>
      <c r="D559" s="746"/>
      <c r="E559" s="746"/>
      <c r="F559" s="746"/>
      <c r="G559" s="746"/>
      <c r="H559" s="746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</row>
    <row r="560" ht="15.75" customHeight="1">
      <c r="A560" s="742"/>
      <c r="B560" s="742"/>
      <c r="C560" s="742"/>
      <c r="D560" s="746"/>
      <c r="E560" s="746"/>
      <c r="F560" s="746"/>
      <c r="G560" s="746"/>
      <c r="H560" s="746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</row>
    <row r="561" ht="15.75" customHeight="1">
      <c r="A561" s="742"/>
      <c r="B561" s="742"/>
      <c r="C561" s="742"/>
      <c r="D561" s="746"/>
      <c r="E561" s="746"/>
      <c r="F561" s="746"/>
      <c r="G561" s="746"/>
      <c r="H561" s="746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</row>
    <row r="562" ht="15.75" customHeight="1">
      <c r="A562" s="742"/>
      <c r="B562" s="742"/>
      <c r="C562" s="742"/>
      <c r="D562" s="746"/>
      <c r="E562" s="746"/>
      <c r="F562" s="746"/>
      <c r="G562" s="746"/>
      <c r="H562" s="746"/>
      <c r="I562" s="742"/>
      <c r="J562" s="742"/>
      <c r="K562" s="742"/>
      <c r="L562" s="742"/>
      <c r="M562" s="742"/>
      <c r="N562" s="742"/>
      <c r="O562" s="742"/>
      <c r="P562" s="742"/>
      <c r="Q562" s="742"/>
      <c r="R562" s="742"/>
      <c r="S562" s="742"/>
      <c r="T562" s="742"/>
      <c r="U562" s="742"/>
      <c r="V562" s="742"/>
      <c r="W562" s="742"/>
      <c r="X562" s="742"/>
      <c r="Y562" s="742"/>
      <c r="Z562" s="742"/>
    </row>
    <row r="563" ht="15.75" customHeight="1">
      <c r="A563" s="742"/>
      <c r="B563" s="742"/>
      <c r="C563" s="742"/>
      <c r="D563" s="746"/>
      <c r="E563" s="746"/>
      <c r="F563" s="746"/>
      <c r="G563" s="746"/>
      <c r="H563" s="746"/>
      <c r="I563" s="742"/>
      <c r="J563" s="742"/>
      <c r="K563" s="742"/>
      <c r="L563" s="742"/>
      <c r="M563" s="742"/>
      <c r="N563" s="742"/>
      <c r="O563" s="742"/>
      <c r="P563" s="742"/>
      <c r="Q563" s="742"/>
      <c r="R563" s="742"/>
      <c r="S563" s="742"/>
      <c r="T563" s="742"/>
      <c r="U563" s="742"/>
      <c r="V563" s="742"/>
      <c r="W563" s="742"/>
      <c r="X563" s="742"/>
      <c r="Y563" s="742"/>
      <c r="Z563" s="742"/>
    </row>
    <row r="564" ht="15.75" customHeight="1">
      <c r="A564" s="742"/>
      <c r="B564" s="742"/>
      <c r="C564" s="742"/>
      <c r="D564" s="746"/>
      <c r="E564" s="746"/>
      <c r="F564" s="746"/>
      <c r="G564" s="746"/>
      <c r="H564" s="746"/>
      <c r="I564" s="742"/>
      <c r="J564" s="742"/>
      <c r="K564" s="742"/>
      <c r="L564" s="742"/>
      <c r="M564" s="742"/>
      <c r="N564" s="742"/>
      <c r="O564" s="742"/>
      <c r="P564" s="742"/>
      <c r="Q564" s="742"/>
      <c r="R564" s="742"/>
      <c r="S564" s="742"/>
      <c r="T564" s="742"/>
      <c r="U564" s="742"/>
      <c r="V564" s="742"/>
      <c r="W564" s="742"/>
      <c r="X564" s="742"/>
      <c r="Y564" s="742"/>
      <c r="Z564" s="742"/>
    </row>
    <row r="565" ht="15.75" customHeight="1">
      <c r="A565" s="742"/>
      <c r="B565" s="742"/>
      <c r="C565" s="742"/>
      <c r="D565" s="746"/>
      <c r="E565" s="746"/>
      <c r="F565" s="746"/>
      <c r="G565" s="746"/>
      <c r="H565" s="746"/>
      <c r="I565" s="742"/>
      <c r="J565" s="742"/>
      <c r="K565" s="742"/>
      <c r="L565" s="742"/>
      <c r="M565" s="742"/>
      <c r="N565" s="742"/>
      <c r="O565" s="742"/>
      <c r="P565" s="742"/>
      <c r="Q565" s="742"/>
      <c r="R565" s="742"/>
      <c r="S565" s="742"/>
      <c r="T565" s="742"/>
      <c r="U565" s="742"/>
      <c r="V565" s="742"/>
      <c r="W565" s="742"/>
      <c r="X565" s="742"/>
      <c r="Y565" s="742"/>
      <c r="Z565" s="742"/>
    </row>
    <row r="566" ht="15.75" customHeight="1">
      <c r="A566" s="742"/>
      <c r="B566" s="742"/>
      <c r="C566" s="742"/>
      <c r="D566" s="746"/>
      <c r="E566" s="746"/>
      <c r="F566" s="746"/>
      <c r="G566" s="746"/>
      <c r="H566" s="746"/>
      <c r="I566" s="742"/>
      <c r="J566" s="742"/>
      <c r="K566" s="742"/>
      <c r="L566" s="742"/>
      <c r="M566" s="742"/>
      <c r="N566" s="742"/>
      <c r="O566" s="742"/>
      <c r="P566" s="742"/>
      <c r="Q566" s="742"/>
      <c r="R566" s="742"/>
      <c r="S566" s="742"/>
      <c r="T566" s="742"/>
      <c r="U566" s="742"/>
      <c r="V566" s="742"/>
      <c r="W566" s="742"/>
      <c r="X566" s="742"/>
      <c r="Y566" s="742"/>
      <c r="Z566" s="742"/>
    </row>
    <row r="567" ht="15.75" customHeight="1">
      <c r="A567" s="742"/>
      <c r="B567" s="742"/>
      <c r="C567" s="742"/>
      <c r="D567" s="746"/>
      <c r="E567" s="746"/>
      <c r="F567" s="746"/>
      <c r="G567" s="746"/>
      <c r="H567" s="746"/>
      <c r="I567" s="742"/>
      <c r="J567" s="742"/>
      <c r="K567" s="742"/>
      <c r="L567" s="742"/>
      <c r="M567" s="742"/>
      <c r="N567" s="742"/>
      <c r="O567" s="742"/>
      <c r="P567" s="742"/>
      <c r="Q567" s="742"/>
      <c r="R567" s="742"/>
      <c r="S567" s="742"/>
      <c r="T567" s="742"/>
      <c r="U567" s="742"/>
      <c r="V567" s="742"/>
      <c r="W567" s="742"/>
      <c r="X567" s="742"/>
      <c r="Y567" s="742"/>
      <c r="Z567" s="742"/>
    </row>
    <row r="568" ht="15.75" customHeight="1">
      <c r="A568" s="742"/>
      <c r="B568" s="742"/>
      <c r="C568" s="742"/>
      <c r="D568" s="746"/>
      <c r="E568" s="746"/>
      <c r="F568" s="746"/>
      <c r="G568" s="746"/>
      <c r="H568" s="746"/>
      <c r="I568" s="742"/>
      <c r="J568" s="742"/>
      <c r="K568" s="742"/>
      <c r="L568" s="742"/>
      <c r="M568" s="742"/>
      <c r="N568" s="742"/>
      <c r="O568" s="742"/>
      <c r="P568" s="742"/>
      <c r="Q568" s="742"/>
      <c r="R568" s="742"/>
      <c r="S568" s="742"/>
      <c r="T568" s="742"/>
      <c r="U568" s="742"/>
      <c r="V568" s="742"/>
      <c r="W568" s="742"/>
      <c r="X568" s="742"/>
      <c r="Y568" s="742"/>
      <c r="Z568" s="742"/>
    </row>
    <row r="569" ht="15.75" customHeight="1">
      <c r="A569" s="742"/>
      <c r="B569" s="742"/>
      <c r="C569" s="742"/>
      <c r="D569" s="746"/>
      <c r="E569" s="746"/>
      <c r="F569" s="746"/>
      <c r="G569" s="746"/>
      <c r="H569" s="746"/>
      <c r="I569" s="742"/>
      <c r="J569" s="742"/>
      <c r="K569" s="742"/>
      <c r="L569" s="742"/>
      <c r="M569" s="742"/>
      <c r="N569" s="742"/>
      <c r="O569" s="742"/>
      <c r="P569" s="742"/>
      <c r="Q569" s="742"/>
      <c r="R569" s="742"/>
      <c r="S569" s="742"/>
      <c r="T569" s="742"/>
      <c r="U569" s="742"/>
      <c r="V569" s="742"/>
      <c r="W569" s="742"/>
      <c r="X569" s="742"/>
      <c r="Y569" s="742"/>
      <c r="Z569" s="742"/>
    </row>
    <row r="570" ht="15.75" customHeight="1">
      <c r="A570" s="742"/>
      <c r="B570" s="742"/>
      <c r="C570" s="742"/>
      <c r="D570" s="746"/>
      <c r="E570" s="746"/>
      <c r="F570" s="746"/>
      <c r="G570" s="746"/>
      <c r="H570" s="746"/>
      <c r="I570" s="742"/>
      <c r="J570" s="742"/>
      <c r="K570" s="742"/>
      <c r="L570" s="742"/>
      <c r="M570" s="742"/>
      <c r="N570" s="742"/>
      <c r="O570" s="742"/>
      <c r="P570" s="742"/>
      <c r="Q570" s="742"/>
      <c r="R570" s="742"/>
      <c r="S570" s="742"/>
      <c r="T570" s="742"/>
      <c r="U570" s="742"/>
      <c r="V570" s="742"/>
      <c r="W570" s="742"/>
      <c r="X570" s="742"/>
      <c r="Y570" s="742"/>
      <c r="Z570" s="742"/>
    </row>
    <row r="571" ht="15.75" customHeight="1">
      <c r="A571" s="742"/>
      <c r="B571" s="742"/>
      <c r="C571" s="742"/>
      <c r="D571" s="746"/>
      <c r="E571" s="746"/>
      <c r="F571" s="746"/>
      <c r="G571" s="746"/>
      <c r="H571" s="746"/>
      <c r="I571" s="742"/>
      <c r="J571" s="742"/>
      <c r="K571" s="742"/>
      <c r="L571" s="742"/>
      <c r="M571" s="742"/>
      <c r="N571" s="742"/>
      <c r="O571" s="742"/>
      <c r="P571" s="742"/>
      <c r="Q571" s="742"/>
      <c r="R571" s="742"/>
      <c r="S571" s="742"/>
      <c r="T571" s="742"/>
      <c r="U571" s="742"/>
      <c r="V571" s="742"/>
      <c r="W571" s="742"/>
      <c r="X571" s="742"/>
      <c r="Y571" s="742"/>
      <c r="Z571" s="742"/>
    </row>
    <row r="572" ht="15.75" customHeight="1">
      <c r="A572" s="742"/>
      <c r="B572" s="742"/>
      <c r="C572" s="742"/>
      <c r="D572" s="746"/>
      <c r="E572" s="746"/>
      <c r="F572" s="746"/>
      <c r="G572" s="746"/>
      <c r="H572" s="746"/>
      <c r="I572" s="742"/>
      <c r="J572" s="742"/>
      <c r="K572" s="742"/>
      <c r="L572" s="742"/>
      <c r="M572" s="742"/>
      <c r="N572" s="742"/>
      <c r="O572" s="742"/>
      <c r="P572" s="742"/>
      <c r="Q572" s="742"/>
      <c r="R572" s="742"/>
      <c r="S572" s="742"/>
      <c r="T572" s="742"/>
      <c r="U572" s="742"/>
      <c r="V572" s="742"/>
      <c r="W572" s="742"/>
      <c r="X572" s="742"/>
      <c r="Y572" s="742"/>
      <c r="Z572" s="742"/>
    </row>
    <row r="573" ht="15.75" customHeight="1">
      <c r="A573" s="742"/>
      <c r="B573" s="742"/>
      <c r="C573" s="742"/>
      <c r="D573" s="746"/>
      <c r="E573" s="746"/>
      <c r="F573" s="746"/>
      <c r="G573" s="746"/>
      <c r="H573" s="746"/>
      <c r="I573" s="742"/>
      <c r="J573" s="742"/>
      <c r="K573" s="742"/>
      <c r="L573" s="742"/>
      <c r="M573" s="742"/>
      <c r="N573" s="742"/>
      <c r="O573" s="742"/>
      <c r="P573" s="742"/>
      <c r="Q573" s="742"/>
      <c r="R573" s="742"/>
      <c r="S573" s="742"/>
      <c r="T573" s="742"/>
      <c r="U573" s="742"/>
      <c r="V573" s="742"/>
      <c r="W573" s="742"/>
      <c r="X573" s="742"/>
      <c r="Y573" s="742"/>
      <c r="Z573" s="742"/>
    </row>
    <row r="574" ht="15.75" customHeight="1">
      <c r="A574" s="742"/>
      <c r="B574" s="742"/>
      <c r="C574" s="742"/>
      <c r="D574" s="746"/>
      <c r="E574" s="746"/>
      <c r="F574" s="746"/>
      <c r="G574" s="746"/>
      <c r="H574" s="746"/>
      <c r="I574" s="742"/>
      <c r="J574" s="742"/>
      <c r="K574" s="742"/>
      <c r="L574" s="742"/>
      <c r="M574" s="742"/>
      <c r="N574" s="742"/>
      <c r="O574" s="742"/>
      <c r="P574" s="742"/>
      <c r="Q574" s="742"/>
      <c r="R574" s="742"/>
      <c r="S574" s="742"/>
      <c r="T574" s="742"/>
      <c r="U574" s="742"/>
      <c r="V574" s="742"/>
      <c r="W574" s="742"/>
      <c r="X574" s="742"/>
      <c r="Y574" s="742"/>
      <c r="Z574" s="742"/>
    </row>
    <row r="575" ht="15.75" customHeight="1">
      <c r="A575" s="742"/>
      <c r="B575" s="742"/>
      <c r="C575" s="742"/>
      <c r="D575" s="746"/>
      <c r="E575" s="746"/>
      <c r="F575" s="746"/>
      <c r="G575" s="746"/>
      <c r="H575" s="746"/>
      <c r="I575" s="742"/>
      <c r="J575" s="742"/>
      <c r="K575" s="742"/>
      <c r="L575" s="742"/>
      <c r="M575" s="742"/>
      <c r="N575" s="742"/>
      <c r="O575" s="742"/>
      <c r="P575" s="742"/>
      <c r="Q575" s="742"/>
      <c r="R575" s="742"/>
      <c r="S575" s="742"/>
      <c r="T575" s="742"/>
      <c r="U575" s="742"/>
      <c r="V575" s="742"/>
      <c r="W575" s="742"/>
      <c r="X575" s="742"/>
      <c r="Y575" s="742"/>
      <c r="Z575" s="742"/>
    </row>
    <row r="576" ht="15.75" customHeight="1">
      <c r="A576" s="742"/>
      <c r="B576" s="742"/>
      <c r="C576" s="742"/>
      <c r="D576" s="746"/>
      <c r="E576" s="746"/>
      <c r="F576" s="746"/>
      <c r="G576" s="746"/>
      <c r="H576" s="746"/>
      <c r="I576" s="742"/>
      <c r="J576" s="742"/>
      <c r="K576" s="742"/>
      <c r="L576" s="742"/>
      <c r="M576" s="742"/>
      <c r="N576" s="742"/>
      <c r="O576" s="742"/>
      <c r="P576" s="742"/>
      <c r="Q576" s="742"/>
      <c r="R576" s="742"/>
      <c r="S576" s="742"/>
      <c r="T576" s="742"/>
      <c r="U576" s="742"/>
      <c r="V576" s="742"/>
      <c r="W576" s="742"/>
      <c r="X576" s="742"/>
      <c r="Y576" s="742"/>
      <c r="Z576" s="742"/>
    </row>
    <row r="577" ht="15.75" customHeight="1">
      <c r="A577" s="742"/>
      <c r="B577" s="742"/>
      <c r="C577" s="742"/>
      <c r="D577" s="746"/>
      <c r="E577" s="746"/>
      <c r="F577" s="746"/>
      <c r="G577" s="746"/>
      <c r="H577" s="746"/>
      <c r="I577" s="742"/>
      <c r="J577" s="742"/>
      <c r="K577" s="742"/>
      <c r="L577" s="742"/>
      <c r="M577" s="742"/>
      <c r="N577" s="742"/>
      <c r="O577" s="742"/>
      <c r="P577" s="742"/>
      <c r="Q577" s="742"/>
      <c r="R577" s="742"/>
      <c r="S577" s="742"/>
      <c r="T577" s="742"/>
      <c r="U577" s="742"/>
      <c r="V577" s="742"/>
      <c r="W577" s="742"/>
      <c r="X577" s="742"/>
      <c r="Y577" s="742"/>
      <c r="Z577" s="742"/>
    </row>
    <row r="578" ht="15.75" customHeight="1">
      <c r="A578" s="742"/>
      <c r="B578" s="742"/>
      <c r="C578" s="742"/>
      <c r="D578" s="746"/>
      <c r="E578" s="746"/>
      <c r="F578" s="746"/>
      <c r="G578" s="746"/>
      <c r="H578" s="746"/>
      <c r="I578" s="742"/>
      <c r="J578" s="742"/>
      <c r="K578" s="742"/>
      <c r="L578" s="742"/>
      <c r="M578" s="742"/>
      <c r="N578" s="742"/>
      <c r="O578" s="742"/>
      <c r="P578" s="742"/>
      <c r="Q578" s="742"/>
      <c r="R578" s="742"/>
      <c r="S578" s="742"/>
      <c r="T578" s="742"/>
      <c r="U578" s="742"/>
      <c r="V578" s="742"/>
      <c r="W578" s="742"/>
      <c r="X578" s="742"/>
      <c r="Y578" s="742"/>
      <c r="Z578" s="742"/>
    </row>
    <row r="579" ht="15.75" customHeight="1">
      <c r="A579" s="742"/>
      <c r="B579" s="742"/>
      <c r="C579" s="742"/>
      <c r="D579" s="746"/>
      <c r="E579" s="746"/>
      <c r="F579" s="746"/>
      <c r="G579" s="746"/>
      <c r="H579" s="746"/>
      <c r="I579" s="742"/>
      <c r="J579" s="742"/>
      <c r="K579" s="742"/>
      <c r="L579" s="742"/>
      <c r="M579" s="742"/>
      <c r="N579" s="742"/>
      <c r="O579" s="742"/>
      <c r="P579" s="742"/>
      <c r="Q579" s="742"/>
      <c r="R579" s="742"/>
      <c r="S579" s="742"/>
      <c r="T579" s="742"/>
      <c r="U579" s="742"/>
      <c r="V579" s="742"/>
      <c r="W579" s="742"/>
      <c r="X579" s="742"/>
      <c r="Y579" s="742"/>
      <c r="Z579" s="742"/>
    </row>
    <row r="580" ht="15.75" customHeight="1">
      <c r="A580" s="742"/>
      <c r="B580" s="742"/>
      <c r="C580" s="742"/>
      <c r="D580" s="746"/>
      <c r="E580" s="746"/>
      <c r="F580" s="746"/>
      <c r="G580" s="746"/>
      <c r="H580" s="746"/>
      <c r="I580" s="742"/>
      <c r="J580" s="742"/>
      <c r="K580" s="742"/>
      <c r="L580" s="742"/>
      <c r="M580" s="742"/>
      <c r="N580" s="742"/>
      <c r="O580" s="742"/>
      <c r="P580" s="742"/>
      <c r="Q580" s="742"/>
      <c r="R580" s="742"/>
      <c r="S580" s="742"/>
      <c r="T580" s="742"/>
      <c r="U580" s="742"/>
      <c r="V580" s="742"/>
      <c r="W580" s="742"/>
      <c r="X580" s="742"/>
      <c r="Y580" s="742"/>
      <c r="Z580" s="742"/>
    </row>
    <row r="581" ht="15.75" customHeight="1">
      <c r="A581" s="742"/>
      <c r="B581" s="742"/>
      <c r="C581" s="742"/>
      <c r="D581" s="746"/>
      <c r="E581" s="746"/>
      <c r="F581" s="746"/>
      <c r="G581" s="746"/>
      <c r="H581" s="746"/>
      <c r="I581" s="742"/>
      <c r="J581" s="742"/>
      <c r="K581" s="742"/>
      <c r="L581" s="742"/>
      <c r="M581" s="742"/>
      <c r="N581" s="742"/>
      <c r="O581" s="742"/>
      <c r="P581" s="742"/>
      <c r="Q581" s="742"/>
      <c r="R581" s="742"/>
      <c r="S581" s="742"/>
      <c r="T581" s="742"/>
      <c r="U581" s="742"/>
      <c r="V581" s="742"/>
      <c r="W581" s="742"/>
      <c r="X581" s="742"/>
      <c r="Y581" s="742"/>
      <c r="Z581" s="742"/>
    </row>
    <row r="582" ht="15.75" customHeight="1">
      <c r="A582" s="742"/>
      <c r="B582" s="742"/>
      <c r="C582" s="742"/>
      <c r="D582" s="746"/>
      <c r="E582" s="746"/>
      <c r="F582" s="746"/>
      <c r="G582" s="746"/>
      <c r="H582" s="746"/>
      <c r="I582" s="742"/>
      <c r="J582" s="742"/>
      <c r="K582" s="742"/>
      <c r="L582" s="742"/>
      <c r="M582" s="742"/>
      <c r="N582" s="742"/>
      <c r="O582" s="742"/>
      <c r="P582" s="742"/>
      <c r="Q582" s="742"/>
      <c r="R582" s="742"/>
      <c r="S582" s="742"/>
      <c r="T582" s="742"/>
      <c r="U582" s="742"/>
      <c r="V582" s="742"/>
      <c r="W582" s="742"/>
      <c r="X582" s="742"/>
      <c r="Y582" s="742"/>
      <c r="Z582" s="742"/>
    </row>
    <row r="583" ht="15.75" customHeight="1">
      <c r="A583" s="742"/>
      <c r="B583" s="742"/>
      <c r="C583" s="742"/>
      <c r="D583" s="746"/>
      <c r="E583" s="746"/>
      <c r="F583" s="746"/>
      <c r="G583" s="746"/>
      <c r="H583" s="746"/>
      <c r="I583" s="742"/>
      <c r="J583" s="742"/>
      <c r="K583" s="742"/>
      <c r="L583" s="742"/>
      <c r="M583" s="742"/>
      <c r="N583" s="742"/>
      <c r="O583" s="742"/>
      <c r="P583" s="742"/>
      <c r="Q583" s="742"/>
      <c r="R583" s="742"/>
      <c r="S583" s="742"/>
      <c r="T583" s="742"/>
      <c r="U583" s="742"/>
      <c r="V583" s="742"/>
      <c r="W583" s="742"/>
      <c r="X583" s="742"/>
      <c r="Y583" s="742"/>
      <c r="Z583" s="742"/>
    </row>
    <row r="584" ht="15.75" customHeight="1">
      <c r="A584" s="742"/>
      <c r="B584" s="742"/>
      <c r="C584" s="742"/>
      <c r="D584" s="746"/>
      <c r="E584" s="746"/>
      <c r="F584" s="746"/>
      <c r="G584" s="746"/>
      <c r="H584" s="746"/>
      <c r="I584" s="742"/>
      <c r="J584" s="742"/>
      <c r="K584" s="742"/>
      <c r="L584" s="742"/>
      <c r="M584" s="742"/>
      <c r="N584" s="742"/>
      <c r="O584" s="742"/>
      <c r="P584" s="742"/>
      <c r="Q584" s="742"/>
      <c r="R584" s="742"/>
      <c r="S584" s="742"/>
      <c r="T584" s="742"/>
      <c r="U584" s="742"/>
      <c r="V584" s="742"/>
      <c r="W584" s="742"/>
      <c r="X584" s="742"/>
      <c r="Y584" s="742"/>
      <c r="Z584" s="742"/>
    </row>
    <row r="585" ht="15.75" customHeight="1">
      <c r="A585" s="742"/>
      <c r="B585" s="742"/>
      <c r="C585" s="742"/>
      <c r="D585" s="746"/>
      <c r="E585" s="746"/>
      <c r="F585" s="746"/>
      <c r="G585" s="746"/>
      <c r="H585" s="746"/>
      <c r="I585" s="742"/>
      <c r="J585" s="742"/>
      <c r="K585" s="742"/>
      <c r="L585" s="742"/>
      <c r="M585" s="742"/>
      <c r="N585" s="742"/>
      <c r="O585" s="742"/>
      <c r="P585" s="742"/>
      <c r="Q585" s="742"/>
      <c r="R585" s="742"/>
      <c r="S585" s="742"/>
      <c r="T585" s="742"/>
      <c r="U585" s="742"/>
      <c r="V585" s="742"/>
      <c r="W585" s="742"/>
      <c r="X585" s="742"/>
      <c r="Y585" s="742"/>
      <c r="Z585" s="742"/>
    </row>
    <row r="586" ht="15.75" customHeight="1">
      <c r="A586" s="742"/>
      <c r="B586" s="742"/>
      <c r="C586" s="742"/>
      <c r="D586" s="746"/>
      <c r="E586" s="746"/>
      <c r="F586" s="746"/>
      <c r="G586" s="746"/>
      <c r="H586" s="746"/>
      <c r="I586" s="742"/>
      <c r="J586" s="742"/>
      <c r="K586" s="742"/>
      <c r="L586" s="742"/>
      <c r="M586" s="742"/>
      <c r="N586" s="742"/>
      <c r="O586" s="742"/>
      <c r="P586" s="742"/>
      <c r="Q586" s="742"/>
      <c r="R586" s="742"/>
      <c r="S586" s="742"/>
      <c r="T586" s="742"/>
      <c r="U586" s="742"/>
      <c r="V586" s="742"/>
      <c r="W586" s="742"/>
      <c r="X586" s="742"/>
      <c r="Y586" s="742"/>
      <c r="Z586" s="742"/>
    </row>
    <row r="587" ht="15.75" customHeight="1">
      <c r="A587" s="742"/>
      <c r="B587" s="742"/>
      <c r="C587" s="742"/>
      <c r="D587" s="746"/>
      <c r="E587" s="746"/>
      <c r="F587" s="746"/>
      <c r="G587" s="746"/>
      <c r="H587" s="746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</row>
    <row r="588" ht="15.75" customHeight="1">
      <c r="A588" s="742"/>
      <c r="B588" s="742"/>
      <c r="C588" s="742"/>
      <c r="D588" s="746"/>
      <c r="E588" s="746"/>
      <c r="F588" s="746"/>
      <c r="G588" s="746"/>
      <c r="H588" s="746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</row>
    <row r="589" ht="15.75" customHeight="1">
      <c r="A589" s="742"/>
      <c r="B589" s="742"/>
      <c r="C589" s="742"/>
      <c r="D589" s="746"/>
      <c r="E589" s="746"/>
      <c r="F589" s="746"/>
      <c r="G589" s="746"/>
      <c r="H589" s="746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</row>
    <row r="590" ht="15.75" customHeight="1">
      <c r="A590" s="742"/>
      <c r="B590" s="742"/>
      <c r="C590" s="742"/>
      <c r="D590" s="746"/>
      <c r="E590" s="746"/>
      <c r="F590" s="746"/>
      <c r="G590" s="746"/>
      <c r="H590" s="746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</row>
    <row r="591" ht="15.75" customHeight="1">
      <c r="A591" s="742"/>
      <c r="B591" s="742"/>
      <c r="C591" s="742"/>
      <c r="D591" s="746"/>
      <c r="E591" s="746"/>
      <c r="F591" s="746"/>
      <c r="G591" s="746"/>
      <c r="H591" s="746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</row>
    <row r="592" ht="15.75" customHeight="1">
      <c r="A592" s="742"/>
      <c r="B592" s="742"/>
      <c r="C592" s="742"/>
      <c r="D592" s="746"/>
      <c r="E592" s="746"/>
      <c r="F592" s="746"/>
      <c r="G592" s="746"/>
      <c r="H592" s="746"/>
      <c r="I592" s="742"/>
      <c r="J592" s="742"/>
      <c r="K592" s="742"/>
      <c r="L592" s="742"/>
      <c r="M592" s="742"/>
      <c r="N592" s="742"/>
      <c r="O592" s="742"/>
      <c r="P592" s="742"/>
      <c r="Q592" s="742"/>
      <c r="R592" s="742"/>
      <c r="S592" s="742"/>
      <c r="T592" s="742"/>
      <c r="U592" s="742"/>
      <c r="V592" s="742"/>
      <c r="W592" s="742"/>
      <c r="X592" s="742"/>
      <c r="Y592" s="742"/>
      <c r="Z592" s="742"/>
    </row>
    <row r="593" ht="15.75" customHeight="1">
      <c r="A593" s="742"/>
      <c r="B593" s="742"/>
      <c r="C593" s="742"/>
      <c r="D593" s="746"/>
      <c r="E593" s="746"/>
      <c r="F593" s="746"/>
      <c r="G593" s="746"/>
      <c r="H593" s="746"/>
      <c r="I593" s="742"/>
      <c r="J593" s="742"/>
      <c r="K593" s="742"/>
      <c r="L593" s="742"/>
      <c r="M593" s="742"/>
      <c r="N593" s="742"/>
      <c r="O593" s="742"/>
      <c r="P593" s="742"/>
      <c r="Q593" s="742"/>
      <c r="R593" s="742"/>
      <c r="S593" s="742"/>
      <c r="T593" s="742"/>
      <c r="U593" s="742"/>
      <c r="V593" s="742"/>
      <c r="W593" s="742"/>
      <c r="X593" s="742"/>
      <c r="Y593" s="742"/>
      <c r="Z593" s="742"/>
    </row>
    <row r="594" ht="15.75" customHeight="1">
      <c r="A594" s="742"/>
      <c r="B594" s="742"/>
      <c r="C594" s="742"/>
      <c r="D594" s="746"/>
      <c r="E594" s="746"/>
      <c r="F594" s="746"/>
      <c r="G594" s="746"/>
      <c r="H594" s="746"/>
      <c r="I594" s="742"/>
      <c r="J594" s="742"/>
      <c r="K594" s="742"/>
      <c r="L594" s="742"/>
      <c r="M594" s="742"/>
      <c r="N594" s="742"/>
      <c r="O594" s="742"/>
      <c r="P594" s="742"/>
      <c r="Q594" s="742"/>
      <c r="R594" s="742"/>
      <c r="S594" s="742"/>
      <c r="T594" s="742"/>
      <c r="U594" s="742"/>
      <c r="V594" s="742"/>
      <c r="W594" s="742"/>
      <c r="X594" s="742"/>
      <c r="Y594" s="742"/>
      <c r="Z594" s="742"/>
    </row>
    <row r="595" ht="15.75" customHeight="1">
      <c r="A595" s="742"/>
      <c r="B595" s="742"/>
      <c r="C595" s="742"/>
      <c r="D595" s="746"/>
      <c r="E595" s="746"/>
      <c r="F595" s="746"/>
      <c r="G595" s="746"/>
      <c r="H595" s="746"/>
      <c r="I595" s="742"/>
      <c r="J595" s="742"/>
      <c r="K595" s="742"/>
      <c r="L595" s="742"/>
      <c r="M595" s="742"/>
      <c r="N595" s="742"/>
      <c r="O595" s="742"/>
      <c r="P595" s="742"/>
      <c r="Q595" s="742"/>
      <c r="R595" s="742"/>
      <c r="S595" s="742"/>
      <c r="T595" s="742"/>
      <c r="U595" s="742"/>
      <c r="V595" s="742"/>
      <c r="W595" s="742"/>
      <c r="X595" s="742"/>
      <c r="Y595" s="742"/>
      <c r="Z595" s="742"/>
    </row>
    <row r="596" ht="15.75" customHeight="1">
      <c r="A596" s="742"/>
      <c r="B596" s="742"/>
      <c r="C596" s="742"/>
      <c r="D596" s="746"/>
      <c r="E596" s="746"/>
      <c r="F596" s="746"/>
      <c r="G596" s="746"/>
      <c r="H596" s="746"/>
      <c r="I596" s="742"/>
      <c r="J596" s="742"/>
      <c r="K596" s="742"/>
      <c r="L596" s="742"/>
      <c r="M596" s="742"/>
      <c r="N596" s="742"/>
      <c r="O596" s="742"/>
      <c r="P596" s="742"/>
      <c r="Q596" s="742"/>
      <c r="R596" s="742"/>
      <c r="S596" s="742"/>
      <c r="T596" s="742"/>
      <c r="U596" s="742"/>
      <c r="V596" s="742"/>
      <c r="W596" s="742"/>
      <c r="X596" s="742"/>
      <c r="Y596" s="742"/>
      <c r="Z596" s="742"/>
    </row>
    <row r="597" ht="15.75" customHeight="1">
      <c r="A597" s="742"/>
      <c r="B597" s="742"/>
      <c r="C597" s="742"/>
      <c r="D597" s="746"/>
      <c r="E597" s="746"/>
      <c r="F597" s="746"/>
      <c r="G597" s="746"/>
      <c r="H597" s="746"/>
      <c r="I597" s="742"/>
      <c r="J597" s="742"/>
      <c r="K597" s="742"/>
      <c r="L597" s="742"/>
      <c r="M597" s="742"/>
      <c r="N597" s="742"/>
      <c r="O597" s="742"/>
      <c r="P597" s="742"/>
      <c r="Q597" s="742"/>
      <c r="R597" s="742"/>
      <c r="S597" s="742"/>
      <c r="T597" s="742"/>
      <c r="U597" s="742"/>
      <c r="V597" s="742"/>
      <c r="W597" s="742"/>
      <c r="X597" s="742"/>
      <c r="Y597" s="742"/>
      <c r="Z597" s="742"/>
    </row>
    <row r="598" ht="15.75" customHeight="1">
      <c r="A598" s="742"/>
      <c r="B598" s="742"/>
      <c r="C598" s="742"/>
      <c r="D598" s="746"/>
      <c r="E598" s="746"/>
      <c r="F598" s="746"/>
      <c r="G598" s="746"/>
      <c r="H598" s="746"/>
      <c r="I598" s="742"/>
      <c r="J598" s="742"/>
      <c r="K598" s="742"/>
      <c r="L598" s="742"/>
      <c r="M598" s="742"/>
      <c r="N598" s="742"/>
      <c r="O598" s="742"/>
      <c r="P598" s="742"/>
      <c r="Q598" s="742"/>
      <c r="R598" s="742"/>
      <c r="S598" s="742"/>
      <c r="T598" s="742"/>
      <c r="U598" s="742"/>
      <c r="V598" s="742"/>
      <c r="W598" s="742"/>
      <c r="X598" s="742"/>
      <c r="Y598" s="742"/>
      <c r="Z598" s="742"/>
    </row>
    <row r="599" ht="15.75" customHeight="1">
      <c r="A599" s="742"/>
      <c r="B599" s="742"/>
      <c r="C599" s="742"/>
      <c r="D599" s="746"/>
      <c r="E599" s="746"/>
      <c r="F599" s="746"/>
      <c r="G599" s="746"/>
      <c r="H599" s="746"/>
      <c r="I599" s="742"/>
      <c r="J599" s="742"/>
      <c r="K599" s="742"/>
      <c r="L599" s="742"/>
      <c r="M599" s="742"/>
      <c r="N599" s="742"/>
      <c r="O599" s="742"/>
      <c r="P599" s="742"/>
      <c r="Q599" s="742"/>
      <c r="R599" s="742"/>
      <c r="S599" s="742"/>
      <c r="T599" s="742"/>
      <c r="U599" s="742"/>
      <c r="V599" s="742"/>
      <c r="W599" s="742"/>
      <c r="X599" s="742"/>
      <c r="Y599" s="742"/>
      <c r="Z599" s="742"/>
    </row>
    <row r="600" ht="15.75" customHeight="1">
      <c r="A600" s="742"/>
      <c r="B600" s="742"/>
      <c r="C600" s="742"/>
      <c r="D600" s="746"/>
      <c r="E600" s="746"/>
      <c r="F600" s="746"/>
      <c r="G600" s="746"/>
      <c r="H600" s="746"/>
      <c r="I600" s="742"/>
      <c r="J600" s="742"/>
      <c r="K600" s="742"/>
      <c r="L600" s="742"/>
      <c r="M600" s="742"/>
      <c r="N600" s="742"/>
      <c r="O600" s="742"/>
      <c r="P600" s="742"/>
      <c r="Q600" s="742"/>
      <c r="R600" s="742"/>
      <c r="S600" s="742"/>
      <c r="T600" s="742"/>
      <c r="U600" s="742"/>
      <c r="V600" s="742"/>
      <c r="W600" s="742"/>
      <c r="X600" s="742"/>
      <c r="Y600" s="742"/>
      <c r="Z600" s="742"/>
    </row>
    <row r="601" ht="15.75" customHeight="1">
      <c r="A601" s="742"/>
      <c r="B601" s="742"/>
      <c r="C601" s="742"/>
      <c r="D601" s="746"/>
      <c r="E601" s="746"/>
      <c r="F601" s="746"/>
      <c r="G601" s="746"/>
      <c r="H601" s="746"/>
      <c r="I601" s="742"/>
      <c r="J601" s="742"/>
      <c r="K601" s="742"/>
      <c r="L601" s="742"/>
      <c r="M601" s="742"/>
      <c r="N601" s="742"/>
      <c r="O601" s="742"/>
      <c r="P601" s="742"/>
      <c r="Q601" s="742"/>
      <c r="R601" s="742"/>
      <c r="S601" s="742"/>
      <c r="T601" s="742"/>
      <c r="U601" s="742"/>
      <c r="V601" s="742"/>
      <c r="W601" s="742"/>
      <c r="X601" s="742"/>
      <c r="Y601" s="742"/>
      <c r="Z601" s="742"/>
    </row>
    <row r="602" ht="15.75" customHeight="1">
      <c r="A602" s="742"/>
      <c r="B602" s="742"/>
      <c r="C602" s="742"/>
      <c r="D602" s="746"/>
      <c r="E602" s="746"/>
      <c r="F602" s="746"/>
      <c r="G602" s="746"/>
      <c r="H602" s="746"/>
      <c r="I602" s="742"/>
      <c r="J602" s="742"/>
      <c r="K602" s="742"/>
      <c r="L602" s="742"/>
      <c r="M602" s="742"/>
      <c r="N602" s="742"/>
      <c r="O602" s="742"/>
      <c r="P602" s="742"/>
      <c r="Q602" s="742"/>
      <c r="R602" s="742"/>
      <c r="S602" s="742"/>
      <c r="T602" s="742"/>
      <c r="U602" s="742"/>
      <c r="V602" s="742"/>
      <c r="W602" s="742"/>
      <c r="X602" s="742"/>
      <c r="Y602" s="742"/>
      <c r="Z602" s="742"/>
    </row>
    <row r="603" ht="15.75" customHeight="1">
      <c r="A603" s="742"/>
      <c r="B603" s="742"/>
      <c r="C603" s="742"/>
      <c r="D603" s="746"/>
      <c r="E603" s="746"/>
      <c r="F603" s="746"/>
      <c r="G603" s="746"/>
      <c r="H603" s="746"/>
      <c r="I603" s="742"/>
      <c r="J603" s="742"/>
      <c r="K603" s="742"/>
      <c r="L603" s="742"/>
      <c r="M603" s="742"/>
      <c r="N603" s="742"/>
      <c r="O603" s="742"/>
      <c r="P603" s="742"/>
      <c r="Q603" s="742"/>
      <c r="R603" s="742"/>
      <c r="S603" s="742"/>
      <c r="T603" s="742"/>
      <c r="U603" s="742"/>
      <c r="V603" s="742"/>
      <c r="W603" s="742"/>
      <c r="X603" s="742"/>
      <c r="Y603" s="742"/>
      <c r="Z603" s="742"/>
    </row>
    <row r="604" ht="15.75" customHeight="1">
      <c r="A604" s="742"/>
      <c r="B604" s="742"/>
      <c r="C604" s="742"/>
      <c r="D604" s="746"/>
      <c r="E604" s="746"/>
      <c r="F604" s="746"/>
      <c r="G604" s="746"/>
      <c r="H604" s="746"/>
      <c r="I604" s="742"/>
      <c r="J604" s="742"/>
      <c r="K604" s="742"/>
      <c r="L604" s="742"/>
      <c r="M604" s="742"/>
      <c r="N604" s="742"/>
      <c r="O604" s="742"/>
      <c r="P604" s="742"/>
      <c r="Q604" s="742"/>
      <c r="R604" s="742"/>
      <c r="S604" s="742"/>
      <c r="T604" s="742"/>
      <c r="U604" s="742"/>
      <c r="V604" s="742"/>
      <c r="W604" s="742"/>
      <c r="X604" s="742"/>
      <c r="Y604" s="742"/>
      <c r="Z604" s="742"/>
    </row>
    <row r="605" ht="15.75" customHeight="1">
      <c r="A605" s="742"/>
      <c r="B605" s="742"/>
      <c r="C605" s="742"/>
      <c r="D605" s="746"/>
      <c r="E605" s="746"/>
      <c r="F605" s="746"/>
      <c r="G605" s="746"/>
      <c r="H605" s="746"/>
      <c r="I605" s="742"/>
      <c r="J605" s="742"/>
      <c r="K605" s="742"/>
      <c r="L605" s="742"/>
      <c r="M605" s="742"/>
      <c r="N605" s="742"/>
      <c r="O605" s="742"/>
      <c r="P605" s="742"/>
      <c r="Q605" s="742"/>
      <c r="R605" s="742"/>
      <c r="S605" s="742"/>
      <c r="T605" s="742"/>
      <c r="U605" s="742"/>
      <c r="V605" s="742"/>
      <c r="W605" s="742"/>
      <c r="X605" s="742"/>
      <c r="Y605" s="742"/>
      <c r="Z605" s="742"/>
    </row>
    <row r="606" ht="15.75" customHeight="1">
      <c r="A606" s="742"/>
      <c r="B606" s="742"/>
      <c r="C606" s="742"/>
      <c r="D606" s="746"/>
      <c r="E606" s="746"/>
      <c r="F606" s="746"/>
      <c r="G606" s="746"/>
      <c r="H606" s="746"/>
      <c r="I606" s="742"/>
      <c r="J606" s="742"/>
      <c r="K606" s="742"/>
      <c r="L606" s="742"/>
      <c r="M606" s="742"/>
      <c r="N606" s="742"/>
      <c r="O606" s="742"/>
      <c r="P606" s="742"/>
      <c r="Q606" s="742"/>
      <c r="R606" s="742"/>
      <c r="S606" s="742"/>
      <c r="T606" s="742"/>
      <c r="U606" s="742"/>
      <c r="V606" s="742"/>
      <c r="W606" s="742"/>
      <c r="X606" s="742"/>
      <c r="Y606" s="742"/>
      <c r="Z606" s="742"/>
    </row>
    <row r="607" ht="15.75" customHeight="1">
      <c r="A607" s="742"/>
      <c r="B607" s="742"/>
      <c r="C607" s="742"/>
      <c r="D607" s="746"/>
      <c r="E607" s="746"/>
      <c r="F607" s="746"/>
      <c r="G607" s="746"/>
      <c r="H607" s="746"/>
      <c r="I607" s="742"/>
      <c r="J607" s="742"/>
      <c r="K607" s="742"/>
      <c r="L607" s="742"/>
      <c r="M607" s="742"/>
      <c r="N607" s="742"/>
      <c r="O607" s="742"/>
      <c r="P607" s="742"/>
      <c r="Q607" s="742"/>
      <c r="R607" s="742"/>
      <c r="S607" s="742"/>
      <c r="T607" s="742"/>
      <c r="U607" s="742"/>
      <c r="V607" s="742"/>
      <c r="W607" s="742"/>
      <c r="X607" s="742"/>
      <c r="Y607" s="742"/>
      <c r="Z607" s="742"/>
    </row>
    <row r="608" ht="15.75" customHeight="1">
      <c r="A608" s="742"/>
      <c r="B608" s="742"/>
      <c r="C608" s="742"/>
      <c r="D608" s="746"/>
      <c r="E608" s="746"/>
      <c r="F608" s="746"/>
      <c r="G608" s="746"/>
      <c r="H608" s="746"/>
      <c r="I608" s="742"/>
      <c r="J608" s="742"/>
      <c r="K608" s="742"/>
      <c r="L608" s="742"/>
      <c r="M608" s="742"/>
      <c r="N608" s="742"/>
      <c r="O608" s="742"/>
      <c r="P608" s="742"/>
      <c r="Q608" s="742"/>
      <c r="R608" s="742"/>
      <c r="S608" s="742"/>
      <c r="T608" s="742"/>
      <c r="U608" s="742"/>
      <c r="V608" s="742"/>
      <c r="W608" s="742"/>
      <c r="X608" s="742"/>
      <c r="Y608" s="742"/>
      <c r="Z608" s="742"/>
    </row>
    <row r="609" ht="15.75" customHeight="1">
      <c r="A609" s="742"/>
      <c r="B609" s="742"/>
      <c r="C609" s="742"/>
      <c r="D609" s="746"/>
      <c r="E609" s="746"/>
      <c r="F609" s="746"/>
      <c r="G609" s="746"/>
      <c r="H609" s="746"/>
      <c r="I609" s="742"/>
      <c r="J609" s="742"/>
      <c r="K609" s="742"/>
      <c r="L609" s="742"/>
      <c r="M609" s="742"/>
      <c r="N609" s="742"/>
      <c r="O609" s="742"/>
      <c r="P609" s="742"/>
      <c r="Q609" s="742"/>
      <c r="R609" s="742"/>
      <c r="S609" s="742"/>
      <c r="T609" s="742"/>
      <c r="U609" s="742"/>
      <c r="V609" s="742"/>
      <c r="W609" s="742"/>
      <c r="X609" s="742"/>
      <c r="Y609" s="742"/>
      <c r="Z609" s="742"/>
    </row>
    <row r="610" ht="15.75" customHeight="1">
      <c r="A610" s="742"/>
      <c r="B610" s="742"/>
      <c r="C610" s="742"/>
      <c r="D610" s="746"/>
      <c r="E610" s="746"/>
      <c r="F610" s="746"/>
      <c r="G610" s="746"/>
      <c r="H610" s="746"/>
      <c r="I610" s="742"/>
      <c r="J610" s="742"/>
      <c r="K610" s="742"/>
      <c r="L610" s="742"/>
      <c r="M610" s="742"/>
      <c r="N610" s="742"/>
      <c r="O610" s="742"/>
      <c r="P610" s="742"/>
      <c r="Q610" s="742"/>
      <c r="R610" s="742"/>
      <c r="S610" s="742"/>
      <c r="T610" s="742"/>
      <c r="U610" s="742"/>
      <c r="V610" s="742"/>
      <c r="W610" s="742"/>
      <c r="X610" s="742"/>
      <c r="Y610" s="742"/>
      <c r="Z610" s="742"/>
    </row>
    <row r="611" ht="15.75" customHeight="1">
      <c r="A611" s="742"/>
      <c r="B611" s="742"/>
      <c r="C611" s="742"/>
      <c r="D611" s="746"/>
      <c r="E611" s="746"/>
      <c r="F611" s="746"/>
      <c r="G611" s="746"/>
      <c r="H611" s="746"/>
      <c r="I611" s="742"/>
      <c r="J611" s="742"/>
      <c r="K611" s="742"/>
      <c r="L611" s="742"/>
      <c r="M611" s="742"/>
      <c r="N611" s="742"/>
      <c r="O611" s="742"/>
      <c r="P611" s="742"/>
      <c r="Q611" s="742"/>
      <c r="R611" s="742"/>
      <c r="S611" s="742"/>
      <c r="T611" s="742"/>
      <c r="U611" s="742"/>
      <c r="V611" s="742"/>
      <c r="W611" s="742"/>
      <c r="X611" s="742"/>
      <c r="Y611" s="742"/>
      <c r="Z611" s="742"/>
    </row>
    <row r="612" ht="15.75" customHeight="1">
      <c r="A612" s="742"/>
      <c r="B612" s="742"/>
      <c r="C612" s="742"/>
      <c r="D612" s="746"/>
      <c r="E612" s="746"/>
      <c r="F612" s="746"/>
      <c r="G612" s="746"/>
      <c r="H612" s="746"/>
      <c r="I612" s="742"/>
      <c r="J612" s="742"/>
      <c r="K612" s="742"/>
      <c r="L612" s="742"/>
      <c r="M612" s="742"/>
      <c r="N612" s="742"/>
      <c r="O612" s="742"/>
      <c r="P612" s="742"/>
      <c r="Q612" s="742"/>
      <c r="R612" s="742"/>
      <c r="S612" s="742"/>
      <c r="T612" s="742"/>
      <c r="U612" s="742"/>
      <c r="V612" s="742"/>
      <c r="W612" s="742"/>
      <c r="X612" s="742"/>
      <c r="Y612" s="742"/>
      <c r="Z612" s="742"/>
    </row>
    <row r="613" ht="15.75" customHeight="1">
      <c r="A613" s="742"/>
      <c r="B613" s="742"/>
      <c r="C613" s="742"/>
      <c r="D613" s="746"/>
      <c r="E613" s="746"/>
      <c r="F613" s="746"/>
      <c r="G613" s="746"/>
      <c r="H613" s="746"/>
      <c r="I613" s="742"/>
      <c r="J613" s="742"/>
      <c r="K613" s="742"/>
      <c r="L613" s="742"/>
      <c r="M613" s="742"/>
      <c r="N613" s="742"/>
      <c r="O613" s="742"/>
      <c r="P613" s="742"/>
      <c r="Q613" s="742"/>
      <c r="R613" s="742"/>
      <c r="S613" s="742"/>
      <c r="T613" s="742"/>
      <c r="U613" s="742"/>
      <c r="V613" s="742"/>
      <c r="W613" s="742"/>
      <c r="X613" s="742"/>
      <c r="Y613" s="742"/>
      <c r="Z613" s="742"/>
    </row>
    <row r="614" ht="15.75" customHeight="1">
      <c r="A614" s="742"/>
      <c r="B614" s="742"/>
      <c r="C614" s="742"/>
      <c r="D614" s="746"/>
      <c r="E614" s="746"/>
      <c r="F614" s="746"/>
      <c r="G614" s="746"/>
      <c r="H614" s="746"/>
      <c r="I614" s="742"/>
      <c r="J614" s="742"/>
      <c r="K614" s="742"/>
      <c r="L614" s="742"/>
      <c r="M614" s="742"/>
      <c r="N614" s="742"/>
      <c r="O614" s="742"/>
      <c r="P614" s="742"/>
      <c r="Q614" s="742"/>
      <c r="R614" s="742"/>
      <c r="S614" s="742"/>
      <c r="T614" s="742"/>
      <c r="U614" s="742"/>
      <c r="V614" s="742"/>
      <c r="W614" s="742"/>
      <c r="X614" s="742"/>
      <c r="Y614" s="742"/>
      <c r="Z614" s="742"/>
    </row>
    <row r="615" ht="15.75" customHeight="1">
      <c r="A615" s="742"/>
      <c r="B615" s="742"/>
      <c r="C615" s="742"/>
      <c r="D615" s="746"/>
      <c r="E615" s="746"/>
      <c r="F615" s="746"/>
      <c r="G615" s="746"/>
      <c r="H615" s="746"/>
      <c r="I615" s="742"/>
      <c r="J615" s="742"/>
      <c r="K615" s="742"/>
      <c r="L615" s="742"/>
      <c r="M615" s="742"/>
      <c r="N615" s="742"/>
      <c r="O615" s="742"/>
      <c r="P615" s="742"/>
      <c r="Q615" s="742"/>
      <c r="R615" s="742"/>
      <c r="S615" s="742"/>
      <c r="T615" s="742"/>
      <c r="U615" s="742"/>
      <c r="V615" s="742"/>
      <c r="W615" s="742"/>
      <c r="X615" s="742"/>
      <c r="Y615" s="742"/>
      <c r="Z615" s="742"/>
    </row>
    <row r="616" ht="15.75" customHeight="1">
      <c r="A616" s="742"/>
      <c r="B616" s="742"/>
      <c r="C616" s="742"/>
      <c r="D616" s="746"/>
      <c r="E616" s="746"/>
      <c r="F616" s="746"/>
      <c r="G616" s="746"/>
      <c r="H616" s="746"/>
      <c r="I616" s="742"/>
      <c r="J616" s="742"/>
      <c r="K616" s="742"/>
      <c r="L616" s="742"/>
      <c r="M616" s="742"/>
      <c r="N616" s="742"/>
      <c r="O616" s="742"/>
      <c r="P616" s="742"/>
      <c r="Q616" s="742"/>
      <c r="R616" s="742"/>
      <c r="S616" s="742"/>
      <c r="T616" s="742"/>
      <c r="U616" s="742"/>
      <c r="V616" s="742"/>
      <c r="W616" s="742"/>
      <c r="X616" s="742"/>
      <c r="Y616" s="742"/>
      <c r="Z616" s="742"/>
    </row>
    <row r="617" ht="15.75" customHeight="1">
      <c r="A617" s="742"/>
      <c r="B617" s="742"/>
      <c r="C617" s="742"/>
      <c r="D617" s="746"/>
      <c r="E617" s="746"/>
      <c r="F617" s="746"/>
      <c r="G617" s="746"/>
      <c r="H617" s="746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</row>
    <row r="618" ht="15.75" customHeight="1">
      <c r="A618" s="742"/>
      <c r="B618" s="742"/>
      <c r="C618" s="742"/>
      <c r="D618" s="746"/>
      <c r="E618" s="746"/>
      <c r="F618" s="746"/>
      <c r="G618" s="746"/>
      <c r="H618" s="746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</row>
    <row r="619" ht="15.75" customHeight="1">
      <c r="A619" s="742"/>
      <c r="B619" s="742"/>
      <c r="C619" s="742"/>
      <c r="D619" s="746"/>
      <c r="E619" s="746"/>
      <c r="F619" s="746"/>
      <c r="G619" s="746"/>
      <c r="H619" s="746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</row>
    <row r="620" ht="15.75" customHeight="1">
      <c r="A620" s="742"/>
      <c r="B620" s="742"/>
      <c r="C620" s="742"/>
      <c r="D620" s="746"/>
      <c r="E620" s="746"/>
      <c r="F620" s="746"/>
      <c r="G620" s="746"/>
      <c r="H620" s="746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</row>
    <row r="621" ht="15.75" customHeight="1">
      <c r="A621" s="742"/>
      <c r="B621" s="742"/>
      <c r="C621" s="742"/>
      <c r="D621" s="746"/>
      <c r="E621" s="746"/>
      <c r="F621" s="746"/>
      <c r="G621" s="746"/>
      <c r="H621" s="746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</row>
    <row r="622" ht="15.75" customHeight="1">
      <c r="A622" s="742"/>
      <c r="B622" s="742"/>
      <c r="C622" s="742"/>
      <c r="D622" s="746"/>
      <c r="E622" s="746"/>
      <c r="F622" s="746"/>
      <c r="G622" s="746"/>
      <c r="H622" s="746"/>
      <c r="I622" s="742"/>
      <c r="J622" s="742"/>
      <c r="K622" s="742"/>
      <c r="L622" s="742"/>
      <c r="M622" s="742"/>
      <c r="N622" s="742"/>
      <c r="O622" s="742"/>
      <c r="P622" s="742"/>
      <c r="Q622" s="742"/>
      <c r="R622" s="742"/>
      <c r="S622" s="742"/>
      <c r="T622" s="742"/>
      <c r="U622" s="742"/>
      <c r="V622" s="742"/>
      <c r="W622" s="742"/>
      <c r="X622" s="742"/>
      <c r="Y622" s="742"/>
      <c r="Z622" s="742"/>
    </row>
    <row r="623" ht="15.75" customHeight="1">
      <c r="A623" s="742"/>
      <c r="B623" s="742"/>
      <c r="C623" s="742"/>
      <c r="D623" s="746"/>
      <c r="E623" s="746"/>
      <c r="F623" s="746"/>
      <c r="G623" s="746"/>
      <c r="H623" s="746"/>
      <c r="I623" s="742"/>
      <c r="J623" s="742"/>
      <c r="K623" s="742"/>
      <c r="L623" s="742"/>
      <c r="M623" s="742"/>
      <c r="N623" s="742"/>
      <c r="O623" s="742"/>
      <c r="P623" s="742"/>
      <c r="Q623" s="742"/>
      <c r="R623" s="742"/>
      <c r="S623" s="742"/>
      <c r="T623" s="742"/>
      <c r="U623" s="742"/>
      <c r="V623" s="742"/>
      <c r="W623" s="742"/>
      <c r="X623" s="742"/>
      <c r="Y623" s="742"/>
      <c r="Z623" s="742"/>
    </row>
    <row r="624" ht="15.75" customHeight="1">
      <c r="A624" s="742"/>
      <c r="B624" s="742"/>
      <c r="C624" s="742"/>
      <c r="D624" s="746"/>
      <c r="E624" s="746"/>
      <c r="F624" s="746"/>
      <c r="G624" s="746"/>
      <c r="H624" s="746"/>
      <c r="I624" s="742"/>
      <c r="J624" s="742"/>
      <c r="K624" s="742"/>
      <c r="L624" s="742"/>
      <c r="M624" s="742"/>
      <c r="N624" s="742"/>
      <c r="O624" s="742"/>
      <c r="P624" s="742"/>
      <c r="Q624" s="742"/>
      <c r="R624" s="742"/>
      <c r="S624" s="742"/>
      <c r="T624" s="742"/>
      <c r="U624" s="742"/>
      <c r="V624" s="742"/>
      <c r="W624" s="742"/>
      <c r="X624" s="742"/>
      <c r="Y624" s="742"/>
      <c r="Z624" s="742"/>
    </row>
    <row r="625" ht="15.75" customHeight="1">
      <c r="A625" s="742"/>
      <c r="B625" s="742"/>
      <c r="C625" s="742"/>
      <c r="D625" s="746"/>
      <c r="E625" s="746"/>
      <c r="F625" s="746"/>
      <c r="G625" s="746"/>
      <c r="H625" s="746"/>
      <c r="I625" s="742"/>
      <c r="J625" s="742"/>
      <c r="K625" s="742"/>
      <c r="L625" s="742"/>
      <c r="M625" s="742"/>
      <c r="N625" s="742"/>
      <c r="O625" s="742"/>
      <c r="P625" s="742"/>
      <c r="Q625" s="742"/>
      <c r="R625" s="742"/>
      <c r="S625" s="742"/>
      <c r="T625" s="742"/>
      <c r="U625" s="742"/>
      <c r="V625" s="742"/>
      <c r="W625" s="742"/>
      <c r="X625" s="742"/>
      <c r="Y625" s="742"/>
      <c r="Z625" s="742"/>
    </row>
    <row r="626" ht="15.75" customHeight="1">
      <c r="A626" s="742"/>
      <c r="B626" s="742"/>
      <c r="C626" s="742"/>
      <c r="D626" s="746"/>
      <c r="E626" s="746"/>
      <c r="F626" s="746"/>
      <c r="G626" s="746"/>
      <c r="H626" s="746"/>
      <c r="I626" s="742"/>
      <c r="J626" s="742"/>
      <c r="K626" s="742"/>
      <c r="L626" s="742"/>
      <c r="M626" s="742"/>
      <c r="N626" s="742"/>
      <c r="O626" s="742"/>
      <c r="P626" s="742"/>
      <c r="Q626" s="742"/>
      <c r="R626" s="742"/>
      <c r="S626" s="742"/>
      <c r="T626" s="742"/>
      <c r="U626" s="742"/>
      <c r="V626" s="742"/>
      <c r="W626" s="742"/>
      <c r="X626" s="742"/>
      <c r="Y626" s="742"/>
      <c r="Z626" s="742"/>
    </row>
    <row r="627" ht="15.75" customHeight="1">
      <c r="A627" s="742"/>
      <c r="B627" s="742"/>
      <c r="C627" s="742"/>
      <c r="D627" s="746"/>
      <c r="E627" s="746"/>
      <c r="F627" s="746"/>
      <c r="G627" s="746"/>
      <c r="H627" s="746"/>
      <c r="I627" s="742"/>
      <c r="J627" s="742"/>
      <c r="K627" s="742"/>
      <c r="L627" s="742"/>
      <c r="M627" s="742"/>
      <c r="N627" s="742"/>
      <c r="O627" s="742"/>
      <c r="P627" s="742"/>
      <c r="Q627" s="742"/>
      <c r="R627" s="742"/>
      <c r="S627" s="742"/>
      <c r="T627" s="742"/>
      <c r="U627" s="742"/>
      <c r="V627" s="742"/>
      <c r="W627" s="742"/>
      <c r="X627" s="742"/>
      <c r="Y627" s="742"/>
      <c r="Z627" s="742"/>
    </row>
    <row r="628" ht="15.75" customHeight="1">
      <c r="A628" s="742"/>
      <c r="B628" s="742"/>
      <c r="C628" s="742"/>
      <c r="D628" s="746"/>
      <c r="E628" s="746"/>
      <c r="F628" s="746"/>
      <c r="G628" s="746"/>
      <c r="H628" s="746"/>
      <c r="I628" s="742"/>
      <c r="J628" s="742"/>
      <c r="K628" s="742"/>
      <c r="L628" s="742"/>
      <c r="M628" s="742"/>
      <c r="N628" s="742"/>
      <c r="O628" s="742"/>
      <c r="P628" s="742"/>
      <c r="Q628" s="742"/>
      <c r="R628" s="742"/>
      <c r="S628" s="742"/>
      <c r="T628" s="742"/>
      <c r="U628" s="742"/>
      <c r="V628" s="742"/>
      <c r="W628" s="742"/>
      <c r="X628" s="742"/>
      <c r="Y628" s="742"/>
      <c r="Z628" s="742"/>
    </row>
    <row r="629" ht="15.75" customHeight="1">
      <c r="A629" s="742"/>
      <c r="B629" s="742"/>
      <c r="C629" s="742"/>
      <c r="D629" s="746"/>
      <c r="E629" s="746"/>
      <c r="F629" s="746"/>
      <c r="G629" s="746"/>
      <c r="H629" s="746"/>
      <c r="I629" s="742"/>
      <c r="J629" s="742"/>
      <c r="K629" s="742"/>
      <c r="L629" s="742"/>
      <c r="M629" s="742"/>
      <c r="N629" s="742"/>
      <c r="O629" s="742"/>
      <c r="P629" s="742"/>
      <c r="Q629" s="742"/>
      <c r="R629" s="742"/>
      <c r="S629" s="742"/>
      <c r="T629" s="742"/>
      <c r="U629" s="742"/>
      <c r="V629" s="742"/>
      <c r="W629" s="742"/>
      <c r="X629" s="742"/>
      <c r="Y629" s="742"/>
      <c r="Z629" s="742"/>
    </row>
    <row r="630" ht="15.75" customHeight="1">
      <c r="A630" s="742"/>
      <c r="B630" s="742"/>
      <c r="C630" s="742"/>
      <c r="D630" s="746"/>
      <c r="E630" s="746"/>
      <c r="F630" s="746"/>
      <c r="G630" s="746"/>
      <c r="H630" s="746"/>
      <c r="I630" s="742"/>
      <c r="J630" s="742"/>
      <c r="K630" s="742"/>
      <c r="L630" s="742"/>
      <c r="M630" s="742"/>
      <c r="N630" s="742"/>
      <c r="O630" s="742"/>
      <c r="P630" s="742"/>
      <c r="Q630" s="742"/>
      <c r="R630" s="742"/>
      <c r="S630" s="742"/>
      <c r="T630" s="742"/>
      <c r="U630" s="742"/>
      <c r="V630" s="742"/>
      <c r="W630" s="742"/>
      <c r="X630" s="742"/>
      <c r="Y630" s="742"/>
      <c r="Z630" s="742"/>
    </row>
    <row r="631" ht="15.75" customHeight="1">
      <c r="A631" s="742"/>
      <c r="B631" s="742"/>
      <c r="C631" s="742"/>
      <c r="D631" s="746"/>
      <c r="E631" s="746"/>
      <c r="F631" s="746"/>
      <c r="G631" s="746"/>
      <c r="H631" s="746"/>
      <c r="I631" s="742"/>
      <c r="J631" s="742"/>
      <c r="K631" s="742"/>
      <c r="L631" s="742"/>
      <c r="M631" s="742"/>
      <c r="N631" s="742"/>
      <c r="O631" s="742"/>
      <c r="P631" s="742"/>
      <c r="Q631" s="742"/>
      <c r="R631" s="742"/>
      <c r="S631" s="742"/>
      <c r="T631" s="742"/>
      <c r="U631" s="742"/>
      <c r="V631" s="742"/>
      <c r="W631" s="742"/>
      <c r="X631" s="742"/>
      <c r="Y631" s="742"/>
      <c r="Z631" s="742"/>
    </row>
    <row r="632" ht="15.75" customHeight="1">
      <c r="A632" s="742"/>
      <c r="B632" s="742"/>
      <c r="C632" s="742"/>
      <c r="D632" s="746"/>
      <c r="E632" s="746"/>
      <c r="F632" s="746"/>
      <c r="G632" s="746"/>
      <c r="H632" s="746"/>
      <c r="I632" s="742"/>
      <c r="J632" s="742"/>
      <c r="K632" s="742"/>
      <c r="L632" s="742"/>
      <c r="M632" s="742"/>
      <c r="N632" s="742"/>
      <c r="O632" s="742"/>
      <c r="P632" s="742"/>
      <c r="Q632" s="742"/>
      <c r="R632" s="742"/>
      <c r="S632" s="742"/>
      <c r="T632" s="742"/>
      <c r="U632" s="742"/>
      <c r="V632" s="742"/>
      <c r="W632" s="742"/>
      <c r="X632" s="742"/>
      <c r="Y632" s="742"/>
      <c r="Z632" s="742"/>
    </row>
    <row r="633" ht="15.75" customHeight="1">
      <c r="A633" s="742"/>
      <c r="B633" s="742"/>
      <c r="C633" s="742"/>
      <c r="D633" s="746"/>
      <c r="E633" s="746"/>
      <c r="F633" s="746"/>
      <c r="G633" s="746"/>
      <c r="H633" s="746"/>
      <c r="I633" s="742"/>
      <c r="J633" s="742"/>
      <c r="K633" s="742"/>
      <c r="L633" s="742"/>
      <c r="M633" s="742"/>
      <c r="N633" s="742"/>
      <c r="O633" s="742"/>
      <c r="P633" s="742"/>
      <c r="Q633" s="742"/>
      <c r="R633" s="742"/>
      <c r="S633" s="742"/>
      <c r="T633" s="742"/>
      <c r="U633" s="742"/>
      <c r="V633" s="742"/>
      <c r="W633" s="742"/>
      <c r="X633" s="742"/>
      <c r="Y633" s="742"/>
      <c r="Z633" s="742"/>
    </row>
    <row r="634" ht="15.75" customHeight="1">
      <c r="A634" s="742"/>
      <c r="B634" s="742"/>
      <c r="C634" s="742"/>
      <c r="D634" s="746"/>
      <c r="E634" s="746"/>
      <c r="F634" s="746"/>
      <c r="G634" s="746"/>
      <c r="H634" s="746"/>
      <c r="I634" s="742"/>
      <c r="J634" s="742"/>
      <c r="K634" s="742"/>
      <c r="L634" s="742"/>
      <c r="M634" s="742"/>
      <c r="N634" s="742"/>
      <c r="O634" s="742"/>
      <c r="P634" s="742"/>
      <c r="Q634" s="742"/>
      <c r="R634" s="742"/>
      <c r="S634" s="742"/>
      <c r="T634" s="742"/>
      <c r="U634" s="742"/>
      <c r="V634" s="742"/>
      <c r="W634" s="742"/>
      <c r="X634" s="742"/>
      <c r="Y634" s="742"/>
      <c r="Z634" s="742"/>
    </row>
    <row r="635" ht="15.75" customHeight="1">
      <c r="A635" s="742"/>
      <c r="B635" s="742"/>
      <c r="C635" s="742"/>
      <c r="D635" s="746"/>
      <c r="E635" s="746"/>
      <c r="F635" s="746"/>
      <c r="G635" s="746"/>
      <c r="H635" s="746"/>
      <c r="I635" s="742"/>
      <c r="J635" s="742"/>
      <c r="K635" s="742"/>
      <c r="L635" s="742"/>
      <c r="M635" s="742"/>
      <c r="N635" s="742"/>
      <c r="O635" s="742"/>
      <c r="P635" s="742"/>
      <c r="Q635" s="742"/>
      <c r="R635" s="742"/>
      <c r="S635" s="742"/>
      <c r="T635" s="742"/>
      <c r="U635" s="742"/>
      <c r="V635" s="742"/>
      <c r="W635" s="742"/>
      <c r="X635" s="742"/>
      <c r="Y635" s="742"/>
      <c r="Z635" s="742"/>
    </row>
    <row r="636" ht="15.75" customHeight="1">
      <c r="A636" s="742"/>
      <c r="B636" s="742"/>
      <c r="C636" s="742"/>
      <c r="D636" s="746"/>
      <c r="E636" s="746"/>
      <c r="F636" s="746"/>
      <c r="G636" s="746"/>
      <c r="H636" s="746"/>
      <c r="I636" s="742"/>
      <c r="J636" s="742"/>
      <c r="K636" s="742"/>
      <c r="L636" s="742"/>
      <c r="M636" s="742"/>
      <c r="N636" s="742"/>
      <c r="O636" s="742"/>
      <c r="P636" s="742"/>
      <c r="Q636" s="742"/>
      <c r="R636" s="742"/>
      <c r="S636" s="742"/>
      <c r="T636" s="742"/>
      <c r="U636" s="742"/>
      <c r="V636" s="742"/>
      <c r="W636" s="742"/>
      <c r="X636" s="742"/>
      <c r="Y636" s="742"/>
      <c r="Z636" s="742"/>
    </row>
    <row r="637" ht="15.75" customHeight="1">
      <c r="A637" s="742"/>
      <c r="B637" s="742"/>
      <c r="C637" s="742"/>
      <c r="D637" s="746"/>
      <c r="E637" s="746"/>
      <c r="F637" s="746"/>
      <c r="G637" s="746"/>
      <c r="H637" s="746"/>
      <c r="I637" s="742"/>
      <c r="J637" s="742"/>
      <c r="K637" s="742"/>
      <c r="L637" s="742"/>
      <c r="M637" s="742"/>
      <c r="N637" s="742"/>
      <c r="O637" s="742"/>
      <c r="P637" s="742"/>
      <c r="Q637" s="742"/>
      <c r="R637" s="742"/>
      <c r="S637" s="742"/>
      <c r="T637" s="742"/>
      <c r="U637" s="742"/>
      <c r="V637" s="742"/>
      <c r="W637" s="742"/>
      <c r="X637" s="742"/>
      <c r="Y637" s="742"/>
      <c r="Z637" s="742"/>
    </row>
    <row r="638" ht="15.75" customHeight="1">
      <c r="A638" s="742"/>
      <c r="B638" s="742"/>
      <c r="C638" s="742"/>
      <c r="D638" s="746"/>
      <c r="E638" s="746"/>
      <c r="F638" s="746"/>
      <c r="G638" s="746"/>
      <c r="H638" s="746"/>
      <c r="I638" s="742"/>
      <c r="J638" s="742"/>
      <c r="K638" s="742"/>
      <c r="L638" s="742"/>
      <c r="M638" s="742"/>
      <c r="N638" s="742"/>
      <c r="O638" s="742"/>
      <c r="P638" s="742"/>
      <c r="Q638" s="742"/>
      <c r="R638" s="742"/>
      <c r="S638" s="742"/>
      <c r="T638" s="742"/>
      <c r="U638" s="742"/>
      <c r="V638" s="742"/>
      <c r="W638" s="742"/>
      <c r="X638" s="742"/>
      <c r="Y638" s="742"/>
      <c r="Z638" s="742"/>
    </row>
    <row r="639" ht="15.75" customHeight="1">
      <c r="A639" s="742"/>
      <c r="B639" s="742"/>
      <c r="C639" s="742"/>
      <c r="D639" s="746"/>
      <c r="E639" s="746"/>
      <c r="F639" s="746"/>
      <c r="G639" s="746"/>
      <c r="H639" s="746"/>
      <c r="I639" s="742"/>
      <c r="J639" s="742"/>
      <c r="K639" s="742"/>
      <c r="L639" s="742"/>
      <c r="M639" s="742"/>
      <c r="N639" s="742"/>
      <c r="O639" s="742"/>
      <c r="P639" s="742"/>
      <c r="Q639" s="742"/>
      <c r="R639" s="742"/>
      <c r="S639" s="742"/>
      <c r="T639" s="742"/>
      <c r="U639" s="742"/>
      <c r="V639" s="742"/>
      <c r="W639" s="742"/>
      <c r="X639" s="742"/>
      <c r="Y639" s="742"/>
      <c r="Z639" s="742"/>
    </row>
    <row r="640" ht="15.75" customHeight="1">
      <c r="A640" s="742"/>
      <c r="B640" s="742"/>
      <c r="C640" s="742"/>
      <c r="D640" s="746"/>
      <c r="E640" s="746"/>
      <c r="F640" s="746"/>
      <c r="G640" s="746"/>
      <c r="H640" s="746"/>
      <c r="I640" s="742"/>
      <c r="J640" s="742"/>
      <c r="K640" s="742"/>
      <c r="L640" s="742"/>
      <c r="M640" s="742"/>
      <c r="N640" s="742"/>
      <c r="O640" s="742"/>
      <c r="P640" s="742"/>
      <c r="Q640" s="742"/>
      <c r="R640" s="742"/>
      <c r="S640" s="742"/>
      <c r="T640" s="742"/>
      <c r="U640" s="742"/>
      <c r="V640" s="742"/>
      <c r="W640" s="742"/>
      <c r="X640" s="742"/>
      <c r="Y640" s="742"/>
      <c r="Z640" s="742"/>
    </row>
    <row r="641" ht="15.75" customHeight="1">
      <c r="A641" s="742"/>
      <c r="B641" s="742"/>
      <c r="C641" s="742"/>
      <c r="D641" s="746"/>
      <c r="E641" s="746"/>
      <c r="F641" s="746"/>
      <c r="G641" s="746"/>
      <c r="H641" s="746"/>
      <c r="I641" s="742"/>
      <c r="J641" s="742"/>
      <c r="K641" s="742"/>
      <c r="L641" s="742"/>
      <c r="M641" s="742"/>
      <c r="N641" s="742"/>
      <c r="O641" s="742"/>
      <c r="P641" s="742"/>
      <c r="Q641" s="742"/>
      <c r="R641" s="742"/>
      <c r="S641" s="742"/>
      <c r="T641" s="742"/>
      <c r="U641" s="742"/>
      <c r="V641" s="742"/>
      <c r="W641" s="742"/>
      <c r="X641" s="742"/>
      <c r="Y641" s="742"/>
      <c r="Z641" s="742"/>
    </row>
    <row r="642" ht="15.75" customHeight="1">
      <c r="A642" s="742"/>
      <c r="B642" s="742"/>
      <c r="C642" s="742"/>
      <c r="D642" s="746"/>
      <c r="E642" s="746"/>
      <c r="F642" s="746"/>
      <c r="G642" s="746"/>
      <c r="H642" s="746"/>
      <c r="I642" s="742"/>
      <c r="J642" s="742"/>
      <c r="K642" s="742"/>
      <c r="L642" s="742"/>
      <c r="M642" s="742"/>
      <c r="N642" s="742"/>
      <c r="O642" s="742"/>
      <c r="P642" s="742"/>
      <c r="Q642" s="742"/>
      <c r="R642" s="742"/>
      <c r="S642" s="742"/>
      <c r="T642" s="742"/>
      <c r="U642" s="742"/>
      <c r="V642" s="742"/>
      <c r="W642" s="742"/>
      <c r="X642" s="742"/>
      <c r="Y642" s="742"/>
      <c r="Z642" s="742"/>
    </row>
    <row r="643" ht="15.75" customHeight="1">
      <c r="A643" s="742"/>
      <c r="B643" s="742"/>
      <c r="C643" s="742"/>
      <c r="D643" s="746"/>
      <c r="E643" s="746"/>
      <c r="F643" s="746"/>
      <c r="G643" s="746"/>
      <c r="H643" s="746"/>
      <c r="I643" s="742"/>
      <c r="J643" s="742"/>
      <c r="K643" s="742"/>
      <c r="L643" s="742"/>
      <c r="M643" s="742"/>
      <c r="N643" s="742"/>
      <c r="O643" s="742"/>
      <c r="P643" s="742"/>
      <c r="Q643" s="742"/>
      <c r="R643" s="742"/>
      <c r="S643" s="742"/>
      <c r="T643" s="742"/>
      <c r="U643" s="742"/>
      <c r="V643" s="742"/>
      <c r="W643" s="742"/>
      <c r="X643" s="742"/>
      <c r="Y643" s="742"/>
      <c r="Z643" s="742"/>
    </row>
    <row r="644" ht="15.75" customHeight="1">
      <c r="A644" s="742"/>
      <c r="B644" s="742"/>
      <c r="C644" s="742"/>
      <c r="D644" s="746"/>
      <c r="E644" s="746"/>
      <c r="F644" s="746"/>
      <c r="G644" s="746"/>
      <c r="H644" s="746"/>
      <c r="I644" s="742"/>
      <c r="J644" s="742"/>
      <c r="K644" s="742"/>
      <c r="L644" s="742"/>
      <c r="M644" s="742"/>
      <c r="N644" s="742"/>
      <c r="O644" s="742"/>
      <c r="P644" s="742"/>
      <c r="Q644" s="742"/>
      <c r="R644" s="742"/>
      <c r="S644" s="742"/>
      <c r="T644" s="742"/>
      <c r="U644" s="742"/>
      <c r="V644" s="742"/>
      <c r="W644" s="742"/>
      <c r="X644" s="742"/>
      <c r="Y644" s="742"/>
      <c r="Z644" s="742"/>
    </row>
    <row r="645" ht="15.75" customHeight="1">
      <c r="A645" s="742"/>
      <c r="B645" s="742"/>
      <c r="C645" s="742"/>
      <c r="D645" s="746"/>
      <c r="E645" s="746"/>
      <c r="F645" s="746"/>
      <c r="G645" s="746"/>
      <c r="H645" s="746"/>
      <c r="I645" s="742"/>
      <c r="J645" s="742"/>
      <c r="K645" s="742"/>
      <c r="L645" s="742"/>
      <c r="M645" s="742"/>
      <c r="N645" s="742"/>
      <c r="O645" s="742"/>
      <c r="P645" s="742"/>
      <c r="Q645" s="742"/>
      <c r="R645" s="742"/>
      <c r="S645" s="742"/>
      <c r="T645" s="742"/>
      <c r="U645" s="742"/>
      <c r="V645" s="742"/>
      <c r="W645" s="742"/>
      <c r="X645" s="742"/>
      <c r="Y645" s="742"/>
      <c r="Z645" s="742"/>
    </row>
    <row r="646" ht="15.75" customHeight="1">
      <c r="A646" s="742"/>
      <c r="B646" s="742"/>
      <c r="C646" s="742"/>
      <c r="D646" s="746"/>
      <c r="E646" s="746"/>
      <c r="F646" s="746"/>
      <c r="G646" s="746"/>
      <c r="H646" s="746"/>
      <c r="I646" s="742"/>
      <c r="J646" s="742"/>
      <c r="K646" s="742"/>
      <c r="L646" s="742"/>
      <c r="M646" s="742"/>
      <c r="N646" s="742"/>
      <c r="O646" s="742"/>
      <c r="P646" s="742"/>
      <c r="Q646" s="742"/>
      <c r="R646" s="742"/>
      <c r="S646" s="742"/>
      <c r="T646" s="742"/>
      <c r="U646" s="742"/>
      <c r="V646" s="742"/>
      <c r="W646" s="742"/>
      <c r="X646" s="742"/>
      <c r="Y646" s="742"/>
      <c r="Z646" s="742"/>
    </row>
    <row r="647" ht="15.75" customHeight="1">
      <c r="A647" s="742"/>
      <c r="B647" s="742"/>
      <c r="C647" s="742"/>
      <c r="D647" s="746"/>
      <c r="E647" s="746"/>
      <c r="F647" s="746"/>
      <c r="G647" s="746"/>
      <c r="H647" s="746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</row>
    <row r="648" ht="15.75" customHeight="1">
      <c r="A648" s="742"/>
      <c r="B648" s="742"/>
      <c r="C648" s="742"/>
      <c r="D648" s="746"/>
      <c r="E648" s="746"/>
      <c r="F648" s="746"/>
      <c r="G648" s="746"/>
      <c r="H648" s="746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</row>
    <row r="649" ht="15.75" customHeight="1">
      <c r="A649" s="742"/>
      <c r="B649" s="742"/>
      <c r="C649" s="742"/>
      <c r="D649" s="746"/>
      <c r="E649" s="746"/>
      <c r="F649" s="746"/>
      <c r="G649" s="746"/>
      <c r="H649" s="746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</row>
    <row r="650" ht="15.75" customHeight="1">
      <c r="A650" s="742"/>
      <c r="B650" s="742"/>
      <c r="C650" s="742"/>
      <c r="D650" s="746"/>
      <c r="E650" s="746"/>
      <c r="F650" s="746"/>
      <c r="G650" s="746"/>
      <c r="H650" s="746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</row>
    <row r="651" ht="15.75" customHeight="1">
      <c r="A651" s="742"/>
      <c r="B651" s="742"/>
      <c r="C651" s="742"/>
      <c r="D651" s="746"/>
      <c r="E651" s="746"/>
      <c r="F651" s="746"/>
      <c r="G651" s="746"/>
      <c r="H651" s="746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</row>
    <row r="652" ht="15.75" customHeight="1">
      <c r="A652" s="742"/>
      <c r="B652" s="742"/>
      <c r="C652" s="742"/>
      <c r="D652" s="746"/>
      <c r="E652" s="746"/>
      <c r="F652" s="746"/>
      <c r="G652" s="746"/>
      <c r="H652" s="746"/>
      <c r="I652" s="742"/>
      <c r="J652" s="742"/>
      <c r="K652" s="742"/>
      <c r="L652" s="742"/>
      <c r="M652" s="742"/>
      <c r="N652" s="742"/>
      <c r="O652" s="742"/>
      <c r="P652" s="742"/>
      <c r="Q652" s="742"/>
      <c r="R652" s="742"/>
      <c r="S652" s="742"/>
      <c r="T652" s="742"/>
      <c r="U652" s="742"/>
      <c r="V652" s="742"/>
      <c r="W652" s="742"/>
      <c r="X652" s="742"/>
      <c r="Y652" s="742"/>
      <c r="Z652" s="742"/>
    </row>
    <row r="653" ht="15.75" customHeight="1">
      <c r="A653" s="742"/>
      <c r="B653" s="742"/>
      <c r="C653" s="742"/>
      <c r="D653" s="746"/>
      <c r="E653" s="746"/>
      <c r="F653" s="746"/>
      <c r="G653" s="746"/>
      <c r="H653" s="746"/>
      <c r="I653" s="742"/>
      <c r="J653" s="742"/>
      <c r="K653" s="742"/>
      <c r="L653" s="742"/>
      <c r="M653" s="742"/>
      <c r="N653" s="742"/>
      <c r="O653" s="742"/>
      <c r="P653" s="742"/>
      <c r="Q653" s="742"/>
      <c r="R653" s="742"/>
      <c r="S653" s="742"/>
      <c r="T653" s="742"/>
      <c r="U653" s="742"/>
      <c r="V653" s="742"/>
      <c r="W653" s="742"/>
      <c r="X653" s="742"/>
      <c r="Y653" s="742"/>
      <c r="Z653" s="742"/>
    </row>
    <row r="654" ht="15.75" customHeight="1">
      <c r="A654" s="742"/>
      <c r="B654" s="742"/>
      <c r="C654" s="742"/>
      <c r="D654" s="746"/>
      <c r="E654" s="746"/>
      <c r="F654" s="746"/>
      <c r="G654" s="746"/>
      <c r="H654" s="746"/>
      <c r="I654" s="742"/>
      <c r="J654" s="742"/>
      <c r="K654" s="742"/>
      <c r="L654" s="742"/>
      <c r="M654" s="742"/>
      <c r="N654" s="742"/>
      <c r="O654" s="742"/>
      <c r="P654" s="742"/>
      <c r="Q654" s="742"/>
      <c r="R654" s="742"/>
      <c r="S654" s="742"/>
      <c r="T654" s="742"/>
      <c r="U654" s="742"/>
      <c r="V654" s="742"/>
      <c r="W654" s="742"/>
      <c r="X654" s="742"/>
      <c r="Y654" s="742"/>
      <c r="Z654" s="742"/>
    </row>
    <row r="655" ht="15.75" customHeight="1">
      <c r="A655" s="742"/>
      <c r="B655" s="742"/>
      <c r="C655" s="742"/>
      <c r="D655" s="746"/>
      <c r="E655" s="746"/>
      <c r="F655" s="746"/>
      <c r="G655" s="746"/>
      <c r="H655" s="746"/>
      <c r="I655" s="742"/>
      <c r="J655" s="742"/>
      <c r="K655" s="742"/>
      <c r="L655" s="742"/>
      <c r="M655" s="742"/>
      <c r="N655" s="742"/>
      <c r="O655" s="742"/>
      <c r="P655" s="742"/>
      <c r="Q655" s="742"/>
      <c r="R655" s="742"/>
      <c r="S655" s="742"/>
      <c r="T655" s="742"/>
      <c r="U655" s="742"/>
      <c r="V655" s="742"/>
      <c r="W655" s="742"/>
      <c r="X655" s="742"/>
      <c r="Y655" s="742"/>
      <c r="Z655" s="742"/>
    </row>
    <row r="656" ht="15.75" customHeight="1">
      <c r="A656" s="742"/>
      <c r="B656" s="742"/>
      <c r="C656" s="742"/>
      <c r="D656" s="746"/>
      <c r="E656" s="746"/>
      <c r="F656" s="746"/>
      <c r="G656" s="746"/>
      <c r="H656" s="746"/>
      <c r="I656" s="742"/>
      <c r="J656" s="742"/>
      <c r="K656" s="742"/>
      <c r="L656" s="742"/>
      <c r="M656" s="742"/>
      <c r="N656" s="742"/>
      <c r="O656" s="742"/>
      <c r="P656" s="742"/>
      <c r="Q656" s="742"/>
      <c r="R656" s="742"/>
      <c r="S656" s="742"/>
      <c r="T656" s="742"/>
      <c r="U656" s="742"/>
      <c r="V656" s="742"/>
      <c r="W656" s="742"/>
      <c r="X656" s="742"/>
      <c r="Y656" s="742"/>
      <c r="Z656" s="742"/>
    </row>
    <row r="657" ht="15.75" customHeight="1">
      <c r="A657" s="742"/>
      <c r="B657" s="742"/>
      <c r="C657" s="742"/>
      <c r="D657" s="746"/>
      <c r="E657" s="746"/>
      <c r="F657" s="746"/>
      <c r="G657" s="746"/>
      <c r="H657" s="746"/>
      <c r="I657" s="742"/>
      <c r="J657" s="742"/>
      <c r="K657" s="742"/>
      <c r="L657" s="742"/>
      <c r="M657" s="742"/>
      <c r="N657" s="742"/>
      <c r="O657" s="742"/>
      <c r="P657" s="742"/>
      <c r="Q657" s="742"/>
      <c r="R657" s="742"/>
      <c r="S657" s="742"/>
      <c r="T657" s="742"/>
      <c r="U657" s="742"/>
      <c r="V657" s="742"/>
      <c r="W657" s="742"/>
      <c r="X657" s="742"/>
      <c r="Y657" s="742"/>
      <c r="Z657" s="742"/>
    </row>
    <row r="658" ht="15.75" customHeight="1">
      <c r="A658" s="742"/>
      <c r="B658" s="742"/>
      <c r="C658" s="742"/>
      <c r="D658" s="746"/>
      <c r="E658" s="746"/>
      <c r="F658" s="746"/>
      <c r="G658" s="746"/>
      <c r="H658" s="746"/>
      <c r="I658" s="742"/>
      <c r="J658" s="742"/>
      <c r="K658" s="742"/>
      <c r="L658" s="742"/>
      <c r="M658" s="742"/>
      <c r="N658" s="742"/>
      <c r="O658" s="742"/>
      <c r="P658" s="742"/>
      <c r="Q658" s="742"/>
      <c r="R658" s="742"/>
      <c r="S658" s="742"/>
      <c r="T658" s="742"/>
      <c r="U658" s="742"/>
      <c r="V658" s="742"/>
      <c r="W658" s="742"/>
      <c r="X658" s="742"/>
      <c r="Y658" s="742"/>
      <c r="Z658" s="742"/>
    </row>
    <row r="659" ht="15.75" customHeight="1">
      <c r="A659" s="742"/>
      <c r="B659" s="742"/>
      <c r="C659" s="742"/>
      <c r="D659" s="746"/>
      <c r="E659" s="746"/>
      <c r="F659" s="746"/>
      <c r="G659" s="746"/>
      <c r="H659" s="746"/>
      <c r="I659" s="742"/>
      <c r="J659" s="742"/>
      <c r="K659" s="742"/>
      <c r="L659" s="742"/>
      <c r="M659" s="742"/>
      <c r="N659" s="742"/>
      <c r="O659" s="742"/>
      <c r="P659" s="742"/>
      <c r="Q659" s="742"/>
      <c r="R659" s="742"/>
      <c r="S659" s="742"/>
      <c r="T659" s="742"/>
      <c r="U659" s="742"/>
      <c r="V659" s="742"/>
      <c r="W659" s="742"/>
      <c r="X659" s="742"/>
      <c r="Y659" s="742"/>
      <c r="Z659" s="742"/>
    </row>
    <row r="660" ht="15.75" customHeight="1">
      <c r="A660" s="742"/>
      <c r="B660" s="742"/>
      <c r="C660" s="742"/>
      <c r="D660" s="746"/>
      <c r="E660" s="746"/>
      <c r="F660" s="746"/>
      <c r="G660" s="746"/>
      <c r="H660" s="746"/>
      <c r="I660" s="742"/>
      <c r="J660" s="742"/>
      <c r="K660" s="742"/>
      <c r="L660" s="742"/>
      <c r="M660" s="742"/>
      <c r="N660" s="742"/>
      <c r="O660" s="742"/>
      <c r="P660" s="742"/>
      <c r="Q660" s="742"/>
      <c r="R660" s="742"/>
      <c r="S660" s="742"/>
      <c r="T660" s="742"/>
      <c r="U660" s="742"/>
      <c r="V660" s="742"/>
      <c r="W660" s="742"/>
      <c r="X660" s="742"/>
      <c r="Y660" s="742"/>
      <c r="Z660" s="742"/>
    </row>
    <row r="661" ht="15.75" customHeight="1">
      <c r="A661" s="742"/>
      <c r="B661" s="742"/>
      <c r="C661" s="742"/>
      <c r="D661" s="746"/>
      <c r="E661" s="746"/>
      <c r="F661" s="746"/>
      <c r="G661" s="746"/>
      <c r="H661" s="746"/>
      <c r="I661" s="742"/>
      <c r="J661" s="742"/>
      <c r="K661" s="742"/>
      <c r="L661" s="742"/>
      <c r="M661" s="742"/>
      <c r="N661" s="742"/>
      <c r="O661" s="742"/>
      <c r="P661" s="742"/>
      <c r="Q661" s="742"/>
      <c r="R661" s="742"/>
      <c r="S661" s="742"/>
      <c r="T661" s="742"/>
      <c r="U661" s="742"/>
      <c r="V661" s="742"/>
      <c r="W661" s="742"/>
      <c r="X661" s="742"/>
      <c r="Y661" s="742"/>
      <c r="Z661" s="742"/>
    </row>
    <row r="662" ht="15.75" customHeight="1">
      <c r="A662" s="742"/>
      <c r="B662" s="742"/>
      <c r="C662" s="742"/>
      <c r="D662" s="746"/>
      <c r="E662" s="746"/>
      <c r="F662" s="746"/>
      <c r="G662" s="746"/>
      <c r="H662" s="746"/>
      <c r="I662" s="742"/>
      <c r="J662" s="742"/>
      <c r="K662" s="742"/>
      <c r="L662" s="742"/>
      <c r="M662" s="742"/>
      <c r="N662" s="742"/>
      <c r="O662" s="742"/>
      <c r="P662" s="742"/>
      <c r="Q662" s="742"/>
      <c r="R662" s="742"/>
      <c r="S662" s="742"/>
      <c r="T662" s="742"/>
      <c r="U662" s="742"/>
      <c r="V662" s="742"/>
      <c r="W662" s="742"/>
      <c r="X662" s="742"/>
      <c r="Y662" s="742"/>
      <c r="Z662" s="742"/>
    </row>
    <row r="663" ht="15.75" customHeight="1">
      <c r="A663" s="742"/>
      <c r="B663" s="742"/>
      <c r="C663" s="742"/>
      <c r="D663" s="746"/>
      <c r="E663" s="746"/>
      <c r="F663" s="746"/>
      <c r="G663" s="746"/>
      <c r="H663" s="746"/>
      <c r="I663" s="742"/>
      <c r="J663" s="742"/>
      <c r="K663" s="742"/>
      <c r="L663" s="742"/>
      <c r="M663" s="742"/>
      <c r="N663" s="742"/>
      <c r="O663" s="742"/>
      <c r="P663" s="742"/>
      <c r="Q663" s="742"/>
      <c r="R663" s="742"/>
      <c r="S663" s="742"/>
      <c r="T663" s="742"/>
      <c r="U663" s="742"/>
      <c r="V663" s="742"/>
      <c r="W663" s="742"/>
      <c r="X663" s="742"/>
      <c r="Y663" s="742"/>
      <c r="Z663" s="742"/>
    </row>
    <row r="664" ht="15.75" customHeight="1">
      <c r="A664" s="742"/>
      <c r="B664" s="742"/>
      <c r="C664" s="742"/>
      <c r="D664" s="746"/>
      <c r="E664" s="746"/>
      <c r="F664" s="746"/>
      <c r="G664" s="746"/>
      <c r="H664" s="746"/>
      <c r="I664" s="742"/>
      <c r="J664" s="742"/>
      <c r="K664" s="742"/>
      <c r="L664" s="742"/>
      <c r="M664" s="742"/>
      <c r="N664" s="742"/>
      <c r="O664" s="742"/>
      <c r="P664" s="742"/>
      <c r="Q664" s="742"/>
      <c r="R664" s="742"/>
      <c r="S664" s="742"/>
      <c r="T664" s="742"/>
      <c r="U664" s="742"/>
      <c r="V664" s="742"/>
      <c r="W664" s="742"/>
      <c r="X664" s="742"/>
      <c r="Y664" s="742"/>
      <c r="Z664" s="742"/>
    </row>
    <row r="665" ht="15.75" customHeight="1">
      <c r="A665" s="742"/>
      <c r="B665" s="742"/>
      <c r="C665" s="742"/>
      <c r="D665" s="746"/>
      <c r="E665" s="746"/>
      <c r="F665" s="746"/>
      <c r="G665" s="746"/>
      <c r="H665" s="746"/>
      <c r="I665" s="742"/>
      <c r="J665" s="742"/>
      <c r="K665" s="742"/>
      <c r="L665" s="742"/>
      <c r="M665" s="742"/>
      <c r="N665" s="742"/>
      <c r="O665" s="742"/>
      <c r="P665" s="742"/>
      <c r="Q665" s="742"/>
      <c r="R665" s="742"/>
      <c r="S665" s="742"/>
      <c r="T665" s="742"/>
      <c r="U665" s="742"/>
      <c r="V665" s="742"/>
      <c r="W665" s="742"/>
      <c r="X665" s="742"/>
      <c r="Y665" s="742"/>
      <c r="Z665" s="742"/>
    </row>
    <row r="666" ht="15.75" customHeight="1">
      <c r="A666" s="742"/>
      <c r="B666" s="742"/>
      <c r="C666" s="742"/>
      <c r="D666" s="746"/>
      <c r="E666" s="746"/>
      <c r="F666" s="746"/>
      <c r="G666" s="746"/>
      <c r="H666" s="746"/>
      <c r="I666" s="742"/>
      <c r="J666" s="742"/>
      <c r="K666" s="742"/>
      <c r="L666" s="742"/>
      <c r="M666" s="742"/>
      <c r="N666" s="742"/>
      <c r="O666" s="742"/>
      <c r="P666" s="742"/>
      <c r="Q666" s="742"/>
      <c r="R666" s="742"/>
      <c r="S666" s="742"/>
      <c r="T666" s="742"/>
      <c r="U666" s="742"/>
      <c r="V666" s="742"/>
      <c r="W666" s="742"/>
      <c r="X666" s="742"/>
      <c r="Y666" s="742"/>
      <c r="Z666" s="742"/>
    </row>
    <row r="667" ht="15.75" customHeight="1">
      <c r="A667" s="742"/>
      <c r="B667" s="742"/>
      <c r="C667" s="742"/>
      <c r="D667" s="746"/>
      <c r="E667" s="746"/>
      <c r="F667" s="746"/>
      <c r="G667" s="746"/>
      <c r="H667" s="746"/>
      <c r="I667" s="742"/>
      <c r="J667" s="742"/>
      <c r="K667" s="742"/>
      <c r="L667" s="742"/>
      <c r="M667" s="742"/>
      <c r="N667" s="742"/>
      <c r="O667" s="742"/>
      <c r="P667" s="742"/>
      <c r="Q667" s="742"/>
      <c r="R667" s="742"/>
      <c r="S667" s="742"/>
      <c r="T667" s="742"/>
      <c r="U667" s="742"/>
      <c r="V667" s="742"/>
      <c r="W667" s="742"/>
      <c r="X667" s="742"/>
      <c r="Y667" s="742"/>
      <c r="Z667" s="742"/>
    </row>
    <row r="668" ht="15.75" customHeight="1">
      <c r="A668" s="742"/>
      <c r="B668" s="742"/>
      <c r="C668" s="742"/>
      <c r="D668" s="746"/>
      <c r="E668" s="746"/>
      <c r="F668" s="746"/>
      <c r="G668" s="746"/>
      <c r="H668" s="746"/>
      <c r="I668" s="742"/>
      <c r="J668" s="742"/>
      <c r="K668" s="742"/>
      <c r="L668" s="742"/>
      <c r="M668" s="742"/>
      <c r="N668" s="742"/>
      <c r="O668" s="742"/>
      <c r="P668" s="742"/>
      <c r="Q668" s="742"/>
      <c r="R668" s="742"/>
      <c r="S668" s="742"/>
      <c r="T668" s="742"/>
      <c r="U668" s="742"/>
      <c r="V668" s="742"/>
      <c r="W668" s="742"/>
      <c r="X668" s="742"/>
      <c r="Y668" s="742"/>
      <c r="Z668" s="742"/>
    </row>
    <row r="669" ht="15.75" customHeight="1">
      <c r="A669" s="742"/>
      <c r="B669" s="742"/>
      <c r="C669" s="742"/>
      <c r="D669" s="746"/>
      <c r="E669" s="746"/>
      <c r="F669" s="746"/>
      <c r="G669" s="746"/>
      <c r="H669" s="746"/>
      <c r="I669" s="742"/>
      <c r="J669" s="742"/>
      <c r="K669" s="742"/>
      <c r="L669" s="742"/>
      <c r="M669" s="742"/>
      <c r="N669" s="742"/>
      <c r="O669" s="742"/>
      <c r="P669" s="742"/>
      <c r="Q669" s="742"/>
      <c r="R669" s="742"/>
      <c r="S669" s="742"/>
      <c r="T669" s="742"/>
      <c r="U669" s="742"/>
      <c r="V669" s="742"/>
      <c r="W669" s="742"/>
      <c r="X669" s="742"/>
      <c r="Y669" s="742"/>
      <c r="Z669" s="742"/>
    </row>
    <row r="670" ht="15.75" customHeight="1">
      <c r="A670" s="742"/>
      <c r="B670" s="742"/>
      <c r="C670" s="742"/>
      <c r="D670" s="746"/>
      <c r="E670" s="746"/>
      <c r="F670" s="746"/>
      <c r="G670" s="746"/>
      <c r="H670" s="746"/>
      <c r="I670" s="742"/>
      <c r="J670" s="742"/>
      <c r="K670" s="742"/>
      <c r="L670" s="742"/>
      <c r="M670" s="742"/>
      <c r="N670" s="742"/>
      <c r="O670" s="742"/>
      <c r="P670" s="742"/>
      <c r="Q670" s="742"/>
      <c r="R670" s="742"/>
      <c r="S670" s="742"/>
      <c r="T670" s="742"/>
      <c r="U670" s="742"/>
      <c r="V670" s="742"/>
      <c r="W670" s="742"/>
      <c r="X670" s="742"/>
      <c r="Y670" s="742"/>
      <c r="Z670" s="742"/>
    </row>
    <row r="671" ht="15.75" customHeight="1">
      <c r="A671" s="742"/>
      <c r="B671" s="742"/>
      <c r="C671" s="742"/>
      <c r="D671" s="746"/>
      <c r="E671" s="746"/>
      <c r="F671" s="746"/>
      <c r="G671" s="746"/>
      <c r="H671" s="746"/>
      <c r="I671" s="742"/>
      <c r="J671" s="742"/>
      <c r="K671" s="742"/>
      <c r="L671" s="742"/>
      <c r="M671" s="742"/>
      <c r="N671" s="742"/>
      <c r="O671" s="742"/>
      <c r="P671" s="742"/>
      <c r="Q671" s="742"/>
      <c r="R671" s="742"/>
      <c r="S671" s="742"/>
      <c r="T671" s="742"/>
      <c r="U671" s="742"/>
      <c r="V671" s="742"/>
      <c r="W671" s="742"/>
      <c r="X671" s="742"/>
      <c r="Y671" s="742"/>
      <c r="Z671" s="742"/>
    </row>
    <row r="672" ht="15.75" customHeight="1">
      <c r="A672" s="742"/>
      <c r="B672" s="742"/>
      <c r="C672" s="742"/>
      <c r="D672" s="746"/>
      <c r="E672" s="746"/>
      <c r="F672" s="746"/>
      <c r="G672" s="746"/>
      <c r="H672" s="746"/>
      <c r="I672" s="742"/>
      <c r="J672" s="742"/>
      <c r="K672" s="742"/>
      <c r="L672" s="742"/>
      <c r="M672" s="742"/>
      <c r="N672" s="742"/>
      <c r="O672" s="742"/>
      <c r="P672" s="742"/>
      <c r="Q672" s="742"/>
      <c r="R672" s="742"/>
      <c r="S672" s="742"/>
      <c r="T672" s="742"/>
      <c r="U672" s="742"/>
      <c r="V672" s="742"/>
      <c r="W672" s="742"/>
      <c r="X672" s="742"/>
      <c r="Y672" s="742"/>
      <c r="Z672" s="742"/>
    </row>
    <row r="673" ht="15.75" customHeight="1">
      <c r="A673" s="742"/>
      <c r="B673" s="742"/>
      <c r="C673" s="742"/>
      <c r="D673" s="746"/>
      <c r="E673" s="746"/>
      <c r="F673" s="746"/>
      <c r="G673" s="746"/>
      <c r="H673" s="746"/>
      <c r="I673" s="742"/>
      <c r="J673" s="742"/>
      <c r="K673" s="742"/>
      <c r="L673" s="742"/>
      <c r="M673" s="742"/>
      <c r="N673" s="742"/>
      <c r="O673" s="742"/>
      <c r="P673" s="742"/>
      <c r="Q673" s="742"/>
      <c r="R673" s="742"/>
      <c r="S673" s="742"/>
      <c r="T673" s="742"/>
      <c r="U673" s="742"/>
      <c r="V673" s="742"/>
      <c r="W673" s="742"/>
      <c r="X673" s="742"/>
      <c r="Y673" s="742"/>
      <c r="Z673" s="742"/>
    </row>
    <row r="674" ht="15.75" customHeight="1">
      <c r="A674" s="742"/>
      <c r="B674" s="742"/>
      <c r="C674" s="742"/>
      <c r="D674" s="746"/>
      <c r="E674" s="746"/>
      <c r="F674" s="746"/>
      <c r="G674" s="746"/>
      <c r="H674" s="746"/>
      <c r="I674" s="742"/>
      <c r="J674" s="742"/>
      <c r="K674" s="742"/>
      <c r="L674" s="742"/>
      <c r="M674" s="742"/>
      <c r="N674" s="742"/>
      <c r="O674" s="742"/>
      <c r="P674" s="742"/>
      <c r="Q674" s="742"/>
      <c r="R674" s="742"/>
      <c r="S674" s="742"/>
      <c r="T674" s="742"/>
      <c r="U674" s="742"/>
      <c r="V674" s="742"/>
      <c r="W674" s="742"/>
      <c r="X674" s="742"/>
      <c r="Y674" s="742"/>
      <c r="Z674" s="742"/>
    </row>
    <row r="675" ht="15.75" customHeight="1">
      <c r="A675" s="742"/>
      <c r="B675" s="742"/>
      <c r="C675" s="742"/>
      <c r="D675" s="746"/>
      <c r="E675" s="746"/>
      <c r="F675" s="746"/>
      <c r="G675" s="746"/>
      <c r="H675" s="746"/>
      <c r="I675" s="742"/>
      <c r="J675" s="742"/>
      <c r="K675" s="742"/>
      <c r="L675" s="742"/>
      <c r="M675" s="742"/>
      <c r="N675" s="742"/>
      <c r="O675" s="742"/>
      <c r="P675" s="742"/>
      <c r="Q675" s="742"/>
      <c r="R675" s="742"/>
      <c r="S675" s="742"/>
      <c r="T675" s="742"/>
      <c r="U675" s="742"/>
      <c r="V675" s="742"/>
      <c r="W675" s="742"/>
      <c r="X675" s="742"/>
      <c r="Y675" s="742"/>
      <c r="Z675" s="742"/>
    </row>
    <row r="676" ht="15.75" customHeight="1">
      <c r="A676" s="742"/>
      <c r="B676" s="742"/>
      <c r="C676" s="742"/>
      <c r="D676" s="746"/>
      <c r="E676" s="746"/>
      <c r="F676" s="746"/>
      <c r="G676" s="746"/>
      <c r="H676" s="746"/>
      <c r="I676" s="742"/>
      <c r="J676" s="742"/>
      <c r="K676" s="742"/>
      <c r="L676" s="742"/>
      <c r="M676" s="742"/>
      <c r="N676" s="742"/>
      <c r="O676" s="742"/>
      <c r="P676" s="742"/>
      <c r="Q676" s="742"/>
      <c r="R676" s="742"/>
      <c r="S676" s="742"/>
      <c r="T676" s="742"/>
      <c r="U676" s="742"/>
      <c r="V676" s="742"/>
      <c r="W676" s="742"/>
      <c r="X676" s="742"/>
      <c r="Y676" s="742"/>
      <c r="Z676" s="742"/>
    </row>
    <row r="677" ht="15.75" customHeight="1">
      <c r="A677" s="742"/>
      <c r="B677" s="742"/>
      <c r="C677" s="742"/>
      <c r="D677" s="746"/>
      <c r="E677" s="746"/>
      <c r="F677" s="746"/>
      <c r="G677" s="746"/>
      <c r="H677" s="746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</row>
    <row r="678" ht="15.75" customHeight="1">
      <c r="A678" s="742"/>
      <c r="B678" s="742"/>
      <c r="C678" s="742"/>
      <c r="D678" s="746"/>
      <c r="E678" s="746"/>
      <c r="F678" s="746"/>
      <c r="G678" s="746"/>
      <c r="H678" s="746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</row>
    <row r="679" ht="15.75" customHeight="1">
      <c r="A679" s="742"/>
      <c r="B679" s="742"/>
      <c r="C679" s="742"/>
      <c r="D679" s="746"/>
      <c r="E679" s="746"/>
      <c r="F679" s="746"/>
      <c r="G679" s="746"/>
      <c r="H679" s="746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</row>
    <row r="680" ht="15.75" customHeight="1">
      <c r="A680" s="742"/>
      <c r="B680" s="742"/>
      <c r="C680" s="742"/>
      <c r="D680" s="746"/>
      <c r="E680" s="746"/>
      <c r="F680" s="746"/>
      <c r="G680" s="746"/>
      <c r="H680" s="746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</row>
    <row r="681" ht="15.75" customHeight="1">
      <c r="A681" s="742"/>
      <c r="B681" s="742"/>
      <c r="C681" s="742"/>
      <c r="D681" s="746"/>
      <c r="E681" s="746"/>
      <c r="F681" s="746"/>
      <c r="G681" s="746"/>
      <c r="H681" s="746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</row>
    <row r="682" ht="15.75" customHeight="1">
      <c r="A682" s="742"/>
      <c r="B682" s="742"/>
      <c r="C682" s="742"/>
      <c r="D682" s="746"/>
      <c r="E682" s="746"/>
      <c r="F682" s="746"/>
      <c r="G682" s="746"/>
      <c r="H682" s="746"/>
      <c r="I682" s="742"/>
      <c r="J682" s="742"/>
      <c r="K682" s="742"/>
      <c r="L682" s="742"/>
      <c r="M682" s="742"/>
      <c r="N682" s="742"/>
      <c r="O682" s="742"/>
      <c r="P682" s="742"/>
      <c r="Q682" s="742"/>
      <c r="R682" s="742"/>
      <c r="S682" s="742"/>
      <c r="T682" s="742"/>
      <c r="U682" s="742"/>
      <c r="V682" s="742"/>
      <c r="W682" s="742"/>
      <c r="X682" s="742"/>
      <c r="Y682" s="742"/>
      <c r="Z682" s="742"/>
    </row>
    <row r="683" ht="15.75" customHeight="1">
      <c r="A683" s="742"/>
      <c r="B683" s="742"/>
      <c r="C683" s="742"/>
      <c r="D683" s="746"/>
      <c r="E683" s="746"/>
      <c r="F683" s="746"/>
      <c r="G683" s="746"/>
      <c r="H683" s="746"/>
      <c r="I683" s="742"/>
      <c r="J683" s="742"/>
      <c r="K683" s="742"/>
      <c r="L683" s="742"/>
      <c r="M683" s="742"/>
      <c r="N683" s="742"/>
      <c r="O683" s="742"/>
      <c r="P683" s="742"/>
      <c r="Q683" s="742"/>
      <c r="R683" s="742"/>
      <c r="S683" s="742"/>
      <c r="T683" s="742"/>
      <c r="U683" s="742"/>
      <c r="V683" s="742"/>
      <c r="W683" s="742"/>
      <c r="X683" s="742"/>
      <c r="Y683" s="742"/>
      <c r="Z683" s="742"/>
    </row>
    <row r="684" ht="15.75" customHeight="1">
      <c r="A684" s="742"/>
      <c r="B684" s="742"/>
      <c r="C684" s="742"/>
      <c r="D684" s="746"/>
      <c r="E684" s="746"/>
      <c r="F684" s="746"/>
      <c r="G684" s="746"/>
      <c r="H684" s="746"/>
      <c r="I684" s="742"/>
      <c r="J684" s="742"/>
      <c r="K684" s="742"/>
      <c r="L684" s="742"/>
      <c r="M684" s="742"/>
      <c r="N684" s="742"/>
      <c r="O684" s="742"/>
      <c r="P684" s="742"/>
      <c r="Q684" s="742"/>
      <c r="R684" s="742"/>
      <c r="S684" s="742"/>
      <c r="T684" s="742"/>
      <c r="U684" s="742"/>
      <c r="V684" s="742"/>
      <c r="W684" s="742"/>
      <c r="X684" s="742"/>
      <c r="Y684" s="742"/>
      <c r="Z684" s="742"/>
    </row>
    <row r="685" ht="15.75" customHeight="1">
      <c r="A685" s="742"/>
      <c r="B685" s="742"/>
      <c r="C685" s="742"/>
      <c r="D685" s="746"/>
      <c r="E685" s="746"/>
      <c r="F685" s="746"/>
      <c r="G685" s="746"/>
      <c r="H685" s="746"/>
      <c r="I685" s="742"/>
      <c r="J685" s="742"/>
      <c r="K685" s="742"/>
      <c r="L685" s="742"/>
      <c r="M685" s="742"/>
      <c r="N685" s="742"/>
      <c r="O685" s="742"/>
      <c r="P685" s="742"/>
      <c r="Q685" s="742"/>
      <c r="R685" s="742"/>
      <c r="S685" s="742"/>
      <c r="T685" s="742"/>
      <c r="U685" s="742"/>
      <c r="V685" s="742"/>
      <c r="W685" s="742"/>
      <c r="X685" s="742"/>
      <c r="Y685" s="742"/>
      <c r="Z685" s="742"/>
    </row>
    <row r="686" ht="15.75" customHeight="1">
      <c r="A686" s="742"/>
      <c r="B686" s="742"/>
      <c r="C686" s="742"/>
      <c r="D686" s="746"/>
      <c r="E686" s="746"/>
      <c r="F686" s="746"/>
      <c r="G686" s="746"/>
      <c r="H686" s="746"/>
      <c r="I686" s="742"/>
      <c r="J686" s="742"/>
      <c r="K686" s="742"/>
      <c r="L686" s="742"/>
      <c r="M686" s="742"/>
      <c r="N686" s="742"/>
      <c r="O686" s="742"/>
      <c r="P686" s="742"/>
      <c r="Q686" s="742"/>
      <c r="R686" s="742"/>
      <c r="S686" s="742"/>
      <c r="T686" s="742"/>
      <c r="U686" s="742"/>
      <c r="V686" s="742"/>
      <c r="W686" s="742"/>
      <c r="X686" s="742"/>
      <c r="Y686" s="742"/>
      <c r="Z686" s="742"/>
    </row>
    <row r="687" ht="15.75" customHeight="1">
      <c r="A687" s="742"/>
      <c r="B687" s="742"/>
      <c r="C687" s="742"/>
      <c r="D687" s="746"/>
      <c r="E687" s="746"/>
      <c r="F687" s="746"/>
      <c r="G687" s="746"/>
      <c r="H687" s="746"/>
      <c r="I687" s="742"/>
      <c r="J687" s="742"/>
      <c r="K687" s="742"/>
      <c r="L687" s="742"/>
      <c r="M687" s="742"/>
      <c r="N687" s="742"/>
      <c r="O687" s="742"/>
      <c r="P687" s="742"/>
      <c r="Q687" s="742"/>
      <c r="R687" s="742"/>
      <c r="S687" s="742"/>
      <c r="T687" s="742"/>
      <c r="U687" s="742"/>
      <c r="V687" s="742"/>
      <c r="W687" s="742"/>
      <c r="X687" s="742"/>
      <c r="Y687" s="742"/>
      <c r="Z687" s="742"/>
    </row>
    <row r="688" ht="15.75" customHeight="1">
      <c r="A688" s="742"/>
      <c r="B688" s="742"/>
      <c r="C688" s="742"/>
      <c r="D688" s="746"/>
      <c r="E688" s="746"/>
      <c r="F688" s="746"/>
      <c r="G688" s="746"/>
      <c r="H688" s="746"/>
      <c r="I688" s="742"/>
      <c r="J688" s="742"/>
      <c r="K688" s="742"/>
      <c r="L688" s="742"/>
      <c r="M688" s="742"/>
      <c r="N688" s="742"/>
      <c r="O688" s="742"/>
      <c r="P688" s="742"/>
      <c r="Q688" s="742"/>
      <c r="R688" s="742"/>
      <c r="S688" s="742"/>
      <c r="T688" s="742"/>
      <c r="U688" s="742"/>
      <c r="V688" s="742"/>
      <c r="W688" s="742"/>
      <c r="X688" s="742"/>
      <c r="Y688" s="742"/>
      <c r="Z688" s="742"/>
    </row>
    <row r="689" ht="15.75" customHeight="1">
      <c r="A689" s="742"/>
      <c r="B689" s="742"/>
      <c r="C689" s="742"/>
      <c r="D689" s="746"/>
      <c r="E689" s="746"/>
      <c r="F689" s="746"/>
      <c r="G689" s="746"/>
      <c r="H689" s="746"/>
      <c r="I689" s="742"/>
      <c r="J689" s="742"/>
      <c r="K689" s="742"/>
      <c r="L689" s="742"/>
      <c r="M689" s="742"/>
      <c r="N689" s="742"/>
      <c r="O689" s="742"/>
      <c r="P689" s="742"/>
      <c r="Q689" s="742"/>
      <c r="R689" s="742"/>
      <c r="S689" s="742"/>
      <c r="T689" s="742"/>
      <c r="U689" s="742"/>
      <c r="V689" s="742"/>
      <c r="W689" s="742"/>
      <c r="X689" s="742"/>
      <c r="Y689" s="742"/>
      <c r="Z689" s="742"/>
    </row>
    <row r="690" ht="15.75" customHeight="1">
      <c r="A690" s="742"/>
      <c r="B690" s="742"/>
      <c r="C690" s="742"/>
      <c r="D690" s="746"/>
      <c r="E690" s="746"/>
      <c r="F690" s="746"/>
      <c r="G690" s="746"/>
      <c r="H690" s="746"/>
      <c r="I690" s="742"/>
      <c r="J690" s="742"/>
      <c r="K690" s="742"/>
      <c r="L690" s="742"/>
      <c r="M690" s="742"/>
      <c r="N690" s="742"/>
      <c r="O690" s="742"/>
      <c r="P690" s="742"/>
      <c r="Q690" s="742"/>
      <c r="R690" s="742"/>
      <c r="S690" s="742"/>
      <c r="T690" s="742"/>
      <c r="U690" s="742"/>
      <c r="V690" s="742"/>
      <c r="W690" s="742"/>
      <c r="X690" s="742"/>
      <c r="Y690" s="742"/>
      <c r="Z690" s="742"/>
    </row>
    <row r="691" ht="15.75" customHeight="1">
      <c r="A691" s="742"/>
      <c r="B691" s="742"/>
      <c r="C691" s="742"/>
      <c r="D691" s="746"/>
      <c r="E691" s="746"/>
      <c r="F691" s="746"/>
      <c r="G691" s="746"/>
      <c r="H691" s="746"/>
      <c r="I691" s="742"/>
      <c r="J691" s="742"/>
      <c r="K691" s="742"/>
      <c r="L691" s="742"/>
      <c r="M691" s="742"/>
      <c r="N691" s="742"/>
      <c r="O691" s="742"/>
      <c r="P691" s="742"/>
      <c r="Q691" s="742"/>
      <c r="R691" s="742"/>
      <c r="S691" s="742"/>
      <c r="T691" s="742"/>
      <c r="U691" s="742"/>
      <c r="V691" s="742"/>
      <c r="W691" s="742"/>
      <c r="X691" s="742"/>
      <c r="Y691" s="742"/>
      <c r="Z691" s="742"/>
    </row>
    <row r="692" ht="15.75" customHeight="1">
      <c r="A692" s="742"/>
      <c r="B692" s="742"/>
      <c r="C692" s="742"/>
      <c r="D692" s="746"/>
      <c r="E692" s="746"/>
      <c r="F692" s="746"/>
      <c r="G692" s="746"/>
      <c r="H692" s="746"/>
      <c r="I692" s="742"/>
      <c r="J692" s="742"/>
      <c r="K692" s="742"/>
      <c r="L692" s="742"/>
      <c r="M692" s="742"/>
      <c r="N692" s="742"/>
      <c r="O692" s="742"/>
      <c r="P692" s="742"/>
      <c r="Q692" s="742"/>
      <c r="R692" s="742"/>
      <c r="S692" s="742"/>
      <c r="T692" s="742"/>
      <c r="U692" s="742"/>
      <c r="V692" s="742"/>
      <c r="W692" s="742"/>
      <c r="X692" s="742"/>
      <c r="Y692" s="742"/>
      <c r="Z692" s="742"/>
    </row>
    <row r="693" ht="15.75" customHeight="1">
      <c r="A693" s="742"/>
      <c r="B693" s="742"/>
      <c r="C693" s="742"/>
      <c r="D693" s="746"/>
      <c r="E693" s="746"/>
      <c r="F693" s="746"/>
      <c r="G693" s="746"/>
      <c r="H693" s="746"/>
      <c r="I693" s="742"/>
      <c r="J693" s="742"/>
      <c r="K693" s="742"/>
      <c r="L693" s="742"/>
      <c r="M693" s="742"/>
      <c r="N693" s="742"/>
      <c r="O693" s="742"/>
      <c r="P693" s="742"/>
      <c r="Q693" s="742"/>
      <c r="R693" s="742"/>
      <c r="S693" s="742"/>
      <c r="T693" s="742"/>
      <c r="U693" s="742"/>
      <c r="V693" s="742"/>
      <c r="W693" s="742"/>
      <c r="X693" s="742"/>
      <c r="Y693" s="742"/>
      <c r="Z693" s="742"/>
    </row>
    <row r="694" ht="15.75" customHeight="1">
      <c r="A694" s="742"/>
      <c r="B694" s="742"/>
      <c r="C694" s="742"/>
      <c r="D694" s="746"/>
      <c r="E694" s="746"/>
      <c r="F694" s="746"/>
      <c r="G694" s="746"/>
      <c r="H694" s="746"/>
      <c r="I694" s="742"/>
      <c r="J694" s="742"/>
      <c r="K694" s="742"/>
      <c r="L694" s="742"/>
      <c r="M694" s="742"/>
      <c r="N694" s="742"/>
      <c r="O694" s="742"/>
      <c r="P694" s="742"/>
      <c r="Q694" s="742"/>
      <c r="R694" s="742"/>
      <c r="S694" s="742"/>
      <c r="T694" s="742"/>
      <c r="U694" s="742"/>
      <c r="V694" s="742"/>
      <c r="W694" s="742"/>
      <c r="X694" s="742"/>
      <c r="Y694" s="742"/>
      <c r="Z694" s="742"/>
    </row>
    <row r="695" ht="15.75" customHeight="1">
      <c r="A695" s="742"/>
      <c r="B695" s="742"/>
      <c r="C695" s="742"/>
      <c r="D695" s="746"/>
      <c r="E695" s="746"/>
      <c r="F695" s="746"/>
      <c r="G695" s="746"/>
      <c r="H695" s="746"/>
      <c r="I695" s="742"/>
      <c r="J695" s="742"/>
      <c r="K695" s="742"/>
      <c r="L695" s="742"/>
      <c r="M695" s="742"/>
      <c r="N695" s="742"/>
      <c r="O695" s="742"/>
      <c r="P695" s="742"/>
      <c r="Q695" s="742"/>
      <c r="R695" s="742"/>
      <c r="S695" s="742"/>
      <c r="T695" s="742"/>
      <c r="U695" s="742"/>
      <c r="V695" s="742"/>
      <c r="W695" s="742"/>
      <c r="X695" s="742"/>
      <c r="Y695" s="742"/>
      <c r="Z695" s="742"/>
    </row>
    <row r="696" ht="15.75" customHeight="1">
      <c r="A696" s="742"/>
      <c r="B696" s="742"/>
      <c r="C696" s="742"/>
      <c r="D696" s="746"/>
      <c r="E696" s="746"/>
      <c r="F696" s="746"/>
      <c r="G696" s="746"/>
      <c r="H696" s="746"/>
      <c r="I696" s="742"/>
      <c r="J696" s="742"/>
      <c r="K696" s="742"/>
      <c r="L696" s="742"/>
      <c r="M696" s="742"/>
      <c r="N696" s="742"/>
      <c r="O696" s="742"/>
      <c r="P696" s="742"/>
      <c r="Q696" s="742"/>
      <c r="R696" s="742"/>
      <c r="S696" s="742"/>
      <c r="T696" s="742"/>
      <c r="U696" s="742"/>
      <c r="V696" s="742"/>
      <c r="W696" s="742"/>
      <c r="X696" s="742"/>
      <c r="Y696" s="742"/>
      <c r="Z696" s="742"/>
    </row>
    <row r="697" ht="15.75" customHeight="1">
      <c r="A697" s="742"/>
      <c r="B697" s="742"/>
      <c r="C697" s="742"/>
      <c r="D697" s="746"/>
      <c r="E697" s="746"/>
      <c r="F697" s="746"/>
      <c r="G697" s="746"/>
      <c r="H697" s="746"/>
      <c r="I697" s="742"/>
      <c r="J697" s="742"/>
      <c r="K697" s="742"/>
      <c r="L697" s="742"/>
      <c r="M697" s="742"/>
      <c r="N697" s="742"/>
      <c r="O697" s="742"/>
      <c r="P697" s="742"/>
      <c r="Q697" s="742"/>
      <c r="R697" s="742"/>
      <c r="S697" s="742"/>
      <c r="T697" s="742"/>
      <c r="U697" s="742"/>
      <c r="V697" s="742"/>
      <c r="W697" s="742"/>
      <c r="X697" s="742"/>
      <c r="Y697" s="742"/>
      <c r="Z697" s="742"/>
    </row>
    <row r="698" ht="15.75" customHeight="1">
      <c r="A698" s="742"/>
      <c r="B698" s="742"/>
      <c r="C698" s="742"/>
      <c r="D698" s="746"/>
      <c r="E698" s="746"/>
      <c r="F698" s="746"/>
      <c r="G698" s="746"/>
      <c r="H698" s="746"/>
      <c r="I698" s="742"/>
      <c r="J698" s="742"/>
      <c r="K698" s="742"/>
      <c r="L698" s="742"/>
      <c r="M698" s="742"/>
      <c r="N698" s="742"/>
      <c r="O698" s="742"/>
      <c r="P698" s="742"/>
      <c r="Q698" s="742"/>
      <c r="R698" s="742"/>
      <c r="S698" s="742"/>
      <c r="T698" s="742"/>
      <c r="U698" s="742"/>
      <c r="V698" s="742"/>
      <c r="W698" s="742"/>
      <c r="X698" s="742"/>
      <c r="Y698" s="742"/>
      <c r="Z698" s="742"/>
    </row>
    <row r="699" ht="15.75" customHeight="1">
      <c r="A699" s="742"/>
      <c r="B699" s="742"/>
      <c r="C699" s="742"/>
      <c r="D699" s="746"/>
      <c r="E699" s="746"/>
      <c r="F699" s="746"/>
      <c r="G699" s="746"/>
      <c r="H699" s="746"/>
      <c r="I699" s="742"/>
      <c r="J699" s="742"/>
      <c r="K699" s="742"/>
      <c r="L699" s="742"/>
      <c r="M699" s="742"/>
      <c r="N699" s="742"/>
      <c r="O699" s="742"/>
      <c r="P699" s="742"/>
      <c r="Q699" s="742"/>
      <c r="R699" s="742"/>
      <c r="S699" s="742"/>
      <c r="T699" s="742"/>
      <c r="U699" s="742"/>
      <c r="V699" s="742"/>
      <c r="W699" s="742"/>
      <c r="X699" s="742"/>
      <c r="Y699" s="742"/>
      <c r="Z699" s="742"/>
    </row>
    <row r="700" ht="15.75" customHeight="1">
      <c r="A700" s="742"/>
      <c r="B700" s="742"/>
      <c r="C700" s="742"/>
      <c r="D700" s="746"/>
      <c r="E700" s="746"/>
      <c r="F700" s="746"/>
      <c r="G700" s="746"/>
      <c r="H700" s="746"/>
      <c r="I700" s="742"/>
      <c r="J700" s="742"/>
      <c r="K700" s="742"/>
      <c r="L700" s="742"/>
      <c r="M700" s="742"/>
      <c r="N700" s="742"/>
      <c r="O700" s="742"/>
      <c r="P700" s="742"/>
      <c r="Q700" s="742"/>
      <c r="R700" s="742"/>
      <c r="S700" s="742"/>
      <c r="T700" s="742"/>
      <c r="U700" s="742"/>
      <c r="V700" s="742"/>
      <c r="W700" s="742"/>
      <c r="X700" s="742"/>
      <c r="Y700" s="742"/>
      <c r="Z700" s="742"/>
    </row>
    <row r="701" ht="15.75" customHeight="1">
      <c r="A701" s="742"/>
      <c r="B701" s="742"/>
      <c r="C701" s="742"/>
      <c r="D701" s="746"/>
      <c r="E701" s="746"/>
      <c r="F701" s="746"/>
      <c r="G701" s="746"/>
      <c r="H701" s="746"/>
      <c r="I701" s="742"/>
      <c r="J701" s="742"/>
      <c r="K701" s="742"/>
      <c r="L701" s="742"/>
      <c r="M701" s="742"/>
      <c r="N701" s="742"/>
      <c r="O701" s="742"/>
      <c r="P701" s="742"/>
      <c r="Q701" s="742"/>
      <c r="R701" s="742"/>
      <c r="S701" s="742"/>
      <c r="T701" s="742"/>
      <c r="U701" s="742"/>
      <c r="V701" s="742"/>
      <c r="W701" s="742"/>
      <c r="X701" s="742"/>
      <c r="Y701" s="742"/>
      <c r="Z701" s="742"/>
    </row>
    <row r="702" ht="15.75" customHeight="1">
      <c r="A702" s="742"/>
      <c r="B702" s="742"/>
      <c r="C702" s="742"/>
      <c r="D702" s="746"/>
      <c r="E702" s="746"/>
      <c r="F702" s="746"/>
      <c r="G702" s="746"/>
      <c r="H702" s="746"/>
      <c r="I702" s="742"/>
      <c r="J702" s="742"/>
      <c r="K702" s="742"/>
      <c r="L702" s="742"/>
      <c r="M702" s="742"/>
      <c r="N702" s="742"/>
      <c r="O702" s="742"/>
      <c r="P702" s="742"/>
      <c r="Q702" s="742"/>
      <c r="R702" s="742"/>
      <c r="S702" s="742"/>
      <c r="T702" s="742"/>
      <c r="U702" s="742"/>
      <c r="V702" s="742"/>
      <c r="W702" s="742"/>
      <c r="X702" s="742"/>
      <c r="Y702" s="742"/>
      <c r="Z702" s="742"/>
    </row>
    <row r="703" ht="15.75" customHeight="1">
      <c r="A703" s="742"/>
      <c r="B703" s="742"/>
      <c r="C703" s="742"/>
      <c r="D703" s="746"/>
      <c r="E703" s="746"/>
      <c r="F703" s="746"/>
      <c r="G703" s="746"/>
      <c r="H703" s="746"/>
      <c r="I703" s="742"/>
      <c r="J703" s="742"/>
      <c r="K703" s="742"/>
      <c r="L703" s="742"/>
      <c r="M703" s="742"/>
      <c r="N703" s="742"/>
      <c r="O703" s="742"/>
      <c r="P703" s="742"/>
      <c r="Q703" s="742"/>
      <c r="R703" s="742"/>
      <c r="S703" s="742"/>
      <c r="T703" s="742"/>
      <c r="U703" s="742"/>
      <c r="V703" s="742"/>
      <c r="W703" s="742"/>
      <c r="X703" s="742"/>
      <c r="Y703" s="742"/>
      <c r="Z703" s="742"/>
    </row>
    <row r="704" ht="15.75" customHeight="1">
      <c r="A704" s="742"/>
      <c r="B704" s="742"/>
      <c r="C704" s="742"/>
      <c r="D704" s="746"/>
      <c r="E704" s="746"/>
      <c r="F704" s="746"/>
      <c r="G704" s="746"/>
      <c r="H704" s="746"/>
      <c r="I704" s="742"/>
      <c r="J704" s="742"/>
      <c r="K704" s="742"/>
      <c r="L704" s="742"/>
      <c r="M704" s="742"/>
      <c r="N704" s="742"/>
      <c r="O704" s="742"/>
      <c r="P704" s="742"/>
      <c r="Q704" s="742"/>
      <c r="R704" s="742"/>
      <c r="S704" s="742"/>
      <c r="T704" s="742"/>
      <c r="U704" s="742"/>
      <c r="V704" s="742"/>
      <c r="W704" s="742"/>
      <c r="X704" s="742"/>
      <c r="Y704" s="742"/>
      <c r="Z704" s="742"/>
    </row>
    <row r="705" ht="15.75" customHeight="1">
      <c r="A705" s="742"/>
      <c r="B705" s="742"/>
      <c r="C705" s="742"/>
      <c r="D705" s="746"/>
      <c r="E705" s="746"/>
      <c r="F705" s="746"/>
      <c r="G705" s="746"/>
      <c r="H705" s="746"/>
      <c r="I705" s="742"/>
      <c r="J705" s="742"/>
      <c r="K705" s="742"/>
      <c r="L705" s="742"/>
      <c r="M705" s="742"/>
      <c r="N705" s="742"/>
      <c r="O705" s="742"/>
      <c r="P705" s="742"/>
      <c r="Q705" s="742"/>
      <c r="R705" s="742"/>
      <c r="S705" s="742"/>
      <c r="T705" s="742"/>
      <c r="U705" s="742"/>
      <c r="V705" s="742"/>
      <c r="W705" s="742"/>
      <c r="X705" s="742"/>
      <c r="Y705" s="742"/>
      <c r="Z705" s="742"/>
    </row>
    <row r="706" ht="15.75" customHeight="1">
      <c r="A706" s="742"/>
      <c r="B706" s="742"/>
      <c r="C706" s="742"/>
      <c r="D706" s="746"/>
      <c r="E706" s="746"/>
      <c r="F706" s="746"/>
      <c r="G706" s="746"/>
      <c r="H706" s="746"/>
      <c r="I706" s="742"/>
      <c r="J706" s="742"/>
      <c r="K706" s="742"/>
      <c r="L706" s="742"/>
      <c r="M706" s="742"/>
      <c r="N706" s="742"/>
      <c r="O706" s="742"/>
      <c r="P706" s="742"/>
      <c r="Q706" s="742"/>
      <c r="R706" s="742"/>
      <c r="S706" s="742"/>
      <c r="T706" s="742"/>
      <c r="U706" s="742"/>
      <c r="V706" s="742"/>
      <c r="W706" s="742"/>
      <c r="X706" s="742"/>
      <c r="Y706" s="742"/>
      <c r="Z706" s="742"/>
    </row>
    <row r="707" ht="15.75" customHeight="1">
      <c r="A707" s="742"/>
      <c r="B707" s="742"/>
      <c r="C707" s="742"/>
      <c r="D707" s="746"/>
      <c r="E707" s="746"/>
      <c r="F707" s="746"/>
      <c r="G707" s="746"/>
      <c r="H707" s="746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</row>
    <row r="708" ht="15.75" customHeight="1">
      <c r="A708" s="742"/>
      <c r="B708" s="742"/>
      <c r="C708" s="742"/>
      <c r="D708" s="746"/>
      <c r="E708" s="746"/>
      <c r="F708" s="746"/>
      <c r="G708" s="746"/>
      <c r="H708" s="746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</row>
    <row r="709" ht="15.75" customHeight="1">
      <c r="A709" s="742"/>
      <c r="B709" s="742"/>
      <c r="C709" s="742"/>
      <c r="D709" s="746"/>
      <c r="E709" s="746"/>
      <c r="F709" s="746"/>
      <c r="G709" s="746"/>
      <c r="H709" s="746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</row>
    <row r="710" ht="15.75" customHeight="1">
      <c r="A710" s="742"/>
      <c r="B710" s="742"/>
      <c r="C710" s="742"/>
      <c r="D710" s="746"/>
      <c r="E710" s="746"/>
      <c r="F710" s="746"/>
      <c r="G710" s="746"/>
      <c r="H710" s="746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</row>
    <row r="711" ht="15.75" customHeight="1">
      <c r="A711" s="742"/>
      <c r="B711" s="742"/>
      <c r="C711" s="742"/>
      <c r="D711" s="746"/>
      <c r="E711" s="746"/>
      <c r="F711" s="746"/>
      <c r="G711" s="746"/>
      <c r="H711" s="746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</row>
    <row r="712" ht="15.75" customHeight="1">
      <c r="A712" s="742"/>
      <c r="B712" s="742"/>
      <c r="C712" s="742"/>
      <c r="D712" s="746"/>
      <c r="E712" s="746"/>
      <c r="F712" s="746"/>
      <c r="G712" s="746"/>
      <c r="H712" s="746"/>
      <c r="I712" s="742"/>
      <c r="J712" s="742"/>
      <c r="K712" s="742"/>
      <c r="L712" s="742"/>
      <c r="M712" s="742"/>
      <c r="N712" s="742"/>
      <c r="O712" s="742"/>
      <c r="P712" s="742"/>
      <c r="Q712" s="742"/>
      <c r="R712" s="742"/>
      <c r="S712" s="742"/>
      <c r="T712" s="742"/>
      <c r="U712" s="742"/>
      <c r="V712" s="742"/>
      <c r="W712" s="742"/>
      <c r="X712" s="742"/>
      <c r="Y712" s="742"/>
      <c r="Z712" s="742"/>
    </row>
    <row r="713" ht="15.75" customHeight="1">
      <c r="A713" s="742"/>
      <c r="B713" s="742"/>
      <c r="C713" s="742"/>
      <c r="D713" s="746"/>
      <c r="E713" s="746"/>
      <c r="F713" s="746"/>
      <c r="G713" s="746"/>
      <c r="H713" s="746"/>
      <c r="I713" s="742"/>
      <c r="J713" s="742"/>
      <c r="K713" s="742"/>
      <c r="L713" s="742"/>
      <c r="M713" s="742"/>
      <c r="N713" s="742"/>
      <c r="O713" s="742"/>
      <c r="P713" s="742"/>
      <c r="Q713" s="742"/>
      <c r="R713" s="742"/>
      <c r="S713" s="742"/>
      <c r="T713" s="742"/>
      <c r="U713" s="742"/>
      <c r="V713" s="742"/>
      <c r="W713" s="742"/>
      <c r="X713" s="742"/>
      <c r="Y713" s="742"/>
      <c r="Z713" s="742"/>
    </row>
    <row r="714" ht="15.75" customHeight="1">
      <c r="A714" s="742"/>
      <c r="B714" s="742"/>
      <c r="C714" s="742"/>
      <c r="D714" s="746"/>
      <c r="E714" s="746"/>
      <c r="F714" s="746"/>
      <c r="G714" s="746"/>
      <c r="H714" s="746"/>
      <c r="I714" s="742"/>
      <c r="J714" s="742"/>
      <c r="K714" s="742"/>
      <c r="L714" s="742"/>
      <c r="M714" s="742"/>
      <c r="N714" s="742"/>
      <c r="O714" s="742"/>
      <c r="P714" s="742"/>
      <c r="Q714" s="742"/>
      <c r="R714" s="742"/>
      <c r="S714" s="742"/>
      <c r="T714" s="742"/>
      <c r="U714" s="742"/>
      <c r="V714" s="742"/>
      <c r="W714" s="742"/>
      <c r="X714" s="742"/>
      <c r="Y714" s="742"/>
      <c r="Z714" s="742"/>
    </row>
    <row r="715" ht="15.75" customHeight="1">
      <c r="A715" s="742"/>
      <c r="B715" s="742"/>
      <c r="C715" s="742"/>
      <c r="D715" s="746"/>
      <c r="E715" s="746"/>
      <c r="F715" s="746"/>
      <c r="G715" s="746"/>
      <c r="H715" s="746"/>
      <c r="I715" s="742"/>
      <c r="J715" s="742"/>
      <c r="K715" s="742"/>
      <c r="L715" s="742"/>
      <c r="M715" s="742"/>
      <c r="N715" s="742"/>
      <c r="O715" s="742"/>
      <c r="P715" s="742"/>
      <c r="Q715" s="742"/>
      <c r="R715" s="742"/>
      <c r="S715" s="742"/>
      <c r="T715" s="742"/>
      <c r="U715" s="742"/>
      <c r="V715" s="742"/>
      <c r="W715" s="742"/>
      <c r="X715" s="742"/>
      <c r="Y715" s="742"/>
      <c r="Z715" s="742"/>
    </row>
    <row r="716" ht="15.75" customHeight="1">
      <c r="A716" s="742"/>
      <c r="B716" s="742"/>
      <c r="C716" s="742"/>
      <c r="D716" s="746"/>
      <c r="E716" s="746"/>
      <c r="F716" s="746"/>
      <c r="G716" s="746"/>
      <c r="H716" s="746"/>
      <c r="I716" s="742"/>
      <c r="J716" s="742"/>
      <c r="K716" s="742"/>
      <c r="L716" s="742"/>
      <c r="M716" s="742"/>
      <c r="N716" s="742"/>
      <c r="O716" s="742"/>
      <c r="P716" s="742"/>
      <c r="Q716" s="742"/>
      <c r="R716" s="742"/>
      <c r="S716" s="742"/>
      <c r="T716" s="742"/>
      <c r="U716" s="742"/>
      <c r="V716" s="742"/>
      <c r="W716" s="742"/>
      <c r="X716" s="742"/>
      <c r="Y716" s="742"/>
      <c r="Z716" s="742"/>
    </row>
    <row r="717" ht="15.75" customHeight="1">
      <c r="A717" s="742"/>
      <c r="B717" s="742"/>
      <c r="C717" s="742"/>
      <c r="D717" s="746"/>
      <c r="E717" s="746"/>
      <c r="F717" s="746"/>
      <c r="G717" s="746"/>
      <c r="H717" s="746"/>
      <c r="I717" s="742"/>
      <c r="J717" s="742"/>
      <c r="K717" s="742"/>
      <c r="L717" s="742"/>
      <c r="M717" s="742"/>
      <c r="N717" s="742"/>
      <c r="O717" s="742"/>
      <c r="P717" s="742"/>
      <c r="Q717" s="742"/>
      <c r="R717" s="742"/>
      <c r="S717" s="742"/>
      <c r="T717" s="742"/>
      <c r="U717" s="742"/>
      <c r="V717" s="742"/>
      <c r="W717" s="742"/>
      <c r="X717" s="742"/>
      <c r="Y717" s="742"/>
      <c r="Z717" s="742"/>
    </row>
    <row r="718" ht="15.75" customHeight="1">
      <c r="A718" s="742"/>
      <c r="B718" s="742"/>
      <c r="C718" s="742"/>
      <c r="D718" s="746"/>
      <c r="E718" s="746"/>
      <c r="F718" s="746"/>
      <c r="G718" s="746"/>
      <c r="H718" s="746"/>
      <c r="I718" s="742"/>
      <c r="J718" s="742"/>
      <c r="K718" s="742"/>
      <c r="L718" s="742"/>
      <c r="M718" s="742"/>
      <c r="N718" s="742"/>
      <c r="O718" s="742"/>
      <c r="P718" s="742"/>
      <c r="Q718" s="742"/>
      <c r="R718" s="742"/>
      <c r="S718" s="742"/>
      <c r="T718" s="742"/>
      <c r="U718" s="742"/>
      <c r="V718" s="742"/>
      <c r="W718" s="742"/>
      <c r="X718" s="742"/>
      <c r="Y718" s="742"/>
      <c r="Z718" s="742"/>
    </row>
    <row r="719" ht="15.75" customHeight="1">
      <c r="A719" s="742"/>
      <c r="B719" s="742"/>
      <c r="C719" s="742"/>
      <c r="D719" s="746"/>
      <c r="E719" s="746"/>
      <c r="F719" s="746"/>
      <c r="G719" s="746"/>
      <c r="H719" s="746"/>
      <c r="I719" s="742"/>
      <c r="J719" s="742"/>
      <c r="K719" s="742"/>
      <c r="L719" s="742"/>
      <c r="M719" s="742"/>
      <c r="N719" s="742"/>
      <c r="O719" s="742"/>
      <c r="P719" s="742"/>
      <c r="Q719" s="742"/>
      <c r="R719" s="742"/>
      <c r="S719" s="742"/>
      <c r="T719" s="742"/>
      <c r="U719" s="742"/>
      <c r="V719" s="742"/>
      <c r="W719" s="742"/>
      <c r="X719" s="742"/>
      <c r="Y719" s="742"/>
      <c r="Z719" s="742"/>
    </row>
    <row r="720" ht="15.75" customHeight="1">
      <c r="A720" s="742"/>
      <c r="B720" s="742"/>
      <c r="C720" s="742"/>
      <c r="D720" s="746"/>
      <c r="E720" s="746"/>
      <c r="F720" s="746"/>
      <c r="G720" s="746"/>
      <c r="H720" s="746"/>
      <c r="I720" s="742"/>
      <c r="J720" s="742"/>
      <c r="K720" s="742"/>
      <c r="L720" s="742"/>
      <c r="M720" s="742"/>
      <c r="N720" s="742"/>
      <c r="O720" s="742"/>
      <c r="P720" s="742"/>
      <c r="Q720" s="742"/>
      <c r="R720" s="742"/>
      <c r="S720" s="742"/>
      <c r="T720" s="742"/>
      <c r="U720" s="742"/>
      <c r="V720" s="742"/>
      <c r="W720" s="742"/>
      <c r="X720" s="742"/>
      <c r="Y720" s="742"/>
      <c r="Z720" s="742"/>
    </row>
    <row r="721" ht="15.75" customHeight="1">
      <c r="A721" s="742"/>
      <c r="B721" s="742"/>
      <c r="C721" s="742"/>
      <c r="D721" s="746"/>
      <c r="E721" s="746"/>
      <c r="F721" s="746"/>
      <c r="G721" s="746"/>
      <c r="H721" s="746"/>
      <c r="I721" s="742"/>
      <c r="J721" s="742"/>
      <c r="K721" s="742"/>
      <c r="L721" s="742"/>
      <c r="M721" s="742"/>
      <c r="N721" s="742"/>
      <c r="O721" s="742"/>
      <c r="P721" s="742"/>
      <c r="Q721" s="742"/>
      <c r="R721" s="742"/>
      <c r="S721" s="742"/>
      <c r="T721" s="742"/>
      <c r="U721" s="742"/>
      <c r="V721" s="742"/>
      <c r="W721" s="742"/>
      <c r="X721" s="742"/>
      <c r="Y721" s="742"/>
      <c r="Z721" s="742"/>
    </row>
    <row r="722" ht="15.75" customHeight="1">
      <c r="A722" s="742"/>
      <c r="B722" s="742"/>
      <c r="C722" s="742"/>
      <c r="D722" s="746"/>
      <c r="E722" s="746"/>
      <c r="F722" s="746"/>
      <c r="G722" s="746"/>
      <c r="H722" s="746"/>
      <c r="I722" s="742"/>
      <c r="J722" s="742"/>
      <c r="K722" s="742"/>
      <c r="L722" s="742"/>
      <c r="M722" s="742"/>
      <c r="N722" s="742"/>
      <c r="O722" s="742"/>
      <c r="P722" s="742"/>
      <c r="Q722" s="742"/>
      <c r="R722" s="742"/>
      <c r="S722" s="742"/>
      <c r="T722" s="742"/>
      <c r="U722" s="742"/>
      <c r="V722" s="742"/>
      <c r="W722" s="742"/>
      <c r="X722" s="742"/>
      <c r="Y722" s="742"/>
      <c r="Z722" s="742"/>
    </row>
    <row r="723" ht="15.75" customHeight="1">
      <c r="A723" s="742"/>
      <c r="B723" s="742"/>
      <c r="C723" s="742"/>
      <c r="D723" s="746"/>
      <c r="E723" s="746"/>
      <c r="F723" s="746"/>
      <c r="G723" s="746"/>
      <c r="H723" s="746"/>
      <c r="I723" s="742"/>
      <c r="J723" s="742"/>
      <c r="K723" s="742"/>
      <c r="L723" s="742"/>
      <c r="M723" s="742"/>
      <c r="N723" s="742"/>
      <c r="O723" s="742"/>
      <c r="P723" s="742"/>
      <c r="Q723" s="742"/>
      <c r="R723" s="742"/>
      <c r="S723" s="742"/>
      <c r="T723" s="742"/>
      <c r="U723" s="742"/>
      <c r="V723" s="742"/>
      <c r="W723" s="742"/>
      <c r="X723" s="742"/>
      <c r="Y723" s="742"/>
      <c r="Z723" s="742"/>
    </row>
    <row r="724" ht="15.75" customHeight="1">
      <c r="A724" s="742"/>
      <c r="B724" s="742"/>
      <c r="C724" s="742"/>
      <c r="D724" s="746"/>
      <c r="E724" s="746"/>
      <c r="F724" s="746"/>
      <c r="G724" s="746"/>
      <c r="H724" s="746"/>
      <c r="I724" s="742"/>
      <c r="J724" s="742"/>
      <c r="K724" s="742"/>
      <c r="L724" s="742"/>
      <c r="M724" s="742"/>
      <c r="N724" s="742"/>
      <c r="O724" s="742"/>
      <c r="P724" s="742"/>
      <c r="Q724" s="742"/>
      <c r="R724" s="742"/>
      <c r="S724" s="742"/>
      <c r="T724" s="742"/>
      <c r="U724" s="742"/>
      <c r="V724" s="742"/>
      <c r="W724" s="742"/>
      <c r="X724" s="742"/>
      <c r="Y724" s="742"/>
      <c r="Z724" s="742"/>
    </row>
    <row r="725" ht="15.75" customHeight="1">
      <c r="A725" s="742"/>
      <c r="B725" s="742"/>
      <c r="C725" s="742"/>
      <c r="D725" s="746"/>
      <c r="E725" s="746"/>
      <c r="F725" s="746"/>
      <c r="G725" s="746"/>
      <c r="H725" s="746"/>
      <c r="I725" s="742"/>
      <c r="J725" s="742"/>
      <c r="K725" s="742"/>
      <c r="L725" s="742"/>
      <c r="M725" s="742"/>
      <c r="N725" s="742"/>
      <c r="O725" s="742"/>
      <c r="P725" s="742"/>
      <c r="Q725" s="742"/>
      <c r="R725" s="742"/>
      <c r="S725" s="742"/>
      <c r="T725" s="742"/>
      <c r="U725" s="742"/>
      <c r="V725" s="742"/>
      <c r="W725" s="742"/>
      <c r="X725" s="742"/>
      <c r="Y725" s="742"/>
      <c r="Z725" s="742"/>
    </row>
    <row r="726" ht="15.75" customHeight="1">
      <c r="A726" s="742"/>
      <c r="B726" s="742"/>
      <c r="C726" s="742"/>
      <c r="D726" s="746"/>
      <c r="E726" s="746"/>
      <c r="F726" s="746"/>
      <c r="G726" s="746"/>
      <c r="H726" s="746"/>
      <c r="I726" s="742"/>
      <c r="J726" s="742"/>
      <c r="K726" s="742"/>
      <c r="L726" s="742"/>
      <c r="M726" s="742"/>
      <c r="N726" s="742"/>
      <c r="O726" s="742"/>
      <c r="P726" s="742"/>
      <c r="Q726" s="742"/>
      <c r="R726" s="742"/>
      <c r="S726" s="742"/>
      <c r="T726" s="742"/>
      <c r="U726" s="742"/>
      <c r="V726" s="742"/>
      <c r="W726" s="742"/>
      <c r="X726" s="742"/>
      <c r="Y726" s="742"/>
      <c r="Z726" s="742"/>
    </row>
    <row r="727" ht="15.75" customHeight="1">
      <c r="A727" s="742"/>
      <c r="B727" s="742"/>
      <c r="C727" s="742"/>
      <c r="D727" s="746"/>
      <c r="E727" s="746"/>
      <c r="F727" s="746"/>
      <c r="G727" s="746"/>
      <c r="H727" s="746"/>
      <c r="I727" s="742"/>
      <c r="J727" s="742"/>
      <c r="K727" s="742"/>
      <c r="L727" s="742"/>
      <c r="M727" s="742"/>
      <c r="N727" s="742"/>
      <c r="O727" s="742"/>
      <c r="P727" s="742"/>
      <c r="Q727" s="742"/>
      <c r="R727" s="742"/>
      <c r="S727" s="742"/>
      <c r="T727" s="742"/>
      <c r="U727" s="742"/>
      <c r="V727" s="742"/>
      <c r="W727" s="742"/>
      <c r="X727" s="742"/>
      <c r="Y727" s="742"/>
      <c r="Z727" s="742"/>
    </row>
    <row r="728" ht="15.75" customHeight="1">
      <c r="A728" s="742"/>
      <c r="B728" s="742"/>
      <c r="C728" s="742"/>
      <c r="D728" s="746"/>
      <c r="E728" s="746"/>
      <c r="F728" s="746"/>
      <c r="G728" s="746"/>
      <c r="H728" s="746"/>
      <c r="I728" s="742"/>
      <c r="J728" s="742"/>
      <c r="K728" s="742"/>
      <c r="L728" s="742"/>
      <c r="M728" s="742"/>
      <c r="N728" s="742"/>
      <c r="O728" s="742"/>
      <c r="P728" s="742"/>
      <c r="Q728" s="742"/>
      <c r="R728" s="742"/>
      <c r="S728" s="742"/>
      <c r="T728" s="742"/>
      <c r="U728" s="742"/>
      <c r="V728" s="742"/>
      <c r="W728" s="742"/>
      <c r="X728" s="742"/>
      <c r="Y728" s="742"/>
      <c r="Z728" s="742"/>
    </row>
    <row r="729" ht="15.75" customHeight="1">
      <c r="A729" s="742"/>
      <c r="B729" s="742"/>
      <c r="C729" s="742"/>
      <c r="D729" s="746"/>
      <c r="E729" s="746"/>
      <c r="F729" s="746"/>
      <c r="G729" s="746"/>
      <c r="H729" s="746"/>
      <c r="I729" s="742"/>
      <c r="J729" s="742"/>
      <c r="K729" s="742"/>
      <c r="L729" s="742"/>
      <c r="M729" s="742"/>
      <c r="N729" s="742"/>
      <c r="O729" s="742"/>
      <c r="P729" s="742"/>
      <c r="Q729" s="742"/>
      <c r="R729" s="742"/>
      <c r="S729" s="742"/>
      <c r="T729" s="742"/>
      <c r="U729" s="742"/>
      <c r="V729" s="742"/>
      <c r="W729" s="742"/>
      <c r="X729" s="742"/>
      <c r="Y729" s="742"/>
      <c r="Z729" s="742"/>
    </row>
    <row r="730" ht="15.75" customHeight="1">
      <c r="A730" s="742"/>
      <c r="B730" s="742"/>
      <c r="C730" s="742"/>
      <c r="D730" s="746"/>
      <c r="E730" s="746"/>
      <c r="F730" s="746"/>
      <c r="G730" s="746"/>
      <c r="H730" s="746"/>
      <c r="I730" s="742"/>
      <c r="J730" s="742"/>
      <c r="K730" s="742"/>
      <c r="L730" s="742"/>
      <c r="M730" s="742"/>
      <c r="N730" s="742"/>
      <c r="O730" s="742"/>
      <c r="P730" s="742"/>
      <c r="Q730" s="742"/>
      <c r="R730" s="742"/>
      <c r="S730" s="742"/>
      <c r="T730" s="742"/>
      <c r="U730" s="742"/>
      <c r="V730" s="742"/>
      <c r="W730" s="742"/>
      <c r="X730" s="742"/>
      <c r="Y730" s="742"/>
      <c r="Z730" s="742"/>
    </row>
    <row r="731" ht="15.75" customHeight="1">
      <c r="A731" s="742"/>
      <c r="B731" s="742"/>
      <c r="C731" s="742"/>
      <c r="D731" s="746"/>
      <c r="E731" s="746"/>
      <c r="F731" s="746"/>
      <c r="G731" s="746"/>
      <c r="H731" s="746"/>
      <c r="I731" s="742"/>
      <c r="J731" s="742"/>
      <c r="K731" s="742"/>
      <c r="L731" s="742"/>
      <c r="M731" s="742"/>
      <c r="N731" s="742"/>
      <c r="O731" s="742"/>
      <c r="P731" s="742"/>
      <c r="Q731" s="742"/>
      <c r="R731" s="742"/>
      <c r="S731" s="742"/>
      <c r="T731" s="742"/>
      <c r="U731" s="742"/>
      <c r="V731" s="742"/>
      <c r="W731" s="742"/>
      <c r="X731" s="742"/>
      <c r="Y731" s="742"/>
      <c r="Z731" s="742"/>
    </row>
    <row r="732" ht="15.75" customHeight="1">
      <c r="A732" s="742"/>
      <c r="B732" s="742"/>
      <c r="C732" s="742"/>
      <c r="D732" s="746"/>
      <c r="E732" s="746"/>
      <c r="F732" s="746"/>
      <c r="G732" s="746"/>
      <c r="H732" s="746"/>
      <c r="I732" s="742"/>
      <c r="J732" s="742"/>
      <c r="K732" s="742"/>
      <c r="L732" s="742"/>
      <c r="M732" s="742"/>
      <c r="N732" s="742"/>
      <c r="O732" s="742"/>
      <c r="P732" s="742"/>
      <c r="Q732" s="742"/>
      <c r="R732" s="742"/>
      <c r="S732" s="742"/>
      <c r="T732" s="742"/>
      <c r="U732" s="742"/>
      <c r="V732" s="742"/>
      <c r="W732" s="742"/>
      <c r="X732" s="742"/>
      <c r="Y732" s="742"/>
      <c r="Z732" s="742"/>
    </row>
    <row r="733" ht="15.75" customHeight="1">
      <c r="A733" s="742"/>
      <c r="B733" s="742"/>
      <c r="C733" s="742"/>
      <c r="D733" s="746"/>
      <c r="E733" s="746"/>
      <c r="F733" s="746"/>
      <c r="G733" s="746"/>
      <c r="H733" s="746"/>
      <c r="I733" s="742"/>
      <c r="J733" s="742"/>
      <c r="K733" s="742"/>
      <c r="L733" s="742"/>
      <c r="M733" s="742"/>
      <c r="N733" s="742"/>
      <c r="O733" s="742"/>
      <c r="P733" s="742"/>
      <c r="Q733" s="742"/>
      <c r="R733" s="742"/>
      <c r="S733" s="742"/>
      <c r="T733" s="742"/>
      <c r="U733" s="742"/>
      <c r="V733" s="742"/>
      <c r="W733" s="742"/>
      <c r="X733" s="742"/>
      <c r="Y733" s="742"/>
      <c r="Z733" s="742"/>
    </row>
    <row r="734" ht="15.75" customHeight="1">
      <c r="A734" s="742"/>
      <c r="B734" s="742"/>
      <c r="C734" s="742"/>
      <c r="D734" s="746"/>
      <c r="E734" s="746"/>
      <c r="F734" s="746"/>
      <c r="G734" s="746"/>
      <c r="H734" s="746"/>
      <c r="I734" s="742"/>
      <c r="J734" s="742"/>
      <c r="K734" s="742"/>
      <c r="L734" s="742"/>
      <c r="M734" s="742"/>
      <c r="N734" s="742"/>
      <c r="O734" s="742"/>
      <c r="P734" s="742"/>
      <c r="Q734" s="742"/>
      <c r="R734" s="742"/>
      <c r="S734" s="742"/>
      <c r="T734" s="742"/>
      <c r="U734" s="742"/>
      <c r="V734" s="742"/>
      <c r="W734" s="742"/>
      <c r="X734" s="742"/>
      <c r="Y734" s="742"/>
      <c r="Z734" s="742"/>
    </row>
    <row r="735" ht="15.75" customHeight="1">
      <c r="A735" s="742"/>
      <c r="B735" s="742"/>
      <c r="C735" s="742"/>
      <c r="D735" s="746"/>
      <c r="E735" s="746"/>
      <c r="F735" s="746"/>
      <c r="G735" s="746"/>
      <c r="H735" s="746"/>
      <c r="I735" s="742"/>
      <c r="J735" s="742"/>
      <c r="K735" s="742"/>
      <c r="L735" s="742"/>
      <c r="M735" s="742"/>
      <c r="N735" s="742"/>
      <c r="O735" s="742"/>
      <c r="P735" s="742"/>
      <c r="Q735" s="742"/>
      <c r="R735" s="742"/>
      <c r="S735" s="742"/>
      <c r="T735" s="742"/>
      <c r="U735" s="742"/>
      <c r="V735" s="742"/>
      <c r="W735" s="742"/>
      <c r="X735" s="742"/>
      <c r="Y735" s="742"/>
      <c r="Z735" s="742"/>
    </row>
    <row r="736" ht="15.75" customHeight="1">
      <c r="A736" s="742"/>
      <c r="B736" s="742"/>
      <c r="C736" s="742"/>
      <c r="D736" s="746"/>
      <c r="E736" s="746"/>
      <c r="F736" s="746"/>
      <c r="G736" s="746"/>
      <c r="H736" s="746"/>
      <c r="I736" s="742"/>
      <c r="J736" s="742"/>
      <c r="K736" s="742"/>
      <c r="L736" s="742"/>
      <c r="M736" s="742"/>
      <c r="N736" s="742"/>
      <c r="O736" s="742"/>
      <c r="P736" s="742"/>
      <c r="Q736" s="742"/>
      <c r="R736" s="742"/>
      <c r="S736" s="742"/>
      <c r="T736" s="742"/>
      <c r="U736" s="742"/>
      <c r="V736" s="742"/>
      <c r="W736" s="742"/>
      <c r="X736" s="742"/>
      <c r="Y736" s="742"/>
      <c r="Z736" s="742"/>
    </row>
    <row r="737" ht="15.75" customHeight="1">
      <c r="A737" s="742"/>
      <c r="B737" s="742"/>
      <c r="C737" s="742"/>
      <c r="D737" s="746"/>
      <c r="E737" s="746"/>
      <c r="F737" s="746"/>
      <c r="G737" s="746"/>
      <c r="H737" s="746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</row>
    <row r="738" ht="15.75" customHeight="1">
      <c r="A738" s="742"/>
      <c r="B738" s="742"/>
      <c r="C738" s="742"/>
      <c r="D738" s="746"/>
      <c r="E738" s="746"/>
      <c r="F738" s="746"/>
      <c r="G738" s="746"/>
      <c r="H738" s="746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</row>
    <row r="739" ht="15.75" customHeight="1">
      <c r="A739" s="742"/>
      <c r="B739" s="742"/>
      <c r="C739" s="742"/>
      <c r="D739" s="746"/>
      <c r="E739" s="746"/>
      <c r="F739" s="746"/>
      <c r="G739" s="746"/>
      <c r="H739" s="746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</row>
    <row r="740" ht="15.75" customHeight="1">
      <c r="A740" s="742"/>
      <c r="B740" s="742"/>
      <c r="C740" s="742"/>
      <c r="D740" s="746"/>
      <c r="E740" s="746"/>
      <c r="F740" s="746"/>
      <c r="G740" s="746"/>
      <c r="H740" s="746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</row>
    <row r="741" ht="15.75" customHeight="1">
      <c r="A741" s="742"/>
      <c r="B741" s="742"/>
      <c r="C741" s="742"/>
      <c r="D741" s="746"/>
      <c r="E741" s="746"/>
      <c r="F741" s="746"/>
      <c r="G741" s="746"/>
      <c r="H741" s="746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</row>
    <row r="742" ht="15.75" customHeight="1">
      <c r="A742" s="742"/>
      <c r="B742" s="742"/>
      <c r="C742" s="742"/>
      <c r="D742" s="746"/>
      <c r="E742" s="746"/>
      <c r="F742" s="746"/>
      <c r="G742" s="746"/>
      <c r="H742" s="746"/>
      <c r="I742" s="742"/>
      <c r="J742" s="742"/>
      <c r="K742" s="742"/>
      <c r="L742" s="742"/>
      <c r="M742" s="742"/>
      <c r="N742" s="742"/>
      <c r="O742" s="742"/>
      <c r="P742" s="742"/>
      <c r="Q742" s="742"/>
      <c r="R742" s="742"/>
      <c r="S742" s="742"/>
      <c r="T742" s="742"/>
      <c r="U742" s="742"/>
      <c r="V742" s="742"/>
      <c r="W742" s="742"/>
      <c r="X742" s="742"/>
      <c r="Y742" s="742"/>
      <c r="Z742" s="742"/>
    </row>
    <row r="743" ht="15.75" customHeight="1">
      <c r="A743" s="742"/>
      <c r="B743" s="742"/>
      <c r="C743" s="742"/>
      <c r="D743" s="746"/>
      <c r="E743" s="746"/>
      <c r="F743" s="746"/>
      <c r="G743" s="746"/>
      <c r="H743" s="746"/>
      <c r="I743" s="742"/>
      <c r="J743" s="742"/>
      <c r="K743" s="742"/>
      <c r="L743" s="742"/>
      <c r="M743" s="742"/>
      <c r="N743" s="742"/>
      <c r="O743" s="742"/>
      <c r="P743" s="742"/>
      <c r="Q743" s="742"/>
      <c r="R743" s="742"/>
      <c r="S743" s="742"/>
      <c r="T743" s="742"/>
      <c r="U743" s="742"/>
      <c r="V743" s="742"/>
      <c r="W743" s="742"/>
      <c r="X743" s="742"/>
      <c r="Y743" s="742"/>
      <c r="Z743" s="742"/>
    </row>
    <row r="744" ht="15.75" customHeight="1">
      <c r="A744" s="742"/>
      <c r="B744" s="742"/>
      <c r="C744" s="742"/>
      <c r="D744" s="746"/>
      <c r="E744" s="746"/>
      <c r="F744" s="746"/>
      <c r="G744" s="746"/>
      <c r="H744" s="746"/>
      <c r="I744" s="742"/>
      <c r="J744" s="742"/>
      <c r="K744" s="742"/>
      <c r="L744" s="742"/>
      <c r="M744" s="742"/>
      <c r="N744" s="742"/>
      <c r="O744" s="742"/>
      <c r="P744" s="742"/>
      <c r="Q744" s="742"/>
      <c r="R744" s="742"/>
      <c r="S744" s="742"/>
      <c r="T744" s="742"/>
      <c r="U744" s="742"/>
      <c r="V744" s="742"/>
      <c r="W744" s="742"/>
      <c r="X744" s="742"/>
      <c r="Y744" s="742"/>
      <c r="Z744" s="742"/>
    </row>
    <row r="745" ht="15.75" customHeight="1">
      <c r="A745" s="742"/>
      <c r="B745" s="742"/>
      <c r="C745" s="742"/>
      <c r="D745" s="746"/>
      <c r="E745" s="746"/>
      <c r="F745" s="746"/>
      <c r="G745" s="746"/>
      <c r="H745" s="746"/>
      <c r="I745" s="742"/>
      <c r="J745" s="742"/>
      <c r="K745" s="742"/>
      <c r="L745" s="742"/>
      <c r="M745" s="742"/>
      <c r="N745" s="742"/>
      <c r="O745" s="742"/>
      <c r="P745" s="742"/>
      <c r="Q745" s="742"/>
      <c r="R745" s="742"/>
      <c r="S745" s="742"/>
      <c r="T745" s="742"/>
      <c r="U745" s="742"/>
      <c r="V745" s="742"/>
      <c r="W745" s="742"/>
      <c r="X745" s="742"/>
      <c r="Y745" s="742"/>
      <c r="Z745" s="742"/>
    </row>
    <row r="746" ht="15.75" customHeight="1">
      <c r="A746" s="742"/>
      <c r="B746" s="742"/>
      <c r="C746" s="742"/>
      <c r="D746" s="746"/>
      <c r="E746" s="746"/>
      <c r="F746" s="746"/>
      <c r="G746" s="746"/>
      <c r="H746" s="746"/>
      <c r="I746" s="742"/>
      <c r="J746" s="742"/>
      <c r="K746" s="742"/>
      <c r="L746" s="742"/>
      <c r="M746" s="742"/>
      <c r="N746" s="742"/>
      <c r="O746" s="742"/>
      <c r="P746" s="742"/>
      <c r="Q746" s="742"/>
      <c r="R746" s="742"/>
      <c r="S746" s="742"/>
      <c r="T746" s="742"/>
      <c r="U746" s="742"/>
      <c r="V746" s="742"/>
      <c r="W746" s="742"/>
      <c r="X746" s="742"/>
      <c r="Y746" s="742"/>
      <c r="Z746" s="742"/>
    </row>
    <row r="747" ht="15.75" customHeight="1">
      <c r="A747" s="742"/>
      <c r="B747" s="742"/>
      <c r="C747" s="742"/>
      <c r="D747" s="746"/>
      <c r="E747" s="746"/>
      <c r="F747" s="746"/>
      <c r="G747" s="746"/>
      <c r="H747" s="746"/>
      <c r="I747" s="742"/>
      <c r="J747" s="742"/>
      <c r="K747" s="742"/>
      <c r="L747" s="742"/>
      <c r="M747" s="742"/>
      <c r="N747" s="742"/>
      <c r="O747" s="742"/>
      <c r="P747" s="742"/>
      <c r="Q747" s="742"/>
      <c r="R747" s="742"/>
      <c r="S747" s="742"/>
      <c r="T747" s="742"/>
      <c r="U747" s="742"/>
      <c r="V747" s="742"/>
      <c r="W747" s="742"/>
      <c r="X747" s="742"/>
      <c r="Y747" s="742"/>
      <c r="Z747" s="742"/>
    </row>
    <row r="748" ht="15.75" customHeight="1">
      <c r="A748" s="742"/>
      <c r="B748" s="742"/>
      <c r="C748" s="742"/>
      <c r="D748" s="746"/>
      <c r="E748" s="746"/>
      <c r="F748" s="746"/>
      <c r="G748" s="746"/>
      <c r="H748" s="746"/>
      <c r="I748" s="742"/>
      <c r="J748" s="742"/>
      <c r="K748" s="742"/>
      <c r="L748" s="742"/>
      <c r="M748" s="742"/>
      <c r="N748" s="742"/>
      <c r="O748" s="742"/>
      <c r="P748" s="742"/>
      <c r="Q748" s="742"/>
      <c r="R748" s="742"/>
      <c r="S748" s="742"/>
      <c r="T748" s="742"/>
      <c r="U748" s="742"/>
      <c r="V748" s="742"/>
      <c r="W748" s="742"/>
      <c r="X748" s="742"/>
      <c r="Y748" s="742"/>
      <c r="Z748" s="742"/>
    </row>
    <row r="749" ht="15.75" customHeight="1">
      <c r="A749" s="742"/>
      <c r="B749" s="742"/>
      <c r="C749" s="742"/>
      <c r="D749" s="746"/>
      <c r="E749" s="746"/>
      <c r="F749" s="746"/>
      <c r="G749" s="746"/>
      <c r="H749" s="746"/>
      <c r="I749" s="742"/>
      <c r="J749" s="742"/>
      <c r="K749" s="742"/>
      <c r="L749" s="742"/>
      <c r="M749" s="742"/>
      <c r="N749" s="742"/>
      <c r="O749" s="742"/>
      <c r="P749" s="742"/>
      <c r="Q749" s="742"/>
      <c r="R749" s="742"/>
      <c r="S749" s="742"/>
      <c r="T749" s="742"/>
      <c r="U749" s="742"/>
      <c r="V749" s="742"/>
      <c r="W749" s="742"/>
      <c r="X749" s="742"/>
      <c r="Y749" s="742"/>
      <c r="Z749" s="742"/>
    </row>
    <row r="750" ht="15.75" customHeight="1">
      <c r="A750" s="742"/>
      <c r="B750" s="742"/>
      <c r="C750" s="742"/>
      <c r="D750" s="746"/>
      <c r="E750" s="746"/>
      <c r="F750" s="746"/>
      <c r="G750" s="746"/>
      <c r="H750" s="746"/>
      <c r="I750" s="742"/>
      <c r="J750" s="742"/>
      <c r="K750" s="742"/>
      <c r="L750" s="742"/>
      <c r="M750" s="742"/>
      <c r="N750" s="742"/>
      <c r="O750" s="742"/>
      <c r="P750" s="742"/>
      <c r="Q750" s="742"/>
      <c r="R750" s="742"/>
      <c r="S750" s="742"/>
      <c r="T750" s="742"/>
      <c r="U750" s="742"/>
      <c r="V750" s="742"/>
      <c r="W750" s="742"/>
      <c r="X750" s="742"/>
      <c r="Y750" s="742"/>
      <c r="Z750" s="742"/>
    </row>
    <row r="751" ht="15.75" customHeight="1">
      <c r="A751" s="742"/>
      <c r="B751" s="742"/>
      <c r="C751" s="742"/>
      <c r="D751" s="746"/>
      <c r="E751" s="746"/>
      <c r="F751" s="746"/>
      <c r="G751" s="746"/>
      <c r="H751" s="746"/>
      <c r="I751" s="742"/>
      <c r="J751" s="742"/>
      <c r="K751" s="742"/>
      <c r="L751" s="742"/>
      <c r="M751" s="742"/>
      <c r="N751" s="742"/>
      <c r="O751" s="742"/>
      <c r="P751" s="742"/>
      <c r="Q751" s="742"/>
      <c r="R751" s="742"/>
      <c r="S751" s="742"/>
      <c r="T751" s="742"/>
      <c r="U751" s="742"/>
      <c r="V751" s="742"/>
      <c r="W751" s="742"/>
      <c r="X751" s="742"/>
      <c r="Y751" s="742"/>
      <c r="Z751" s="742"/>
    </row>
    <row r="752" ht="15.75" customHeight="1">
      <c r="A752" s="742"/>
      <c r="B752" s="742"/>
      <c r="C752" s="742"/>
      <c r="D752" s="746"/>
      <c r="E752" s="746"/>
      <c r="F752" s="746"/>
      <c r="G752" s="746"/>
      <c r="H752" s="746"/>
      <c r="I752" s="742"/>
      <c r="J752" s="742"/>
      <c r="K752" s="742"/>
      <c r="L752" s="742"/>
      <c r="M752" s="742"/>
      <c r="N752" s="742"/>
      <c r="O752" s="742"/>
      <c r="P752" s="742"/>
      <c r="Q752" s="742"/>
      <c r="R752" s="742"/>
      <c r="S752" s="742"/>
      <c r="T752" s="742"/>
      <c r="U752" s="742"/>
      <c r="V752" s="742"/>
      <c r="W752" s="742"/>
      <c r="X752" s="742"/>
      <c r="Y752" s="742"/>
      <c r="Z752" s="742"/>
    </row>
    <row r="753" ht="15.75" customHeight="1">
      <c r="A753" s="742"/>
      <c r="B753" s="742"/>
      <c r="C753" s="742"/>
      <c r="D753" s="746"/>
      <c r="E753" s="746"/>
      <c r="F753" s="746"/>
      <c r="G753" s="746"/>
      <c r="H753" s="746"/>
      <c r="I753" s="742"/>
      <c r="J753" s="742"/>
      <c r="K753" s="742"/>
      <c r="L753" s="742"/>
      <c r="M753" s="742"/>
      <c r="N753" s="742"/>
      <c r="O753" s="742"/>
      <c r="P753" s="742"/>
      <c r="Q753" s="742"/>
      <c r="R753" s="742"/>
      <c r="S753" s="742"/>
      <c r="T753" s="742"/>
      <c r="U753" s="742"/>
      <c r="V753" s="742"/>
      <c r="W753" s="742"/>
      <c r="X753" s="742"/>
      <c r="Y753" s="742"/>
      <c r="Z753" s="742"/>
    </row>
    <row r="754" ht="15.75" customHeight="1">
      <c r="A754" s="742"/>
      <c r="B754" s="742"/>
      <c r="C754" s="742"/>
      <c r="D754" s="746"/>
      <c r="E754" s="746"/>
      <c r="F754" s="746"/>
      <c r="G754" s="746"/>
      <c r="H754" s="746"/>
      <c r="I754" s="742"/>
      <c r="J754" s="742"/>
      <c r="K754" s="742"/>
      <c r="L754" s="742"/>
      <c r="M754" s="742"/>
      <c r="N754" s="742"/>
      <c r="O754" s="742"/>
      <c r="P754" s="742"/>
      <c r="Q754" s="742"/>
      <c r="R754" s="742"/>
      <c r="S754" s="742"/>
      <c r="T754" s="742"/>
      <c r="U754" s="742"/>
      <c r="V754" s="742"/>
      <c r="W754" s="742"/>
      <c r="X754" s="742"/>
      <c r="Y754" s="742"/>
      <c r="Z754" s="742"/>
    </row>
    <row r="755" ht="15.75" customHeight="1">
      <c r="A755" s="742"/>
      <c r="B755" s="742"/>
      <c r="C755" s="742"/>
      <c r="D755" s="746"/>
      <c r="E755" s="746"/>
      <c r="F755" s="746"/>
      <c r="G755" s="746"/>
      <c r="H755" s="746"/>
      <c r="I755" s="742"/>
      <c r="J755" s="742"/>
      <c r="K755" s="742"/>
      <c r="L755" s="742"/>
      <c r="M755" s="742"/>
      <c r="N755" s="742"/>
      <c r="O755" s="742"/>
      <c r="P755" s="742"/>
      <c r="Q755" s="742"/>
      <c r="R755" s="742"/>
      <c r="S755" s="742"/>
      <c r="T755" s="742"/>
      <c r="U755" s="742"/>
      <c r="V755" s="742"/>
      <c r="W755" s="742"/>
      <c r="X755" s="742"/>
      <c r="Y755" s="742"/>
      <c r="Z755" s="742"/>
    </row>
    <row r="756" ht="15.75" customHeight="1">
      <c r="A756" s="742"/>
      <c r="B756" s="742"/>
      <c r="C756" s="742"/>
      <c r="D756" s="746"/>
      <c r="E756" s="746"/>
      <c r="F756" s="746"/>
      <c r="G756" s="746"/>
      <c r="H756" s="746"/>
      <c r="I756" s="742"/>
      <c r="J756" s="742"/>
      <c r="K756" s="742"/>
      <c r="L756" s="742"/>
      <c r="M756" s="742"/>
      <c r="N756" s="742"/>
      <c r="O756" s="742"/>
      <c r="P756" s="742"/>
      <c r="Q756" s="742"/>
      <c r="R756" s="742"/>
      <c r="S756" s="742"/>
      <c r="T756" s="742"/>
      <c r="U756" s="742"/>
      <c r="V756" s="742"/>
      <c r="W756" s="742"/>
      <c r="X756" s="742"/>
      <c r="Y756" s="742"/>
      <c r="Z756" s="742"/>
    </row>
    <row r="757" ht="15.75" customHeight="1">
      <c r="A757" s="742"/>
      <c r="B757" s="742"/>
      <c r="C757" s="742"/>
      <c r="D757" s="746"/>
      <c r="E757" s="746"/>
      <c r="F757" s="746"/>
      <c r="G757" s="746"/>
      <c r="H757" s="746"/>
      <c r="I757" s="742"/>
      <c r="J757" s="742"/>
      <c r="K757" s="742"/>
      <c r="L757" s="742"/>
      <c r="M757" s="742"/>
      <c r="N757" s="742"/>
      <c r="O757" s="742"/>
      <c r="P757" s="742"/>
      <c r="Q757" s="742"/>
      <c r="R757" s="742"/>
      <c r="S757" s="742"/>
      <c r="T757" s="742"/>
      <c r="U757" s="742"/>
      <c r="V757" s="742"/>
      <c r="W757" s="742"/>
      <c r="X757" s="742"/>
      <c r="Y757" s="742"/>
      <c r="Z757" s="742"/>
    </row>
    <row r="758" ht="15.75" customHeight="1">
      <c r="A758" s="742"/>
      <c r="B758" s="742"/>
      <c r="C758" s="742"/>
      <c r="D758" s="746"/>
      <c r="E758" s="746"/>
      <c r="F758" s="746"/>
      <c r="G758" s="746"/>
      <c r="H758" s="746"/>
      <c r="I758" s="742"/>
      <c r="J758" s="742"/>
      <c r="K758" s="742"/>
      <c r="L758" s="742"/>
      <c r="M758" s="742"/>
      <c r="N758" s="742"/>
      <c r="O758" s="742"/>
      <c r="P758" s="742"/>
      <c r="Q758" s="742"/>
      <c r="R758" s="742"/>
      <c r="S758" s="742"/>
      <c r="T758" s="742"/>
      <c r="U758" s="742"/>
      <c r="V758" s="742"/>
      <c r="W758" s="742"/>
      <c r="X758" s="742"/>
      <c r="Y758" s="742"/>
      <c r="Z758" s="742"/>
    </row>
    <row r="759" ht="15.75" customHeight="1">
      <c r="A759" s="742"/>
      <c r="B759" s="742"/>
      <c r="C759" s="742"/>
      <c r="D759" s="746"/>
      <c r="E759" s="746"/>
      <c r="F759" s="746"/>
      <c r="G759" s="746"/>
      <c r="H759" s="746"/>
      <c r="I759" s="742"/>
      <c r="J759" s="742"/>
      <c r="K759" s="742"/>
      <c r="L759" s="742"/>
      <c r="M759" s="742"/>
      <c r="N759" s="742"/>
      <c r="O759" s="742"/>
      <c r="P759" s="742"/>
      <c r="Q759" s="742"/>
      <c r="R759" s="742"/>
      <c r="S759" s="742"/>
      <c r="T759" s="742"/>
      <c r="U759" s="742"/>
      <c r="V759" s="742"/>
      <c r="W759" s="742"/>
      <c r="X759" s="742"/>
      <c r="Y759" s="742"/>
      <c r="Z759" s="742"/>
    </row>
    <row r="760" ht="15.75" customHeight="1">
      <c r="A760" s="742"/>
      <c r="B760" s="742"/>
      <c r="C760" s="742"/>
      <c r="D760" s="746"/>
      <c r="E760" s="746"/>
      <c r="F760" s="746"/>
      <c r="G760" s="746"/>
      <c r="H760" s="746"/>
      <c r="I760" s="742"/>
      <c r="J760" s="742"/>
      <c r="K760" s="742"/>
      <c r="L760" s="742"/>
      <c r="M760" s="742"/>
      <c r="N760" s="742"/>
      <c r="O760" s="742"/>
      <c r="P760" s="742"/>
      <c r="Q760" s="742"/>
      <c r="R760" s="742"/>
      <c r="S760" s="742"/>
      <c r="T760" s="742"/>
      <c r="U760" s="742"/>
      <c r="V760" s="742"/>
      <c r="W760" s="742"/>
      <c r="X760" s="742"/>
      <c r="Y760" s="742"/>
      <c r="Z760" s="742"/>
    </row>
    <row r="761" ht="15.75" customHeight="1">
      <c r="A761" s="742"/>
      <c r="B761" s="742"/>
      <c r="C761" s="742"/>
      <c r="D761" s="746"/>
      <c r="E761" s="746"/>
      <c r="F761" s="746"/>
      <c r="G761" s="746"/>
      <c r="H761" s="746"/>
      <c r="I761" s="742"/>
      <c r="J761" s="742"/>
      <c r="K761" s="742"/>
      <c r="L761" s="742"/>
      <c r="M761" s="742"/>
      <c r="N761" s="742"/>
      <c r="O761" s="742"/>
      <c r="P761" s="742"/>
      <c r="Q761" s="742"/>
      <c r="R761" s="742"/>
      <c r="S761" s="742"/>
      <c r="T761" s="742"/>
      <c r="U761" s="742"/>
      <c r="V761" s="742"/>
      <c r="W761" s="742"/>
      <c r="X761" s="742"/>
      <c r="Y761" s="742"/>
      <c r="Z761" s="742"/>
    </row>
    <row r="762" ht="15.75" customHeight="1">
      <c r="A762" s="742"/>
      <c r="B762" s="742"/>
      <c r="C762" s="742"/>
      <c r="D762" s="746"/>
      <c r="E762" s="746"/>
      <c r="F762" s="746"/>
      <c r="G762" s="746"/>
      <c r="H762" s="746"/>
      <c r="I762" s="742"/>
      <c r="J762" s="742"/>
      <c r="K762" s="742"/>
      <c r="L762" s="742"/>
      <c r="M762" s="742"/>
      <c r="N762" s="742"/>
      <c r="O762" s="742"/>
      <c r="P762" s="742"/>
      <c r="Q762" s="742"/>
      <c r="R762" s="742"/>
      <c r="S762" s="742"/>
      <c r="T762" s="742"/>
      <c r="U762" s="742"/>
      <c r="V762" s="742"/>
      <c r="W762" s="742"/>
      <c r="X762" s="742"/>
      <c r="Y762" s="742"/>
      <c r="Z762" s="742"/>
    </row>
    <row r="763" ht="15.75" customHeight="1">
      <c r="A763" s="742"/>
      <c r="B763" s="742"/>
      <c r="C763" s="742"/>
      <c r="D763" s="746"/>
      <c r="E763" s="746"/>
      <c r="F763" s="746"/>
      <c r="G763" s="746"/>
      <c r="H763" s="746"/>
      <c r="I763" s="742"/>
      <c r="J763" s="742"/>
      <c r="K763" s="742"/>
      <c r="L763" s="742"/>
      <c r="M763" s="742"/>
      <c r="N763" s="742"/>
      <c r="O763" s="742"/>
      <c r="P763" s="742"/>
      <c r="Q763" s="742"/>
      <c r="R763" s="742"/>
      <c r="S763" s="742"/>
      <c r="T763" s="742"/>
      <c r="U763" s="742"/>
      <c r="V763" s="742"/>
      <c r="W763" s="742"/>
      <c r="X763" s="742"/>
      <c r="Y763" s="742"/>
      <c r="Z763" s="742"/>
    </row>
    <row r="764" ht="15.75" customHeight="1">
      <c r="A764" s="742"/>
      <c r="B764" s="742"/>
      <c r="C764" s="742"/>
      <c r="D764" s="746"/>
      <c r="E764" s="746"/>
      <c r="F764" s="746"/>
      <c r="G764" s="746"/>
      <c r="H764" s="746"/>
      <c r="I764" s="742"/>
      <c r="J764" s="742"/>
      <c r="K764" s="742"/>
      <c r="L764" s="742"/>
      <c r="M764" s="742"/>
      <c r="N764" s="742"/>
      <c r="O764" s="742"/>
      <c r="P764" s="742"/>
      <c r="Q764" s="742"/>
      <c r="R764" s="742"/>
      <c r="S764" s="742"/>
      <c r="T764" s="742"/>
      <c r="U764" s="742"/>
      <c r="V764" s="742"/>
      <c r="W764" s="742"/>
      <c r="X764" s="742"/>
      <c r="Y764" s="742"/>
      <c r="Z764" s="742"/>
    </row>
    <row r="765" ht="15.75" customHeight="1">
      <c r="A765" s="742"/>
      <c r="B765" s="742"/>
      <c r="C765" s="742"/>
      <c r="D765" s="746"/>
      <c r="E765" s="746"/>
      <c r="F765" s="746"/>
      <c r="G765" s="746"/>
      <c r="H765" s="746"/>
      <c r="I765" s="742"/>
      <c r="J765" s="742"/>
      <c r="K765" s="742"/>
      <c r="L765" s="742"/>
      <c r="M765" s="742"/>
      <c r="N765" s="742"/>
      <c r="O765" s="742"/>
      <c r="P765" s="742"/>
      <c r="Q765" s="742"/>
      <c r="R765" s="742"/>
      <c r="S765" s="742"/>
      <c r="T765" s="742"/>
      <c r="U765" s="742"/>
      <c r="V765" s="742"/>
      <c r="W765" s="742"/>
      <c r="X765" s="742"/>
      <c r="Y765" s="742"/>
      <c r="Z765" s="742"/>
    </row>
    <row r="766" ht="15.75" customHeight="1">
      <c r="A766" s="742"/>
      <c r="B766" s="742"/>
      <c r="C766" s="742"/>
      <c r="D766" s="746"/>
      <c r="E766" s="746"/>
      <c r="F766" s="746"/>
      <c r="G766" s="746"/>
      <c r="H766" s="746"/>
      <c r="I766" s="742"/>
      <c r="J766" s="742"/>
      <c r="K766" s="742"/>
      <c r="L766" s="742"/>
      <c r="M766" s="742"/>
      <c r="N766" s="742"/>
      <c r="O766" s="742"/>
      <c r="P766" s="742"/>
      <c r="Q766" s="742"/>
      <c r="R766" s="742"/>
      <c r="S766" s="742"/>
      <c r="T766" s="742"/>
      <c r="U766" s="742"/>
      <c r="V766" s="742"/>
      <c r="W766" s="742"/>
      <c r="X766" s="742"/>
      <c r="Y766" s="742"/>
      <c r="Z766" s="742"/>
    </row>
    <row r="767" ht="15.75" customHeight="1">
      <c r="A767" s="742"/>
      <c r="B767" s="742"/>
      <c r="C767" s="742"/>
      <c r="D767" s="746"/>
      <c r="E767" s="746"/>
      <c r="F767" s="746"/>
      <c r="G767" s="746"/>
      <c r="H767" s="746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</row>
    <row r="768" ht="15.75" customHeight="1">
      <c r="A768" s="742"/>
      <c r="B768" s="742"/>
      <c r="C768" s="742"/>
      <c r="D768" s="746"/>
      <c r="E768" s="746"/>
      <c r="F768" s="746"/>
      <c r="G768" s="746"/>
      <c r="H768" s="746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</row>
    <row r="769" ht="15.75" customHeight="1">
      <c r="A769" s="742"/>
      <c r="B769" s="742"/>
      <c r="C769" s="742"/>
      <c r="D769" s="746"/>
      <c r="E769" s="746"/>
      <c r="F769" s="746"/>
      <c r="G769" s="746"/>
      <c r="H769" s="746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</row>
    <row r="770" ht="15.75" customHeight="1">
      <c r="A770" s="742"/>
      <c r="B770" s="742"/>
      <c r="C770" s="742"/>
      <c r="D770" s="746"/>
      <c r="E770" s="746"/>
      <c r="F770" s="746"/>
      <c r="G770" s="746"/>
      <c r="H770" s="746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</row>
    <row r="771" ht="15.75" customHeight="1">
      <c r="A771" s="742"/>
      <c r="B771" s="742"/>
      <c r="C771" s="742"/>
      <c r="D771" s="746"/>
      <c r="E771" s="746"/>
      <c r="F771" s="746"/>
      <c r="G771" s="746"/>
      <c r="H771" s="746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</row>
    <row r="772" ht="15.75" customHeight="1">
      <c r="A772" s="742"/>
      <c r="B772" s="742"/>
      <c r="C772" s="742"/>
      <c r="D772" s="746"/>
      <c r="E772" s="746"/>
      <c r="F772" s="746"/>
      <c r="G772" s="746"/>
      <c r="H772" s="746"/>
      <c r="I772" s="742"/>
      <c r="J772" s="742"/>
      <c r="K772" s="742"/>
      <c r="L772" s="742"/>
      <c r="M772" s="742"/>
      <c r="N772" s="742"/>
      <c r="O772" s="742"/>
      <c r="P772" s="742"/>
      <c r="Q772" s="742"/>
      <c r="R772" s="742"/>
      <c r="S772" s="742"/>
      <c r="T772" s="742"/>
      <c r="U772" s="742"/>
      <c r="V772" s="742"/>
      <c r="W772" s="742"/>
      <c r="X772" s="742"/>
      <c r="Y772" s="742"/>
      <c r="Z772" s="742"/>
    </row>
    <row r="773" ht="15.75" customHeight="1">
      <c r="A773" s="742"/>
      <c r="B773" s="742"/>
      <c r="C773" s="742"/>
      <c r="D773" s="746"/>
      <c r="E773" s="746"/>
      <c r="F773" s="746"/>
      <c r="G773" s="746"/>
      <c r="H773" s="746"/>
      <c r="I773" s="742"/>
      <c r="J773" s="742"/>
      <c r="K773" s="742"/>
      <c r="L773" s="742"/>
      <c r="M773" s="742"/>
      <c r="N773" s="742"/>
      <c r="O773" s="742"/>
      <c r="P773" s="742"/>
      <c r="Q773" s="742"/>
      <c r="R773" s="742"/>
      <c r="S773" s="742"/>
      <c r="T773" s="742"/>
      <c r="U773" s="742"/>
      <c r="V773" s="742"/>
      <c r="W773" s="742"/>
      <c r="X773" s="742"/>
      <c r="Y773" s="742"/>
      <c r="Z773" s="742"/>
    </row>
    <row r="774" ht="15.75" customHeight="1">
      <c r="A774" s="742"/>
      <c r="B774" s="742"/>
      <c r="C774" s="742"/>
      <c r="D774" s="746"/>
      <c r="E774" s="746"/>
      <c r="F774" s="746"/>
      <c r="G774" s="746"/>
      <c r="H774" s="746"/>
      <c r="I774" s="742"/>
      <c r="J774" s="742"/>
      <c r="K774" s="742"/>
      <c r="L774" s="742"/>
      <c r="M774" s="742"/>
      <c r="N774" s="742"/>
      <c r="O774" s="742"/>
      <c r="P774" s="742"/>
      <c r="Q774" s="742"/>
      <c r="R774" s="742"/>
      <c r="S774" s="742"/>
      <c r="T774" s="742"/>
      <c r="U774" s="742"/>
      <c r="V774" s="742"/>
      <c r="W774" s="742"/>
      <c r="X774" s="742"/>
      <c r="Y774" s="742"/>
      <c r="Z774" s="742"/>
    </row>
    <row r="775" ht="15.75" customHeight="1">
      <c r="A775" s="742"/>
      <c r="B775" s="742"/>
      <c r="C775" s="742"/>
      <c r="D775" s="746"/>
      <c r="E775" s="746"/>
      <c r="F775" s="746"/>
      <c r="G775" s="746"/>
      <c r="H775" s="746"/>
      <c r="I775" s="742"/>
      <c r="J775" s="742"/>
      <c r="K775" s="742"/>
      <c r="L775" s="742"/>
      <c r="M775" s="742"/>
      <c r="N775" s="742"/>
      <c r="O775" s="742"/>
      <c r="P775" s="742"/>
      <c r="Q775" s="742"/>
      <c r="R775" s="742"/>
      <c r="S775" s="742"/>
      <c r="T775" s="742"/>
      <c r="U775" s="742"/>
      <c r="V775" s="742"/>
      <c r="W775" s="742"/>
      <c r="X775" s="742"/>
      <c r="Y775" s="742"/>
      <c r="Z775" s="742"/>
    </row>
    <row r="776" ht="15.75" customHeight="1">
      <c r="A776" s="742"/>
      <c r="B776" s="742"/>
      <c r="C776" s="742"/>
      <c r="D776" s="746"/>
      <c r="E776" s="746"/>
      <c r="F776" s="746"/>
      <c r="G776" s="746"/>
      <c r="H776" s="746"/>
      <c r="I776" s="742"/>
      <c r="J776" s="742"/>
      <c r="K776" s="742"/>
      <c r="L776" s="742"/>
      <c r="M776" s="742"/>
      <c r="N776" s="742"/>
      <c r="O776" s="742"/>
      <c r="P776" s="742"/>
      <c r="Q776" s="742"/>
      <c r="R776" s="742"/>
      <c r="S776" s="742"/>
      <c r="T776" s="742"/>
      <c r="U776" s="742"/>
      <c r="V776" s="742"/>
      <c r="W776" s="742"/>
      <c r="X776" s="742"/>
      <c r="Y776" s="742"/>
      <c r="Z776" s="742"/>
    </row>
    <row r="777" ht="15.75" customHeight="1">
      <c r="A777" s="742"/>
      <c r="B777" s="742"/>
      <c r="C777" s="742"/>
      <c r="D777" s="746"/>
      <c r="E777" s="746"/>
      <c r="F777" s="746"/>
      <c r="G777" s="746"/>
      <c r="H777" s="746"/>
      <c r="I777" s="742"/>
      <c r="J777" s="742"/>
      <c r="K777" s="742"/>
      <c r="L777" s="742"/>
      <c r="M777" s="742"/>
      <c r="N777" s="742"/>
      <c r="O777" s="742"/>
      <c r="P777" s="742"/>
      <c r="Q777" s="742"/>
      <c r="R777" s="742"/>
      <c r="S777" s="742"/>
      <c r="T777" s="742"/>
      <c r="U777" s="742"/>
      <c r="V777" s="742"/>
      <c r="W777" s="742"/>
      <c r="X777" s="742"/>
      <c r="Y777" s="742"/>
      <c r="Z777" s="742"/>
    </row>
    <row r="778" ht="15.75" customHeight="1">
      <c r="A778" s="742"/>
      <c r="B778" s="742"/>
      <c r="C778" s="742"/>
      <c r="D778" s="746"/>
      <c r="E778" s="746"/>
      <c r="F778" s="746"/>
      <c r="G778" s="746"/>
      <c r="H778" s="746"/>
      <c r="I778" s="742"/>
      <c r="J778" s="742"/>
      <c r="K778" s="742"/>
      <c r="L778" s="742"/>
      <c r="M778" s="742"/>
      <c r="N778" s="742"/>
      <c r="O778" s="742"/>
      <c r="P778" s="742"/>
      <c r="Q778" s="742"/>
      <c r="R778" s="742"/>
      <c r="S778" s="742"/>
      <c r="T778" s="742"/>
      <c r="U778" s="742"/>
      <c r="V778" s="742"/>
      <c r="W778" s="742"/>
      <c r="X778" s="742"/>
      <c r="Y778" s="742"/>
      <c r="Z778" s="742"/>
    </row>
    <row r="779" ht="15.75" customHeight="1">
      <c r="A779" s="742"/>
      <c r="B779" s="742"/>
      <c r="C779" s="742"/>
      <c r="D779" s="746"/>
      <c r="E779" s="746"/>
      <c r="F779" s="746"/>
      <c r="G779" s="746"/>
      <c r="H779" s="746"/>
      <c r="I779" s="742"/>
      <c r="J779" s="742"/>
      <c r="K779" s="742"/>
      <c r="L779" s="742"/>
      <c r="M779" s="742"/>
      <c r="N779" s="742"/>
      <c r="O779" s="742"/>
      <c r="P779" s="742"/>
      <c r="Q779" s="742"/>
      <c r="R779" s="742"/>
      <c r="S779" s="742"/>
      <c r="T779" s="742"/>
      <c r="U779" s="742"/>
      <c r="V779" s="742"/>
      <c r="W779" s="742"/>
      <c r="X779" s="742"/>
      <c r="Y779" s="742"/>
      <c r="Z779" s="742"/>
    </row>
    <row r="780" ht="15.75" customHeight="1">
      <c r="A780" s="742"/>
      <c r="B780" s="742"/>
      <c r="C780" s="742"/>
      <c r="D780" s="746"/>
      <c r="E780" s="746"/>
      <c r="F780" s="746"/>
      <c r="G780" s="746"/>
      <c r="H780" s="746"/>
      <c r="I780" s="742"/>
      <c r="J780" s="742"/>
      <c r="K780" s="742"/>
      <c r="L780" s="742"/>
      <c r="M780" s="742"/>
      <c r="N780" s="742"/>
      <c r="O780" s="742"/>
      <c r="P780" s="742"/>
      <c r="Q780" s="742"/>
      <c r="R780" s="742"/>
      <c r="S780" s="742"/>
      <c r="T780" s="742"/>
      <c r="U780" s="742"/>
      <c r="V780" s="742"/>
      <c r="W780" s="742"/>
      <c r="X780" s="742"/>
      <c r="Y780" s="742"/>
      <c r="Z780" s="742"/>
    </row>
    <row r="781" ht="15.75" customHeight="1">
      <c r="A781" s="742"/>
      <c r="B781" s="742"/>
      <c r="C781" s="742"/>
      <c r="D781" s="746"/>
      <c r="E781" s="746"/>
      <c r="F781" s="746"/>
      <c r="G781" s="746"/>
      <c r="H781" s="746"/>
      <c r="I781" s="742"/>
      <c r="J781" s="742"/>
      <c r="K781" s="742"/>
      <c r="L781" s="742"/>
      <c r="M781" s="742"/>
      <c r="N781" s="742"/>
      <c r="O781" s="742"/>
      <c r="P781" s="742"/>
      <c r="Q781" s="742"/>
      <c r="R781" s="742"/>
      <c r="S781" s="742"/>
      <c r="T781" s="742"/>
      <c r="U781" s="742"/>
      <c r="V781" s="742"/>
      <c r="W781" s="742"/>
      <c r="X781" s="742"/>
      <c r="Y781" s="742"/>
      <c r="Z781" s="742"/>
    </row>
    <row r="782" ht="15.75" customHeight="1">
      <c r="A782" s="742"/>
      <c r="B782" s="742"/>
      <c r="C782" s="742"/>
      <c r="D782" s="746"/>
      <c r="E782" s="746"/>
      <c r="F782" s="746"/>
      <c r="G782" s="746"/>
      <c r="H782" s="746"/>
      <c r="I782" s="742"/>
      <c r="J782" s="742"/>
      <c r="K782" s="742"/>
      <c r="L782" s="742"/>
      <c r="M782" s="742"/>
      <c r="N782" s="742"/>
      <c r="O782" s="742"/>
      <c r="P782" s="742"/>
      <c r="Q782" s="742"/>
      <c r="R782" s="742"/>
      <c r="S782" s="742"/>
      <c r="T782" s="742"/>
      <c r="U782" s="742"/>
      <c r="V782" s="742"/>
      <c r="W782" s="742"/>
      <c r="X782" s="742"/>
      <c r="Y782" s="742"/>
      <c r="Z782" s="742"/>
    </row>
    <row r="783" ht="15.75" customHeight="1">
      <c r="A783" s="742"/>
      <c r="B783" s="742"/>
      <c r="C783" s="742"/>
      <c r="D783" s="746"/>
      <c r="E783" s="746"/>
      <c r="F783" s="746"/>
      <c r="G783" s="746"/>
      <c r="H783" s="746"/>
      <c r="I783" s="742"/>
      <c r="J783" s="742"/>
      <c r="K783" s="742"/>
      <c r="L783" s="742"/>
      <c r="M783" s="742"/>
      <c r="N783" s="742"/>
      <c r="O783" s="742"/>
      <c r="P783" s="742"/>
      <c r="Q783" s="742"/>
      <c r="R783" s="742"/>
      <c r="S783" s="742"/>
      <c r="T783" s="742"/>
      <c r="U783" s="742"/>
      <c r="V783" s="742"/>
      <c r="W783" s="742"/>
      <c r="X783" s="742"/>
      <c r="Y783" s="742"/>
      <c r="Z783" s="742"/>
    </row>
    <row r="784" ht="15.75" customHeight="1">
      <c r="A784" s="742"/>
      <c r="B784" s="742"/>
      <c r="C784" s="742"/>
      <c r="D784" s="746"/>
      <c r="E784" s="746"/>
      <c r="F784" s="746"/>
      <c r="G784" s="746"/>
      <c r="H784" s="746"/>
      <c r="I784" s="742"/>
      <c r="J784" s="742"/>
      <c r="K784" s="742"/>
      <c r="L784" s="742"/>
      <c r="M784" s="742"/>
      <c r="N784" s="742"/>
      <c r="O784" s="742"/>
      <c r="P784" s="742"/>
      <c r="Q784" s="742"/>
      <c r="R784" s="742"/>
      <c r="S784" s="742"/>
      <c r="T784" s="742"/>
      <c r="U784" s="742"/>
      <c r="V784" s="742"/>
      <c r="W784" s="742"/>
      <c r="X784" s="742"/>
      <c r="Y784" s="742"/>
      <c r="Z784" s="742"/>
    </row>
    <row r="785" ht="15.75" customHeight="1">
      <c r="A785" s="742"/>
      <c r="B785" s="742"/>
      <c r="C785" s="742"/>
      <c r="D785" s="746"/>
      <c r="E785" s="746"/>
      <c r="F785" s="746"/>
      <c r="G785" s="746"/>
      <c r="H785" s="746"/>
      <c r="I785" s="742"/>
      <c r="J785" s="742"/>
      <c r="K785" s="742"/>
      <c r="L785" s="742"/>
      <c r="M785" s="742"/>
      <c r="N785" s="742"/>
      <c r="O785" s="742"/>
      <c r="P785" s="742"/>
      <c r="Q785" s="742"/>
      <c r="R785" s="742"/>
      <c r="S785" s="742"/>
      <c r="T785" s="742"/>
      <c r="U785" s="742"/>
      <c r="V785" s="742"/>
      <c r="W785" s="742"/>
      <c r="X785" s="742"/>
      <c r="Y785" s="742"/>
      <c r="Z785" s="742"/>
    </row>
    <row r="786" ht="15.75" customHeight="1">
      <c r="A786" s="742"/>
      <c r="B786" s="742"/>
      <c r="C786" s="742"/>
      <c r="D786" s="746"/>
      <c r="E786" s="746"/>
      <c r="F786" s="746"/>
      <c r="G786" s="746"/>
      <c r="H786" s="746"/>
      <c r="I786" s="742"/>
      <c r="J786" s="742"/>
      <c r="K786" s="742"/>
      <c r="L786" s="742"/>
      <c r="M786" s="742"/>
      <c r="N786" s="742"/>
      <c r="O786" s="742"/>
      <c r="P786" s="742"/>
      <c r="Q786" s="742"/>
      <c r="R786" s="742"/>
      <c r="S786" s="742"/>
      <c r="T786" s="742"/>
      <c r="U786" s="742"/>
      <c r="V786" s="742"/>
      <c r="W786" s="742"/>
      <c r="X786" s="742"/>
      <c r="Y786" s="742"/>
      <c r="Z786" s="742"/>
    </row>
    <row r="787" ht="15.75" customHeight="1">
      <c r="A787" s="742"/>
      <c r="B787" s="742"/>
      <c r="C787" s="742"/>
      <c r="D787" s="746"/>
      <c r="E787" s="746"/>
      <c r="F787" s="746"/>
      <c r="G787" s="746"/>
      <c r="H787" s="746"/>
      <c r="I787" s="742"/>
      <c r="J787" s="742"/>
      <c r="K787" s="742"/>
      <c r="L787" s="742"/>
      <c r="M787" s="742"/>
      <c r="N787" s="742"/>
      <c r="O787" s="742"/>
      <c r="P787" s="742"/>
      <c r="Q787" s="742"/>
      <c r="R787" s="742"/>
      <c r="S787" s="742"/>
      <c r="T787" s="742"/>
      <c r="U787" s="742"/>
      <c r="V787" s="742"/>
      <c r="W787" s="742"/>
      <c r="X787" s="742"/>
      <c r="Y787" s="742"/>
      <c r="Z787" s="742"/>
    </row>
    <row r="788" ht="15.75" customHeight="1">
      <c r="A788" s="742"/>
      <c r="B788" s="742"/>
      <c r="C788" s="742"/>
      <c r="D788" s="746"/>
      <c r="E788" s="746"/>
      <c r="F788" s="746"/>
      <c r="G788" s="746"/>
      <c r="H788" s="746"/>
      <c r="I788" s="742"/>
      <c r="J788" s="742"/>
      <c r="K788" s="742"/>
      <c r="L788" s="742"/>
      <c r="M788" s="742"/>
      <c r="N788" s="742"/>
      <c r="O788" s="742"/>
      <c r="P788" s="742"/>
      <c r="Q788" s="742"/>
      <c r="R788" s="742"/>
      <c r="S788" s="742"/>
      <c r="T788" s="742"/>
      <c r="U788" s="742"/>
      <c r="V788" s="742"/>
      <c r="W788" s="742"/>
      <c r="X788" s="742"/>
      <c r="Y788" s="742"/>
      <c r="Z788" s="742"/>
    </row>
    <row r="789" ht="15.75" customHeight="1">
      <c r="A789" s="742"/>
      <c r="B789" s="742"/>
      <c r="C789" s="742"/>
      <c r="D789" s="746"/>
      <c r="E789" s="746"/>
      <c r="F789" s="746"/>
      <c r="G789" s="746"/>
      <c r="H789" s="746"/>
      <c r="I789" s="742"/>
      <c r="J789" s="742"/>
      <c r="K789" s="742"/>
      <c r="L789" s="742"/>
      <c r="M789" s="742"/>
      <c r="N789" s="742"/>
      <c r="O789" s="742"/>
      <c r="P789" s="742"/>
      <c r="Q789" s="742"/>
      <c r="R789" s="742"/>
      <c r="S789" s="742"/>
      <c r="T789" s="742"/>
      <c r="U789" s="742"/>
      <c r="V789" s="742"/>
      <c r="W789" s="742"/>
      <c r="X789" s="742"/>
      <c r="Y789" s="742"/>
      <c r="Z789" s="742"/>
    </row>
    <row r="790" ht="15.75" customHeight="1">
      <c r="A790" s="742"/>
      <c r="B790" s="742"/>
      <c r="C790" s="742"/>
      <c r="D790" s="746"/>
      <c r="E790" s="746"/>
      <c r="F790" s="746"/>
      <c r="G790" s="746"/>
      <c r="H790" s="746"/>
      <c r="I790" s="742"/>
      <c r="J790" s="742"/>
      <c r="K790" s="742"/>
      <c r="L790" s="742"/>
      <c r="M790" s="742"/>
      <c r="N790" s="742"/>
      <c r="O790" s="742"/>
      <c r="P790" s="742"/>
      <c r="Q790" s="742"/>
      <c r="R790" s="742"/>
      <c r="S790" s="742"/>
      <c r="T790" s="742"/>
      <c r="U790" s="742"/>
      <c r="V790" s="742"/>
      <c r="W790" s="742"/>
      <c r="X790" s="742"/>
      <c r="Y790" s="742"/>
      <c r="Z790" s="742"/>
    </row>
    <row r="791" ht="15.75" customHeight="1">
      <c r="A791" s="742"/>
      <c r="B791" s="742"/>
      <c r="C791" s="742"/>
      <c r="D791" s="746"/>
      <c r="E791" s="746"/>
      <c r="F791" s="746"/>
      <c r="G791" s="746"/>
      <c r="H791" s="746"/>
      <c r="I791" s="742"/>
      <c r="J791" s="742"/>
      <c r="K791" s="742"/>
      <c r="L791" s="742"/>
      <c r="M791" s="742"/>
      <c r="N791" s="742"/>
      <c r="O791" s="742"/>
      <c r="P791" s="742"/>
      <c r="Q791" s="742"/>
      <c r="R791" s="742"/>
      <c r="S791" s="742"/>
      <c r="T791" s="742"/>
      <c r="U791" s="742"/>
      <c r="V791" s="742"/>
      <c r="W791" s="742"/>
      <c r="X791" s="742"/>
      <c r="Y791" s="742"/>
      <c r="Z791" s="742"/>
    </row>
    <row r="792" ht="15.75" customHeight="1">
      <c r="A792" s="742"/>
      <c r="B792" s="742"/>
      <c r="C792" s="742"/>
      <c r="D792" s="746"/>
      <c r="E792" s="746"/>
      <c r="F792" s="746"/>
      <c r="G792" s="746"/>
      <c r="H792" s="746"/>
      <c r="I792" s="742"/>
      <c r="J792" s="742"/>
      <c r="K792" s="742"/>
      <c r="L792" s="742"/>
      <c r="M792" s="742"/>
      <c r="N792" s="742"/>
      <c r="O792" s="742"/>
      <c r="P792" s="742"/>
      <c r="Q792" s="742"/>
      <c r="R792" s="742"/>
      <c r="S792" s="742"/>
      <c r="T792" s="742"/>
      <c r="U792" s="742"/>
      <c r="V792" s="742"/>
      <c r="W792" s="742"/>
      <c r="X792" s="742"/>
      <c r="Y792" s="742"/>
      <c r="Z792" s="742"/>
    </row>
    <row r="793" ht="15.75" customHeight="1">
      <c r="A793" s="742"/>
      <c r="B793" s="742"/>
      <c r="C793" s="742"/>
      <c r="D793" s="746"/>
      <c r="E793" s="746"/>
      <c r="F793" s="746"/>
      <c r="G793" s="746"/>
      <c r="H793" s="746"/>
      <c r="I793" s="742"/>
      <c r="J793" s="742"/>
      <c r="K793" s="742"/>
      <c r="L793" s="742"/>
      <c r="M793" s="742"/>
      <c r="N793" s="742"/>
      <c r="O793" s="742"/>
      <c r="P793" s="742"/>
      <c r="Q793" s="742"/>
      <c r="R793" s="742"/>
      <c r="S793" s="742"/>
      <c r="T793" s="742"/>
      <c r="U793" s="742"/>
      <c r="V793" s="742"/>
      <c r="W793" s="742"/>
      <c r="X793" s="742"/>
      <c r="Y793" s="742"/>
      <c r="Z793" s="742"/>
    </row>
    <row r="794" ht="15.75" customHeight="1">
      <c r="A794" s="742"/>
      <c r="B794" s="742"/>
      <c r="C794" s="742"/>
      <c r="D794" s="746"/>
      <c r="E794" s="746"/>
      <c r="F794" s="746"/>
      <c r="G794" s="746"/>
      <c r="H794" s="746"/>
      <c r="I794" s="742"/>
      <c r="J794" s="742"/>
      <c r="K794" s="742"/>
      <c r="L794" s="742"/>
      <c r="M794" s="742"/>
      <c r="N794" s="742"/>
      <c r="O794" s="742"/>
      <c r="P794" s="742"/>
      <c r="Q794" s="742"/>
      <c r="R794" s="742"/>
      <c r="S794" s="742"/>
      <c r="T794" s="742"/>
      <c r="U794" s="742"/>
      <c r="V794" s="742"/>
      <c r="W794" s="742"/>
      <c r="X794" s="742"/>
      <c r="Y794" s="742"/>
      <c r="Z794" s="742"/>
    </row>
    <row r="795" ht="15.75" customHeight="1">
      <c r="A795" s="742"/>
      <c r="B795" s="742"/>
      <c r="C795" s="742"/>
      <c r="D795" s="746"/>
      <c r="E795" s="746"/>
      <c r="F795" s="746"/>
      <c r="G795" s="746"/>
      <c r="H795" s="746"/>
      <c r="I795" s="742"/>
      <c r="J795" s="742"/>
      <c r="K795" s="742"/>
      <c r="L795" s="742"/>
      <c r="M795" s="742"/>
      <c r="N795" s="742"/>
      <c r="O795" s="742"/>
      <c r="P795" s="742"/>
      <c r="Q795" s="742"/>
      <c r="R795" s="742"/>
      <c r="S795" s="742"/>
      <c r="T795" s="742"/>
      <c r="U795" s="742"/>
      <c r="V795" s="742"/>
      <c r="W795" s="742"/>
      <c r="X795" s="742"/>
      <c r="Y795" s="742"/>
      <c r="Z795" s="742"/>
    </row>
    <row r="796" ht="15.75" customHeight="1">
      <c r="A796" s="742"/>
      <c r="B796" s="742"/>
      <c r="C796" s="742"/>
      <c r="D796" s="746"/>
      <c r="E796" s="746"/>
      <c r="F796" s="746"/>
      <c r="G796" s="746"/>
      <c r="H796" s="746"/>
      <c r="I796" s="742"/>
      <c r="J796" s="742"/>
      <c r="K796" s="742"/>
      <c r="L796" s="742"/>
      <c r="M796" s="742"/>
      <c r="N796" s="742"/>
      <c r="O796" s="742"/>
      <c r="P796" s="742"/>
      <c r="Q796" s="742"/>
      <c r="R796" s="742"/>
      <c r="S796" s="742"/>
      <c r="T796" s="742"/>
      <c r="U796" s="742"/>
      <c r="V796" s="742"/>
      <c r="W796" s="742"/>
      <c r="X796" s="742"/>
      <c r="Y796" s="742"/>
      <c r="Z796" s="742"/>
    </row>
    <row r="797" ht="15.75" customHeight="1">
      <c r="A797" s="742"/>
      <c r="B797" s="742"/>
      <c r="C797" s="742"/>
      <c r="D797" s="746"/>
      <c r="E797" s="746"/>
      <c r="F797" s="746"/>
      <c r="G797" s="746"/>
      <c r="H797" s="746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</row>
    <row r="798" ht="15.75" customHeight="1">
      <c r="A798" s="742"/>
      <c r="B798" s="742"/>
      <c r="C798" s="742"/>
      <c r="D798" s="746"/>
      <c r="E798" s="746"/>
      <c r="F798" s="746"/>
      <c r="G798" s="746"/>
      <c r="H798" s="746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</row>
    <row r="799" ht="15.75" customHeight="1">
      <c r="A799" s="742"/>
      <c r="B799" s="742"/>
      <c r="C799" s="742"/>
      <c r="D799" s="746"/>
      <c r="E799" s="746"/>
      <c r="F799" s="746"/>
      <c r="G799" s="746"/>
      <c r="H799" s="746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</row>
    <row r="800" ht="15.75" customHeight="1">
      <c r="A800" s="742"/>
      <c r="B800" s="742"/>
      <c r="C800" s="742"/>
      <c r="D800" s="746"/>
      <c r="E800" s="746"/>
      <c r="F800" s="746"/>
      <c r="G800" s="746"/>
      <c r="H800" s="746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</row>
    <row r="801" ht="15.75" customHeight="1">
      <c r="A801" s="742"/>
      <c r="B801" s="742"/>
      <c r="C801" s="742"/>
      <c r="D801" s="746"/>
      <c r="E801" s="746"/>
      <c r="F801" s="746"/>
      <c r="G801" s="746"/>
      <c r="H801" s="746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</row>
    <row r="802" ht="15.75" customHeight="1">
      <c r="A802" s="742"/>
      <c r="B802" s="742"/>
      <c r="C802" s="742"/>
      <c r="D802" s="746"/>
      <c r="E802" s="746"/>
      <c r="F802" s="746"/>
      <c r="G802" s="746"/>
      <c r="H802" s="746"/>
      <c r="I802" s="742"/>
      <c r="J802" s="742"/>
      <c r="K802" s="742"/>
      <c r="L802" s="742"/>
      <c r="M802" s="742"/>
      <c r="N802" s="742"/>
      <c r="O802" s="742"/>
      <c r="P802" s="742"/>
      <c r="Q802" s="742"/>
      <c r="R802" s="742"/>
      <c r="S802" s="742"/>
      <c r="T802" s="742"/>
      <c r="U802" s="742"/>
      <c r="V802" s="742"/>
      <c r="W802" s="742"/>
      <c r="X802" s="742"/>
      <c r="Y802" s="742"/>
      <c r="Z802" s="742"/>
    </row>
    <row r="803" ht="15.75" customHeight="1">
      <c r="A803" s="742"/>
      <c r="B803" s="742"/>
      <c r="C803" s="742"/>
      <c r="D803" s="746"/>
      <c r="E803" s="746"/>
      <c r="F803" s="746"/>
      <c r="G803" s="746"/>
      <c r="H803" s="746"/>
      <c r="I803" s="742"/>
      <c r="J803" s="742"/>
      <c r="K803" s="742"/>
      <c r="L803" s="742"/>
      <c r="M803" s="742"/>
      <c r="N803" s="742"/>
      <c r="O803" s="742"/>
      <c r="P803" s="742"/>
      <c r="Q803" s="742"/>
      <c r="R803" s="742"/>
      <c r="S803" s="742"/>
      <c r="T803" s="742"/>
      <c r="U803" s="742"/>
      <c r="V803" s="742"/>
      <c r="W803" s="742"/>
      <c r="X803" s="742"/>
      <c r="Y803" s="742"/>
      <c r="Z803" s="742"/>
    </row>
    <row r="804" ht="15.75" customHeight="1">
      <c r="A804" s="742"/>
      <c r="B804" s="742"/>
      <c r="C804" s="742"/>
      <c r="D804" s="746"/>
      <c r="E804" s="746"/>
      <c r="F804" s="746"/>
      <c r="G804" s="746"/>
      <c r="H804" s="746"/>
      <c r="I804" s="742"/>
      <c r="J804" s="742"/>
      <c r="K804" s="742"/>
      <c r="L804" s="742"/>
      <c r="M804" s="742"/>
      <c r="N804" s="742"/>
      <c r="O804" s="742"/>
      <c r="P804" s="742"/>
      <c r="Q804" s="742"/>
      <c r="R804" s="742"/>
      <c r="S804" s="742"/>
      <c r="T804" s="742"/>
      <c r="U804" s="742"/>
      <c r="V804" s="742"/>
      <c r="W804" s="742"/>
      <c r="X804" s="742"/>
      <c r="Y804" s="742"/>
      <c r="Z804" s="742"/>
    </row>
    <row r="805" ht="15.75" customHeight="1">
      <c r="A805" s="742"/>
      <c r="B805" s="742"/>
      <c r="C805" s="742"/>
      <c r="D805" s="746"/>
      <c r="E805" s="746"/>
      <c r="F805" s="746"/>
      <c r="G805" s="746"/>
      <c r="H805" s="746"/>
      <c r="I805" s="742"/>
      <c r="J805" s="742"/>
      <c r="K805" s="742"/>
      <c r="L805" s="742"/>
      <c r="M805" s="742"/>
      <c r="N805" s="742"/>
      <c r="O805" s="742"/>
      <c r="P805" s="742"/>
      <c r="Q805" s="742"/>
      <c r="R805" s="742"/>
      <c r="S805" s="742"/>
      <c r="T805" s="742"/>
      <c r="U805" s="742"/>
      <c r="V805" s="742"/>
      <c r="W805" s="742"/>
      <c r="X805" s="742"/>
      <c r="Y805" s="742"/>
      <c r="Z805" s="742"/>
    </row>
    <row r="806" ht="15.75" customHeight="1">
      <c r="A806" s="742"/>
      <c r="B806" s="742"/>
      <c r="C806" s="742"/>
      <c r="D806" s="746"/>
      <c r="E806" s="746"/>
      <c r="F806" s="746"/>
      <c r="G806" s="746"/>
      <c r="H806" s="746"/>
      <c r="I806" s="742"/>
      <c r="J806" s="742"/>
      <c r="K806" s="742"/>
      <c r="L806" s="742"/>
      <c r="M806" s="742"/>
      <c r="N806" s="742"/>
      <c r="O806" s="742"/>
      <c r="P806" s="742"/>
      <c r="Q806" s="742"/>
      <c r="R806" s="742"/>
      <c r="S806" s="742"/>
      <c r="T806" s="742"/>
      <c r="U806" s="742"/>
      <c r="V806" s="742"/>
      <c r="W806" s="742"/>
      <c r="X806" s="742"/>
      <c r="Y806" s="742"/>
      <c r="Z806" s="742"/>
    </row>
    <row r="807" ht="15.75" customHeight="1">
      <c r="A807" s="742"/>
      <c r="B807" s="742"/>
      <c r="C807" s="742"/>
      <c r="D807" s="746"/>
      <c r="E807" s="746"/>
      <c r="F807" s="746"/>
      <c r="G807" s="746"/>
      <c r="H807" s="746"/>
      <c r="I807" s="742"/>
      <c r="J807" s="742"/>
      <c r="K807" s="742"/>
      <c r="L807" s="742"/>
      <c r="M807" s="742"/>
      <c r="N807" s="742"/>
      <c r="O807" s="742"/>
      <c r="P807" s="742"/>
      <c r="Q807" s="742"/>
      <c r="R807" s="742"/>
      <c r="S807" s="742"/>
      <c r="T807" s="742"/>
      <c r="U807" s="742"/>
      <c r="V807" s="742"/>
      <c r="W807" s="742"/>
      <c r="X807" s="742"/>
      <c r="Y807" s="742"/>
      <c r="Z807" s="742"/>
    </row>
    <row r="808" ht="15.75" customHeight="1">
      <c r="A808" s="742"/>
      <c r="B808" s="742"/>
      <c r="C808" s="742"/>
      <c r="D808" s="746"/>
      <c r="E808" s="746"/>
      <c r="F808" s="746"/>
      <c r="G808" s="746"/>
      <c r="H808" s="746"/>
      <c r="I808" s="742"/>
      <c r="J808" s="742"/>
      <c r="K808" s="742"/>
      <c r="L808" s="742"/>
      <c r="M808" s="742"/>
      <c r="N808" s="742"/>
      <c r="O808" s="742"/>
      <c r="P808" s="742"/>
      <c r="Q808" s="742"/>
      <c r="R808" s="742"/>
      <c r="S808" s="742"/>
      <c r="T808" s="742"/>
      <c r="U808" s="742"/>
      <c r="V808" s="742"/>
      <c r="W808" s="742"/>
      <c r="X808" s="742"/>
      <c r="Y808" s="742"/>
      <c r="Z808" s="742"/>
    </row>
    <row r="809" ht="15.75" customHeight="1">
      <c r="A809" s="742"/>
      <c r="B809" s="742"/>
      <c r="C809" s="742"/>
      <c r="D809" s="746"/>
      <c r="E809" s="746"/>
      <c r="F809" s="746"/>
      <c r="G809" s="746"/>
      <c r="H809" s="746"/>
      <c r="I809" s="742"/>
      <c r="J809" s="742"/>
      <c r="K809" s="742"/>
      <c r="L809" s="742"/>
      <c r="M809" s="742"/>
      <c r="N809" s="742"/>
      <c r="O809" s="742"/>
      <c r="P809" s="742"/>
      <c r="Q809" s="742"/>
      <c r="R809" s="742"/>
      <c r="S809" s="742"/>
      <c r="T809" s="742"/>
      <c r="U809" s="742"/>
      <c r="V809" s="742"/>
      <c r="W809" s="742"/>
      <c r="X809" s="742"/>
      <c r="Y809" s="742"/>
      <c r="Z809" s="742"/>
    </row>
    <row r="810" ht="15.75" customHeight="1">
      <c r="A810" s="742"/>
      <c r="B810" s="742"/>
      <c r="C810" s="742"/>
      <c r="D810" s="746"/>
      <c r="E810" s="746"/>
      <c r="F810" s="746"/>
      <c r="G810" s="746"/>
      <c r="H810" s="746"/>
      <c r="I810" s="742"/>
      <c r="J810" s="742"/>
      <c r="K810" s="742"/>
      <c r="L810" s="742"/>
      <c r="M810" s="742"/>
      <c r="N810" s="742"/>
      <c r="O810" s="742"/>
      <c r="P810" s="742"/>
      <c r="Q810" s="742"/>
      <c r="R810" s="742"/>
      <c r="S810" s="742"/>
      <c r="T810" s="742"/>
      <c r="U810" s="742"/>
      <c r="V810" s="742"/>
      <c r="W810" s="742"/>
      <c r="X810" s="742"/>
      <c r="Y810" s="742"/>
      <c r="Z810" s="742"/>
    </row>
    <row r="811" ht="15.75" customHeight="1">
      <c r="A811" s="742"/>
      <c r="B811" s="742"/>
      <c r="C811" s="742"/>
      <c r="D811" s="746"/>
      <c r="E811" s="746"/>
      <c r="F811" s="746"/>
      <c r="G811" s="746"/>
      <c r="H811" s="746"/>
      <c r="I811" s="742"/>
      <c r="J811" s="742"/>
      <c r="K811" s="742"/>
      <c r="L811" s="742"/>
      <c r="M811" s="742"/>
      <c r="N811" s="742"/>
      <c r="O811" s="742"/>
      <c r="P811" s="742"/>
      <c r="Q811" s="742"/>
      <c r="R811" s="742"/>
      <c r="S811" s="742"/>
      <c r="T811" s="742"/>
      <c r="U811" s="742"/>
      <c r="V811" s="742"/>
      <c r="W811" s="742"/>
      <c r="X811" s="742"/>
      <c r="Y811" s="742"/>
      <c r="Z811" s="742"/>
    </row>
    <row r="812" ht="15.75" customHeight="1">
      <c r="A812" s="742"/>
      <c r="B812" s="742"/>
      <c r="C812" s="742"/>
      <c r="D812" s="746"/>
      <c r="E812" s="746"/>
      <c r="F812" s="746"/>
      <c r="G812" s="746"/>
      <c r="H812" s="746"/>
      <c r="I812" s="742"/>
      <c r="J812" s="742"/>
      <c r="K812" s="742"/>
      <c r="L812" s="742"/>
      <c r="M812" s="742"/>
      <c r="N812" s="742"/>
      <c r="O812" s="742"/>
      <c r="P812" s="742"/>
      <c r="Q812" s="742"/>
      <c r="R812" s="742"/>
      <c r="S812" s="742"/>
      <c r="T812" s="742"/>
      <c r="U812" s="742"/>
      <c r="V812" s="742"/>
      <c r="W812" s="742"/>
      <c r="X812" s="742"/>
      <c r="Y812" s="742"/>
      <c r="Z812" s="742"/>
    </row>
    <row r="813" ht="15.75" customHeight="1">
      <c r="A813" s="742"/>
      <c r="B813" s="742"/>
      <c r="C813" s="742"/>
      <c r="D813" s="746"/>
      <c r="E813" s="746"/>
      <c r="F813" s="746"/>
      <c r="G813" s="746"/>
      <c r="H813" s="746"/>
      <c r="I813" s="742"/>
      <c r="J813" s="742"/>
      <c r="K813" s="742"/>
      <c r="L813" s="742"/>
      <c r="M813" s="742"/>
      <c r="N813" s="742"/>
      <c r="O813" s="742"/>
      <c r="P813" s="742"/>
      <c r="Q813" s="742"/>
      <c r="R813" s="742"/>
      <c r="S813" s="742"/>
      <c r="T813" s="742"/>
      <c r="U813" s="742"/>
      <c r="V813" s="742"/>
      <c r="W813" s="742"/>
      <c r="X813" s="742"/>
      <c r="Y813" s="742"/>
      <c r="Z813" s="742"/>
    </row>
    <row r="814" ht="15.75" customHeight="1">
      <c r="A814" s="742"/>
      <c r="B814" s="742"/>
      <c r="C814" s="742"/>
      <c r="D814" s="746"/>
      <c r="E814" s="746"/>
      <c r="F814" s="746"/>
      <c r="G814" s="746"/>
      <c r="H814" s="746"/>
      <c r="I814" s="742"/>
      <c r="J814" s="742"/>
      <c r="K814" s="742"/>
      <c r="L814" s="742"/>
      <c r="M814" s="742"/>
      <c r="N814" s="742"/>
      <c r="O814" s="742"/>
      <c r="P814" s="742"/>
      <c r="Q814" s="742"/>
      <c r="R814" s="742"/>
      <c r="S814" s="742"/>
      <c r="T814" s="742"/>
      <c r="U814" s="742"/>
      <c r="V814" s="742"/>
      <c r="W814" s="742"/>
      <c r="X814" s="742"/>
      <c r="Y814" s="742"/>
      <c r="Z814" s="742"/>
    </row>
    <row r="815" ht="15.75" customHeight="1">
      <c r="A815" s="742"/>
      <c r="B815" s="742"/>
      <c r="C815" s="742"/>
      <c r="D815" s="746"/>
      <c r="E815" s="746"/>
      <c r="F815" s="746"/>
      <c r="G815" s="746"/>
      <c r="H815" s="746"/>
      <c r="I815" s="742"/>
      <c r="J815" s="742"/>
      <c r="K815" s="742"/>
      <c r="L815" s="742"/>
      <c r="M815" s="742"/>
      <c r="N815" s="742"/>
      <c r="O815" s="742"/>
      <c r="P815" s="742"/>
      <c r="Q815" s="742"/>
      <c r="R815" s="742"/>
      <c r="S815" s="742"/>
      <c r="T815" s="742"/>
      <c r="U815" s="742"/>
      <c r="V815" s="742"/>
      <c r="W815" s="742"/>
      <c r="X815" s="742"/>
      <c r="Y815" s="742"/>
      <c r="Z815" s="742"/>
    </row>
    <row r="816" ht="15.75" customHeight="1">
      <c r="A816" s="742"/>
      <c r="B816" s="742"/>
      <c r="C816" s="742"/>
      <c r="D816" s="746"/>
      <c r="E816" s="746"/>
      <c r="F816" s="746"/>
      <c r="G816" s="746"/>
      <c r="H816" s="746"/>
      <c r="I816" s="742"/>
      <c r="J816" s="742"/>
      <c r="K816" s="742"/>
      <c r="L816" s="742"/>
      <c r="M816" s="742"/>
      <c r="N816" s="742"/>
      <c r="O816" s="742"/>
      <c r="P816" s="742"/>
      <c r="Q816" s="742"/>
      <c r="R816" s="742"/>
      <c r="S816" s="742"/>
      <c r="T816" s="742"/>
      <c r="U816" s="742"/>
      <c r="V816" s="742"/>
      <c r="W816" s="742"/>
      <c r="X816" s="742"/>
      <c r="Y816" s="742"/>
      <c r="Z816" s="742"/>
    </row>
    <row r="817" ht="15.75" customHeight="1">
      <c r="A817" s="742"/>
      <c r="B817" s="742"/>
      <c r="C817" s="742"/>
      <c r="D817" s="746"/>
      <c r="E817" s="746"/>
      <c r="F817" s="746"/>
      <c r="G817" s="746"/>
      <c r="H817" s="746"/>
      <c r="I817" s="742"/>
      <c r="J817" s="742"/>
      <c r="K817" s="742"/>
      <c r="L817" s="742"/>
      <c r="M817" s="742"/>
      <c r="N817" s="742"/>
      <c r="O817" s="742"/>
      <c r="P817" s="742"/>
      <c r="Q817" s="742"/>
      <c r="R817" s="742"/>
      <c r="S817" s="742"/>
      <c r="T817" s="742"/>
      <c r="U817" s="742"/>
      <c r="V817" s="742"/>
      <c r="W817" s="742"/>
      <c r="X817" s="742"/>
      <c r="Y817" s="742"/>
      <c r="Z817" s="742"/>
    </row>
    <row r="818" ht="15.75" customHeight="1">
      <c r="A818" s="742"/>
      <c r="B818" s="742"/>
      <c r="C818" s="742"/>
      <c r="D818" s="746"/>
      <c r="E818" s="746"/>
      <c r="F818" s="746"/>
      <c r="G818" s="746"/>
      <c r="H818" s="746"/>
      <c r="I818" s="742"/>
      <c r="J818" s="742"/>
      <c r="K818" s="742"/>
      <c r="L818" s="742"/>
      <c r="M818" s="742"/>
      <c r="N818" s="742"/>
      <c r="O818" s="742"/>
      <c r="P818" s="742"/>
      <c r="Q818" s="742"/>
      <c r="R818" s="742"/>
      <c r="S818" s="742"/>
      <c r="T818" s="742"/>
      <c r="U818" s="742"/>
      <c r="V818" s="742"/>
      <c r="W818" s="742"/>
      <c r="X818" s="742"/>
      <c r="Y818" s="742"/>
      <c r="Z818" s="742"/>
    </row>
    <row r="819" ht="15.75" customHeight="1">
      <c r="A819" s="742"/>
      <c r="B819" s="742"/>
      <c r="C819" s="742"/>
      <c r="D819" s="746"/>
      <c r="E819" s="746"/>
      <c r="F819" s="746"/>
      <c r="G819" s="746"/>
      <c r="H819" s="746"/>
      <c r="I819" s="742"/>
      <c r="J819" s="742"/>
      <c r="K819" s="742"/>
      <c r="L819" s="742"/>
      <c r="M819" s="742"/>
      <c r="N819" s="742"/>
      <c r="O819" s="742"/>
      <c r="P819" s="742"/>
      <c r="Q819" s="742"/>
      <c r="R819" s="742"/>
      <c r="S819" s="742"/>
      <c r="T819" s="742"/>
      <c r="U819" s="742"/>
      <c r="V819" s="742"/>
      <c r="W819" s="742"/>
      <c r="X819" s="742"/>
      <c r="Y819" s="742"/>
      <c r="Z819" s="742"/>
    </row>
    <row r="820" ht="15.75" customHeight="1">
      <c r="A820" s="742"/>
      <c r="B820" s="742"/>
      <c r="C820" s="742"/>
      <c r="D820" s="746"/>
      <c r="E820" s="746"/>
      <c r="F820" s="746"/>
      <c r="G820" s="746"/>
      <c r="H820" s="746"/>
      <c r="I820" s="742"/>
      <c r="J820" s="742"/>
      <c r="K820" s="742"/>
      <c r="L820" s="742"/>
      <c r="M820" s="742"/>
      <c r="N820" s="742"/>
      <c r="O820" s="742"/>
      <c r="P820" s="742"/>
      <c r="Q820" s="742"/>
      <c r="R820" s="742"/>
      <c r="S820" s="742"/>
      <c r="T820" s="742"/>
      <c r="U820" s="742"/>
      <c r="V820" s="742"/>
      <c r="W820" s="742"/>
      <c r="X820" s="742"/>
      <c r="Y820" s="742"/>
      <c r="Z820" s="742"/>
    </row>
    <row r="821" ht="15.75" customHeight="1">
      <c r="A821" s="742"/>
      <c r="B821" s="742"/>
      <c r="C821" s="742"/>
      <c r="D821" s="746"/>
      <c r="E821" s="746"/>
      <c r="F821" s="746"/>
      <c r="G821" s="746"/>
      <c r="H821" s="746"/>
      <c r="I821" s="742"/>
      <c r="J821" s="742"/>
      <c r="K821" s="742"/>
      <c r="L821" s="742"/>
      <c r="M821" s="742"/>
      <c r="N821" s="742"/>
      <c r="O821" s="742"/>
      <c r="P821" s="742"/>
      <c r="Q821" s="742"/>
      <c r="R821" s="742"/>
      <c r="S821" s="742"/>
      <c r="T821" s="742"/>
      <c r="U821" s="742"/>
      <c r="V821" s="742"/>
      <c r="W821" s="742"/>
      <c r="X821" s="742"/>
      <c r="Y821" s="742"/>
      <c r="Z821" s="742"/>
    </row>
    <row r="822" ht="15.75" customHeight="1">
      <c r="A822" s="742"/>
      <c r="B822" s="742"/>
      <c r="C822" s="742"/>
      <c r="D822" s="746"/>
      <c r="E822" s="746"/>
      <c r="F822" s="746"/>
      <c r="G822" s="746"/>
      <c r="H822" s="746"/>
      <c r="I822" s="742"/>
      <c r="J822" s="742"/>
      <c r="K822" s="742"/>
      <c r="L822" s="742"/>
      <c r="M822" s="742"/>
      <c r="N822" s="742"/>
      <c r="O822" s="742"/>
      <c r="P822" s="742"/>
      <c r="Q822" s="742"/>
      <c r="R822" s="742"/>
      <c r="S822" s="742"/>
      <c r="T822" s="742"/>
      <c r="U822" s="742"/>
      <c r="V822" s="742"/>
      <c r="W822" s="742"/>
      <c r="X822" s="742"/>
      <c r="Y822" s="742"/>
      <c r="Z822" s="742"/>
    </row>
    <row r="823" ht="15.75" customHeight="1">
      <c r="A823" s="742"/>
      <c r="B823" s="742"/>
      <c r="C823" s="742"/>
      <c r="D823" s="746"/>
      <c r="E823" s="746"/>
      <c r="F823" s="746"/>
      <c r="G823" s="746"/>
      <c r="H823" s="746"/>
      <c r="I823" s="742"/>
      <c r="J823" s="742"/>
      <c r="K823" s="742"/>
      <c r="L823" s="742"/>
      <c r="M823" s="742"/>
      <c r="N823" s="742"/>
      <c r="O823" s="742"/>
      <c r="P823" s="742"/>
      <c r="Q823" s="742"/>
      <c r="R823" s="742"/>
      <c r="S823" s="742"/>
      <c r="T823" s="742"/>
      <c r="U823" s="742"/>
      <c r="V823" s="742"/>
      <c r="W823" s="742"/>
      <c r="X823" s="742"/>
      <c r="Y823" s="742"/>
      <c r="Z823" s="742"/>
    </row>
    <row r="824" ht="15.75" customHeight="1">
      <c r="A824" s="742"/>
      <c r="B824" s="742"/>
      <c r="C824" s="742"/>
      <c r="D824" s="746"/>
      <c r="E824" s="746"/>
      <c r="F824" s="746"/>
      <c r="G824" s="746"/>
      <c r="H824" s="746"/>
      <c r="I824" s="742"/>
      <c r="J824" s="742"/>
      <c r="K824" s="742"/>
      <c r="L824" s="742"/>
      <c r="M824" s="742"/>
      <c r="N824" s="742"/>
      <c r="O824" s="742"/>
      <c r="P824" s="742"/>
      <c r="Q824" s="742"/>
      <c r="R824" s="742"/>
      <c r="S824" s="742"/>
      <c r="T824" s="742"/>
      <c r="U824" s="742"/>
      <c r="V824" s="742"/>
      <c r="W824" s="742"/>
      <c r="X824" s="742"/>
      <c r="Y824" s="742"/>
      <c r="Z824" s="742"/>
    </row>
    <row r="825" ht="15.75" customHeight="1">
      <c r="A825" s="742"/>
      <c r="B825" s="742"/>
      <c r="C825" s="742"/>
      <c r="D825" s="746"/>
      <c r="E825" s="746"/>
      <c r="F825" s="746"/>
      <c r="G825" s="746"/>
      <c r="H825" s="746"/>
      <c r="I825" s="742"/>
      <c r="J825" s="742"/>
      <c r="K825" s="742"/>
      <c r="L825" s="742"/>
      <c r="M825" s="742"/>
      <c r="N825" s="742"/>
      <c r="O825" s="742"/>
      <c r="P825" s="742"/>
      <c r="Q825" s="742"/>
      <c r="R825" s="742"/>
      <c r="S825" s="742"/>
      <c r="T825" s="742"/>
      <c r="U825" s="742"/>
      <c r="V825" s="742"/>
      <c r="W825" s="742"/>
      <c r="X825" s="742"/>
      <c r="Y825" s="742"/>
      <c r="Z825" s="742"/>
    </row>
    <row r="826" ht="15.75" customHeight="1">
      <c r="A826" s="742"/>
      <c r="B826" s="742"/>
      <c r="C826" s="742"/>
      <c r="D826" s="746"/>
      <c r="E826" s="746"/>
      <c r="F826" s="746"/>
      <c r="G826" s="746"/>
      <c r="H826" s="746"/>
      <c r="I826" s="742"/>
      <c r="J826" s="742"/>
      <c r="K826" s="742"/>
      <c r="L826" s="742"/>
      <c r="M826" s="742"/>
      <c r="N826" s="742"/>
      <c r="O826" s="742"/>
      <c r="P826" s="742"/>
      <c r="Q826" s="742"/>
      <c r="R826" s="742"/>
      <c r="S826" s="742"/>
      <c r="T826" s="742"/>
      <c r="U826" s="742"/>
      <c r="V826" s="742"/>
      <c r="W826" s="742"/>
      <c r="X826" s="742"/>
      <c r="Y826" s="742"/>
      <c r="Z826" s="742"/>
    </row>
    <row r="827" ht="15.75" customHeight="1">
      <c r="A827" s="742"/>
      <c r="B827" s="742"/>
      <c r="C827" s="742"/>
      <c r="D827" s="746"/>
      <c r="E827" s="746"/>
      <c r="F827" s="746"/>
      <c r="G827" s="746"/>
      <c r="H827" s="746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</row>
    <row r="828" ht="15.75" customHeight="1">
      <c r="A828" s="742"/>
      <c r="B828" s="742"/>
      <c r="C828" s="742"/>
      <c r="D828" s="746"/>
      <c r="E828" s="746"/>
      <c r="F828" s="746"/>
      <c r="G828" s="746"/>
      <c r="H828" s="746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</row>
    <row r="829" ht="15.75" customHeight="1">
      <c r="A829" s="742"/>
      <c r="B829" s="742"/>
      <c r="C829" s="742"/>
      <c r="D829" s="746"/>
      <c r="E829" s="746"/>
      <c r="F829" s="746"/>
      <c r="G829" s="746"/>
      <c r="H829" s="746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</row>
    <row r="830" ht="15.75" customHeight="1">
      <c r="A830" s="742"/>
      <c r="B830" s="742"/>
      <c r="C830" s="742"/>
      <c r="D830" s="746"/>
      <c r="E830" s="746"/>
      <c r="F830" s="746"/>
      <c r="G830" s="746"/>
      <c r="H830" s="746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</row>
    <row r="831" ht="15.75" customHeight="1">
      <c r="A831" s="742"/>
      <c r="B831" s="742"/>
      <c r="C831" s="742"/>
      <c r="D831" s="746"/>
      <c r="E831" s="746"/>
      <c r="F831" s="746"/>
      <c r="G831" s="746"/>
      <c r="H831" s="746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</row>
    <row r="832" ht="15.75" customHeight="1">
      <c r="A832" s="742"/>
      <c r="B832" s="742"/>
      <c r="C832" s="742"/>
      <c r="D832" s="746"/>
      <c r="E832" s="746"/>
      <c r="F832" s="746"/>
      <c r="G832" s="746"/>
      <c r="H832" s="746"/>
      <c r="I832" s="742"/>
      <c r="J832" s="742"/>
      <c r="K832" s="742"/>
      <c r="L832" s="742"/>
      <c r="M832" s="742"/>
      <c r="N832" s="742"/>
      <c r="O832" s="742"/>
      <c r="P832" s="742"/>
      <c r="Q832" s="742"/>
      <c r="R832" s="742"/>
      <c r="S832" s="742"/>
      <c r="T832" s="742"/>
      <c r="U832" s="742"/>
      <c r="V832" s="742"/>
      <c r="W832" s="742"/>
      <c r="X832" s="742"/>
      <c r="Y832" s="742"/>
      <c r="Z832" s="742"/>
    </row>
    <row r="833" ht="15.75" customHeight="1">
      <c r="A833" s="742"/>
      <c r="B833" s="742"/>
      <c r="C833" s="742"/>
      <c r="D833" s="746"/>
      <c r="E833" s="746"/>
      <c r="F833" s="746"/>
      <c r="G833" s="746"/>
      <c r="H833" s="746"/>
      <c r="I833" s="742"/>
      <c r="J833" s="742"/>
      <c r="K833" s="742"/>
      <c r="L833" s="742"/>
      <c r="M833" s="742"/>
      <c r="N833" s="742"/>
      <c r="O833" s="742"/>
      <c r="P833" s="742"/>
      <c r="Q833" s="742"/>
      <c r="R833" s="742"/>
      <c r="S833" s="742"/>
      <c r="T833" s="742"/>
      <c r="U833" s="742"/>
      <c r="V833" s="742"/>
      <c r="W833" s="742"/>
      <c r="X833" s="742"/>
      <c r="Y833" s="742"/>
      <c r="Z833" s="742"/>
    </row>
    <row r="834" ht="15.75" customHeight="1">
      <c r="A834" s="742"/>
      <c r="B834" s="742"/>
      <c r="C834" s="742"/>
      <c r="D834" s="746"/>
      <c r="E834" s="746"/>
      <c r="F834" s="746"/>
      <c r="G834" s="746"/>
      <c r="H834" s="746"/>
      <c r="I834" s="742"/>
      <c r="J834" s="742"/>
      <c r="K834" s="742"/>
      <c r="L834" s="742"/>
      <c r="M834" s="742"/>
      <c r="N834" s="742"/>
      <c r="O834" s="742"/>
      <c r="P834" s="742"/>
      <c r="Q834" s="742"/>
      <c r="R834" s="742"/>
      <c r="S834" s="742"/>
      <c r="T834" s="742"/>
      <c r="U834" s="742"/>
      <c r="V834" s="742"/>
      <c r="W834" s="742"/>
      <c r="X834" s="742"/>
      <c r="Y834" s="742"/>
      <c r="Z834" s="742"/>
    </row>
    <row r="835" ht="15.75" customHeight="1">
      <c r="A835" s="742"/>
      <c r="B835" s="742"/>
      <c r="C835" s="742"/>
      <c r="D835" s="746"/>
      <c r="E835" s="746"/>
      <c r="F835" s="746"/>
      <c r="G835" s="746"/>
      <c r="H835" s="746"/>
      <c r="I835" s="742"/>
      <c r="J835" s="742"/>
      <c r="K835" s="742"/>
      <c r="L835" s="742"/>
      <c r="M835" s="742"/>
      <c r="N835" s="742"/>
      <c r="O835" s="742"/>
      <c r="P835" s="742"/>
      <c r="Q835" s="742"/>
      <c r="R835" s="742"/>
      <c r="S835" s="742"/>
      <c r="T835" s="742"/>
      <c r="U835" s="742"/>
      <c r="V835" s="742"/>
      <c r="W835" s="742"/>
      <c r="X835" s="742"/>
      <c r="Y835" s="742"/>
      <c r="Z835" s="742"/>
    </row>
    <row r="836" ht="15.75" customHeight="1">
      <c r="A836" s="742"/>
      <c r="B836" s="742"/>
      <c r="C836" s="742"/>
      <c r="D836" s="746"/>
      <c r="E836" s="746"/>
      <c r="F836" s="746"/>
      <c r="G836" s="746"/>
      <c r="H836" s="746"/>
      <c r="I836" s="742"/>
      <c r="J836" s="742"/>
      <c r="K836" s="742"/>
      <c r="L836" s="742"/>
      <c r="M836" s="742"/>
      <c r="N836" s="742"/>
      <c r="O836" s="742"/>
      <c r="P836" s="742"/>
      <c r="Q836" s="742"/>
      <c r="R836" s="742"/>
      <c r="S836" s="742"/>
      <c r="T836" s="742"/>
      <c r="U836" s="742"/>
      <c r="V836" s="742"/>
      <c r="W836" s="742"/>
      <c r="X836" s="742"/>
      <c r="Y836" s="742"/>
      <c r="Z836" s="742"/>
    </row>
    <row r="837" ht="15.75" customHeight="1">
      <c r="A837" s="742"/>
      <c r="B837" s="742"/>
      <c r="C837" s="742"/>
      <c r="D837" s="746"/>
      <c r="E837" s="746"/>
      <c r="F837" s="746"/>
      <c r="G837" s="746"/>
      <c r="H837" s="746"/>
      <c r="I837" s="742"/>
      <c r="J837" s="742"/>
      <c r="K837" s="742"/>
      <c r="L837" s="742"/>
      <c r="M837" s="742"/>
      <c r="N837" s="742"/>
      <c r="O837" s="742"/>
      <c r="P837" s="742"/>
      <c r="Q837" s="742"/>
      <c r="R837" s="742"/>
      <c r="S837" s="742"/>
      <c r="T837" s="742"/>
      <c r="U837" s="742"/>
      <c r="V837" s="742"/>
      <c r="W837" s="742"/>
      <c r="X837" s="742"/>
      <c r="Y837" s="742"/>
      <c r="Z837" s="742"/>
    </row>
    <row r="838" ht="15.75" customHeight="1">
      <c r="A838" s="742"/>
      <c r="B838" s="742"/>
      <c r="C838" s="742"/>
      <c r="D838" s="746"/>
      <c r="E838" s="746"/>
      <c r="F838" s="746"/>
      <c r="G838" s="746"/>
      <c r="H838" s="746"/>
      <c r="I838" s="742"/>
      <c r="J838" s="742"/>
      <c r="K838" s="742"/>
      <c r="L838" s="742"/>
      <c r="M838" s="742"/>
      <c r="N838" s="742"/>
      <c r="O838" s="742"/>
      <c r="P838" s="742"/>
      <c r="Q838" s="742"/>
      <c r="R838" s="742"/>
      <c r="S838" s="742"/>
      <c r="T838" s="742"/>
      <c r="U838" s="742"/>
      <c r="V838" s="742"/>
      <c r="W838" s="742"/>
      <c r="X838" s="742"/>
      <c r="Y838" s="742"/>
      <c r="Z838" s="742"/>
    </row>
    <row r="839" ht="15.75" customHeight="1">
      <c r="A839" s="742"/>
      <c r="B839" s="742"/>
      <c r="C839" s="742"/>
      <c r="D839" s="746"/>
      <c r="E839" s="746"/>
      <c r="F839" s="746"/>
      <c r="G839" s="746"/>
      <c r="H839" s="746"/>
      <c r="I839" s="742"/>
      <c r="J839" s="742"/>
      <c r="K839" s="742"/>
      <c r="L839" s="742"/>
      <c r="M839" s="742"/>
      <c r="N839" s="742"/>
      <c r="O839" s="742"/>
      <c r="P839" s="742"/>
      <c r="Q839" s="742"/>
      <c r="R839" s="742"/>
      <c r="S839" s="742"/>
      <c r="T839" s="742"/>
      <c r="U839" s="742"/>
      <c r="V839" s="742"/>
      <c r="W839" s="742"/>
      <c r="X839" s="742"/>
      <c r="Y839" s="742"/>
      <c r="Z839" s="742"/>
    </row>
    <row r="840" ht="15.75" customHeight="1">
      <c r="A840" s="742"/>
      <c r="B840" s="742"/>
      <c r="C840" s="742"/>
      <c r="D840" s="746"/>
      <c r="E840" s="746"/>
      <c r="F840" s="746"/>
      <c r="G840" s="746"/>
      <c r="H840" s="746"/>
      <c r="I840" s="742"/>
      <c r="J840" s="742"/>
      <c r="K840" s="742"/>
      <c r="L840" s="742"/>
      <c r="M840" s="742"/>
      <c r="N840" s="742"/>
      <c r="O840" s="742"/>
      <c r="P840" s="742"/>
      <c r="Q840" s="742"/>
      <c r="R840" s="742"/>
      <c r="S840" s="742"/>
      <c r="T840" s="742"/>
      <c r="U840" s="742"/>
      <c r="V840" s="742"/>
      <c r="W840" s="742"/>
      <c r="X840" s="742"/>
      <c r="Y840" s="742"/>
      <c r="Z840" s="742"/>
    </row>
    <row r="841" ht="15.75" customHeight="1">
      <c r="A841" s="742"/>
      <c r="B841" s="742"/>
      <c r="C841" s="742"/>
      <c r="D841" s="746"/>
      <c r="E841" s="746"/>
      <c r="F841" s="746"/>
      <c r="G841" s="746"/>
      <c r="H841" s="746"/>
      <c r="I841" s="742"/>
      <c r="J841" s="742"/>
      <c r="K841" s="742"/>
      <c r="L841" s="742"/>
      <c r="M841" s="742"/>
      <c r="N841" s="742"/>
      <c r="O841" s="742"/>
      <c r="P841" s="742"/>
      <c r="Q841" s="742"/>
      <c r="R841" s="742"/>
      <c r="S841" s="742"/>
      <c r="T841" s="742"/>
      <c r="U841" s="742"/>
      <c r="V841" s="742"/>
      <c r="W841" s="742"/>
      <c r="X841" s="742"/>
      <c r="Y841" s="742"/>
      <c r="Z841" s="742"/>
    </row>
    <row r="842" ht="15.75" customHeight="1">
      <c r="A842" s="742"/>
      <c r="B842" s="742"/>
      <c r="C842" s="742"/>
      <c r="D842" s="746"/>
      <c r="E842" s="746"/>
      <c r="F842" s="746"/>
      <c r="G842" s="746"/>
      <c r="H842" s="746"/>
      <c r="I842" s="742"/>
      <c r="J842" s="742"/>
      <c r="K842" s="742"/>
      <c r="L842" s="742"/>
      <c r="M842" s="742"/>
      <c r="N842" s="742"/>
      <c r="O842" s="742"/>
      <c r="P842" s="742"/>
      <c r="Q842" s="742"/>
      <c r="R842" s="742"/>
      <c r="S842" s="742"/>
      <c r="T842" s="742"/>
      <c r="U842" s="742"/>
      <c r="V842" s="742"/>
      <c r="W842" s="742"/>
      <c r="X842" s="742"/>
      <c r="Y842" s="742"/>
      <c r="Z842" s="742"/>
    </row>
    <row r="843" ht="15.75" customHeight="1">
      <c r="A843" s="742"/>
      <c r="B843" s="742"/>
      <c r="C843" s="742"/>
      <c r="D843" s="746"/>
      <c r="E843" s="746"/>
      <c r="F843" s="746"/>
      <c r="G843" s="746"/>
      <c r="H843" s="746"/>
      <c r="I843" s="742"/>
      <c r="J843" s="742"/>
      <c r="K843" s="742"/>
      <c r="L843" s="742"/>
      <c r="M843" s="742"/>
      <c r="N843" s="742"/>
      <c r="O843" s="742"/>
      <c r="P843" s="742"/>
      <c r="Q843" s="742"/>
      <c r="R843" s="742"/>
      <c r="S843" s="742"/>
      <c r="T843" s="742"/>
      <c r="U843" s="742"/>
      <c r="V843" s="742"/>
      <c r="W843" s="742"/>
      <c r="X843" s="742"/>
      <c r="Y843" s="742"/>
      <c r="Z843" s="742"/>
    </row>
    <row r="844" ht="15.75" customHeight="1">
      <c r="A844" s="742"/>
      <c r="B844" s="742"/>
      <c r="C844" s="742"/>
      <c r="D844" s="746"/>
      <c r="E844" s="746"/>
      <c r="F844" s="746"/>
      <c r="G844" s="746"/>
      <c r="H844" s="746"/>
      <c r="I844" s="742"/>
      <c r="J844" s="742"/>
      <c r="K844" s="742"/>
      <c r="L844" s="742"/>
      <c r="M844" s="742"/>
      <c r="N844" s="742"/>
      <c r="O844" s="742"/>
      <c r="P844" s="742"/>
      <c r="Q844" s="742"/>
      <c r="R844" s="742"/>
      <c r="S844" s="742"/>
      <c r="T844" s="742"/>
      <c r="U844" s="742"/>
      <c r="V844" s="742"/>
      <c r="W844" s="742"/>
      <c r="X844" s="742"/>
      <c r="Y844" s="742"/>
      <c r="Z844" s="742"/>
    </row>
    <row r="845" ht="15.75" customHeight="1">
      <c r="A845" s="742"/>
      <c r="B845" s="742"/>
      <c r="C845" s="742"/>
      <c r="D845" s="746"/>
      <c r="E845" s="746"/>
      <c r="F845" s="746"/>
      <c r="G845" s="746"/>
      <c r="H845" s="746"/>
      <c r="I845" s="742"/>
      <c r="J845" s="742"/>
      <c r="K845" s="742"/>
      <c r="L845" s="742"/>
      <c r="M845" s="742"/>
      <c r="N845" s="742"/>
      <c r="O845" s="742"/>
      <c r="P845" s="742"/>
      <c r="Q845" s="742"/>
      <c r="R845" s="742"/>
      <c r="S845" s="742"/>
      <c r="T845" s="742"/>
      <c r="U845" s="742"/>
      <c r="V845" s="742"/>
      <c r="W845" s="742"/>
      <c r="X845" s="742"/>
      <c r="Y845" s="742"/>
      <c r="Z845" s="742"/>
    </row>
    <row r="846" ht="15.75" customHeight="1">
      <c r="A846" s="742"/>
      <c r="B846" s="742"/>
      <c r="C846" s="742"/>
      <c r="D846" s="746"/>
      <c r="E846" s="746"/>
      <c r="F846" s="746"/>
      <c r="G846" s="746"/>
      <c r="H846" s="746"/>
      <c r="I846" s="742"/>
      <c r="J846" s="742"/>
      <c r="K846" s="742"/>
      <c r="L846" s="742"/>
      <c r="M846" s="742"/>
      <c r="N846" s="742"/>
      <c r="O846" s="742"/>
      <c r="P846" s="742"/>
      <c r="Q846" s="742"/>
      <c r="R846" s="742"/>
      <c r="S846" s="742"/>
      <c r="T846" s="742"/>
      <c r="U846" s="742"/>
      <c r="V846" s="742"/>
      <c r="W846" s="742"/>
      <c r="X846" s="742"/>
      <c r="Y846" s="742"/>
      <c r="Z846" s="742"/>
    </row>
    <row r="847" ht="15.75" customHeight="1">
      <c r="A847" s="742"/>
      <c r="B847" s="742"/>
      <c r="C847" s="742"/>
      <c r="D847" s="746"/>
      <c r="E847" s="746"/>
      <c r="F847" s="746"/>
      <c r="G847" s="746"/>
      <c r="H847" s="746"/>
      <c r="I847" s="742"/>
      <c r="J847" s="742"/>
      <c r="K847" s="742"/>
      <c r="L847" s="742"/>
      <c r="M847" s="742"/>
      <c r="N847" s="742"/>
      <c r="O847" s="742"/>
      <c r="P847" s="742"/>
      <c r="Q847" s="742"/>
      <c r="R847" s="742"/>
      <c r="S847" s="742"/>
      <c r="T847" s="742"/>
      <c r="U847" s="742"/>
      <c r="V847" s="742"/>
      <c r="W847" s="742"/>
      <c r="X847" s="742"/>
      <c r="Y847" s="742"/>
      <c r="Z847" s="742"/>
    </row>
    <row r="848" ht="15.75" customHeight="1">
      <c r="A848" s="742"/>
      <c r="B848" s="742"/>
      <c r="C848" s="742"/>
      <c r="D848" s="746"/>
      <c r="E848" s="746"/>
      <c r="F848" s="746"/>
      <c r="G848" s="746"/>
      <c r="H848" s="746"/>
      <c r="I848" s="742"/>
      <c r="J848" s="742"/>
      <c r="K848" s="742"/>
      <c r="L848" s="742"/>
      <c r="M848" s="742"/>
      <c r="N848" s="742"/>
      <c r="O848" s="742"/>
      <c r="P848" s="742"/>
      <c r="Q848" s="742"/>
      <c r="R848" s="742"/>
      <c r="S848" s="742"/>
      <c r="T848" s="742"/>
      <c r="U848" s="742"/>
      <c r="V848" s="742"/>
      <c r="W848" s="742"/>
      <c r="X848" s="742"/>
      <c r="Y848" s="742"/>
      <c r="Z848" s="742"/>
    </row>
    <row r="849" ht="15.75" customHeight="1">
      <c r="A849" s="742"/>
      <c r="B849" s="742"/>
      <c r="C849" s="742"/>
      <c r="D849" s="746"/>
      <c r="E849" s="746"/>
      <c r="F849" s="746"/>
      <c r="G849" s="746"/>
      <c r="H849" s="746"/>
      <c r="I849" s="742"/>
      <c r="J849" s="742"/>
      <c r="K849" s="742"/>
      <c r="L849" s="742"/>
      <c r="M849" s="742"/>
      <c r="N849" s="742"/>
      <c r="O849" s="742"/>
      <c r="P849" s="742"/>
      <c r="Q849" s="742"/>
      <c r="R849" s="742"/>
      <c r="S849" s="742"/>
      <c r="T849" s="742"/>
      <c r="U849" s="742"/>
      <c r="V849" s="742"/>
      <c r="W849" s="742"/>
      <c r="X849" s="742"/>
      <c r="Y849" s="742"/>
      <c r="Z849" s="742"/>
    </row>
    <row r="850" ht="15.75" customHeight="1">
      <c r="A850" s="742"/>
      <c r="B850" s="742"/>
      <c r="C850" s="742"/>
      <c r="D850" s="746"/>
      <c r="E850" s="746"/>
      <c r="F850" s="746"/>
      <c r="G850" s="746"/>
      <c r="H850" s="746"/>
      <c r="I850" s="742"/>
      <c r="J850" s="742"/>
      <c r="K850" s="742"/>
      <c r="L850" s="742"/>
      <c r="M850" s="742"/>
      <c r="N850" s="742"/>
      <c r="O850" s="742"/>
      <c r="P850" s="742"/>
      <c r="Q850" s="742"/>
      <c r="R850" s="742"/>
      <c r="S850" s="742"/>
      <c r="T850" s="742"/>
      <c r="U850" s="742"/>
      <c r="V850" s="742"/>
      <c r="W850" s="742"/>
      <c r="X850" s="742"/>
      <c r="Y850" s="742"/>
      <c r="Z850" s="742"/>
    </row>
    <row r="851" ht="15.75" customHeight="1">
      <c r="A851" s="742"/>
      <c r="B851" s="742"/>
      <c r="C851" s="742"/>
      <c r="D851" s="746"/>
      <c r="E851" s="746"/>
      <c r="F851" s="746"/>
      <c r="G851" s="746"/>
      <c r="H851" s="746"/>
      <c r="I851" s="742"/>
      <c r="J851" s="742"/>
      <c r="K851" s="742"/>
      <c r="L851" s="742"/>
      <c r="M851" s="742"/>
      <c r="N851" s="742"/>
      <c r="O851" s="742"/>
      <c r="P851" s="742"/>
      <c r="Q851" s="742"/>
      <c r="R851" s="742"/>
      <c r="S851" s="742"/>
      <c r="T851" s="742"/>
      <c r="U851" s="742"/>
      <c r="V851" s="742"/>
      <c r="W851" s="742"/>
      <c r="X851" s="742"/>
      <c r="Y851" s="742"/>
      <c r="Z851" s="742"/>
    </row>
    <row r="852" ht="15.75" customHeight="1">
      <c r="A852" s="742"/>
      <c r="B852" s="742"/>
      <c r="C852" s="742"/>
      <c r="D852" s="746"/>
      <c r="E852" s="746"/>
      <c r="F852" s="746"/>
      <c r="G852" s="746"/>
      <c r="H852" s="746"/>
      <c r="I852" s="742"/>
      <c r="J852" s="742"/>
      <c r="K852" s="742"/>
      <c r="L852" s="742"/>
      <c r="M852" s="742"/>
      <c r="N852" s="742"/>
      <c r="O852" s="742"/>
      <c r="P852" s="742"/>
      <c r="Q852" s="742"/>
      <c r="R852" s="742"/>
      <c r="S852" s="742"/>
      <c r="T852" s="742"/>
      <c r="U852" s="742"/>
      <c r="V852" s="742"/>
      <c r="W852" s="742"/>
      <c r="X852" s="742"/>
      <c r="Y852" s="742"/>
      <c r="Z852" s="742"/>
    </row>
    <row r="853" ht="15.75" customHeight="1">
      <c r="A853" s="742"/>
      <c r="B853" s="742"/>
      <c r="C853" s="742"/>
      <c r="D853" s="746"/>
      <c r="E853" s="746"/>
      <c r="F853" s="746"/>
      <c r="G853" s="746"/>
      <c r="H853" s="746"/>
      <c r="I853" s="742"/>
      <c r="J853" s="742"/>
      <c r="K853" s="742"/>
      <c r="L853" s="742"/>
      <c r="M853" s="742"/>
      <c r="N853" s="742"/>
      <c r="O853" s="742"/>
      <c r="P853" s="742"/>
      <c r="Q853" s="742"/>
      <c r="R853" s="742"/>
      <c r="S853" s="742"/>
      <c r="T853" s="742"/>
      <c r="U853" s="742"/>
      <c r="V853" s="742"/>
      <c r="W853" s="742"/>
      <c r="X853" s="742"/>
      <c r="Y853" s="742"/>
      <c r="Z853" s="742"/>
    </row>
    <row r="854" ht="15.75" customHeight="1">
      <c r="A854" s="742"/>
      <c r="B854" s="742"/>
      <c r="C854" s="742"/>
      <c r="D854" s="746"/>
      <c r="E854" s="746"/>
      <c r="F854" s="746"/>
      <c r="G854" s="746"/>
      <c r="H854" s="746"/>
      <c r="I854" s="742"/>
      <c r="J854" s="742"/>
      <c r="K854" s="742"/>
      <c r="L854" s="742"/>
      <c r="M854" s="742"/>
      <c r="N854" s="742"/>
      <c r="O854" s="742"/>
      <c r="P854" s="742"/>
      <c r="Q854" s="742"/>
      <c r="R854" s="742"/>
      <c r="S854" s="742"/>
      <c r="T854" s="742"/>
      <c r="U854" s="742"/>
      <c r="V854" s="742"/>
      <c r="W854" s="742"/>
      <c r="X854" s="742"/>
      <c r="Y854" s="742"/>
      <c r="Z854" s="742"/>
    </row>
    <row r="855" ht="15.75" customHeight="1">
      <c r="A855" s="742"/>
      <c r="B855" s="742"/>
      <c r="C855" s="742"/>
      <c r="D855" s="746"/>
      <c r="E855" s="746"/>
      <c r="F855" s="746"/>
      <c r="G855" s="746"/>
      <c r="H855" s="746"/>
      <c r="I855" s="742"/>
      <c r="J855" s="742"/>
      <c r="K855" s="742"/>
      <c r="L855" s="742"/>
      <c r="M855" s="742"/>
      <c r="N855" s="742"/>
      <c r="O855" s="742"/>
      <c r="P855" s="742"/>
      <c r="Q855" s="742"/>
      <c r="R855" s="742"/>
      <c r="S855" s="742"/>
      <c r="T855" s="742"/>
      <c r="U855" s="742"/>
      <c r="V855" s="742"/>
      <c r="W855" s="742"/>
      <c r="X855" s="742"/>
      <c r="Y855" s="742"/>
      <c r="Z855" s="742"/>
    </row>
    <row r="856" ht="15.75" customHeight="1">
      <c r="A856" s="742"/>
      <c r="B856" s="742"/>
      <c r="C856" s="742"/>
      <c r="D856" s="746"/>
      <c r="E856" s="746"/>
      <c r="F856" s="746"/>
      <c r="G856" s="746"/>
      <c r="H856" s="746"/>
      <c r="I856" s="742"/>
      <c r="J856" s="742"/>
      <c r="K856" s="742"/>
      <c r="L856" s="742"/>
      <c r="M856" s="742"/>
      <c r="N856" s="742"/>
      <c r="O856" s="742"/>
      <c r="P856" s="742"/>
      <c r="Q856" s="742"/>
      <c r="R856" s="742"/>
      <c r="S856" s="742"/>
      <c r="T856" s="742"/>
      <c r="U856" s="742"/>
      <c r="V856" s="742"/>
      <c r="W856" s="742"/>
      <c r="X856" s="742"/>
      <c r="Y856" s="742"/>
      <c r="Z856" s="742"/>
    </row>
    <row r="857" ht="15.75" customHeight="1">
      <c r="A857" s="742"/>
      <c r="B857" s="742"/>
      <c r="C857" s="742"/>
      <c r="D857" s="746"/>
      <c r="E857" s="746"/>
      <c r="F857" s="746"/>
      <c r="G857" s="746"/>
      <c r="H857" s="746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</row>
    <row r="858" ht="15.75" customHeight="1">
      <c r="A858" s="742"/>
      <c r="B858" s="742"/>
      <c r="C858" s="742"/>
      <c r="D858" s="746"/>
      <c r="E858" s="746"/>
      <c r="F858" s="746"/>
      <c r="G858" s="746"/>
      <c r="H858" s="746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</row>
    <row r="859" ht="15.75" customHeight="1">
      <c r="A859" s="742"/>
      <c r="B859" s="742"/>
      <c r="C859" s="742"/>
      <c r="D859" s="746"/>
      <c r="E859" s="746"/>
      <c r="F859" s="746"/>
      <c r="G859" s="746"/>
      <c r="H859" s="746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</row>
    <row r="860" ht="15.75" customHeight="1">
      <c r="A860" s="742"/>
      <c r="B860" s="742"/>
      <c r="C860" s="742"/>
      <c r="D860" s="746"/>
      <c r="E860" s="746"/>
      <c r="F860" s="746"/>
      <c r="G860" s="746"/>
      <c r="H860" s="746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</row>
    <row r="861" ht="15.75" customHeight="1">
      <c r="A861" s="742"/>
      <c r="B861" s="742"/>
      <c r="C861" s="742"/>
      <c r="D861" s="746"/>
      <c r="E861" s="746"/>
      <c r="F861" s="746"/>
      <c r="G861" s="746"/>
      <c r="H861" s="746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</row>
    <row r="862" ht="15.75" customHeight="1">
      <c r="A862" s="742"/>
      <c r="B862" s="742"/>
      <c r="C862" s="742"/>
      <c r="D862" s="746"/>
      <c r="E862" s="746"/>
      <c r="F862" s="746"/>
      <c r="G862" s="746"/>
      <c r="H862" s="746"/>
      <c r="I862" s="742"/>
      <c r="J862" s="742"/>
      <c r="K862" s="742"/>
      <c r="L862" s="742"/>
      <c r="M862" s="742"/>
      <c r="N862" s="742"/>
      <c r="O862" s="742"/>
      <c r="P862" s="742"/>
      <c r="Q862" s="742"/>
      <c r="R862" s="742"/>
      <c r="S862" s="742"/>
      <c r="T862" s="742"/>
      <c r="U862" s="742"/>
      <c r="V862" s="742"/>
      <c r="W862" s="742"/>
      <c r="X862" s="742"/>
      <c r="Y862" s="742"/>
      <c r="Z862" s="742"/>
    </row>
    <row r="863" ht="15.75" customHeight="1">
      <c r="A863" s="742"/>
      <c r="B863" s="742"/>
      <c r="C863" s="742"/>
      <c r="D863" s="746"/>
      <c r="E863" s="746"/>
      <c r="F863" s="746"/>
      <c r="G863" s="746"/>
      <c r="H863" s="746"/>
      <c r="I863" s="742"/>
      <c r="J863" s="742"/>
      <c r="K863" s="742"/>
      <c r="L863" s="742"/>
      <c r="M863" s="742"/>
      <c r="N863" s="742"/>
      <c r="O863" s="742"/>
      <c r="P863" s="742"/>
      <c r="Q863" s="742"/>
      <c r="R863" s="742"/>
      <c r="S863" s="742"/>
      <c r="T863" s="742"/>
      <c r="U863" s="742"/>
      <c r="V863" s="742"/>
      <c r="W863" s="742"/>
      <c r="X863" s="742"/>
      <c r="Y863" s="742"/>
      <c r="Z863" s="742"/>
    </row>
    <row r="864" ht="15.75" customHeight="1">
      <c r="A864" s="742"/>
      <c r="B864" s="742"/>
      <c r="C864" s="742"/>
      <c r="D864" s="746"/>
      <c r="E864" s="746"/>
      <c r="F864" s="746"/>
      <c r="G864" s="746"/>
      <c r="H864" s="746"/>
      <c r="I864" s="742"/>
      <c r="J864" s="742"/>
      <c r="K864" s="742"/>
      <c r="L864" s="742"/>
      <c r="M864" s="742"/>
      <c r="N864" s="742"/>
      <c r="O864" s="742"/>
      <c r="P864" s="742"/>
      <c r="Q864" s="742"/>
      <c r="R864" s="742"/>
      <c r="S864" s="742"/>
      <c r="T864" s="742"/>
      <c r="U864" s="742"/>
      <c r="V864" s="742"/>
      <c r="W864" s="742"/>
      <c r="X864" s="742"/>
      <c r="Y864" s="742"/>
      <c r="Z864" s="742"/>
    </row>
    <row r="865" ht="15.75" customHeight="1">
      <c r="A865" s="742"/>
      <c r="B865" s="742"/>
      <c r="C865" s="742"/>
      <c r="D865" s="746"/>
      <c r="E865" s="746"/>
      <c r="F865" s="746"/>
      <c r="G865" s="746"/>
      <c r="H865" s="746"/>
      <c r="I865" s="742"/>
      <c r="J865" s="742"/>
      <c r="K865" s="742"/>
      <c r="L865" s="742"/>
      <c r="M865" s="742"/>
      <c r="N865" s="742"/>
      <c r="O865" s="742"/>
      <c r="P865" s="742"/>
      <c r="Q865" s="742"/>
      <c r="R865" s="742"/>
      <c r="S865" s="742"/>
      <c r="T865" s="742"/>
      <c r="U865" s="742"/>
      <c r="V865" s="742"/>
      <c r="W865" s="742"/>
      <c r="X865" s="742"/>
      <c r="Y865" s="742"/>
      <c r="Z865" s="742"/>
    </row>
    <row r="866" ht="15.75" customHeight="1">
      <c r="A866" s="742"/>
      <c r="B866" s="742"/>
      <c r="C866" s="742"/>
      <c r="D866" s="746"/>
      <c r="E866" s="746"/>
      <c r="F866" s="746"/>
      <c r="G866" s="746"/>
      <c r="H866" s="746"/>
      <c r="I866" s="742"/>
      <c r="J866" s="742"/>
      <c r="K866" s="742"/>
      <c r="L866" s="742"/>
      <c r="M866" s="742"/>
      <c r="N866" s="742"/>
      <c r="O866" s="742"/>
      <c r="P866" s="742"/>
      <c r="Q866" s="742"/>
      <c r="R866" s="742"/>
      <c r="S866" s="742"/>
      <c r="T866" s="742"/>
      <c r="U866" s="742"/>
      <c r="V866" s="742"/>
      <c r="W866" s="742"/>
      <c r="X866" s="742"/>
      <c r="Y866" s="742"/>
      <c r="Z866" s="742"/>
    </row>
    <row r="867" ht="15.75" customHeight="1">
      <c r="A867" s="742"/>
      <c r="B867" s="742"/>
      <c r="C867" s="742"/>
      <c r="D867" s="746"/>
      <c r="E867" s="746"/>
      <c r="F867" s="746"/>
      <c r="G867" s="746"/>
      <c r="H867" s="746"/>
      <c r="I867" s="742"/>
      <c r="J867" s="742"/>
      <c r="K867" s="742"/>
      <c r="L867" s="742"/>
      <c r="M867" s="742"/>
      <c r="N867" s="742"/>
      <c r="O867" s="742"/>
      <c r="P867" s="742"/>
      <c r="Q867" s="742"/>
      <c r="R867" s="742"/>
      <c r="S867" s="742"/>
      <c r="T867" s="742"/>
      <c r="U867" s="742"/>
      <c r="V867" s="742"/>
      <c r="W867" s="742"/>
      <c r="X867" s="742"/>
      <c r="Y867" s="742"/>
      <c r="Z867" s="742"/>
    </row>
    <row r="868" ht="15.75" customHeight="1">
      <c r="A868" s="742"/>
      <c r="B868" s="742"/>
      <c r="C868" s="742"/>
      <c r="D868" s="746"/>
      <c r="E868" s="746"/>
      <c r="F868" s="746"/>
      <c r="G868" s="746"/>
      <c r="H868" s="746"/>
      <c r="I868" s="742"/>
      <c r="J868" s="742"/>
      <c r="K868" s="742"/>
      <c r="L868" s="742"/>
      <c r="M868" s="742"/>
      <c r="N868" s="742"/>
      <c r="O868" s="742"/>
      <c r="P868" s="742"/>
      <c r="Q868" s="742"/>
      <c r="R868" s="742"/>
      <c r="S868" s="742"/>
      <c r="T868" s="742"/>
      <c r="U868" s="742"/>
      <c r="V868" s="742"/>
      <c r="W868" s="742"/>
      <c r="X868" s="742"/>
      <c r="Y868" s="742"/>
      <c r="Z868" s="742"/>
    </row>
    <row r="869" ht="15.75" customHeight="1">
      <c r="A869" s="742"/>
      <c r="B869" s="742"/>
      <c r="C869" s="742"/>
      <c r="D869" s="746"/>
      <c r="E869" s="746"/>
      <c r="F869" s="746"/>
      <c r="G869" s="746"/>
      <c r="H869" s="746"/>
      <c r="I869" s="742"/>
      <c r="J869" s="742"/>
      <c r="K869" s="742"/>
      <c r="L869" s="742"/>
      <c r="M869" s="742"/>
      <c r="N869" s="742"/>
      <c r="O869" s="742"/>
      <c r="P869" s="742"/>
      <c r="Q869" s="742"/>
      <c r="R869" s="742"/>
      <c r="S869" s="742"/>
      <c r="T869" s="742"/>
      <c r="U869" s="742"/>
      <c r="V869" s="742"/>
      <c r="W869" s="742"/>
      <c r="X869" s="742"/>
      <c r="Y869" s="742"/>
      <c r="Z869" s="742"/>
    </row>
    <row r="870" ht="15.75" customHeight="1">
      <c r="A870" s="742"/>
      <c r="B870" s="742"/>
      <c r="C870" s="742"/>
      <c r="D870" s="746"/>
      <c r="E870" s="746"/>
      <c r="F870" s="746"/>
      <c r="G870" s="746"/>
      <c r="H870" s="746"/>
      <c r="I870" s="742"/>
      <c r="J870" s="742"/>
      <c r="K870" s="742"/>
      <c r="L870" s="742"/>
      <c r="M870" s="742"/>
      <c r="N870" s="742"/>
      <c r="O870" s="742"/>
      <c r="P870" s="742"/>
      <c r="Q870" s="742"/>
      <c r="R870" s="742"/>
      <c r="S870" s="742"/>
      <c r="T870" s="742"/>
      <c r="U870" s="742"/>
      <c r="V870" s="742"/>
      <c r="W870" s="742"/>
      <c r="X870" s="742"/>
      <c r="Y870" s="742"/>
      <c r="Z870" s="742"/>
    </row>
    <row r="871" ht="15.75" customHeight="1">
      <c r="A871" s="742"/>
      <c r="B871" s="742"/>
      <c r="C871" s="742"/>
      <c r="D871" s="746"/>
      <c r="E871" s="746"/>
      <c r="F871" s="746"/>
      <c r="G871" s="746"/>
      <c r="H871" s="746"/>
      <c r="I871" s="742"/>
      <c r="J871" s="742"/>
      <c r="K871" s="742"/>
      <c r="L871" s="742"/>
      <c r="M871" s="742"/>
      <c r="N871" s="742"/>
      <c r="O871" s="742"/>
      <c r="P871" s="742"/>
      <c r="Q871" s="742"/>
      <c r="R871" s="742"/>
      <c r="S871" s="742"/>
      <c r="T871" s="742"/>
      <c r="U871" s="742"/>
      <c r="V871" s="742"/>
      <c r="W871" s="742"/>
      <c r="X871" s="742"/>
      <c r="Y871" s="742"/>
      <c r="Z871" s="742"/>
    </row>
    <row r="872" ht="15.75" customHeight="1">
      <c r="A872" s="742"/>
      <c r="B872" s="742"/>
      <c r="C872" s="742"/>
      <c r="D872" s="746"/>
      <c r="E872" s="746"/>
      <c r="F872" s="746"/>
      <c r="G872" s="746"/>
      <c r="H872" s="746"/>
      <c r="I872" s="742"/>
      <c r="J872" s="742"/>
      <c r="K872" s="742"/>
      <c r="L872" s="742"/>
      <c r="M872" s="742"/>
      <c r="N872" s="742"/>
      <c r="O872" s="742"/>
      <c r="P872" s="742"/>
      <c r="Q872" s="742"/>
      <c r="R872" s="742"/>
      <c r="S872" s="742"/>
      <c r="T872" s="742"/>
      <c r="U872" s="742"/>
      <c r="V872" s="742"/>
      <c r="W872" s="742"/>
      <c r="X872" s="742"/>
      <c r="Y872" s="742"/>
      <c r="Z872" s="742"/>
    </row>
    <row r="873" ht="15.75" customHeight="1">
      <c r="A873" s="742"/>
      <c r="B873" s="742"/>
      <c r="C873" s="742"/>
      <c r="D873" s="746"/>
      <c r="E873" s="746"/>
      <c r="F873" s="746"/>
      <c r="G873" s="746"/>
      <c r="H873" s="746"/>
      <c r="I873" s="742"/>
      <c r="J873" s="742"/>
      <c r="K873" s="742"/>
      <c r="L873" s="742"/>
      <c r="M873" s="742"/>
      <c r="N873" s="742"/>
      <c r="O873" s="742"/>
      <c r="P873" s="742"/>
      <c r="Q873" s="742"/>
      <c r="R873" s="742"/>
      <c r="S873" s="742"/>
      <c r="T873" s="742"/>
      <c r="U873" s="742"/>
      <c r="V873" s="742"/>
      <c r="W873" s="742"/>
      <c r="X873" s="742"/>
      <c r="Y873" s="742"/>
      <c r="Z873" s="742"/>
    </row>
    <row r="874" ht="15.75" customHeight="1">
      <c r="A874" s="742"/>
      <c r="B874" s="742"/>
      <c r="C874" s="742"/>
      <c r="D874" s="746"/>
      <c r="E874" s="746"/>
      <c r="F874" s="746"/>
      <c r="G874" s="746"/>
      <c r="H874" s="746"/>
      <c r="I874" s="742"/>
      <c r="J874" s="742"/>
      <c r="K874" s="742"/>
      <c r="L874" s="742"/>
      <c r="M874" s="742"/>
      <c r="N874" s="742"/>
      <c r="O874" s="742"/>
      <c r="P874" s="742"/>
      <c r="Q874" s="742"/>
      <c r="R874" s="742"/>
      <c r="S874" s="742"/>
      <c r="T874" s="742"/>
      <c r="U874" s="742"/>
      <c r="V874" s="742"/>
      <c r="W874" s="742"/>
      <c r="X874" s="742"/>
      <c r="Y874" s="742"/>
      <c r="Z874" s="742"/>
    </row>
    <row r="875" ht="15.75" customHeight="1">
      <c r="A875" s="742"/>
      <c r="B875" s="742"/>
      <c r="C875" s="742"/>
      <c r="D875" s="746"/>
      <c r="E875" s="746"/>
      <c r="F875" s="746"/>
      <c r="G875" s="746"/>
      <c r="H875" s="746"/>
      <c r="I875" s="742"/>
      <c r="J875" s="742"/>
      <c r="K875" s="742"/>
      <c r="L875" s="742"/>
      <c r="M875" s="742"/>
      <c r="N875" s="742"/>
      <c r="O875" s="742"/>
      <c r="P875" s="742"/>
      <c r="Q875" s="742"/>
      <c r="R875" s="742"/>
      <c r="S875" s="742"/>
      <c r="T875" s="742"/>
      <c r="U875" s="742"/>
      <c r="V875" s="742"/>
      <c r="W875" s="742"/>
      <c r="X875" s="742"/>
      <c r="Y875" s="742"/>
      <c r="Z875" s="742"/>
    </row>
    <row r="876" ht="15.75" customHeight="1">
      <c r="A876" s="742"/>
      <c r="B876" s="742"/>
      <c r="C876" s="742"/>
      <c r="D876" s="746"/>
      <c r="E876" s="746"/>
      <c r="F876" s="746"/>
      <c r="G876" s="746"/>
      <c r="H876" s="746"/>
      <c r="I876" s="742"/>
      <c r="J876" s="742"/>
      <c r="K876" s="742"/>
      <c r="L876" s="742"/>
      <c r="M876" s="742"/>
      <c r="N876" s="742"/>
      <c r="O876" s="742"/>
      <c r="P876" s="742"/>
      <c r="Q876" s="742"/>
      <c r="R876" s="742"/>
      <c r="S876" s="742"/>
      <c r="T876" s="742"/>
      <c r="U876" s="742"/>
      <c r="V876" s="742"/>
      <c r="W876" s="742"/>
      <c r="X876" s="742"/>
      <c r="Y876" s="742"/>
      <c r="Z876" s="742"/>
    </row>
    <row r="877" ht="15.75" customHeight="1">
      <c r="A877" s="742"/>
      <c r="B877" s="742"/>
      <c r="C877" s="742"/>
      <c r="D877" s="746"/>
      <c r="E877" s="746"/>
      <c r="F877" s="746"/>
      <c r="G877" s="746"/>
      <c r="H877" s="746"/>
      <c r="I877" s="742"/>
      <c r="J877" s="742"/>
      <c r="K877" s="742"/>
      <c r="L877" s="742"/>
      <c r="M877" s="742"/>
      <c r="N877" s="742"/>
      <c r="O877" s="742"/>
      <c r="P877" s="742"/>
      <c r="Q877" s="742"/>
      <c r="R877" s="742"/>
      <c r="S877" s="742"/>
      <c r="T877" s="742"/>
      <c r="U877" s="742"/>
      <c r="V877" s="742"/>
      <c r="W877" s="742"/>
      <c r="X877" s="742"/>
      <c r="Y877" s="742"/>
      <c r="Z877" s="742"/>
    </row>
    <row r="878" ht="15.75" customHeight="1">
      <c r="A878" s="742"/>
      <c r="B878" s="742"/>
      <c r="C878" s="742"/>
      <c r="D878" s="746"/>
      <c r="E878" s="746"/>
      <c r="F878" s="746"/>
      <c r="G878" s="746"/>
      <c r="H878" s="746"/>
      <c r="I878" s="742"/>
      <c r="J878" s="742"/>
      <c r="K878" s="742"/>
      <c r="L878" s="742"/>
      <c r="M878" s="742"/>
      <c r="N878" s="742"/>
      <c r="O878" s="742"/>
      <c r="P878" s="742"/>
      <c r="Q878" s="742"/>
      <c r="R878" s="742"/>
      <c r="S878" s="742"/>
      <c r="T878" s="742"/>
      <c r="U878" s="742"/>
      <c r="V878" s="742"/>
      <c r="W878" s="742"/>
      <c r="X878" s="742"/>
      <c r="Y878" s="742"/>
      <c r="Z878" s="742"/>
    </row>
    <row r="879" ht="15.75" customHeight="1">
      <c r="A879" s="742"/>
      <c r="B879" s="742"/>
      <c r="C879" s="742"/>
      <c r="D879" s="746"/>
      <c r="E879" s="746"/>
      <c r="F879" s="746"/>
      <c r="G879" s="746"/>
      <c r="H879" s="746"/>
      <c r="I879" s="742"/>
      <c r="J879" s="742"/>
      <c r="K879" s="742"/>
      <c r="L879" s="742"/>
      <c r="M879" s="742"/>
      <c r="N879" s="742"/>
      <c r="O879" s="742"/>
      <c r="P879" s="742"/>
      <c r="Q879" s="742"/>
      <c r="R879" s="742"/>
      <c r="S879" s="742"/>
      <c r="T879" s="742"/>
      <c r="U879" s="742"/>
      <c r="V879" s="742"/>
      <c r="W879" s="742"/>
      <c r="X879" s="742"/>
      <c r="Y879" s="742"/>
      <c r="Z879" s="742"/>
    </row>
    <row r="880" ht="15.75" customHeight="1">
      <c r="A880" s="742"/>
      <c r="B880" s="742"/>
      <c r="C880" s="742"/>
      <c r="D880" s="746"/>
      <c r="E880" s="746"/>
      <c r="F880" s="746"/>
      <c r="G880" s="746"/>
      <c r="H880" s="746"/>
      <c r="I880" s="742"/>
      <c r="J880" s="742"/>
      <c r="K880" s="742"/>
      <c r="L880" s="742"/>
      <c r="M880" s="742"/>
      <c r="N880" s="742"/>
      <c r="O880" s="742"/>
      <c r="P880" s="742"/>
      <c r="Q880" s="742"/>
      <c r="R880" s="742"/>
      <c r="S880" s="742"/>
      <c r="T880" s="742"/>
      <c r="U880" s="742"/>
      <c r="V880" s="742"/>
      <c r="W880" s="742"/>
      <c r="X880" s="742"/>
      <c r="Y880" s="742"/>
      <c r="Z880" s="742"/>
    </row>
    <row r="881" ht="15.75" customHeight="1">
      <c r="A881" s="742"/>
      <c r="B881" s="742"/>
      <c r="C881" s="742"/>
      <c r="D881" s="746"/>
      <c r="E881" s="746"/>
      <c r="F881" s="746"/>
      <c r="G881" s="746"/>
      <c r="H881" s="746"/>
      <c r="I881" s="742"/>
      <c r="J881" s="742"/>
      <c r="K881" s="742"/>
      <c r="L881" s="742"/>
      <c r="M881" s="742"/>
      <c r="N881" s="742"/>
      <c r="O881" s="742"/>
      <c r="P881" s="742"/>
      <c r="Q881" s="742"/>
      <c r="R881" s="742"/>
      <c r="S881" s="742"/>
      <c r="T881" s="742"/>
      <c r="U881" s="742"/>
      <c r="V881" s="742"/>
      <c r="W881" s="742"/>
      <c r="X881" s="742"/>
      <c r="Y881" s="742"/>
      <c r="Z881" s="742"/>
    </row>
    <row r="882" ht="15.75" customHeight="1">
      <c r="A882" s="742"/>
      <c r="B882" s="742"/>
      <c r="C882" s="742"/>
      <c r="D882" s="746"/>
      <c r="E882" s="746"/>
      <c r="F882" s="746"/>
      <c r="G882" s="746"/>
      <c r="H882" s="746"/>
      <c r="I882" s="742"/>
      <c r="J882" s="742"/>
      <c r="K882" s="742"/>
      <c r="L882" s="742"/>
      <c r="M882" s="742"/>
      <c r="N882" s="742"/>
      <c r="O882" s="742"/>
      <c r="P882" s="742"/>
      <c r="Q882" s="742"/>
      <c r="R882" s="742"/>
      <c r="S882" s="742"/>
      <c r="T882" s="742"/>
      <c r="U882" s="742"/>
      <c r="V882" s="742"/>
      <c r="W882" s="742"/>
      <c r="X882" s="742"/>
      <c r="Y882" s="742"/>
      <c r="Z882" s="742"/>
    </row>
    <row r="883" ht="15.75" customHeight="1">
      <c r="A883" s="742"/>
      <c r="B883" s="742"/>
      <c r="C883" s="742"/>
      <c r="D883" s="746"/>
      <c r="E883" s="746"/>
      <c r="F883" s="746"/>
      <c r="G883" s="746"/>
      <c r="H883" s="746"/>
      <c r="I883" s="742"/>
      <c r="J883" s="742"/>
      <c r="K883" s="742"/>
      <c r="L883" s="742"/>
      <c r="M883" s="742"/>
      <c r="N883" s="742"/>
      <c r="O883" s="742"/>
      <c r="P883" s="742"/>
      <c r="Q883" s="742"/>
      <c r="R883" s="742"/>
      <c r="S883" s="742"/>
      <c r="T883" s="742"/>
      <c r="U883" s="742"/>
      <c r="V883" s="742"/>
      <c r="W883" s="742"/>
      <c r="X883" s="742"/>
      <c r="Y883" s="742"/>
      <c r="Z883" s="742"/>
    </row>
    <row r="884" ht="15.75" customHeight="1">
      <c r="A884" s="742"/>
      <c r="B884" s="742"/>
      <c r="C884" s="742"/>
      <c r="D884" s="746"/>
      <c r="E884" s="746"/>
      <c r="F884" s="746"/>
      <c r="G884" s="746"/>
      <c r="H884" s="746"/>
      <c r="I884" s="742"/>
      <c r="J884" s="742"/>
      <c r="K884" s="742"/>
      <c r="L884" s="742"/>
      <c r="M884" s="742"/>
      <c r="N884" s="742"/>
      <c r="O884" s="742"/>
      <c r="P884" s="742"/>
      <c r="Q884" s="742"/>
      <c r="R884" s="742"/>
      <c r="S884" s="742"/>
      <c r="T884" s="742"/>
      <c r="U884" s="742"/>
      <c r="V884" s="742"/>
      <c r="W884" s="742"/>
      <c r="X884" s="742"/>
      <c r="Y884" s="742"/>
      <c r="Z884" s="742"/>
    </row>
    <row r="885" ht="15.75" customHeight="1">
      <c r="A885" s="742"/>
      <c r="B885" s="742"/>
      <c r="C885" s="742"/>
      <c r="D885" s="746"/>
      <c r="E885" s="746"/>
      <c r="F885" s="746"/>
      <c r="G885" s="746"/>
      <c r="H885" s="746"/>
      <c r="I885" s="742"/>
      <c r="J885" s="742"/>
      <c r="K885" s="742"/>
      <c r="L885" s="742"/>
      <c r="M885" s="742"/>
      <c r="N885" s="742"/>
      <c r="O885" s="742"/>
      <c r="P885" s="742"/>
      <c r="Q885" s="742"/>
      <c r="R885" s="742"/>
      <c r="S885" s="742"/>
      <c r="T885" s="742"/>
      <c r="U885" s="742"/>
      <c r="V885" s="742"/>
      <c r="W885" s="742"/>
      <c r="X885" s="742"/>
      <c r="Y885" s="742"/>
      <c r="Z885" s="742"/>
    </row>
    <row r="886" ht="15.75" customHeight="1">
      <c r="A886" s="742"/>
      <c r="B886" s="742"/>
      <c r="C886" s="742"/>
      <c r="D886" s="746"/>
      <c r="E886" s="746"/>
      <c r="F886" s="746"/>
      <c r="G886" s="746"/>
      <c r="H886" s="746"/>
      <c r="I886" s="742"/>
      <c r="J886" s="742"/>
      <c r="K886" s="742"/>
      <c r="L886" s="742"/>
      <c r="M886" s="742"/>
      <c r="N886" s="742"/>
      <c r="O886" s="742"/>
      <c r="P886" s="742"/>
      <c r="Q886" s="742"/>
      <c r="R886" s="742"/>
      <c r="S886" s="742"/>
      <c r="T886" s="742"/>
      <c r="U886" s="742"/>
      <c r="V886" s="742"/>
      <c r="W886" s="742"/>
      <c r="X886" s="742"/>
      <c r="Y886" s="742"/>
      <c r="Z886" s="742"/>
    </row>
    <row r="887" ht="15.75" customHeight="1">
      <c r="A887" s="742"/>
      <c r="B887" s="742"/>
      <c r="C887" s="742"/>
      <c r="D887" s="746"/>
      <c r="E887" s="746"/>
      <c r="F887" s="746"/>
      <c r="G887" s="746"/>
      <c r="H887" s="746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</row>
    <row r="888" ht="15.75" customHeight="1">
      <c r="A888" s="742"/>
      <c r="B888" s="742"/>
      <c r="C888" s="742"/>
      <c r="D888" s="746"/>
      <c r="E888" s="746"/>
      <c r="F888" s="746"/>
      <c r="G888" s="746"/>
      <c r="H888" s="746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</row>
    <row r="889" ht="15.75" customHeight="1">
      <c r="A889" s="742"/>
      <c r="B889" s="742"/>
      <c r="C889" s="742"/>
      <c r="D889" s="746"/>
      <c r="E889" s="746"/>
      <c r="F889" s="746"/>
      <c r="G889" s="746"/>
      <c r="H889" s="746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</row>
    <row r="890" ht="15.75" customHeight="1">
      <c r="A890" s="742"/>
      <c r="B890" s="742"/>
      <c r="C890" s="742"/>
      <c r="D890" s="746"/>
      <c r="E890" s="746"/>
      <c r="F890" s="746"/>
      <c r="G890" s="746"/>
      <c r="H890" s="746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</row>
    <row r="891" ht="15.75" customHeight="1">
      <c r="A891" s="742"/>
      <c r="B891" s="742"/>
      <c r="C891" s="742"/>
      <c r="D891" s="746"/>
      <c r="E891" s="746"/>
      <c r="F891" s="746"/>
      <c r="G891" s="746"/>
      <c r="H891" s="746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</row>
    <row r="892" ht="15.75" customHeight="1">
      <c r="A892" s="742"/>
      <c r="B892" s="742"/>
      <c r="C892" s="742"/>
      <c r="D892" s="746"/>
      <c r="E892" s="746"/>
      <c r="F892" s="746"/>
      <c r="G892" s="746"/>
      <c r="H892" s="746"/>
      <c r="I892" s="742"/>
      <c r="J892" s="742"/>
      <c r="K892" s="742"/>
      <c r="L892" s="742"/>
      <c r="M892" s="742"/>
      <c r="N892" s="742"/>
      <c r="O892" s="742"/>
      <c r="P892" s="742"/>
      <c r="Q892" s="742"/>
      <c r="R892" s="742"/>
      <c r="S892" s="742"/>
      <c r="T892" s="742"/>
      <c r="U892" s="742"/>
      <c r="V892" s="742"/>
      <c r="W892" s="742"/>
      <c r="X892" s="742"/>
      <c r="Y892" s="742"/>
      <c r="Z892" s="742"/>
    </row>
    <row r="893" ht="15.75" customHeight="1">
      <c r="A893" s="742"/>
      <c r="B893" s="742"/>
      <c r="C893" s="742"/>
      <c r="D893" s="746"/>
      <c r="E893" s="746"/>
      <c r="F893" s="746"/>
      <c r="G893" s="746"/>
      <c r="H893" s="746"/>
      <c r="I893" s="742"/>
      <c r="J893" s="742"/>
      <c r="K893" s="742"/>
      <c r="L893" s="742"/>
      <c r="M893" s="742"/>
      <c r="N893" s="742"/>
      <c r="O893" s="742"/>
      <c r="P893" s="742"/>
      <c r="Q893" s="742"/>
      <c r="R893" s="742"/>
      <c r="S893" s="742"/>
      <c r="T893" s="742"/>
      <c r="U893" s="742"/>
      <c r="V893" s="742"/>
      <c r="W893" s="742"/>
      <c r="X893" s="742"/>
      <c r="Y893" s="742"/>
      <c r="Z893" s="742"/>
    </row>
    <row r="894" ht="15.75" customHeight="1">
      <c r="A894" s="742"/>
      <c r="B894" s="742"/>
      <c r="C894" s="742"/>
      <c r="D894" s="746"/>
      <c r="E894" s="746"/>
      <c r="F894" s="746"/>
      <c r="G894" s="746"/>
      <c r="H894" s="746"/>
      <c r="I894" s="742"/>
      <c r="J894" s="742"/>
      <c r="K894" s="742"/>
      <c r="L894" s="742"/>
      <c r="M894" s="742"/>
      <c r="N894" s="742"/>
      <c r="O894" s="742"/>
      <c r="P894" s="742"/>
      <c r="Q894" s="742"/>
      <c r="R894" s="742"/>
      <c r="S894" s="742"/>
      <c r="T894" s="742"/>
      <c r="U894" s="742"/>
      <c r="V894" s="742"/>
      <c r="W894" s="742"/>
      <c r="X894" s="742"/>
      <c r="Y894" s="742"/>
      <c r="Z894" s="742"/>
    </row>
    <row r="895" ht="15.75" customHeight="1">
      <c r="A895" s="742"/>
      <c r="B895" s="742"/>
      <c r="C895" s="742"/>
      <c r="D895" s="746"/>
      <c r="E895" s="746"/>
      <c r="F895" s="746"/>
      <c r="G895" s="746"/>
      <c r="H895" s="746"/>
      <c r="I895" s="742"/>
      <c r="J895" s="742"/>
      <c r="K895" s="742"/>
      <c r="L895" s="742"/>
      <c r="M895" s="742"/>
      <c r="N895" s="742"/>
      <c r="O895" s="742"/>
      <c r="P895" s="742"/>
      <c r="Q895" s="742"/>
      <c r="R895" s="742"/>
      <c r="S895" s="742"/>
      <c r="T895" s="742"/>
      <c r="U895" s="742"/>
      <c r="V895" s="742"/>
      <c r="W895" s="742"/>
      <c r="X895" s="742"/>
      <c r="Y895" s="742"/>
      <c r="Z895" s="742"/>
    </row>
    <row r="896" ht="15.75" customHeight="1">
      <c r="A896" s="742"/>
      <c r="B896" s="742"/>
      <c r="C896" s="742"/>
      <c r="D896" s="746"/>
      <c r="E896" s="746"/>
      <c r="F896" s="746"/>
      <c r="G896" s="746"/>
      <c r="H896" s="746"/>
      <c r="I896" s="742"/>
      <c r="J896" s="742"/>
      <c r="K896" s="742"/>
      <c r="L896" s="742"/>
      <c r="M896" s="742"/>
      <c r="N896" s="742"/>
      <c r="O896" s="742"/>
      <c r="P896" s="742"/>
      <c r="Q896" s="742"/>
      <c r="R896" s="742"/>
      <c r="S896" s="742"/>
      <c r="T896" s="742"/>
      <c r="U896" s="742"/>
      <c r="V896" s="742"/>
      <c r="W896" s="742"/>
      <c r="X896" s="742"/>
      <c r="Y896" s="742"/>
      <c r="Z896" s="742"/>
    </row>
    <row r="897" ht="15.75" customHeight="1">
      <c r="A897" s="742"/>
      <c r="B897" s="742"/>
      <c r="C897" s="742"/>
      <c r="D897" s="746"/>
      <c r="E897" s="746"/>
      <c r="F897" s="746"/>
      <c r="G897" s="746"/>
      <c r="H897" s="746"/>
      <c r="I897" s="742"/>
      <c r="J897" s="742"/>
      <c r="K897" s="742"/>
      <c r="L897" s="742"/>
      <c r="M897" s="742"/>
      <c r="N897" s="742"/>
      <c r="O897" s="742"/>
      <c r="P897" s="742"/>
      <c r="Q897" s="742"/>
      <c r="R897" s="742"/>
      <c r="S897" s="742"/>
      <c r="T897" s="742"/>
      <c r="U897" s="742"/>
      <c r="V897" s="742"/>
      <c r="W897" s="742"/>
      <c r="X897" s="742"/>
      <c r="Y897" s="742"/>
      <c r="Z897" s="742"/>
    </row>
    <row r="898" ht="15.75" customHeight="1">
      <c r="A898" s="742"/>
      <c r="B898" s="742"/>
      <c r="C898" s="742"/>
      <c r="D898" s="746"/>
      <c r="E898" s="746"/>
      <c r="F898" s="746"/>
      <c r="G898" s="746"/>
      <c r="H898" s="746"/>
      <c r="I898" s="742"/>
      <c r="J898" s="742"/>
      <c r="K898" s="742"/>
      <c r="L898" s="742"/>
      <c r="M898" s="742"/>
      <c r="N898" s="742"/>
      <c r="O898" s="742"/>
      <c r="P898" s="742"/>
      <c r="Q898" s="742"/>
      <c r="R898" s="742"/>
      <c r="S898" s="742"/>
      <c r="T898" s="742"/>
      <c r="U898" s="742"/>
      <c r="V898" s="742"/>
      <c r="W898" s="742"/>
      <c r="X898" s="742"/>
      <c r="Y898" s="742"/>
      <c r="Z898" s="742"/>
    </row>
    <row r="899" ht="15.75" customHeight="1">
      <c r="A899" s="742"/>
      <c r="B899" s="742"/>
      <c r="C899" s="742"/>
      <c r="D899" s="746"/>
      <c r="E899" s="746"/>
      <c r="F899" s="746"/>
      <c r="G899" s="746"/>
      <c r="H899" s="746"/>
      <c r="I899" s="742"/>
      <c r="J899" s="742"/>
      <c r="K899" s="742"/>
      <c r="L899" s="742"/>
      <c r="M899" s="742"/>
      <c r="N899" s="742"/>
      <c r="O899" s="742"/>
      <c r="P899" s="742"/>
      <c r="Q899" s="742"/>
      <c r="R899" s="742"/>
      <c r="S899" s="742"/>
      <c r="T899" s="742"/>
      <c r="U899" s="742"/>
      <c r="V899" s="742"/>
      <c r="W899" s="742"/>
      <c r="X899" s="742"/>
      <c r="Y899" s="742"/>
      <c r="Z899" s="742"/>
    </row>
    <row r="900" ht="15.75" customHeight="1">
      <c r="A900" s="742"/>
      <c r="B900" s="742"/>
      <c r="C900" s="742"/>
      <c r="D900" s="746"/>
      <c r="E900" s="746"/>
      <c r="F900" s="746"/>
      <c r="G900" s="746"/>
      <c r="H900" s="746"/>
      <c r="I900" s="742"/>
      <c r="J900" s="742"/>
      <c r="K900" s="742"/>
      <c r="L900" s="742"/>
      <c r="M900" s="742"/>
      <c r="N900" s="742"/>
      <c r="O900" s="742"/>
      <c r="P900" s="742"/>
      <c r="Q900" s="742"/>
      <c r="R900" s="742"/>
      <c r="S900" s="742"/>
      <c r="T900" s="742"/>
      <c r="U900" s="742"/>
      <c r="V900" s="742"/>
      <c r="W900" s="742"/>
      <c r="X900" s="742"/>
      <c r="Y900" s="742"/>
      <c r="Z900" s="742"/>
    </row>
    <row r="901" ht="15.75" customHeight="1">
      <c r="A901" s="742"/>
      <c r="B901" s="742"/>
      <c r="C901" s="742"/>
      <c r="D901" s="746"/>
      <c r="E901" s="746"/>
      <c r="F901" s="746"/>
      <c r="G901" s="746"/>
      <c r="H901" s="746"/>
      <c r="I901" s="742"/>
      <c r="J901" s="742"/>
      <c r="K901" s="742"/>
      <c r="L901" s="742"/>
      <c r="M901" s="742"/>
      <c r="N901" s="742"/>
      <c r="O901" s="742"/>
      <c r="P901" s="742"/>
      <c r="Q901" s="742"/>
      <c r="R901" s="742"/>
      <c r="S901" s="742"/>
      <c r="T901" s="742"/>
      <c r="U901" s="742"/>
      <c r="V901" s="742"/>
      <c r="W901" s="742"/>
      <c r="X901" s="742"/>
      <c r="Y901" s="742"/>
      <c r="Z901" s="742"/>
    </row>
    <row r="902" ht="15.75" customHeight="1">
      <c r="A902" s="742"/>
      <c r="B902" s="742"/>
      <c r="C902" s="742"/>
      <c r="D902" s="746"/>
      <c r="E902" s="746"/>
      <c r="F902" s="746"/>
      <c r="G902" s="746"/>
      <c r="H902" s="746"/>
      <c r="I902" s="742"/>
      <c r="J902" s="742"/>
      <c r="K902" s="742"/>
      <c r="L902" s="742"/>
      <c r="M902" s="742"/>
      <c r="N902" s="742"/>
      <c r="O902" s="742"/>
      <c r="P902" s="742"/>
      <c r="Q902" s="742"/>
      <c r="R902" s="742"/>
      <c r="S902" s="742"/>
      <c r="T902" s="742"/>
      <c r="U902" s="742"/>
      <c r="V902" s="742"/>
      <c r="W902" s="742"/>
      <c r="X902" s="742"/>
      <c r="Y902" s="742"/>
      <c r="Z902" s="742"/>
    </row>
    <row r="903" ht="15.75" customHeight="1">
      <c r="A903" s="742"/>
      <c r="B903" s="742"/>
      <c r="C903" s="742"/>
      <c r="D903" s="746"/>
      <c r="E903" s="746"/>
      <c r="F903" s="746"/>
      <c r="G903" s="746"/>
      <c r="H903" s="746"/>
      <c r="I903" s="742"/>
      <c r="J903" s="742"/>
      <c r="K903" s="742"/>
      <c r="L903" s="742"/>
      <c r="M903" s="742"/>
      <c r="N903" s="742"/>
      <c r="O903" s="742"/>
      <c r="P903" s="742"/>
      <c r="Q903" s="742"/>
      <c r="R903" s="742"/>
      <c r="S903" s="742"/>
      <c r="T903" s="742"/>
      <c r="U903" s="742"/>
      <c r="V903" s="742"/>
      <c r="W903" s="742"/>
      <c r="X903" s="742"/>
      <c r="Y903" s="742"/>
      <c r="Z903" s="742"/>
    </row>
    <row r="904" ht="15.75" customHeight="1">
      <c r="A904" s="742"/>
      <c r="B904" s="742"/>
      <c r="C904" s="742"/>
      <c r="D904" s="746"/>
      <c r="E904" s="746"/>
      <c r="F904" s="746"/>
      <c r="G904" s="746"/>
      <c r="H904" s="746"/>
      <c r="I904" s="742"/>
      <c r="J904" s="742"/>
      <c r="K904" s="742"/>
      <c r="L904" s="742"/>
      <c r="M904" s="742"/>
      <c r="N904" s="742"/>
      <c r="O904" s="742"/>
      <c r="P904" s="742"/>
      <c r="Q904" s="742"/>
      <c r="R904" s="742"/>
      <c r="S904" s="742"/>
      <c r="T904" s="742"/>
      <c r="U904" s="742"/>
      <c r="V904" s="742"/>
      <c r="W904" s="742"/>
      <c r="X904" s="742"/>
      <c r="Y904" s="742"/>
      <c r="Z904" s="742"/>
    </row>
    <row r="905" ht="15.75" customHeight="1">
      <c r="A905" s="742"/>
      <c r="B905" s="742"/>
      <c r="C905" s="742"/>
      <c r="D905" s="746"/>
      <c r="E905" s="746"/>
      <c r="F905" s="746"/>
      <c r="G905" s="746"/>
      <c r="H905" s="746"/>
      <c r="I905" s="742"/>
      <c r="J905" s="742"/>
      <c r="K905" s="742"/>
      <c r="L905" s="742"/>
      <c r="M905" s="742"/>
      <c r="N905" s="742"/>
      <c r="O905" s="742"/>
      <c r="P905" s="742"/>
      <c r="Q905" s="742"/>
      <c r="R905" s="742"/>
      <c r="S905" s="742"/>
      <c r="T905" s="742"/>
      <c r="U905" s="742"/>
      <c r="V905" s="742"/>
      <c r="W905" s="742"/>
      <c r="X905" s="742"/>
      <c r="Y905" s="742"/>
      <c r="Z905" s="742"/>
    </row>
    <row r="906" ht="15.75" customHeight="1">
      <c r="A906" s="742"/>
      <c r="B906" s="742"/>
      <c r="C906" s="742"/>
      <c r="D906" s="746"/>
      <c r="E906" s="746"/>
      <c r="F906" s="746"/>
      <c r="G906" s="746"/>
      <c r="H906" s="746"/>
      <c r="I906" s="742"/>
      <c r="J906" s="742"/>
      <c r="K906" s="742"/>
      <c r="L906" s="742"/>
      <c r="M906" s="742"/>
      <c r="N906" s="742"/>
      <c r="O906" s="742"/>
      <c r="P906" s="742"/>
      <c r="Q906" s="742"/>
      <c r="R906" s="742"/>
      <c r="S906" s="742"/>
      <c r="T906" s="742"/>
      <c r="U906" s="742"/>
      <c r="V906" s="742"/>
      <c r="W906" s="742"/>
      <c r="X906" s="742"/>
      <c r="Y906" s="742"/>
      <c r="Z906" s="742"/>
    </row>
    <row r="907" ht="15.75" customHeight="1">
      <c r="A907" s="742"/>
      <c r="B907" s="742"/>
      <c r="C907" s="742"/>
      <c r="D907" s="746"/>
      <c r="E907" s="746"/>
      <c r="F907" s="746"/>
      <c r="G907" s="746"/>
      <c r="H907" s="746"/>
      <c r="I907" s="742"/>
      <c r="J907" s="742"/>
      <c r="K907" s="742"/>
      <c r="L907" s="742"/>
      <c r="M907" s="742"/>
      <c r="N907" s="742"/>
      <c r="O907" s="742"/>
      <c r="P907" s="742"/>
      <c r="Q907" s="742"/>
      <c r="R907" s="742"/>
      <c r="S907" s="742"/>
      <c r="T907" s="742"/>
      <c r="U907" s="742"/>
      <c r="V907" s="742"/>
      <c r="W907" s="742"/>
      <c r="X907" s="742"/>
      <c r="Y907" s="742"/>
      <c r="Z907" s="742"/>
    </row>
    <row r="908" ht="15.75" customHeight="1">
      <c r="A908" s="742"/>
      <c r="B908" s="742"/>
      <c r="C908" s="742"/>
      <c r="D908" s="746"/>
      <c r="E908" s="746"/>
      <c r="F908" s="746"/>
      <c r="G908" s="746"/>
      <c r="H908" s="746"/>
      <c r="I908" s="742"/>
      <c r="J908" s="742"/>
      <c r="K908" s="742"/>
      <c r="L908" s="742"/>
      <c r="M908" s="742"/>
      <c r="N908" s="742"/>
      <c r="O908" s="742"/>
      <c r="P908" s="742"/>
      <c r="Q908" s="742"/>
      <c r="R908" s="742"/>
      <c r="S908" s="742"/>
      <c r="T908" s="742"/>
      <c r="U908" s="742"/>
      <c r="V908" s="742"/>
      <c r="W908" s="742"/>
      <c r="X908" s="742"/>
      <c r="Y908" s="742"/>
      <c r="Z908" s="742"/>
    </row>
    <row r="909" ht="15.75" customHeight="1">
      <c r="A909" s="742"/>
      <c r="B909" s="742"/>
      <c r="C909" s="742"/>
      <c r="D909" s="746"/>
      <c r="E909" s="746"/>
      <c r="F909" s="746"/>
      <c r="G909" s="746"/>
      <c r="H909" s="746"/>
      <c r="I909" s="742"/>
      <c r="J909" s="742"/>
      <c r="K909" s="742"/>
      <c r="L909" s="742"/>
      <c r="M909" s="742"/>
      <c r="N909" s="742"/>
      <c r="O909" s="742"/>
      <c r="P909" s="742"/>
      <c r="Q909" s="742"/>
      <c r="R909" s="742"/>
      <c r="S909" s="742"/>
      <c r="T909" s="742"/>
      <c r="U909" s="742"/>
      <c r="V909" s="742"/>
      <c r="W909" s="742"/>
      <c r="X909" s="742"/>
      <c r="Y909" s="742"/>
      <c r="Z909" s="742"/>
    </row>
    <row r="910" ht="15.75" customHeight="1">
      <c r="A910" s="742"/>
      <c r="B910" s="742"/>
      <c r="C910" s="742"/>
      <c r="D910" s="746"/>
      <c r="E910" s="746"/>
      <c r="F910" s="746"/>
      <c r="G910" s="746"/>
      <c r="H910" s="746"/>
      <c r="I910" s="742"/>
      <c r="J910" s="742"/>
      <c r="K910" s="742"/>
      <c r="L910" s="742"/>
      <c r="M910" s="742"/>
      <c r="N910" s="742"/>
      <c r="O910" s="742"/>
      <c r="P910" s="742"/>
      <c r="Q910" s="742"/>
      <c r="R910" s="742"/>
      <c r="S910" s="742"/>
      <c r="T910" s="742"/>
      <c r="U910" s="742"/>
      <c r="V910" s="742"/>
      <c r="W910" s="742"/>
      <c r="X910" s="742"/>
      <c r="Y910" s="742"/>
      <c r="Z910" s="742"/>
    </row>
    <row r="911" ht="15.75" customHeight="1">
      <c r="A911" s="742"/>
      <c r="B911" s="742"/>
      <c r="C911" s="742"/>
      <c r="D911" s="746"/>
      <c r="E911" s="746"/>
      <c r="F911" s="746"/>
      <c r="G911" s="746"/>
      <c r="H911" s="746"/>
      <c r="I911" s="742"/>
      <c r="J911" s="742"/>
      <c r="K911" s="742"/>
      <c r="L911" s="742"/>
      <c r="M911" s="742"/>
      <c r="N911" s="742"/>
      <c r="O911" s="742"/>
      <c r="P911" s="742"/>
      <c r="Q911" s="742"/>
      <c r="R911" s="742"/>
      <c r="S911" s="742"/>
      <c r="T911" s="742"/>
      <c r="U911" s="742"/>
      <c r="V911" s="742"/>
      <c r="W911" s="742"/>
      <c r="X911" s="742"/>
      <c r="Y911" s="742"/>
      <c r="Z911" s="742"/>
    </row>
    <row r="912" ht="15.75" customHeight="1">
      <c r="A912" s="742"/>
      <c r="B912" s="742"/>
      <c r="C912" s="742"/>
      <c r="D912" s="746"/>
      <c r="E912" s="746"/>
      <c r="F912" s="746"/>
      <c r="G912" s="746"/>
      <c r="H912" s="746"/>
      <c r="I912" s="742"/>
      <c r="J912" s="742"/>
      <c r="K912" s="742"/>
      <c r="L912" s="742"/>
      <c r="M912" s="742"/>
      <c r="N912" s="742"/>
      <c r="O912" s="742"/>
      <c r="P912" s="742"/>
      <c r="Q912" s="742"/>
      <c r="R912" s="742"/>
      <c r="S912" s="742"/>
      <c r="T912" s="742"/>
      <c r="U912" s="742"/>
      <c r="V912" s="742"/>
      <c r="W912" s="742"/>
      <c r="X912" s="742"/>
      <c r="Y912" s="742"/>
      <c r="Z912" s="742"/>
    </row>
    <row r="913" ht="15.75" customHeight="1">
      <c r="A913" s="742"/>
      <c r="B913" s="742"/>
      <c r="C913" s="742"/>
      <c r="D913" s="746"/>
      <c r="E913" s="746"/>
      <c r="F913" s="746"/>
      <c r="G913" s="746"/>
      <c r="H913" s="746"/>
      <c r="I913" s="742"/>
      <c r="J913" s="742"/>
      <c r="K913" s="742"/>
      <c r="L913" s="742"/>
      <c r="M913" s="742"/>
      <c r="N913" s="742"/>
      <c r="O913" s="742"/>
      <c r="P913" s="742"/>
      <c r="Q913" s="742"/>
      <c r="R913" s="742"/>
      <c r="S913" s="742"/>
      <c r="T913" s="742"/>
      <c r="U913" s="742"/>
      <c r="V913" s="742"/>
      <c r="W913" s="742"/>
      <c r="X913" s="742"/>
      <c r="Y913" s="742"/>
      <c r="Z913" s="742"/>
    </row>
    <row r="914" ht="15.75" customHeight="1">
      <c r="A914" s="742"/>
      <c r="B914" s="742"/>
      <c r="C914" s="742"/>
      <c r="D914" s="746"/>
      <c r="E914" s="746"/>
      <c r="F914" s="746"/>
      <c r="G914" s="746"/>
      <c r="H914" s="746"/>
      <c r="I914" s="742"/>
      <c r="J914" s="742"/>
      <c r="K914" s="742"/>
      <c r="L914" s="742"/>
      <c r="M914" s="742"/>
      <c r="N914" s="742"/>
      <c r="O914" s="742"/>
      <c r="P914" s="742"/>
      <c r="Q914" s="742"/>
      <c r="R914" s="742"/>
      <c r="S914" s="742"/>
      <c r="T914" s="742"/>
      <c r="U914" s="742"/>
      <c r="V914" s="742"/>
      <c r="W914" s="742"/>
      <c r="X914" s="742"/>
      <c r="Y914" s="742"/>
      <c r="Z914" s="742"/>
    </row>
    <row r="915" ht="15.75" customHeight="1">
      <c r="A915" s="742"/>
      <c r="B915" s="742"/>
      <c r="C915" s="742"/>
      <c r="D915" s="746"/>
      <c r="E915" s="746"/>
      <c r="F915" s="746"/>
      <c r="G915" s="746"/>
      <c r="H915" s="746"/>
      <c r="I915" s="742"/>
      <c r="J915" s="742"/>
      <c r="K915" s="742"/>
      <c r="L915" s="742"/>
      <c r="M915" s="742"/>
      <c r="N915" s="742"/>
      <c r="O915" s="742"/>
      <c r="P915" s="742"/>
      <c r="Q915" s="742"/>
      <c r="R915" s="742"/>
      <c r="S915" s="742"/>
      <c r="T915" s="742"/>
      <c r="U915" s="742"/>
      <c r="V915" s="742"/>
      <c r="W915" s="742"/>
      <c r="X915" s="742"/>
      <c r="Y915" s="742"/>
      <c r="Z915" s="742"/>
    </row>
    <row r="916" ht="15.75" customHeight="1">
      <c r="A916" s="742"/>
      <c r="B916" s="742"/>
      <c r="C916" s="742"/>
      <c r="D916" s="746"/>
      <c r="E916" s="746"/>
      <c r="F916" s="746"/>
      <c r="G916" s="746"/>
      <c r="H916" s="746"/>
      <c r="I916" s="742"/>
      <c r="J916" s="742"/>
      <c r="K916" s="742"/>
      <c r="L916" s="742"/>
      <c r="M916" s="742"/>
      <c r="N916" s="742"/>
      <c r="O916" s="742"/>
      <c r="P916" s="742"/>
      <c r="Q916" s="742"/>
      <c r="R916" s="742"/>
      <c r="S916" s="742"/>
      <c r="T916" s="742"/>
      <c r="U916" s="742"/>
      <c r="V916" s="742"/>
      <c r="W916" s="742"/>
      <c r="X916" s="742"/>
      <c r="Y916" s="742"/>
      <c r="Z916" s="742"/>
    </row>
    <row r="917" ht="15.75" customHeight="1">
      <c r="A917" s="742"/>
      <c r="B917" s="742"/>
      <c r="C917" s="742"/>
      <c r="D917" s="746"/>
      <c r="E917" s="746"/>
      <c r="F917" s="746"/>
      <c r="G917" s="746"/>
      <c r="H917" s="746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</row>
    <row r="918" ht="15.75" customHeight="1">
      <c r="A918" s="742"/>
      <c r="B918" s="742"/>
      <c r="C918" s="742"/>
      <c r="D918" s="746"/>
      <c r="E918" s="746"/>
      <c r="F918" s="746"/>
      <c r="G918" s="746"/>
      <c r="H918" s="746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</row>
    <row r="919" ht="15.75" customHeight="1">
      <c r="A919" s="742"/>
      <c r="B919" s="742"/>
      <c r="C919" s="742"/>
      <c r="D919" s="746"/>
      <c r="E919" s="746"/>
      <c r="F919" s="746"/>
      <c r="G919" s="746"/>
      <c r="H919" s="746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</row>
    <row r="920" ht="15.75" customHeight="1">
      <c r="A920" s="742"/>
      <c r="B920" s="742"/>
      <c r="C920" s="742"/>
      <c r="D920" s="746"/>
      <c r="E920" s="746"/>
      <c r="F920" s="746"/>
      <c r="G920" s="746"/>
      <c r="H920" s="746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</row>
    <row r="921" ht="15.75" customHeight="1">
      <c r="A921" s="742"/>
      <c r="B921" s="742"/>
      <c r="C921" s="742"/>
      <c r="D921" s="746"/>
      <c r="E921" s="746"/>
      <c r="F921" s="746"/>
      <c r="G921" s="746"/>
      <c r="H921" s="746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</row>
    <row r="922" ht="15.75" customHeight="1">
      <c r="A922" s="742"/>
      <c r="B922" s="742"/>
      <c r="C922" s="742"/>
      <c r="D922" s="746"/>
      <c r="E922" s="746"/>
      <c r="F922" s="746"/>
      <c r="G922" s="746"/>
      <c r="H922" s="746"/>
      <c r="I922" s="742"/>
      <c r="J922" s="742"/>
      <c r="K922" s="742"/>
      <c r="L922" s="742"/>
      <c r="M922" s="742"/>
      <c r="N922" s="742"/>
      <c r="O922" s="742"/>
      <c r="P922" s="742"/>
      <c r="Q922" s="742"/>
      <c r="R922" s="742"/>
      <c r="S922" s="742"/>
      <c r="T922" s="742"/>
      <c r="U922" s="742"/>
      <c r="V922" s="742"/>
      <c r="W922" s="742"/>
      <c r="X922" s="742"/>
      <c r="Y922" s="742"/>
      <c r="Z922" s="742"/>
    </row>
    <row r="923" ht="15.75" customHeight="1">
      <c r="A923" s="742"/>
      <c r="B923" s="742"/>
      <c r="C923" s="742"/>
      <c r="D923" s="746"/>
      <c r="E923" s="746"/>
      <c r="F923" s="746"/>
      <c r="G923" s="746"/>
      <c r="H923" s="746"/>
      <c r="I923" s="742"/>
      <c r="J923" s="742"/>
      <c r="K923" s="742"/>
      <c r="L923" s="742"/>
      <c r="M923" s="742"/>
      <c r="N923" s="742"/>
      <c r="O923" s="742"/>
      <c r="P923" s="742"/>
      <c r="Q923" s="742"/>
      <c r="R923" s="742"/>
      <c r="S923" s="742"/>
      <c r="T923" s="742"/>
      <c r="U923" s="742"/>
      <c r="V923" s="742"/>
      <c r="W923" s="742"/>
      <c r="X923" s="742"/>
      <c r="Y923" s="742"/>
      <c r="Z923" s="742"/>
    </row>
    <row r="924" ht="15.75" customHeight="1">
      <c r="A924" s="742"/>
      <c r="B924" s="742"/>
      <c r="C924" s="742"/>
      <c r="D924" s="746"/>
      <c r="E924" s="746"/>
      <c r="F924" s="746"/>
      <c r="G924" s="746"/>
      <c r="H924" s="746"/>
      <c r="I924" s="742"/>
      <c r="J924" s="742"/>
      <c r="K924" s="742"/>
      <c r="L924" s="742"/>
      <c r="M924" s="742"/>
      <c r="N924" s="742"/>
      <c r="O924" s="742"/>
      <c r="P924" s="742"/>
      <c r="Q924" s="742"/>
      <c r="R924" s="742"/>
      <c r="S924" s="742"/>
      <c r="T924" s="742"/>
      <c r="U924" s="742"/>
      <c r="V924" s="742"/>
      <c r="W924" s="742"/>
      <c r="X924" s="742"/>
      <c r="Y924" s="742"/>
      <c r="Z924" s="742"/>
    </row>
    <row r="925" ht="15.75" customHeight="1">
      <c r="A925" s="742"/>
      <c r="B925" s="742"/>
      <c r="C925" s="742"/>
      <c r="D925" s="746"/>
      <c r="E925" s="746"/>
      <c r="F925" s="746"/>
      <c r="G925" s="746"/>
      <c r="H925" s="746"/>
      <c r="I925" s="742"/>
      <c r="J925" s="742"/>
      <c r="K925" s="742"/>
      <c r="L925" s="742"/>
      <c r="M925" s="742"/>
      <c r="N925" s="742"/>
      <c r="O925" s="742"/>
      <c r="P925" s="742"/>
      <c r="Q925" s="742"/>
      <c r="R925" s="742"/>
      <c r="S925" s="742"/>
      <c r="T925" s="742"/>
      <c r="U925" s="742"/>
      <c r="V925" s="742"/>
      <c r="W925" s="742"/>
      <c r="X925" s="742"/>
      <c r="Y925" s="742"/>
      <c r="Z925" s="742"/>
    </row>
    <row r="926" ht="15.75" customHeight="1">
      <c r="A926" s="742"/>
      <c r="B926" s="742"/>
      <c r="C926" s="742"/>
      <c r="D926" s="746"/>
      <c r="E926" s="746"/>
      <c r="F926" s="746"/>
      <c r="G926" s="746"/>
      <c r="H926" s="746"/>
      <c r="I926" s="742"/>
      <c r="J926" s="742"/>
      <c r="K926" s="742"/>
      <c r="L926" s="742"/>
      <c r="M926" s="742"/>
      <c r="N926" s="742"/>
      <c r="O926" s="742"/>
      <c r="P926" s="742"/>
      <c r="Q926" s="742"/>
      <c r="R926" s="742"/>
      <c r="S926" s="742"/>
      <c r="T926" s="742"/>
      <c r="U926" s="742"/>
      <c r="V926" s="742"/>
      <c r="W926" s="742"/>
      <c r="X926" s="742"/>
      <c r="Y926" s="742"/>
      <c r="Z926" s="742"/>
    </row>
    <row r="927" ht="15.75" customHeight="1">
      <c r="A927" s="742"/>
      <c r="B927" s="742"/>
      <c r="C927" s="742"/>
      <c r="D927" s="746"/>
      <c r="E927" s="746"/>
      <c r="F927" s="746"/>
      <c r="G927" s="746"/>
      <c r="H927" s="746"/>
      <c r="I927" s="742"/>
      <c r="J927" s="742"/>
      <c r="K927" s="742"/>
      <c r="L927" s="742"/>
      <c r="M927" s="742"/>
      <c r="N927" s="742"/>
      <c r="O927" s="742"/>
      <c r="P927" s="742"/>
      <c r="Q927" s="742"/>
      <c r="R927" s="742"/>
      <c r="S927" s="742"/>
      <c r="T927" s="742"/>
      <c r="U927" s="742"/>
      <c r="V927" s="742"/>
      <c r="W927" s="742"/>
      <c r="X927" s="742"/>
      <c r="Y927" s="742"/>
      <c r="Z927" s="742"/>
    </row>
    <row r="928" ht="15.75" customHeight="1">
      <c r="A928" s="742"/>
      <c r="B928" s="742"/>
      <c r="C928" s="742"/>
      <c r="D928" s="746"/>
      <c r="E928" s="746"/>
      <c r="F928" s="746"/>
      <c r="G928" s="746"/>
      <c r="H928" s="746"/>
      <c r="I928" s="742"/>
      <c r="J928" s="742"/>
      <c r="K928" s="742"/>
      <c r="L928" s="742"/>
      <c r="M928" s="742"/>
      <c r="N928" s="742"/>
      <c r="O928" s="742"/>
      <c r="P928" s="742"/>
      <c r="Q928" s="742"/>
      <c r="R928" s="742"/>
      <c r="S928" s="742"/>
      <c r="T928" s="742"/>
      <c r="U928" s="742"/>
      <c r="V928" s="742"/>
      <c r="W928" s="742"/>
      <c r="X928" s="742"/>
      <c r="Y928" s="742"/>
      <c r="Z928" s="742"/>
    </row>
    <row r="929" ht="15.75" customHeight="1">
      <c r="A929" s="742"/>
      <c r="B929" s="742"/>
      <c r="C929" s="742"/>
      <c r="D929" s="746"/>
      <c r="E929" s="746"/>
      <c r="F929" s="746"/>
      <c r="G929" s="746"/>
      <c r="H929" s="746"/>
      <c r="I929" s="742"/>
      <c r="J929" s="742"/>
      <c r="K929" s="742"/>
      <c r="L929" s="742"/>
      <c r="M929" s="742"/>
      <c r="N929" s="742"/>
      <c r="O929" s="742"/>
      <c r="P929" s="742"/>
      <c r="Q929" s="742"/>
      <c r="R929" s="742"/>
      <c r="S929" s="742"/>
      <c r="T929" s="742"/>
      <c r="U929" s="742"/>
      <c r="V929" s="742"/>
      <c r="W929" s="742"/>
      <c r="X929" s="742"/>
      <c r="Y929" s="742"/>
      <c r="Z929" s="742"/>
    </row>
    <row r="930" ht="15.75" customHeight="1">
      <c r="A930" s="742"/>
      <c r="B930" s="742"/>
      <c r="C930" s="742"/>
      <c r="D930" s="746"/>
      <c r="E930" s="746"/>
      <c r="F930" s="746"/>
      <c r="G930" s="746"/>
      <c r="H930" s="746"/>
      <c r="I930" s="742"/>
      <c r="J930" s="742"/>
      <c r="K930" s="742"/>
      <c r="L930" s="742"/>
      <c r="M930" s="742"/>
      <c r="N930" s="742"/>
      <c r="O930" s="742"/>
      <c r="P930" s="742"/>
      <c r="Q930" s="742"/>
      <c r="R930" s="742"/>
      <c r="S930" s="742"/>
      <c r="T930" s="742"/>
      <c r="U930" s="742"/>
      <c r="V930" s="742"/>
      <c r="W930" s="742"/>
      <c r="X930" s="742"/>
      <c r="Y930" s="742"/>
      <c r="Z930" s="742"/>
    </row>
    <row r="931" ht="15.75" customHeight="1">
      <c r="A931" s="742"/>
      <c r="B931" s="742"/>
      <c r="C931" s="742"/>
      <c r="D931" s="746"/>
      <c r="E931" s="746"/>
      <c r="F931" s="746"/>
      <c r="G931" s="746"/>
      <c r="H931" s="746"/>
      <c r="I931" s="742"/>
      <c r="J931" s="742"/>
      <c r="K931" s="742"/>
      <c r="L931" s="742"/>
      <c r="M931" s="742"/>
      <c r="N931" s="742"/>
      <c r="O931" s="742"/>
      <c r="P931" s="742"/>
      <c r="Q931" s="742"/>
      <c r="R931" s="742"/>
      <c r="S931" s="742"/>
      <c r="T931" s="742"/>
      <c r="U931" s="742"/>
      <c r="V931" s="742"/>
      <c r="W931" s="742"/>
      <c r="X931" s="742"/>
      <c r="Y931" s="742"/>
      <c r="Z931" s="742"/>
    </row>
    <row r="932" ht="15.75" customHeight="1">
      <c r="A932" s="742"/>
      <c r="B932" s="742"/>
      <c r="C932" s="742"/>
      <c r="D932" s="746"/>
      <c r="E932" s="746"/>
      <c r="F932" s="746"/>
      <c r="G932" s="746"/>
      <c r="H932" s="746"/>
      <c r="I932" s="742"/>
      <c r="J932" s="742"/>
      <c r="K932" s="742"/>
      <c r="L932" s="742"/>
      <c r="M932" s="742"/>
      <c r="N932" s="742"/>
      <c r="O932" s="742"/>
      <c r="P932" s="742"/>
      <c r="Q932" s="742"/>
      <c r="R932" s="742"/>
      <c r="S932" s="742"/>
      <c r="T932" s="742"/>
      <c r="U932" s="742"/>
      <c r="V932" s="742"/>
      <c r="W932" s="742"/>
      <c r="X932" s="742"/>
      <c r="Y932" s="742"/>
      <c r="Z932" s="742"/>
    </row>
    <row r="933" ht="15.75" customHeight="1">
      <c r="A933" s="742"/>
      <c r="B933" s="742"/>
      <c r="C933" s="742"/>
      <c r="D933" s="746"/>
      <c r="E933" s="746"/>
      <c r="F933" s="746"/>
      <c r="G933" s="746"/>
      <c r="H933" s="746"/>
      <c r="I933" s="742"/>
      <c r="J933" s="742"/>
      <c r="K933" s="742"/>
      <c r="L933" s="742"/>
      <c r="M933" s="742"/>
      <c r="N933" s="742"/>
      <c r="O933" s="742"/>
      <c r="P933" s="742"/>
      <c r="Q933" s="742"/>
      <c r="R933" s="742"/>
      <c r="S933" s="742"/>
      <c r="T933" s="742"/>
      <c r="U933" s="742"/>
      <c r="V933" s="742"/>
      <c r="W933" s="742"/>
      <c r="X933" s="742"/>
      <c r="Y933" s="742"/>
      <c r="Z933" s="742"/>
    </row>
    <row r="934" ht="15.75" customHeight="1">
      <c r="A934" s="742"/>
      <c r="B934" s="742"/>
      <c r="C934" s="742"/>
      <c r="D934" s="746"/>
      <c r="E934" s="746"/>
      <c r="F934" s="746"/>
      <c r="G934" s="746"/>
      <c r="H934" s="746"/>
      <c r="I934" s="742"/>
      <c r="J934" s="742"/>
      <c r="K934" s="742"/>
      <c r="L934" s="742"/>
      <c r="M934" s="742"/>
      <c r="N934" s="742"/>
      <c r="O934" s="742"/>
      <c r="P934" s="742"/>
      <c r="Q934" s="742"/>
      <c r="R934" s="742"/>
      <c r="S934" s="742"/>
      <c r="T934" s="742"/>
      <c r="U934" s="742"/>
      <c r="V934" s="742"/>
      <c r="W934" s="742"/>
      <c r="X934" s="742"/>
      <c r="Y934" s="742"/>
      <c r="Z934" s="742"/>
    </row>
    <row r="935" ht="15.75" customHeight="1">
      <c r="A935" s="742"/>
      <c r="B935" s="742"/>
      <c r="C935" s="742"/>
      <c r="D935" s="746"/>
      <c r="E935" s="746"/>
      <c r="F935" s="746"/>
      <c r="G935" s="746"/>
      <c r="H935" s="746"/>
      <c r="I935" s="742"/>
      <c r="J935" s="742"/>
      <c r="K935" s="742"/>
      <c r="L935" s="742"/>
      <c r="M935" s="742"/>
      <c r="N935" s="742"/>
      <c r="O935" s="742"/>
      <c r="P935" s="742"/>
      <c r="Q935" s="742"/>
      <c r="R935" s="742"/>
      <c r="S935" s="742"/>
      <c r="T935" s="742"/>
      <c r="U935" s="742"/>
      <c r="V935" s="742"/>
      <c r="W935" s="742"/>
      <c r="X935" s="742"/>
      <c r="Y935" s="742"/>
      <c r="Z935" s="742"/>
    </row>
    <row r="936" ht="15.75" customHeight="1">
      <c r="A936" s="742"/>
      <c r="B936" s="742"/>
      <c r="C936" s="742"/>
      <c r="D936" s="746"/>
      <c r="E936" s="746"/>
      <c r="F936" s="746"/>
      <c r="G936" s="746"/>
      <c r="H936" s="746"/>
      <c r="I936" s="742"/>
      <c r="J936" s="742"/>
      <c r="K936" s="742"/>
      <c r="L936" s="742"/>
      <c r="M936" s="742"/>
      <c r="N936" s="742"/>
      <c r="O936" s="742"/>
      <c r="P936" s="742"/>
      <c r="Q936" s="742"/>
      <c r="R936" s="742"/>
      <c r="S936" s="742"/>
      <c r="T936" s="742"/>
      <c r="U936" s="742"/>
      <c r="V936" s="742"/>
      <c r="W936" s="742"/>
      <c r="X936" s="742"/>
      <c r="Y936" s="742"/>
      <c r="Z936" s="742"/>
    </row>
    <row r="937" ht="15.75" customHeight="1">
      <c r="A937" s="742"/>
      <c r="B937" s="742"/>
      <c r="C937" s="742"/>
      <c r="D937" s="746"/>
      <c r="E937" s="746"/>
      <c r="F937" s="746"/>
      <c r="G937" s="746"/>
      <c r="H937" s="746"/>
      <c r="I937" s="742"/>
      <c r="J937" s="742"/>
      <c r="K937" s="742"/>
      <c r="L937" s="742"/>
      <c r="M937" s="742"/>
      <c r="N937" s="742"/>
      <c r="O937" s="742"/>
      <c r="P937" s="742"/>
      <c r="Q937" s="742"/>
      <c r="R937" s="742"/>
      <c r="S937" s="742"/>
      <c r="T937" s="742"/>
      <c r="U937" s="742"/>
      <c r="V937" s="742"/>
      <c r="W937" s="742"/>
      <c r="X937" s="742"/>
      <c r="Y937" s="742"/>
      <c r="Z937" s="742"/>
    </row>
    <row r="938" ht="15.75" customHeight="1">
      <c r="A938" s="742"/>
      <c r="B938" s="742"/>
      <c r="C938" s="742"/>
      <c r="D938" s="746"/>
      <c r="E938" s="746"/>
      <c r="F938" s="746"/>
      <c r="G938" s="746"/>
      <c r="H938" s="746"/>
      <c r="I938" s="742"/>
      <c r="J938" s="742"/>
      <c r="K938" s="742"/>
      <c r="L938" s="742"/>
      <c r="M938" s="742"/>
      <c r="N938" s="742"/>
      <c r="O938" s="742"/>
      <c r="P938" s="742"/>
      <c r="Q938" s="742"/>
      <c r="R938" s="742"/>
      <c r="S938" s="742"/>
      <c r="T938" s="742"/>
      <c r="U938" s="742"/>
      <c r="V938" s="742"/>
      <c r="W938" s="742"/>
      <c r="X938" s="742"/>
      <c r="Y938" s="742"/>
      <c r="Z938" s="742"/>
    </row>
    <row r="939" ht="15.75" customHeight="1">
      <c r="A939" s="742"/>
      <c r="B939" s="742"/>
      <c r="C939" s="742"/>
      <c r="D939" s="746"/>
      <c r="E939" s="746"/>
      <c r="F939" s="746"/>
      <c r="G939" s="746"/>
      <c r="H939" s="746"/>
      <c r="I939" s="742"/>
      <c r="J939" s="742"/>
      <c r="K939" s="742"/>
      <c r="L939" s="742"/>
      <c r="M939" s="742"/>
      <c r="N939" s="742"/>
      <c r="O939" s="742"/>
      <c r="P939" s="742"/>
      <c r="Q939" s="742"/>
      <c r="R939" s="742"/>
      <c r="S939" s="742"/>
      <c r="T939" s="742"/>
      <c r="U939" s="742"/>
      <c r="V939" s="742"/>
      <c r="W939" s="742"/>
      <c r="X939" s="742"/>
      <c r="Y939" s="742"/>
      <c r="Z939" s="742"/>
    </row>
    <row r="940" ht="15.75" customHeight="1">
      <c r="A940" s="742"/>
      <c r="B940" s="742"/>
      <c r="C940" s="742"/>
      <c r="D940" s="746"/>
      <c r="E940" s="746"/>
      <c r="F940" s="746"/>
      <c r="G940" s="746"/>
      <c r="H940" s="746"/>
      <c r="I940" s="742"/>
      <c r="J940" s="742"/>
      <c r="K940" s="742"/>
      <c r="L940" s="742"/>
      <c r="M940" s="742"/>
      <c r="N940" s="742"/>
      <c r="O940" s="742"/>
      <c r="P940" s="742"/>
      <c r="Q940" s="742"/>
      <c r="R940" s="742"/>
      <c r="S940" s="742"/>
      <c r="T940" s="742"/>
      <c r="U940" s="742"/>
      <c r="V940" s="742"/>
      <c r="W940" s="742"/>
      <c r="X940" s="742"/>
      <c r="Y940" s="742"/>
      <c r="Z940" s="742"/>
    </row>
    <row r="941" ht="15.75" customHeight="1">
      <c r="A941" s="742"/>
      <c r="B941" s="742"/>
      <c r="C941" s="742"/>
      <c r="D941" s="746"/>
      <c r="E941" s="746"/>
      <c r="F941" s="746"/>
      <c r="G941" s="746"/>
      <c r="H941" s="746"/>
      <c r="I941" s="742"/>
      <c r="J941" s="742"/>
      <c r="K941" s="742"/>
      <c r="L941" s="742"/>
      <c r="M941" s="742"/>
      <c r="N941" s="742"/>
      <c r="O941" s="742"/>
      <c r="P941" s="742"/>
      <c r="Q941" s="742"/>
      <c r="R941" s="742"/>
      <c r="S941" s="742"/>
      <c r="T941" s="742"/>
      <c r="U941" s="742"/>
      <c r="V941" s="742"/>
      <c r="W941" s="742"/>
      <c r="X941" s="742"/>
      <c r="Y941" s="742"/>
      <c r="Z941" s="742"/>
    </row>
    <row r="942" ht="15.75" customHeight="1">
      <c r="A942" s="742"/>
      <c r="B942" s="742"/>
      <c r="C942" s="742"/>
      <c r="D942" s="746"/>
      <c r="E942" s="746"/>
      <c r="F942" s="746"/>
      <c r="G942" s="746"/>
      <c r="H942" s="746"/>
      <c r="I942" s="742"/>
      <c r="J942" s="742"/>
      <c r="K942" s="742"/>
      <c r="L942" s="742"/>
      <c r="M942" s="742"/>
      <c r="N942" s="742"/>
      <c r="O942" s="742"/>
      <c r="P942" s="742"/>
      <c r="Q942" s="742"/>
      <c r="R942" s="742"/>
      <c r="S942" s="742"/>
      <c r="T942" s="742"/>
      <c r="U942" s="742"/>
      <c r="V942" s="742"/>
      <c r="W942" s="742"/>
      <c r="X942" s="742"/>
      <c r="Y942" s="742"/>
      <c r="Z942" s="742"/>
    </row>
    <row r="943" ht="15.75" customHeight="1">
      <c r="A943" s="742"/>
      <c r="B943" s="742"/>
      <c r="C943" s="742"/>
      <c r="D943" s="746"/>
      <c r="E943" s="746"/>
      <c r="F943" s="746"/>
      <c r="G943" s="746"/>
      <c r="H943" s="746"/>
      <c r="I943" s="742"/>
      <c r="J943" s="742"/>
      <c r="K943" s="742"/>
      <c r="L943" s="742"/>
      <c r="M943" s="742"/>
      <c r="N943" s="742"/>
      <c r="O943" s="742"/>
      <c r="P943" s="742"/>
      <c r="Q943" s="742"/>
      <c r="R943" s="742"/>
      <c r="S943" s="742"/>
      <c r="T943" s="742"/>
      <c r="U943" s="742"/>
      <c r="V943" s="742"/>
      <c r="W943" s="742"/>
      <c r="X943" s="742"/>
      <c r="Y943" s="742"/>
      <c r="Z943" s="742"/>
    </row>
    <row r="944" ht="15.75" customHeight="1">
      <c r="A944" s="742"/>
      <c r="B944" s="742"/>
      <c r="C944" s="742"/>
      <c r="D944" s="746"/>
      <c r="E944" s="746"/>
      <c r="F944" s="746"/>
      <c r="G944" s="746"/>
      <c r="H944" s="746"/>
      <c r="I944" s="742"/>
      <c r="J944" s="742"/>
      <c r="K944" s="742"/>
      <c r="L944" s="742"/>
      <c r="M944" s="742"/>
      <c r="N944" s="742"/>
      <c r="O944" s="742"/>
      <c r="P944" s="742"/>
      <c r="Q944" s="742"/>
      <c r="R944" s="742"/>
      <c r="S944" s="742"/>
      <c r="T944" s="742"/>
      <c r="U944" s="742"/>
      <c r="V944" s="742"/>
      <c r="W944" s="742"/>
      <c r="X944" s="742"/>
      <c r="Y944" s="742"/>
      <c r="Z944" s="742"/>
    </row>
    <row r="945" ht="15.75" customHeight="1">
      <c r="A945" s="742"/>
      <c r="B945" s="742"/>
      <c r="C945" s="742"/>
      <c r="D945" s="746"/>
      <c r="E945" s="746"/>
      <c r="F945" s="746"/>
      <c r="G945" s="746"/>
      <c r="H945" s="746"/>
      <c r="I945" s="742"/>
      <c r="J945" s="742"/>
      <c r="K945" s="742"/>
      <c r="L945" s="742"/>
      <c r="M945" s="742"/>
      <c r="N945" s="742"/>
      <c r="O945" s="742"/>
      <c r="P945" s="742"/>
      <c r="Q945" s="742"/>
      <c r="R945" s="742"/>
      <c r="S945" s="742"/>
      <c r="T945" s="742"/>
      <c r="U945" s="742"/>
      <c r="V945" s="742"/>
      <c r="W945" s="742"/>
      <c r="X945" s="742"/>
      <c r="Y945" s="742"/>
      <c r="Z945" s="742"/>
    </row>
    <row r="946" ht="15.75" customHeight="1">
      <c r="A946" s="742"/>
      <c r="B946" s="742"/>
      <c r="C946" s="742"/>
      <c r="D946" s="746"/>
      <c r="E946" s="746"/>
      <c r="F946" s="746"/>
      <c r="G946" s="746"/>
      <c r="H946" s="746"/>
      <c r="I946" s="742"/>
      <c r="J946" s="742"/>
      <c r="K946" s="742"/>
      <c r="L946" s="742"/>
      <c r="M946" s="742"/>
      <c r="N946" s="742"/>
      <c r="O946" s="742"/>
      <c r="P946" s="742"/>
      <c r="Q946" s="742"/>
      <c r="R946" s="742"/>
      <c r="S946" s="742"/>
      <c r="T946" s="742"/>
      <c r="U946" s="742"/>
      <c r="V946" s="742"/>
      <c r="W946" s="742"/>
      <c r="X946" s="742"/>
      <c r="Y946" s="742"/>
      <c r="Z946" s="742"/>
    </row>
    <row r="947" ht="15.75" customHeight="1">
      <c r="A947" s="742"/>
      <c r="B947" s="742"/>
      <c r="C947" s="742"/>
      <c r="D947" s="746"/>
      <c r="E947" s="746"/>
      <c r="F947" s="746"/>
      <c r="G947" s="746"/>
      <c r="H947" s="746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</row>
    <row r="948" ht="15.75" customHeight="1">
      <c r="A948" s="742"/>
      <c r="B948" s="742"/>
      <c r="C948" s="742"/>
      <c r="D948" s="746"/>
      <c r="E948" s="746"/>
      <c r="F948" s="746"/>
      <c r="G948" s="746"/>
      <c r="H948" s="746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</row>
    <row r="949" ht="15.75" customHeight="1">
      <c r="A949" s="742"/>
      <c r="B949" s="742"/>
      <c r="C949" s="742"/>
      <c r="D949" s="746"/>
      <c r="E949" s="746"/>
      <c r="F949" s="746"/>
      <c r="G949" s="746"/>
      <c r="H949" s="746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</row>
    <row r="950" ht="15.75" customHeight="1">
      <c r="A950" s="742"/>
      <c r="B950" s="742"/>
      <c r="C950" s="742"/>
      <c r="D950" s="746"/>
      <c r="E950" s="746"/>
      <c r="F950" s="746"/>
      <c r="G950" s="746"/>
      <c r="H950" s="746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</row>
    <row r="951" ht="15.75" customHeight="1">
      <c r="A951" s="742"/>
      <c r="B951" s="742"/>
      <c r="C951" s="742"/>
      <c r="D951" s="746"/>
      <c r="E951" s="746"/>
      <c r="F951" s="746"/>
      <c r="G951" s="746"/>
      <c r="H951" s="746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</row>
    <row r="952" ht="15.75" customHeight="1">
      <c r="A952" s="742"/>
      <c r="B952" s="742"/>
      <c r="C952" s="742"/>
      <c r="D952" s="746"/>
      <c r="E952" s="746"/>
      <c r="F952" s="746"/>
      <c r="G952" s="746"/>
      <c r="H952" s="746"/>
      <c r="I952" s="742"/>
      <c r="J952" s="742"/>
      <c r="K952" s="742"/>
      <c r="L952" s="742"/>
      <c r="M952" s="742"/>
      <c r="N952" s="742"/>
      <c r="O952" s="742"/>
      <c r="P952" s="742"/>
      <c r="Q952" s="742"/>
      <c r="R952" s="742"/>
      <c r="S952" s="742"/>
      <c r="T952" s="742"/>
      <c r="U952" s="742"/>
      <c r="V952" s="742"/>
      <c r="W952" s="742"/>
      <c r="X952" s="742"/>
      <c r="Y952" s="742"/>
      <c r="Z952" s="742"/>
    </row>
    <row r="953" ht="15.75" customHeight="1">
      <c r="A953" s="742"/>
      <c r="B953" s="742"/>
      <c r="C953" s="742"/>
      <c r="D953" s="746"/>
      <c r="E953" s="746"/>
      <c r="F953" s="746"/>
      <c r="G953" s="746"/>
      <c r="H953" s="746"/>
      <c r="I953" s="742"/>
      <c r="J953" s="742"/>
      <c r="K953" s="742"/>
      <c r="L953" s="742"/>
      <c r="M953" s="742"/>
      <c r="N953" s="742"/>
      <c r="O953" s="742"/>
      <c r="P953" s="742"/>
      <c r="Q953" s="742"/>
      <c r="R953" s="742"/>
      <c r="S953" s="742"/>
      <c r="T953" s="742"/>
      <c r="U953" s="742"/>
      <c r="V953" s="742"/>
      <c r="W953" s="742"/>
      <c r="X953" s="742"/>
      <c r="Y953" s="742"/>
      <c r="Z953" s="742"/>
    </row>
    <row r="954" ht="15.75" customHeight="1">
      <c r="A954" s="742"/>
      <c r="B954" s="742"/>
      <c r="C954" s="742"/>
      <c r="D954" s="746"/>
      <c r="E954" s="746"/>
      <c r="F954" s="746"/>
      <c r="G954" s="746"/>
      <c r="H954" s="746"/>
      <c r="I954" s="742"/>
      <c r="J954" s="742"/>
      <c r="K954" s="742"/>
      <c r="L954" s="742"/>
      <c r="M954" s="742"/>
      <c r="N954" s="742"/>
      <c r="O954" s="742"/>
      <c r="P954" s="742"/>
      <c r="Q954" s="742"/>
      <c r="R954" s="742"/>
      <c r="S954" s="742"/>
      <c r="T954" s="742"/>
      <c r="U954" s="742"/>
      <c r="V954" s="742"/>
      <c r="W954" s="742"/>
      <c r="X954" s="742"/>
      <c r="Y954" s="742"/>
      <c r="Z954" s="742"/>
    </row>
    <row r="955" ht="15.75" customHeight="1">
      <c r="A955" s="742"/>
      <c r="B955" s="742"/>
      <c r="C955" s="742"/>
      <c r="D955" s="746"/>
      <c r="E955" s="746"/>
      <c r="F955" s="746"/>
      <c r="G955" s="746"/>
      <c r="H955" s="746"/>
      <c r="I955" s="742"/>
      <c r="J955" s="742"/>
      <c r="K955" s="742"/>
      <c r="L955" s="742"/>
      <c r="M955" s="742"/>
      <c r="N955" s="742"/>
      <c r="O955" s="742"/>
      <c r="P955" s="742"/>
      <c r="Q955" s="742"/>
      <c r="R955" s="742"/>
      <c r="S955" s="742"/>
      <c r="T955" s="742"/>
      <c r="U955" s="742"/>
      <c r="V955" s="742"/>
      <c r="W955" s="742"/>
      <c r="X955" s="742"/>
      <c r="Y955" s="742"/>
      <c r="Z955" s="742"/>
    </row>
    <row r="956" ht="15.75" customHeight="1">
      <c r="A956" s="742"/>
      <c r="B956" s="742"/>
      <c r="C956" s="742"/>
      <c r="D956" s="746"/>
      <c r="E956" s="746"/>
      <c r="F956" s="746"/>
      <c r="G956" s="746"/>
      <c r="H956" s="746"/>
      <c r="I956" s="742"/>
      <c r="J956" s="742"/>
      <c r="K956" s="742"/>
      <c r="L956" s="742"/>
      <c r="M956" s="742"/>
      <c r="N956" s="742"/>
      <c r="O956" s="742"/>
      <c r="P956" s="742"/>
      <c r="Q956" s="742"/>
      <c r="R956" s="742"/>
      <c r="S956" s="742"/>
      <c r="T956" s="742"/>
      <c r="U956" s="742"/>
      <c r="V956" s="742"/>
      <c r="W956" s="742"/>
      <c r="X956" s="742"/>
      <c r="Y956" s="742"/>
      <c r="Z956" s="742"/>
    </row>
    <row r="957" ht="15.75" customHeight="1">
      <c r="A957" s="742"/>
      <c r="B957" s="742"/>
      <c r="C957" s="742"/>
      <c r="D957" s="746"/>
      <c r="E957" s="746"/>
      <c r="F957" s="746"/>
      <c r="G957" s="746"/>
      <c r="H957" s="746"/>
      <c r="I957" s="742"/>
      <c r="J957" s="742"/>
      <c r="K957" s="742"/>
      <c r="L957" s="742"/>
      <c r="M957" s="742"/>
      <c r="N957" s="742"/>
      <c r="O957" s="742"/>
      <c r="P957" s="742"/>
      <c r="Q957" s="742"/>
      <c r="R957" s="742"/>
      <c r="S957" s="742"/>
      <c r="T957" s="742"/>
      <c r="U957" s="742"/>
      <c r="V957" s="742"/>
      <c r="W957" s="742"/>
      <c r="X957" s="742"/>
      <c r="Y957" s="742"/>
      <c r="Z957" s="742"/>
    </row>
    <row r="958" ht="15.75" customHeight="1">
      <c r="A958" s="742"/>
      <c r="B958" s="742"/>
      <c r="C958" s="742"/>
      <c r="D958" s="746"/>
      <c r="E958" s="746"/>
      <c r="F958" s="746"/>
      <c r="G958" s="746"/>
      <c r="H958" s="746"/>
      <c r="I958" s="742"/>
      <c r="J958" s="742"/>
      <c r="K958" s="742"/>
      <c r="L958" s="742"/>
      <c r="M958" s="742"/>
      <c r="N958" s="742"/>
      <c r="O958" s="742"/>
      <c r="P958" s="742"/>
      <c r="Q958" s="742"/>
      <c r="R958" s="742"/>
      <c r="S958" s="742"/>
      <c r="T958" s="742"/>
      <c r="U958" s="742"/>
      <c r="V958" s="742"/>
      <c r="W958" s="742"/>
      <c r="X958" s="742"/>
      <c r="Y958" s="742"/>
      <c r="Z958" s="742"/>
    </row>
    <row r="959" ht="15.75" customHeight="1">
      <c r="A959" s="742"/>
      <c r="B959" s="742"/>
      <c r="C959" s="742"/>
      <c r="D959" s="746"/>
      <c r="E959" s="746"/>
      <c r="F959" s="746"/>
      <c r="G959" s="746"/>
      <c r="H959" s="746"/>
      <c r="I959" s="742"/>
      <c r="J959" s="742"/>
      <c r="K959" s="742"/>
      <c r="L959" s="742"/>
      <c r="M959" s="742"/>
      <c r="N959" s="742"/>
      <c r="O959" s="742"/>
      <c r="P959" s="742"/>
      <c r="Q959" s="742"/>
      <c r="R959" s="742"/>
      <c r="S959" s="742"/>
      <c r="T959" s="742"/>
      <c r="U959" s="742"/>
      <c r="V959" s="742"/>
      <c r="W959" s="742"/>
      <c r="X959" s="742"/>
      <c r="Y959" s="742"/>
      <c r="Z959" s="742"/>
    </row>
    <row r="960" ht="15.75" customHeight="1">
      <c r="A960" s="742"/>
      <c r="B960" s="742"/>
      <c r="C960" s="742"/>
      <c r="D960" s="746"/>
      <c r="E960" s="746"/>
      <c r="F960" s="746"/>
      <c r="G960" s="746"/>
      <c r="H960" s="746"/>
      <c r="I960" s="742"/>
      <c r="J960" s="742"/>
      <c r="K960" s="742"/>
      <c r="L960" s="742"/>
      <c r="M960" s="742"/>
      <c r="N960" s="742"/>
      <c r="O960" s="742"/>
      <c r="P960" s="742"/>
      <c r="Q960" s="742"/>
      <c r="R960" s="742"/>
      <c r="S960" s="742"/>
      <c r="T960" s="742"/>
      <c r="U960" s="742"/>
      <c r="V960" s="742"/>
      <c r="W960" s="742"/>
      <c r="X960" s="742"/>
      <c r="Y960" s="742"/>
      <c r="Z960" s="742"/>
    </row>
    <row r="961" ht="15.75" customHeight="1">
      <c r="A961" s="742"/>
      <c r="B961" s="742"/>
      <c r="C961" s="742"/>
      <c r="D961" s="746"/>
      <c r="E961" s="746"/>
      <c r="F961" s="746"/>
      <c r="G961" s="746"/>
      <c r="H961" s="746"/>
      <c r="I961" s="742"/>
      <c r="J961" s="742"/>
      <c r="K961" s="742"/>
      <c r="L961" s="742"/>
      <c r="M961" s="742"/>
      <c r="N961" s="742"/>
      <c r="O961" s="742"/>
      <c r="P961" s="742"/>
      <c r="Q961" s="742"/>
      <c r="R961" s="742"/>
      <c r="S961" s="742"/>
      <c r="T961" s="742"/>
      <c r="U961" s="742"/>
      <c r="V961" s="742"/>
      <c r="W961" s="742"/>
      <c r="X961" s="742"/>
      <c r="Y961" s="742"/>
      <c r="Z961" s="742"/>
    </row>
    <row r="962" ht="15.75" customHeight="1">
      <c r="A962" s="742"/>
      <c r="B962" s="742"/>
      <c r="C962" s="742"/>
      <c r="D962" s="746"/>
      <c r="E962" s="746"/>
      <c r="F962" s="746"/>
      <c r="G962" s="746"/>
      <c r="H962" s="746"/>
      <c r="I962" s="742"/>
      <c r="J962" s="742"/>
      <c r="K962" s="742"/>
      <c r="L962" s="742"/>
      <c r="M962" s="742"/>
      <c r="N962" s="742"/>
      <c r="O962" s="742"/>
      <c r="P962" s="742"/>
      <c r="Q962" s="742"/>
      <c r="R962" s="742"/>
      <c r="S962" s="742"/>
      <c r="T962" s="742"/>
      <c r="U962" s="742"/>
      <c r="V962" s="742"/>
      <c r="W962" s="742"/>
      <c r="X962" s="742"/>
      <c r="Y962" s="742"/>
      <c r="Z962" s="742"/>
    </row>
    <row r="963" ht="15.75" customHeight="1">
      <c r="A963" s="742"/>
      <c r="B963" s="742"/>
      <c r="C963" s="742"/>
      <c r="D963" s="746"/>
      <c r="E963" s="746"/>
      <c r="F963" s="746"/>
      <c r="G963" s="746"/>
      <c r="H963" s="746"/>
      <c r="I963" s="742"/>
      <c r="J963" s="742"/>
      <c r="K963" s="742"/>
      <c r="L963" s="742"/>
      <c r="M963" s="742"/>
      <c r="N963" s="742"/>
      <c r="O963" s="742"/>
      <c r="P963" s="742"/>
      <c r="Q963" s="742"/>
      <c r="R963" s="742"/>
      <c r="S963" s="742"/>
      <c r="T963" s="742"/>
      <c r="U963" s="742"/>
      <c r="V963" s="742"/>
      <c r="W963" s="742"/>
      <c r="X963" s="742"/>
      <c r="Y963" s="742"/>
      <c r="Z963" s="742"/>
    </row>
    <row r="964" ht="15.75" customHeight="1">
      <c r="A964" s="742"/>
      <c r="B964" s="742"/>
      <c r="C964" s="742"/>
      <c r="D964" s="746"/>
      <c r="E964" s="746"/>
      <c r="F964" s="746"/>
      <c r="G964" s="746"/>
      <c r="H964" s="746"/>
      <c r="I964" s="742"/>
      <c r="J964" s="742"/>
      <c r="K964" s="742"/>
      <c r="L964" s="742"/>
      <c r="M964" s="742"/>
      <c r="N964" s="742"/>
      <c r="O964" s="742"/>
      <c r="P964" s="742"/>
      <c r="Q964" s="742"/>
      <c r="R964" s="742"/>
      <c r="S964" s="742"/>
      <c r="T964" s="742"/>
      <c r="U964" s="742"/>
      <c r="V964" s="742"/>
      <c r="W964" s="742"/>
      <c r="X964" s="742"/>
      <c r="Y964" s="742"/>
      <c r="Z964" s="742"/>
    </row>
    <row r="965" ht="15.75" customHeight="1">
      <c r="A965" s="742"/>
      <c r="B965" s="742"/>
      <c r="C965" s="742"/>
      <c r="D965" s="746"/>
      <c r="E965" s="746"/>
      <c r="F965" s="746"/>
      <c r="G965" s="746"/>
      <c r="H965" s="746"/>
      <c r="I965" s="742"/>
      <c r="J965" s="742"/>
      <c r="K965" s="742"/>
      <c r="L965" s="742"/>
      <c r="M965" s="742"/>
      <c r="N965" s="742"/>
      <c r="O965" s="742"/>
      <c r="P965" s="742"/>
      <c r="Q965" s="742"/>
      <c r="R965" s="742"/>
      <c r="S965" s="742"/>
      <c r="T965" s="742"/>
      <c r="U965" s="742"/>
      <c r="V965" s="742"/>
      <c r="W965" s="742"/>
      <c r="X965" s="742"/>
      <c r="Y965" s="742"/>
      <c r="Z965" s="742"/>
    </row>
    <row r="966" ht="15.75" customHeight="1">
      <c r="A966" s="742"/>
      <c r="B966" s="742"/>
      <c r="C966" s="742"/>
      <c r="D966" s="746"/>
      <c r="E966" s="746"/>
      <c r="F966" s="746"/>
      <c r="G966" s="746"/>
      <c r="H966" s="746"/>
      <c r="I966" s="742"/>
      <c r="J966" s="742"/>
      <c r="K966" s="742"/>
      <c r="L966" s="742"/>
      <c r="M966" s="742"/>
      <c r="N966" s="742"/>
      <c r="O966" s="742"/>
      <c r="P966" s="742"/>
      <c r="Q966" s="742"/>
      <c r="R966" s="742"/>
      <c r="S966" s="742"/>
      <c r="T966" s="742"/>
      <c r="U966" s="742"/>
      <c r="V966" s="742"/>
      <c r="W966" s="742"/>
      <c r="X966" s="742"/>
      <c r="Y966" s="742"/>
      <c r="Z966" s="742"/>
    </row>
    <row r="967" ht="15.75" customHeight="1">
      <c r="A967" s="742"/>
      <c r="B967" s="742"/>
      <c r="C967" s="742"/>
      <c r="D967" s="746"/>
      <c r="E967" s="746"/>
      <c r="F967" s="746"/>
      <c r="G967" s="746"/>
      <c r="H967" s="746"/>
      <c r="I967" s="742"/>
      <c r="J967" s="742"/>
      <c r="K967" s="742"/>
      <c r="L967" s="742"/>
      <c r="M967" s="742"/>
      <c r="N967" s="742"/>
      <c r="O967" s="742"/>
      <c r="P967" s="742"/>
      <c r="Q967" s="742"/>
      <c r="R967" s="742"/>
      <c r="S967" s="742"/>
      <c r="T967" s="742"/>
      <c r="U967" s="742"/>
      <c r="V967" s="742"/>
      <c r="W967" s="742"/>
      <c r="X967" s="742"/>
      <c r="Y967" s="742"/>
      <c r="Z967" s="742"/>
    </row>
    <row r="968" ht="15.75" customHeight="1">
      <c r="A968" s="742"/>
      <c r="B968" s="742"/>
      <c r="C968" s="742"/>
      <c r="D968" s="746"/>
      <c r="E968" s="746"/>
      <c r="F968" s="746"/>
      <c r="G968" s="746"/>
      <c r="H968" s="746"/>
      <c r="I968" s="742"/>
      <c r="J968" s="742"/>
      <c r="K968" s="742"/>
      <c r="L968" s="742"/>
      <c r="M968" s="742"/>
      <c r="N968" s="742"/>
      <c r="O968" s="742"/>
      <c r="P968" s="742"/>
      <c r="Q968" s="742"/>
      <c r="R968" s="742"/>
      <c r="S968" s="742"/>
      <c r="T968" s="742"/>
      <c r="U968" s="742"/>
      <c r="V968" s="742"/>
      <c r="W968" s="742"/>
      <c r="X968" s="742"/>
      <c r="Y968" s="742"/>
      <c r="Z968" s="742"/>
    </row>
    <row r="969" ht="15.75" customHeight="1">
      <c r="A969" s="742"/>
      <c r="B969" s="742"/>
      <c r="C969" s="742"/>
      <c r="D969" s="746"/>
      <c r="E969" s="746"/>
      <c r="F969" s="746"/>
      <c r="G969" s="746"/>
      <c r="H969" s="746"/>
      <c r="I969" s="742"/>
      <c r="J969" s="742"/>
      <c r="K969" s="742"/>
      <c r="L969" s="742"/>
      <c r="M969" s="742"/>
      <c r="N969" s="742"/>
      <c r="O969" s="742"/>
      <c r="P969" s="742"/>
      <c r="Q969" s="742"/>
      <c r="R969" s="742"/>
      <c r="S969" s="742"/>
      <c r="T969" s="742"/>
      <c r="U969" s="742"/>
      <c r="V969" s="742"/>
      <c r="W969" s="742"/>
      <c r="X969" s="742"/>
      <c r="Y969" s="742"/>
      <c r="Z969" s="742"/>
    </row>
    <row r="970" ht="15.75" customHeight="1">
      <c r="A970" s="742"/>
      <c r="B970" s="742"/>
      <c r="C970" s="742"/>
      <c r="D970" s="746"/>
      <c r="E970" s="746"/>
      <c r="F970" s="746"/>
      <c r="G970" s="746"/>
      <c r="H970" s="746"/>
      <c r="I970" s="742"/>
      <c r="J970" s="742"/>
      <c r="K970" s="742"/>
      <c r="L970" s="742"/>
      <c r="M970" s="742"/>
      <c r="N970" s="742"/>
      <c r="O970" s="742"/>
      <c r="P970" s="742"/>
      <c r="Q970" s="742"/>
      <c r="R970" s="742"/>
      <c r="S970" s="742"/>
      <c r="T970" s="742"/>
      <c r="U970" s="742"/>
      <c r="V970" s="742"/>
      <c r="W970" s="742"/>
      <c r="X970" s="742"/>
      <c r="Y970" s="742"/>
      <c r="Z970" s="742"/>
    </row>
    <row r="971" ht="15.75" customHeight="1">
      <c r="A971" s="742"/>
      <c r="B971" s="742"/>
      <c r="C971" s="742"/>
      <c r="D971" s="746"/>
      <c r="E971" s="746"/>
      <c r="F971" s="746"/>
      <c r="G971" s="746"/>
      <c r="H971" s="746"/>
      <c r="I971" s="742"/>
      <c r="J971" s="742"/>
      <c r="K971" s="742"/>
      <c r="L971" s="742"/>
      <c r="M971" s="742"/>
      <c r="N971" s="742"/>
      <c r="O971" s="742"/>
      <c r="P971" s="742"/>
      <c r="Q971" s="742"/>
      <c r="R971" s="742"/>
      <c r="S971" s="742"/>
      <c r="T971" s="742"/>
      <c r="U971" s="742"/>
      <c r="V971" s="742"/>
      <c r="W971" s="742"/>
      <c r="X971" s="742"/>
      <c r="Y971" s="742"/>
      <c r="Z971" s="742"/>
    </row>
    <row r="972" ht="15.75" customHeight="1">
      <c r="A972" s="742"/>
      <c r="B972" s="742"/>
      <c r="C972" s="742"/>
      <c r="D972" s="746"/>
      <c r="E972" s="746"/>
      <c r="F972" s="746"/>
      <c r="G972" s="746"/>
      <c r="H972" s="746"/>
      <c r="I972" s="742"/>
      <c r="J972" s="742"/>
      <c r="K972" s="742"/>
      <c r="L972" s="742"/>
      <c r="M972" s="742"/>
      <c r="N972" s="742"/>
      <c r="O972" s="742"/>
      <c r="P972" s="742"/>
      <c r="Q972" s="742"/>
      <c r="R972" s="742"/>
      <c r="S972" s="742"/>
      <c r="T972" s="742"/>
      <c r="U972" s="742"/>
      <c r="V972" s="742"/>
      <c r="W972" s="742"/>
      <c r="X972" s="742"/>
      <c r="Y972" s="742"/>
      <c r="Z972" s="742"/>
    </row>
    <row r="973" ht="15.75" customHeight="1">
      <c r="A973" s="742"/>
      <c r="B973" s="742"/>
      <c r="C973" s="742"/>
      <c r="D973" s="746"/>
      <c r="E973" s="746"/>
      <c r="F973" s="746"/>
      <c r="G973" s="746"/>
      <c r="H973" s="746"/>
      <c r="I973" s="742"/>
      <c r="J973" s="742"/>
      <c r="K973" s="742"/>
      <c r="L973" s="742"/>
      <c r="M973" s="742"/>
      <c r="N973" s="742"/>
      <c r="O973" s="742"/>
      <c r="P973" s="742"/>
      <c r="Q973" s="742"/>
      <c r="R973" s="742"/>
      <c r="S973" s="742"/>
      <c r="T973" s="742"/>
      <c r="U973" s="742"/>
      <c r="V973" s="742"/>
      <c r="W973" s="742"/>
      <c r="X973" s="742"/>
      <c r="Y973" s="742"/>
      <c r="Z973" s="742"/>
    </row>
    <row r="974" ht="15.75" customHeight="1">
      <c r="A974" s="742"/>
      <c r="B974" s="742"/>
      <c r="C974" s="742"/>
      <c r="D974" s="746"/>
      <c r="E974" s="746"/>
      <c r="F974" s="746"/>
      <c r="G974" s="746"/>
      <c r="H974" s="746"/>
      <c r="I974" s="742"/>
      <c r="J974" s="742"/>
      <c r="K974" s="742"/>
      <c r="L974" s="742"/>
      <c r="M974" s="742"/>
      <c r="N974" s="742"/>
      <c r="O974" s="742"/>
      <c r="P974" s="742"/>
      <c r="Q974" s="742"/>
      <c r="R974" s="742"/>
      <c r="S974" s="742"/>
      <c r="T974" s="742"/>
      <c r="U974" s="742"/>
      <c r="V974" s="742"/>
      <c r="W974" s="742"/>
      <c r="X974" s="742"/>
      <c r="Y974" s="742"/>
      <c r="Z974" s="742"/>
    </row>
    <row r="975" ht="15.75" customHeight="1">
      <c r="A975" s="742"/>
      <c r="B975" s="742"/>
      <c r="C975" s="742"/>
      <c r="D975" s="746"/>
      <c r="E975" s="746"/>
      <c r="F975" s="746"/>
      <c r="G975" s="746"/>
      <c r="H975" s="746"/>
      <c r="I975" s="742"/>
      <c r="J975" s="742"/>
      <c r="K975" s="742"/>
      <c r="L975" s="742"/>
      <c r="M975" s="742"/>
      <c r="N975" s="742"/>
      <c r="O975" s="742"/>
      <c r="P975" s="742"/>
      <c r="Q975" s="742"/>
      <c r="R975" s="742"/>
      <c r="S975" s="742"/>
      <c r="T975" s="742"/>
      <c r="U975" s="742"/>
      <c r="V975" s="742"/>
      <c r="W975" s="742"/>
      <c r="X975" s="742"/>
      <c r="Y975" s="742"/>
      <c r="Z975" s="742"/>
    </row>
    <row r="976" ht="15.75" customHeight="1">
      <c r="A976" s="742"/>
      <c r="B976" s="742"/>
      <c r="C976" s="742"/>
      <c r="D976" s="746"/>
      <c r="E976" s="746"/>
      <c r="F976" s="746"/>
      <c r="G976" s="746"/>
      <c r="H976" s="746"/>
      <c r="I976" s="742"/>
      <c r="J976" s="742"/>
      <c r="K976" s="742"/>
      <c r="L976" s="742"/>
      <c r="M976" s="742"/>
      <c r="N976" s="742"/>
      <c r="O976" s="742"/>
      <c r="P976" s="742"/>
      <c r="Q976" s="742"/>
      <c r="R976" s="742"/>
      <c r="S976" s="742"/>
      <c r="T976" s="742"/>
      <c r="U976" s="742"/>
      <c r="V976" s="742"/>
      <c r="W976" s="742"/>
      <c r="X976" s="742"/>
      <c r="Y976" s="742"/>
      <c r="Z976" s="742"/>
    </row>
    <row r="977" ht="15.75" customHeight="1">
      <c r="A977" s="742"/>
      <c r="B977" s="742"/>
      <c r="C977" s="742"/>
      <c r="D977" s="746"/>
      <c r="E977" s="746"/>
      <c r="F977" s="746"/>
      <c r="G977" s="746"/>
      <c r="H977" s="746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</row>
    <row r="978" ht="15.75" customHeight="1">
      <c r="A978" s="742"/>
      <c r="B978" s="742"/>
      <c r="C978" s="742"/>
      <c r="D978" s="746"/>
      <c r="E978" s="746"/>
      <c r="F978" s="746"/>
      <c r="G978" s="746"/>
      <c r="H978" s="746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</row>
    <row r="979" ht="15.75" customHeight="1">
      <c r="A979" s="742"/>
      <c r="B979" s="742"/>
      <c r="C979" s="742"/>
      <c r="D979" s="746"/>
      <c r="E979" s="746"/>
      <c r="F979" s="746"/>
      <c r="G979" s="746"/>
      <c r="H979" s="746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</row>
    <row r="980" ht="15.75" customHeight="1">
      <c r="A980" s="742"/>
      <c r="B980" s="742"/>
      <c r="C980" s="742"/>
      <c r="D980" s="746"/>
      <c r="E980" s="746"/>
      <c r="F980" s="746"/>
      <c r="G980" s="746"/>
      <c r="H980" s="746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</row>
    <row r="981" ht="15.75" customHeight="1">
      <c r="A981" s="742"/>
      <c r="B981" s="742"/>
      <c r="C981" s="742"/>
      <c r="D981" s="746"/>
      <c r="E981" s="746"/>
      <c r="F981" s="746"/>
      <c r="G981" s="746"/>
      <c r="H981" s="746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</row>
    <row r="982" ht="15.75" customHeight="1">
      <c r="A982" s="742"/>
      <c r="B982" s="742"/>
      <c r="C982" s="742"/>
      <c r="D982" s="746"/>
      <c r="E982" s="746"/>
      <c r="F982" s="746"/>
      <c r="G982" s="746"/>
      <c r="H982" s="746"/>
      <c r="I982" s="742"/>
      <c r="J982" s="742"/>
      <c r="K982" s="742"/>
      <c r="L982" s="742"/>
      <c r="M982" s="742"/>
      <c r="N982" s="742"/>
      <c r="O982" s="742"/>
      <c r="P982" s="742"/>
      <c r="Q982" s="742"/>
      <c r="R982" s="742"/>
      <c r="S982" s="742"/>
      <c r="T982" s="742"/>
      <c r="U982" s="742"/>
      <c r="V982" s="742"/>
      <c r="W982" s="742"/>
      <c r="X982" s="742"/>
      <c r="Y982" s="742"/>
      <c r="Z982" s="742"/>
    </row>
    <row r="983" ht="15.75" customHeight="1">
      <c r="A983" s="742"/>
      <c r="B983" s="742"/>
      <c r="C983" s="742"/>
      <c r="D983" s="746"/>
      <c r="E983" s="746"/>
      <c r="F983" s="746"/>
      <c r="G983" s="746"/>
      <c r="H983" s="746"/>
      <c r="I983" s="742"/>
      <c r="J983" s="742"/>
      <c r="K983" s="742"/>
      <c r="L983" s="742"/>
      <c r="M983" s="742"/>
      <c r="N983" s="742"/>
      <c r="O983" s="742"/>
      <c r="P983" s="742"/>
      <c r="Q983" s="742"/>
      <c r="R983" s="742"/>
      <c r="S983" s="742"/>
      <c r="T983" s="742"/>
      <c r="U983" s="742"/>
      <c r="V983" s="742"/>
      <c r="W983" s="742"/>
      <c r="X983" s="742"/>
      <c r="Y983" s="742"/>
      <c r="Z983" s="742"/>
    </row>
    <row r="984" ht="15.75" customHeight="1">
      <c r="A984" s="742"/>
      <c r="B984" s="742"/>
      <c r="C984" s="742"/>
      <c r="D984" s="746"/>
      <c r="E984" s="746"/>
      <c r="F984" s="746"/>
      <c r="G984" s="746"/>
      <c r="H984" s="746"/>
      <c r="I984" s="742"/>
      <c r="J984" s="742"/>
      <c r="K984" s="742"/>
      <c r="L984" s="742"/>
      <c r="M984" s="742"/>
      <c r="N984" s="742"/>
      <c r="O984" s="742"/>
      <c r="P984" s="742"/>
      <c r="Q984" s="742"/>
      <c r="R984" s="742"/>
      <c r="S984" s="742"/>
      <c r="T984" s="742"/>
      <c r="U984" s="742"/>
      <c r="V984" s="742"/>
      <c r="W984" s="742"/>
      <c r="X984" s="742"/>
      <c r="Y984" s="742"/>
      <c r="Z984" s="742"/>
    </row>
    <row r="985" ht="15.75" customHeight="1">
      <c r="A985" s="742"/>
      <c r="B985" s="742"/>
      <c r="C985" s="742"/>
      <c r="D985" s="746"/>
      <c r="E985" s="746"/>
      <c r="F985" s="746"/>
      <c r="G985" s="746"/>
      <c r="H985" s="746"/>
      <c r="I985" s="742"/>
      <c r="J985" s="742"/>
      <c r="K985" s="742"/>
      <c r="L985" s="742"/>
      <c r="M985" s="742"/>
      <c r="N985" s="742"/>
      <c r="O985" s="742"/>
      <c r="P985" s="742"/>
      <c r="Q985" s="742"/>
      <c r="R985" s="742"/>
      <c r="S985" s="742"/>
      <c r="T985" s="742"/>
      <c r="U985" s="742"/>
      <c r="V985" s="742"/>
      <c r="W985" s="742"/>
      <c r="X985" s="742"/>
      <c r="Y985" s="742"/>
      <c r="Z985" s="742"/>
    </row>
    <row r="986" ht="15.75" customHeight="1">
      <c r="A986" s="742"/>
      <c r="B986" s="742"/>
      <c r="C986" s="742"/>
      <c r="D986" s="746"/>
      <c r="E986" s="746"/>
      <c r="F986" s="746"/>
      <c r="G986" s="746"/>
      <c r="H986" s="746"/>
      <c r="I986" s="742"/>
      <c r="J986" s="742"/>
      <c r="K986" s="742"/>
      <c r="L986" s="742"/>
      <c r="M986" s="742"/>
      <c r="N986" s="742"/>
      <c r="O986" s="742"/>
      <c r="P986" s="742"/>
      <c r="Q986" s="742"/>
      <c r="R986" s="742"/>
      <c r="S986" s="742"/>
      <c r="T986" s="742"/>
      <c r="U986" s="742"/>
      <c r="V986" s="742"/>
      <c r="W986" s="742"/>
      <c r="X986" s="742"/>
      <c r="Y986" s="742"/>
      <c r="Z986" s="742"/>
    </row>
    <row r="987" ht="15.75" customHeight="1">
      <c r="A987" s="742"/>
      <c r="B987" s="742"/>
      <c r="C987" s="742"/>
      <c r="D987" s="746"/>
      <c r="E987" s="746"/>
      <c r="F987" s="746"/>
      <c r="G987" s="746"/>
      <c r="H987" s="746"/>
      <c r="I987" s="742"/>
      <c r="J987" s="742"/>
      <c r="K987" s="742"/>
      <c r="L987" s="742"/>
      <c r="M987" s="742"/>
      <c r="N987" s="742"/>
      <c r="O987" s="742"/>
      <c r="P987" s="742"/>
      <c r="Q987" s="742"/>
      <c r="R987" s="742"/>
      <c r="S987" s="742"/>
      <c r="T987" s="742"/>
      <c r="U987" s="742"/>
      <c r="V987" s="742"/>
      <c r="W987" s="742"/>
      <c r="X987" s="742"/>
      <c r="Y987" s="742"/>
      <c r="Z987" s="742"/>
    </row>
    <row r="988" ht="15.75" customHeight="1">
      <c r="A988" s="742"/>
      <c r="B988" s="742"/>
      <c r="C988" s="742"/>
      <c r="D988" s="746"/>
      <c r="E988" s="746"/>
      <c r="F988" s="746"/>
      <c r="G988" s="746"/>
      <c r="H988" s="746"/>
      <c r="I988" s="742"/>
      <c r="J988" s="742"/>
      <c r="K988" s="742"/>
      <c r="L988" s="742"/>
      <c r="M988" s="742"/>
      <c r="N988" s="742"/>
      <c r="O988" s="742"/>
      <c r="P988" s="742"/>
      <c r="Q988" s="742"/>
      <c r="R988" s="742"/>
      <c r="S988" s="742"/>
      <c r="T988" s="742"/>
      <c r="U988" s="742"/>
      <c r="V988" s="742"/>
      <c r="W988" s="742"/>
      <c r="X988" s="742"/>
      <c r="Y988" s="742"/>
      <c r="Z988" s="742"/>
    </row>
    <row r="989" ht="15.75" customHeight="1">
      <c r="A989" s="742"/>
      <c r="B989" s="742"/>
      <c r="C989" s="742"/>
      <c r="D989" s="746"/>
      <c r="E989" s="746"/>
      <c r="F989" s="746"/>
      <c r="G989" s="746"/>
      <c r="H989" s="746"/>
      <c r="I989" s="742"/>
      <c r="J989" s="742"/>
      <c r="K989" s="742"/>
      <c r="L989" s="742"/>
      <c r="M989" s="742"/>
      <c r="N989" s="742"/>
      <c r="O989" s="742"/>
      <c r="P989" s="742"/>
      <c r="Q989" s="742"/>
      <c r="R989" s="742"/>
      <c r="S989" s="742"/>
      <c r="T989" s="742"/>
      <c r="U989" s="742"/>
      <c r="V989" s="742"/>
      <c r="W989" s="742"/>
      <c r="X989" s="742"/>
      <c r="Y989" s="742"/>
      <c r="Z989" s="742"/>
    </row>
    <row r="990" ht="15.75" customHeight="1">
      <c r="A990" s="742"/>
      <c r="B990" s="742"/>
      <c r="C990" s="742"/>
      <c r="D990" s="746"/>
      <c r="E990" s="746"/>
      <c r="F990" s="746"/>
      <c r="G990" s="746"/>
      <c r="H990" s="746"/>
      <c r="I990" s="742"/>
      <c r="J990" s="742"/>
      <c r="K990" s="742"/>
      <c r="L990" s="742"/>
      <c r="M990" s="742"/>
      <c r="N990" s="742"/>
      <c r="O990" s="742"/>
      <c r="P990" s="742"/>
      <c r="Q990" s="742"/>
      <c r="R990" s="742"/>
      <c r="S990" s="742"/>
      <c r="T990" s="742"/>
      <c r="U990" s="742"/>
      <c r="V990" s="742"/>
      <c r="W990" s="742"/>
      <c r="X990" s="742"/>
      <c r="Y990" s="742"/>
      <c r="Z990" s="742"/>
    </row>
    <row r="991" ht="15.75" customHeight="1">
      <c r="A991" s="742"/>
      <c r="B991" s="742"/>
      <c r="C991" s="742"/>
      <c r="D991" s="746"/>
      <c r="E991" s="746"/>
      <c r="F991" s="746"/>
      <c r="G991" s="746"/>
      <c r="H991" s="746"/>
      <c r="I991" s="742"/>
      <c r="J991" s="742"/>
      <c r="K991" s="742"/>
      <c r="L991" s="742"/>
      <c r="M991" s="742"/>
      <c r="N991" s="742"/>
      <c r="O991" s="742"/>
      <c r="P991" s="742"/>
      <c r="Q991" s="742"/>
      <c r="R991" s="742"/>
      <c r="S991" s="742"/>
      <c r="T991" s="742"/>
      <c r="U991" s="742"/>
      <c r="V991" s="742"/>
      <c r="W991" s="742"/>
      <c r="X991" s="742"/>
      <c r="Y991" s="742"/>
      <c r="Z991" s="742"/>
    </row>
    <row r="992" ht="15.75" customHeight="1">
      <c r="A992" s="742"/>
      <c r="B992" s="742"/>
      <c r="C992" s="742"/>
      <c r="D992" s="746"/>
      <c r="E992" s="746"/>
      <c r="F992" s="746"/>
      <c r="G992" s="746"/>
      <c r="H992" s="746"/>
      <c r="I992" s="742"/>
      <c r="J992" s="742"/>
      <c r="K992" s="742"/>
      <c r="L992" s="742"/>
      <c r="M992" s="742"/>
      <c r="N992" s="742"/>
      <c r="O992" s="742"/>
      <c r="P992" s="742"/>
      <c r="Q992" s="742"/>
      <c r="R992" s="742"/>
      <c r="S992" s="742"/>
      <c r="T992" s="742"/>
      <c r="U992" s="742"/>
      <c r="V992" s="742"/>
      <c r="W992" s="742"/>
      <c r="X992" s="742"/>
      <c r="Y992" s="742"/>
      <c r="Z992" s="742"/>
    </row>
    <row r="993" ht="15.75" customHeight="1">
      <c r="A993" s="742"/>
      <c r="B993" s="742"/>
      <c r="C993" s="742"/>
      <c r="D993" s="746"/>
      <c r="E993" s="746"/>
      <c r="F993" s="746"/>
      <c r="G993" s="746"/>
      <c r="H993" s="746"/>
      <c r="I993" s="742"/>
      <c r="J993" s="742"/>
      <c r="K993" s="742"/>
      <c r="L993" s="742"/>
      <c r="M993" s="742"/>
      <c r="N993" s="742"/>
      <c r="O993" s="742"/>
      <c r="P993" s="742"/>
      <c r="Q993" s="742"/>
      <c r="R993" s="742"/>
      <c r="S993" s="742"/>
      <c r="T993" s="742"/>
      <c r="U993" s="742"/>
      <c r="V993" s="742"/>
      <c r="W993" s="742"/>
      <c r="X993" s="742"/>
      <c r="Y993" s="742"/>
      <c r="Z993" s="742"/>
    </row>
    <row r="994" ht="15.75" customHeight="1">
      <c r="A994" s="742"/>
      <c r="B994" s="742"/>
      <c r="C994" s="742"/>
      <c r="D994" s="746"/>
      <c r="E994" s="746"/>
      <c r="F994" s="746"/>
      <c r="G994" s="746"/>
      <c r="H994" s="746"/>
      <c r="I994" s="742"/>
      <c r="J994" s="742"/>
      <c r="K994" s="742"/>
      <c r="L994" s="742"/>
      <c r="M994" s="742"/>
      <c r="N994" s="742"/>
      <c r="O994" s="742"/>
      <c r="P994" s="742"/>
      <c r="Q994" s="742"/>
      <c r="R994" s="742"/>
      <c r="S994" s="742"/>
      <c r="T994" s="742"/>
      <c r="U994" s="742"/>
      <c r="V994" s="742"/>
      <c r="W994" s="742"/>
      <c r="X994" s="742"/>
      <c r="Y994" s="742"/>
      <c r="Z994" s="742"/>
    </row>
    <row r="995" ht="15.75" customHeight="1">
      <c r="A995" s="742"/>
      <c r="B995" s="742"/>
      <c r="C995" s="742"/>
      <c r="D995" s="746"/>
      <c r="E995" s="746"/>
      <c r="F995" s="746"/>
      <c r="G995" s="746"/>
      <c r="H995" s="746"/>
      <c r="I995" s="742"/>
      <c r="J995" s="742"/>
      <c r="K995" s="742"/>
      <c r="L995" s="742"/>
      <c r="M995" s="742"/>
      <c r="N995" s="742"/>
      <c r="O995" s="742"/>
      <c r="P995" s="742"/>
      <c r="Q995" s="742"/>
      <c r="R995" s="742"/>
      <c r="S995" s="742"/>
      <c r="T995" s="742"/>
      <c r="U995" s="742"/>
      <c r="V995" s="742"/>
      <c r="W995" s="742"/>
      <c r="X995" s="742"/>
      <c r="Y995" s="742"/>
      <c r="Z995" s="742"/>
    </row>
    <row r="996" ht="15.75" customHeight="1">
      <c r="A996" s="742"/>
      <c r="B996" s="742"/>
      <c r="C996" s="742"/>
      <c r="D996" s="746"/>
      <c r="E996" s="746"/>
      <c r="F996" s="746"/>
      <c r="G996" s="746"/>
      <c r="H996" s="746"/>
      <c r="I996" s="742"/>
      <c r="J996" s="742"/>
      <c r="K996" s="742"/>
      <c r="L996" s="742"/>
      <c r="M996" s="742"/>
      <c r="N996" s="742"/>
      <c r="O996" s="742"/>
      <c r="P996" s="742"/>
      <c r="Q996" s="742"/>
      <c r="R996" s="742"/>
      <c r="S996" s="742"/>
      <c r="T996" s="742"/>
      <c r="U996" s="742"/>
      <c r="V996" s="742"/>
      <c r="W996" s="742"/>
      <c r="X996" s="742"/>
      <c r="Y996" s="742"/>
      <c r="Z996" s="742"/>
    </row>
    <row r="997" ht="15.75" customHeight="1">
      <c r="A997" s="742"/>
      <c r="B997" s="742"/>
      <c r="C997" s="742"/>
      <c r="D997" s="746"/>
      <c r="E997" s="746"/>
      <c r="F997" s="746"/>
      <c r="G997" s="746"/>
      <c r="H997" s="746"/>
      <c r="I997" s="742"/>
      <c r="J997" s="742"/>
      <c r="K997" s="742"/>
      <c r="L997" s="742"/>
      <c r="M997" s="742"/>
      <c r="N997" s="742"/>
      <c r="O997" s="742"/>
      <c r="P997" s="742"/>
      <c r="Q997" s="742"/>
      <c r="R997" s="742"/>
      <c r="S997" s="742"/>
      <c r="T997" s="742"/>
      <c r="U997" s="742"/>
      <c r="V997" s="742"/>
      <c r="W997" s="742"/>
      <c r="X997" s="742"/>
      <c r="Y997" s="742"/>
      <c r="Z997" s="742"/>
    </row>
    <row r="998" ht="15.75" customHeight="1">
      <c r="A998" s="742"/>
      <c r="B998" s="742"/>
      <c r="C998" s="742"/>
      <c r="D998" s="746"/>
      <c r="E998" s="746"/>
      <c r="F998" s="746"/>
      <c r="G998" s="746"/>
      <c r="H998" s="746"/>
      <c r="I998" s="742"/>
      <c r="J998" s="742"/>
      <c r="K998" s="742"/>
      <c r="L998" s="742"/>
      <c r="M998" s="742"/>
      <c r="N998" s="742"/>
      <c r="O998" s="742"/>
      <c r="P998" s="742"/>
      <c r="Q998" s="742"/>
      <c r="R998" s="742"/>
      <c r="S998" s="742"/>
      <c r="T998" s="742"/>
      <c r="U998" s="742"/>
      <c r="V998" s="742"/>
      <c r="W998" s="742"/>
      <c r="X998" s="742"/>
      <c r="Y998" s="742"/>
      <c r="Z998" s="742"/>
    </row>
    <row r="999" ht="15.75" customHeight="1">
      <c r="A999" s="742"/>
      <c r="B999" s="742"/>
      <c r="C999" s="742"/>
      <c r="D999" s="746"/>
      <c r="E999" s="746"/>
      <c r="F999" s="746"/>
      <c r="G999" s="746"/>
      <c r="H999" s="746"/>
      <c r="I999" s="742"/>
      <c r="J999" s="742"/>
      <c r="K999" s="742"/>
      <c r="L999" s="742"/>
      <c r="M999" s="742"/>
      <c r="N999" s="742"/>
      <c r="O999" s="742"/>
      <c r="P999" s="742"/>
      <c r="Q999" s="742"/>
      <c r="R999" s="742"/>
      <c r="S999" s="742"/>
      <c r="T999" s="742"/>
      <c r="U999" s="742"/>
      <c r="V999" s="742"/>
      <c r="W999" s="742"/>
      <c r="X999" s="742"/>
      <c r="Y999" s="742"/>
      <c r="Z999" s="742"/>
    </row>
    <row r="1000" ht="15.75" customHeight="1">
      <c r="A1000" s="742"/>
      <c r="B1000" s="742"/>
      <c r="C1000" s="742"/>
      <c r="D1000" s="746"/>
      <c r="E1000" s="746"/>
      <c r="F1000" s="746"/>
      <c r="G1000" s="746"/>
      <c r="H1000" s="746"/>
      <c r="I1000" s="742"/>
      <c r="J1000" s="742"/>
      <c r="K1000" s="742"/>
      <c r="L1000" s="742"/>
      <c r="M1000" s="742"/>
      <c r="N1000" s="742"/>
      <c r="O1000" s="742"/>
      <c r="P1000" s="742"/>
      <c r="Q1000" s="742"/>
      <c r="R1000" s="742"/>
      <c r="S1000" s="742"/>
      <c r="T1000" s="742"/>
      <c r="U1000" s="742"/>
      <c r="V1000" s="742"/>
      <c r="W1000" s="742"/>
      <c r="X1000" s="742"/>
      <c r="Y1000" s="742"/>
      <c r="Z1000" s="742"/>
    </row>
  </sheetData>
  <mergeCells count="1">
    <mergeCell ref="B310:C310"/>
  </mergeCells>
  <printOptions/>
  <pageMargins bottom="0.75" footer="0.0" header="0.0" left="0.45" right="0.45" top="0.75"/>
  <pageSetup orientation="portrait"/>
  <headerFooter>
    <oddHeader>&amp;C&amp;A</oddHeader>
    <oddFooter>&amp;L&amp;F&amp;R&amp;D</oddFooter>
  </headerFooter>
  <rowBreaks count="15" manualBreakCount="15">
    <brk id="224" man="1"/>
    <brk id="166" man="1"/>
    <brk id="41" man="1"/>
    <brk id="106" man="1"/>
    <brk id="202" man="1"/>
    <brk id="171" man="1"/>
    <brk id="207" man="1"/>
    <brk id="149" man="1"/>
    <brk id="182" man="1"/>
    <brk id="278" man="1"/>
    <brk id="251" man="1"/>
    <brk id="28" man="1"/>
    <brk id="189" man="1"/>
    <brk id="158" man="1"/>
    <brk id="6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8.0"/>
    <col customWidth="1" min="2" max="2" width="5.25"/>
    <col customWidth="1" min="3" max="3" width="4.0"/>
    <col customWidth="1" min="4" max="4" width="21.13"/>
    <col customWidth="1" min="5" max="5" width="14.0"/>
    <col customWidth="1" min="6" max="6" width="15.0"/>
    <col customWidth="1" min="7" max="7" width="9.63"/>
    <col customWidth="1" min="8" max="8" width="10.0"/>
    <col customWidth="1" min="9" max="9" width="17.63"/>
    <col customWidth="1" min="10" max="10" width="9.25"/>
    <col customWidth="1" min="11" max="11" width="8.75"/>
    <col customWidth="1" min="12" max="12" width="31.88"/>
    <col customWidth="1" min="13" max="20" width="10.0"/>
  </cols>
  <sheetData>
    <row r="1" ht="65.25" customHeight="1">
      <c r="A1" s="7" t="s">
        <v>11</v>
      </c>
      <c r="B1" s="8">
        <v>0.0</v>
      </c>
      <c r="C1" s="8" t="s">
        <v>12</v>
      </c>
      <c r="D1" s="9" t="s">
        <v>13</v>
      </c>
      <c r="E1" s="10" t="s">
        <v>14</v>
      </c>
      <c r="F1" s="11" t="s">
        <v>15</v>
      </c>
      <c r="G1" s="11" t="s">
        <v>16</v>
      </c>
      <c r="H1" s="11" t="s">
        <v>17</v>
      </c>
      <c r="I1" s="11" t="s">
        <v>18</v>
      </c>
      <c r="J1" s="12" t="s">
        <v>19</v>
      </c>
      <c r="K1" s="13" t="s">
        <v>20</v>
      </c>
      <c r="L1" s="14"/>
      <c r="M1" s="14"/>
      <c r="N1" s="14"/>
      <c r="O1" s="14"/>
      <c r="P1" s="14"/>
      <c r="Q1" s="14"/>
      <c r="R1" s="14"/>
      <c r="S1" s="14"/>
      <c r="T1" s="14"/>
    </row>
    <row r="2" ht="15.75" customHeight="1">
      <c r="A2" s="14">
        <v>1.0</v>
      </c>
      <c r="B2" s="15">
        <v>1.0</v>
      </c>
      <c r="C2" s="16"/>
      <c r="D2" s="17" t="s">
        <v>21</v>
      </c>
      <c r="E2" s="17" t="s">
        <v>22</v>
      </c>
      <c r="F2" s="18" t="s">
        <v>23</v>
      </c>
      <c r="G2" s="19">
        <v>490523.0</v>
      </c>
      <c r="H2" s="20" t="s">
        <v>5</v>
      </c>
      <c r="I2" s="21" t="s">
        <v>0</v>
      </c>
      <c r="J2" s="22">
        <v>36.0</v>
      </c>
      <c r="K2" s="23" t="str">
        <f>PERCENTILE(J2:J18,J23:J40&lt;J45:J62&lt;J68:J86&lt;J92:J111, 0.9)</f>
        <v>#N/A</v>
      </c>
      <c r="L2" s="14"/>
      <c r="M2" s="14"/>
      <c r="N2" s="14"/>
      <c r="O2" s="14"/>
      <c r="P2" s="14"/>
      <c r="Q2" s="14"/>
      <c r="R2" s="14"/>
      <c r="S2" s="14"/>
      <c r="T2" s="14"/>
    </row>
    <row r="3" ht="15.75" customHeight="1">
      <c r="A3" s="14">
        <f t="shared" ref="A3:B3" si="1">A2+1</f>
        <v>2</v>
      </c>
      <c r="B3" s="15">
        <f t="shared" si="1"/>
        <v>2</v>
      </c>
      <c r="C3" s="24"/>
      <c r="D3" s="17" t="s">
        <v>24</v>
      </c>
      <c r="E3" s="17" t="s">
        <v>25</v>
      </c>
      <c r="F3" s="18" t="s">
        <v>26</v>
      </c>
      <c r="G3" s="19">
        <v>490888.0</v>
      </c>
      <c r="H3" s="20" t="s">
        <v>5</v>
      </c>
      <c r="I3" s="21" t="s">
        <v>0</v>
      </c>
      <c r="J3" s="22">
        <v>41.0</v>
      </c>
      <c r="K3" s="23" t="str">
        <f t="shared" ref="K3:K18" si="3">SUM(#REF!+#REF!+#REF!+J3)</f>
        <v>#REF!</v>
      </c>
      <c r="L3" s="14"/>
      <c r="M3" s="14"/>
      <c r="N3" s="14"/>
      <c r="O3" s="14"/>
      <c r="P3" s="14"/>
      <c r="Q3" s="14"/>
      <c r="R3" s="14"/>
      <c r="S3" s="14"/>
      <c r="T3" s="14"/>
    </row>
    <row r="4" ht="15.75" customHeight="1">
      <c r="A4" s="14">
        <f t="shared" ref="A4:B4" si="2">A3+1</f>
        <v>3</v>
      </c>
      <c r="B4" s="15">
        <f t="shared" si="2"/>
        <v>3</v>
      </c>
      <c r="C4" s="24"/>
      <c r="D4" s="17" t="s">
        <v>27</v>
      </c>
      <c r="E4" s="17" t="s">
        <v>28</v>
      </c>
      <c r="F4" s="18" t="s">
        <v>29</v>
      </c>
      <c r="G4" s="19">
        <v>490919.0</v>
      </c>
      <c r="H4" s="20" t="s">
        <v>5</v>
      </c>
      <c r="I4" s="21" t="s">
        <v>0</v>
      </c>
      <c r="J4" s="22">
        <v>43.0</v>
      </c>
      <c r="K4" s="23" t="str">
        <f t="shared" si="3"/>
        <v>#REF!</v>
      </c>
      <c r="L4" s="14"/>
      <c r="M4" s="14"/>
      <c r="N4" s="14"/>
      <c r="O4" s="14"/>
      <c r="P4" s="14"/>
      <c r="Q4" s="14"/>
      <c r="R4" s="14"/>
      <c r="S4" s="14"/>
      <c r="T4" s="14"/>
    </row>
    <row r="5" ht="15.75" customHeight="1">
      <c r="A5" s="14">
        <f t="shared" ref="A5:B5" si="4">A4+1</f>
        <v>4</v>
      </c>
      <c r="B5" s="15">
        <f t="shared" si="4"/>
        <v>4</v>
      </c>
      <c r="C5" s="24"/>
      <c r="D5" s="17" t="s">
        <v>30</v>
      </c>
      <c r="E5" s="17" t="s">
        <v>31</v>
      </c>
      <c r="F5" s="18" t="s">
        <v>32</v>
      </c>
      <c r="G5" s="19">
        <v>491254.0</v>
      </c>
      <c r="H5" s="20" t="s">
        <v>5</v>
      </c>
      <c r="I5" s="21" t="s">
        <v>0</v>
      </c>
      <c r="J5" s="22">
        <v>41.0</v>
      </c>
      <c r="K5" s="23" t="str">
        <f t="shared" si="3"/>
        <v>#REF!</v>
      </c>
      <c r="L5" s="14"/>
      <c r="M5" s="14"/>
      <c r="N5" s="14"/>
      <c r="O5" s="14"/>
      <c r="P5" s="14"/>
      <c r="Q5" s="14"/>
      <c r="R5" s="14"/>
      <c r="S5" s="14"/>
      <c r="T5" s="14"/>
    </row>
    <row r="6" ht="15.75" customHeight="1">
      <c r="A6" s="14">
        <f t="shared" ref="A6:B6" si="5">A5+1</f>
        <v>5</v>
      </c>
      <c r="B6" s="15">
        <f t="shared" si="5"/>
        <v>5</v>
      </c>
      <c r="C6" s="24"/>
      <c r="D6" s="17" t="s">
        <v>33</v>
      </c>
      <c r="E6" s="17" t="s">
        <v>34</v>
      </c>
      <c r="F6" s="18" t="s">
        <v>35</v>
      </c>
      <c r="G6" s="19">
        <v>491619.0</v>
      </c>
      <c r="H6" s="20" t="s">
        <v>5</v>
      </c>
      <c r="I6" s="21" t="s">
        <v>0</v>
      </c>
      <c r="J6" s="22">
        <v>32.0</v>
      </c>
      <c r="K6" s="23" t="str">
        <f t="shared" si="3"/>
        <v>#REF!</v>
      </c>
      <c r="L6" s="14"/>
      <c r="M6" s="14"/>
      <c r="N6" s="14"/>
      <c r="O6" s="14"/>
      <c r="P6" s="14"/>
      <c r="Q6" s="14"/>
      <c r="R6" s="14"/>
      <c r="S6" s="14"/>
      <c r="T6" s="14"/>
    </row>
    <row r="7" ht="15.75" customHeight="1">
      <c r="A7" s="14">
        <f t="shared" ref="A7:B7" si="6">A6+1</f>
        <v>6</v>
      </c>
      <c r="B7" s="15">
        <f t="shared" si="6"/>
        <v>6</v>
      </c>
      <c r="C7" s="24"/>
      <c r="D7" s="17" t="s">
        <v>36</v>
      </c>
      <c r="E7" s="17" t="s">
        <v>37</v>
      </c>
      <c r="F7" s="18" t="s">
        <v>38</v>
      </c>
      <c r="G7" s="19">
        <v>491650.0</v>
      </c>
      <c r="H7" s="20" t="s">
        <v>5</v>
      </c>
      <c r="I7" s="21" t="s">
        <v>0</v>
      </c>
      <c r="J7" s="22">
        <v>42.0</v>
      </c>
      <c r="K7" s="23" t="str">
        <f t="shared" si="3"/>
        <v>#REF!</v>
      </c>
      <c r="L7" s="14"/>
      <c r="M7" s="14"/>
      <c r="N7" s="14"/>
      <c r="O7" s="14"/>
      <c r="P7" s="14"/>
      <c r="Q7" s="14"/>
      <c r="R7" s="14"/>
      <c r="S7" s="14"/>
      <c r="T7" s="14"/>
    </row>
    <row r="8" ht="15.75" customHeight="1">
      <c r="A8" s="14">
        <f t="shared" ref="A8:B8" si="7">A7+1</f>
        <v>7</v>
      </c>
      <c r="B8" s="15">
        <f t="shared" si="7"/>
        <v>7</v>
      </c>
      <c r="C8" s="24"/>
      <c r="D8" s="17" t="s">
        <v>39</v>
      </c>
      <c r="E8" s="17" t="s">
        <v>40</v>
      </c>
      <c r="F8" s="18" t="s">
        <v>41</v>
      </c>
      <c r="G8" s="19">
        <v>492715.0</v>
      </c>
      <c r="H8" s="20" t="s">
        <v>5</v>
      </c>
      <c r="I8" s="21" t="s">
        <v>0</v>
      </c>
      <c r="J8" s="22">
        <v>44.0</v>
      </c>
      <c r="K8" s="23" t="str">
        <f t="shared" si="3"/>
        <v>#REF!</v>
      </c>
      <c r="L8" s="14"/>
      <c r="M8" s="14"/>
      <c r="N8" s="14"/>
      <c r="O8" s="14"/>
      <c r="P8" s="14"/>
      <c r="Q8" s="14"/>
      <c r="R8" s="14"/>
      <c r="S8" s="14"/>
      <c r="T8" s="14"/>
    </row>
    <row r="9" ht="15.75" customHeight="1">
      <c r="A9" s="14">
        <f t="shared" ref="A9:B9" si="8">A8+1</f>
        <v>8</v>
      </c>
      <c r="B9" s="15">
        <f t="shared" si="8"/>
        <v>8</v>
      </c>
      <c r="C9" s="25"/>
      <c r="D9" s="17" t="s">
        <v>42</v>
      </c>
      <c r="E9" s="17" t="s">
        <v>43</v>
      </c>
      <c r="F9" s="18" t="s">
        <v>44</v>
      </c>
      <c r="G9" s="19">
        <v>492746.0</v>
      </c>
      <c r="H9" s="20" t="s">
        <v>5</v>
      </c>
      <c r="I9" s="21" t="s">
        <v>0</v>
      </c>
      <c r="J9" s="22">
        <v>39.0</v>
      </c>
      <c r="K9" s="23" t="str">
        <f t="shared" si="3"/>
        <v>#REF!</v>
      </c>
      <c r="L9" s="14"/>
      <c r="M9" s="14"/>
      <c r="N9" s="14"/>
      <c r="O9" s="14"/>
      <c r="P9" s="14"/>
      <c r="Q9" s="14"/>
      <c r="R9" s="14"/>
      <c r="S9" s="14"/>
      <c r="T9" s="14"/>
    </row>
    <row r="10" ht="15.75" customHeight="1">
      <c r="A10" s="26">
        <v>9.0</v>
      </c>
      <c r="B10" s="27">
        <v>9.0</v>
      </c>
      <c r="C10" s="24"/>
      <c r="D10" s="17" t="s">
        <v>45</v>
      </c>
      <c r="E10" s="17" t="s">
        <v>46</v>
      </c>
      <c r="F10" s="18" t="s">
        <v>47</v>
      </c>
      <c r="G10" s="19">
        <v>492747.0</v>
      </c>
      <c r="H10" s="20" t="s">
        <v>5</v>
      </c>
      <c r="I10" s="21" t="s">
        <v>0</v>
      </c>
      <c r="J10" s="22">
        <v>39.0</v>
      </c>
      <c r="K10" s="23" t="str">
        <f t="shared" si="3"/>
        <v>#REF!</v>
      </c>
      <c r="L10" s="14"/>
      <c r="M10" s="14"/>
      <c r="N10" s="14"/>
      <c r="O10" s="14"/>
      <c r="P10" s="14"/>
      <c r="Q10" s="14"/>
      <c r="R10" s="14"/>
      <c r="S10" s="14"/>
      <c r="T10" s="14"/>
    </row>
    <row r="11" ht="15.75" customHeight="1">
      <c r="A11" s="14">
        <f t="shared" ref="A11:B11" si="9">A10+1</f>
        <v>10</v>
      </c>
      <c r="B11" s="15">
        <f t="shared" si="9"/>
        <v>10</v>
      </c>
      <c r="C11" s="24"/>
      <c r="D11" s="17" t="s">
        <v>48</v>
      </c>
      <c r="E11" s="17" t="s">
        <v>49</v>
      </c>
      <c r="F11" s="18" t="s">
        <v>26</v>
      </c>
      <c r="G11" s="19">
        <v>531795.0</v>
      </c>
      <c r="H11" s="20" t="s">
        <v>50</v>
      </c>
      <c r="I11" s="21" t="s">
        <v>0</v>
      </c>
      <c r="J11" s="22">
        <v>36.0</v>
      </c>
      <c r="K11" s="23" t="str">
        <f t="shared" si="3"/>
        <v>#REF!</v>
      </c>
      <c r="L11" s="14"/>
      <c r="M11" s="14"/>
      <c r="N11" s="14"/>
      <c r="O11" s="14"/>
      <c r="P11" s="14"/>
      <c r="Q11" s="14"/>
      <c r="R11" s="14"/>
      <c r="S11" s="14"/>
      <c r="T11" s="14"/>
    </row>
    <row r="12" ht="15.75" customHeight="1">
      <c r="A12" s="14">
        <f t="shared" ref="A12:B12" si="10">A11+1</f>
        <v>11</v>
      </c>
      <c r="B12" s="15">
        <f t="shared" si="10"/>
        <v>11</v>
      </c>
      <c r="C12" s="24"/>
      <c r="D12" s="17" t="s">
        <v>51</v>
      </c>
      <c r="E12" s="17" t="s">
        <v>52</v>
      </c>
      <c r="F12" s="18" t="s">
        <v>41</v>
      </c>
      <c r="G12" s="19">
        <v>531826.0</v>
      </c>
      <c r="H12" s="20" t="s">
        <v>50</v>
      </c>
      <c r="I12" s="21" t="s">
        <v>0</v>
      </c>
      <c r="J12" s="22">
        <v>45.0</v>
      </c>
      <c r="K12" s="23" t="str">
        <f t="shared" si="3"/>
        <v>#REF!</v>
      </c>
      <c r="L12" s="14"/>
      <c r="M12" s="14"/>
      <c r="N12" s="14"/>
      <c r="O12" s="14"/>
      <c r="P12" s="14"/>
      <c r="Q12" s="14"/>
      <c r="R12" s="14"/>
      <c r="S12" s="14"/>
      <c r="T12" s="14"/>
    </row>
    <row r="13" ht="15.75" customHeight="1">
      <c r="A13" s="14">
        <f t="shared" ref="A13:B13" si="11">A12+1</f>
        <v>12</v>
      </c>
      <c r="B13" s="15">
        <f t="shared" si="11"/>
        <v>12</v>
      </c>
      <c r="C13" s="24"/>
      <c r="D13" s="17" t="s">
        <v>53</v>
      </c>
      <c r="E13" s="17" t="s">
        <v>54</v>
      </c>
      <c r="F13" s="18" t="s">
        <v>55</v>
      </c>
      <c r="G13" s="19">
        <v>532192.0</v>
      </c>
      <c r="H13" s="20" t="s">
        <v>50</v>
      </c>
      <c r="I13" s="21" t="s">
        <v>0</v>
      </c>
      <c r="J13" s="22">
        <v>40.0</v>
      </c>
      <c r="K13" s="23" t="str">
        <f t="shared" si="3"/>
        <v>#REF!</v>
      </c>
      <c r="L13" s="14"/>
      <c r="M13" s="14"/>
      <c r="N13" s="14"/>
      <c r="O13" s="14"/>
      <c r="P13" s="14"/>
      <c r="Q13" s="14"/>
      <c r="R13" s="14"/>
      <c r="S13" s="14"/>
      <c r="T13" s="14"/>
    </row>
    <row r="14" ht="15.75" customHeight="1">
      <c r="A14" s="14">
        <f t="shared" ref="A14:B14" si="12">A13+1</f>
        <v>13</v>
      </c>
      <c r="B14" s="15">
        <f t="shared" si="12"/>
        <v>13</v>
      </c>
      <c r="C14" s="24"/>
      <c r="D14" s="17" t="s">
        <v>56</v>
      </c>
      <c r="E14" s="17" t="s">
        <v>57</v>
      </c>
      <c r="F14" s="18" t="s">
        <v>23</v>
      </c>
      <c r="G14" s="19">
        <v>532161.0</v>
      </c>
      <c r="H14" s="20" t="s">
        <v>50</v>
      </c>
      <c r="I14" s="21" t="s">
        <v>0</v>
      </c>
      <c r="J14" s="22">
        <v>45.0</v>
      </c>
      <c r="K14" s="23" t="str">
        <f t="shared" si="3"/>
        <v>#REF!</v>
      </c>
      <c r="L14" s="14"/>
      <c r="M14" s="14"/>
      <c r="N14" s="14"/>
      <c r="O14" s="14"/>
      <c r="P14" s="14"/>
      <c r="Q14" s="14"/>
      <c r="R14" s="14"/>
      <c r="S14" s="14"/>
      <c r="T14" s="14"/>
    </row>
    <row r="15" ht="15.75" customHeight="1">
      <c r="A15" s="14">
        <f t="shared" ref="A15:B15" si="13">A14+1</f>
        <v>14</v>
      </c>
      <c r="B15" s="15">
        <f t="shared" si="13"/>
        <v>14</v>
      </c>
      <c r="C15" s="24"/>
      <c r="D15" s="17" t="s">
        <v>58</v>
      </c>
      <c r="E15" s="17" t="s">
        <v>59</v>
      </c>
      <c r="F15" s="18" t="s">
        <v>60</v>
      </c>
      <c r="G15" s="19">
        <v>532557.0</v>
      </c>
      <c r="H15" s="20" t="s">
        <v>50</v>
      </c>
      <c r="I15" s="21" t="s">
        <v>0</v>
      </c>
      <c r="J15" s="22">
        <v>41.0</v>
      </c>
      <c r="K15" s="23" t="str">
        <f t="shared" si="3"/>
        <v>#REF!</v>
      </c>
      <c r="L15" s="14"/>
      <c r="M15" s="14"/>
      <c r="N15" s="14"/>
      <c r="O15" s="14"/>
      <c r="P15" s="14"/>
      <c r="Q15" s="14"/>
      <c r="R15" s="14"/>
      <c r="S15" s="14"/>
      <c r="T15" s="14"/>
    </row>
    <row r="16" ht="15.75" customHeight="1">
      <c r="A16" s="14">
        <f t="shared" ref="A16:B16" si="14">A15+1</f>
        <v>15</v>
      </c>
      <c r="B16" s="15">
        <f t="shared" si="14"/>
        <v>15</v>
      </c>
      <c r="C16" s="24"/>
      <c r="D16" s="17" t="s">
        <v>61</v>
      </c>
      <c r="E16" s="17" t="s">
        <v>62</v>
      </c>
      <c r="F16" s="18" t="s">
        <v>63</v>
      </c>
      <c r="G16" s="19">
        <v>532526.0</v>
      </c>
      <c r="H16" s="20" t="s">
        <v>50</v>
      </c>
      <c r="I16" s="21" t="s">
        <v>0</v>
      </c>
      <c r="J16" s="22">
        <v>40.0</v>
      </c>
      <c r="K16" s="23" t="str">
        <f t="shared" si="3"/>
        <v>#REF!</v>
      </c>
      <c r="L16" s="14"/>
      <c r="M16" s="14"/>
      <c r="N16" s="14"/>
      <c r="O16" s="14"/>
      <c r="P16" s="14"/>
      <c r="Q16" s="14"/>
      <c r="R16" s="14"/>
      <c r="S16" s="14"/>
      <c r="T16" s="14"/>
    </row>
    <row r="17" ht="15.75" customHeight="1">
      <c r="A17" s="14">
        <f t="shared" ref="A17:B17" si="15">A16+1</f>
        <v>16</v>
      </c>
      <c r="B17" s="15">
        <f t="shared" si="15"/>
        <v>16</v>
      </c>
      <c r="C17" s="25"/>
      <c r="D17" s="17" t="s">
        <v>64</v>
      </c>
      <c r="E17" s="17" t="s">
        <v>62</v>
      </c>
      <c r="F17" s="18" t="s">
        <v>32</v>
      </c>
      <c r="G17" s="19">
        <v>532922.0</v>
      </c>
      <c r="H17" s="20" t="s">
        <v>50</v>
      </c>
      <c r="I17" s="21" t="s">
        <v>0</v>
      </c>
      <c r="J17" s="22">
        <v>46.0</v>
      </c>
      <c r="K17" s="23" t="str">
        <f t="shared" si="3"/>
        <v>#REF!</v>
      </c>
      <c r="L17" s="14"/>
      <c r="M17" s="14"/>
      <c r="N17" s="14"/>
      <c r="O17" s="14"/>
      <c r="P17" s="14"/>
      <c r="Q17" s="14"/>
      <c r="R17" s="14"/>
      <c r="S17" s="14"/>
      <c r="T17" s="14"/>
    </row>
    <row r="18" ht="15.75" customHeight="1">
      <c r="A18" s="14">
        <f t="shared" ref="A18:B18" si="16">A17+1</f>
        <v>17</v>
      </c>
      <c r="B18" s="15">
        <f t="shared" si="16"/>
        <v>17</v>
      </c>
      <c r="C18" s="25"/>
      <c r="D18" s="17" t="s">
        <v>65</v>
      </c>
      <c r="E18" s="17" t="s">
        <v>66</v>
      </c>
      <c r="F18" s="18" t="s">
        <v>29</v>
      </c>
      <c r="G18" s="19">
        <v>532891.0</v>
      </c>
      <c r="H18" s="20" t="s">
        <v>50</v>
      </c>
      <c r="I18" s="21" t="s">
        <v>0</v>
      </c>
      <c r="J18" s="22">
        <v>40.0</v>
      </c>
      <c r="K18" s="23" t="str">
        <f t="shared" si="3"/>
        <v>#REF!</v>
      </c>
      <c r="L18" s="14"/>
      <c r="M18" s="14"/>
      <c r="N18" s="14"/>
      <c r="O18" s="14"/>
      <c r="P18" s="14"/>
      <c r="Q18" s="14"/>
      <c r="R18" s="14"/>
      <c r="S18" s="14"/>
      <c r="T18" s="14"/>
    </row>
    <row r="19" ht="15.75" customHeight="1">
      <c r="A19" s="14"/>
      <c r="B19" s="15"/>
      <c r="C19" s="25"/>
      <c r="D19" s="17"/>
      <c r="E19" s="17"/>
      <c r="F19" s="18"/>
      <c r="G19" s="19"/>
      <c r="H19" s="20"/>
      <c r="I19" s="21"/>
      <c r="J19" s="28"/>
      <c r="K19" s="23"/>
      <c r="L19" s="14"/>
      <c r="M19" s="14"/>
      <c r="N19" s="14"/>
      <c r="O19" s="14"/>
      <c r="P19" s="14"/>
      <c r="Q19" s="14"/>
      <c r="R19" s="14"/>
      <c r="S19" s="14"/>
      <c r="T19" s="14"/>
    </row>
    <row r="20" ht="15.75" customHeight="1">
      <c r="A20" s="14"/>
      <c r="B20" s="15"/>
      <c r="C20" s="25"/>
      <c r="D20" s="29"/>
      <c r="E20" s="29"/>
      <c r="F20" s="30"/>
      <c r="G20" s="24"/>
      <c r="H20" s="24"/>
      <c r="I20" s="31" t="s">
        <v>67</v>
      </c>
      <c r="J20" s="28">
        <f>SUM(J2:J18)</f>
        <v>690</v>
      </c>
      <c r="K20" s="23"/>
      <c r="L20" s="14"/>
      <c r="M20" s="14"/>
      <c r="N20" s="14"/>
      <c r="O20" s="14"/>
      <c r="P20" s="14"/>
      <c r="Q20" s="14"/>
      <c r="R20" s="14"/>
      <c r="S20" s="14"/>
      <c r="T20" s="14"/>
    </row>
    <row r="21" ht="15.75" customHeight="1">
      <c r="A21" s="14" t="s">
        <v>11</v>
      </c>
      <c r="B21" s="21"/>
      <c r="C21" s="21"/>
      <c r="D21" s="32"/>
      <c r="E21" s="32"/>
      <c r="F21" s="21"/>
      <c r="G21" s="21"/>
      <c r="H21" s="33"/>
      <c r="I21" s="34" t="s">
        <v>68</v>
      </c>
      <c r="J21" s="35">
        <f>AVERAGE(J2:J18)</f>
        <v>40.58823529</v>
      </c>
      <c r="K21" s="36" t="str">
        <f>SUM(K2:K18)</f>
        <v>#N/A</v>
      </c>
      <c r="L21" s="14"/>
      <c r="M21" s="14"/>
      <c r="N21" s="14"/>
      <c r="O21" s="14"/>
      <c r="P21" s="14"/>
      <c r="Q21" s="14"/>
      <c r="R21" s="14"/>
      <c r="S21" s="14"/>
      <c r="T21" s="14"/>
    </row>
    <row r="22" ht="15.75" customHeight="1">
      <c r="A22" s="21"/>
      <c r="B22" s="21"/>
      <c r="C22" s="21"/>
      <c r="D22" s="9"/>
      <c r="E22" s="10" t="s">
        <v>14</v>
      </c>
      <c r="F22" s="11" t="s">
        <v>15</v>
      </c>
      <c r="G22" s="11" t="s">
        <v>16</v>
      </c>
      <c r="H22" s="11" t="s">
        <v>17</v>
      </c>
      <c r="I22" s="11" t="s">
        <v>18</v>
      </c>
      <c r="J22" s="12" t="s">
        <v>19</v>
      </c>
      <c r="K22" s="37" t="s">
        <v>69</v>
      </c>
      <c r="L22" s="32"/>
      <c r="M22" s="32"/>
      <c r="N22" s="32"/>
      <c r="O22" s="32"/>
      <c r="P22" s="32"/>
      <c r="Q22" s="32"/>
      <c r="R22" s="32"/>
      <c r="S22" s="32"/>
      <c r="T22" s="32"/>
    </row>
    <row r="23" ht="15.75" customHeight="1">
      <c r="A23" s="26">
        <f>A18+1</f>
        <v>18</v>
      </c>
      <c r="B23" s="15">
        <v>1.0</v>
      </c>
      <c r="C23" s="24"/>
      <c r="D23" s="17" t="s">
        <v>70</v>
      </c>
      <c r="E23" s="17" t="s">
        <v>71</v>
      </c>
      <c r="F23" s="18" t="s">
        <v>26</v>
      </c>
      <c r="G23" s="19">
        <v>493111.0</v>
      </c>
      <c r="H23" s="20" t="s">
        <v>5</v>
      </c>
      <c r="I23" s="31" t="s">
        <v>1</v>
      </c>
      <c r="J23" s="38">
        <v>40.0</v>
      </c>
      <c r="K23" s="23" t="str">
        <f t="shared" ref="K23:K40" si="18">SUM(#REF!+#REF!+#REF!+J23)</f>
        <v>#REF!</v>
      </c>
      <c r="L23" s="14"/>
      <c r="M23" s="14"/>
      <c r="N23" s="14"/>
      <c r="O23" s="14"/>
      <c r="P23" s="14"/>
      <c r="Q23" s="14"/>
      <c r="R23" s="14"/>
      <c r="S23" s="14"/>
      <c r="T23" s="14"/>
    </row>
    <row r="24" ht="15.75" customHeight="1">
      <c r="A24" s="26">
        <f t="shared" ref="A24:B24" si="17">A23+1</f>
        <v>19</v>
      </c>
      <c r="B24" s="15">
        <f t="shared" si="17"/>
        <v>2</v>
      </c>
      <c r="C24" s="24"/>
      <c r="D24" s="17" t="s">
        <v>72</v>
      </c>
      <c r="E24" s="17" t="s">
        <v>73</v>
      </c>
      <c r="F24" s="18" t="s">
        <v>47</v>
      </c>
      <c r="G24" s="19"/>
      <c r="H24" s="20" t="s">
        <v>5</v>
      </c>
      <c r="I24" s="31" t="s">
        <v>1</v>
      </c>
      <c r="J24" s="38">
        <v>39.0</v>
      </c>
      <c r="K24" s="23" t="str">
        <f t="shared" si="18"/>
        <v>#REF!</v>
      </c>
      <c r="L24" s="14"/>
      <c r="M24" s="14"/>
      <c r="N24" s="14"/>
      <c r="O24" s="14"/>
      <c r="P24" s="14"/>
      <c r="Q24" s="14"/>
      <c r="R24" s="14"/>
      <c r="S24" s="14"/>
      <c r="T24" s="14"/>
    </row>
    <row r="25" ht="15.75" customHeight="1">
      <c r="A25" s="26">
        <f t="shared" ref="A25:B25" si="19">A24+1</f>
        <v>20</v>
      </c>
      <c r="B25" s="15">
        <f t="shared" si="19"/>
        <v>3</v>
      </c>
      <c r="C25" s="24"/>
      <c r="D25" s="17" t="s">
        <v>74</v>
      </c>
      <c r="E25" s="17" t="s">
        <v>71</v>
      </c>
      <c r="F25" s="18" t="s">
        <v>41</v>
      </c>
      <c r="G25" s="19">
        <v>494572.0</v>
      </c>
      <c r="H25" s="20" t="s">
        <v>5</v>
      </c>
      <c r="I25" s="31" t="s">
        <v>1</v>
      </c>
      <c r="J25" s="38">
        <v>45.0</v>
      </c>
      <c r="K25" s="23" t="str">
        <f t="shared" si="18"/>
        <v>#REF!</v>
      </c>
      <c r="L25" s="14"/>
      <c r="M25" s="14"/>
      <c r="N25" s="14"/>
      <c r="O25" s="14"/>
      <c r="P25" s="14"/>
      <c r="Q25" s="14"/>
      <c r="R25" s="14"/>
      <c r="S25" s="14"/>
      <c r="T25" s="14"/>
    </row>
    <row r="26" ht="15.75" customHeight="1">
      <c r="A26" s="14">
        <f t="shared" ref="A26:B26" si="20">A25+1</f>
        <v>21</v>
      </c>
      <c r="B26" s="15">
        <f t="shared" si="20"/>
        <v>4</v>
      </c>
      <c r="C26" s="24"/>
      <c r="D26" s="17" t="s">
        <v>75</v>
      </c>
      <c r="E26" s="17" t="s">
        <v>76</v>
      </c>
      <c r="F26" s="18" t="s">
        <v>23</v>
      </c>
      <c r="G26" s="19">
        <v>494906.0</v>
      </c>
      <c r="H26" s="20" t="s">
        <v>5</v>
      </c>
      <c r="I26" s="31" t="s">
        <v>1</v>
      </c>
      <c r="J26" s="38">
        <v>36.0</v>
      </c>
      <c r="K26" s="23" t="str">
        <f t="shared" si="18"/>
        <v>#REF!</v>
      </c>
      <c r="L26" s="14"/>
      <c r="M26" s="14"/>
      <c r="N26" s="14"/>
      <c r="O26" s="14"/>
      <c r="P26" s="14"/>
      <c r="Q26" s="14"/>
      <c r="R26" s="14"/>
      <c r="S26" s="14"/>
      <c r="T26" s="14"/>
    </row>
    <row r="27" ht="15.75" customHeight="1">
      <c r="A27" s="14">
        <f t="shared" ref="A27:B27" si="21">A26+1</f>
        <v>22</v>
      </c>
      <c r="B27" s="15">
        <f t="shared" si="21"/>
        <v>5</v>
      </c>
      <c r="C27" s="24"/>
      <c r="D27" s="17" t="s">
        <v>77</v>
      </c>
      <c r="E27" s="17" t="s">
        <v>78</v>
      </c>
      <c r="F27" s="18" t="s">
        <v>29</v>
      </c>
      <c r="G27" s="19">
        <v>494937.0</v>
      </c>
      <c r="H27" s="20" t="s">
        <v>5</v>
      </c>
      <c r="I27" s="31" t="s">
        <v>1</v>
      </c>
      <c r="J27" s="38">
        <v>44.0</v>
      </c>
      <c r="K27" s="23" t="str">
        <f t="shared" si="18"/>
        <v>#REF!</v>
      </c>
      <c r="L27" s="14"/>
      <c r="M27" s="14"/>
      <c r="N27" s="14"/>
      <c r="O27" s="14"/>
      <c r="P27" s="14"/>
      <c r="Q27" s="14"/>
      <c r="R27" s="14"/>
      <c r="S27" s="14"/>
      <c r="T27" s="14"/>
    </row>
    <row r="28" ht="15.75" customHeight="1">
      <c r="A28" s="26">
        <v>22.0</v>
      </c>
      <c r="B28" s="15">
        <f t="shared" ref="B28:B29" si="22">B27+1</f>
        <v>6</v>
      </c>
      <c r="C28" s="25"/>
      <c r="D28" s="17" t="s">
        <v>79</v>
      </c>
      <c r="E28" s="17" t="s">
        <v>80</v>
      </c>
      <c r="F28" s="18" t="s">
        <v>60</v>
      </c>
      <c r="G28" s="19">
        <v>494965.0</v>
      </c>
      <c r="H28" s="20" t="s">
        <v>5</v>
      </c>
      <c r="I28" s="31" t="s">
        <v>1</v>
      </c>
      <c r="J28" s="38">
        <v>39.0</v>
      </c>
      <c r="K28" s="23" t="str">
        <f t="shared" si="18"/>
        <v>#REF!</v>
      </c>
      <c r="L28" s="14"/>
      <c r="M28" s="14"/>
      <c r="N28" s="14"/>
      <c r="O28" s="14"/>
      <c r="P28" s="14"/>
      <c r="Q28" s="14"/>
      <c r="R28" s="14"/>
      <c r="S28" s="14"/>
      <c r="T28" s="14"/>
    </row>
    <row r="29" ht="15.75" customHeight="1">
      <c r="A29" s="26">
        <v>23.0</v>
      </c>
      <c r="B29" s="15">
        <f t="shared" si="22"/>
        <v>7</v>
      </c>
      <c r="C29" s="25"/>
      <c r="D29" s="17" t="s">
        <v>81</v>
      </c>
      <c r="E29" s="17" t="s">
        <v>82</v>
      </c>
      <c r="F29" s="18" t="s">
        <v>32</v>
      </c>
      <c r="G29" s="19">
        <v>493080.0</v>
      </c>
      <c r="H29" s="20" t="s">
        <v>5</v>
      </c>
      <c r="I29" s="31" t="s">
        <v>1</v>
      </c>
      <c r="J29" s="38">
        <v>41.0</v>
      </c>
      <c r="K29" s="23" t="str">
        <f t="shared" si="18"/>
        <v>#REF!</v>
      </c>
      <c r="L29" s="14"/>
      <c r="M29" s="14"/>
      <c r="N29" s="14"/>
      <c r="O29" s="14"/>
      <c r="P29" s="14"/>
      <c r="Q29" s="14"/>
      <c r="R29" s="14"/>
      <c r="S29" s="14"/>
      <c r="T29" s="14"/>
    </row>
    <row r="30" ht="15.75" customHeight="1">
      <c r="A30" s="14">
        <f t="shared" ref="A30:B30" si="23">A29+1</f>
        <v>24</v>
      </c>
      <c r="B30" s="15">
        <f t="shared" si="23"/>
        <v>8</v>
      </c>
      <c r="C30" s="39"/>
      <c r="D30" s="17" t="s">
        <v>83</v>
      </c>
      <c r="E30" s="17" t="s">
        <v>84</v>
      </c>
      <c r="F30" s="18" t="s">
        <v>35</v>
      </c>
      <c r="G30" s="19">
        <v>495302.0</v>
      </c>
      <c r="H30" s="20" t="s">
        <v>5</v>
      </c>
      <c r="I30" s="31" t="s">
        <v>1</v>
      </c>
      <c r="J30" s="38">
        <v>37.0</v>
      </c>
      <c r="K30" s="23" t="str">
        <f t="shared" si="18"/>
        <v>#REF!</v>
      </c>
      <c r="L30" s="14"/>
      <c r="M30" s="14"/>
      <c r="N30" s="14"/>
      <c r="O30" s="14"/>
      <c r="P30" s="14"/>
      <c r="Q30" s="14"/>
      <c r="R30" s="14"/>
      <c r="S30" s="14"/>
      <c r="T30" s="14"/>
    </row>
    <row r="31" ht="15.75" customHeight="1">
      <c r="A31" s="26">
        <v>24.0</v>
      </c>
      <c r="B31" s="15">
        <f t="shared" ref="B31:B32" si="24">B30+1</f>
        <v>9</v>
      </c>
      <c r="C31" s="24"/>
      <c r="D31" s="17" t="s">
        <v>85</v>
      </c>
      <c r="E31" s="17" t="s">
        <v>86</v>
      </c>
      <c r="F31" s="18" t="s">
        <v>41</v>
      </c>
      <c r="G31" s="19">
        <v>495637.0</v>
      </c>
      <c r="H31" s="20" t="s">
        <v>5</v>
      </c>
      <c r="I31" s="31" t="s">
        <v>1</v>
      </c>
      <c r="J31" s="38">
        <v>38.0</v>
      </c>
      <c r="K31" s="23" t="str">
        <f t="shared" si="18"/>
        <v>#REF!</v>
      </c>
      <c r="L31" s="14"/>
      <c r="M31" s="14"/>
      <c r="N31" s="14"/>
      <c r="O31" s="14"/>
      <c r="P31" s="14"/>
      <c r="Q31" s="14"/>
      <c r="R31" s="14"/>
      <c r="S31" s="14"/>
      <c r="T31" s="14"/>
    </row>
    <row r="32" ht="15.75" customHeight="1">
      <c r="A32" s="26">
        <v>25.0</v>
      </c>
      <c r="B32" s="15">
        <f t="shared" si="24"/>
        <v>10</v>
      </c>
      <c r="C32" s="24"/>
      <c r="D32" s="17" t="s">
        <v>87</v>
      </c>
      <c r="E32" s="17" t="s">
        <v>88</v>
      </c>
      <c r="F32" s="18" t="s">
        <v>44</v>
      </c>
      <c r="G32" s="19">
        <v>495668.0</v>
      </c>
      <c r="H32" s="20" t="s">
        <v>5</v>
      </c>
      <c r="I32" s="31" t="s">
        <v>1</v>
      </c>
      <c r="J32" s="38">
        <v>44.0</v>
      </c>
      <c r="K32" s="23" t="str">
        <f t="shared" si="18"/>
        <v>#REF!</v>
      </c>
      <c r="L32" s="14"/>
      <c r="M32" s="14"/>
      <c r="N32" s="14"/>
      <c r="O32" s="14"/>
      <c r="P32" s="14"/>
      <c r="Q32" s="14"/>
      <c r="R32" s="14"/>
      <c r="S32" s="14"/>
      <c r="T32" s="14"/>
    </row>
    <row r="33" ht="15.75" customHeight="1">
      <c r="A33" s="14">
        <f t="shared" ref="A33:B33" si="25">A32+1</f>
        <v>26</v>
      </c>
      <c r="B33" s="15">
        <f t="shared" si="25"/>
        <v>11</v>
      </c>
      <c r="C33" s="24"/>
      <c r="D33" s="17" t="s">
        <v>89</v>
      </c>
      <c r="E33" s="17" t="s">
        <v>90</v>
      </c>
      <c r="F33" s="18" t="s">
        <v>26</v>
      </c>
      <c r="G33" s="19">
        <v>533287.0</v>
      </c>
      <c r="H33" s="20" t="s">
        <v>50</v>
      </c>
      <c r="I33" s="31" t="s">
        <v>1</v>
      </c>
      <c r="J33" s="38">
        <v>37.0</v>
      </c>
      <c r="K33" s="23" t="str">
        <f t="shared" si="18"/>
        <v>#REF!</v>
      </c>
      <c r="L33" s="14"/>
      <c r="M33" s="14"/>
      <c r="N33" s="14"/>
      <c r="O33" s="14"/>
      <c r="P33" s="14"/>
      <c r="Q33" s="14"/>
      <c r="R33" s="14"/>
      <c r="S33" s="14"/>
      <c r="T33" s="14"/>
    </row>
    <row r="34" ht="15.75" customHeight="1">
      <c r="A34" s="26">
        <v>26.0</v>
      </c>
      <c r="B34" s="15">
        <f t="shared" ref="B34:B35" si="26">B33+1</f>
        <v>12</v>
      </c>
      <c r="C34" s="25"/>
      <c r="D34" s="17" t="s">
        <v>91</v>
      </c>
      <c r="E34" s="17" t="s">
        <v>92</v>
      </c>
      <c r="F34" s="18" t="s">
        <v>93</v>
      </c>
      <c r="G34" s="19">
        <v>533256.0</v>
      </c>
      <c r="H34" s="20" t="s">
        <v>50</v>
      </c>
      <c r="I34" s="31" t="s">
        <v>1</v>
      </c>
      <c r="J34" s="38">
        <v>38.0</v>
      </c>
      <c r="K34" s="23" t="str">
        <f t="shared" si="18"/>
        <v>#REF!</v>
      </c>
      <c r="L34" s="14"/>
      <c r="M34" s="14"/>
      <c r="N34" s="14"/>
      <c r="O34" s="14"/>
      <c r="P34" s="14"/>
      <c r="Q34" s="14"/>
      <c r="R34" s="14"/>
      <c r="S34" s="14"/>
      <c r="T34" s="14"/>
    </row>
    <row r="35" ht="15.75" customHeight="1">
      <c r="A35" s="26">
        <v>27.0</v>
      </c>
      <c r="B35" s="15">
        <f t="shared" si="26"/>
        <v>13</v>
      </c>
      <c r="C35" s="25"/>
      <c r="D35" s="17" t="s">
        <v>94</v>
      </c>
      <c r="E35" s="17" t="s">
        <v>95</v>
      </c>
      <c r="F35" s="18" t="s">
        <v>47</v>
      </c>
      <c r="G35" s="19">
        <v>534018.0</v>
      </c>
      <c r="H35" s="20" t="s">
        <v>50</v>
      </c>
      <c r="I35" s="31" t="s">
        <v>1</v>
      </c>
      <c r="J35" s="38">
        <v>37.0</v>
      </c>
      <c r="K35" s="23" t="str">
        <f t="shared" si="18"/>
        <v>#REF!</v>
      </c>
      <c r="L35" s="14"/>
      <c r="M35" s="14"/>
      <c r="N35" s="14"/>
      <c r="O35" s="14"/>
      <c r="P35" s="14"/>
      <c r="Q35" s="14"/>
      <c r="R35" s="14"/>
      <c r="S35" s="14"/>
      <c r="T35" s="14"/>
    </row>
    <row r="36" ht="15.75" customHeight="1">
      <c r="A36" s="26">
        <v>28.0</v>
      </c>
      <c r="B36" s="15">
        <f>B35+1</f>
        <v>14</v>
      </c>
      <c r="C36" s="25"/>
      <c r="D36" s="17" t="s">
        <v>96</v>
      </c>
      <c r="E36" s="17" t="s">
        <v>97</v>
      </c>
      <c r="F36" s="18" t="s">
        <v>98</v>
      </c>
      <c r="G36" s="19">
        <v>511738.0</v>
      </c>
      <c r="H36" s="20" t="s">
        <v>50</v>
      </c>
      <c r="I36" s="31" t="s">
        <v>1</v>
      </c>
      <c r="J36" s="38">
        <v>40.0</v>
      </c>
      <c r="K36" s="23" t="str">
        <f t="shared" si="18"/>
        <v>#REF!</v>
      </c>
      <c r="L36" s="14"/>
      <c r="M36" s="14"/>
      <c r="N36" s="14"/>
      <c r="O36" s="14"/>
      <c r="P36" s="14"/>
      <c r="Q36" s="14"/>
      <c r="R36" s="14"/>
      <c r="S36" s="14"/>
      <c r="T36" s="14"/>
    </row>
    <row r="37" ht="15.75" customHeight="1">
      <c r="A37" s="26">
        <v>29.0</v>
      </c>
      <c r="B37" s="15">
        <f>B36+1</f>
        <v>15</v>
      </c>
      <c r="C37" s="25"/>
      <c r="D37" s="17" t="s">
        <v>99</v>
      </c>
      <c r="E37" s="17" t="s">
        <v>100</v>
      </c>
      <c r="F37" s="18" t="s">
        <v>41</v>
      </c>
      <c r="G37" s="19">
        <v>511707.0</v>
      </c>
      <c r="H37" s="20" t="s">
        <v>50</v>
      </c>
      <c r="I37" s="31" t="s">
        <v>1</v>
      </c>
      <c r="J37" s="38">
        <v>33.0</v>
      </c>
      <c r="K37" s="23" t="str">
        <f t="shared" si="18"/>
        <v>#REF!</v>
      </c>
      <c r="L37" s="14"/>
      <c r="M37" s="14"/>
      <c r="N37" s="14"/>
      <c r="O37" s="14"/>
      <c r="P37" s="14"/>
      <c r="Q37" s="14"/>
      <c r="R37" s="14"/>
      <c r="S37" s="14"/>
      <c r="T37" s="14"/>
    </row>
    <row r="38" ht="15.75" customHeight="1">
      <c r="A38" s="14">
        <f t="shared" ref="A38:B38" si="27">A37+1</f>
        <v>30</v>
      </c>
      <c r="B38" s="15">
        <f t="shared" si="27"/>
        <v>16</v>
      </c>
      <c r="C38" s="25"/>
      <c r="D38" s="17" t="s">
        <v>101</v>
      </c>
      <c r="E38" s="17" t="s">
        <v>102</v>
      </c>
      <c r="F38" s="18" t="s">
        <v>23</v>
      </c>
      <c r="G38" s="40">
        <v>512103.0</v>
      </c>
      <c r="H38" s="20" t="s">
        <v>50</v>
      </c>
      <c r="I38" s="31" t="s">
        <v>1</v>
      </c>
      <c r="J38" s="38">
        <v>39.0</v>
      </c>
      <c r="K38" s="23" t="str">
        <f t="shared" si="18"/>
        <v>#REF!</v>
      </c>
      <c r="L38" s="14"/>
      <c r="M38" s="14"/>
      <c r="N38" s="14"/>
      <c r="O38" s="14"/>
      <c r="P38" s="14"/>
      <c r="Q38" s="14"/>
      <c r="R38" s="14"/>
      <c r="S38" s="14"/>
      <c r="T38" s="14"/>
    </row>
    <row r="39" ht="15.75" customHeight="1">
      <c r="A39" s="26">
        <v>30.0</v>
      </c>
      <c r="B39" s="15">
        <f t="shared" ref="B39:B40" si="28">B38+1</f>
        <v>17</v>
      </c>
      <c r="C39" s="21"/>
      <c r="D39" s="17" t="s">
        <v>103</v>
      </c>
      <c r="E39" s="17" t="s">
        <v>104</v>
      </c>
      <c r="F39" s="18" t="s">
        <v>55</v>
      </c>
      <c r="G39" s="40">
        <v>512072.0</v>
      </c>
      <c r="H39" s="20" t="s">
        <v>50</v>
      </c>
      <c r="I39" s="31" t="s">
        <v>1</v>
      </c>
      <c r="J39" s="38">
        <v>40.0</v>
      </c>
      <c r="K39" s="23" t="str">
        <f t="shared" si="18"/>
        <v>#REF!</v>
      </c>
      <c r="L39" s="14"/>
      <c r="M39" s="14"/>
      <c r="N39" s="14"/>
      <c r="O39" s="14"/>
      <c r="P39" s="14"/>
      <c r="Q39" s="14"/>
      <c r="R39" s="14"/>
      <c r="S39" s="14"/>
      <c r="T39" s="14"/>
    </row>
    <row r="40" ht="15.75" customHeight="1">
      <c r="A40" s="26">
        <v>31.0</v>
      </c>
      <c r="B40" s="15">
        <f t="shared" si="28"/>
        <v>18</v>
      </c>
      <c r="C40" s="21"/>
      <c r="D40" s="17" t="s">
        <v>105</v>
      </c>
      <c r="E40" s="17" t="s">
        <v>106</v>
      </c>
      <c r="F40" s="18" t="s">
        <v>60</v>
      </c>
      <c r="G40" s="40">
        <v>512468.0</v>
      </c>
      <c r="H40" s="20" t="s">
        <v>50</v>
      </c>
      <c r="I40" s="31" t="s">
        <v>1</v>
      </c>
      <c r="J40" s="38">
        <v>37.0</v>
      </c>
      <c r="K40" s="23" t="str">
        <f t="shared" si="18"/>
        <v>#REF!</v>
      </c>
      <c r="L40" s="14"/>
      <c r="M40" s="14"/>
      <c r="N40" s="14"/>
      <c r="O40" s="14"/>
      <c r="P40" s="14"/>
      <c r="Q40" s="14"/>
      <c r="R40" s="14"/>
      <c r="S40" s="14"/>
      <c r="T40" s="14"/>
    </row>
    <row r="41" ht="15.75" customHeight="1">
      <c r="A41" s="14"/>
      <c r="B41" s="21"/>
      <c r="C41" s="21"/>
      <c r="D41" s="14"/>
      <c r="E41" s="14"/>
      <c r="F41" s="14"/>
      <c r="G41" s="14"/>
      <c r="H41" s="41"/>
      <c r="I41" s="42"/>
      <c r="J41" s="43"/>
      <c r="K41" s="23"/>
      <c r="L41" s="14"/>
      <c r="M41" s="14"/>
      <c r="N41" s="14"/>
      <c r="O41" s="14"/>
      <c r="P41" s="14"/>
      <c r="Q41" s="14"/>
      <c r="R41" s="14"/>
      <c r="S41" s="14"/>
      <c r="T41" s="14"/>
    </row>
    <row r="42" ht="15.75" customHeight="1">
      <c r="A42" s="14"/>
      <c r="B42" s="21"/>
      <c r="C42" s="21"/>
      <c r="D42" s="14"/>
      <c r="E42" s="14"/>
      <c r="F42" s="14"/>
      <c r="G42" s="14"/>
      <c r="H42" s="41"/>
      <c r="I42" s="31" t="s">
        <v>67</v>
      </c>
      <c r="J42" s="44">
        <f>SUM(J23:J40)</f>
        <v>704</v>
      </c>
      <c r="K42" s="23"/>
      <c r="L42" s="14"/>
      <c r="M42" s="14"/>
      <c r="N42" s="14"/>
      <c r="O42" s="14"/>
      <c r="P42" s="14"/>
      <c r="Q42" s="14"/>
      <c r="R42" s="14"/>
      <c r="S42" s="14"/>
      <c r="T42" s="14"/>
    </row>
    <row r="43" ht="15.75" customHeight="1">
      <c r="A43" s="14" t="s">
        <v>11</v>
      </c>
      <c r="B43" s="21"/>
      <c r="C43" s="21"/>
      <c r="D43" s="14"/>
      <c r="E43" s="14"/>
      <c r="F43" s="14"/>
      <c r="G43" s="14"/>
      <c r="H43" s="45"/>
      <c r="I43" s="34" t="s">
        <v>68</v>
      </c>
      <c r="J43" s="35">
        <f>AVERAGE(J23:J40)</f>
        <v>39.11111111</v>
      </c>
      <c r="K43" s="46" t="str">
        <f>SUM(K23:K40)</f>
        <v>#REF!</v>
      </c>
      <c r="L43" s="14"/>
      <c r="M43" s="14"/>
      <c r="N43" s="14"/>
      <c r="O43" s="14"/>
      <c r="P43" s="14"/>
      <c r="Q43" s="14"/>
      <c r="R43" s="14"/>
      <c r="S43" s="14"/>
      <c r="T43" s="14"/>
    </row>
    <row r="44" ht="15.75" customHeight="1">
      <c r="A44" s="14" t="s">
        <v>11</v>
      </c>
      <c r="B44" s="15"/>
      <c r="C44" s="21"/>
      <c r="D44" s="9" t="s">
        <v>13</v>
      </c>
      <c r="E44" s="10" t="s">
        <v>14</v>
      </c>
      <c r="F44" s="11" t="s">
        <v>15</v>
      </c>
      <c r="G44" s="11" t="s">
        <v>16</v>
      </c>
      <c r="H44" s="11" t="s">
        <v>17</v>
      </c>
      <c r="I44" s="47" t="s">
        <v>18</v>
      </c>
      <c r="J44" s="12" t="s">
        <v>19</v>
      </c>
      <c r="K44" s="48" t="s">
        <v>69</v>
      </c>
      <c r="L44" s="14"/>
      <c r="M44" s="14"/>
      <c r="N44" s="14"/>
      <c r="O44" s="14"/>
      <c r="P44" s="14"/>
      <c r="Q44" s="14"/>
      <c r="R44" s="14"/>
      <c r="S44" s="14"/>
      <c r="T44" s="14"/>
    </row>
    <row r="45" ht="15.75" customHeight="1">
      <c r="A45" s="26">
        <f>A40+1</f>
        <v>32</v>
      </c>
      <c r="B45" s="27">
        <f>1</f>
        <v>1</v>
      </c>
      <c r="C45" s="25"/>
      <c r="D45" s="17" t="s">
        <v>107</v>
      </c>
      <c r="E45" s="17" t="s">
        <v>108</v>
      </c>
      <c r="F45" s="18" t="s">
        <v>55</v>
      </c>
      <c r="G45" s="19">
        <v>496002.0</v>
      </c>
      <c r="H45" s="20" t="s">
        <v>5</v>
      </c>
      <c r="I45" s="31" t="s">
        <v>2</v>
      </c>
      <c r="J45" s="22">
        <v>43.0</v>
      </c>
      <c r="K45" s="23" t="str">
        <f t="shared" ref="K45:K62" si="29">SUM(#REF!+#REF!+#REF!+J45)</f>
        <v>#REF!</v>
      </c>
      <c r="L45" s="14"/>
      <c r="M45" s="14"/>
      <c r="N45" s="14"/>
      <c r="O45" s="14"/>
      <c r="P45" s="14"/>
      <c r="Q45" s="14"/>
      <c r="R45" s="14"/>
      <c r="S45" s="14"/>
      <c r="T45" s="14"/>
    </row>
    <row r="46" ht="15.75" customHeight="1">
      <c r="A46" s="14">
        <f t="shared" ref="A46:A52" si="30">A45+1</f>
        <v>33</v>
      </c>
      <c r="B46" s="27">
        <f t="shared" ref="B46:B52" si="31">1+B45</f>
        <v>2</v>
      </c>
      <c r="C46" s="25"/>
      <c r="D46" s="17" t="s">
        <v>109</v>
      </c>
      <c r="E46" s="17" t="s">
        <v>110</v>
      </c>
      <c r="F46" s="18" t="s">
        <v>47</v>
      </c>
      <c r="G46" s="19">
        <v>496033.0</v>
      </c>
      <c r="H46" s="20" t="s">
        <v>5</v>
      </c>
      <c r="I46" s="31" t="s">
        <v>2</v>
      </c>
      <c r="J46" s="22">
        <v>35.0</v>
      </c>
      <c r="K46" s="23" t="str">
        <f t="shared" si="29"/>
        <v>#REF!</v>
      </c>
      <c r="L46" s="32"/>
      <c r="M46" s="32"/>
      <c r="N46" s="32"/>
      <c r="O46" s="32"/>
      <c r="P46" s="32"/>
      <c r="Q46" s="32"/>
      <c r="R46" s="32"/>
      <c r="S46" s="32"/>
      <c r="T46" s="32"/>
    </row>
    <row r="47" ht="15.75" customHeight="1">
      <c r="A47" s="14">
        <f t="shared" si="30"/>
        <v>34</v>
      </c>
      <c r="B47" s="27">
        <f t="shared" si="31"/>
        <v>3</v>
      </c>
      <c r="C47" s="24"/>
      <c r="D47" s="17" t="s">
        <v>111</v>
      </c>
      <c r="E47" s="17" t="s">
        <v>112</v>
      </c>
      <c r="F47" s="18" t="s">
        <v>26</v>
      </c>
      <c r="G47" s="19">
        <v>496367.0</v>
      </c>
      <c r="H47" s="20" t="s">
        <v>5</v>
      </c>
      <c r="I47" s="31" t="s">
        <v>2</v>
      </c>
      <c r="J47" s="22">
        <v>44.0</v>
      </c>
      <c r="K47" s="23" t="str">
        <f t="shared" si="29"/>
        <v>#REF!</v>
      </c>
      <c r="L47" s="14"/>
      <c r="M47" s="14"/>
      <c r="N47" s="14"/>
      <c r="O47" s="14"/>
      <c r="P47" s="14"/>
      <c r="Q47" s="14"/>
      <c r="R47" s="14"/>
      <c r="S47" s="14"/>
      <c r="T47" s="14"/>
    </row>
    <row r="48" ht="15.75" customHeight="1">
      <c r="A48" s="14">
        <f t="shared" si="30"/>
        <v>35</v>
      </c>
      <c r="B48" s="27">
        <f t="shared" si="31"/>
        <v>4</v>
      </c>
      <c r="C48" s="24"/>
      <c r="D48" s="49" t="s">
        <v>113</v>
      </c>
      <c r="E48" s="17" t="s">
        <v>114</v>
      </c>
      <c r="F48" s="18" t="s">
        <v>41</v>
      </c>
      <c r="G48" s="19">
        <v>496398.0</v>
      </c>
      <c r="H48" s="20" t="s">
        <v>5</v>
      </c>
      <c r="I48" s="31" t="s">
        <v>2</v>
      </c>
      <c r="J48" s="22">
        <v>43.0</v>
      </c>
      <c r="K48" s="23" t="str">
        <f t="shared" si="29"/>
        <v>#REF!</v>
      </c>
      <c r="L48" s="14"/>
      <c r="M48" s="14"/>
      <c r="N48" s="14"/>
      <c r="O48" s="14"/>
      <c r="P48" s="14"/>
      <c r="Q48" s="14"/>
      <c r="R48" s="14"/>
      <c r="S48" s="14"/>
      <c r="T48" s="14"/>
    </row>
    <row r="49" ht="15.75" customHeight="1">
      <c r="A49" s="14">
        <f t="shared" si="30"/>
        <v>36</v>
      </c>
      <c r="B49" s="27">
        <f t="shared" si="31"/>
        <v>5</v>
      </c>
      <c r="C49" s="24"/>
      <c r="D49" s="49" t="s">
        <v>115</v>
      </c>
      <c r="E49" s="17" t="s">
        <v>116</v>
      </c>
      <c r="F49" s="18" t="s">
        <v>117</v>
      </c>
      <c r="G49" s="19">
        <v>496732.0</v>
      </c>
      <c r="H49" s="20" t="s">
        <v>5</v>
      </c>
      <c r="I49" s="31" t="s">
        <v>2</v>
      </c>
      <c r="J49" s="22">
        <v>38.0</v>
      </c>
      <c r="K49" s="23" t="str">
        <f t="shared" si="29"/>
        <v>#REF!</v>
      </c>
      <c r="L49" s="14"/>
      <c r="M49" s="14"/>
      <c r="N49" s="14"/>
      <c r="O49" s="14"/>
      <c r="P49" s="14"/>
      <c r="Q49" s="14"/>
      <c r="R49" s="14"/>
      <c r="S49" s="14"/>
      <c r="T49" s="14"/>
    </row>
    <row r="50" ht="15.75" customHeight="1">
      <c r="A50" s="14">
        <f t="shared" si="30"/>
        <v>37</v>
      </c>
      <c r="B50" s="27">
        <f t="shared" si="31"/>
        <v>6</v>
      </c>
      <c r="C50" s="24"/>
      <c r="D50" s="49" t="s">
        <v>118</v>
      </c>
      <c r="E50" s="17" t="s">
        <v>119</v>
      </c>
      <c r="F50" s="18" t="s">
        <v>29</v>
      </c>
      <c r="G50" s="19">
        <v>496763.0</v>
      </c>
      <c r="H50" s="20" t="s">
        <v>5</v>
      </c>
      <c r="I50" s="31" t="s">
        <v>2</v>
      </c>
      <c r="J50" s="22">
        <v>42.0</v>
      </c>
      <c r="K50" s="23" t="str">
        <f t="shared" si="29"/>
        <v>#REF!</v>
      </c>
      <c r="L50" s="14"/>
      <c r="M50" s="14"/>
      <c r="N50" s="14"/>
      <c r="O50" s="14"/>
      <c r="P50" s="14"/>
      <c r="Q50" s="14"/>
      <c r="R50" s="14"/>
      <c r="S50" s="14"/>
      <c r="T50" s="14"/>
    </row>
    <row r="51" ht="15.75" customHeight="1">
      <c r="A51" s="14">
        <f t="shared" si="30"/>
        <v>38</v>
      </c>
      <c r="B51" s="27">
        <f t="shared" si="31"/>
        <v>7</v>
      </c>
      <c r="C51" s="24"/>
      <c r="D51" s="49" t="s">
        <v>120</v>
      </c>
      <c r="E51" s="17" t="s">
        <v>121</v>
      </c>
      <c r="F51" s="18" t="s">
        <v>60</v>
      </c>
      <c r="G51" s="19">
        <v>497098.0</v>
      </c>
      <c r="H51" s="20" t="s">
        <v>5</v>
      </c>
      <c r="I51" s="31" t="s">
        <v>2</v>
      </c>
      <c r="J51" s="22">
        <v>40.0</v>
      </c>
      <c r="K51" s="23" t="str">
        <f t="shared" si="29"/>
        <v>#REF!</v>
      </c>
      <c r="L51" s="14"/>
      <c r="M51" s="14"/>
      <c r="N51" s="14"/>
      <c r="O51" s="14"/>
      <c r="P51" s="14"/>
      <c r="Q51" s="14"/>
      <c r="R51" s="14"/>
      <c r="S51" s="14"/>
      <c r="T51" s="14"/>
    </row>
    <row r="52" ht="15.75" customHeight="1">
      <c r="A52" s="14">
        <f t="shared" si="30"/>
        <v>39</v>
      </c>
      <c r="B52" s="27">
        <f t="shared" si="31"/>
        <v>8</v>
      </c>
      <c r="C52" s="25"/>
      <c r="D52" s="49" t="s">
        <v>122</v>
      </c>
      <c r="E52" s="17" t="s">
        <v>123</v>
      </c>
      <c r="F52" s="18" t="s">
        <v>32</v>
      </c>
      <c r="G52" s="19">
        <v>497129.0</v>
      </c>
      <c r="H52" s="20" t="s">
        <v>5</v>
      </c>
      <c r="I52" s="31" t="s">
        <v>2</v>
      </c>
      <c r="J52" s="22">
        <v>43.0</v>
      </c>
      <c r="K52" s="23" t="str">
        <f t="shared" si="29"/>
        <v>#REF!</v>
      </c>
      <c r="L52" s="14"/>
      <c r="M52" s="14"/>
      <c r="N52" s="14"/>
      <c r="O52" s="14"/>
      <c r="P52" s="14"/>
      <c r="Q52" s="14"/>
      <c r="R52" s="14"/>
      <c r="S52" s="14"/>
      <c r="T52" s="14"/>
    </row>
    <row r="53" ht="15.75" customHeight="1">
      <c r="A53" s="14">
        <f t="shared" ref="A53:B53" si="32">A52+1</f>
        <v>40</v>
      </c>
      <c r="B53" s="27">
        <f t="shared" si="32"/>
        <v>9</v>
      </c>
      <c r="C53" s="24"/>
      <c r="D53" s="49" t="s">
        <v>124</v>
      </c>
      <c r="E53" s="17" t="s">
        <v>125</v>
      </c>
      <c r="F53" s="18" t="s">
        <v>23</v>
      </c>
      <c r="G53" s="19">
        <v>497494.0</v>
      </c>
      <c r="H53" s="20" t="s">
        <v>5</v>
      </c>
      <c r="I53" s="31" t="s">
        <v>2</v>
      </c>
      <c r="J53" s="22">
        <v>43.0</v>
      </c>
      <c r="K53" s="23" t="str">
        <f t="shared" si="29"/>
        <v>#REF!</v>
      </c>
      <c r="L53" s="14"/>
      <c r="M53" s="14"/>
      <c r="N53" s="14"/>
      <c r="O53" s="14"/>
      <c r="P53" s="14"/>
      <c r="Q53" s="14"/>
      <c r="R53" s="14"/>
      <c r="S53" s="14"/>
      <c r="T53" s="14"/>
    </row>
    <row r="54" ht="15.75" customHeight="1">
      <c r="A54" s="14">
        <f t="shared" ref="A54:A62" si="33">A53+1</f>
        <v>41</v>
      </c>
      <c r="B54" s="27">
        <f t="shared" ref="B54:B62" si="34">1+B53</f>
        <v>10</v>
      </c>
      <c r="C54" s="25"/>
      <c r="D54" s="49" t="s">
        <v>126</v>
      </c>
      <c r="E54" s="17" t="s">
        <v>127</v>
      </c>
      <c r="F54" s="18" t="s">
        <v>38</v>
      </c>
      <c r="G54" s="19">
        <v>475183.0</v>
      </c>
      <c r="H54" s="20" t="s">
        <v>5</v>
      </c>
      <c r="I54" s="31" t="s">
        <v>2</v>
      </c>
      <c r="J54" s="50">
        <v>42.0</v>
      </c>
      <c r="K54" s="23" t="str">
        <f t="shared" si="29"/>
        <v>#REF!</v>
      </c>
      <c r="L54" s="14"/>
      <c r="M54" s="14"/>
      <c r="N54" s="14"/>
      <c r="O54" s="14"/>
      <c r="P54" s="14"/>
      <c r="Q54" s="14"/>
      <c r="R54" s="14"/>
      <c r="S54" s="14"/>
      <c r="T54" s="14"/>
    </row>
    <row r="55" ht="15.75" customHeight="1">
      <c r="A55" s="14">
        <f t="shared" si="33"/>
        <v>42</v>
      </c>
      <c r="B55" s="27">
        <f t="shared" si="34"/>
        <v>11</v>
      </c>
      <c r="C55" s="24"/>
      <c r="D55" s="49" t="s">
        <v>128</v>
      </c>
      <c r="E55" s="17" t="s">
        <v>129</v>
      </c>
      <c r="F55" s="18" t="s">
        <v>44</v>
      </c>
      <c r="G55" s="19">
        <v>512802.0</v>
      </c>
      <c r="H55" s="20" t="s">
        <v>50</v>
      </c>
      <c r="I55" s="31" t="s">
        <v>2</v>
      </c>
      <c r="J55" s="22">
        <v>40.0</v>
      </c>
      <c r="K55" s="23" t="str">
        <f t="shared" si="29"/>
        <v>#REF!</v>
      </c>
      <c r="L55" s="14"/>
      <c r="M55" s="14"/>
      <c r="N55" s="14"/>
      <c r="O55" s="14"/>
      <c r="P55" s="14"/>
      <c r="Q55" s="14"/>
      <c r="R55" s="14"/>
      <c r="S55" s="14"/>
      <c r="T55" s="14"/>
    </row>
    <row r="56" ht="15.75" customHeight="1">
      <c r="A56" s="14">
        <f t="shared" si="33"/>
        <v>43</v>
      </c>
      <c r="B56" s="27">
        <f t="shared" si="34"/>
        <v>12</v>
      </c>
      <c r="C56" s="24"/>
      <c r="D56" s="49" t="s">
        <v>130</v>
      </c>
      <c r="E56" s="17" t="s">
        <v>131</v>
      </c>
      <c r="F56" s="18" t="s">
        <v>47</v>
      </c>
      <c r="G56" s="19">
        <v>512833.0</v>
      </c>
      <c r="H56" s="20" t="s">
        <v>50</v>
      </c>
      <c r="I56" s="31" t="s">
        <v>2</v>
      </c>
      <c r="J56" s="22">
        <v>39.0</v>
      </c>
      <c r="K56" s="23" t="str">
        <f t="shared" si="29"/>
        <v>#REF!</v>
      </c>
      <c r="L56" s="14"/>
      <c r="M56" s="14"/>
      <c r="N56" s="14"/>
      <c r="O56" s="14"/>
      <c r="P56" s="14"/>
      <c r="Q56" s="14"/>
      <c r="R56" s="14"/>
      <c r="S56" s="14"/>
      <c r="T56" s="14"/>
    </row>
    <row r="57" ht="15.75" customHeight="1">
      <c r="A57" s="14">
        <f t="shared" si="33"/>
        <v>44</v>
      </c>
      <c r="B57" s="27">
        <f t="shared" si="34"/>
        <v>13</v>
      </c>
      <c r="C57" s="24"/>
      <c r="D57" s="49" t="s">
        <v>132</v>
      </c>
      <c r="E57" s="17" t="s">
        <v>133</v>
      </c>
      <c r="F57" s="18" t="s">
        <v>26</v>
      </c>
      <c r="G57" s="19">
        <v>513168.0</v>
      </c>
      <c r="H57" s="20" t="s">
        <v>50</v>
      </c>
      <c r="I57" s="31" t="s">
        <v>2</v>
      </c>
      <c r="J57" s="22">
        <v>41.0</v>
      </c>
      <c r="K57" s="23" t="str">
        <f t="shared" si="29"/>
        <v>#REF!</v>
      </c>
      <c r="L57" s="14"/>
      <c r="M57" s="14"/>
      <c r="N57" s="14"/>
      <c r="O57" s="14"/>
      <c r="P57" s="14"/>
      <c r="Q57" s="14"/>
      <c r="R57" s="14"/>
      <c r="S57" s="14"/>
      <c r="T57" s="14"/>
    </row>
    <row r="58" ht="15.75" customHeight="1">
      <c r="A58" s="14">
        <f t="shared" si="33"/>
        <v>45</v>
      </c>
      <c r="B58" s="27">
        <f t="shared" si="34"/>
        <v>14</v>
      </c>
      <c r="C58" s="25"/>
      <c r="D58" s="49" t="s">
        <v>134</v>
      </c>
      <c r="E58" s="17" t="s">
        <v>135</v>
      </c>
      <c r="F58" s="18" t="s">
        <v>93</v>
      </c>
      <c r="G58" s="19">
        <v>513199.0</v>
      </c>
      <c r="H58" s="20" t="s">
        <v>50</v>
      </c>
      <c r="I58" s="31" t="s">
        <v>2</v>
      </c>
      <c r="J58" s="22">
        <v>43.0</v>
      </c>
      <c r="K58" s="23" t="str">
        <f t="shared" si="29"/>
        <v>#REF!</v>
      </c>
      <c r="L58" s="14"/>
      <c r="M58" s="14"/>
      <c r="N58" s="14"/>
      <c r="O58" s="14"/>
      <c r="P58" s="14"/>
      <c r="Q58" s="14"/>
      <c r="R58" s="14"/>
      <c r="S58" s="14"/>
      <c r="T58" s="14"/>
    </row>
    <row r="59" ht="15.75" customHeight="1">
      <c r="A59" s="14">
        <f t="shared" si="33"/>
        <v>46</v>
      </c>
      <c r="B59" s="27">
        <f t="shared" si="34"/>
        <v>15</v>
      </c>
      <c r="C59" s="24"/>
      <c r="D59" s="49" t="s">
        <v>136</v>
      </c>
      <c r="E59" s="17" t="s">
        <v>137</v>
      </c>
      <c r="F59" s="18" t="s">
        <v>98</v>
      </c>
      <c r="G59" s="19">
        <v>513533.0</v>
      </c>
      <c r="H59" s="20" t="s">
        <v>50</v>
      </c>
      <c r="I59" s="31" t="s">
        <v>2</v>
      </c>
      <c r="J59" s="22">
        <v>41.0</v>
      </c>
      <c r="K59" s="23" t="str">
        <f t="shared" si="29"/>
        <v>#REF!</v>
      </c>
      <c r="L59" s="14"/>
      <c r="M59" s="14"/>
      <c r="N59" s="14"/>
      <c r="O59" s="14"/>
      <c r="P59" s="14"/>
      <c r="Q59" s="14"/>
      <c r="R59" s="14"/>
      <c r="S59" s="14"/>
      <c r="T59" s="14"/>
    </row>
    <row r="60" ht="15.75" customHeight="1">
      <c r="A60" s="14">
        <f t="shared" si="33"/>
        <v>47</v>
      </c>
      <c r="B60" s="27">
        <f t="shared" si="34"/>
        <v>16</v>
      </c>
      <c r="C60" s="24"/>
      <c r="D60" s="49" t="s">
        <v>138</v>
      </c>
      <c r="E60" s="17" t="s">
        <v>139</v>
      </c>
      <c r="F60" s="18" t="s">
        <v>23</v>
      </c>
      <c r="G60" s="19">
        <v>513564.0</v>
      </c>
      <c r="H60" s="20" t="s">
        <v>50</v>
      </c>
      <c r="I60" s="31" t="s">
        <v>2</v>
      </c>
      <c r="J60" s="22">
        <v>38.0</v>
      </c>
      <c r="K60" s="23" t="str">
        <f t="shared" si="29"/>
        <v>#REF!</v>
      </c>
      <c r="L60" s="14"/>
      <c r="M60" s="14"/>
      <c r="N60" s="14"/>
      <c r="O60" s="14"/>
      <c r="P60" s="14"/>
      <c r="Q60" s="14"/>
      <c r="R60" s="14"/>
      <c r="S60" s="14"/>
      <c r="T60" s="14"/>
    </row>
    <row r="61" ht="17.25" customHeight="1">
      <c r="A61" s="14">
        <f t="shared" si="33"/>
        <v>48</v>
      </c>
      <c r="B61" s="27">
        <f t="shared" si="34"/>
        <v>17</v>
      </c>
      <c r="C61" s="24"/>
      <c r="D61" s="49" t="s">
        <v>140</v>
      </c>
      <c r="E61" s="17" t="s">
        <v>141</v>
      </c>
      <c r="F61" s="18" t="s">
        <v>60</v>
      </c>
      <c r="G61" s="51">
        <v>513929.0</v>
      </c>
      <c r="H61" s="20" t="s">
        <v>50</v>
      </c>
      <c r="I61" s="31" t="s">
        <v>2</v>
      </c>
      <c r="J61" s="22">
        <v>42.0</v>
      </c>
      <c r="K61" s="23" t="str">
        <f t="shared" si="29"/>
        <v>#REF!</v>
      </c>
      <c r="L61" s="14"/>
      <c r="M61" s="14"/>
      <c r="N61" s="14"/>
      <c r="O61" s="14"/>
      <c r="P61" s="14"/>
      <c r="Q61" s="14"/>
      <c r="R61" s="14"/>
      <c r="S61" s="14"/>
      <c r="T61" s="14"/>
    </row>
    <row r="62" ht="15.75" customHeight="1">
      <c r="A62" s="14">
        <f t="shared" si="33"/>
        <v>49</v>
      </c>
      <c r="B62" s="27">
        <f t="shared" si="34"/>
        <v>18</v>
      </c>
      <c r="C62" s="21"/>
      <c r="D62" s="49" t="s">
        <v>142</v>
      </c>
      <c r="E62" s="17" t="s">
        <v>143</v>
      </c>
      <c r="F62" s="18" t="s">
        <v>55</v>
      </c>
      <c r="G62" s="51">
        <v>512437.0</v>
      </c>
      <c r="H62" s="20" t="s">
        <v>50</v>
      </c>
      <c r="I62" s="31" t="s">
        <v>2</v>
      </c>
      <c r="J62" s="52">
        <v>47.0</v>
      </c>
      <c r="K62" s="23" t="str">
        <f t="shared" si="29"/>
        <v>#REF!</v>
      </c>
      <c r="L62" s="41"/>
      <c r="M62" s="41"/>
      <c r="N62" s="41"/>
      <c r="O62" s="41"/>
      <c r="P62" s="14"/>
      <c r="Q62" s="14"/>
      <c r="R62" s="14"/>
      <c r="S62" s="14"/>
      <c r="T62" s="14"/>
    </row>
    <row r="63" ht="15.75" customHeight="1">
      <c r="A63" s="14"/>
      <c r="B63" s="27"/>
      <c r="C63" s="21"/>
      <c r="D63" s="32"/>
      <c r="E63" s="53"/>
      <c r="F63" s="21"/>
      <c r="G63" s="21"/>
      <c r="H63" s="33"/>
      <c r="I63" s="42"/>
      <c r="J63" s="43"/>
      <c r="K63" s="23"/>
      <c r="L63" s="41"/>
      <c r="M63" s="41"/>
      <c r="N63" s="41"/>
      <c r="O63" s="41"/>
      <c r="P63" s="14"/>
      <c r="Q63" s="14"/>
      <c r="R63" s="14"/>
      <c r="S63" s="14"/>
      <c r="T63" s="14"/>
    </row>
    <row r="64" ht="15.75" customHeight="1">
      <c r="A64" s="14"/>
      <c r="B64" s="27"/>
      <c r="C64" s="21"/>
      <c r="D64" s="32"/>
      <c r="E64" s="53"/>
      <c r="F64" s="21"/>
      <c r="G64" s="21"/>
      <c r="H64" s="33"/>
      <c r="I64" s="31" t="s">
        <v>67</v>
      </c>
      <c r="J64" s="28">
        <f>SUM(J45:J62)</f>
        <v>744</v>
      </c>
      <c r="K64" s="23"/>
      <c r="L64" s="41"/>
      <c r="M64" s="41"/>
      <c r="N64" s="41"/>
      <c r="O64" s="41"/>
      <c r="P64" s="14"/>
      <c r="Q64" s="14"/>
      <c r="R64" s="14"/>
      <c r="S64" s="14"/>
      <c r="T64" s="14"/>
    </row>
    <row r="65" ht="15.75" customHeight="1">
      <c r="A65" s="14" t="s">
        <v>11</v>
      </c>
      <c r="B65" s="21"/>
      <c r="C65" s="21"/>
      <c r="D65" s="32"/>
      <c r="E65" s="53"/>
      <c r="F65" s="21">
        <f>47/50</f>
        <v>0.94</v>
      </c>
      <c r="G65" s="21"/>
      <c r="H65" s="54"/>
      <c r="I65" s="34" t="s">
        <v>68</v>
      </c>
      <c r="J65" s="35">
        <f>AVERAGE(J45:J62)</f>
        <v>41.33333333</v>
      </c>
      <c r="K65" s="46" t="str">
        <f>SUM(K45:K62)</f>
        <v>#REF!</v>
      </c>
      <c r="L65" s="14"/>
      <c r="M65" s="14"/>
      <c r="N65" s="14"/>
      <c r="O65" s="14"/>
      <c r="P65" s="14"/>
      <c r="Q65" s="14"/>
      <c r="R65" s="14"/>
      <c r="S65" s="14"/>
      <c r="T65" s="14"/>
    </row>
    <row r="66" ht="15.75" customHeight="1">
      <c r="A66" s="41"/>
      <c r="B66" s="33"/>
      <c r="C66" s="33"/>
      <c r="D66" s="55"/>
      <c r="E66" s="56"/>
      <c r="F66" s="33"/>
      <c r="G66" s="33"/>
      <c r="H66" s="54"/>
      <c r="I66" s="57"/>
      <c r="J66" s="58"/>
      <c r="K66" s="59"/>
      <c r="L66" s="60"/>
      <c r="M66" s="60"/>
      <c r="N66" s="60"/>
      <c r="O66" s="60"/>
      <c r="P66" s="61"/>
      <c r="Q66" s="41"/>
      <c r="R66" s="41"/>
      <c r="S66" s="41"/>
      <c r="T66" s="41"/>
    </row>
    <row r="67" ht="15.75" customHeight="1">
      <c r="A67" s="14" t="s">
        <v>11</v>
      </c>
      <c r="B67" s="15"/>
      <c r="C67" s="21"/>
      <c r="D67" s="9" t="s">
        <v>13</v>
      </c>
      <c r="E67" s="10" t="s">
        <v>14</v>
      </c>
      <c r="F67" s="11" t="s">
        <v>15</v>
      </c>
      <c r="G67" s="11" t="s">
        <v>16</v>
      </c>
      <c r="H67" s="11" t="s">
        <v>17</v>
      </c>
      <c r="I67" s="12" t="s">
        <v>18</v>
      </c>
      <c r="J67" s="12" t="s">
        <v>19</v>
      </c>
      <c r="K67" s="48" t="s">
        <v>69</v>
      </c>
      <c r="L67" s="14"/>
      <c r="M67" s="14"/>
      <c r="N67" s="14"/>
      <c r="O67" s="14"/>
      <c r="P67" s="14"/>
      <c r="Q67" s="14"/>
      <c r="R67" s="14"/>
      <c r="S67" s="14"/>
      <c r="T67" s="14"/>
    </row>
    <row r="68" ht="15.75" customHeight="1">
      <c r="A68" s="26">
        <f>A62+1</f>
        <v>50</v>
      </c>
      <c r="B68" s="62">
        <v>1.0</v>
      </c>
      <c r="C68" s="16"/>
      <c r="D68" s="63" t="s">
        <v>144</v>
      </c>
      <c r="E68" s="63" t="s">
        <v>145</v>
      </c>
      <c r="F68" s="64" t="s">
        <v>146</v>
      </c>
      <c r="G68" s="65">
        <v>475214.0</v>
      </c>
      <c r="H68" s="66" t="s">
        <v>5</v>
      </c>
      <c r="I68" s="67" t="s">
        <v>3</v>
      </c>
      <c r="J68" s="50">
        <v>38.0</v>
      </c>
      <c r="K68" s="68" t="str">
        <f t="shared" ref="K68:K86" si="35">SUM(#REF!+#REF!+#REF!+J68)</f>
        <v>#REF!</v>
      </c>
      <c r="L68" s="69"/>
      <c r="M68" s="69"/>
      <c r="N68" s="69"/>
      <c r="O68" s="69"/>
      <c r="P68" s="69"/>
      <c r="Q68" s="69"/>
      <c r="R68" s="69"/>
      <c r="S68" s="69"/>
      <c r="T68" s="69"/>
    </row>
    <row r="69" ht="15.75" customHeight="1">
      <c r="A69" s="26">
        <f t="shared" ref="A69:A86" si="36">A68+1</f>
        <v>51</v>
      </c>
      <c r="B69" s="15">
        <f t="shared" ref="B69:B76" si="37">B68+1</f>
        <v>2</v>
      </c>
      <c r="C69" s="24"/>
      <c r="D69" s="17" t="s">
        <v>147</v>
      </c>
      <c r="E69" s="17" t="s">
        <v>148</v>
      </c>
      <c r="F69" s="18" t="s">
        <v>47</v>
      </c>
      <c r="G69" s="19">
        <v>476278.0</v>
      </c>
      <c r="H69" s="20" t="s">
        <v>5</v>
      </c>
      <c r="I69" s="31" t="s">
        <v>3</v>
      </c>
      <c r="J69" s="22">
        <v>41.0</v>
      </c>
      <c r="K69" s="23" t="str">
        <f t="shared" si="35"/>
        <v>#REF!</v>
      </c>
      <c r="L69" s="14"/>
      <c r="M69" s="14"/>
      <c r="N69" s="14"/>
      <c r="O69" s="14"/>
      <c r="P69" s="14"/>
      <c r="Q69" s="14"/>
      <c r="R69" s="14"/>
      <c r="S69" s="14"/>
      <c r="T69" s="14"/>
    </row>
    <row r="70" ht="15.75" customHeight="1">
      <c r="A70" s="26">
        <f t="shared" si="36"/>
        <v>52</v>
      </c>
      <c r="B70" s="15">
        <f t="shared" si="37"/>
        <v>3</v>
      </c>
      <c r="C70" s="24"/>
      <c r="D70" s="17" t="s">
        <v>149</v>
      </c>
      <c r="E70" s="17" t="s">
        <v>150</v>
      </c>
      <c r="F70" s="18" t="s">
        <v>26</v>
      </c>
      <c r="G70" s="19">
        <v>476309.0</v>
      </c>
      <c r="H70" s="20" t="s">
        <v>5</v>
      </c>
      <c r="I70" s="31" t="s">
        <v>3</v>
      </c>
      <c r="J70" s="22">
        <v>32.0</v>
      </c>
      <c r="K70" s="23" t="str">
        <f t="shared" si="35"/>
        <v>#REF!</v>
      </c>
      <c r="L70" s="14"/>
      <c r="M70" s="14"/>
      <c r="N70" s="14"/>
      <c r="O70" s="14"/>
      <c r="P70" s="14"/>
      <c r="Q70" s="14"/>
      <c r="R70" s="14"/>
      <c r="S70" s="14"/>
      <c r="T70" s="14"/>
    </row>
    <row r="71" ht="15.75" customHeight="1">
      <c r="A71" s="26">
        <f t="shared" si="36"/>
        <v>53</v>
      </c>
      <c r="B71" s="15">
        <f t="shared" si="37"/>
        <v>4</v>
      </c>
      <c r="C71" s="25"/>
      <c r="D71" s="17" t="s">
        <v>151</v>
      </c>
      <c r="E71" s="17" t="s">
        <v>152</v>
      </c>
      <c r="F71" s="18" t="s">
        <v>55</v>
      </c>
      <c r="G71" s="19">
        <v>476644.0</v>
      </c>
      <c r="H71" s="20" t="s">
        <v>5</v>
      </c>
      <c r="I71" s="31" t="s">
        <v>3</v>
      </c>
      <c r="J71" s="22">
        <v>37.0</v>
      </c>
      <c r="K71" s="23" t="str">
        <f t="shared" si="35"/>
        <v>#REF!</v>
      </c>
      <c r="L71" s="14"/>
      <c r="M71" s="14"/>
      <c r="N71" s="14"/>
      <c r="O71" s="14"/>
      <c r="P71" s="14"/>
      <c r="Q71" s="14"/>
      <c r="R71" s="14"/>
      <c r="S71" s="14"/>
      <c r="T71" s="14"/>
    </row>
    <row r="72" ht="15.75" customHeight="1">
      <c r="A72" s="26">
        <f t="shared" si="36"/>
        <v>54</v>
      </c>
      <c r="B72" s="15">
        <f t="shared" si="37"/>
        <v>5</v>
      </c>
      <c r="C72" s="24"/>
      <c r="D72" s="17" t="s">
        <v>153</v>
      </c>
      <c r="E72" s="17" t="s">
        <v>154</v>
      </c>
      <c r="F72" s="18" t="s">
        <v>41</v>
      </c>
      <c r="G72" s="19">
        <v>476675.0</v>
      </c>
      <c r="H72" s="20" t="s">
        <v>5</v>
      </c>
      <c r="I72" s="31" t="s">
        <v>3</v>
      </c>
      <c r="J72" s="22">
        <v>44.0</v>
      </c>
      <c r="K72" s="23" t="str">
        <f t="shared" si="35"/>
        <v>#REF!</v>
      </c>
      <c r="L72" s="32"/>
      <c r="M72" s="32"/>
      <c r="N72" s="32"/>
      <c r="O72" s="32"/>
      <c r="P72" s="32"/>
      <c r="Q72" s="32"/>
      <c r="R72" s="32"/>
      <c r="S72" s="32"/>
      <c r="T72" s="32"/>
    </row>
    <row r="73" ht="15.75" customHeight="1">
      <c r="A73" s="26">
        <f t="shared" si="36"/>
        <v>55</v>
      </c>
      <c r="B73" s="15">
        <f t="shared" si="37"/>
        <v>6</v>
      </c>
      <c r="C73" s="24"/>
      <c r="D73" s="17" t="s">
        <v>155</v>
      </c>
      <c r="E73" s="17" t="s">
        <v>156</v>
      </c>
      <c r="F73" s="18" t="s">
        <v>29</v>
      </c>
      <c r="G73" s="19">
        <v>477009.0</v>
      </c>
      <c r="H73" s="20" t="s">
        <v>5</v>
      </c>
      <c r="I73" s="31" t="s">
        <v>3</v>
      </c>
      <c r="J73" s="22">
        <v>45.0</v>
      </c>
      <c r="K73" s="23" t="str">
        <f t="shared" si="35"/>
        <v>#REF!</v>
      </c>
      <c r="L73" s="14"/>
      <c r="M73" s="14"/>
      <c r="N73" s="14"/>
      <c r="O73" s="14"/>
      <c r="P73" s="14"/>
      <c r="Q73" s="14"/>
      <c r="R73" s="14"/>
      <c r="S73" s="14"/>
      <c r="T73" s="14"/>
    </row>
    <row r="74" ht="15.75" customHeight="1">
      <c r="A74" s="26">
        <f t="shared" si="36"/>
        <v>56</v>
      </c>
      <c r="B74" s="15">
        <f t="shared" si="37"/>
        <v>7</v>
      </c>
      <c r="C74" s="24"/>
      <c r="D74" s="17" t="s">
        <v>157</v>
      </c>
      <c r="E74" s="17" t="s">
        <v>158</v>
      </c>
      <c r="F74" s="18" t="s">
        <v>60</v>
      </c>
      <c r="G74" s="19">
        <v>477040.0</v>
      </c>
      <c r="H74" s="20" t="s">
        <v>5</v>
      </c>
      <c r="I74" s="31" t="s">
        <v>3</v>
      </c>
      <c r="J74" s="22">
        <v>43.0</v>
      </c>
      <c r="K74" s="23" t="str">
        <f t="shared" si="35"/>
        <v>#REF!</v>
      </c>
      <c r="L74" s="14"/>
      <c r="M74" s="14"/>
      <c r="N74" s="14"/>
      <c r="O74" s="14"/>
      <c r="P74" s="14"/>
      <c r="Q74" s="14"/>
      <c r="R74" s="14"/>
      <c r="S74" s="14"/>
      <c r="T74" s="14"/>
    </row>
    <row r="75" ht="15.75" customHeight="1">
      <c r="A75" s="26">
        <f t="shared" si="36"/>
        <v>57</v>
      </c>
      <c r="B75" s="15">
        <f t="shared" si="37"/>
        <v>8</v>
      </c>
      <c r="C75" s="24"/>
      <c r="D75" s="17" t="s">
        <v>159</v>
      </c>
      <c r="E75" s="17" t="s">
        <v>160</v>
      </c>
      <c r="F75" s="18" t="s">
        <v>32</v>
      </c>
      <c r="G75" s="19">
        <v>477374.0</v>
      </c>
      <c r="H75" s="20" t="s">
        <v>5</v>
      </c>
      <c r="I75" s="31" t="s">
        <v>3</v>
      </c>
      <c r="J75" s="22">
        <v>38.0</v>
      </c>
      <c r="K75" s="23" t="str">
        <f t="shared" si="35"/>
        <v>#REF!</v>
      </c>
      <c r="L75" s="14"/>
      <c r="M75" s="14"/>
      <c r="N75" s="14"/>
      <c r="O75" s="14"/>
      <c r="P75" s="14"/>
      <c r="Q75" s="14"/>
      <c r="R75" s="14"/>
      <c r="S75" s="14"/>
      <c r="T75" s="14"/>
    </row>
    <row r="76" ht="15.75" customHeight="1">
      <c r="A76" s="26">
        <f t="shared" si="36"/>
        <v>58</v>
      </c>
      <c r="B76" s="15">
        <f t="shared" si="37"/>
        <v>9</v>
      </c>
      <c r="C76" s="24"/>
      <c r="D76" s="17" t="s">
        <v>161</v>
      </c>
      <c r="E76" s="17" t="s">
        <v>162</v>
      </c>
      <c r="F76" s="18" t="s">
        <v>23</v>
      </c>
      <c r="G76" s="19">
        <v>477405.0</v>
      </c>
      <c r="H76" s="20" t="s">
        <v>5</v>
      </c>
      <c r="I76" s="31" t="s">
        <v>3</v>
      </c>
      <c r="J76" s="22">
        <v>40.0</v>
      </c>
      <c r="K76" s="23" t="str">
        <f t="shared" si="35"/>
        <v>#REF!</v>
      </c>
      <c r="L76" s="14"/>
      <c r="M76" s="14"/>
      <c r="N76" s="14"/>
      <c r="O76" s="14"/>
      <c r="P76" s="14"/>
      <c r="Q76" s="14"/>
      <c r="R76" s="14"/>
      <c r="S76" s="14"/>
      <c r="T76" s="14"/>
    </row>
    <row r="77" ht="15.75" customHeight="1">
      <c r="A77" s="26">
        <f t="shared" si="36"/>
        <v>59</v>
      </c>
      <c r="B77" s="27">
        <v>10.0</v>
      </c>
      <c r="C77" s="39"/>
      <c r="D77" s="17" t="s">
        <v>163</v>
      </c>
      <c r="E77" s="17" t="s">
        <v>164</v>
      </c>
      <c r="F77" s="18" t="s">
        <v>41</v>
      </c>
      <c r="G77" s="19">
        <v>477739.0</v>
      </c>
      <c r="H77" s="20" t="s">
        <v>5</v>
      </c>
      <c r="I77" s="31" t="s">
        <v>3</v>
      </c>
      <c r="J77" s="22">
        <v>44.0</v>
      </c>
      <c r="K77" s="23" t="str">
        <f t="shared" si="35"/>
        <v>#REF!</v>
      </c>
      <c r="L77" s="14"/>
      <c r="M77" s="14"/>
      <c r="N77" s="14"/>
      <c r="O77" s="14"/>
      <c r="P77" s="14"/>
      <c r="Q77" s="14"/>
      <c r="R77" s="14"/>
      <c r="S77" s="14"/>
      <c r="T77" s="14"/>
    </row>
    <row r="78" ht="15.75" customHeight="1">
      <c r="A78" s="26">
        <f t="shared" si="36"/>
        <v>60</v>
      </c>
      <c r="B78" s="27">
        <v>11.0</v>
      </c>
      <c r="C78" s="24"/>
      <c r="D78" s="17" t="s">
        <v>165</v>
      </c>
      <c r="E78" s="17" t="s">
        <v>166</v>
      </c>
      <c r="F78" s="18" t="s">
        <v>38</v>
      </c>
      <c r="G78" s="19">
        <v>514294.0</v>
      </c>
      <c r="H78" s="20" t="s">
        <v>50</v>
      </c>
      <c r="I78" s="31" t="s">
        <v>3</v>
      </c>
      <c r="J78" s="22">
        <v>40.0</v>
      </c>
      <c r="K78" s="23" t="str">
        <f t="shared" si="35"/>
        <v>#REF!</v>
      </c>
      <c r="L78" s="14"/>
      <c r="M78" s="14"/>
      <c r="N78" s="14"/>
      <c r="O78" s="14"/>
      <c r="P78" s="14"/>
      <c r="Q78" s="14"/>
      <c r="R78" s="14"/>
      <c r="S78" s="14"/>
      <c r="T78" s="14"/>
    </row>
    <row r="79" ht="15.75" customHeight="1">
      <c r="A79" s="26">
        <f t="shared" si="36"/>
        <v>61</v>
      </c>
      <c r="B79" s="15">
        <f t="shared" ref="B79:B86" si="38">B78+1</f>
        <v>12</v>
      </c>
      <c r="C79" s="16"/>
      <c r="D79" s="17" t="s">
        <v>167</v>
      </c>
      <c r="E79" s="17" t="s">
        <v>168</v>
      </c>
      <c r="F79" s="18" t="s">
        <v>47</v>
      </c>
      <c r="G79" s="19">
        <v>514629.0</v>
      </c>
      <c r="H79" s="20" t="s">
        <v>50</v>
      </c>
      <c r="I79" s="31" t="s">
        <v>3</v>
      </c>
      <c r="J79" s="22">
        <v>36.0</v>
      </c>
      <c r="K79" s="23" t="str">
        <f t="shared" si="35"/>
        <v>#REF!</v>
      </c>
      <c r="L79" s="14"/>
      <c r="M79" s="14"/>
      <c r="N79" s="14"/>
      <c r="O79" s="14"/>
      <c r="P79" s="14"/>
      <c r="Q79" s="14"/>
      <c r="R79" s="14"/>
      <c r="S79" s="14"/>
      <c r="T79" s="14"/>
    </row>
    <row r="80" ht="15.75" customHeight="1">
      <c r="A80" s="26">
        <f t="shared" si="36"/>
        <v>62</v>
      </c>
      <c r="B80" s="15">
        <f t="shared" si="38"/>
        <v>13</v>
      </c>
      <c r="C80" s="24"/>
      <c r="D80" s="17" t="s">
        <v>169</v>
      </c>
      <c r="E80" s="17" t="s">
        <v>170</v>
      </c>
      <c r="F80" s="18" t="s">
        <v>26</v>
      </c>
      <c r="G80" s="19">
        <v>514660.0</v>
      </c>
      <c r="H80" s="20" t="s">
        <v>50</v>
      </c>
      <c r="I80" s="31" t="s">
        <v>3</v>
      </c>
      <c r="J80" s="22">
        <v>41.0</v>
      </c>
      <c r="K80" s="23" t="str">
        <f t="shared" si="35"/>
        <v>#REF!</v>
      </c>
      <c r="L80" s="14"/>
      <c r="M80" s="14"/>
      <c r="N80" s="14"/>
      <c r="O80" s="14"/>
      <c r="P80" s="14"/>
      <c r="Q80" s="14"/>
      <c r="R80" s="14"/>
      <c r="S80" s="14"/>
      <c r="T80" s="14"/>
    </row>
    <row r="81" ht="15.75" customHeight="1">
      <c r="A81" s="26">
        <f t="shared" si="36"/>
        <v>63</v>
      </c>
      <c r="B81" s="15">
        <f t="shared" si="38"/>
        <v>14</v>
      </c>
      <c r="C81" s="24"/>
      <c r="D81" s="17" t="s">
        <v>171</v>
      </c>
      <c r="E81" s="17" t="s">
        <v>172</v>
      </c>
      <c r="F81" s="18" t="s">
        <v>98</v>
      </c>
      <c r="G81" s="19">
        <v>514688.0</v>
      </c>
      <c r="H81" s="20" t="s">
        <v>50</v>
      </c>
      <c r="I81" s="31" t="s">
        <v>3</v>
      </c>
      <c r="J81" s="22">
        <v>40.0</v>
      </c>
      <c r="K81" s="23" t="str">
        <f t="shared" si="35"/>
        <v>#REF!</v>
      </c>
      <c r="L81" s="14"/>
      <c r="M81" s="14"/>
      <c r="N81" s="14"/>
      <c r="O81" s="14"/>
      <c r="P81" s="14"/>
      <c r="Q81" s="14"/>
      <c r="R81" s="14"/>
      <c r="S81" s="14"/>
      <c r="T81" s="14"/>
    </row>
    <row r="82" ht="15.75" customHeight="1">
      <c r="A82" s="26">
        <f t="shared" si="36"/>
        <v>64</v>
      </c>
      <c r="B82" s="15">
        <f t="shared" si="38"/>
        <v>15</v>
      </c>
      <c r="C82" s="24"/>
      <c r="D82" s="17" t="s">
        <v>173</v>
      </c>
      <c r="E82" s="17" t="s">
        <v>174</v>
      </c>
      <c r="F82" s="18" t="s">
        <v>41</v>
      </c>
      <c r="G82" s="19">
        <v>514263.0</v>
      </c>
      <c r="H82" s="20" t="s">
        <v>50</v>
      </c>
      <c r="I82" s="31" t="s">
        <v>3</v>
      </c>
      <c r="J82" s="22">
        <v>44.0</v>
      </c>
      <c r="K82" s="23" t="str">
        <f t="shared" si="35"/>
        <v>#REF!</v>
      </c>
      <c r="L82" s="14"/>
      <c r="M82" s="14"/>
      <c r="N82" s="14"/>
      <c r="O82" s="14"/>
      <c r="P82" s="14"/>
      <c r="Q82" s="14"/>
      <c r="R82" s="14"/>
      <c r="S82" s="14"/>
      <c r="T82" s="14"/>
    </row>
    <row r="83" ht="15.75" customHeight="1">
      <c r="A83" s="26">
        <f t="shared" si="36"/>
        <v>65</v>
      </c>
      <c r="B83" s="15">
        <f t="shared" si="38"/>
        <v>16</v>
      </c>
      <c r="C83" s="24"/>
      <c r="D83" s="17" t="s">
        <v>175</v>
      </c>
      <c r="E83" s="17" t="s">
        <v>176</v>
      </c>
      <c r="F83" s="18" t="s">
        <v>93</v>
      </c>
      <c r="G83" s="19">
        <v>516090.0</v>
      </c>
      <c r="H83" s="20" t="s">
        <v>50</v>
      </c>
      <c r="I83" s="31" t="s">
        <v>3</v>
      </c>
      <c r="J83" s="22">
        <v>45.0</v>
      </c>
      <c r="K83" s="23" t="str">
        <f t="shared" si="35"/>
        <v>#REF!</v>
      </c>
      <c r="L83" s="14"/>
      <c r="M83" s="14"/>
      <c r="N83" s="14"/>
      <c r="O83" s="14"/>
      <c r="P83" s="14"/>
      <c r="Q83" s="14"/>
      <c r="R83" s="14"/>
      <c r="S83" s="14"/>
      <c r="T83" s="14"/>
    </row>
    <row r="84" ht="15.75" customHeight="1">
      <c r="A84" s="26">
        <f t="shared" si="36"/>
        <v>66</v>
      </c>
      <c r="B84" s="15">
        <f t="shared" si="38"/>
        <v>17</v>
      </c>
      <c r="C84" s="24"/>
      <c r="D84" s="17" t="s">
        <v>177</v>
      </c>
      <c r="E84" s="17" t="s">
        <v>102</v>
      </c>
      <c r="F84" s="18" t="s">
        <v>35</v>
      </c>
      <c r="G84" s="19">
        <v>515755.0</v>
      </c>
      <c r="H84" s="20" t="s">
        <v>50</v>
      </c>
      <c r="I84" s="31" t="s">
        <v>3</v>
      </c>
      <c r="J84" s="22">
        <v>39.0</v>
      </c>
      <c r="K84" s="23" t="str">
        <f t="shared" si="35"/>
        <v>#REF!</v>
      </c>
      <c r="L84" s="14"/>
      <c r="M84" s="14"/>
      <c r="N84" s="14"/>
      <c r="O84" s="14"/>
      <c r="P84" s="14"/>
      <c r="Q84" s="14"/>
      <c r="R84" s="14"/>
      <c r="S84" s="14"/>
      <c r="T84" s="14"/>
    </row>
    <row r="85" ht="15.75" customHeight="1">
      <c r="A85" s="26">
        <f t="shared" si="36"/>
        <v>67</v>
      </c>
      <c r="B85" s="15">
        <f t="shared" si="38"/>
        <v>18</v>
      </c>
      <c r="C85" s="24"/>
      <c r="D85" s="17" t="s">
        <v>178</v>
      </c>
      <c r="E85" s="17" t="s">
        <v>179</v>
      </c>
      <c r="F85" s="18" t="s">
        <v>23</v>
      </c>
      <c r="G85" s="19">
        <v>515724.0</v>
      </c>
      <c r="H85" s="20" t="s">
        <v>50</v>
      </c>
      <c r="I85" s="31" t="s">
        <v>3</v>
      </c>
      <c r="J85" s="22">
        <v>41.0</v>
      </c>
      <c r="K85" s="23" t="str">
        <f t="shared" si="35"/>
        <v>#REF!</v>
      </c>
      <c r="L85" s="14"/>
      <c r="M85" s="14"/>
      <c r="N85" s="14"/>
      <c r="O85" s="14"/>
      <c r="P85" s="14"/>
      <c r="Q85" s="14"/>
      <c r="R85" s="14"/>
      <c r="S85" s="14"/>
      <c r="T85" s="14"/>
    </row>
    <row r="86" ht="15.75" customHeight="1">
      <c r="A86" s="26">
        <f t="shared" si="36"/>
        <v>68</v>
      </c>
      <c r="B86" s="15">
        <f t="shared" si="38"/>
        <v>19</v>
      </c>
      <c r="C86" s="24"/>
      <c r="D86" s="17" t="s">
        <v>180</v>
      </c>
      <c r="E86" s="17" t="s">
        <v>181</v>
      </c>
      <c r="F86" s="18" t="s">
        <v>60</v>
      </c>
      <c r="G86" s="19">
        <v>513898.0</v>
      </c>
      <c r="H86" s="20" t="s">
        <v>50</v>
      </c>
      <c r="I86" s="31" t="s">
        <v>3</v>
      </c>
      <c r="J86" s="22">
        <v>44.0</v>
      </c>
      <c r="K86" s="23" t="str">
        <f t="shared" si="35"/>
        <v>#REF!</v>
      </c>
      <c r="L86" s="14"/>
      <c r="M86" s="14"/>
      <c r="N86" s="14"/>
      <c r="O86" s="14"/>
      <c r="P86" s="14"/>
      <c r="Q86" s="14"/>
      <c r="R86" s="14"/>
      <c r="S86" s="14"/>
      <c r="T86" s="14"/>
    </row>
    <row r="87" ht="15.75" customHeight="1">
      <c r="A87" s="14"/>
      <c r="B87" s="15"/>
      <c r="C87" s="24"/>
      <c r="D87" s="29"/>
      <c r="E87" s="29"/>
      <c r="F87" s="30"/>
      <c r="G87" s="24"/>
      <c r="H87" s="24"/>
      <c r="I87" s="33"/>
      <c r="J87" s="70"/>
      <c r="K87" s="23"/>
      <c r="L87" s="14"/>
      <c r="M87" s="14"/>
      <c r="N87" s="14"/>
      <c r="O87" s="14"/>
      <c r="P87" s="14"/>
      <c r="Q87" s="14"/>
      <c r="R87" s="14"/>
      <c r="S87" s="14"/>
      <c r="T87" s="14"/>
    </row>
    <row r="88" ht="15.75" customHeight="1">
      <c r="A88" s="14"/>
      <c r="B88" s="15"/>
      <c r="C88" s="24"/>
      <c r="D88" s="29"/>
      <c r="E88" s="29"/>
      <c r="F88" s="30"/>
      <c r="G88" s="24"/>
      <c r="H88" s="24"/>
      <c r="I88" s="31" t="s">
        <v>67</v>
      </c>
      <c r="J88" s="28">
        <f>SUM(J68:J86)</f>
        <v>772</v>
      </c>
      <c r="K88" s="23"/>
      <c r="L88" s="14"/>
      <c r="M88" s="14"/>
      <c r="N88" s="14"/>
      <c r="O88" s="14"/>
      <c r="P88" s="14"/>
      <c r="Q88" s="14"/>
      <c r="R88" s="14"/>
      <c r="S88" s="14"/>
      <c r="T88" s="14"/>
    </row>
    <row r="89" ht="15.75" customHeight="1">
      <c r="A89" s="14" t="s">
        <v>11</v>
      </c>
      <c r="B89" s="21"/>
      <c r="C89" s="21"/>
      <c r="D89" s="71"/>
      <c r="E89" s="71"/>
      <c r="F89" s="21"/>
      <c r="G89" s="21"/>
      <c r="H89" s="54"/>
      <c r="I89" s="34" t="s">
        <v>68</v>
      </c>
      <c r="J89" s="35">
        <f>AVERAGE(J68:J86)</f>
        <v>40.63157895</v>
      </c>
      <c r="K89" s="46" t="str">
        <f>SUM(K68:K86)</f>
        <v>#REF!</v>
      </c>
      <c r="L89" s="14"/>
      <c r="M89" s="14"/>
      <c r="N89" s="14"/>
      <c r="O89" s="14"/>
      <c r="P89" s="14"/>
      <c r="Q89" s="14"/>
      <c r="R89" s="14"/>
      <c r="S89" s="14"/>
      <c r="T89" s="14"/>
    </row>
    <row r="90" ht="15.75" customHeight="1">
      <c r="A90" s="14"/>
      <c r="B90" s="21"/>
      <c r="C90" s="21"/>
      <c r="D90" s="71"/>
      <c r="E90" s="71"/>
      <c r="F90" s="21"/>
      <c r="G90" s="42"/>
      <c r="H90" s="42"/>
      <c r="I90" s="72"/>
      <c r="J90" s="73"/>
      <c r="K90" s="23"/>
      <c r="L90" s="14"/>
      <c r="M90" s="14"/>
      <c r="N90" s="14"/>
      <c r="O90" s="14"/>
      <c r="P90" s="14"/>
      <c r="Q90" s="14"/>
      <c r="R90" s="14"/>
      <c r="S90" s="14"/>
      <c r="T90" s="14"/>
    </row>
    <row r="91" ht="15.75" customHeight="1">
      <c r="A91" s="14" t="s">
        <v>11</v>
      </c>
      <c r="B91" s="15"/>
      <c r="C91" s="21"/>
      <c r="D91" s="9" t="s">
        <v>13</v>
      </c>
      <c r="E91" s="10" t="s">
        <v>14</v>
      </c>
      <c r="F91" s="11" t="s">
        <v>15</v>
      </c>
      <c r="G91" s="11" t="s">
        <v>16</v>
      </c>
      <c r="H91" s="11" t="s">
        <v>17</v>
      </c>
      <c r="I91" s="11" t="s">
        <v>18</v>
      </c>
      <c r="J91" s="12" t="s">
        <v>19</v>
      </c>
      <c r="K91" s="48" t="s">
        <v>69</v>
      </c>
      <c r="L91" s="14"/>
      <c r="M91" s="14"/>
      <c r="N91" s="14"/>
      <c r="O91" s="14"/>
      <c r="P91" s="14"/>
      <c r="Q91" s="14"/>
      <c r="R91" s="14"/>
      <c r="S91" s="14"/>
      <c r="T91" s="14"/>
    </row>
    <row r="92" ht="15.75" customHeight="1">
      <c r="A92" s="26">
        <f>A86+1</f>
        <v>69</v>
      </c>
      <c r="B92" s="15">
        <v>1.0</v>
      </c>
      <c r="C92" s="74"/>
      <c r="D92" s="17" t="s">
        <v>182</v>
      </c>
      <c r="E92" s="17" t="s">
        <v>183</v>
      </c>
      <c r="F92" s="18" t="s">
        <v>63</v>
      </c>
      <c r="G92" s="19">
        <v>477770.0</v>
      </c>
      <c r="H92" s="20" t="s">
        <v>5</v>
      </c>
      <c r="I92" s="31" t="s">
        <v>4</v>
      </c>
      <c r="J92" s="22">
        <v>38.0</v>
      </c>
      <c r="K92" s="23" t="str">
        <f t="shared" ref="K92:K111" si="39">SUM(#REF!+#REF!+#REF!+J92)</f>
        <v>#REF!</v>
      </c>
      <c r="L92" s="14"/>
      <c r="M92" s="14"/>
      <c r="N92" s="14"/>
      <c r="O92" s="14"/>
      <c r="P92" s="14"/>
      <c r="Q92" s="14"/>
      <c r="R92" s="14"/>
      <c r="S92" s="14"/>
      <c r="T92" s="14"/>
    </row>
    <row r="93" ht="15.75" customHeight="1">
      <c r="A93" s="26">
        <f t="shared" ref="A93:A111" si="40">A92+1</f>
        <v>70</v>
      </c>
      <c r="B93" s="15">
        <f t="shared" ref="B93:B94" si="41">B92+1</f>
        <v>2</v>
      </c>
      <c r="C93" s="75"/>
      <c r="D93" s="17" t="s">
        <v>184</v>
      </c>
      <c r="E93" s="17" t="s">
        <v>185</v>
      </c>
      <c r="F93" s="18" t="s">
        <v>93</v>
      </c>
      <c r="G93" s="19">
        <v>478105.0</v>
      </c>
      <c r="H93" s="20" t="s">
        <v>5</v>
      </c>
      <c r="I93" s="31" t="s">
        <v>4</v>
      </c>
      <c r="J93" s="22">
        <v>38.0</v>
      </c>
      <c r="K93" s="23" t="str">
        <f t="shared" si="39"/>
        <v>#REF!</v>
      </c>
      <c r="L93" s="14"/>
      <c r="M93" s="14"/>
      <c r="N93" s="14"/>
      <c r="O93" s="14"/>
      <c r="P93" s="14"/>
      <c r="Q93" s="14"/>
      <c r="R93" s="14"/>
      <c r="S93" s="14"/>
      <c r="T93" s="14"/>
    </row>
    <row r="94" ht="15.75" customHeight="1">
      <c r="A94" s="26">
        <f t="shared" si="40"/>
        <v>71</v>
      </c>
      <c r="B94" s="15">
        <f t="shared" si="41"/>
        <v>3</v>
      </c>
      <c r="C94" s="75"/>
      <c r="D94" s="17" t="s">
        <v>186</v>
      </c>
      <c r="E94" s="17" t="s">
        <v>187</v>
      </c>
      <c r="F94" s="18" t="s">
        <v>146</v>
      </c>
      <c r="G94" s="19">
        <v>478136.0</v>
      </c>
      <c r="H94" s="20" t="s">
        <v>5</v>
      </c>
      <c r="I94" s="31" t="s">
        <v>4</v>
      </c>
      <c r="J94" s="22">
        <v>20.0</v>
      </c>
      <c r="K94" s="23" t="str">
        <f t="shared" si="39"/>
        <v>#REF!</v>
      </c>
      <c r="L94" s="14"/>
      <c r="M94" s="14"/>
      <c r="N94" s="14"/>
      <c r="O94" s="14"/>
      <c r="P94" s="14"/>
      <c r="Q94" s="14"/>
      <c r="R94" s="14"/>
      <c r="S94" s="14"/>
      <c r="T94" s="14"/>
    </row>
    <row r="95" ht="15.75" customHeight="1">
      <c r="A95" s="26">
        <f t="shared" si="40"/>
        <v>72</v>
      </c>
      <c r="B95" s="27">
        <v>4.0</v>
      </c>
      <c r="C95" s="76"/>
      <c r="D95" s="17" t="s">
        <v>188</v>
      </c>
      <c r="E95" s="17" t="s">
        <v>189</v>
      </c>
      <c r="F95" s="18" t="s">
        <v>55</v>
      </c>
      <c r="G95" s="19">
        <v>478164.0</v>
      </c>
      <c r="H95" s="20" t="s">
        <v>5</v>
      </c>
      <c r="I95" s="31" t="s">
        <v>4</v>
      </c>
      <c r="J95" s="22">
        <v>40.0</v>
      </c>
      <c r="K95" s="23" t="str">
        <f t="shared" si="39"/>
        <v>#REF!</v>
      </c>
      <c r="L95" s="77"/>
      <c r="M95" s="77"/>
      <c r="N95" s="77"/>
      <c r="O95" s="77"/>
      <c r="P95" s="77"/>
      <c r="Q95" s="77"/>
      <c r="R95" s="77"/>
      <c r="S95" s="77"/>
      <c r="T95" s="77"/>
    </row>
    <row r="96" ht="15.75" customHeight="1">
      <c r="A96" s="26">
        <f t="shared" si="40"/>
        <v>73</v>
      </c>
      <c r="B96" s="27">
        <v>5.0</v>
      </c>
      <c r="C96" s="24"/>
      <c r="D96" s="17" t="s">
        <v>190</v>
      </c>
      <c r="E96" s="17" t="s">
        <v>185</v>
      </c>
      <c r="F96" s="18" t="s">
        <v>47</v>
      </c>
      <c r="G96" s="19">
        <v>478835.0</v>
      </c>
      <c r="H96" s="20" t="s">
        <v>5</v>
      </c>
      <c r="I96" s="31" t="s">
        <v>4</v>
      </c>
      <c r="J96" s="22">
        <v>43.0</v>
      </c>
      <c r="K96" s="23" t="str">
        <f t="shared" si="39"/>
        <v>#REF!</v>
      </c>
      <c r="L96" s="14"/>
      <c r="M96" s="14"/>
      <c r="N96" s="14"/>
      <c r="O96" s="14"/>
      <c r="P96" s="14"/>
      <c r="Q96" s="14"/>
      <c r="R96" s="14"/>
      <c r="S96" s="14"/>
      <c r="T96" s="14"/>
    </row>
    <row r="97" ht="15.75" customHeight="1">
      <c r="A97" s="26">
        <f t="shared" si="40"/>
        <v>74</v>
      </c>
      <c r="B97" s="27">
        <v>6.0</v>
      </c>
      <c r="C97" s="75"/>
      <c r="D97" s="17" t="s">
        <v>191</v>
      </c>
      <c r="E97" s="17" t="s">
        <v>192</v>
      </c>
      <c r="F97" s="18" t="s">
        <v>26</v>
      </c>
      <c r="G97" s="19">
        <v>478866.0</v>
      </c>
      <c r="H97" s="20" t="s">
        <v>5</v>
      </c>
      <c r="I97" s="31" t="s">
        <v>4</v>
      </c>
      <c r="J97" s="22">
        <v>43.0</v>
      </c>
      <c r="K97" s="23" t="str">
        <f t="shared" si="39"/>
        <v>#REF!</v>
      </c>
      <c r="L97" s="14"/>
      <c r="M97" s="14"/>
      <c r="N97" s="14"/>
      <c r="O97" s="14"/>
      <c r="P97" s="14"/>
      <c r="Q97" s="14"/>
      <c r="R97" s="14"/>
      <c r="S97" s="14"/>
      <c r="T97" s="14"/>
    </row>
    <row r="98" ht="15.75" customHeight="1">
      <c r="A98" s="26">
        <f t="shared" si="40"/>
        <v>75</v>
      </c>
      <c r="B98" s="15">
        <f t="shared" ref="B98:B104" si="42">B97+1</f>
        <v>7</v>
      </c>
      <c r="C98" s="75"/>
      <c r="D98" s="17" t="s">
        <v>193</v>
      </c>
      <c r="E98" s="17" t="s">
        <v>194</v>
      </c>
      <c r="F98" s="18" t="s">
        <v>41</v>
      </c>
      <c r="G98" s="19">
        <v>479200.0</v>
      </c>
      <c r="H98" s="20" t="s">
        <v>5</v>
      </c>
      <c r="I98" s="31" t="s">
        <v>4</v>
      </c>
      <c r="J98" s="22">
        <v>41.0</v>
      </c>
      <c r="K98" s="23" t="str">
        <f t="shared" si="39"/>
        <v>#REF!</v>
      </c>
      <c r="L98" s="32"/>
      <c r="M98" s="32"/>
      <c r="N98" s="32"/>
      <c r="O98" s="32"/>
      <c r="P98" s="32"/>
      <c r="Q98" s="32"/>
      <c r="R98" s="32"/>
      <c r="S98" s="32"/>
      <c r="T98" s="32"/>
    </row>
    <row r="99" ht="15.75" customHeight="1">
      <c r="A99" s="26">
        <f t="shared" si="40"/>
        <v>76</v>
      </c>
      <c r="B99" s="15">
        <f t="shared" si="42"/>
        <v>8</v>
      </c>
      <c r="C99" s="75"/>
      <c r="D99" s="17" t="s">
        <v>195</v>
      </c>
      <c r="E99" s="17" t="s">
        <v>196</v>
      </c>
      <c r="F99" s="18" t="s">
        <v>60</v>
      </c>
      <c r="G99" s="19">
        <v>479231.0</v>
      </c>
      <c r="H99" s="20" t="s">
        <v>5</v>
      </c>
      <c r="I99" s="31" t="s">
        <v>4</v>
      </c>
      <c r="J99" s="22">
        <v>40.0</v>
      </c>
      <c r="K99" s="23" t="str">
        <f t="shared" si="39"/>
        <v>#REF!</v>
      </c>
      <c r="L99" s="14"/>
      <c r="M99" s="14"/>
      <c r="N99" s="14"/>
      <c r="O99" s="14"/>
      <c r="P99" s="14"/>
      <c r="Q99" s="14"/>
      <c r="R99" s="14"/>
      <c r="S99" s="14"/>
      <c r="T99" s="14"/>
    </row>
    <row r="100" ht="15.75" customHeight="1">
      <c r="A100" s="26">
        <f t="shared" si="40"/>
        <v>77</v>
      </c>
      <c r="B100" s="15">
        <f t="shared" si="42"/>
        <v>9</v>
      </c>
      <c r="C100" s="75"/>
      <c r="D100" s="17" t="s">
        <v>197</v>
      </c>
      <c r="E100" s="17" t="s">
        <v>198</v>
      </c>
      <c r="F100" s="18" t="s">
        <v>29</v>
      </c>
      <c r="G100" s="19">
        <v>479566.0</v>
      </c>
      <c r="H100" s="20" t="s">
        <v>5</v>
      </c>
      <c r="I100" s="31" t="s">
        <v>4</v>
      </c>
      <c r="J100" s="22">
        <v>40.0</v>
      </c>
      <c r="K100" s="23" t="str">
        <f t="shared" si="39"/>
        <v>#REF!</v>
      </c>
      <c r="L100" s="14"/>
      <c r="M100" s="14"/>
      <c r="N100" s="14"/>
      <c r="O100" s="14"/>
      <c r="P100" s="14"/>
      <c r="Q100" s="14"/>
      <c r="R100" s="14"/>
      <c r="S100" s="14"/>
      <c r="T100" s="14"/>
    </row>
    <row r="101" ht="15.75" customHeight="1">
      <c r="A101" s="26">
        <f t="shared" si="40"/>
        <v>78</v>
      </c>
      <c r="B101" s="15">
        <f t="shared" si="42"/>
        <v>10</v>
      </c>
      <c r="C101" s="25"/>
      <c r="D101" s="17" t="s">
        <v>199</v>
      </c>
      <c r="E101" s="17" t="s">
        <v>28</v>
      </c>
      <c r="F101" s="18" t="s">
        <v>23</v>
      </c>
      <c r="G101" s="19">
        <v>479597.0</v>
      </c>
      <c r="H101" s="20" t="s">
        <v>5</v>
      </c>
      <c r="I101" s="31" t="s">
        <v>4</v>
      </c>
      <c r="J101" s="22">
        <v>39.0</v>
      </c>
      <c r="K101" s="23" t="str">
        <f t="shared" si="39"/>
        <v>#REF!</v>
      </c>
      <c r="L101" s="14"/>
      <c r="M101" s="14"/>
      <c r="N101" s="14"/>
      <c r="O101" s="14"/>
      <c r="P101" s="14"/>
      <c r="Q101" s="14"/>
      <c r="R101" s="14"/>
      <c r="S101" s="14"/>
      <c r="T101" s="14"/>
    </row>
    <row r="102" ht="15.75" customHeight="1">
      <c r="A102" s="26">
        <f t="shared" si="40"/>
        <v>79</v>
      </c>
      <c r="B102" s="15">
        <f t="shared" si="42"/>
        <v>11</v>
      </c>
      <c r="C102" s="24"/>
      <c r="D102" s="17" t="s">
        <v>200</v>
      </c>
      <c r="E102" s="17" t="s">
        <v>201</v>
      </c>
      <c r="F102" s="18" t="s">
        <v>32</v>
      </c>
      <c r="G102" s="19">
        <v>479931.0</v>
      </c>
      <c r="H102" s="20" t="s">
        <v>5</v>
      </c>
      <c r="I102" s="31" t="s">
        <v>4</v>
      </c>
      <c r="J102" s="22">
        <v>35.0</v>
      </c>
      <c r="K102" s="23" t="str">
        <f t="shared" si="39"/>
        <v>#REF!</v>
      </c>
      <c r="L102" s="14"/>
      <c r="M102" s="14"/>
      <c r="N102" s="14"/>
      <c r="O102" s="14"/>
      <c r="P102" s="14"/>
      <c r="Q102" s="14"/>
      <c r="R102" s="14"/>
      <c r="S102" s="14"/>
      <c r="T102" s="14"/>
    </row>
    <row r="103" ht="15.75" customHeight="1">
      <c r="A103" s="26">
        <f t="shared" si="40"/>
        <v>80</v>
      </c>
      <c r="B103" s="15">
        <f t="shared" si="42"/>
        <v>12</v>
      </c>
      <c r="C103" s="25"/>
      <c r="D103" s="17" t="s">
        <v>202</v>
      </c>
      <c r="E103" s="17" t="s">
        <v>203</v>
      </c>
      <c r="F103" s="18" t="s">
        <v>41</v>
      </c>
      <c r="G103" s="19">
        <v>479962.0</v>
      </c>
      <c r="H103" s="20" t="s">
        <v>5</v>
      </c>
      <c r="I103" s="31" t="s">
        <v>4</v>
      </c>
      <c r="J103" s="22">
        <v>45.0</v>
      </c>
      <c r="K103" s="23" t="str">
        <f t="shared" si="39"/>
        <v>#REF!</v>
      </c>
      <c r="L103" s="14"/>
      <c r="M103" s="14"/>
      <c r="N103" s="14"/>
      <c r="O103" s="14"/>
      <c r="P103" s="14"/>
      <c r="Q103" s="14"/>
      <c r="R103" s="14"/>
      <c r="S103" s="14"/>
      <c r="T103" s="14"/>
    </row>
    <row r="104" ht="15.75" customHeight="1">
      <c r="A104" s="26">
        <f t="shared" si="40"/>
        <v>81</v>
      </c>
      <c r="B104" s="15">
        <f t="shared" si="42"/>
        <v>13</v>
      </c>
      <c r="C104" s="24"/>
      <c r="D104" s="17" t="s">
        <v>204</v>
      </c>
      <c r="E104" s="17" t="s">
        <v>205</v>
      </c>
      <c r="F104" s="18" t="s">
        <v>38</v>
      </c>
      <c r="G104" s="19">
        <v>516455.0</v>
      </c>
      <c r="H104" s="20" t="s">
        <v>50</v>
      </c>
      <c r="I104" s="31" t="s">
        <v>4</v>
      </c>
      <c r="J104" s="22">
        <v>41.0</v>
      </c>
      <c r="K104" s="23" t="str">
        <f t="shared" si="39"/>
        <v>#REF!</v>
      </c>
      <c r="L104" s="14"/>
      <c r="M104" s="14"/>
      <c r="N104" s="14"/>
      <c r="O104" s="14"/>
      <c r="P104" s="14"/>
      <c r="Q104" s="14"/>
      <c r="R104" s="14"/>
      <c r="S104" s="14"/>
      <c r="T104" s="14"/>
    </row>
    <row r="105" ht="15.75" customHeight="1">
      <c r="A105" s="26">
        <f t="shared" si="40"/>
        <v>82</v>
      </c>
      <c r="B105" s="27">
        <v>14.0</v>
      </c>
      <c r="C105" s="75"/>
      <c r="D105" s="17" t="s">
        <v>206</v>
      </c>
      <c r="E105" s="17" t="s">
        <v>207</v>
      </c>
      <c r="F105" s="18" t="s">
        <v>117</v>
      </c>
      <c r="G105" s="19">
        <v>516121.0</v>
      </c>
      <c r="H105" s="20" t="s">
        <v>50</v>
      </c>
      <c r="I105" s="31" t="s">
        <v>4</v>
      </c>
      <c r="J105" s="22">
        <v>25.0</v>
      </c>
      <c r="K105" s="23" t="str">
        <f t="shared" si="39"/>
        <v>#REF!</v>
      </c>
      <c r="L105" s="14"/>
      <c r="M105" s="14"/>
      <c r="N105" s="14"/>
      <c r="O105" s="14"/>
      <c r="P105" s="14"/>
      <c r="Q105" s="14"/>
      <c r="R105" s="14"/>
      <c r="S105" s="14"/>
      <c r="T105" s="14"/>
    </row>
    <row r="106" ht="15.75" customHeight="1">
      <c r="A106" s="26">
        <f t="shared" si="40"/>
        <v>83</v>
      </c>
      <c r="B106" s="27">
        <v>15.0</v>
      </c>
      <c r="C106" s="75"/>
      <c r="D106" s="17" t="s">
        <v>208</v>
      </c>
      <c r="E106" s="17" t="s">
        <v>209</v>
      </c>
      <c r="F106" s="18" t="s">
        <v>44</v>
      </c>
      <c r="G106" s="19">
        <v>517551.0</v>
      </c>
      <c r="H106" s="20" t="s">
        <v>50</v>
      </c>
      <c r="I106" s="31" t="s">
        <v>4</v>
      </c>
      <c r="J106" s="22">
        <v>32.0</v>
      </c>
      <c r="K106" s="23" t="str">
        <f t="shared" si="39"/>
        <v>#REF!</v>
      </c>
      <c r="L106" s="14"/>
      <c r="M106" s="14"/>
      <c r="N106" s="14"/>
      <c r="O106" s="14"/>
      <c r="P106" s="14"/>
      <c r="Q106" s="14"/>
      <c r="R106" s="14"/>
      <c r="S106" s="14"/>
      <c r="T106" s="14"/>
    </row>
    <row r="107" ht="15.75" customHeight="1">
      <c r="A107" s="26">
        <f t="shared" si="40"/>
        <v>84</v>
      </c>
      <c r="B107" s="27">
        <v>16.0</v>
      </c>
      <c r="C107" s="75"/>
      <c r="D107" s="17" t="s">
        <v>210</v>
      </c>
      <c r="E107" s="17" t="s">
        <v>211</v>
      </c>
      <c r="F107" s="18" t="s">
        <v>47</v>
      </c>
      <c r="G107" s="19">
        <v>516486.0</v>
      </c>
      <c r="H107" s="20" t="s">
        <v>50</v>
      </c>
      <c r="I107" s="31" t="s">
        <v>4</v>
      </c>
      <c r="J107" s="22">
        <v>42.0</v>
      </c>
      <c r="K107" s="23" t="str">
        <f t="shared" si="39"/>
        <v>#REF!</v>
      </c>
      <c r="L107" s="14"/>
      <c r="M107" s="14"/>
      <c r="N107" s="14"/>
      <c r="O107" s="14"/>
      <c r="P107" s="14"/>
      <c r="Q107" s="14"/>
      <c r="R107" s="14"/>
      <c r="S107" s="14"/>
      <c r="T107" s="14"/>
    </row>
    <row r="108" ht="15.75" customHeight="1">
      <c r="A108" s="26">
        <f t="shared" si="40"/>
        <v>85</v>
      </c>
      <c r="B108" s="27">
        <v>17.0</v>
      </c>
      <c r="C108" s="24"/>
      <c r="D108" s="17" t="s">
        <v>212</v>
      </c>
      <c r="E108" s="17" t="s">
        <v>213</v>
      </c>
      <c r="F108" s="18" t="s">
        <v>26</v>
      </c>
      <c r="G108" s="19">
        <v>517916.0</v>
      </c>
      <c r="H108" s="20" t="s">
        <v>50</v>
      </c>
      <c r="I108" s="31" t="s">
        <v>4</v>
      </c>
      <c r="J108" s="22">
        <v>43.0</v>
      </c>
      <c r="K108" s="23" t="str">
        <f t="shared" si="39"/>
        <v>#REF!</v>
      </c>
      <c r="L108" s="14"/>
      <c r="M108" s="14"/>
      <c r="N108" s="14"/>
      <c r="O108" s="14"/>
      <c r="P108" s="14"/>
      <c r="Q108" s="14"/>
      <c r="R108" s="14"/>
      <c r="S108" s="14"/>
      <c r="T108" s="14"/>
    </row>
    <row r="109" ht="15.75" customHeight="1">
      <c r="A109" s="26">
        <f t="shared" si="40"/>
        <v>86</v>
      </c>
      <c r="B109" s="27">
        <v>18.0</v>
      </c>
      <c r="C109" s="21"/>
      <c r="D109" s="49" t="s">
        <v>214</v>
      </c>
      <c r="E109" s="49" t="s">
        <v>215</v>
      </c>
      <c r="F109" s="78" t="s">
        <v>98</v>
      </c>
      <c r="G109" s="79">
        <v>517582.0</v>
      </c>
      <c r="H109" s="80" t="s">
        <v>50</v>
      </c>
      <c r="I109" s="81" t="s">
        <v>4</v>
      </c>
      <c r="J109" s="22">
        <v>40.0</v>
      </c>
      <c r="K109" s="23" t="str">
        <f t="shared" si="39"/>
        <v>#REF!</v>
      </c>
      <c r="L109" s="14"/>
      <c r="M109" s="14"/>
      <c r="N109" s="14"/>
      <c r="O109" s="14"/>
      <c r="P109" s="14"/>
      <c r="Q109" s="14"/>
      <c r="R109" s="14"/>
      <c r="S109" s="14"/>
      <c r="T109" s="14"/>
    </row>
    <row r="110" ht="15.75" customHeight="1">
      <c r="A110" s="26">
        <f t="shared" si="40"/>
        <v>87</v>
      </c>
      <c r="B110" s="27">
        <v>19.0</v>
      </c>
      <c r="C110" s="21"/>
      <c r="D110" s="49" t="s">
        <v>216</v>
      </c>
      <c r="E110" s="49" t="s">
        <v>217</v>
      </c>
      <c r="F110" s="78" t="s">
        <v>41</v>
      </c>
      <c r="G110" s="79">
        <v>518281.0</v>
      </c>
      <c r="H110" s="80" t="s">
        <v>50</v>
      </c>
      <c r="I110" s="81" t="s">
        <v>4</v>
      </c>
      <c r="J110" s="22">
        <v>37.0</v>
      </c>
      <c r="K110" s="23" t="str">
        <f t="shared" si="39"/>
        <v>#REF!</v>
      </c>
      <c r="L110" s="14"/>
      <c r="M110" s="14"/>
      <c r="N110" s="14"/>
      <c r="O110" s="14"/>
      <c r="P110" s="14"/>
      <c r="Q110" s="14"/>
      <c r="R110" s="14"/>
      <c r="S110" s="14"/>
      <c r="T110" s="14"/>
    </row>
    <row r="111" ht="15.75" customHeight="1">
      <c r="A111" s="26">
        <f t="shared" si="40"/>
        <v>88</v>
      </c>
      <c r="B111" s="27">
        <v>20.0</v>
      </c>
      <c r="C111" s="21"/>
      <c r="D111" s="49" t="s">
        <v>218</v>
      </c>
      <c r="E111" s="49" t="s">
        <v>219</v>
      </c>
      <c r="F111" s="78" t="s">
        <v>23</v>
      </c>
      <c r="G111" s="79">
        <v>517947.0</v>
      </c>
      <c r="H111" s="80" t="s">
        <v>50</v>
      </c>
      <c r="I111" s="81" t="s">
        <v>4</v>
      </c>
      <c r="J111" s="82">
        <v>40.0</v>
      </c>
      <c r="K111" s="23" t="str">
        <f t="shared" si="39"/>
        <v>#REF!</v>
      </c>
      <c r="L111" s="14"/>
      <c r="M111" s="14"/>
      <c r="N111" s="14"/>
      <c r="O111" s="14"/>
      <c r="P111" s="14"/>
      <c r="Q111" s="14"/>
      <c r="R111" s="14"/>
      <c r="S111" s="14"/>
      <c r="T111" s="14"/>
    </row>
    <row r="112" ht="15.75" customHeight="1">
      <c r="A112" s="14"/>
      <c r="B112" s="15"/>
      <c r="C112" s="21"/>
      <c r="D112" s="32"/>
      <c r="E112" s="53"/>
      <c r="F112" s="21"/>
      <c r="G112" s="42"/>
      <c r="H112" s="42"/>
      <c r="I112" s="42"/>
      <c r="J112" s="43"/>
      <c r="K112" s="23"/>
      <c r="L112" s="14"/>
      <c r="M112" s="14"/>
      <c r="N112" s="14"/>
      <c r="O112" s="14"/>
      <c r="P112" s="14"/>
      <c r="Q112" s="14"/>
      <c r="R112" s="14"/>
      <c r="S112" s="14"/>
      <c r="T112" s="14"/>
    </row>
    <row r="113" ht="15.75" customHeight="1">
      <c r="A113" s="14"/>
      <c r="B113" s="15"/>
      <c r="C113" s="21"/>
      <c r="D113" s="32"/>
      <c r="E113" s="53"/>
      <c r="F113" s="21"/>
      <c r="G113" s="33"/>
      <c r="H113" s="54"/>
      <c r="I113" s="31" t="s">
        <v>67</v>
      </c>
      <c r="J113" s="28">
        <f>SUM(J92:J111)</f>
        <v>762</v>
      </c>
      <c r="K113" s="23"/>
      <c r="L113" s="14"/>
      <c r="M113" s="14"/>
      <c r="N113" s="14"/>
      <c r="O113" s="14"/>
      <c r="P113" s="14"/>
      <c r="Q113" s="14"/>
      <c r="R113" s="14"/>
      <c r="S113" s="14"/>
      <c r="T113" s="14"/>
    </row>
    <row r="114" ht="15.75" customHeight="1">
      <c r="A114" s="14" t="s">
        <v>11</v>
      </c>
      <c r="B114" s="15"/>
      <c r="C114" s="21"/>
      <c r="D114" s="32"/>
      <c r="E114" s="53"/>
      <c r="F114" s="21"/>
      <c r="G114" s="21"/>
      <c r="H114" s="54"/>
      <c r="I114" s="34" t="s">
        <v>68</v>
      </c>
      <c r="J114" s="35">
        <f>AVERAGE(J92:J111)</f>
        <v>38.1</v>
      </c>
      <c r="K114" s="23" t="str">
        <f>SUM(K92:K111)</f>
        <v>#REF!</v>
      </c>
      <c r="L114" s="14"/>
      <c r="M114" s="14"/>
      <c r="N114" s="14"/>
      <c r="O114" s="14"/>
      <c r="P114" s="14"/>
      <c r="Q114" s="14"/>
      <c r="R114" s="14"/>
      <c r="S114" s="14"/>
      <c r="T114" s="14"/>
    </row>
    <row r="115" ht="15.75" customHeight="1">
      <c r="A115" s="14"/>
      <c r="B115" s="15"/>
      <c r="C115" s="21"/>
      <c r="D115" s="32"/>
      <c r="E115" s="53"/>
      <c r="F115" s="21"/>
      <c r="G115" s="42"/>
      <c r="H115" s="42"/>
      <c r="I115" s="42"/>
      <c r="J115" s="83"/>
      <c r="K115" s="23"/>
      <c r="L115" s="26" t="s">
        <v>220</v>
      </c>
      <c r="M115" s="14"/>
      <c r="N115" s="14"/>
      <c r="O115" s="14"/>
      <c r="P115" s="14"/>
      <c r="Q115" s="14"/>
      <c r="R115" s="14"/>
      <c r="S115" s="14"/>
      <c r="T115" s="14"/>
    </row>
    <row r="116" ht="15.75" customHeight="1">
      <c r="A116" s="14" t="s">
        <v>11</v>
      </c>
      <c r="B116" s="15"/>
      <c r="C116" s="21"/>
      <c r="D116" s="9" t="s">
        <v>13</v>
      </c>
      <c r="E116" s="10" t="s">
        <v>14</v>
      </c>
      <c r="F116" s="11" t="s">
        <v>15</v>
      </c>
      <c r="G116" s="11" t="s">
        <v>16</v>
      </c>
      <c r="H116" s="11" t="s">
        <v>17</v>
      </c>
      <c r="I116" s="11" t="s">
        <v>18</v>
      </c>
      <c r="J116" s="12" t="s">
        <v>19</v>
      </c>
      <c r="K116" s="48" t="s">
        <v>69</v>
      </c>
      <c r="L116" s="14"/>
      <c r="M116" s="14"/>
      <c r="N116" s="14"/>
      <c r="O116" s="14"/>
      <c r="P116" s="14"/>
      <c r="Q116" s="14"/>
      <c r="R116" s="14"/>
      <c r="S116" s="14"/>
      <c r="T116" s="14"/>
    </row>
    <row r="117" ht="15.75" customHeight="1">
      <c r="A117" s="26">
        <f>A111+1</f>
        <v>89</v>
      </c>
      <c r="B117" s="15">
        <v>1.0</v>
      </c>
      <c r="C117" s="24"/>
      <c r="D117" s="17" t="s">
        <v>190</v>
      </c>
      <c r="E117" s="17" t="s">
        <v>221</v>
      </c>
      <c r="F117" s="18" t="s">
        <v>47</v>
      </c>
      <c r="G117" s="19">
        <v>483218.0</v>
      </c>
      <c r="H117" s="20" t="s">
        <v>5</v>
      </c>
      <c r="I117" s="84" t="s">
        <v>5</v>
      </c>
      <c r="J117" s="22">
        <v>40.0</v>
      </c>
      <c r="K117" s="23" t="str">
        <f t="shared" ref="K117:K132" si="43">SUM(#REF!+#REF!+#REF!+J117)</f>
        <v>#REF!</v>
      </c>
      <c r="L117" s="14"/>
      <c r="M117" s="14"/>
      <c r="N117" s="14"/>
      <c r="O117" s="14"/>
      <c r="P117" s="14"/>
      <c r="Q117" s="14"/>
      <c r="R117" s="14"/>
      <c r="S117" s="14"/>
      <c r="T117" s="14"/>
    </row>
    <row r="118" ht="15.75" customHeight="1">
      <c r="A118" s="26">
        <f t="shared" ref="A118:A132" si="44">A117+1</f>
        <v>90</v>
      </c>
      <c r="B118" s="27">
        <v>2.0</v>
      </c>
      <c r="C118" s="24"/>
      <c r="D118" s="17" t="s">
        <v>222</v>
      </c>
      <c r="E118" s="17" t="s">
        <v>223</v>
      </c>
      <c r="F118" s="18" t="s">
        <v>26</v>
      </c>
      <c r="G118" s="19">
        <v>481392.0</v>
      </c>
      <c r="H118" s="20" t="s">
        <v>5</v>
      </c>
      <c r="I118" s="84" t="s">
        <v>5</v>
      </c>
      <c r="J118" s="22">
        <v>42.0</v>
      </c>
      <c r="K118" s="23" t="str">
        <f t="shared" si="43"/>
        <v>#REF!</v>
      </c>
      <c r="L118" s="14"/>
      <c r="M118" s="14"/>
      <c r="N118" s="14"/>
      <c r="O118" s="14"/>
      <c r="P118" s="14"/>
      <c r="Q118" s="14"/>
      <c r="R118" s="14"/>
      <c r="S118" s="14"/>
      <c r="T118" s="14"/>
    </row>
    <row r="119" ht="15.75" customHeight="1">
      <c r="A119" s="26">
        <f t="shared" si="44"/>
        <v>91</v>
      </c>
      <c r="B119" s="27">
        <v>3.0</v>
      </c>
      <c r="C119" s="24"/>
      <c r="D119" s="17" t="s">
        <v>224</v>
      </c>
      <c r="E119" s="17" t="s">
        <v>225</v>
      </c>
      <c r="F119" s="18" t="s">
        <v>93</v>
      </c>
      <c r="G119" s="19">
        <v>481423.0</v>
      </c>
      <c r="H119" s="20" t="s">
        <v>5</v>
      </c>
      <c r="I119" s="84" t="s">
        <v>5</v>
      </c>
      <c r="J119" s="22">
        <v>42.0</v>
      </c>
      <c r="K119" s="23" t="str">
        <f t="shared" si="43"/>
        <v>#REF!</v>
      </c>
      <c r="L119" s="14"/>
      <c r="M119" s="14"/>
      <c r="N119" s="14"/>
      <c r="O119" s="14"/>
      <c r="P119" s="14"/>
      <c r="Q119" s="14"/>
      <c r="R119" s="14"/>
      <c r="S119" s="14"/>
      <c r="T119" s="14"/>
    </row>
    <row r="120" ht="15.75" customHeight="1">
      <c r="A120" s="26">
        <f t="shared" si="44"/>
        <v>92</v>
      </c>
      <c r="B120" s="27">
        <f t="shared" ref="B120:B132" si="45">B119+1</f>
        <v>4</v>
      </c>
      <c r="C120" s="24"/>
      <c r="D120" s="17" t="s">
        <v>226</v>
      </c>
      <c r="E120" s="17" t="s">
        <v>227</v>
      </c>
      <c r="F120" s="18" t="s">
        <v>41</v>
      </c>
      <c r="G120" s="19">
        <v>481757.0</v>
      </c>
      <c r="H120" s="20" t="s">
        <v>5</v>
      </c>
      <c r="I120" s="84" t="s">
        <v>5</v>
      </c>
      <c r="J120" s="22">
        <v>45.0</v>
      </c>
      <c r="K120" s="23" t="str">
        <f t="shared" si="43"/>
        <v>#REF!</v>
      </c>
      <c r="L120" s="14"/>
      <c r="M120" s="14"/>
      <c r="N120" s="14"/>
      <c r="O120" s="14"/>
      <c r="P120" s="14"/>
      <c r="Q120" s="14"/>
      <c r="R120" s="14"/>
      <c r="S120" s="14"/>
      <c r="T120" s="14"/>
    </row>
    <row r="121" ht="15.75" customHeight="1">
      <c r="A121" s="26">
        <f t="shared" si="44"/>
        <v>93</v>
      </c>
      <c r="B121" s="27">
        <f t="shared" si="45"/>
        <v>5</v>
      </c>
      <c r="C121" s="24"/>
      <c r="D121" s="17" t="s">
        <v>228</v>
      </c>
      <c r="E121" s="17" t="s">
        <v>229</v>
      </c>
      <c r="F121" s="18" t="s">
        <v>55</v>
      </c>
      <c r="G121" s="19">
        <v>481788.0</v>
      </c>
      <c r="H121" s="20" t="s">
        <v>5</v>
      </c>
      <c r="I121" s="84" t="s">
        <v>5</v>
      </c>
      <c r="J121" s="22">
        <v>37.0</v>
      </c>
      <c r="K121" s="23" t="str">
        <f t="shared" si="43"/>
        <v>#REF!</v>
      </c>
      <c r="L121" s="14"/>
      <c r="M121" s="14"/>
      <c r="N121" s="14"/>
      <c r="O121" s="14"/>
      <c r="P121" s="14"/>
      <c r="Q121" s="14"/>
      <c r="R121" s="14"/>
      <c r="S121" s="14"/>
      <c r="T121" s="14"/>
    </row>
    <row r="122" ht="15.75" customHeight="1">
      <c r="A122" s="26">
        <f t="shared" si="44"/>
        <v>94</v>
      </c>
      <c r="B122" s="27">
        <f t="shared" si="45"/>
        <v>6</v>
      </c>
      <c r="C122" s="25"/>
      <c r="D122" s="17" t="s">
        <v>230</v>
      </c>
      <c r="E122" s="17" t="s">
        <v>231</v>
      </c>
      <c r="F122" s="18" t="s">
        <v>60</v>
      </c>
      <c r="G122" s="19">
        <v>482122.0</v>
      </c>
      <c r="H122" s="20" t="s">
        <v>5</v>
      </c>
      <c r="I122" s="84" t="s">
        <v>5</v>
      </c>
      <c r="J122" s="22">
        <v>40.0</v>
      </c>
      <c r="K122" s="23" t="str">
        <f t="shared" si="43"/>
        <v>#REF!</v>
      </c>
      <c r="L122" s="14"/>
      <c r="M122" s="14"/>
      <c r="N122" s="14"/>
      <c r="O122" s="14"/>
      <c r="P122" s="14"/>
      <c r="Q122" s="14"/>
      <c r="R122" s="14"/>
      <c r="S122" s="14"/>
      <c r="T122" s="14"/>
    </row>
    <row r="123" ht="15.75" customHeight="1">
      <c r="A123" s="26">
        <f t="shared" si="44"/>
        <v>95</v>
      </c>
      <c r="B123" s="27">
        <f t="shared" si="45"/>
        <v>7</v>
      </c>
      <c r="C123" s="24"/>
      <c r="D123" s="17" t="s">
        <v>232</v>
      </c>
      <c r="E123" s="17" t="s">
        <v>233</v>
      </c>
      <c r="F123" s="18" t="s">
        <v>29</v>
      </c>
      <c r="G123" s="19">
        <v>482153.0</v>
      </c>
      <c r="H123" s="20" t="s">
        <v>5</v>
      </c>
      <c r="I123" s="84" t="s">
        <v>5</v>
      </c>
      <c r="J123" s="22">
        <v>40.0</v>
      </c>
      <c r="K123" s="23" t="str">
        <f t="shared" si="43"/>
        <v>#REF!</v>
      </c>
      <c r="L123" s="14"/>
      <c r="M123" s="14"/>
      <c r="N123" s="14"/>
      <c r="O123" s="14"/>
      <c r="P123" s="14"/>
      <c r="Q123" s="14"/>
      <c r="R123" s="14"/>
      <c r="S123" s="14"/>
      <c r="T123" s="14"/>
    </row>
    <row r="124" ht="15.75" customHeight="1">
      <c r="A124" s="26">
        <f t="shared" si="44"/>
        <v>96</v>
      </c>
      <c r="B124" s="27">
        <f t="shared" si="45"/>
        <v>8</v>
      </c>
      <c r="C124" s="25"/>
      <c r="D124" s="17" t="s">
        <v>234</v>
      </c>
      <c r="E124" s="17" t="s">
        <v>235</v>
      </c>
      <c r="F124" s="18" t="s">
        <v>23</v>
      </c>
      <c r="G124" s="19">
        <v>483277.0</v>
      </c>
      <c r="H124" s="20" t="s">
        <v>5</v>
      </c>
      <c r="I124" s="84" t="s">
        <v>5</v>
      </c>
      <c r="J124" s="22">
        <v>41.0</v>
      </c>
      <c r="K124" s="23" t="str">
        <f t="shared" si="43"/>
        <v>#REF!</v>
      </c>
      <c r="L124" s="14"/>
      <c r="M124" s="14"/>
      <c r="N124" s="14"/>
      <c r="O124" s="14"/>
      <c r="P124" s="14"/>
      <c r="Q124" s="14"/>
      <c r="R124" s="14"/>
      <c r="S124" s="14"/>
      <c r="T124" s="14"/>
    </row>
    <row r="125" ht="15.75" customHeight="1">
      <c r="A125" s="26">
        <f t="shared" si="44"/>
        <v>97</v>
      </c>
      <c r="B125" s="27">
        <f t="shared" si="45"/>
        <v>9</v>
      </c>
      <c r="C125" s="25"/>
      <c r="D125" s="17" t="s">
        <v>236</v>
      </c>
      <c r="E125" s="17" t="s">
        <v>237</v>
      </c>
      <c r="F125" s="18" t="s">
        <v>32</v>
      </c>
      <c r="G125" s="19">
        <v>519377.0</v>
      </c>
      <c r="H125" s="20" t="s">
        <v>50</v>
      </c>
      <c r="I125" s="84" t="s">
        <v>5</v>
      </c>
      <c r="J125" s="22">
        <v>42.0</v>
      </c>
      <c r="K125" s="23" t="str">
        <f t="shared" si="43"/>
        <v>#REF!</v>
      </c>
      <c r="L125" s="32"/>
      <c r="M125" s="32"/>
      <c r="N125" s="32"/>
      <c r="O125" s="32"/>
      <c r="P125" s="32"/>
      <c r="Q125" s="32"/>
      <c r="R125" s="32"/>
      <c r="S125" s="32"/>
      <c r="T125" s="32"/>
    </row>
    <row r="126" ht="15.75" customHeight="1">
      <c r="A126" s="26">
        <f t="shared" si="44"/>
        <v>98</v>
      </c>
      <c r="B126" s="27">
        <f t="shared" si="45"/>
        <v>10</v>
      </c>
      <c r="C126" s="24"/>
      <c r="D126" s="17" t="s">
        <v>238</v>
      </c>
      <c r="E126" s="17" t="s">
        <v>239</v>
      </c>
      <c r="F126" s="18" t="s">
        <v>117</v>
      </c>
      <c r="G126" s="19">
        <v>518312.0</v>
      </c>
      <c r="H126" s="20" t="s">
        <v>50</v>
      </c>
      <c r="I126" s="84" t="s">
        <v>5</v>
      </c>
      <c r="J126" s="22">
        <v>35.0</v>
      </c>
      <c r="K126" s="23" t="str">
        <f t="shared" si="43"/>
        <v>#REF!</v>
      </c>
      <c r="L126" s="14"/>
      <c r="M126" s="14"/>
      <c r="N126" s="14"/>
      <c r="O126" s="14"/>
      <c r="P126" s="14"/>
      <c r="Q126" s="14"/>
      <c r="R126" s="14"/>
      <c r="S126" s="14"/>
      <c r="T126" s="14"/>
    </row>
    <row r="127" ht="15.75" customHeight="1">
      <c r="A127" s="26">
        <f t="shared" si="44"/>
        <v>99</v>
      </c>
      <c r="B127" s="27">
        <f t="shared" si="45"/>
        <v>11</v>
      </c>
      <c r="C127" s="25"/>
      <c r="D127" s="17" t="s">
        <v>99</v>
      </c>
      <c r="E127" s="17" t="s">
        <v>240</v>
      </c>
      <c r="F127" s="18" t="s">
        <v>47</v>
      </c>
      <c r="G127" s="19">
        <v>519742.0</v>
      </c>
      <c r="H127" s="20" t="s">
        <v>50</v>
      </c>
      <c r="I127" s="84" t="s">
        <v>5</v>
      </c>
      <c r="J127" s="22">
        <v>44.0</v>
      </c>
      <c r="K127" s="23" t="str">
        <f t="shared" si="43"/>
        <v>#REF!</v>
      </c>
      <c r="L127" s="14"/>
      <c r="M127" s="14"/>
      <c r="N127" s="14"/>
      <c r="O127" s="14"/>
      <c r="P127" s="14"/>
      <c r="Q127" s="14"/>
      <c r="R127" s="14"/>
      <c r="S127" s="14"/>
      <c r="T127" s="14"/>
    </row>
    <row r="128" ht="15.75" customHeight="1">
      <c r="A128" s="26">
        <f t="shared" si="44"/>
        <v>100</v>
      </c>
      <c r="B128" s="27">
        <f t="shared" si="45"/>
        <v>12</v>
      </c>
      <c r="C128" s="25"/>
      <c r="D128" s="17" t="s">
        <v>241</v>
      </c>
      <c r="E128" s="17" t="s">
        <v>242</v>
      </c>
      <c r="F128" s="18" t="s">
        <v>26</v>
      </c>
      <c r="G128" s="19">
        <v>519773.0</v>
      </c>
      <c r="H128" s="20" t="s">
        <v>50</v>
      </c>
      <c r="I128" s="84" t="s">
        <v>5</v>
      </c>
      <c r="J128" s="22">
        <v>38.0</v>
      </c>
      <c r="K128" s="23" t="str">
        <f t="shared" si="43"/>
        <v>#REF!</v>
      </c>
      <c r="L128" s="14"/>
      <c r="M128" s="14"/>
      <c r="N128" s="14"/>
      <c r="O128" s="14"/>
      <c r="P128" s="14"/>
      <c r="Q128" s="14"/>
      <c r="R128" s="14"/>
      <c r="S128" s="14"/>
      <c r="T128" s="14"/>
    </row>
    <row r="129" ht="15.75" customHeight="1">
      <c r="A129" s="26">
        <f t="shared" si="44"/>
        <v>101</v>
      </c>
      <c r="B129" s="27">
        <f t="shared" si="45"/>
        <v>13</v>
      </c>
      <c r="C129" s="25"/>
      <c r="D129" s="17" t="s">
        <v>243</v>
      </c>
      <c r="E129" s="17" t="s">
        <v>244</v>
      </c>
      <c r="F129" s="18" t="s">
        <v>44</v>
      </c>
      <c r="G129" s="19">
        <v>519408.0</v>
      </c>
      <c r="H129" s="20" t="s">
        <v>50</v>
      </c>
      <c r="I129" s="84" t="s">
        <v>5</v>
      </c>
      <c r="J129" s="22">
        <v>39.0</v>
      </c>
      <c r="K129" s="23" t="str">
        <f t="shared" si="43"/>
        <v>#REF!</v>
      </c>
      <c r="L129" s="14"/>
      <c r="M129" s="14"/>
      <c r="N129" s="14"/>
      <c r="O129" s="14"/>
      <c r="P129" s="14"/>
      <c r="Q129" s="14"/>
      <c r="R129" s="14"/>
      <c r="S129" s="14"/>
      <c r="T129" s="14"/>
    </row>
    <row r="130" ht="15.75" customHeight="1">
      <c r="A130" s="26">
        <f t="shared" si="44"/>
        <v>102</v>
      </c>
      <c r="B130" s="27">
        <f t="shared" si="45"/>
        <v>14</v>
      </c>
      <c r="C130" s="25"/>
      <c r="D130" s="17" t="s">
        <v>133</v>
      </c>
      <c r="E130" s="17" t="s">
        <v>245</v>
      </c>
      <c r="F130" s="18" t="s">
        <v>38</v>
      </c>
      <c r="G130" s="19">
        <v>520167.0</v>
      </c>
      <c r="H130" s="20" t="s">
        <v>50</v>
      </c>
      <c r="I130" s="84" t="s">
        <v>5</v>
      </c>
      <c r="J130" s="22">
        <v>39.0</v>
      </c>
      <c r="K130" s="23" t="str">
        <f t="shared" si="43"/>
        <v>#REF!</v>
      </c>
      <c r="L130" s="14"/>
      <c r="M130" s="14"/>
      <c r="N130" s="14"/>
      <c r="O130" s="14"/>
      <c r="P130" s="14"/>
      <c r="Q130" s="14"/>
      <c r="R130" s="14"/>
      <c r="S130" s="14"/>
      <c r="T130" s="14"/>
    </row>
    <row r="131" ht="15.75" customHeight="1">
      <c r="A131" s="26">
        <f t="shared" si="44"/>
        <v>103</v>
      </c>
      <c r="B131" s="27">
        <f t="shared" si="45"/>
        <v>15</v>
      </c>
      <c r="C131" s="25"/>
      <c r="D131" s="17" t="s">
        <v>246</v>
      </c>
      <c r="E131" s="17" t="s">
        <v>247</v>
      </c>
      <c r="F131" s="18" t="s">
        <v>41</v>
      </c>
      <c r="G131" s="19">
        <v>520473.0</v>
      </c>
      <c r="H131" s="20" t="s">
        <v>50</v>
      </c>
      <c r="I131" s="84" t="s">
        <v>5</v>
      </c>
      <c r="J131" s="22">
        <v>41.0</v>
      </c>
      <c r="K131" s="23" t="str">
        <f t="shared" si="43"/>
        <v>#REF!</v>
      </c>
      <c r="L131" s="14"/>
      <c r="M131" s="14"/>
      <c r="N131" s="14"/>
      <c r="O131" s="14"/>
      <c r="P131" s="14"/>
      <c r="Q131" s="14"/>
      <c r="R131" s="14"/>
      <c r="S131" s="14"/>
      <c r="T131" s="14"/>
    </row>
    <row r="132" ht="15.75" customHeight="1">
      <c r="A132" s="26">
        <f t="shared" si="44"/>
        <v>104</v>
      </c>
      <c r="B132" s="27">
        <f t="shared" si="45"/>
        <v>16</v>
      </c>
      <c r="C132" s="85"/>
      <c r="D132" s="17" t="s">
        <v>248</v>
      </c>
      <c r="E132" s="17" t="s">
        <v>249</v>
      </c>
      <c r="F132" s="18" t="s">
        <v>98</v>
      </c>
      <c r="G132" s="19">
        <v>520504.0</v>
      </c>
      <c r="H132" s="20" t="s">
        <v>50</v>
      </c>
      <c r="I132" s="84" t="s">
        <v>5</v>
      </c>
      <c r="J132" s="22">
        <v>42.0</v>
      </c>
      <c r="K132" s="23" t="str">
        <f t="shared" si="43"/>
        <v>#REF!</v>
      </c>
      <c r="L132" s="14"/>
      <c r="M132" s="14"/>
      <c r="N132" s="14"/>
      <c r="O132" s="14"/>
      <c r="P132" s="14"/>
      <c r="Q132" s="14"/>
      <c r="R132" s="14"/>
      <c r="S132" s="14"/>
      <c r="T132" s="14"/>
    </row>
    <row r="133" ht="15.75" customHeight="1">
      <c r="A133" s="14"/>
      <c r="B133" s="15"/>
      <c r="C133" s="25"/>
      <c r="D133" s="29"/>
      <c r="E133" s="29"/>
      <c r="F133" s="30"/>
      <c r="G133" s="24"/>
      <c r="H133" s="24"/>
      <c r="I133" s="21"/>
      <c r="J133" s="28"/>
      <c r="K133" s="23"/>
      <c r="L133" s="14"/>
      <c r="M133" s="14"/>
      <c r="N133" s="14"/>
      <c r="O133" s="14"/>
      <c r="P133" s="14"/>
      <c r="Q133" s="14"/>
      <c r="R133" s="14"/>
      <c r="S133" s="14"/>
      <c r="T133" s="14"/>
    </row>
    <row r="134" ht="15.75" customHeight="1">
      <c r="A134" s="14"/>
      <c r="B134" s="15"/>
      <c r="C134" s="25"/>
      <c r="D134" s="29"/>
      <c r="E134" s="29"/>
      <c r="F134" s="30"/>
      <c r="G134" s="24"/>
      <c r="H134" s="24"/>
      <c r="I134" s="31" t="s">
        <v>67</v>
      </c>
      <c r="J134" s="28">
        <f>SUM(J117:J132)</f>
        <v>647</v>
      </c>
      <c r="K134" s="23"/>
      <c r="L134" s="14"/>
      <c r="M134" s="14"/>
      <c r="N134" s="14"/>
      <c r="O134" s="14"/>
      <c r="P134" s="14"/>
      <c r="Q134" s="14"/>
      <c r="R134" s="14"/>
      <c r="S134" s="14"/>
      <c r="T134" s="14"/>
    </row>
    <row r="135" ht="15.75" customHeight="1">
      <c r="A135" s="14" t="s">
        <v>11</v>
      </c>
      <c r="B135" s="15"/>
      <c r="C135" s="21"/>
      <c r="D135" s="32"/>
      <c r="E135" s="53"/>
      <c r="F135" s="21"/>
      <c r="G135" s="21"/>
      <c r="H135" s="54"/>
      <c r="I135" s="34" t="s">
        <v>68</v>
      </c>
      <c r="J135" s="35">
        <f>AVERAGE(J117:J132)</f>
        <v>40.4375</v>
      </c>
      <c r="K135" s="23" t="str">
        <f>SUM(K117:K132)</f>
        <v>#REF!</v>
      </c>
      <c r="L135" s="14"/>
      <c r="M135" s="14"/>
      <c r="N135" s="14"/>
      <c r="O135" s="14"/>
      <c r="P135" s="14"/>
      <c r="Q135" s="14"/>
      <c r="R135" s="14"/>
      <c r="S135" s="14"/>
      <c r="T135" s="14"/>
    </row>
    <row r="136" ht="15.75" customHeight="1">
      <c r="A136" s="14"/>
      <c r="B136" s="15"/>
      <c r="C136" s="21"/>
      <c r="D136" s="32"/>
      <c r="E136" s="53"/>
      <c r="F136" s="21"/>
      <c r="G136" s="42"/>
      <c r="H136" s="42"/>
      <c r="I136" s="42"/>
      <c r="J136" s="73"/>
      <c r="K136" s="23"/>
      <c r="L136" s="14"/>
      <c r="M136" s="14"/>
      <c r="N136" s="14"/>
      <c r="O136" s="14"/>
      <c r="P136" s="14"/>
      <c r="Q136" s="14"/>
      <c r="R136" s="14"/>
      <c r="S136" s="14"/>
      <c r="T136" s="14"/>
    </row>
    <row r="137" ht="15.75" customHeight="1">
      <c r="A137" s="14" t="s">
        <v>11</v>
      </c>
      <c r="B137" s="21"/>
      <c r="C137" s="21"/>
      <c r="D137" s="9" t="s">
        <v>13</v>
      </c>
      <c r="E137" s="10" t="s">
        <v>14</v>
      </c>
      <c r="F137" s="11" t="s">
        <v>15</v>
      </c>
      <c r="G137" s="11" t="s">
        <v>16</v>
      </c>
      <c r="H137" s="11" t="s">
        <v>17</v>
      </c>
      <c r="I137" s="11" t="s">
        <v>18</v>
      </c>
      <c r="J137" s="12" t="s">
        <v>19</v>
      </c>
      <c r="K137" s="48" t="s">
        <v>69</v>
      </c>
      <c r="L137" s="14"/>
      <c r="M137" s="14"/>
      <c r="N137" s="14"/>
      <c r="O137" s="14"/>
      <c r="P137" s="14"/>
      <c r="Q137" s="14"/>
      <c r="R137" s="14"/>
      <c r="S137" s="14"/>
      <c r="T137" s="14"/>
    </row>
    <row r="138" ht="15.75" customHeight="1">
      <c r="A138" s="26">
        <f>A132+1</f>
        <v>105</v>
      </c>
      <c r="B138" s="15">
        <v>1.0</v>
      </c>
      <c r="C138" s="24"/>
      <c r="D138" s="17" t="s">
        <v>250</v>
      </c>
      <c r="E138" s="17" t="s">
        <v>251</v>
      </c>
      <c r="F138" s="18" t="s">
        <v>26</v>
      </c>
      <c r="G138" s="19">
        <v>483249.0</v>
      </c>
      <c r="H138" s="20" t="s">
        <v>5</v>
      </c>
      <c r="I138" s="31" t="s">
        <v>6</v>
      </c>
      <c r="J138" s="22">
        <v>42.0</v>
      </c>
      <c r="K138" s="23" t="str">
        <f t="shared" ref="K138:K155" si="47">SUM(#REF!+#REF!+#REF!+J138)</f>
        <v>#REF!</v>
      </c>
      <c r="L138" s="14"/>
      <c r="M138" s="14"/>
      <c r="N138" s="14"/>
      <c r="O138" s="14"/>
      <c r="P138" s="14"/>
      <c r="Q138" s="14"/>
      <c r="R138" s="14"/>
      <c r="S138" s="14"/>
      <c r="T138" s="14"/>
    </row>
    <row r="139" ht="15.75" customHeight="1">
      <c r="A139" s="14">
        <f t="shared" ref="A139:B139" si="46">A138+1</f>
        <v>106</v>
      </c>
      <c r="B139" s="15">
        <f t="shared" si="46"/>
        <v>2</v>
      </c>
      <c r="C139" s="24"/>
      <c r="D139" s="17" t="s">
        <v>252</v>
      </c>
      <c r="E139" s="17" t="s">
        <v>253</v>
      </c>
      <c r="F139" s="18" t="s">
        <v>47</v>
      </c>
      <c r="G139" s="19">
        <v>484679.0</v>
      </c>
      <c r="H139" s="20" t="s">
        <v>5</v>
      </c>
      <c r="I139" s="31" t="s">
        <v>6</v>
      </c>
      <c r="J139" s="22">
        <v>17.0</v>
      </c>
      <c r="K139" s="23" t="str">
        <f t="shared" si="47"/>
        <v>#REF!</v>
      </c>
      <c r="L139" s="14"/>
      <c r="M139" s="14"/>
      <c r="N139" s="14"/>
      <c r="O139" s="14"/>
      <c r="P139" s="14"/>
      <c r="Q139" s="14"/>
      <c r="R139" s="14"/>
      <c r="S139" s="14"/>
      <c r="T139" s="14"/>
    </row>
    <row r="140" ht="15.75" customHeight="1">
      <c r="A140" s="14">
        <f t="shared" ref="A140:B140" si="48">A139+1</f>
        <v>107</v>
      </c>
      <c r="B140" s="15">
        <f t="shared" si="48"/>
        <v>3</v>
      </c>
      <c r="C140" s="24"/>
      <c r="D140" s="17" t="s">
        <v>254</v>
      </c>
      <c r="E140" s="17" t="s">
        <v>255</v>
      </c>
      <c r="F140" s="18" t="s">
        <v>93</v>
      </c>
      <c r="G140" s="19">
        <v>483949.0</v>
      </c>
      <c r="H140" s="20" t="s">
        <v>5</v>
      </c>
      <c r="I140" s="31" t="s">
        <v>6</v>
      </c>
      <c r="J140" s="22">
        <v>44.0</v>
      </c>
      <c r="K140" s="23" t="str">
        <f t="shared" si="47"/>
        <v>#REF!</v>
      </c>
      <c r="L140" s="14"/>
      <c r="M140" s="14"/>
      <c r="N140" s="14"/>
      <c r="O140" s="14"/>
      <c r="P140" s="14"/>
      <c r="Q140" s="14"/>
      <c r="R140" s="14"/>
      <c r="S140" s="14"/>
      <c r="T140" s="14"/>
    </row>
    <row r="141" ht="15.75" customHeight="1">
      <c r="A141" s="14">
        <f t="shared" ref="A141:B141" si="49">A140+1</f>
        <v>108</v>
      </c>
      <c r="B141" s="15">
        <f t="shared" si="49"/>
        <v>4</v>
      </c>
      <c r="C141" s="24"/>
      <c r="D141" s="17" t="s">
        <v>256</v>
      </c>
      <c r="E141" s="17" t="s">
        <v>257</v>
      </c>
      <c r="F141" s="18" t="s">
        <v>117</v>
      </c>
      <c r="G141" s="19">
        <v>485806.0</v>
      </c>
      <c r="H141" s="20" t="s">
        <v>5</v>
      </c>
      <c r="I141" s="31" t="s">
        <v>6</v>
      </c>
      <c r="J141" s="22">
        <v>38.0</v>
      </c>
      <c r="K141" s="23" t="str">
        <f t="shared" si="47"/>
        <v>#REF!</v>
      </c>
      <c r="L141" s="14"/>
      <c r="M141" s="14"/>
      <c r="N141" s="14"/>
      <c r="O141" s="14"/>
      <c r="P141" s="14"/>
      <c r="Q141" s="14"/>
      <c r="R141" s="14"/>
      <c r="S141" s="14"/>
      <c r="T141" s="14"/>
    </row>
    <row r="142" ht="15.75" customHeight="1">
      <c r="A142" s="14">
        <f t="shared" ref="A142:B142" si="50">A141+1</f>
        <v>109</v>
      </c>
      <c r="B142" s="15">
        <f t="shared" si="50"/>
        <v>5</v>
      </c>
      <c r="C142" s="24"/>
      <c r="D142" s="17" t="s">
        <v>258</v>
      </c>
      <c r="E142" s="17" t="s">
        <v>259</v>
      </c>
      <c r="F142" s="18" t="s">
        <v>55</v>
      </c>
      <c r="G142" s="19">
        <v>483980.0</v>
      </c>
      <c r="H142" s="20" t="s">
        <v>5</v>
      </c>
      <c r="I142" s="31" t="s">
        <v>6</v>
      </c>
      <c r="J142" s="22">
        <v>43.0</v>
      </c>
      <c r="K142" s="23" t="str">
        <f t="shared" si="47"/>
        <v>#REF!</v>
      </c>
      <c r="L142" s="14"/>
      <c r="M142" s="14"/>
      <c r="N142" s="14"/>
      <c r="O142" s="14"/>
      <c r="P142" s="14"/>
      <c r="Q142" s="14"/>
      <c r="R142" s="14"/>
      <c r="S142" s="14"/>
      <c r="T142" s="14"/>
    </row>
    <row r="143" ht="15.75" customHeight="1">
      <c r="A143" s="14">
        <f t="shared" ref="A143:B143" si="51">A142+1</f>
        <v>110</v>
      </c>
      <c r="B143" s="15">
        <f t="shared" si="51"/>
        <v>6</v>
      </c>
      <c r="C143" s="24"/>
      <c r="D143" s="17" t="s">
        <v>260</v>
      </c>
      <c r="E143" s="17" t="s">
        <v>189</v>
      </c>
      <c r="F143" s="18" t="s">
        <v>146</v>
      </c>
      <c r="G143" s="19">
        <v>483308.0</v>
      </c>
      <c r="H143" s="20" t="s">
        <v>5</v>
      </c>
      <c r="I143" s="31" t="s">
        <v>6</v>
      </c>
      <c r="J143" s="22">
        <v>38.0</v>
      </c>
      <c r="K143" s="23" t="str">
        <f t="shared" si="47"/>
        <v>#REF!</v>
      </c>
      <c r="L143" s="32"/>
      <c r="M143" s="32"/>
      <c r="N143" s="32"/>
      <c r="O143" s="32"/>
      <c r="P143" s="32"/>
      <c r="Q143" s="32"/>
      <c r="R143" s="32"/>
      <c r="S143" s="32"/>
      <c r="T143" s="32"/>
    </row>
    <row r="144" ht="15.75" customHeight="1">
      <c r="A144" s="14">
        <f t="shared" ref="A144:B144" si="52">A143+1</f>
        <v>111</v>
      </c>
      <c r="B144" s="15">
        <f t="shared" si="52"/>
        <v>7</v>
      </c>
      <c r="C144" s="24"/>
      <c r="D144" s="17" t="s">
        <v>261</v>
      </c>
      <c r="E144" s="17" t="s">
        <v>262</v>
      </c>
      <c r="F144" s="18" t="s">
        <v>29</v>
      </c>
      <c r="G144" s="19">
        <v>483583.0</v>
      </c>
      <c r="H144" s="20" t="s">
        <v>5</v>
      </c>
      <c r="I144" s="31" t="s">
        <v>6</v>
      </c>
      <c r="J144" s="22">
        <v>35.0</v>
      </c>
      <c r="K144" s="23" t="str">
        <f t="shared" si="47"/>
        <v>#REF!</v>
      </c>
      <c r="L144" s="14"/>
      <c r="M144" s="14"/>
      <c r="N144" s="14"/>
      <c r="O144" s="14"/>
      <c r="P144" s="14"/>
      <c r="Q144" s="14"/>
      <c r="R144" s="14"/>
      <c r="S144" s="14"/>
      <c r="T144" s="14"/>
    </row>
    <row r="145" ht="15.75" customHeight="1">
      <c r="A145" s="14">
        <f t="shared" ref="A145:B145" si="53">A144+1</f>
        <v>112</v>
      </c>
      <c r="B145" s="15">
        <f t="shared" si="53"/>
        <v>8</v>
      </c>
      <c r="C145" s="24"/>
      <c r="D145" s="17" t="s">
        <v>248</v>
      </c>
      <c r="E145" s="17" t="s">
        <v>263</v>
      </c>
      <c r="F145" s="18" t="s">
        <v>63</v>
      </c>
      <c r="G145" s="19">
        <v>484710.0</v>
      </c>
      <c r="H145" s="20" t="s">
        <v>5</v>
      </c>
      <c r="I145" s="31" t="s">
        <v>6</v>
      </c>
      <c r="J145" s="22">
        <v>36.0</v>
      </c>
      <c r="K145" s="23" t="str">
        <f t="shared" si="47"/>
        <v>#REF!</v>
      </c>
      <c r="L145" s="14"/>
      <c r="M145" s="14"/>
      <c r="N145" s="14"/>
      <c r="O145" s="14"/>
      <c r="P145" s="14"/>
      <c r="Q145" s="14"/>
      <c r="R145" s="14"/>
      <c r="S145" s="14"/>
      <c r="T145" s="14"/>
    </row>
    <row r="146" ht="15.75" customHeight="1">
      <c r="A146" s="14">
        <f t="shared" ref="A146:B146" si="54">A145+1</f>
        <v>113</v>
      </c>
      <c r="B146" s="15">
        <f t="shared" si="54"/>
        <v>9</v>
      </c>
      <c r="C146" s="86"/>
      <c r="D146" s="87" t="s">
        <v>264</v>
      </c>
      <c r="E146" s="87" t="s">
        <v>265</v>
      </c>
      <c r="F146" s="88" t="s">
        <v>41</v>
      </c>
      <c r="G146" s="89">
        <v>566128.0</v>
      </c>
      <c r="H146" s="84" t="s">
        <v>50</v>
      </c>
      <c r="I146" s="90" t="s">
        <v>6</v>
      </c>
      <c r="J146" s="22">
        <v>43.0</v>
      </c>
      <c r="K146" s="23" t="str">
        <f t="shared" si="47"/>
        <v>#REF!</v>
      </c>
      <c r="L146" s="14"/>
      <c r="M146" s="14"/>
      <c r="N146" s="14"/>
      <c r="O146" s="14"/>
      <c r="P146" s="14"/>
      <c r="Q146" s="14"/>
      <c r="R146" s="14"/>
      <c r="S146" s="14"/>
      <c r="T146" s="14"/>
    </row>
    <row r="147" ht="15.75" customHeight="1">
      <c r="A147" s="14">
        <f t="shared" ref="A147:B147" si="55">A146+1</f>
        <v>114</v>
      </c>
      <c r="B147" s="15">
        <f t="shared" si="55"/>
        <v>10</v>
      </c>
      <c r="C147" s="24"/>
      <c r="D147" s="17" t="s">
        <v>266</v>
      </c>
      <c r="E147" s="17" t="s">
        <v>262</v>
      </c>
      <c r="F147" s="18" t="s">
        <v>23</v>
      </c>
      <c r="G147" s="19">
        <v>566159.0</v>
      </c>
      <c r="H147" s="20" t="s">
        <v>50</v>
      </c>
      <c r="I147" s="31" t="s">
        <v>6</v>
      </c>
      <c r="J147" s="22">
        <v>41.0</v>
      </c>
      <c r="K147" s="23" t="str">
        <f t="shared" si="47"/>
        <v>#REF!</v>
      </c>
      <c r="L147" s="14"/>
      <c r="M147" s="14"/>
      <c r="N147" s="14"/>
      <c r="O147" s="14"/>
      <c r="P147" s="14"/>
      <c r="Q147" s="14"/>
      <c r="R147" s="14"/>
      <c r="S147" s="14"/>
      <c r="T147" s="14"/>
    </row>
    <row r="148" ht="15.75" customHeight="1">
      <c r="A148" s="14">
        <f t="shared" ref="A148:B148" si="56">A147+1</f>
        <v>115</v>
      </c>
      <c r="B148" s="15">
        <f t="shared" si="56"/>
        <v>11</v>
      </c>
      <c r="C148" s="24"/>
      <c r="D148" s="17" t="s">
        <v>267</v>
      </c>
      <c r="E148" s="17" t="s">
        <v>268</v>
      </c>
      <c r="F148" s="18" t="s">
        <v>32</v>
      </c>
      <c r="G148" s="19">
        <v>566493.0</v>
      </c>
      <c r="H148" s="20" t="s">
        <v>50</v>
      </c>
      <c r="I148" s="31" t="s">
        <v>6</v>
      </c>
      <c r="J148" s="22">
        <v>27.0</v>
      </c>
      <c r="K148" s="23" t="str">
        <f t="shared" si="47"/>
        <v>#REF!</v>
      </c>
      <c r="L148" s="14"/>
      <c r="M148" s="14"/>
      <c r="N148" s="14"/>
      <c r="O148" s="14"/>
      <c r="P148" s="14"/>
      <c r="Q148" s="14"/>
      <c r="R148" s="14"/>
      <c r="S148" s="14"/>
      <c r="T148" s="14"/>
    </row>
    <row r="149" ht="15.75" customHeight="1">
      <c r="A149" s="14">
        <f t="shared" ref="A149:B149" si="57">A148+1</f>
        <v>116</v>
      </c>
      <c r="B149" s="15">
        <f t="shared" si="57"/>
        <v>12</v>
      </c>
      <c r="C149" s="24"/>
      <c r="D149" s="17" t="s">
        <v>269</v>
      </c>
      <c r="E149" s="17" t="s">
        <v>133</v>
      </c>
      <c r="F149" s="18" t="s">
        <v>26</v>
      </c>
      <c r="G149" s="19">
        <v>566524.0</v>
      </c>
      <c r="H149" s="20" t="s">
        <v>50</v>
      </c>
      <c r="I149" s="31" t="s">
        <v>6</v>
      </c>
      <c r="J149" s="22">
        <v>41.0</v>
      </c>
      <c r="K149" s="23" t="str">
        <f t="shared" si="47"/>
        <v>#REF!</v>
      </c>
      <c r="L149" s="14"/>
      <c r="M149" s="14"/>
      <c r="N149" s="14"/>
      <c r="O149" s="14"/>
      <c r="P149" s="14"/>
      <c r="Q149" s="14"/>
      <c r="R149" s="14"/>
      <c r="S149" s="14"/>
      <c r="T149" s="14"/>
    </row>
    <row r="150" ht="15.75" customHeight="1">
      <c r="A150" s="14">
        <f t="shared" ref="A150:B150" si="58">A149+1</f>
        <v>117</v>
      </c>
      <c r="B150" s="15">
        <f t="shared" si="58"/>
        <v>13</v>
      </c>
      <c r="C150" s="24"/>
      <c r="D150" s="17" t="s">
        <v>270</v>
      </c>
      <c r="E150" s="17" t="s">
        <v>271</v>
      </c>
      <c r="F150" s="18" t="s">
        <v>38</v>
      </c>
      <c r="G150" s="19">
        <v>566858.0</v>
      </c>
      <c r="H150" s="20" t="s">
        <v>50</v>
      </c>
      <c r="I150" s="31" t="s">
        <v>6</v>
      </c>
      <c r="J150" s="22">
        <v>41.0</v>
      </c>
      <c r="K150" s="23" t="str">
        <f t="shared" si="47"/>
        <v>#REF!</v>
      </c>
      <c r="L150" s="14"/>
      <c r="M150" s="14"/>
      <c r="N150" s="14"/>
      <c r="O150" s="14"/>
      <c r="P150" s="14"/>
      <c r="Q150" s="14"/>
      <c r="R150" s="14"/>
      <c r="S150" s="14"/>
      <c r="T150" s="14"/>
    </row>
    <row r="151" ht="15.75" customHeight="1">
      <c r="A151" s="14">
        <f t="shared" ref="A151:B151" si="59">A150+1</f>
        <v>118</v>
      </c>
      <c r="B151" s="15">
        <f t="shared" si="59"/>
        <v>14</v>
      </c>
      <c r="C151" s="24"/>
      <c r="D151" s="17" t="s">
        <v>272</v>
      </c>
      <c r="E151" s="17" t="s">
        <v>62</v>
      </c>
      <c r="F151" s="18" t="s">
        <v>44</v>
      </c>
      <c r="G151" s="19">
        <v>566889.0</v>
      </c>
      <c r="H151" s="20" t="s">
        <v>50</v>
      </c>
      <c r="I151" s="31" t="s">
        <v>6</v>
      </c>
      <c r="J151" s="22">
        <v>43.0</v>
      </c>
      <c r="K151" s="23" t="str">
        <f t="shared" si="47"/>
        <v>#REF!</v>
      </c>
      <c r="L151" s="14"/>
      <c r="M151" s="14"/>
      <c r="N151" s="14"/>
      <c r="O151" s="14"/>
      <c r="P151" s="14"/>
      <c r="Q151" s="14"/>
      <c r="R151" s="14"/>
      <c r="S151" s="14"/>
      <c r="T151" s="14"/>
    </row>
    <row r="152" ht="15.75" customHeight="1">
      <c r="A152" s="14">
        <f t="shared" ref="A152:B152" si="60">A151+1</f>
        <v>119</v>
      </c>
      <c r="B152" s="15">
        <f t="shared" si="60"/>
        <v>15</v>
      </c>
      <c r="C152" s="24"/>
      <c r="D152" s="17" t="s">
        <v>273</v>
      </c>
      <c r="E152" s="17" t="s">
        <v>274</v>
      </c>
      <c r="F152" s="18" t="s">
        <v>47</v>
      </c>
      <c r="G152" s="19">
        <v>567589.0</v>
      </c>
      <c r="H152" s="20" t="s">
        <v>50</v>
      </c>
      <c r="I152" s="31" t="s">
        <v>6</v>
      </c>
      <c r="J152" s="22">
        <v>28.0</v>
      </c>
      <c r="K152" s="23" t="str">
        <f t="shared" si="47"/>
        <v>#REF!</v>
      </c>
      <c r="L152" s="14"/>
      <c r="M152" s="14"/>
      <c r="N152" s="14"/>
      <c r="O152" s="14"/>
      <c r="P152" s="14"/>
      <c r="Q152" s="14"/>
      <c r="R152" s="14"/>
      <c r="S152" s="14"/>
      <c r="T152" s="14"/>
    </row>
    <row r="153" ht="15.75" customHeight="1">
      <c r="A153" s="14">
        <f t="shared" ref="A153:B153" si="61">A152+1</f>
        <v>120</v>
      </c>
      <c r="B153" s="15">
        <f t="shared" si="61"/>
        <v>16</v>
      </c>
      <c r="C153" s="24"/>
      <c r="D153" s="17" t="s">
        <v>275</v>
      </c>
      <c r="E153" s="17" t="s">
        <v>276</v>
      </c>
      <c r="F153" s="18" t="s">
        <v>23</v>
      </c>
      <c r="G153" s="19">
        <v>567620.0</v>
      </c>
      <c r="H153" s="20" t="s">
        <v>50</v>
      </c>
      <c r="I153" s="31" t="s">
        <v>6</v>
      </c>
      <c r="J153" s="22">
        <v>36.0</v>
      </c>
      <c r="K153" s="23" t="str">
        <f t="shared" si="47"/>
        <v>#REF!</v>
      </c>
      <c r="L153" s="14"/>
      <c r="M153" s="14"/>
      <c r="N153" s="14"/>
      <c r="O153" s="14"/>
      <c r="P153" s="14"/>
      <c r="Q153" s="14"/>
      <c r="R153" s="14"/>
      <c r="S153" s="14"/>
      <c r="T153" s="14"/>
    </row>
    <row r="154" ht="15.75" customHeight="1">
      <c r="A154" s="14">
        <f t="shared" ref="A154:B154" si="62">A153+1</f>
        <v>121</v>
      </c>
      <c r="B154" s="15">
        <f t="shared" si="62"/>
        <v>17</v>
      </c>
      <c r="C154" s="24"/>
      <c r="D154" s="17" t="s">
        <v>277</v>
      </c>
      <c r="E154" s="17" t="s">
        <v>278</v>
      </c>
      <c r="F154" s="18" t="s">
        <v>41</v>
      </c>
      <c r="G154" s="19">
        <v>567954.0</v>
      </c>
      <c r="H154" s="20" t="s">
        <v>50</v>
      </c>
      <c r="I154" s="31" t="s">
        <v>6</v>
      </c>
      <c r="J154" s="22">
        <v>45.0</v>
      </c>
      <c r="K154" s="23" t="str">
        <f t="shared" si="47"/>
        <v>#REF!</v>
      </c>
      <c r="L154" s="14"/>
      <c r="M154" s="14"/>
      <c r="N154" s="14"/>
      <c r="O154" s="14"/>
      <c r="P154" s="14"/>
      <c r="Q154" s="14"/>
      <c r="R154" s="14"/>
      <c r="S154" s="14"/>
      <c r="T154" s="14"/>
    </row>
    <row r="155" ht="15.75" customHeight="1">
      <c r="A155" s="14">
        <f t="shared" ref="A155:B155" si="63">A154+1</f>
        <v>122</v>
      </c>
      <c r="B155" s="15">
        <f t="shared" si="63"/>
        <v>18</v>
      </c>
      <c r="C155" s="24"/>
      <c r="D155" s="17" t="s">
        <v>279</v>
      </c>
      <c r="E155" s="17" t="s">
        <v>280</v>
      </c>
      <c r="F155" s="18" t="s">
        <v>98</v>
      </c>
      <c r="G155" s="19">
        <v>567985.0</v>
      </c>
      <c r="H155" s="20" t="s">
        <v>50</v>
      </c>
      <c r="I155" s="31" t="s">
        <v>6</v>
      </c>
      <c r="J155" s="22">
        <v>40.0</v>
      </c>
      <c r="K155" s="23" t="str">
        <f t="shared" si="47"/>
        <v>#REF!</v>
      </c>
      <c r="L155" s="14"/>
      <c r="M155" s="14"/>
      <c r="N155" s="14"/>
      <c r="O155" s="14"/>
      <c r="P155" s="14"/>
      <c r="Q155" s="14"/>
      <c r="R155" s="14"/>
      <c r="S155" s="14"/>
      <c r="T155" s="14"/>
    </row>
    <row r="156" ht="15.75" customHeight="1">
      <c r="A156" s="14"/>
      <c r="B156" s="15"/>
      <c r="C156" s="24"/>
      <c r="D156" s="29"/>
      <c r="E156" s="29"/>
      <c r="F156" s="30"/>
      <c r="G156" s="24"/>
      <c r="H156" s="24"/>
      <c r="I156" s="21"/>
      <c r="J156" s="28"/>
      <c r="K156" s="23"/>
      <c r="L156" s="14"/>
      <c r="M156" s="14"/>
      <c r="N156" s="14"/>
      <c r="O156" s="14"/>
      <c r="P156" s="14"/>
      <c r="Q156" s="14"/>
      <c r="R156" s="14"/>
      <c r="S156" s="14"/>
      <c r="T156" s="14"/>
    </row>
    <row r="157" ht="15.75" customHeight="1">
      <c r="A157" s="14"/>
      <c r="B157" s="15"/>
      <c r="C157" s="24"/>
      <c r="D157" s="29"/>
      <c r="E157" s="29"/>
      <c r="F157" s="30"/>
      <c r="G157" s="24"/>
      <c r="H157" s="24"/>
      <c r="I157" s="31" t="s">
        <v>67</v>
      </c>
      <c r="J157" s="28">
        <f>SUM(J138:J155)</f>
        <v>678</v>
      </c>
      <c r="K157" s="23"/>
      <c r="L157" s="14"/>
      <c r="M157" s="14"/>
      <c r="N157" s="14"/>
      <c r="O157" s="14"/>
      <c r="P157" s="14"/>
      <c r="Q157" s="14"/>
      <c r="R157" s="14"/>
      <c r="S157" s="14"/>
      <c r="T157" s="14"/>
    </row>
    <row r="158" ht="15.75" customHeight="1">
      <c r="A158" s="14"/>
      <c r="B158" s="14"/>
      <c r="C158" s="14"/>
      <c r="D158" s="14"/>
      <c r="E158" s="14"/>
      <c r="F158" s="14"/>
      <c r="G158" s="21"/>
      <c r="H158" s="54"/>
      <c r="I158" s="34" t="s">
        <v>68</v>
      </c>
      <c r="J158" s="35">
        <f>AVERAGE(J138:J155)</f>
        <v>37.66666667</v>
      </c>
      <c r="K158" s="23" t="str">
        <f>SUM(K138:K155)</f>
        <v>#REF!</v>
      </c>
      <c r="L158" s="14"/>
      <c r="M158" s="14"/>
      <c r="N158" s="14"/>
      <c r="O158" s="14"/>
      <c r="P158" s="14"/>
      <c r="Q158" s="14"/>
      <c r="R158" s="14"/>
      <c r="S158" s="14"/>
      <c r="T158" s="14"/>
    </row>
    <row r="159" ht="15.75" customHeight="1">
      <c r="A159" s="14" t="s">
        <v>11</v>
      </c>
      <c r="B159" s="15"/>
      <c r="C159" s="21"/>
      <c r="D159" s="9" t="s">
        <v>13</v>
      </c>
      <c r="E159" s="10" t="s">
        <v>14</v>
      </c>
      <c r="F159" s="11" t="s">
        <v>15</v>
      </c>
      <c r="G159" s="11" t="s">
        <v>16</v>
      </c>
      <c r="H159" s="11" t="s">
        <v>17</v>
      </c>
      <c r="I159" s="11" t="s">
        <v>18</v>
      </c>
      <c r="J159" s="12" t="s">
        <v>19</v>
      </c>
      <c r="K159" s="48" t="s">
        <v>69</v>
      </c>
      <c r="L159" s="14"/>
      <c r="M159" s="14"/>
      <c r="N159" s="14"/>
      <c r="O159" s="14"/>
      <c r="P159" s="14"/>
      <c r="Q159" s="14"/>
      <c r="R159" s="14"/>
      <c r="S159" s="14"/>
      <c r="T159" s="14"/>
    </row>
    <row r="160" ht="15.75" customHeight="1">
      <c r="A160" s="14">
        <f>A155+1</f>
        <v>123</v>
      </c>
      <c r="B160" s="27">
        <v>1.0</v>
      </c>
      <c r="C160" s="91"/>
      <c r="D160" s="17" t="s">
        <v>281</v>
      </c>
      <c r="E160" s="17" t="s">
        <v>282</v>
      </c>
      <c r="F160" s="18" t="s">
        <v>60</v>
      </c>
      <c r="G160" s="19">
        <v>485410.0</v>
      </c>
      <c r="H160" s="20" t="s">
        <v>5</v>
      </c>
      <c r="I160" s="31" t="s">
        <v>7</v>
      </c>
      <c r="J160" s="38">
        <v>39.0</v>
      </c>
      <c r="K160" s="23" t="str">
        <f t="shared" ref="K160:K176" si="65">SUM(#REF!+#REF!+#REF!+J160)</f>
        <v>#REF!</v>
      </c>
      <c r="L160" s="14"/>
      <c r="M160" s="14"/>
      <c r="N160" s="14"/>
      <c r="O160" s="14"/>
      <c r="P160" s="14"/>
      <c r="Q160" s="14"/>
      <c r="R160" s="14"/>
      <c r="S160" s="14"/>
      <c r="T160" s="14"/>
    </row>
    <row r="161" ht="15.75" customHeight="1">
      <c r="A161" s="14">
        <f t="shared" ref="A161:B161" si="64">A160+1</f>
        <v>124</v>
      </c>
      <c r="B161" s="15">
        <f t="shared" si="64"/>
        <v>2</v>
      </c>
      <c r="C161" s="91"/>
      <c r="D161" s="17" t="s">
        <v>283</v>
      </c>
      <c r="E161" s="17" t="s">
        <v>284</v>
      </c>
      <c r="F161" s="18" t="s">
        <v>35</v>
      </c>
      <c r="G161" s="19">
        <v>485441.0</v>
      </c>
      <c r="H161" s="20" t="s">
        <v>5</v>
      </c>
      <c r="I161" s="31" t="s">
        <v>7</v>
      </c>
      <c r="J161" s="38">
        <v>37.0</v>
      </c>
      <c r="K161" s="23" t="str">
        <f t="shared" si="65"/>
        <v>#REF!</v>
      </c>
      <c r="L161" s="14"/>
      <c r="M161" s="14"/>
      <c r="N161" s="14"/>
      <c r="O161" s="14"/>
      <c r="P161" s="14"/>
      <c r="Q161" s="14"/>
      <c r="R161" s="14"/>
      <c r="S161" s="14"/>
      <c r="T161" s="14"/>
    </row>
    <row r="162" ht="15.75" customHeight="1">
      <c r="A162" s="14">
        <f t="shared" ref="A162:B162" si="66">A161+1</f>
        <v>125</v>
      </c>
      <c r="B162" s="15">
        <f t="shared" si="66"/>
        <v>3</v>
      </c>
      <c r="C162" s="24"/>
      <c r="D162" s="17" t="s">
        <v>285</v>
      </c>
      <c r="E162" s="17" t="s">
        <v>286</v>
      </c>
      <c r="F162" s="18" t="s">
        <v>47</v>
      </c>
      <c r="G162" s="19">
        <v>485775.0</v>
      </c>
      <c r="H162" s="20" t="s">
        <v>5</v>
      </c>
      <c r="I162" s="31" t="s">
        <v>7</v>
      </c>
      <c r="J162" s="38">
        <v>38.0</v>
      </c>
      <c r="K162" s="23" t="str">
        <f t="shared" si="65"/>
        <v>#REF!</v>
      </c>
      <c r="L162" s="14"/>
      <c r="M162" s="14"/>
      <c r="N162" s="14"/>
      <c r="O162" s="14"/>
      <c r="P162" s="14"/>
      <c r="Q162" s="14"/>
      <c r="R162" s="14"/>
      <c r="S162" s="14"/>
      <c r="T162" s="14"/>
    </row>
    <row r="163" ht="15.75" customHeight="1">
      <c r="A163" s="14">
        <f t="shared" ref="A163:B163" si="67">A162+1</f>
        <v>126</v>
      </c>
      <c r="B163" s="15">
        <f t="shared" si="67"/>
        <v>4</v>
      </c>
      <c r="C163" s="24"/>
      <c r="D163" s="17" t="s">
        <v>287</v>
      </c>
      <c r="E163" s="17" t="s">
        <v>288</v>
      </c>
      <c r="F163" s="18" t="s">
        <v>93</v>
      </c>
      <c r="G163" s="19">
        <v>487236.0</v>
      </c>
      <c r="H163" s="20" t="s">
        <v>5</v>
      </c>
      <c r="I163" s="31" t="s">
        <v>7</v>
      </c>
      <c r="J163" s="38">
        <v>33.0</v>
      </c>
      <c r="K163" s="23" t="str">
        <f t="shared" si="65"/>
        <v>#REF!</v>
      </c>
      <c r="L163" s="14"/>
      <c r="M163" s="14"/>
      <c r="N163" s="14"/>
      <c r="O163" s="14"/>
      <c r="P163" s="14"/>
      <c r="Q163" s="14"/>
      <c r="R163" s="14"/>
      <c r="S163" s="14"/>
      <c r="T163" s="14"/>
    </row>
    <row r="164" ht="15.75" customHeight="1">
      <c r="A164" s="14">
        <f t="shared" ref="A164:B164" si="68">A163+1</f>
        <v>127</v>
      </c>
      <c r="B164" s="15">
        <f t="shared" si="68"/>
        <v>5</v>
      </c>
      <c r="C164" s="24"/>
      <c r="D164" s="17" t="s">
        <v>289</v>
      </c>
      <c r="E164" s="17" t="s">
        <v>290</v>
      </c>
      <c r="F164" s="18" t="s">
        <v>26</v>
      </c>
      <c r="G164" s="19">
        <v>487267.0</v>
      </c>
      <c r="H164" s="20" t="s">
        <v>5</v>
      </c>
      <c r="I164" s="31" t="s">
        <v>7</v>
      </c>
      <c r="J164" s="38">
        <v>30.0</v>
      </c>
      <c r="K164" s="23" t="str">
        <f t="shared" si="65"/>
        <v>#REF!</v>
      </c>
      <c r="L164" s="14"/>
      <c r="M164" s="14"/>
      <c r="N164" s="14"/>
      <c r="O164" s="14"/>
      <c r="P164" s="14"/>
      <c r="Q164" s="14"/>
      <c r="R164" s="14"/>
      <c r="S164" s="14"/>
      <c r="T164" s="14"/>
    </row>
    <row r="165" ht="15.75" customHeight="1">
      <c r="A165" s="14">
        <f t="shared" ref="A165:B165" si="69">A164+1</f>
        <v>128</v>
      </c>
      <c r="B165" s="15">
        <f t="shared" si="69"/>
        <v>6</v>
      </c>
      <c r="C165" s="24"/>
      <c r="D165" s="17" t="s">
        <v>291</v>
      </c>
      <c r="E165" s="17" t="s">
        <v>292</v>
      </c>
      <c r="F165" s="18" t="s">
        <v>55</v>
      </c>
      <c r="G165" s="19">
        <v>487632.0</v>
      </c>
      <c r="H165" s="20" t="s">
        <v>5</v>
      </c>
      <c r="I165" s="31" t="s">
        <v>7</v>
      </c>
      <c r="J165" s="38">
        <v>39.0</v>
      </c>
      <c r="K165" s="23" t="str">
        <f t="shared" si="65"/>
        <v>#REF!</v>
      </c>
      <c r="L165" s="14"/>
      <c r="M165" s="14"/>
      <c r="N165" s="14"/>
      <c r="O165" s="14"/>
      <c r="P165" s="14"/>
      <c r="Q165" s="14"/>
      <c r="R165" s="14"/>
      <c r="S165" s="14"/>
      <c r="T165" s="14"/>
    </row>
    <row r="166" ht="15.75" customHeight="1">
      <c r="A166" s="14">
        <f t="shared" ref="A166:B166" si="70">A165+1</f>
        <v>129</v>
      </c>
      <c r="B166" s="15">
        <f t="shared" si="70"/>
        <v>7</v>
      </c>
      <c r="C166" s="24"/>
      <c r="D166" s="17" t="s">
        <v>293</v>
      </c>
      <c r="E166" s="17" t="s">
        <v>294</v>
      </c>
      <c r="F166" s="18" t="s">
        <v>41</v>
      </c>
      <c r="G166" s="19">
        <v>568716.0</v>
      </c>
      <c r="H166" s="20" t="s">
        <v>5</v>
      </c>
      <c r="I166" s="31" t="s">
        <v>7</v>
      </c>
      <c r="J166" s="38">
        <v>41.0</v>
      </c>
      <c r="K166" s="23" t="str">
        <f t="shared" si="65"/>
        <v>#REF!</v>
      </c>
      <c r="L166" s="14"/>
      <c r="M166" s="14"/>
      <c r="N166" s="14"/>
      <c r="O166" s="14"/>
      <c r="P166" s="14"/>
      <c r="Q166" s="14"/>
      <c r="R166" s="14"/>
      <c r="S166" s="14"/>
      <c r="T166" s="14"/>
    </row>
    <row r="167" ht="15.75" customHeight="1">
      <c r="A167" s="14">
        <f t="shared" ref="A167:B167" si="71">A166+1</f>
        <v>130</v>
      </c>
      <c r="B167" s="15">
        <f t="shared" si="71"/>
        <v>8</v>
      </c>
      <c r="C167" s="24"/>
      <c r="D167" s="17" t="s">
        <v>295</v>
      </c>
      <c r="E167" s="17" t="s">
        <v>90</v>
      </c>
      <c r="F167" s="18" t="s">
        <v>23</v>
      </c>
      <c r="G167" s="19">
        <v>568685.0</v>
      </c>
      <c r="H167" s="20" t="s">
        <v>50</v>
      </c>
      <c r="I167" s="31" t="s">
        <v>7</v>
      </c>
      <c r="J167" s="38">
        <v>37.0</v>
      </c>
      <c r="K167" s="23" t="str">
        <f t="shared" si="65"/>
        <v>#REF!</v>
      </c>
      <c r="L167" s="14"/>
      <c r="M167" s="14"/>
      <c r="N167" s="14"/>
      <c r="O167" s="14"/>
      <c r="P167" s="14"/>
      <c r="Q167" s="14"/>
      <c r="R167" s="14"/>
      <c r="S167" s="14"/>
      <c r="T167" s="14"/>
    </row>
    <row r="168" ht="15.75" customHeight="1">
      <c r="A168" s="14">
        <f t="shared" ref="A168:B168" si="72">A167+1</f>
        <v>131</v>
      </c>
      <c r="B168" s="15">
        <f t="shared" si="72"/>
        <v>9</v>
      </c>
      <c r="C168" s="24"/>
      <c r="D168" s="17" t="s">
        <v>296</v>
      </c>
      <c r="E168" s="17" t="s">
        <v>207</v>
      </c>
      <c r="F168" s="18" t="s">
        <v>63</v>
      </c>
      <c r="G168" s="19">
        <v>568013.0</v>
      </c>
      <c r="H168" s="20" t="s">
        <v>50</v>
      </c>
      <c r="I168" s="31" t="s">
        <v>7</v>
      </c>
      <c r="J168" s="38">
        <v>30.0</v>
      </c>
      <c r="K168" s="23" t="str">
        <f t="shared" si="65"/>
        <v>#REF!</v>
      </c>
      <c r="L168" s="32"/>
      <c r="M168" s="32"/>
      <c r="N168" s="32"/>
      <c r="O168" s="32"/>
      <c r="P168" s="32"/>
      <c r="Q168" s="32"/>
      <c r="R168" s="32"/>
      <c r="S168" s="32"/>
      <c r="T168" s="32"/>
    </row>
    <row r="169" ht="15.75" customHeight="1">
      <c r="A169" s="14">
        <f t="shared" ref="A169:B169" si="73">A168+1</f>
        <v>132</v>
      </c>
      <c r="B169" s="15">
        <f t="shared" si="73"/>
        <v>10</v>
      </c>
      <c r="C169" s="24"/>
      <c r="D169" s="17" t="s">
        <v>118</v>
      </c>
      <c r="E169" s="17" t="s">
        <v>297</v>
      </c>
      <c r="F169" s="18" t="s">
        <v>146</v>
      </c>
      <c r="G169" s="19">
        <v>569050.0</v>
      </c>
      <c r="H169" s="20" t="s">
        <v>50</v>
      </c>
      <c r="I169" s="31" t="s">
        <v>7</v>
      </c>
      <c r="J169" s="38">
        <v>39.0</v>
      </c>
      <c r="K169" s="23" t="str">
        <f t="shared" si="65"/>
        <v>#REF!</v>
      </c>
      <c r="L169" s="14"/>
      <c r="M169" s="14"/>
      <c r="N169" s="14"/>
      <c r="O169" s="14"/>
      <c r="P169" s="14"/>
      <c r="Q169" s="14"/>
      <c r="R169" s="14"/>
      <c r="S169" s="14"/>
      <c r="T169" s="14"/>
    </row>
    <row r="170" ht="15.75" customHeight="1">
      <c r="A170" s="14">
        <f t="shared" ref="A170:B170" si="74">A169+1</f>
        <v>133</v>
      </c>
      <c r="B170" s="15">
        <f t="shared" si="74"/>
        <v>11</v>
      </c>
      <c r="C170" s="24"/>
      <c r="D170" s="17" t="s">
        <v>298</v>
      </c>
      <c r="E170" s="17" t="s">
        <v>299</v>
      </c>
      <c r="F170" s="18" t="s">
        <v>29</v>
      </c>
      <c r="G170" s="19">
        <v>569081.0</v>
      </c>
      <c r="H170" s="20" t="s">
        <v>50</v>
      </c>
      <c r="I170" s="31" t="s">
        <v>7</v>
      </c>
      <c r="J170" s="38">
        <v>30.0</v>
      </c>
      <c r="K170" s="23" t="str">
        <f t="shared" si="65"/>
        <v>#REF!</v>
      </c>
      <c r="L170" s="14"/>
      <c r="M170" s="14"/>
      <c r="N170" s="14"/>
      <c r="O170" s="14"/>
      <c r="P170" s="14"/>
      <c r="Q170" s="14"/>
      <c r="R170" s="14"/>
      <c r="S170" s="14"/>
      <c r="T170" s="14"/>
    </row>
    <row r="171" ht="15.75" customHeight="1">
      <c r="A171" s="14">
        <f t="shared" ref="A171:B171" si="75">A170+1</f>
        <v>134</v>
      </c>
      <c r="B171" s="15">
        <f t="shared" si="75"/>
        <v>12</v>
      </c>
      <c r="C171" s="24"/>
      <c r="D171" s="17" t="s">
        <v>300</v>
      </c>
      <c r="E171" s="17" t="s">
        <v>301</v>
      </c>
      <c r="F171" s="18" t="s">
        <v>32</v>
      </c>
      <c r="G171" s="19">
        <v>569415.0</v>
      </c>
      <c r="H171" s="20" t="s">
        <v>50</v>
      </c>
      <c r="I171" s="31" t="s">
        <v>7</v>
      </c>
      <c r="J171" s="38">
        <v>33.0</v>
      </c>
      <c r="K171" s="23" t="str">
        <f t="shared" si="65"/>
        <v>#REF!</v>
      </c>
      <c r="L171" s="14"/>
      <c r="M171" s="14"/>
      <c r="N171" s="14"/>
      <c r="O171" s="14"/>
      <c r="P171" s="14"/>
      <c r="Q171" s="14"/>
      <c r="R171" s="14"/>
      <c r="S171" s="14"/>
      <c r="T171" s="14"/>
    </row>
    <row r="172" ht="15.75" customHeight="1">
      <c r="A172" s="14">
        <f t="shared" ref="A172:B172" si="76">A171+1</f>
        <v>135</v>
      </c>
      <c r="B172" s="15">
        <f t="shared" si="76"/>
        <v>13</v>
      </c>
      <c r="C172" s="24"/>
      <c r="D172" s="17" t="s">
        <v>302</v>
      </c>
      <c r="E172" s="17" t="s">
        <v>303</v>
      </c>
      <c r="F172" s="18" t="s">
        <v>26</v>
      </c>
      <c r="G172" s="19">
        <v>569446.0</v>
      </c>
      <c r="H172" s="20" t="s">
        <v>50</v>
      </c>
      <c r="I172" s="31" t="s">
        <v>7</v>
      </c>
      <c r="J172" s="38">
        <v>38.0</v>
      </c>
      <c r="K172" s="23" t="str">
        <f t="shared" si="65"/>
        <v>#REF!</v>
      </c>
      <c r="L172" s="14"/>
      <c r="M172" s="14"/>
      <c r="N172" s="14"/>
      <c r="O172" s="14"/>
      <c r="P172" s="14"/>
      <c r="Q172" s="14"/>
      <c r="R172" s="14"/>
      <c r="S172" s="14"/>
      <c r="T172" s="14"/>
    </row>
    <row r="173" ht="15.75" customHeight="1">
      <c r="A173" s="14">
        <f t="shared" ref="A173:B173" si="77">A172+1</f>
        <v>136</v>
      </c>
      <c r="B173" s="15">
        <f t="shared" si="77"/>
        <v>14</v>
      </c>
      <c r="C173" s="24"/>
      <c r="D173" s="17" t="s">
        <v>304</v>
      </c>
      <c r="E173" s="17" t="s">
        <v>305</v>
      </c>
      <c r="F173" s="18" t="s">
        <v>38</v>
      </c>
      <c r="G173" s="19">
        <v>569780.0</v>
      </c>
      <c r="H173" s="20" t="s">
        <v>50</v>
      </c>
      <c r="I173" s="31" t="s">
        <v>7</v>
      </c>
      <c r="J173" s="38">
        <v>39.0</v>
      </c>
      <c r="K173" s="23" t="str">
        <f t="shared" si="65"/>
        <v>#REF!</v>
      </c>
      <c r="L173" s="14"/>
      <c r="M173" s="14"/>
      <c r="N173" s="14"/>
      <c r="O173" s="14"/>
      <c r="P173" s="14"/>
      <c r="Q173" s="14"/>
      <c r="R173" s="14"/>
      <c r="S173" s="14"/>
      <c r="T173" s="14"/>
    </row>
    <row r="174" ht="15.75" customHeight="1">
      <c r="A174" s="14">
        <f t="shared" ref="A174:B174" si="78">A173+1</f>
        <v>137</v>
      </c>
      <c r="B174" s="15">
        <f t="shared" si="78"/>
        <v>15</v>
      </c>
      <c r="C174" s="24"/>
      <c r="D174" s="17" t="s">
        <v>306</v>
      </c>
      <c r="E174" s="17" t="s">
        <v>307</v>
      </c>
      <c r="F174" s="18" t="s">
        <v>44</v>
      </c>
      <c r="G174" s="19">
        <v>569811.0</v>
      </c>
      <c r="H174" s="20" t="s">
        <v>50</v>
      </c>
      <c r="I174" s="31" t="s">
        <v>7</v>
      </c>
      <c r="J174" s="38">
        <v>40.0</v>
      </c>
      <c r="K174" s="23" t="str">
        <f t="shared" si="65"/>
        <v>#REF!</v>
      </c>
      <c r="L174" s="14"/>
      <c r="M174" s="14"/>
      <c r="N174" s="14"/>
      <c r="O174" s="14"/>
      <c r="P174" s="14"/>
      <c r="Q174" s="14"/>
      <c r="R174" s="14"/>
      <c r="S174" s="14"/>
      <c r="T174" s="14"/>
    </row>
    <row r="175" ht="15.75" customHeight="1">
      <c r="A175" s="14">
        <f t="shared" ref="A175:B175" si="79">A174+1</f>
        <v>138</v>
      </c>
      <c r="B175" s="15">
        <f t="shared" si="79"/>
        <v>16</v>
      </c>
      <c r="C175" s="24"/>
      <c r="D175" s="17" t="s">
        <v>308</v>
      </c>
      <c r="E175" s="17" t="s">
        <v>309</v>
      </c>
      <c r="F175" s="18" t="s">
        <v>47</v>
      </c>
      <c r="G175" s="19">
        <v>570146.0</v>
      </c>
      <c r="H175" s="20" t="s">
        <v>50</v>
      </c>
      <c r="I175" s="31" t="s">
        <v>7</v>
      </c>
      <c r="J175" s="38">
        <v>39.0</v>
      </c>
      <c r="K175" s="23" t="str">
        <f t="shared" si="65"/>
        <v>#REF!</v>
      </c>
      <c r="L175" s="14"/>
      <c r="M175" s="14"/>
      <c r="N175" s="14"/>
      <c r="O175" s="14"/>
      <c r="P175" s="14"/>
      <c r="Q175" s="14"/>
      <c r="R175" s="14"/>
      <c r="S175" s="14"/>
      <c r="T175" s="14"/>
    </row>
    <row r="176" ht="16.5" customHeight="1">
      <c r="A176" s="14">
        <f t="shared" ref="A176:B176" si="80">A175+1</f>
        <v>139</v>
      </c>
      <c r="B176" s="15">
        <f t="shared" si="80"/>
        <v>17</v>
      </c>
      <c r="C176" s="24"/>
      <c r="D176" s="17" t="s">
        <v>310</v>
      </c>
      <c r="E176" s="17" t="s">
        <v>311</v>
      </c>
      <c r="F176" s="18" t="s">
        <v>41</v>
      </c>
      <c r="G176" s="19">
        <v>570177.0</v>
      </c>
      <c r="H176" s="20" t="s">
        <v>50</v>
      </c>
      <c r="I176" s="31" t="s">
        <v>7</v>
      </c>
      <c r="J176" s="38">
        <v>39.0</v>
      </c>
      <c r="K176" s="23" t="str">
        <f t="shared" si="65"/>
        <v>#REF!</v>
      </c>
      <c r="L176" s="14"/>
      <c r="M176" s="14"/>
      <c r="N176" s="14"/>
      <c r="O176" s="14"/>
      <c r="P176" s="14"/>
      <c r="Q176" s="14"/>
      <c r="R176" s="14"/>
      <c r="S176" s="14"/>
      <c r="T176" s="14"/>
    </row>
    <row r="177" ht="15.75" customHeight="1">
      <c r="A177" s="14"/>
      <c r="B177" s="15"/>
      <c r="C177" s="21"/>
      <c r="D177" s="14"/>
      <c r="E177" s="14"/>
      <c r="F177" s="14"/>
      <c r="G177" s="14"/>
      <c r="H177" s="41"/>
      <c r="I177" s="42"/>
      <c r="J177" s="43"/>
      <c r="K177" s="23"/>
      <c r="L177" s="14"/>
      <c r="M177" s="14"/>
      <c r="N177" s="14"/>
      <c r="O177" s="14"/>
      <c r="P177" s="14"/>
      <c r="Q177" s="14"/>
      <c r="R177" s="14"/>
      <c r="S177" s="14"/>
      <c r="T177" s="14"/>
    </row>
    <row r="178" ht="15.75" customHeight="1">
      <c r="A178" s="14"/>
      <c r="B178" s="15"/>
      <c r="C178" s="21"/>
      <c r="D178" s="14"/>
      <c r="E178" s="14"/>
      <c r="F178" s="14"/>
      <c r="G178" s="14"/>
      <c r="H178" s="41"/>
      <c r="I178" s="31" t="s">
        <v>67</v>
      </c>
      <c r="J178" s="44">
        <f>SUM(J160:J176)</f>
        <v>621</v>
      </c>
      <c r="K178" s="23"/>
      <c r="L178" s="14"/>
      <c r="M178" s="14"/>
      <c r="N178" s="14"/>
      <c r="O178" s="14"/>
      <c r="P178" s="14"/>
      <c r="Q178" s="14"/>
      <c r="R178" s="14"/>
      <c r="S178" s="14"/>
      <c r="T178" s="14"/>
    </row>
    <row r="179" ht="15.75" customHeight="1">
      <c r="A179" s="14" t="s">
        <v>11</v>
      </c>
      <c r="B179" s="15"/>
      <c r="C179" s="21"/>
      <c r="D179" s="14"/>
      <c r="E179" s="14"/>
      <c r="F179" s="14"/>
      <c r="G179" s="21"/>
      <c r="H179" s="54"/>
      <c r="I179" s="34" t="s">
        <v>68</v>
      </c>
      <c r="J179" s="35">
        <f>AVERAGE(J160:J176)</f>
        <v>36.52941176</v>
      </c>
      <c r="K179" s="23" t="str">
        <f>SUM(K160:K176)</f>
        <v>#REF!</v>
      </c>
      <c r="L179" s="14"/>
      <c r="M179" s="14"/>
      <c r="N179" s="14"/>
      <c r="O179" s="14"/>
      <c r="P179" s="14"/>
      <c r="Q179" s="14"/>
      <c r="R179" s="14"/>
      <c r="S179" s="14"/>
      <c r="T179" s="14"/>
    </row>
    <row r="180" ht="15.75" customHeight="1">
      <c r="A180" s="14" t="s">
        <v>11</v>
      </c>
      <c r="B180" s="15"/>
      <c r="C180" s="21"/>
      <c r="D180" s="9" t="s">
        <v>13</v>
      </c>
      <c r="E180" s="10" t="s">
        <v>14</v>
      </c>
      <c r="F180" s="11" t="s">
        <v>15</v>
      </c>
      <c r="G180" s="11" t="s">
        <v>16</v>
      </c>
      <c r="H180" s="11" t="s">
        <v>17</v>
      </c>
      <c r="I180" s="12" t="s">
        <v>18</v>
      </c>
      <c r="J180" s="12" t="s">
        <v>19</v>
      </c>
      <c r="K180" s="48" t="s">
        <v>69</v>
      </c>
      <c r="L180" s="14"/>
      <c r="M180" s="14"/>
      <c r="N180" s="14"/>
      <c r="O180" s="14"/>
      <c r="P180" s="14"/>
      <c r="Q180" s="14"/>
      <c r="R180" s="14"/>
      <c r="S180" s="14"/>
      <c r="T180" s="14"/>
    </row>
    <row r="181" ht="15.75" customHeight="1">
      <c r="A181" s="26">
        <f>A176+1</f>
        <v>140</v>
      </c>
      <c r="B181" s="15">
        <v>1.0</v>
      </c>
      <c r="C181" s="24"/>
      <c r="D181" s="17" t="s">
        <v>312</v>
      </c>
      <c r="E181" s="17" t="s">
        <v>313</v>
      </c>
      <c r="F181" s="18" t="s">
        <v>44</v>
      </c>
      <c r="G181" s="19">
        <v>525252.0</v>
      </c>
      <c r="H181" s="20" t="s">
        <v>5</v>
      </c>
      <c r="I181" s="31" t="s">
        <v>8</v>
      </c>
      <c r="J181" s="38">
        <v>34.0</v>
      </c>
      <c r="K181" s="23" t="str">
        <f t="shared" ref="K181:K198" si="81">SUM(#REF!+#REF!+#REF!+J181)</f>
        <v>#REF!</v>
      </c>
      <c r="L181" s="14"/>
      <c r="M181" s="14"/>
      <c r="N181" s="14"/>
      <c r="O181" s="14"/>
      <c r="P181" s="14"/>
      <c r="Q181" s="14"/>
      <c r="R181" s="14"/>
      <c r="S181" s="14"/>
      <c r="T181" s="14"/>
    </row>
    <row r="182" ht="15.75" customHeight="1">
      <c r="A182" s="26">
        <v>138.0</v>
      </c>
      <c r="B182" s="15">
        <f>B181+1</f>
        <v>2</v>
      </c>
      <c r="C182" s="24"/>
      <c r="D182" s="17" t="s">
        <v>314</v>
      </c>
      <c r="E182" s="17" t="s">
        <v>315</v>
      </c>
      <c r="F182" s="18" t="s">
        <v>60</v>
      </c>
      <c r="G182" s="19">
        <v>526407.0</v>
      </c>
      <c r="H182" s="20" t="s">
        <v>5</v>
      </c>
      <c r="I182" s="31" t="s">
        <v>8</v>
      </c>
      <c r="J182" s="38">
        <v>39.0</v>
      </c>
      <c r="K182" s="23" t="str">
        <f t="shared" si="81"/>
        <v>#REF!</v>
      </c>
      <c r="L182" s="14"/>
      <c r="M182" s="14"/>
      <c r="N182" s="14"/>
      <c r="O182" s="14"/>
      <c r="P182" s="14"/>
      <c r="Q182" s="14"/>
      <c r="R182" s="14"/>
      <c r="S182" s="14"/>
      <c r="T182" s="14"/>
    </row>
    <row r="183" ht="15.75" customHeight="1">
      <c r="A183" s="26">
        <f t="shared" ref="A183:A198" si="82">A182+1</f>
        <v>139</v>
      </c>
      <c r="B183" s="15">
        <f t="shared" ref="B183:B198" si="83">B182+1</f>
        <v>3</v>
      </c>
      <c r="C183" s="24"/>
      <c r="D183" s="17" t="s">
        <v>111</v>
      </c>
      <c r="E183" s="17" t="s">
        <v>316</v>
      </c>
      <c r="F183" s="18" t="s">
        <v>117</v>
      </c>
      <c r="G183" s="19">
        <v>525221.0</v>
      </c>
      <c r="H183" s="20" t="s">
        <v>5</v>
      </c>
      <c r="I183" s="31" t="s">
        <v>8</v>
      </c>
      <c r="J183" s="38">
        <v>39.0</v>
      </c>
      <c r="K183" s="23" t="str">
        <f t="shared" si="81"/>
        <v>#REF!</v>
      </c>
      <c r="L183" s="14"/>
      <c r="M183" s="14"/>
      <c r="N183" s="14"/>
      <c r="O183" s="14"/>
      <c r="P183" s="14"/>
      <c r="Q183" s="14"/>
      <c r="R183" s="14"/>
      <c r="S183" s="14"/>
      <c r="T183" s="14"/>
    </row>
    <row r="184" ht="15.75" customHeight="1">
      <c r="A184" s="26">
        <f t="shared" si="82"/>
        <v>140</v>
      </c>
      <c r="B184" s="15">
        <f t="shared" si="83"/>
        <v>4</v>
      </c>
      <c r="C184" s="24"/>
      <c r="D184" s="17" t="s">
        <v>317</v>
      </c>
      <c r="E184" s="17" t="s">
        <v>318</v>
      </c>
      <c r="F184" s="18" t="s">
        <v>47</v>
      </c>
      <c r="G184" s="19">
        <v>525951.0</v>
      </c>
      <c r="H184" s="20" t="s">
        <v>5</v>
      </c>
      <c r="I184" s="31" t="s">
        <v>8</v>
      </c>
      <c r="J184" s="38">
        <v>34.0</v>
      </c>
      <c r="K184" s="23" t="str">
        <f t="shared" si="81"/>
        <v>#REF!</v>
      </c>
      <c r="L184" s="14"/>
      <c r="M184" s="14"/>
      <c r="N184" s="14"/>
      <c r="O184" s="14"/>
      <c r="P184" s="14"/>
      <c r="Q184" s="14"/>
      <c r="R184" s="14"/>
      <c r="S184" s="14"/>
      <c r="T184" s="14"/>
    </row>
    <row r="185" ht="15.75" customHeight="1">
      <c r="A185" s="26">
        <f t="shared" si="82"/>
        <v>141</v>
      </c>
      <c r="B185" s="15">
        <f t="shared" si="83"/>
        <v>5</v>
      </c>
      <c r="C185" s="25"/>
      <c r="D185" s="17" t="s">
        <v>319</v>
      </c>
      <c r="E185" s="17" t="s">
        <v>320</v>
      </c>
      <c r="F185" s="18" t="s">
        <v>41</v>
      </c>
      <c r="G185" s="19">
        <v>525982.0</v>
      </c>
      <c r="H185" s="20" t="s">
        <v>5</v>
      </c>
      <c r="I185" s="31" t="s">
        <v>8</v>
      </c>
      <c r="J185" s="38">
        <v>38.0</v>
      </c>
      <c r="K185" s="23" t="str">
        <f t="shared" si="81"/>
        <v>#REF!</v>
      </c>
      <c r="L185" s="14"/>
      <c r="M185" s="14"/>
      <c r="N185" s="14"/>
      <c r="O185" s="14"/>
      <c r="P185" s="14"/>
      <c r="Q185" s="14"/>
      <c r="R185" s="14"/>
      <c r="S185" s="14"/>
      <c r="T185" s="14"/>
    </row>
    <row r="186" ht="15.75" customHeight="1">
      <c r="A186" s="26">
        <f t="shared" si="82"/>
        <v>142</v>
      </c>
      <c r="B186" s="15">
        <f t="shared" si="83"/>
        <v>6</v>
      </c>
      <c r="C186" s="24"/>
      <c r="D186" s="17" t="s">
        <v>321</v>
      </c>
      <c r="E186" s="17" t="s">
        <v>322</v>
      </c>
      <c r="F186" s="18" t="s">
        <v>26</v>
      </c>
      <c r="G186" s="19">
        <v>526317.0</v>
      </c>
      <c r="H186" s="20" t="s">
        <v>5</v>
      </c>
      <c r="I186" s="31" t="s">
        <v>8</v>
      </c>
      <c r="J186" s="38">
        <v>38.0</v>
      </c>
      <c r="K186" s="23" t="str">
        <f t="shared" si="81"/>
        <v>#REF!</v>
      </c>
      <c r="L186" s="14"/>
      <c r="M186" s="14"/>
      <c r="N186" s="14"/>
      <c r="O186" s="14"/>
      <c r="P186" s="14"/>
      <c r="Q186" s="14"/>
      <c r="R186" s="14"/>
      <c r="S186" s="14"/>
      <c r="T186" s="14"/>
    </row>
    <row r="187" ht="15.75" customHeight="1">
      <c r="A187" s="26">
        <f t="shared" si="82"/>
        <v>143</v>
      </c>
      <c r="B187" s="15">
        <f t="shared" si="83"/>
        <v>7</v>
      </c>
      <c r="C187" s="24"/>
      <c r="D187" s="17" t="s">
        <v>323</v>
      </c>
      <c r="E187" s="17" t="s">
        <v>324</v>
      </c>
      <c r="F187" s="18" t="s">
        <v>93</v>
      </c>
      <c r="G187" s="19">
        <v>526348.0</v>
      </c>
      <c r="H187" s="20" t="s">
        <v>5</v>
      </c>
      <c r="I187" s="31" t="s">
        <v>8</v>
      </c>
      <c r="J187" s="38">
        <v>39.0</v>
      </c>
      <c r="K187" s="23" t="str">
        <f t="shared" si="81"/>
        <v>#REF!</v>
      </c>
      <c r="L187" s="14"/>
      <c r="M187" s="14"/>
      <c r="N187" s="14"/>
      <c r="O187" s="14"/>
      <c r="P187" s="14"/>
      <c r="Q187" s="14"/>
      <c r="R187" s="14"/>
      <c r="S187" s="14"/>
      <c r="T187" s="14"/>
    </row>
    <row r="188" ht="15.75" customHeight="1">
      <c r="A188" s="26">
        <f t="shared" si="82"/>
        <v>144</v>
      </c>
      <c r="B188" s="15">
        <f t="shared" si="83"/>
        <v>8</v>
      </c>
      <c r="C188" s="24"/>
      <c r="D188" s="17" t="s">
        <v>325</v>
      </c>
      <c r="E188" s="17" t="s">
        <v>326</v>
      </c>
      <c r="F188" s="18" t="s">
        <v>55</v>
      </c>
      <c r="G188" s="19">
        <v>526376.0</v>
      </c>
      <c r="H188" s="20" t="s">
        <v>5</v>
      </c>
      <c r="I188" s="31" t="s">
        <v>8</v>
      </c>
      <c r="J188" s="38">
        <v>39.0</v>
      </c>
      <c r="K188" s="23" t="str">
        <f t="shared" si="81"/>
        <v>#REF!</v>
      </c>
      <c r="L188" s="14"/>
      <c r="M188" s="14"/>
      <c r="N188" s="14"/>
      <c r="O188" s="14"/>
      <c r="P188" s="14"/>
      <c r="Q188" s="14"/>
      <c r="R188" s="14"/>
      <c r="S188" s="14"/>
      <c r="T188" s="14"/>
    </row>
    <row r="189" ht="15.75" customHeight="1">
      <c r="A189" s="26">
        <f t="shared" si="82"/>
        <v>145</v>
      </c>
      <c r="B189" s="15">
        <f t="shared" si="83"/>
        <v>9</v>
      </c>
      <c r="C189" s="24"/>
      <c r="D189" s="17" t="s">
        <v>327</v>
      </c>
      <c r="E189" s="17" t="s">
        <v>328</v>
      </c>
      <c r="F189" s="18" t="s">
        <v>41</v>
      </c>
      <c r="G189" s="19">
        <v>549326.0</v>
      </c>
      <c r="H189" s="20" t="s">
        <v>50</v>
      </c>
      <c r="I189" s="31" t="s">
        <v>8</v>
      </c>
      <c r="J189" s="38">
        <v>37.0</v>
      </c>
      <c r="K189" s="23" t="str">
        <f t="shared" si="81"/>
        <v>#REF!</v>
      </c>
      <c r="L189" s="14"/>
      <c r="M189" s="14"/>
      <c r="N189" s="14"/>
      <c r="O189" s="14"/>
      <c r="P189" s="14"/>
      <c r="Q189" s="14"/>
      <c r="R189" s="14"/>
      <c r="S189" s="14"/>
      <c r="T189" s="14"/>
    </row>
    <row r="190" ht="15.75" customHeight="1">
      <c r="A190" s="26">
        <f t="shared" si="82"/>
        <v>146</v>
      </c>
      <c r="B190" s="15">
        <f t="shared" si="83"/>
        <v>10</v>
      </c>
      <c r="C190" s="24"/>
      <c r="D190" s="17" t="s">
        <v>329</v>
      </c>
      <c r="E190" s="17" t="s">
        <v>330</v>
      </c>
      <c r="F190" s="18" t="s">
        <v>23</v>
      </c>
      <c r="G190" s="19">
        <v>549357.0</v>
      </c>
      <c r="H190" s="20" t="s">
        <v>50</v>
      </c>
      <c r="I190" s="31" t="s">
        <v>8</v>
      </c>
      <c r="J190" s="38">
        <v>33.0</v>
      </c>
      <c r="K190" s="23" t="str">
        <f t="shared" si="81"/>
        <v>#REF!</v>
      </c>
      <c r="L190" s="14"/>
      <c r="M190" s="14"/>
      <c r="N190" s="14"/>
      <c r="O190" s="14"/>
      <c r="P190" s="14"/>
      <c r="Q190" s="14"/>
      <c r="R190" s="14"/>
      <c r="S190" s="14"/>
      <c r="T190" s="14"/>
    </row>
    <row r="191" ht="15.75" customHeight="1">
      <c r="A191" s="26">
        <f t="shared" si="82"/>
        <v>147</v>
      </c>
      <c r="B191" s="15">
        <f t="shared" si="83"/>
        <v>11</v>
      </c>
      <c r="C191" s="24"/>
      <c r="D191" s="17" t="s">
        <v>331</v>
      </c>
      <c r="E191" s="17" t="s">
        <v>332</v>
      </c>
      <c r="F191" s="18" t="s">
        <v>63</v>
      </c>
      <c r="G191" s="19">
        <v>549723.0</v>
      </c>
      <c r="H191" s="20" t="s">
        <v>50</v>
      </c>
      <c r="I191" s="31" t="s">
        <v>8</v>
      </c>
      <c r="J191" s="38">
        <v>41.0</v>
      </c>
      <c r="K191" s="23" t="str">
        <f t="shared" si="81"/>
        <v>#REF!</v>
      </c>
      <c r="L191" s="14"/>
      <c r="M191" s="14"/>
      <c r="N191" s="14"/>
      <c r="O191" s="14"/>
      <c r="P191" s="14"/>
      <c r="Q191" s="14"/>
      <c r="R191" s="14"/>
      <c r="S191" s="14"/>
      <c r="T191" s="14"/>
    </row>
    <row r="192" ht="15.75" customHeight="1">
      <c r="A192" s="26">
        <f t="shared" si="82"/>
        <v>148</v>
      </c>
      <c r="B192" s="15">
        <f t="shared" si="83"/>
        <v>12</v>
      </c>
      <c r="C192" s="24"/>
      <c r="D192" s="17" t="s">
        <v>333</v>
      </c>
      <c r="E192" s="17" t="s">
        <v>209</v>
      </c>
      <c r="F192" s="18" t="s">
        <v>29</v>
      </c>
      <c r="G192" s="19">
        <v>550057.0</v>
      </c>
      <c r="H192" s="20" t="s">
        <v>50</v>
      </c>
      <c r="I192" s="31" t="s">
        <v>8</v>
      </c>
      <c r="J192" s="38">
        <v>41.0</v>
      </c>
      <c r="K192" s="23" t="str">
        <f t="shared" si="81"/>
        <v>#REF!</v>
      </c>
      <c r="L192" s="14"/>
      <c r="M192" s="14"/>
      <c r="N192" s="14"/>
      <c r="O192" s="14"/>
      <c r="P192" s="14"/>
      <c r="Q192" s="14"/>
      <c r="R192" s="14"/>
      <c r="S192" s="14"/>
      <c r="T192" s="14"/>
    </row>
    <row r="193" ht="15.75" customHeight="1">
      <c r="A193" s="26">
        <f t="shared" si="82"/>
        <v>149</v>
      </c>
      <c r="B193" s="15">
        <f t="shared" si="83"/>
        <v>13</v>
      </c>
      <c r="C193" s="24"/>
      <c r="D193" s="17" t="s">
        <v>334</v>
      </c>
      <c r="E193" s="17" t="s">
        <v>335</v>
      </c>
      <c r="F193" s="18" t="s">
        <v>63</v>
      </c>
      <c r="G193" s="19">
        <v>550088.0</v>
      </c>
      <c r="H193" s="20" t="s">
        <v>50</v>
      </c>
      <c r="I193" s="31" t="s">
        <v>8</v>
      </c>
      <c r="J193" s="38">
        <v>30.0</v>
      </c>
      <c r="K193" s="23" t="str">
        <f t="shared" si="81"/>
        <v>#REF!</v>
      </c>
      <c r="L193" s="14"/>
      <c r="M193" s="14"/>
      <c r="N193" s="14"/>
      <c r="O193" s="14"/>
      <c r="P193" s="14"/>
      <c r="Q193" s="14"/>
      <c r="R193" s="14"/>
      <c r="S193" s="14"/>
      <c r="T193" s="14"/>
    </row>
    <row r="194" ht="15.75" customHeight="1">
      <c r="A194" s="26">
        <f t="shared" si="82"/>
        <v>150</v>
      </c>
      <c r="B194" s="15">
        <f t="shared" si="83"/>
        <v>14</v>
      </c>
      <c r="C194" s="24"/>
      <c r="D194" s="17" t="s">
        <v>336</v>
      </c>
      <c r="E194" s="17" t="s">
        <v>337</v>
      </c>
      <c r="F194" s="18" t="s">
        <v>26</v>
      </c>
      <c r="G194" s="19">
        <v>550422.0</v>
      </c>
      <c r="H194" s="20" t="s">
        <v>50</v>
      </c>
      <c r="I194" s="31" t="s">
        <v>8</v>
      </c>
      <c r="J194" s="38">
        <v>42.0</v>
      </c>
      <c r="K194" s="23" t="str">
        <f t="shared" si="81"/>
        <v>#REF!</v>
      </c>
      <c r="L194" s="14"/>
      <c r="M194" s="14"/>
      <c r="N194" s="14"/>
      <c r="O194" s="14"/>
      <c r="P194" s="14"/>
      <c r="Q194" s="14"/>
      <c r="R194" s="14"/>
      <c r="S194" s="14"/>
      <c r="T194" s="14"/>
    </row>
    <row r="195" ht="15.75" customHeight="1">
      <c r="A195" s="26">
        <f t="shared" si="82"/>
        <v>151</v>
      </c>
      <c r="B195" s="15">
        <f t="shared" si="83"/>
        <v>15</v>
      </c>
      <c r="C195" s="24"/>
      <c r="D195" s="17" t="s">
        <v>338</v>
      </c>
      <c r="E195" s="17" t="s">
        <v>154</v>
      </c>
      <c r="F195" s="18" t="s">
        <v>32</v>
      </c>
      <c r="G195" s="19">
        <v>550453.0</v>
      </c>
      <c r="H195" s="20" t="s">
        <v>50</v>
      </c>
      <c r="I195" s="31" t="s">
        <v>8</v>
      </c>
      <c r="J195" s="38">
        <v>43.0</v>
      </c>
      <c r="K195" s="23" t="str">
        <f t="shared" si="81"/>
        <v>#REF!</v>
      </c>
      <c r="L195" s="14"/>
      <c r="M195" s="14"/>
      <c r="N195" s="14"/>
      <c r="O195" s="14"/>
      <c r="P195" s="14"/>
      <c r="Q195" s="14"/>
      <c r="R195" s="14"/>
      <c r="S195" s="14"/>
      <c r="T195" s="14"/>
    </row>
    <row r="196" ht="15.75" customHeight="1">
      <c r="A196" s="26">
        <f t="shared" si="82"/>
        <v>152</v>
      </c>
      <c r="B196" s="15">
        <f t="shared" si="83"/>
        <v>16</v>
      </c>
      <c r="C196" s="24"/>
      <c r="D196" s="17" t="s">
        <v>339</v>
      </c>
      <c r="E196" s="17" t="s">
        <v>340</v>
      </c>
      <c r="F196" s="18" t="s">
        <v>38</v>
      </c>
      <c r="G196" s="19">
        <v>550787.0</v>
      </c>
      <c r="H196" s="20" t="s">
        <v>50</v>
      </c>
      <c r="I196" s="31" t="s">
        <v>8</v>
      </c>
      <c r="J196" s="38">
        <v>42.0</v>
      </c>
      <c r="K196" s="23" t="str">
        <f t="shared" si="81"/>
        <v>#REF!</v>
      </c>
      <c r="L196" s="14"/>
      <c r="M196" s="14"/>
      <c r="N196" s="14"/>
      <c r="O196" s="14"/>
      <c r="P196" s="14"/>
      <c r="Q196" s="14"/>
      <c r="R196" s="14"/>
      <c r="S196" s="14"/>
      <c r="T196" s="14"/>
    </row>
    <row r="197" ht="15.75" customHeight="1">
      <c r="A197" s="26">
        <f t="shared" si="82"/>
        <v>153</v>
      </c>
      <c r="B197" s="15">
        <f t="shared" si="83"/>
        <v>17</v>
      </c>
      <c r="C197" s="24"/>
      <c r="D197" s="17" t="s">
        <v>341</v>
      </c>
      <c r="E197" s="17" t="s">
        <v>276</v>
      </c>
      <c r="F197" s="18" t="s">
        <v>44</v>
      </c>
      <c r="G197" s="19">
        <v>550818.0</v>
      </c>
      <c r="H197" s="20" t="s">
        <v>50</v>
      </c>
      <c r="I197" s="31" t="s">
        <v>8</v>
      </c>
      <c r="J197" s="38">
        <v>42.0</v>
      </c>
      <c r="K197" s="23" t="str">
        <f t="shared" si="81"/>
        <v>#REF!</v>
      </c>
      <c r="L197" s="14"/>
      <c r="M197" s="14"/>
      <c r="N197" s="14"/>
      <c r="O197" s="14"/>
      <c r="P197" s="14"/>
      <c r="Q197" s="14"/>
      <c r="R197" s="14"/>
      <c r="S197" s="14"/>
      <c r="T197" s="14"/>
    </row>
    <row r="198" ht="15.75" customHeight="1">
      <c r="A198" s="26">
        <f t="shared" si="82"/>
        <v>154</v>
      </c>
      <c r="B198" s="15">
        <f t="shared" si="83"/>
        <v>18</v>
      </c>
      <c r="C198" s="14"/>
      <c r="D198" s="17" t="s">
        <v>180</v>
      </c>
      <c r="E198" s="17" t="s">
        <v>342</v>
      </c>
      <c r="F198" s="18" t="s">
        <v>47</v>
      </c>
      <c r="G198" s="19">
        <v>549692.0</v>
      </c>
      <c r="H198" s="20" t="s">
        <v>50</v>
      </c>
      <c r="I198" s="31" t="s">
        <v>8</v>
      </c>
      <c r="J198" s="38">
        <v>32.0</v>
      </c>
      <c r="K198" s="23" t="str">
        <f t="shared" si="81"/>
        <v>#REF!</v>
      </c>
      <c r="L198" s="14"/>
      <c r="M198" s="14"/>
      <c r="N198" s="14"/>
      <c r="O198" s="14"/>
      <c r="P198" s="14"/>
      <c r="Q198" s="14"/>
      <c r="R198" s="14"/>
      <c r="S198" s="14"/>
      <c r="T198" s="14"/>
    </row>
    <row r="199" ht="15.75" customHeight="1">
      <c r="A199" s="14"/>
      <c r="B199" s="15"/>
      <c r="C199" s="14"/>
      <c r="D199" s="14"/>
      <c r="E199" s="14"/>
      <c r="F199" s="14"/>
      <c r="G199" s="14"/>
      <c r="H199" s="41"/>
      <c r="I199" s="42"/>
      <c r="J199" s="43"/>
      <c r="K199" s="23"/>
      <c r="L199" s="14"/>
      <c r="M199" s="14"/>
      <c r="N199" s="14"/>
      <c r="O199" s="14"/>
      <c r="P199" s="14"/>
      <c r="Q199" s="14"/>
      <c r="R199" s="14"/>
      <c r="S199" s="14"/>
      <c r="T199" s="14"/>
    </row>
    <row r="200" ht="15.75" customHeight="1">
      <c r="A200" s="14"/>
      <c r="B200" s="15"/>
      <c r="C200" s="14"/>
      <c r="D200" s="14"/>
      <c r="E200" s="14"/>
      <c r="F200" s="14"/>
      <c r="G200" s="14"/>
      <c r="H200" s="41"/>
      <c r="I200" s="31" t="s">
        <v>67</v>
      </c>
      <c r="J200" s="44">
        <f>SUM(J181:J198)</f>
        <v>683</v>
      </c>
      <c r="K200" s="23"/>
      <c r="L200" s="14"/>
      <c r="M200" s="14"/>
      <c r="N200" s="14"/>
      <c r="O200" s="14"/>
      <c r="P200" s="14"/>
      <c r="Q200" s="14"/>
      <c r="R200" s="14"/>
      <c r="S200" s="14"/>
      <c r="T200" s="14"/>
    </row>
    <row r="201" ht="15.75" customHeight="1">
      <c r="A201" s="14"/>
      <c r="B201" s="14"/>
      <c r="C201" s="14"/>
      <c r="D201" s="14"/>
      <c r="E201" s="14"/>
      <c r="F201" s="14"/>
      <c r="G201" s="21"/>
      <c r="H201" s="54"/>
      <c r="I201" s="34" t="s">
        <v>68</v>
      </c>
      <c r="J201" s="35">
        <f>AVERAGE(J181:J198)</f>
        <v>37.94444444</v>
      </c>
      <c r="K201" s="23" t="str">
        <f>SUM(K181:K198)</f>
        <v>#REF!</v>
      </c>
      <c r="L201" s="14"/>
      <c r="M201" s="14"/>
      <c r="N201" s="14"/>
      <c r="O201" s="14"/>
      <c r="P201" s="14"/>
      <c r="Q201" s="14"/>
      <c r="R201" s="14"/>
      <c r="S201" s="14"/>
      <c r="T201" s="14"/>
    </row>
    <row r="202" ht="15.75" customHeight="1">
      <c r="A202" s="14" t="s">
        <v>11</v>
      </c>
      <c r="B202" s="15"/>
      <c r="C202" s="21"/>
      <c r="D202" s="9" t="s">
        <v>13</v>
      </c>
      <c r="E202" s="10" t="s">
        <v>14</v>
      </c>
      <c r="F202" s="11" t="s">
        <v>15</v>
      </c>
      <c r="G202" s="11" t="s">
        <v>16</v>
      </c>
      <c r="H202" s="11" t="s">
        <v>17</v>
      </c>
      <c r="I202" s="11" t="s">
        <v>18</v>
      </c>
      <c r="J202" s="12" t="s">
        <v>19</v>
      </c>
      <c r="K202" s="48" t="s">
        <v>69</v>
      </c>
      <c r="L202" s="14"/>
      <c r="M202" s="14"/>
      <c r="N202" s="14"/>
      <c r="O202" s="14"/>
      <c r="P202" s="14"/>
      <c r="Q202" s="14"/>
      <c r="R202" s="14"/>
      <c r="S202" s="14"/>
      <c r="T202" s="14"/>
    </row>
    <row r="203" ht="15.75" customHeight="1">
      <c r="A203" s="22">
        <f>A198+1</f>
        <v>155</v>
      </c>
      <c r="B203" s="92">
        <v>1.0</v>
      </c>
      <c r="C203" s="93"/>
      <c r="D203" s="49" t="s">
        <v>343</v>
      </c>
      <c r="E203" s="49" t="s">
        <v>344</v>
      </c>
      <c r="F203" s="78" t="s">
        <v>345</v>
      </c>
      <c r="G203" s="94">
        <v>527809.0</v>
      </c>
      <c r="H203" s="80" t="s">
        <v>5</v>
      </c>
      <c r="I203" s="81" t="s">
        <v>9</v>
      </c>
      <c r="J203" s="22">
        <v>35.0</v>
      </c>
      <c r="K203" s="23" t="str">
        <f t="shared" ref="K203:K220" si="84">SUM(#REF!+#REF!+#REF!+J203)</f>
        <v>#REF!</v>
      </c>
      <c r="L203" s="14"/>
      <c r="M203" s="14"/>
      <c r="N203" s="14"/>
      <c r="O203" s="14"/>
      <c r="P203" s="14"/>
      <c r="Q203" s="14"/>
      <c r="R203" s="14"/>
      <c r="S203" s="14"/>
      <c r="T203" s="14"/>
    </row>
    <row r="204" ht="15.75" customHeight="1">
      <c r="A204" s="26">
        <f>A203+1</f>
        <v>156</v>
      </c>
      <c r="B204" s="15">
        <f>B203+1</f>
        <v>2</v>
      </c>
      <c r="C204" s="24"/>
      <c r="D204" s="17" t="s">
        <v>346</v>
      </c>
      <c r="E204" s="17" t="s">
        <v>347</v>
      </c>
      <c r="F204" s="18" t="s">
        <v>32</v>
      </c>
      <c r="G204" s="19">
        <v>528143.0</v>
      </c>
      <c r="H204" s="20" t="s">
        <v>5</v>
      </c>
      <c r="I204" s="31" t="s">
        <v>9</v>
      </c>
      <c r="J204" s="52">
        <v>47.0</v>
      </c>
      <c r="K204" s="23" t="str">
        <f t="shared" si="84"/>
        <v>#REF!</v>
      </c>
      <c r="L204" s="14"/>
      <c r="M204" s="14"/>
      <c r="N204" s="14"/>
      <c r="O204" s="14"/>
      <c r="P204" s="14"/>
      <c r="Q204" s="14"/>
      <c r="R204" s="14"/>
      <c r="S204" s="14"/>
      <c r="T204" s="14"/>
    </row>
    <row r="205" ht="15.75" customHeight="1">
      <c r="A205" s="14">
        <f t="shared" ref="A205:B205" si="85">A204+1</f>
        <v>157</v>
      </c>
      <c r="B205" s="15">
        <f t="shared" si="85"/>
        <v>3</v>
      </c>
      <c r="C205" s="24"/>
      <c r="D205" s="17" t="s">
        <v>348</v>
      </c>
      <c r="E205" s="17" t="s">
        <v>349</v>
      </c>
      <c r="F205" s="18" t="s">
        <v>44</v>
      </c>
      <c r="G205" s="19">
        <v>528174.0</v>
      </c>
      <c r="H205" s="20" t="s">
        <v>5</v>
      </c>
      <c r="I205" s="31" t="s">
        <v>9</v>
      </c>
      <c r="J205" s="22">
        <v>40.0</v>
      </c>
      <c r="K205" s="23" t="str">
        <f t="shared" si="84"/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</row>
    <row r="206" ht="15.75" customHeight="1">
      <c r="A206" s="14">
        <f t="shared" ref="A206:B206" si="86">A205+1</f>
        <v>158</v>
      </c>
      <c r="B206" s="15">
        <f t="shared" si="86"/>
        <v>4</v>
      </c>
      <c r="C206" s="25"/>
      <c r="D206" s="17" t="s">
        <v>350</v>
      </c>
      <c r="E206" s="17" t="s">
        <v>351</v>
      </c>
      <c r="F206" s="18" t="s">
        <v>60</v>
      </c>
      <c r="G206" s="19">
        <v>528508.0</v>
      </c>
      <c r="H206" s="20" t="s">
        <v>5</v>
      </c>
      <c r="I206" s="31" t="s">
        <v>9</v>
      </c>
      <c r="J206" s="22">
        <v>42.0</v>
      </c>
      <c r="K206" s="23" t="str">
        <f t="shared" si="84"/>
        <v>#REF!</v>
      </c>
      <c r="L206" s="14"/>
      <c r="M206" s="14"/>
      <c r="N206" s="14"/>
      <c r="O206" s="14"/>
      <c r="P206" s="14"/>
      <c r="Q206" s="14"/>
      <c r="R206" s="14"/>
      <c r="S206" s="14"/>
      <c r="T206" s="14"/>
    </row>
    <row r="207" ht="15.75" customHeight="1">
      <c r="A207" s="95">
        <f t="shared" ref="A207:B207" si="87">A206+1</f>
        <v>159</v>
      </c>
      <c r="B207" s="96">
        <f t="shared" si="87"/>
        <v>5</v>
      </c>
      <c r="C207" s="97"/>
      <c r="D207" s="98" t="s">
        <v>352</v>
      </c>
      <c r="E207" s="98" t="s">
        <v>353</v>
      </c>
      <c r="F207" s="99" t="s">
        <v>35</v>
      </c>
      <c r="G207" s="19">
        <v>528539.0</v>
      </c>
      <c r="H207" s="20" t="s">
        <v>5</v>
      </c>
      <c r="I207" s="31" t="s">
        <v>9</v>
      </c>
      <c r="J207" s="22">
        <v>45.0</v>
      </c>
      <c r="K207" s="23" t="str">
        <f t="shared" si="84"/>
        <v>#REF!</v>
      </c>
      <c r="L207" s="14"/>
      <c r="M207" s="14"/>
      <c r="N207" s="14"/>
      <c r="O207" s="14"/>
      <c r="P207" s="14"/>
      <c r="Q207" s="14"/>
      <c r="R207" s="14"/>
      <c r="S207" s="14"/>
      <c r="T207" s="14"/>
    </row>
    <row r="208" ht="15.75" customHeight="1">
      <c r="A208" s="14">
        <f t="shared" ref="A208:B208" si="88">A207+1</f>
        <v>160</v>
      </c>
      <c r="B208" s="15">
        <f t="shared" si="88"/>
        <v>6</v>
      </c>
      <c r="C208" s="24"/>
      <c r="D208" s="17" t="s">
        <v>354</v>
      </c>
      <c r="E208" s="17" t="s">
        <v>355</v>
      </c>
      <c r="F208" s="18" t="s">
        <v>41</v>
      </c>
      <c r="G208" s="19">
        <v>528873.0</v>
      </c>
      <c r="H208" s="20" t="s">
        <v>5</v>
      </c>
      <c r="I208" s="31" t="s">
        <v>9</v>
      </c>
      <c r="J208" s="22">
        <v>43.0</v>
      </c>
      <c r="K208" s="23" t="str">
        <f t="shared" si="84"/>
        <v>#REF!</v>
      </c>
      <c r="L208" s="14"/>
      <c r="M208" s="14"/>
      <c r="N208" s="14"/>
      <c r="O208" s="14"/>
      <c r="P208" s="14"/>
      <c r="Q208" s="14"/>
      <c r="R208" s="14"/>
      <c r="S208" s="14"/>
      <c r="T208" s="14"/>
    </row>
    <row r="209" ht="15.75" customHeight="1">
      <c r="A209" s="14">
        <f t="shared" ref="A209:B209" si="89">A208+1</f>
        <v>161</v>
      </c>
      <c r="B209" s="15">
        <f t="shared" si="89"/>
        <v>7</v>
      </c>
      <c r="C209" s="24"/>
      <c r="D209" s="17" t="s">
        <v>356</v>
      </c>
      <c r="E209" s="17" t="s">
        <v>357</v>
      </c>
      <c r="F209" s="18" t="s">
        <v>26</v>
      </c>
      <c r="G209" s="19">
        <v>528904.0</v>
      </c>
      <c r="H209" s="20" t="s">
        <v>5</v>
      </c>
      <c r="I209" s="31" t="s">
        <v>9</v>
      </c>
      <c r="J209" s="22">
        <v>45.0</v>
      </c>
      <c r="K209" s="23" t="str">
        <f t="shared" si="84"/>
        <v>#REF!</v>
      </c>
      <c r="L209" s="14"/>
      <c r="M209" s="14"/>
      <c r="N209" s="14"/>
      <c r="O209" s="14"/>
      <c r="P209" s="14"/>
      <c r="Q209" s="14"/>
      <c r="R209" s="14"/>
      <c r="S209" s="14"/>
      <c r="T209" s="14"/>
    </row>
    <row r="210" ht="15.75" customHeight="1">
      <c r="A210" s="14">
        <f t="shared" ref="A210:B210" si="90">A209+1</f>
        <v>162</v>
      </c>
      <c r="B210" s="15">
        <f t="shared" si="90"/>
        <v>8</v>
      </c>
      <c r="C210" s="24"/>
      <c r="D210" s="17" t="s">
        <v>358</v>
      </c>
      <c r="E210" s="17" t="s">
        <v>359</v>
      </c>
      <c r="F210" s="18" t="s">
        <v>47</v>
      </c>
      <c r="G210" s="19">
        <v>529239.0</v>
      </c>
      <c r="H210" s="20" t="s">
        <v>5</v>
      </c>
      <c r="I210" s="31" t="s">
        <v>9</v>
      </c>
      <c r="J210" s="22">
        <v>37.0</v>
      </c>
      <c r="K210" s="23" t="str">
        <f t="shared" si="84"/>
        <v>#REF!</v>
      </c>
      <c r="L210" s="14"/>
      <c r="M210" s="14"/>
      <c r="N210" s="14"/>
      <c r="O210" s="14"/>
      <c r="P210" s="14"/>
      <c r="Q210" s="14"/>
      <c r="R210" s="14"/>
      <c r="S210" s="14"/>
      <c r="T210" s="14"/>
    </row>
    <row r="211" ht="15.75" customHeight="1">
      <c r="A211" s="14">
        <f t="shared" ref="A211:B211" si="91">A210+1</f>
        <v>163</v>
      </c>
      <c r="B211" s="15">
        <f t="shared" si="91"/>
        <v>9</v>
      </c>
      <c r="C211" s="25"/>
      <c r="D211" s="17" t="s">
        <v>360</v>
      </c>
      <c r="E211" s="17" t="s">
        <v>361</v>
      </c>
      <c r="F211" s="18" t="s">
        <v>41</v>
      </c>
      <c r="G211" s="19">
        <v>527778.0</v>
      </c>
      <c r="H211" s="20" t="s">
        <v>5</v>
      </c>
      <c r="I211" s="31" t="s">
        <v>9</v>
      </c>
      <c r="J211" s="22">
        <v>36.0</v>
      </c>
      <c r="K211" s="23" t="str">
        <f t="shared" si="84"/>
        <v>#REF!</v>
      </c>
      <c r="L211" s="14"/>
      <c r="M211" s="14"/>
      <c r="N211" s="14"/>
      <c r="O211" s="14"/>
      <c r="P211" s="14"/>
      <c r="Q211" s="14"/>
      <c r="R211" s="14"/>
      <c r="S211" s="14"/>
      <c r="T211" s="14"/>
    </row>
    <row r="212" ht="15.75" customHeight="1">
      <c r="A212" s="14">
        <f t="shared" ref="A212:B212" si="92">A211+1</f>
        <v>164</v>
      </c>
      <c r="B212" s="15">
        <f t="shared" si="92"/>
        <v>10</v>
      </c>
      <c r="C212" s="24"/>
      <c r="D212" s="17" t="s">
        <v>362</v>
      </c>
      <c r="E212" s="17" t="s">
        <v>363</v>
      </c>
      <c r="F212" s="18" t="s">
        <v>93</v>
      </c>
      <c r="G212" s="19">
        <v>529270.0</v>
      </c>
      <c r="H212" s="20" t="s">
        <v>5</v>
      </c>
      <c r="I212" s="31" t="s">
        <v>9</v>
      </c>
      <c r="J212" s="22">
        <v>37.0</v>
      </c>
      <c r="K212" s="23" t="str">
        <f t="shared" si="84"/>
        <v>#REF!</v>
      </c>
      <c r="L212" s="14"/>
      <c r="M212" s="14"/>
      <c r="N212" s="14"/>
      <c r="O212" s="14"/>
      <c r="P212" s="14"/>
      <c r="Q212" s="14"/>
      <c r="R212" s="14"/>
      <c r="S212" s="14"/>
      <c r="T212" s="14"/>
    </row>
    <row r="213" ht="15.75" customHeight="1">
      <c r="A213" s="14">
        <f t="shared" ref="A213:B213" si="93">A212+1</f>
        <v>165</v>
      </c>
      <c r="B213" s="15">
        <f t="shared" si="93"/>
        <v>11</v>
      </c>
      <c r="C213" s="25"/>
      <c r="D213" s="17" t="s">
        <v>27</v>
      </c>
      <c r="E213" s="17" t="s">
        <v>364</v>
      </c>
      <c r="F213" s="18" t="s">
        <v>41</v>
      </c>
      <c r="G213" s="19">
        <v>551184.0</v>
      </c>
      <c r="H213" s="20" t="s">
        <v>50</v>
      </c>
      <c r="I213" s="31" t="s">
        <v>9</v>
      </c>
      <c r="J213" s="22">
        <v>41.0</v>
      </c>
      <c r="K213" s="23" t="str">
        <f t="shared" si="84"/>
        <v>#REF!</v>
      </c>
      <c r="L213" s="14"/>
      <c r="M213" s="14"/>
      <c r="N213" s="14"/>
      <c r="O213" s="14"/>
      <c r="P213" s="14"/>
      <c r="Q213" s="14"/>
      <c r="R213" s="14"/>
      <c r="S213" s="14"/>
      <c r="T213" s="14"/>
    </row>
    <row r="214" ht="15.75" customHeight="1">
      <c r="A214" s="14">
        <f t="shared" ref="A214:B214" si="94">A213+1</f>
        <v>166</v>
      </c>
      <c r="B214" s="15">
        <f t="shared" si="94"/>
        <v>12</v>
      </c>
      <c r="C214" s="25"/>
      <c r="D214" s="17" t="s">
        <v>365</v>
      </c>
      <c r="E214" s="17" t="s">
        <v>366</v>
      </c>
      <c r="F214" s="18" t="s">
        <v>23</v>
      </c>
      <c r="G214" s="19">
        <v>551212.0</v>
      </c>
      <c r="H214" s="20" t="s">
        <v>50</v>
      </c>
      <c r="I214" s="31" t="s">
        <v>9</v>
      </c>
      <c r="J214" s="22">
        <v>39.0</v>
      </c>
      <c r="K214" s="23" t="str">
        <f t="shared" si="84"/>
        <v>#REF!</v>
      </c>
      <c r="L214" s="14"/>
      <c r="M214" s="14"/>
      <c r="N214" s="14"/>
      <c r="O214" s="14"/>
      <c r="P214" s="14"/>
      <c r="Q214" s="14"/>
      <c r="R214" s="14"/>
      <c r="S214" s="14"/>
      <c r="T214" s="14"/>
    </row>
    <row r="215" ht="15.75" customHeight="1">
      <c r="A215" s="14">
        <f t="shared" ref="A215:B215" si="95">A214+1</f>
        <v>167</v>
      </c>
      <c r="B215" s="15">
        <f t="shared" si="95"/>
        <v>13</v>
      </c>
      <c r="C215" s="25"/>
      <c r="D215" s="17" t="s">
        <v>367</v>
      </c>
      <c r="E215" s="17" t="s">
        <v>368</v>
      </c>
      <c r="F215" s="18" t="s">
        <v>55</v>
      </c>
      <c r="G215" s="19">
        <v>551153.0</v>
      </c>
      <c r="H215" s="20" t="s">
        <v>50</v>
      </c>
      <c r="I215" s="31" t="s">
        <v>9</v>
      </c>
      <c r="J215" s="22">
        <v>39.0</v>
      </c>
      <c r="K215" s="23" t="str">
        <f t="shared" si="84"/>
        <v>#REF!</v>
      </c>
      <c r="L215" s="14"/>
      <c r="M215" s="14"/>
      <c r="N215" s="14"/>
      <c r="O215" s="14"/>
      <c r="P215" s="14"/>
      <c r="Q215" s="14"/>
      <c r="R215" s="14"/>
      <c r="S215" s="14"/>
      <c r="T215" s="14"/>
    </row>
    <row r="216" ht="15.75" customHeight="1">
      <c r="A216" s="14">
        <f t="shared" ref="A216:B216" si="96">A215+1</f>
        <v>168</v>
      </c>
      <c r="B216" s="15">
        <f t="shared" si="96"/>
        <v>14</v>
      </c>
      <c r="C216" s="25"/>
      <c r="D216" s="17" t="s">
        <v>369</v>
      </c>
      <c r="E216" s="17" t="s">
        <v>370</v>
      </c>
      <c r="F216" s="18" t="s">
        <v>38</v>
      </c>
      <c r="G216" s="19">
        <v>551243.0</v>
      </c>
      <c r="H216" s="20" t="s">
        <v>50</v>
      </c>
      <c r="I216" s="31" t="s">
        <v>9</v>
      </c>
      <c r="J216" s="22">
        <v>32.0</v>
      </c>
      <c r="K216" s="23" t="str">
        <f t="shared" si="84"/>
        <v>#REF!</v>
      </c>
      <c r="L216" s="14"/>
      <c r="M216" s="14"/>
      <c r="N216" s="14"/>
      <c r="O216" s="14"/>
      <c r="P216" s="14"/>
      <c r="Q216" s="14"/>
      <c r="R216" s="14"/>
      <c r="S216" s="14"/>
      <c r="T216" s="14"/>
    </row>
    <row r="217" ht="15.75" customHeight="1">
      <c r="A217" s="14">
        <f t="shared" ref="A217:B217" si="97">A216+1</f>
        <v>169</v>
      </c>
      <c r="B217" s="15">
        <f t="shared" si="97"/>
        <v>15</v>
      </c>
      <c r="C217" s="25"/>
      <c r="D217" s="17" t="s">
        <v>371</v>
      </c>
      <c r="E217" s="17" t="s">
        <v>372</v>
      </c>
      <c r="F217" s="18" t="s">
        <v>32</v>
      </c>
      <c r="G217" s="19">
        <v>552979.0</v>
      </c>
      <c r="H217" s="20" t="s">
        <v>50</v>
      </c>
      <c r="I217" s="31" t="s">
        <v>9</v>
      </c>
      <c r="J217" s="22">
        <v>35.0</v>
      </c>
      <c r="K217" s="23" t="str">
        <f t="shared" si="84"/>
        <v>#REF!</v>
      </c>
      <c r="L217" s="14"/>
      <c r="M217" s="14"/>
      <c r="N217" s="14"/>
      <c r="O217" s="14"/>
      <c r="P217" s="14"/>
      <c r="Q217" s="14"/>
      <c r="R217" s="14"/>
      <c r="S217" s="14"/>
      <c r="T217" s="14"/>
    </row>
    <row r="218" ht="15.75" customHeight="1">
      <c r="A218" s="14">
        <f t="shared" ref="A218:B218" si="98">A217+1</f>
        <v>170</v>
      </c>
      <c r="B218" s="15">
        <f t="shared" si="98"/>
        <v>16</v>
      </c>
      <c r="C218" s="25"/>
      <c r="D218" s="17" t="s">
        <v>373</v>
      </c>
      <c r="E218" s="17" t="s">
        <v>374</v>
      </c>
      <c r="F218" s="18" t="s">
        <v>29</v>
      </c>
      <c r="G218" s="19">
        <v>553010.0</v>
      </c>
      <c r="H218" s="20" t="s">
        <v>50</v>
      </c>
      <c r="I218" s="31" t="s">
        <v>9</v>
      </c>
      <c r="J218" s="22">
        <v>46.0</v>
      </c>
      <c r="K218" s="23" t="str">
        <f t="shared" si="84"/>
        <v>#REF!</v>
      </c>
      <c r="L218" s="14"/>
      <c r="M218" s="14"/>
      <c r="N218" s="14"/>
      <c r="O218" s="14"/>
      <c r="P218" s="14"/>
      <c r="Q218" s="14"/>
      <c r="R218" s="14"/>
      <c r="S218" s="14"/>
      <c r="T218" s="14"/>
    </row>
    <row r="219" ht="15.75" customHeight="1">
      <c r="A219" s="14">
        <f t="shared" ref="A219:B219" si="99">A218+1</f>
        <v>171</v>
      </c>
      <c r="B219" s="15">
        <f t="shared" si="99"/>
        <v>17</v>
      </c>
      <c r="C219" s="25"/>
      <c r="D219" s="17" t="s">
        <v>375</v>
      </c>
      <c r="E219" s="17" t="s">
        <v>376</v>
      </c>
      <c r="F219" s="18" t="s">
        <v>146</v>
      </c>
      <c r="G219" s="19">
        <v>553344.0</v>
      </c>
      <c r="H219" s="20" t="s">
        <v>50</v>
      </c>
      <c r="I219" s="31" t="s">
        <v>9</v>
      </c>
      <c r="J219" s="22">
        <v>34.0</v>
      </c>
      <c r="K219" s="23" t="str">
        <f t="shared" si="84"/>
        <v>#REF!</v>
      </c>
      <c r="L219" s="32"/>
      <c r="M219" s="32"/>
      <c r="N219" s="32"/>
      <c r="O219" s="32"/>
      <c r="P219" s="32"/>
      <c r="Q219" s="32"/>
      <c r="R219" s="32"/>
      <c r="S219" s="32"/>
      <c r="T219" s="32"/>
    </row>
    <row r="220" ht="15.75" customHeight="1">
      <c r="A220" s="14">
        <f t="shared" ref="A220:B220" si="100">A219+1</f>
        <v>172</v>
      </c>
      <c r="B220" s="15">
        <f t="shared" si="100"/>
        <v>18</v>
      </c>
      <c r="C220" s="25"/>
      <c r="D220" s="17" t="s">
        <v>377</v>
      </c>
      <c r="E220" s="17" t="s">
        <v>378</v>
      </c>
      <c r="F220" s="18" t="s">
        <v>47</v>
      </c>
      <c r="G220" s="19">
        <v>553375.0</v>
      </c>
      <c r="H220" s="20" t="s">
        <v>50</v>
      </c>
      <c r="I220" s="31" t="s">
        <v>9</v>
      </c>
      <c r="J220" s="22">
        <v>39.0</v>
      </c>
      <c r="K220" s="23" t="str">
        <f t="shared" si="84"/>
        <v>#REF!</v>
      </c>
      <c r="L220" s="32"/>
      <c r="M220" s="32"/>
      <c r="N220" s="32"/>
      <c r="O220" s="32"/>
      <c r="P220" s="32"/>
      <c r="Q220" s="32"/>
      <c r="R220" s="32"/>
      <c r="S220" s="32"/>
      <c r="T220" s="32"/>
    </row>
    <row r="221" ht="15.75" customHeight="1">
      <c r="A221" s="14"/>
      <c r="B221" s="15"/>
      <c r="C221" s="25"/>
      <c r="D221" s="29"/>
      <c r="E221" s="29"/>
      <c r="F221" s="30"/>
      <c r="G221" s="24"/>
      <c r="H221" s="24"/>
      <c r="I221" s="21"/>
      <c r="J221" s="28"/>
      <c r="K221" s="23"/>
      <c r="L221" s="32"/>
      <c r="M221" s="32"/>
      <c r="N221" s="32"/>
      <c r="O221" s="32"/>
      <c r="P221" s="32"/>
      <c r="Q221" s="32"/>
      <c r="R221" s="32"/>
      <c r="S221" s="32"/>
      <c r="T221" s="32"/>
    </row>
    <row r="222" ht="15.75" customHeight="1">
      <c r="A222" s="14"/>
      <c r="B222" s="15"/>
      <c r="C222" s="25"/>
      <c r="D222" s="29"/>
      <c r="E222" s="29"/>
      <c r="F222" s="30"/>
      <c r="G222" s="24"/>
      <c r="H222" s="24"/>
      <c r="I222" s="31" t="s">
        <v>67</v>
      </c>
      <c r="J222" s="28">
        <f>SUM(J203:J220)</f>
        <v>712</v>
      </c>
      <c r="K222" s="23"/>
      <c r="L222" s="32"/>
      <c r="M222" s="32"/>
      <c r="N222" s="32"/>
      <c r="O222" s="32"/>
      <c r="P222" s="32"/>
      <c r="Q222" s="32"/>
      <c r="R222" s="32"/>
      <c r="S222" s="32"/>
      <c r="T222" s="32"/>
    </row>
    <row r="223" ht="15.75" customHeight="1">
      <c r="A223" s="14" t="s">
        <v>11</v>
      </c>
      <c r="B223" s="15"/>
      <c r="C223" s="21"/>
      <c r="D223" s="32"/>
      <c r="E223" s="53"/>
      <c r="F223" s="21"/>
      <c r="G223" s="21"/>
      <c r="H223" s="54"/>
      <c r="I223" s="34" t="s">
        <v>68</v>
      </c>
      <c r="J223" s="35">
        <f>AVERAGE(J203:J220)</f>
        <v>39.55555556</v>
      </c>
      <c r="K223" s="23" t="str">
        <f>SUM(K203:K220)</f>
        <v>#REF!</v>
      </c>
      <c r="L223" s="14"/>
      <c r="M223" s="14"/>
      <c r="N223" s="14"/>
      <c r="O223" s="14"/>
      <c r="P223" s="14"/>
      <c r="Q223" s="14"/>
      <c r="R223" s="14"/>
      <c r="S223" s="14"/>
      <c r="T223" s="14"/>
    </row>
    <row r="224" ht="15.75" customHeight="1">
      <c r="A224" s="11" t="s">
        <v>379</v>
      </c>
      <c r="B224" s="8">
        <v>0.0</v>
      </c>
      <c r="C224" s="8" t="s">
        <v>12</v>
      </c>
      <c r="D224" s="10" t="s">
        <v>380</v>
      </c>
      <c r="E224" s="10" t="s">
        <v>14</v>
      </c>
      <c r="F224" s="11" t="s">
        <v>15</v>
      </c>
      <c r="G224" s="11" t="s">
        <v>381</v>
      </c>
      <c r="H224" s="11" t="s">
        <v>17</v>
      </c>
      <c r="I224" s="11" t="s">
        <v>18</v>
      </c>
      <c r="J224" s="48" t="s">
        <v>382</v>
      </c>
      <c r="K224" s="12" t="s">
        <v>383</v>
      </c>
      <c r="L224" s="14"/>
      <c r="M224" s="14"/>
      <c r="N224" s="14"/>
      <c r="O224" s="14"/>
      <c r="P224" s="14"/>
      <c r="Q224" s="14"/>
      <c r="R224" s="14"/>
      <c r="S224" s="14"/>
      <c r="T224" s="14"/>
    </row>
    <row r="225" ht="15.75" customHeight="1">
      <c r="A225" s="14">
        <f>A220+1</f>
        <v>173</v>
      </c>
      <c r="B225" s="31">
        <v>2.0</v>
      </c>
      <c r="C225" s="24"/>
      <c r="D225" s="17" t="s">
        <v>384</v>
      </c>
      <c r="E225" s="17" t="s">
        <v>385</v>
      </c>
      <c r="F225" s="18" t="s">
        <v>23</v>
      </c>
      <c r="G225" s="19">
        <v>533622.0</v>
      </c>
      <c r="H225" s="20" t="s">
        <v>50</v>
      </c>
      <c r="I225" s="31" t="s">
        <v>386</v>
      </c>
      <c r="J225" s="100" t="str">
        <f t="shared" ref="J225:J302" si="101">IF(#REF!,#REF!&gt;=56)</f>
        <v>#REF!</v>
      </c>
      <c r="K225" s="101" t="str">
        <f t="shared" ref="K225:K270" si="102">IF(#REF!,#REF!&gt;=56,#REF!&lt;56)</f>
        <v>#REF!</v>
      </c>
      <c r="L225" s="14"/>
      <c r="M225" s="14"/>
      <c r="N225" s="14"/>
      <c r="O225" s="14"/>
      <c r="P225" s="14"/>
      <c r="Q225" s="14"/>
      <c r="R225" s="14"/>
      <c r="S225" s="14"/>
      <c r="T225" s="14"/>
    </row>
    <row r="226" ht="15.75" customHeight="1">
      <c r="A226" s="14">
        <f t="shared" ref="A226:A227" si="103">A225+1</f>
        <v>174</v>
      </c>
      <c r="B226" s="31">
        <v>72.0</v>
      </c>
      <c r="C226" s="24"/>
      <c r="D226" s="17" t="s">
        <v>290</v>
      </c>
      <c r="E226" s="17" t="s">
        <v>219</v>
      </c>
      <c r="F226" s="18" t="s">
        <v>44</v>
      </c>
      <c r="G226" s="19">
        <v>556266.0</v>
      </c>
      <c r="H226" s="102" t="s">
        <v>50</v>
      </c>
      <c r="I226" s="31" t="s">
        <v>387</v>
      </c>
      <c r="J226" s="100" t="str">
        <f t="shared" si="101"/>
        <v>#REF!</v>
      </c>
      <c r="K226" s="101" t="str">
        <f t="shared" si="102"/>
        <v>#REF!</v>
      </c>
      <c r="L226" s="32"/>
      <c r="M226" s="32"/>
      <c r="N226" s="32"/>
      <c r="O226" s="32"/>
      <c r="P226" s="32"/>
      <c r="Q226" s="32"/>
      <c r="R226" s="32"/>
      <c r="S226" s="32"/>
      <c r="T226" s="32"/>
    </row>
    <row r="227" ht="15.75" customHeight="1">
      <c r="A227" s="14">
        <f t="shared" si="103"/>
        <v>175</v>
      </c>
      <c r="B227" s="31">
        <v>42.0</v>
      </c>
      <c r="C227" s="24"/>
      <c r="D227" s="17" t="s">
        <v>128</v>
      </c>
      <c r="E227" s="17" t="s">
        <v>213</v>
      </c>
      <c r="F227" s="18" t="s">
        <v>44</v>
      </c>
      <c r="G227" s="19">
        <v>570511.0</v>
      </c>
      <c r="H227" s="20" t="s">
        <v>50</v>
      </c>
      <c r="I227" s="21" t="s">
        <v>388</v>
      </c>
      <c r="J227" s="100" t="str">
        <f t="shared" si="101"/>
        <v>#REF!</v>
      </c>
      <c r="K227" s="101" t="str">
        <f t="shared" si="102"/>
        <v>#REF!</v>
      </c>
      <c r="L227" s="32"/>
      <c r="M227" s="32"/>
      <c r="N227" s="32"/>
      <c r="O227" s="32"/>
      <c r="P227" s="32"/>
      <c r="Q227" s="32"/>
      <c r="R227" s="32"/>
      <c r="S227" s="32"/>
      <c r="T227" s="32"/>
    </row>
    <row r="228" ht="15.75" customHeight="1">
      <c r="A228" s="14">
        <f>A227</f>
        <v>175</v>
      </c>
      <c r="B228" s="21">
        <v>43.0</v>
      </c>
      <c r="C228" s="24"/>
      <c r="D228" s="17" t="s">
        <v>389</v>
      </c>
      <c r="E228" s="17" t="s">
        <v>390</v>
      </c>
      <c r="F228" s="18" t="s">
        <v>41</v>
      </c>
      <c r="G228" s="19">
        <v>488332.0</v>
      </c>
      <c r="H228" s="20" t="s">
        <v>5</v>
      </c>
      <c r="I228" s="21" t="s">
        <v>388</v>
      </c>
      <c r="J228" s="100" t="str">
        <f t="shared" si="101"/>
        <v>#REF!</v>
      </c>
      <c r="K228" s="101" t="str">
        <f t="shared" si="102"/>
        <v>#REF!</v>
      </c>
      <c r="L228" s="32"/>
      <c r="M228" s="32"/>
      <c r="N228" s="32"/>
      <c r="O228" s="32"/>
      <c r="P228" s="32"/>
      <c r="Q228" s="32"/>
      <c r="R228" s="32"/>
      <c r="S228" s="32"/>
      <c r="T228" s="32"/>
    </row>
    <row r="229" ht="15.75" customHeight="1">
      <c r="A229" s="14">
        <f t="shared" ref="A229:A302" si="104">A228+1</f>
        <v>176</v>
      </c>
      <c r="B229" s="31">
        <v>3.0</v>
      </c>
      <c r="C229" s="24"/>
      <c r="D229" s="17" t="s">
        <v>391</v>
      </c>
      <c r="E229" s="17" t="s">
        <v>392</v>
      </c>
      <c r="F229" s="18" t="s">
        <v>41</v>
      </c>
      <c r="G229" s="19">
        <v>489883.0</v>
      </c>
      <c r="H229" s="20" t="s">
        <v>5</v>
      </c>
      <c r="I229" s="31" t="s">
        <v>393</v>
      </c>
      <c r="J229" s="100" t="str">
        <f t="shared" si="101"/>
        <v>#REF!</v>
      </c>
      <c r="K229" s="101" t="str">
        <f t="shared" si="102"/>
        <v>#REF!</v>
      </c>
      <c r="L229" s="14"/>
      <c r="M229" s="14"/>
      <c r="N229" s="14"/>
      <c r="O229" s="14"/>
      <c r="P229" s="14"/>
      <c r="Q229" s="14"/>
      <c r="R229" s="14"/>
      <c r="S229" s="14"/>
      <c r="T229" s="14"/>
    </row>
    <row r="230" ht="15.75" customHeight="1">
      <c r="A230" s="14">
        <f t="shared" si="104"/>
        <v>177</v>
      </c>
      <c r="B230" s="31">
        <v>4.0</v>
      </c>
      <c r="C230" s="24"/>
      <c r="D230" s="17" t="s">
        <v>391</v>
      </c>
      <c r="E230" s="17" t="s">
        <v>394</v>
      </c>
      <c r="F230" s="18" t="s">
        <v>32</v>
      </c>
      <c r="G230" s="19">
        <v>529969.0</v>
      </c>
      <c r="H230" s="20" t="s">
        <v>5</v>
      </c>
      <c r="I230" s="21" t="s">
        <v>395</v>
      </c>
      <c r="J230" s="100" t="str">
        <f t="shared" si="101"/>
        <v>#REF!</v>
      </c>
      <c r="K230" s="101" t="str">
        <f t="shared" si="102"/>
        <v>#REF!</v>
      </c>
      <c r="L230" s="32"/>
      <c r="M230" s="32"/>
      <c r="N230" s="32"/>
      <c r="O230" s="32"/>
      <c r="P230" s="32"/>
      <c r="Q230" s="32"/>
      <c r="R230" s="32"/>
      <c r="S230" s="32"/>
      <c r="T230" s="32"/>
    </row>
    <row r="231" ht="15.75" customHeight="1">
      <c r="A231" s="14">
        <f t="shared" si="104"/>
        <v>178</v>
      </c>
      <c r="B231" s="31">
        <v>20.0</v>
      </c>
      <c r="C231" s="24"/>
      <c r="D231" s="17" t="s">
        <v>396</v>
      </c>
      <c r="E231" s="17" t="s">
        <v>397</v>
      </c>
      <c r="F231" s="18" t="s">
        <v>35</v>
      </c>
      <c r="G231" s="19">
        <v>524125.0</v>
      </c>
      <c r="H231" s="20" t="s">
        <v>5</v>
      </c>
      <c r="I231" s="21" t="s">
        <v>398</v>
      </c>
      <c r="J231" s="100" t="str">
        <f t="shared" si="101"/>
        <v>#REF!</v>
      </c>
      <c r="K231" s="101" t="str">
        <f t="shared" si="102"/>
        <v>#REF!</v>
      </c>
      <c r="L231" s="14"/>
      <c r="M231" s="14"/>
      <c r="N231" s="14"/>
      <c r="O231" s="14"/>
      <c r="P231" s="14"/>
      <c r="Q231" s="14"/>
      <c r="R231" s="14"/>
      <c r="S231" s="14"/>
      <c r="T231" s="14"/>
    </row>
    <row r="232" ht="15.75" customHeight="1">
      <c r="A232" s="14">
        <f t="shared" si="104"/>
        <v>179</v>
      </c>
      <c r="B232" s="31">
        <v>73.0</v>
      </c>
      <c r="C232" s="24"/>
      <c r="D232" s="17" t="s">
        <v>399</v>
      </c>
      <c r="E232" s="17" t="s">
        <v>400</v>
      </c>
      <c r="F232" s="18" t="s">
        <v>41</v>
      </c>
      <c r="G232" s="19">
        <v>530000.0</v>
      </c>
      <c r="H232" s="102" t="s">
        <v>5</v>
      </c>
      <c r="I232" s="31" t="s">
        <v>387</v>
      </c>
      <c r="J232" s="100" t="str">
        <f t="shared" si="101"/>
        <v>#REF!</v>
      </c>
      <c r="K232" s="101" t="str">
        <f t="shared" si="102"/>
        <v>#REF!</v>
      </c>
      <c r="L232" s="32"/>
      <c r="M232" s="32"/>
      <c r="N232" s="32"/>
      <c r="O232" s="32"/>
      <c r="P232" s="32"/>
      <c r="Q232" s="32"/>
      <c r="R232" s="32"/>
      <c r="S232" s="32"/>
      <c r="T232" s="32"/>
    </row>
    <row r="233" ht="15.75" customHeight="1">
      <c r="A233" s="14">
        <f t="shared" si="104"/>
        <v>180</v>
      </c>
      <c r="B233" s="31">
        <v>11.0</v>
      </c>
      <c r="C233" s="24"/>
      <c r="D233" s="17" t="s">
        <v>401</v>
      </c>
      <c r="E233" s="17" t="s">
        <v>402</v>
      </c>
      <c r="F233" s="18" t="s">
        <v>93</v>
      </c>
      <c r="G233" s="19">
        <v>533653.0</v>
      </c>
      <c r="H233" s="20" t="s">
        <v>50</v>
      </c>
      <c r="I233" s="31" t="s">
        <v>403</v>
      </c>
      <c r="J233" s="100" t="str">
        <f t="shared" si="101"/>
        <v>#REF!</v>
      </c>
      <c r="K233" s="101" t="str">
        <f t="shared" si="102"/>
        <v>#REF!</v>
      </c>
      <c r="L233" s="32"/>
      <c r="M233" s="32"/>
      <c r="N233" s="32"/>
      <c r="O233" s="32"/>
      <c r="P233" s="32"/>
      <c r="Q233" s="32"/>
      <c r="R233" s="32"/>
      <c r="S233" s="32"/>
      <c r="T233" s="32"/>
    </row>
    <row r="234" ht="15.75" customHeight="1">
      <c r="A234" s="14">
        <f t="shared" si="104"/>
        <v>181</v>
      </c>
      <c r="B234" s="31">
        <v>74.0</v>
      </c>
      <c r="C234" s="24"/>
      <c r="D234" s="17" t="s">
        <v>404</v>
      </c>
      <c r="E234" s="17" t="s">
        <v>405</v>
      </c>
      <c r="F234" s="18" t="s">
        <v>47</v>
      </c>
      <c r="G234" s="19">
        <v>556297.0</v>
      </c>
      <c r="H234" s="102" t="s">
        <v>50</v>
      </c>
      <c r="I234" s="31" t="s">
        <v>387</v>
      </c>
      <c r="J234" s="100" t="str">
        <f t="shared" si="101"/>
        <v>#REF!</v>
      </c>
      <c r="K234" s="101" t="str">
        <f t="shared" si="102"/>
        <v>#REF!</v>
      </c>
      <c r="L234" s="32"/>
      <c r="M234" s="32"/>
      <c r="N234" s="32"/>
      <c r="O234" s="32"/>
      <c r="P234" s="32"/>
      <c r="Q234" s="32"/>
      <c r="R234" s="32"/>
      <c r="S234" s="32"/>
      <c r="T234" s="32"/>
    </row>
    <row r="235" ht="15.75" customHeight="1">
      <c r="A235" s="14">
        <f t="shared" si="104"/>
        <v>182</v>
      </c>
      <c r="B235" s="31">
        <v>40.0</v>
      </c>
      <c r="C235" s="24"/>
      <c r="D235" s="17" t="s">
        <v>406</v>
      </c>
      <c r="E235" s="17" t="s">
        <v>407</v>
      </c>
      <c r="F235" s="18" t="s">
        <v>98</v>
      </c>
      <c r="G235" s="19">
        <v>489852.0</v>
      </c>
      <c r="H235" s="20" t="s">
        <v>5</v>
      </c>
      <c r="I235" s="21" t="s">
        <v>408</v>
      </c>
      <c r="J235" s="100" t="str">
        <f t="shared" si="101"/>
        <v>#REF!</v>
      </c>
      <c r="K235" s="101" t="str">
        <f t="shared" si="102"/>
        <v>#REF!</v>
      </c>
      <c r="L235" s="14"/>
      <c r="M235" s="14"/>
      <c r="N235" s="14"/>
      <c r="O235" s="14"/>
      <c r="P235" s="14"/>
      <c r="Q235" s="14"/>
      <c r="R235" s="14"/>
      <c r="S235" s="14"/>
      <c r="T235" s="14"/>
    </row>
    <row r="236" ht="15.75" customHeight="1">
      <c r="A236" s="14">
        <f t="shared" si="104"/>
        <v>183</v>
      </c>
      <c r="B236" s="31">
        <v>62.0</v>
      </c>
      <c r="C236" s="24"/>
      <c r="D236" s="17" t="s">
        <v>409</v>
      </c>
      <c r="E236" s="17" t="s">
        <v>410</v>
      </c>
      <c r="F236" s="18" t="s">
        <v>345</v>
      </c>
      <c r="G236" s="19">
        <v>553740.0</v>
      </c>
      <c r="H236" s="20" t="s">
        <v>50</v>
      </c>
      <c r="I236" s="21" t="s">
        <v>411</v>
      </c>
      <c r="J236" s="100" t="str">
        <f t="shared" si="101"/>
        <v>#REF!</v>
      </c>
      <c r="K236" s="101" t="str">
        <f t="shared" si="102"/>
        <v>#REF!</v>
      </c>
      <c r="L236" s="32"/>
      <c r="M236" s="32"/>
      <c r="N236" s="32"/>
      <c r="O236" s="32"/>
      <c r="P236" s="32"/>
      <c r="Q236" s="32"/>
      <c r="R236" s="32"/>
      <c r="S236" s="32"/>
      <c r="T236" s="32"/>
    </row>
    <row r="237" ht="15.75" customHeight="1">
      <c r="A237" s="14">
        <f t="shared" si="104"/>
        <v>184</v>
      </c>
      <c r="B237" s="31">
        <v>21.0</v>
      </c>
      <c r="C237" s="24"/>
      <c r="D237" s="17" t="s">
        <v>412</v>
      </c>
      <c r="E237" s="17" t="s">
        <v>413</v>
      </c>
      <c r="F237" s="18" t="s">
        <v>35</v>
      </c>
      <c r="G237" s="19">
        <v>523760.0</v>
      </c>
      <c r="H237" s="20" t="s">
        <v>5</v>
      </c>
      <c r="I237" s="31" t="s">
        <v>398</v>
      </c>
      <c r="J237" s="100" t="str">
        <f t="shared" si="101"/>
        <v>#REF!</v>
      </c>
      <c r="K237" s="101" t="str">
        <f t="shared" si="102"/>
        <v>#REF!</v>
      </c>
      <c r="L237" s="32"/>
      <c r="M237" s="32"/>
      <c r="N237" s="32"/>
      <c r="O237" s="32"/>
      <c r="P237" s="32"/>
      <c r="Q237" s="32"/>
      <c r="R237" s="32"/>
      <c r="S237" s="32"/>
      <c r="T237" s="32"/>
    </row>
    <row r="238" ht="15.75" customHeight="1">
      <c r="A238" s="14">
        <f t="shared" si="104"/>
        <v>185</v>
      </c>
      <c r="B238" s="31">
        <v>38.0</v>
      </c>
      <c r="C238" s="24"/>
      <c r="D238" s="17" t="s">
        <v>414</v>
      </c>
      <c r="E238" s="17" t="s">
        <v>415</v>
      </c>
      <c r="F238" s="18" t="s">
        <v>32</v>
      </c>
      <c r="G238" s="19">
        <v>527047.0</v>
      </c>
      <c r="H238" s="20" t="s">
        <v>5</v>
      </c>
      <c r="I238" s="21" t="s">
        <v>416</v>
      </c>
      <c r="J238" s="100" t="str">
        <f t="shared" si="101"/>
        <v>#REF!</v>
      </c>
      <c r="K238" s="101" t="str">
        <f t="shared" si="102"/>
        <v>#REF!</v>
      </c>
      <c r="L238" s="14"/>
      <c r="M238" s="14"/>
      <c r="N238" s="14"/>
      <c r="O238" s="14"/>
      <c r="P238" s="14"/>
      <c r="Q238" s="14"/>
      <c r="R238" s="14"/>
      <c r="S238" s="14"/>
      <c r="T238" s="14"/>
    </row>
    <row r="239" ht="15.75" customHeight="1">
      <c r="A239" s="14">
        <f t="shared" si="104"/>
        <v>186</v>
      </c>
      <c r="B239" s="21">
        <v>22.0</v>
      </c>
      <c r="C239" s="24"/>
      <c r="D239" s="17" t="s">
        <v>217</v>
      </c>
      <c r="E239" s="17" t="s">
        <v>417</v>
      </c>
      <c r="F239" s="18" t="s">
        <v>38</v>
      </c>
      <c r="G239" s="19">
        <v>571272.0</v>
      </c>
      <c r="H239" s="20" t="s">
        <v>50</v>
      </c>
      <c r="I239" s="21" t="s">
        <v>398</v>
      </c>
      <c r="J239" s="100" t="str">
        <f t="shared" si="101"/>
        <v>#REF!</v>
      </c>
      <c r="K239" s="101" t="str">
        <f t="shared" si="102"/>
        <v>#REF!</v>
      </c>
      <c r="L239" s="32"/>
      <c r="M239" s="32"/>
      <c r="N239" s="32"/>
      <c r="O239" s="32"/>
      <c r="P239" s="32"/>
      <c r="Q239" s="32"/>
      <c r="R239" s="32"/>
      <c r="S239" s="32"/>
      <c r="T239" s="32"/>
    </row>
    <row r="240" ht="15.75" customHeight="1">
      <c r="A240" s="14">
        <f t="shared" si="104"/>
        <v>187</v>
      </c>
      <c r="B240" s="31">
        <v>5.0</v>
      </c>
      <c r="C240" s="24"/>
      <c r="D240" s="17" t="s">
        <v>418</v>
      </c>
      <c r="E240" s="17" t="s">
        <v>271</v>
      </c>
      <c r="F240" s="18" t="s">
        <v>47</v>
      </c>
      <c r="G240" s="19">
        <v>531065.0</v>
      </c>
      <c r="H240" s="20" t="s">
        <v>50</v>
      </c>
      <c r="I240" s="21" t="s">
        <v>395</v>
      </c>
      <c r="J240" s="100" t="str">
        <f t="shared" si="101"/>
        <v>#REF!</v>
      </c>
      <c r="K240" s="101" t="str">
        <f t="shared" si="102"/>
        <v>#REF!</v>
      </c>
      <c r="L240" s="32"/>
      <c r="M240" s="32"/>
      <c r="N240" s="32"/>
      <c r="O240" s="32"/>
      <c r="P240" s="32"/>
      <c r="Q240" s="32"/>
      <c r="R240" s="32"/>
      <c r="S240" s="32"/>
      <c r="T240" s="32"/>
    </row>
    <row r="241" ht="15.75" customHeight="1">
      <c r="A241" s="14">
        <f t="shared" si="104"/>
        <v>188</v>
      </c>
      <c r="B241" s="31">
        <v>33.0</v>
      </c>
      <c r="C241" s="24"/>
      <c r="D241" s="17" t="s">
        <v>419</v>
      </c>
      <c r="E241" s="17" t="s">
        <v>420</v>
      </c>
      <c r="F241" s="18" t="s">
        <v>38</v>
      </c>
      <c r="G241" s="19">
        <v>518677.0</v>
      </c>
      <c r="H241" s="20" t="s">
        <v>50</v>
      </c>
      <c r="I241" s="31" t="s">
        <v>421</v>
      </c>
      <c r="J241" s="100" t="str">
        <f t="shared" si="101"/>
        <v>#REF!</v>
      </c>
      <c r="K241" s="101" t="str">
        <f t="shared" si="102"/>
        <v>#REF!</v>
      </c>
      <c r="L241" s="14"/>
      <c r="M241" s="14"/>
      <c r="N241" s="14"/>
      <c r="O241" s="14"/>
      <c r="P241" s="14"/>
      <c r="Q241" s="14"/>
      <c r="R241" s="14"/>
      <c r="S241" s="14"/>
      <c r="T241" s="14"/>
    </row>
    <row r="242" ht="15.75" customHeight="1">
      <c r="A242" s="14">
        <f t="shared" si="104"/>
        <v>189</v>
      </c>
      <c r="B242" s="31">
        <v>56.0</v>
      </c>
      <c r="C242" s="24"/>
      <c r="D242" s="17" t="s">
        <v>422</v>
      </c>
      <c r="E242" s="17" t="s">
        <v>423</v>
      </c>
      <c r="F242" s="18" t="s">
        <v>26</v>
      </c>
      <c r="G242" s="19">
        <v>527078.0</v>
      </c>
      <c r="H242" s="20" t="s">
        <v>5</v>
      </c>
      <c r="I242" s="21" t="s">
        <v>424</v>
      </c>
      <c r="J242" s="100" t="str">
        <f t="shared" si="101"/>
        <v>#REF!</v>
      </c>
      <c r="K242" s="101" t="str">
        <f t="shared" si="102"/>
        <v>#REF!</v>
      </c>
      <c r="L242" s="32"/>
      <c r="M242" s="32"/>
      <c r="N242" s="32"/>
      <c r="O242" s="32"/>
      <c r="P242" s="32"/>
      <c r="Q242" s="32"/>
      <c r="R242" s="32"/>
      <c r="S242" s="32"/>
      <c r="T242" s="32"/>
    </row>
    <row r="243" ht="16.5" customHeight="1">
      <c r="A243" s="14">
        <f t="shared" si="104"/>
        <v>190</v>
      </c>
      <c r="B243" s="31">
        <v>23.0</v>
      </c>
      <c r="C243" s="24"/>
      <c r="D243" s="17" t="s">
        <v>425</v>
      </c>
      <c r="E243" s="17" t="s">
        <v>426</v>
      </c>
      <c r="F243" s="18" t="s">
        <v>41</v>
      </c>
      <c r="G243" s="19">
        <v>548961.0</v>
      </c>
      <c r="H243" s="20" t="s">
        <v>50</v>
      </c>
      <c r="I243" s="21" t="s">
        <v>398</v>
      </c>
      <c r="J243" s="100" t="str">
        <f t="shared" si="101"/>
        <v>#REF!</v>
      </c>
      <c r="K243" s="101" t="str">
        <f t="shared" si="102"/>
        <v>#REF!</v>
      </c>
      <c r="L243" s="32"/>
      <c r="M243" s="32"/>
      <c r="N243" s="32"/>
      <c r="O243" s="32"/>
      <c r="P243" s="32"/>
      <c r="Q243" s="32"/>
      <c r="R243" s="32"/>
      <c r="S243" s="32"/>
      <c r="T243" s="32"/>
    </row>
    <row r="244" ht="15.75" customHeight="1">
      <c r="A244" s="14">
        <f t="shared" si="104"/>
        <v>191</v>
      </c>
      <c r="B244" s="31">
        <v>19.0</v>
      </c>
      <c r="C244" s="24"/>
      <c r="D244" s="17" t="s">
        <v>427</v>
      </c>
      <c r="E244" s="17" t="s">
        <v>349</v>
      </c>
      <c r="F244" s="18" t="s">
        <v>38</v>
      </c>
      <c r="G244" s="19">
        <v>489824.0</v>
      </c>
      <c r="H244" s="20" t="s">
        <v>5</v>
      </c>
      <c r="I244" s="31" t="s">
        <v>428</v>
      </c>
      <c r="J244" s="100" t="str">
        <f t="shared" si="101"/>
        <v>#REF!</v>
      </c>
      <c r="K244" s="101" t="str">
        <f t="shared" si="102"/>
        <v>#REF!</v>
      </c>
      <c r="L244" s="32"/>
      <c r="M244" s="32"/>
      <c r="N244" s="32"/>
      <c r="O244" s="32"/>
      <c r="P244" s="32"/>
      <c r="Q244" s="32"/>
      <c r="R244" s="32"/>
      <c r="S244" s="32"/>
      <c r="T244" s="32"/>
    </row>
    <row r="245" ht="15.75" customHeight="1">
      <c r="A245" s="14">
        <f t="shared" si="104"/>
        <v>192</v>
      </c>
      <c r="B245" s="31">
        <v>24.0</v>
      </c>
      <c r="C245" s="24"/>
      <c r="D245" s="17" t="s">
        <v>429</v>
      </c>
      <c r="E245" s="17" t="s">
        <v>430</v>
      </c>
      <c r="F245" s="18" t="s">
        <v>117</v>
      </c>
      <c r="G245" s="19">
        <v>523791.0</v>
      </c>
      <c r="H245" s="20" t="s">
        <v>5</v>
      </c>
      <c r="I245" s="21" t="s">
        <v>398</v>
      </c>
      <c r="J245" s="100" t="str">
        <f t="shared" si="101"/>
        <v>#REF!</v>
      </c>
      <c r="K245" s="101" t="str">
        <f t="shared" si="102"/>
        <v>#REF!</v>
      </c>
      <c r="L245" s="32"/>
      <c r="M245" s="32"/>
      <c r="N245" s="32"/>
      <c r="O245" s="32"/>
      <c r="P245" s="32"/>
      <c r="Q245" s="32"/>
      <c r="R245" s="32"/>
      <c r="S245" s="32"/>
      <c r="T245" s="32"/>
    </row>
    <row r="246" ht="15.75" customHeight="1">
      <c r="A246" s="14">
        <f t="shared" si="104"/>
        <v>193</v>
      </c>
      <c r="B246" s="21">
        <v>57.0</v>
      </c>
      <c r="C246" s="24"/>
      <c r="D246" s="17" t="s">
        <v>431</v>
      </c>
      <c r="E246" s="17" t="s">
        <v>432</v>
      </c>
      <c r="F246" s="18" t="s">
        <v>60</v>
      </c>
      <c r="G246" s="19">
        <v>551914.0</v>
      </c>
      <c r="H246" s="20" t="s">
        <v>50</v>
      </c>
      <c r="I246" s="21" t="s">
        <v>424</v>
      </c>
      <c r="J246" s="100" t="str">
        <f t="shared" si="101"/>
        <v>#REF!</v>
      </c>
      <c r="K246" s="101" t="str">
        <f t="shared" si="102"/>
        <v>#REF!</v>
      </c>
      <c r="L246" s="32"/>
      <c r="M246" s="32"/>
      <c r="N246" s="32"/>
      <c r="O246" s="32"/>
      <c r="P246" s="32"/>
      <c r="Q246" s="32"/>
      <c r="R246" s="32"/>
      <c r="S246" s="32"/>
      <c r="T246" s="32"/>
    </row>
    <row r="247" ht="15.75" customHeight="1">
      <c r="A247" s="14">
        <f t="shared" si="104"/>
        <v>194</v>
      </c>
      <c r="B247" s="31">
        <v>69.0</v>
      </c>
      <c r="C247" s="24"/>
      <c r="D247" s="17" t="s">
        <v>433</v>
      </c>
      <c r="E247" s="17" t="s">
        <v>337</v>
      </c>
      <c r="F247" s="18" t="s">
        <v>26</v>
      </c>
      <c r="G247" s="19">
        <v>531430.0</v>
      </c>
      <c r="H247" s="20" t="s">
        <v>50</v>
      </c>
      <c r="I247" s="21" t="s">
        <v>434</v>
      </c>
      <c r="J247" s="100" t="str">
        <f t="shared" si="101"/>
        <v>#REF!</v>
      </c>
      <c r="K247" s="101" t="str">
        <f t="shared" si="102"/>
        <v>#REF!</v>
      </c>
      <c r="L247" s="32"/>
      <c r="M247" s="32"/>
      <c r="N247" s="32"/>
      <c r="O247" s="32"/>
      <c r="P247" s="32"/>
      <c r="Q247" s="32"/>
      <c r="R247" s="32"/>
      <c r="S247" s="32"/>
      <c r="T247" s="32"/>
    </row>
    <row r="248" ht="15.75" customHeight="1">
      <c r="A248" s="14">
        <f t="shared" si="104"/>
        <v>195</v>
      </c>
      <c r="B248" s="31">
        <v>25.0</v>
      </c>
      <c r="C248" s="24"/>
      <c r="D248" s="17" t="s">
        <v>435</v>
      </c>
      <c r="E248" s="17" t="s">
        <v>274</v>
      </c>
      <c r="F248" s="18" t="s">
        <v>26</v>
      </c>
      <c r="G248" s="19">
        <v>548596.0</v>
      </c>
      <c r="H248" s="20" t="s">
        <v>50</v>
      </c>
      <c r="I248" s="21" t="s">
        <v>398</v>
      </c>
      <c r="J248" s="100" t="str">
        <f t="shared" si="101"/>
        <v>#REF!</v>
      </c>
      <c r="K248" s="101" t="str">
        <f t="shared" si="102"/>
        <v>#REF!</v>
      </c>
      <c r="L248" s="32"/>
      <c r="M248" s="32"/>
      <c r="N248" s="32"/>
      <c r="O248" s="32"/>
      <c r="P248" s="32"/>
      <c r="Q248" s="32"/>
      <c r="R248" s="32"/>
      <c r="S248" s="32"/>
      <c r="T248" s="32"/>
    </row>
    <row r="249" ht="15.75" customHeight="1">
      <c r="A249" s="14">
        <f t="shared" si="104"/>
        <v>196</v>
      </c>
      <c r="B249" s="81">
        <v>75.0</v>
      </c>
      <c r="C249" s="103"/>
      <c r="D249" s="49" t="s">
        <v>436</v>
      </c>
      <c r="E249" s="49" t="s">
        <v>179</v>
      </c>
      <c r="F249" s="18" t="s">
        <v>32</v>
      </c>
      <c r="G249" s="19">
        <v>556325.0</v>
      </c>
      <c r="H249" s="102" t="s">
        <v>50</v>
      </c>
      <c r="I249" s="31" t="s">
        <v>387</v>
      </c>
      <c r="J249" s="100" t="str">
        <f t="shared" si="101"/>
        <v>#REF!</v>
      </c>
      <c r="K249" s="101" t="str">
        <f t="shared" si="102"/>
        <v>#REF!</v>
      </c>
      <c r="L249" s="14"/>
      <c r="M249" s="14"/>
      <c r="N249" s="14"/>
      <c r="O249" s="14"/>
      <c r="P249" s="14"/>
      <c r="Q249" s="14"/>
      <c r="R249" s="14"/>
      <c r="S249" s="14"/>
      <c r="T249" s="14"/>
    </row>
    <row r="250" ht="15.75" customHeight="1">
      <c r="A250" s="14">
        <f t="shared" si="104"/>
        <v>197</v>
      </c>
      <c r="B250" s="81">
        <v>32.0</v>
      </c>
      <c r="C250" s="103"/>
      <c r="D250" s="49" t="s">
        <v>241</v>
      </c>
      <c r="E250" s="49" t="s">
        <v>437</v>
      </c>
      <c r="F250" s="78" t="s">
        <v>93</v>
      </c>
      <c r="G250" s="94">
        <v>480327.0</v>
      </c>
      <c r="H250" s="80" t="s">
        <v>5</v>
      </c>
      <c r="I250" s="104" t="s">
        <v>421</v>
      </c>
      <c r="J250" s="100" t="str">
        <f t="shared" si="101"/>
        <v>#REF!</v>
      </c>
      <c r="K250" s="101" t="str">
        <f t="shared" si="102"/>
        <v>#REF!</v>
      </c>
      <c r="L250" s="14"/>
      <c r="M250" s="14"/>
      <c r="N250" s="14"/>
      <c r="O250" s="14"/>
      <c r="P250" s="14"/>
      <c r="Q250" s="14"/>
      <c r="R250" s="14"/>
      <c r="S250" s="14"/>
      <c r="T250" s="14"/>
    </row>
    <row r="251" ht="15.75" customHeight="1">
      <c r="A251" s="14">
        <f t="shared" si="104"/>
        <v>198</v>
      </c>
      <c r="B251" s="31">
        <v>26.0</v>
      </c>
      <c r="C251" s="24"/>
      <c r="D251" s="17" t="s">
        <v>438</v>
      </c>
      <c r="E251" s="17" t="s">
        <v>439</v>
      </c>
      <c r="F251" s="18" t="s">
        <v>38</v>
      </c>
      <c r="G251" s="19">
        <v>548627.0</v>
      </c>
      <c r="H251" s="20" t="s">
        <v>50</v>
      </c>
      <c r="I251" s="21" t="s">
        <v>398</v>
      </c>
      <c r="J251" s="100" t="str">
        <f t="shared" si="101"/>
        <v>#REF!</v>
      </c>
      <c r="K251" s="101" t="str">
        <f t="shared" si="102"/>
        <v>#REF!</v>
      </c>
      <c r="L251" s="32"/>
      <c r="M251" s="32"/>
      <c r="N251" s="32"/>
      <c r="O251" s="32"/>
      <c r="P251" s="32"/>
      <c r="Q251" s="32"/>
      <c r="R251" s="32"/>
      <c r="S251" s="32"/>
      <c r="T251" s="32"/>
    </row>
    <row r="252" ht="15.75" customHeight="1">
      <c r="A252" s="14">
        <f t="shared" si="104"/>
        <v>199</v>
      </c>
      <c r="B252" s="31">
        <v>44.0</v>
      </c>
      <c r="C252" s="24"/>
      <c r="D252" s="17" t="s">
        <v>440</v>
      </c>
      <c r="E252" s="17" t="s">
        <v>297</v>
      </c>
      <c r="F252" s="18" t="s">
        <v>60</v>
      </c>
      <c r="G252" s="19">
        <v>570542.0</v>
      </c>
      <c r="H252" s="20" t="s">
        <v>50</v>
      </c>
      <c r="I252" s="21" t="s">
        <v>388</v>
      </c>
      <c r="J252" s="100" t="str">
        <f t="shared" si="101"/>
        <v>#REF!</v>
      </c>
      <c r="K252" s="101" t="str">
        <f t="shared" si="102"/>
        <v>#REF!</v>
      </c>
      <c r="L252" s="32"/>
      <c r="M252" s="32"/>
      <c r="N252" s="32"/>
      <c r="O252" s="32"/>
      <c r="P252" s="32"/>
      <c r="Q252" s="32"/>
      <c r="R252" s="32"/>
      <c r="S252" s="32"/>
      <c r="T252" s="32"/>
    </row>
    <row r="253" ht="15.75" customHeight="1">
      <c r="A253" s="14">
        <f t="shared" si="104"/>
        <v>200</v>
      </c>
      <c r="B253" s="31">
        <v>63.0</v>
      </c>
      <c r="C253" s="24"/>
      <c r="D253" s="17" t="s">
        <v>441</v>
      </c>
      <c r="E253" s="17" t="s">
        <v>402</v>
      </c>
      <c r="F253" s="18" t="s">
        <v>117</v>
      </c>
      <c r="G253" s="19">
        <v>554075.0</v>
      </c>
      <c r="H253" s="20" t="s">
        <v>50</v>
      </c>
      <c r="I253" s="21" t="s">
        <v>411</v>
      </c>
      <c r="J253" s="100" t="str">
        <f t="shared" si="101"/>
        <v>#REF!</v>
      </c>
      <c r="K253" s="101" t="str">
        <f t="shared" si="102"/>
        <v>#REF!</v>
      </c>
      <c r="L253" s="32"/>
      <c r="M253" s="32"/>
      <c r="N253" s="32"/>
      <c r="O253" s="32"/>
      <c r="P253" s="32"/>
      <c r="Q253" s="32"/>
      <c r="R253" s="32"/>
      <c r="S253" s="32"/>
      <c r="T253" s="32"/>
    </row>
    <row r="254" ht="15.75" customHeight="1">
      <c r="A254" s="14">
        <f t="shared" si="104"/>
        <v>201</v>
      </c>
      <c r="B254" s="31">
        <v>39.0</v>
      </c>
      <c r="C254" s="24"/>
      <c r="D254" s="17" t="s">
        <v>442</v>
      </c>
      <c r="E254" s="17" t="s">
        <v>443</v>
      </c>
      <c r="F254" s="18" t="s">
        <v>47</v>
      </c>
      <c r="G254" s="19">
        <v>551883.0</v>
      </c>
      <c r="H254" s="20" t="s">
        <v>50</v>
      </c>
      <c r="I254" s="31" t="s">
        <v>416</v>
      </c>
      <c r="J254" s="100" t="str">
        <f t="shared" si="101"/>
        <v>#REF!</v>
      </c>
      <c r="K254" s="101" t="str">
        <f t="shared" si="102"/>
        <v>#REF!</v>
      </c>
      <c r="L254" s="32"/>
      <c r="M254" s="32"/>
      <c r="N254" s="32"/>
      <c r="O254" s="32"/>
      <c r="P254" s="32"/>
      <c r="Q254" s="32"/>
      <c r="R254" s="32"/>
      <c r="S254" s="32"/>
      <c r="T254" s="32"/>
    </row>
    <row r="255" ht="15.75" customHeight="1">
      <c r="A255" s="14">
        <f t="shared" si="104"/>
        <v>202</v>
      </c>
      <c r="B255" s="31">
        <v>12.0</v>
      </c>
      <c r="C255" s="24"/>
      <c r="D255" s="17" t="s">
        <v>444</v>
      </c>
      <c r="E255" s="17" t="s">
        <v>445</v>
      </c>
      <c r="F255" s="18" t="s">
        <v>32</v>
      </c>
      <c r="G255" s="19">
        <v>475548.0</v>
      </c>
      <c r="H255" s="20" t="s">
        <v>5</v>
      </c>
      <c r="I255" s="21" t="s">
        <v>446</v>
      </c>
      <c r="J255" s="100" t="str">
        <f t="shared" si="101"/>
        <v>#REF!</v>
      </c>
      <c r="K255" s="101" t="str">
        <f t="shared" si="102"/>
        <v>#REF!</v>
      </c>
      <c r="L255" s="14"/>
      <c r="M255" s="14"/>
      <c r="N255" s="14"/>
      <c r="O255" s="14"/>
      <c r="P255" s="14"/>
      <c r="Q255" s="14"/>
      <c r="R255" s="14"/>
      <c r="S255" s="14"/>
      <c r="T255" s="14"/>
    </row>
    <row r="256" ht="15.75" customHeight="1">
      <c r="A256" s="14">
        <f t="shared" si="104"/>
        <v>203</v>
      </c>
      <c r="B256" s="31">
        <v>45.0</v>
      </c>
      <c r="C256" s="24"/>
      <c r="D256" s="17" t="s">
        <v>447</v>
      </c>
      <c r="E256" s="17" t="s">
        <v>448</v>
      </c>
      <c r="F256" s="18" t="s">
        <v>35</v>
      </c>
      <c r="G256" s="19">
        <v>488363.0</v>
      </c>
      <c r="H256" s="20" t="s">
        <v>5</v>
      </c>
      <c r="I256" s="21" t="s">
        <v>388</v>
      </c>
      <c r="J256" s="100" t="str">
        <f t="shared" si="101"/>
        <v>#REF!</v>
      </c>
      <c r="K256" s="101" t="str">
        <f t="shared" si="102"/>
        <v>#REF!</v>
      </c>
      <c r="L256" s="32"/>
      <c r="M256" s="32"/>
      <c r="N256" s="32"/>
      <c r="O256" s="32"/>
      <c r="P256" s="32"/>
      <c r="Q256" s="32"/>
      <c r="R256" s="32"/>
      <c r="S256" s="32"/>
      <c r="T256" s="32"/>
    </row>
    <row r="257" ht="15.75" customHeight="1">
      <c r="A257" s="14">
        <f t="shared" si="104"/>
        <v>204</v>
      </c>
      <c r="B257" s="21">
        <v>64.0</v>
      </c>
      <c r="C257" s="24"/>
      <c r="D257" s="17" t="s">
        <v>449</v>
      </c>
      <c r="E257" s="17" t="s">
        <v>450</v>
      </c>
      <c r="F257" s="18" t="s">
        <v>63</v>
      </c>
      <c r="G257" s="19">
        <v>554106.0</v>
      </c>
      <c r="H257" s="20" t="s">
        <v>50</v>
      </c>
      <c r="I257" s="21" t="s">
        <v>411</v>
      </c>
      <c r="J257" s="100" t="str">
        <f t="shared" si="101"/>
        <v>#REF!</v>
      </c>
      <c r="K257" s="101" t="str">
        <f t="shared" si="102"/>
        <v>#REF!</v>
      </c>
      <c r="L257" s="32"/>
      <c r="M257" s="32"/>
      <c r="N257" s="32"/>
      <c r="O257" s="32"/>
      <c r="P257" s="32"/>
      <c r="Q257" s="32"/>
      <c r="R257" s="32"/>
      <c r="S257" s="32"/>
      <c r="T257" s="32"/>
    </row>
    <row r="258" ht="15.75" customHeight="1">
      <c r="A258" s="14">
        <f t="shared" si="104"/>
        <v>205</v>
      </c>
      <c r="B258" s="31">
        <v>58.0</v>
      </c>
      <c r="C258" s="24"/>
      <c r="D258" s="17" t="s">
        <v>451</v>
      </c>
      <c r="E258" s="17" t="s">
        <v>452</v>
      </c>
      <c r="F258" s="18" t="s">
        <v>32</v>
      </c>
      <c r="G258" s="19">
        <v>529604.0</v>
      </c>
      <c r="H258" s="20" t="s">
        <v>5</v>
      </c>
      <c r="I258" s="21" t="s">
        <v>453</v>
      </c>
      <c r="J258" s="100" t="str">
        <f t="shared" si="101"/>
        <v>#REF!</v>
      </c>
      <c r="K258" s="101" t="str">
        <f t="shared" si="102"/>
        <v>#REF!</v>
      </c>
      <c r="L258" s="32"/>
      <c r="M258" s="32"/>
      <c r="N258" s="32"/>
      <c r="O258" s="32"/>
      <c r="P258" s="32"/>
      <c r="Q258" s="32"/>
      <c r="R258" s="32"/>
      <c r="S258" s="32"/>
      <c r="T258" s="32"/>
    </row>
    <row r="259" ht="15.75" customHeight="1">
      <c r="A259" s="14">
        <f t="shared" si="104"/>
        <v>206</v>
      </c>
      <c r="B259" s="81">
        <v>78.0</v>
      </c>
      <c r="C259" s="103"/>
      <c r="D259" s="49" t="s">
        <v>454</v>
      </c>
      <c r="E259" s="49" t="s">
        <v>247</v>
      </c>
      <c r="F259" s="78" t="s">
        <v>23</v>
      </c>
      <c r="G259" s="94">
        <v>531461.0</v>
      </c>
      <c r="H259" s="105" t="s">
        <v>50</v>
      </c>
      <c r="I259" s="81" t="s">
        <v>455</v>
      </c>
      <c r="J259" s="100" t="str">
        <f t="shared" si="101"/>
        <v>#REF!</v>
      </c>
      <c r="K259" s="101" t="str">
        <f t="shared" si="102"/>
        <v>#REF!</v>
      </c>
      <c r="L259" s="32"/>
      <c r="M259" s="32"/>
      <c r="N259" s="32"/>
      <c r="O259" s="32"/>
      <c r="P259" s="32"/>
      <c r="Q259" s="32"/>
      <c r="R259" s="32"/>
      <c r="S259" s="32"/>
      <c r="T259" s="32"/>
    </row>
    <row r="260" ht="15.75" customHeight="1">
      <c r="A260" s="14">
        <f t="shared" si="104"/>
        <v>207</v>
      </c>
      <c r="B260" s="31">
        <v>46.0</v>
      </c>
      <c r="C260" s="24"/>
      <c r="D260" s="17" t="s">
        <v>285</v>
      </c>
      <c r="E260" s="17" t="s">
        <v>429</v>
      </c>
      <c r="F260" s="18" t="s">
        <v>32</v>
      </c>
      <c r="G260" s="19">
        <v>488697.0</v>
      </c>
      <c r="H260" s="20" t="s">
        <v>5</v>
      </c>
      <c r="I260" s="21" t="s">
        <v>388</v>
      </c>
      <c r="J260" s="100" t="str">
        <f t="shared" si="101"/>
        <v>#REF!</v>
      </c>
      <c r="K260" s="101" t="str">
        <f t="shared" si="102"/>
        <v>#REF!</v>
      </c>
      <c r="L260" s="32"/>
      <c r="M260" s="32"/>
      <c r="N260" s="32"/>
      <c r="O260" s="32"/>
      <c r="P260" s="32"/>
      <c r="Q260" s="32"/>
      <c r="R260" s="32"/>
      <c r="S260" s="32"/>
      <c r="T260" s="32"/>
    </row>
    <row r="261" ht="15.75" customHeight="1">
      <c r="A261" s="14">
        <f t="shared" si="104"/>
        <v>208</v>
      </c>
      <c r="B261" s="31">
        <v>16.0</v>
      </c>
      <c r="C261" s="24"/>
      <c r="D261" s="17" t="s">
        <v>228</v>
      </c>
      <c r="E261" s="17" t="s">
        <v>456</v>
      </c>
      <c r="F261" s="18" t="s">
        <v>44</v>
      </c>
      <c r="G261" s="19">
        <v>480296.0</v>
      </c>
      <c r="H261" s="20" t="s">
        <v>5</v>
      </c>
      <c r="I261" s="21" t="s">
        <v>457</v>
      </c>
      <c r="J261" s="100" t="str">
        <f t="shared" si="101"/>
        <v>#REF!</v>
      </c>
      <c r="K261" s="101" t="str">
        <f t="shared" si="102"/>
        <v>#REF!</v>
      </c>
      <c r="L261" s="32"/>
      <c r="M261" s="32"/>
      <c r="N261" s="32"/>
      <c r="O261" s="32"/>
      <c r="P261" s="32"/>
      <c r="Q261" s="32"/>
      <c r="R261" s="32"/>
      <c r="S261" s="32"/>
      <c r="T261" s="32"/>
    </row>
    <row r="262" ht="15.75" customHeight="1">
      <c r="A262" s="14">
        <f t="shared" si="104"/>
        <v>209</v>
      </c>
      <c r="B262" s="31">
        <v>59.0</v>
      </c>
      <c r="C262" s="24"/>
      <c r="D262" s="17" t="s">
        <v>228</v>
      </c>
      <c r="E262" s="17" t="s">
        <v>458</v>
      </c>
      <c r="F262" s="18" t="s">
        <v>63</v>
      </c>
      <c r="G262" s="19">
        <v>555170.0</v>
      </c>
      <c r="H262" s="20" t="s">
        <v>50</v>
      </c>
      <c r="I262" s="21" t="s">
        <v>453</v>
      </c>
      <c r="J262" s="100" t="str">
        <f t="shared" si="101"/>
        <v>#REF!</v>
      </c>
      <c r="K262" s="101" t="str">
        <f t="shared" si="102"/>
        <v>#REF!</v>
      </c>
      <c r="L262" s="32"/>
      <c r="M262" s="32"/>
      <c r="N262" s="32"/>
      <c r="O262" s="32"/>
      <c r="P262" s="32"/>
      <c r="Q262" s="32"/>
      <c r="R262" s="32"/>
      <c r="S262" s="32"/>
      <c r="T262" s="32"/>
    </row>
    <row r="263" ht="15.75" customHeight="1">
      <c r="A263" s="14">
        <f t="shared" si="104"/>
        <v>210</v>
      </c>
      <c r="B263" s="31">
        <v>18.0</v>
      </c>
      <c r="C263" s="24"/>
      <c r="D263" s="17" t="s">
        <v>459</v>
      </c>
      <c r="E263" s="17" t="s">
        <v>460</v>
      </c>
      <c r="F263" s="18" t="s">
        <v>47</v>
      </c>
      <c r="G263" s="19">
        <v>489093.0</v>
      </c>
      <c r="H263" s="20" t="s">
        <v>5</v>
      </c>
      <c r="I263" s="21" t="s">
        <v>461</v>
      </c>
      <c r="J263" s="100" t="str">
        <f t="shared" si="101"/>
        <v>#REF!</v>
      </c>
      <c r="K263" s="101" t="str">
        <f t="shared" si="102"/>
        <v>#REF!</v>
      </c>
      <c r="L263" s="32"/>
      <c r="M263" s="32"/>
      <c r="N263" s="32"/>
      <c r="O263" s="32"/>
      <c r="P263" s="32"/>
      <c r="Q263" s="32"/>
      <c r="R263" s="32"/>
      <c r="S263" s="32"/>
      <c r="T263" s="32"/>
    </row>
    <row r="264" ht="15.75" customHeight="1">
      <c r="A264" s="14">
        <f t="shared" si="104"/>
        <v>211</v>
      </c>
      <c r="B264" s="31">
        <v>27.0</v>
      </c>
      <c r="C264" s="24"/>
      <c r="D264" s="17" t="s">
        <v>462</v>
      </c>
      <c r="E264" s="17" t="s">
        <v>463</v>
      </c>
      <c r="F264" s="18" t="s">
        <v>29</v>
      </c>
      <c r="G264" s="19">
        <v>523029.0</v>
      </c>
      <c r="H264" s="20" t="s">
        <v>5</v>
      </c>
      <c r="I264" s="21" t="s">
        <v>398</v>
      </c>
      <c r="J264" s="100" t="str">
        <f t="shared" si="101"/>
        <v>#REF!</v>
      </c>
      <c r="K264" s="101" t="str">
        <f t="shared" si="102"/>
        <v>#REF!</v>
      </c>
      <c r="L264" s="32"/>
      <c r="M264" s="32"/>
      <c r="N264" s="32"/>
      <c r="O264" s="32"/>
      <c r="P264" s="32"/>
      <c r="Q264" s="32"/>
      <c r="R264" s="32"/>
      <c r="S264" s="32"/>
      <c r="T264" s="32"/>
    </row>
    <row r="265" ht="15.75" customHeight="1">
      <c r="A265" s="14">
        <f t="shared" si="104"/>
        <v>212</v>
      </c>
      <c r="B265" s="31">
        <v>47.0</v>
      </c>
      <c r="C265" s="24"/>
      <c r="D265" s="17" t="s">
        <v>464</v>
      </c>
      <c r="E265" s="17" t="s">
        <v>465</v>
      </c>
      <c r="F265" s="18" t="s">
        <v>26</v>
      </c>
      <c r="G265" s="19">
        <v>571241.0</v>
      </c>
      <c r="H265" s="20" t="s">
        <v>50</v>
      </c>
      <c r="I265" s="21" t="s">
        <v>388</v>
      </c>
      <c r="J265" s="100" t="str">
        <f t="shared" si="101"/>
        <v>#REF!</v>
      </c>
      <c r="K265" s="101" t="str">
        <f t="shared" si="102"/>
        <v>#REF!</v>
      </c>
      <c r="L265" s="14"/>
      <c r="M265" s="14"/>
      <c r="N265" s="14"/>
      <c r="O265" s="14"/>
      <c r="P265" s="14"/>
      <c r="Q265" s="14"/>
      <c r="R265" s="14"/>
      <c r="S265" s="14"/>
      <c r="T265" s="14"/>
    </row>
    <row r="266" ht="15.75" customHeight="1">
      <c r="A266" s="14">
        <f t="shared" si="104"/>
        <v>213</v>
      </c>
      <c r="B266" s="31">
        <v>70.0</v>
      </c>
      <c r="C266" s="24"/>
      <c r="D266" s="17" t="s">
        <v>466</v>
      </c>
      <c r="E266" s="17" t="s">
        <v>172</v>
      </c>
      <c r="F266" s="18" t="s">
        <v>41</v>
      </c>
      <c r="G266" s="19">
        <v>554836.0</v>
      </c>
      <c r="H266" s="102" t="s">
        <v>50</v>
      </c>
      <c r="I266" s="31" t="s">
        <v>467</v>
      </c>
      <c r="J266" s="100" t="str">
        <f t="shared" si="101"/>
        <v>#REF!</v>
      </c>
      <c r="K266" s="101" t="str">
        <f t="shared" si="102"/>
        <v>#REF!</v>
      </c>
      <c r="L266" s="32"/>
      <c r="M266" s="32"/>
      <c r="N266" s="32"/>
      <c r="O266" s="32"/>
      <c r="P266" s="32"/>
      <c r="Q266" s="32"/>
      <c r="R266" s="32"/>
      <c r="S266" s="32"/>
      <c r="T266" s="32"/>
    </row>
    <row r="267" ht="15.75" customHeight="1">
      <c r="A267" s="14">
        <f t="shared" si="104"/>
        <v>214</v>
      </c>
      <c r="B267" s="31">
        <v>6.0</v>
      </c>
      <c r="C267" s="24"/>
      <c r="D267" s="17" t="s">
        <v>468</v>
      </c>
      <c r="E267" s="17" t="s">
        <v>469</v>
      </c>
      <c r="F267" s="18" t="s">
        <v>23</v>
      </c>
      <c r="G267" s="19">
        <v>531096.0</v>
      </c>
      <c r="H267" s="20" t="s">
        <v>50</v>
      </c>
      <c r="I267" s="21" t="s">
        <v>395</v>
      </c>
      <c r="J267" s="100" t="str">
        <f t="shared" si="101"/>
        <v>#REF!</v>
      </c>
      <c r="K267" s="101" t="str">
        <f t="shared" si="102"/>
        <v>#REF!</v>
      </c>
      <c r="L267" s="32"/>
      <c r="M267" s="32"/>
      <c r="N267" s="32"/>
      <c r="O267" s="32"/>
      <c r="P267" s="32"/>
      <c r="Q267" s="32"/>
      <c r="R267" s="32"/>
      <c r="S267" s="32"/>
      <c r="T267" s="32"/>
    </row>
    <row r="268" ht="15.75" customHeight="1">
      <c r="A268" s="14">
        <f t="shared" si="104"/>
        <v>215</v>
      </c>
      <c r="B268" s="31">
        <v>9.0</v>
      </c>
      <c r="C268" s="24"/>
      <c r="D268" s="17" t="s">
        <v>470</v>
      </c>
      <c r="E268" s="17" t="s">
        <v>471</v>
      </c>
      <c r="F268" s="18" t="s">
        <v>32</v>
      </c>
      <c r="G268" s="19">
        <v>489062.0</v>
      </c>
      <c r="H268" s="20" t="s">
        <v>5</v>
      </c>
      <c r="I268" s="21" t="s">
        <v>472</v>
      </c>
      <c r="J268" s="100" t="str">
        <f t="shared" si="101"/>
        <v>#REF!</v>
      </c>
      <c r="K268" s="101" t="str">
        <f t="shared" si="102"/>
        <v>#REF!</v>
      </c>
      <c r="L268" s="32"/>
      <c r="M268" s="32"/>
      <c r="N268" s="32"/>
      <c r="O268" s="32"/>
      <c r="P268" s="32"/>
      <c r="Q268" s="32"/>
      <c r="R268" s="32"/>
      <c r="S268" s="32"/>
      <c r="T268" s="32"/>
    </row>
    <row r="269" ht="15.75" customHeight="1">
      <c r="A269" s="14">
        <f t="shared" si="104"/>
        <v>216</v>
      </c>
      <c r="B269" s="31">
        <v>65.0</v>
      </c>
      <c r="C269" s="24"/>
      <c r="D269" s="17" t="s">
        <v>473</v>
      </c>
      <c r="E269" s="17" t="s">
        <v>474</v>
      </c>
      <c r="F269" s="18" t="s">
        <v>117</v>
      </c>
      <c r="G269" s="19">
        <v>554440.0</v>
      </c>
      <c r="H269" s="20" t="s">
        <v>50</v>
      </c>
      <c r="I269" s="21" t="s">
        <v>411</v>
      </c>
      <c r="J269" s="100" t="str">
        <f t="shared" si="101"/>
        <v>#REF!</v>
      </c>
      <c r="K269" s="101" t="str">
        <f t="shared" si="102"/>
        <v>#REF!</v>
      </c>
      <c r="L269" s="14"/>
      <c r="M269" s="14"/>
      <c r="N269" s="14"/>
      <c r="O269" s="14"/>
      <c r="P269" s="14"/>
      <c r="Q269" s="14"/>
      <c r="R269" s="14"/>
      <c r="S269" s="14"/>
      <c r="T269" s="14"/>
    </row>
    <row r="270" ht="15.75" customHeight="1">
      <c r="A270" s="14">
        <f t="shared" si="104"/>
        <v>217</v>
      </c>
      <c r="B270" s="31">
        <v>10.0</v>
      </c>
      <c r="C270" s="24"/>
      <c r="D270" s="17" t="s">
        <v>475</v>
      </c>
      <c r="E270" s="17" t="s">
        <v>476</v>
      </c>
      <c r="F270" s="18" t="s">
        <v>26</v>
      </c>
      <c r="G270" s="19">
        <v>493476.0</v>
      </c>
      <c r="H270" s="20" t="s">
        <v>5</v>
      </c>
      <c r="I270" s="31" t="s">
        <v>403</v>
      </c>
      <c r="J270" s="100" t="str">
        <f t="shared" si="101"/>
        <v>#REF!</v>
      </c>
      <c r="K270" s="101" t="str">
        <f t="shared" si="102"/>
        <v>#REF!</v>
      </c>
      <c r="L270" s="32"/>
      <c r="M270" s="32"/>
      <c r="N270" s="32"/>
      <c r="O270" s="32"/>
      <c r="P270" s="32"/>
      <c r="Q270" s="32"/>
      <c r="R270" s="32"/>
      <c r="S270" s="32"/>
      <c r="T270" s="32"/>
    </row>
    <row r="271" ht="15.75" customHeight="1">
      <c r="A271" s="14">
        <f t="shared" si="104"/>
        <v>218</v>
      </c>
      <c r="B271" s="21">
        <v>1.0</v>
      </c>
      <c r="C271" s="24"/>
      <c r="D271" s="17" t="s">
        <v>477</v>
      </c>
      <c r="E271" s="18" t="s">
        <v>478</v>
      </c>
      <c r="F271" s="18" t="s">
        <v>47</v>
      </c>
      <c r="G271" s="19">
        <v>493445.0</v>
      </c>
      <c r="H271" s="20" t="s">
        <v>5</v>
      </c>
      <c r="I271" s="21" t="s">
        <v>479</v>
      </c>
      <c r="J271" s="100" t="str">
        <f t="shared" si="101"/>
        <v>#REF!</v>
      </c>
      <c r="K271" s="101" t="str">
        <f>IF(#REF!,#REF!&gt;=56)</f>
        <v>#REF!</v>
      </c>
      <c r="L271" s="32"/>
      <c r="M271" s="32"/>
      <c r="N271" s="32"/>
      <c r="O271" s="32"/>
      <c r="P271" s="32"/>
      <c r="Q271" s="32"/>
      <c r="R271" s="32"/>
      <c r="S271" s="32"/>
      <c r="T271" s="32"/>
    </row>
    <row r="272" ht="15.75" customHeight="1">
      <c r="A272" s="14">
        <f t="shared" si="104"/>
        <v>219</v>
      </c>
      <c r="B272" s="31">
        <v>79.0</v>
      </c>
      <c r="C272" s="24"/>
      <c r="D272" s="17" t="s">
        <v>39</v>
      </c>
      <c r="E272" s="17" t="s">
        <v>480</v>
      </c>
      <c r="F272" s="18" t="s">
        <v>44</v>
      </c>
      <c r="G272" s="19">
        <v>555201.0</v>
      </c>
      <c r="H272" s="102" t="s">
        <v>50</v>
      </c>
      <c r="I272" s="106" t="s">
        <v>481</v>
      </c>
      <c r="J272" s="100" t="str">
        <f t="shared" si="101"/>
        <v>#REF!</v>
      </c>
      <c r="K272" s="101" t="str">
        <f t="shared" ref="K272:K302" si="105">IF(#REF!,#REF!&gt;=56,#REF!&lt;56)</f>
        <v>#REF!</v>
      </c>
      <c r="L272" s="32"/>
      <c r="M272" s="32"/>
      <c r="N272" s="32"/>
      <c r="O272" s="32"/>
      <c r="P272" s="32"/>
      <c r="Q272" s="32"/>
      <c r="R272" s="32"/>
      <c r="S272" s="32"/>
      <c r="T272" s="32"/>
    </row>
    <row r="273" ht="15.75" customHeight="1">
      <c r="A273" s="14">
        <f t="shared" si="104"/>
        <v>220</v>
      </c>
      <c r="B273" s="31">
        <v>41.0</v>
      </c>
      <c r="C273" s="24"/>
      <c r="D273" s="17" t="s">
        <v>482</v>
      </c>
      <c r="E273" s="17" t="s">
        <v>483</v>
      </c>
      <c r="F273" s="18" t="s">
        <v>93</v>
      </c>
      <c r="G273" s="19">
        <v>489793.0</v>
      </c>
      <c r="H273" s="20" t="s">
        <v>5</v>
      </c>
      <c r="I273" s="31" t="s">
        <v>484</v>
      </c>
      <c r="J273" s="100" t="str">
        <f t="shared" si="101"/>
        <v>#REF!</v>
      </c>
      <c r="K273" s="101" t="str">
        <f t="shared" si="105"/>
        <v>#REF!</v>
      </c>
      <c r="L273" s="32"/>
      <c r="M273" s="32"/>
      <c r="N273" s="32"/>
      <c r="O273" s="32"/>
      <c r="P273" s="32"/>
      <c r="Q273" s="32"/>
      <c r="R273" s="32"/>
      <c r="S273" s="32"/>
      <c r="T273" s="32"/>
    </row>
    <row r="274" ht="15.75" customHeight="1">
      <c r="A274" s="14">
        <f t="shared" si="104"/>
        <v>221</v>
      </c>
      <c r="B274" s="31">
        <v>37.0</v>
      </c>
      <c r="C274" s="24"/>
      <c r="D274" s="17" t="s">
        <v>485</v>
      </c>
      <c r="E274" s="17" t="s">
        <v>439</v>
      </c>
      <c r="F274" s="18" t="s">
        <v>98</v>
      </c>
      <c r="G274" s="19">
        <v>568350.0</v>
      </c>
      <c r="H274" s="20" t="s">
        <v>50</v>
      </c>
      <c r="I274" s="31" t="s">
        <v>486</v>
      </c>
      <c r="J274" s="100" t="str">
        <f t="shared" si="101"/>
        <v>#REF!</v>
      </c>
      <c r="K274" s="101" t="str">
        <f t="shared" si="105"/>
        <v>#REF!</v>
      </c>
      <c r="L274" s="14"/>
      <c r="M274" s="14"/>
      <c r="N274" s="14"/>
      <c r="O274" s="14"/>
      <c r="P274" s="14"/>
      <c r="Q274" s="14"/>
      <c r="R274" s="14"/>
      <c r="S274" s="14"/>
      <c r="T274" s="14"/>
    </row>
    <row r="275" ht="15.75" customHeight="1">
      <c r="A275" s="14">
        <f t="shared" si="104"/>
        <v>222</v>
      </c>
      <c r="B275" s="31">
        <v>7.0</v>
      </c>
      <c r="C275" s="24"/>
      <c r="D275" s="17" t="s">
        <v>487</v>
      </c>
      <c r="E275" s="17" t="s">
        <v>46</v>
      </c>
      <c r="F275" s="18" t="s">
        <v>44</v>
      </c>
      <c r="G275" s="19">
        <v>489458.0</v>
      </c>
      <c r="H275" s="20" t="s">
        <v>5</v>
      </c>
      <c r="I275" s="21" t="s">
        <v>488</v>
      </c>
      <c r="J275" s="100" t="str">
        <f t="shared" si="101"/>
        <v>#REF!</v>
      </c>
      <c r="K275" s="101" t="str">
        <f t="shared" si="105"/>
        <v>#REF!</v>
      </c>
      <c r="L275" s="32"/>
      <c r="M275" s="32"/>
      <c r="N275" s="32"/>
      <c r="O275" s="32"/>
      <c r="P275" s="32"/>
      <c r="Q275" s="32"/>
      <c r="R275" s="32"/>
      <c r="S275" s="32"/>
      <c r="T275" s="32"/>
    </row>
    <row r="276" ht="15.75" customHeight="1">
      <c r="A276" s="14">
        <f t="shared" si="104"/>
        <v>223</v>
      </c>
      <c r="B276" s="31">
        <v>28.0</v>
      </c>
      <c r="C276" s="24"/>
      <c r="D276" s="17" t="s">
        <v>489</v>
      </c>
      <c r="E276" s="17" t="s">
        <v>490</v>
      </c>
      <c r="F276" s="18" t="s">
        <v>26</v>
      </c>
      <c r="G276" s="19">
        <v>548231.0</v>
      </c>
      <c r="H276" s="20" t="s">
        <v>50</v>
      </c>
      <c r="I276" s="21" t="s">
        <v>398</v>
      </c>
      <c r="J276" s="100" t="str">
        <f t="shared" si="101"/>
        <v>#REF!</v>
      </c>
      <c r="K276" s="101" t="str">
        <f t="shared" si="105"/>
        <v>#REF!</v>
      </c>
      <c r="L276" s="32"/>
      <c r="M276" s="32"/>
      <c r="N276" s="32"/>
      <c r="O276" s="32"/>
      <c r="P276" s="32"/>
      <c r="Q276" s="32"/>
      <c r="R276" s="32"/>
      <c r="S276" s="32"/>
      <c r="T276" s="32"/>
    </row>
    <row r="277" ht="15.75" customHeight="1">
      <c r="A277" s="14">
        <f t="shared" si="104"/>
        <v>224</v>
      </c>
      <c r="B277" s="21">
        <v>29.0</v>
      </c>
      <c r="C277" s="24"/>
      <c r="D277" s="17" t="s">
        <v>491</v>
      </c>
      <c r="E277" s="17" t="s">
        <v>209</v>
      </c>
      <c r="F277" s="18" t="s">
        <v>26</v>
      </c>
      <c r="G277" s="19">
        <v>548992.0</v>
      </c>
      <c r="H277" s="20" t="s">
        <v>50</v>
      </c>
      <c r="I277" s="21" t="s">
        <v>398</v>
      </c>
      <c r="J277" s="100" t="str">
        <f t="shared" si="101"/>
        <v>#REF!</v>
      </c>
      <c r="K277" s="101" t="str">
        <f t="shared" si="105"/>
        <v>#REF!</v>
      </c>
      <c r="L277" s="32"/>
      <c r="M277" s="32"/>
      <c r="N277" s="32"/>
      <c r="O277" s="32"/>
      <c r="P277" s="32"/>
      <c r="Q277" s="32"/>
      <c r="R277" s="32"/>
      <c r="S277" s="32"/>
      <c r="T277" s="32"/>
    </row>
    <row r="278" ht="15.75" customHeight="1">
      <c r="A278" s="14">
        <f t="shared" si="104"/>
        <v>225</v>
      </c>
      <c r="B278" s="31">
        <v>66.0</v>
      </c>
      <c r="C278" s="24"/>
      <c r="D278" s="17" t="s">
        <v>492</v>
      </c>
      <c r="E278" s="17" t="s">
        <v>493</v>
      </c>
      <c r="F278" s="18" t="s">
        <v>47</v>
      </c>
      <c r="G278" s="19">
        <v>554471.0</v>
      </c>
      <c r="H278" s="20" t="s">
        <v>50</v>
      </c>
      <c r="I278" s="21" t="s">
        <v>411</v>
      </c>
      <c r="J278" s="100" t="str">
        <f t="shared" si="101"/>
        <v>#REF!</v>
      </c>
      <c r="K278" s="101" t="str">
        <f t="shared" si="105"/>
        <v>#REF!</v>
      </c>
      <c r="L278" s="32"/>
      <c r="M278" s="32"/>
      <c r="N278" s="32"/>
      <c r="O278" s="32"/>
      <c r="P278" s="32"/>
      <c r="Q278" s="32"/>
      <c r="R278" s="32"/>
      <c r="S278" s="32"/>
      <c r="T278" s="32"/>
    </row>
    <row r="279" ht="15.75" customHeight="1">
      <c r="A279" s="14">
        <f t="shared" si="104"/>
        <v>226</v>
      </c>
      <c r="B279" s="31">
        <v>48.0</v>
      </c>
      <c r="C279" s="24"/>
      <c r="D279" s="17" t="s">
        <v>494</v>
      </c>
      <c r="E279" s="17" t="s">
        <v>495</v>
      </c>
      <c r="F279" s="18" t="s">
        <v>44</v>
      </c>
      <c r="G279" s="19">
        <v>488728.0</v>
      </c>
      <c r="H279" s="20" t="s">
        <v>5</v>
      </c>
      <c r="I279" s="21" t="s">
        <v>388</v>
      </c>
      <c r="J279" s="100" t="str">
        <f t="shared" si="101"/>
        <v>#REF!</v>
      </c>
      <c r="K279" s="101" t="str">
        <f t="shared" si="105"/>
        <v>#REF!</v>
      </c>
      <c r="L279" s="14"/>
      <c r="M279" s="14"/>
      <c r="N279" s="14"/>
      <c r="O279" s="14"/>
      <c r="P279" s="14"/>
      <c r="Q279" s="14"/>
      <c r="R279" s="14"/>
      <c r="S279" s="14"/>
      <c r="T279" s="14"/>
    </row>
    <row r="280" ht="15.75" customHeight="1">
      <c r="A280" s="14">
        <f t="shared" si="104"/>
        <v>227</v>
      </c>
      <c r="B280" s="21">
        <v>8.0</v>
      </c>
      <c r="C280" s="24"/>
      <c r="D280" s="17" t="s">
        <v>496</v>
      </c>
      <c r="E280" s="17" t="s">
        <v>497</v>
      </c>
      <c r="F280" s="18" t="s">
        <v>498</v>
      </c>
      <c r="G280" s="19">
        <v>531489.0</v>
      </c>
      <c r="H280" s="20" t="s">
        <v>50</v>
      </c>
      <c r="I280" s="21" t="s">
        <v>488</v>
      </c>
      <c r="J280" s="100" t="str">
        <f t="shared" si="101"/>
        <v>#REF!</v>
      </c>
      <c r="K280" s="101" t="str">
        <f t="shared" si="105"/>
        <v>#REF!</v>
      </c>
      <c r="L280" s="32"/>
      <c r="M280" s="32"/>
      <c r="N280" s="32"/>
      <c r="O280" s="32"/>
      <c r="P280" s="32"/>
      <c r="Q280" s="32"/>
      <c r="R280" s="32"/>
      <c r="S280" s="32"/>
      <c r="T280" s="32"/>
    </row>
    <row r="281" ht="15.75" customHeight="1">
      <c r="A281" s="14">
        <f t="shared" si="104"/>
        <v>228</v>
      </c>
      <c r="B281" s="31">
        <v>76.0</v>
      </c>
      <c r="C281" s="24"/>
      <c r="D281" s="17" t="s">
        <v>499</v>
      </c>
      <c r="E281" s="17" t="s">
        <v>500</v>
      </c>
      <c r="F281" s="18" t="s">
        <v>98</v>
      </c>
      <c r="G281" s="19">
        <v>555901.0</v>
      </c>
      <c r="H281" s="102" t="s">
        <v>50</v>
      </c>
      <c r="I281" s="31" t="s">
        <v>387</v>
      </c>
      <c r="J281" s="100" t="str">
        <f t="shared" si="101"/>
        <v>#REF!</v>
      </c>
      <c r="K281" s="101" t="str">
        <f t="shared" si="105"/>
        <v>#REF!</v>
      </c>
      <c r="L281" s="32"/>
      <c r="M281" s="32"/>
      <c r="N281" s="32"/>
      <c r="O281" s="32"/>
      <c r="P281" s="32"/>
      <c r="Q281" s="32"/>
      <c r="R281" s="32"/>
      <c r="S281" s="32"/>
      <c r="T281" s="32"/>
    </row>
    <row r="282" ht="15.75" customHeight="1">
      <c r="A282" s="14">
        <f t="shared" si="104"/>
        <v>229</v>
      </c>
      <c r="B282" s="31">
        <v>13.0</v>
      </c>
      <c r="C282" s="24"/>
      <c r="D282" s="17" t="s">
        <v>501</v>
      </c>
      <c r="E282" s="17" t="s">
        <v>439</v>
      </c>
      <c r="F282" s="18" t="s">
        <v>23</v>
      </c>
      <c r="G282" s="19">
        <v>515359.0</v>
      </c>
      <c r="H282" s="20" t="s">
        <v>50</v>
      </c>
      <c r="I282" s="31" t="s">
        <v>446</v>
      </c>
      <c r="J282" s="100" t="str">
        <f t="shared" si="101"/>
        <v>#REF!</v>
      </c>
      <c r="K282" s="101" t="str">
        <f t="shared" si="105"/>
        <v>#REF!</v>
      </c>
      <c r="L282" s="32"/>
      <c r="M282" s="32"/>
      <c r="N282" s="32"/>
      <c r="O282" s="32"/>
      <c r="P282" s="32"/>
      <c r="Q282" s="32"/>
      <c r="R282" s="32"/>
      <c r="S282" s="32"/>
      <c r="T282" s="32"/>
    </row>
    <row r="283" ht="15.75" customHeight="1">
      <c r="A283" s="14">
        <f t="shared" si="104"/>
        <v>230</v>
      </c>
      <c r="B283" s="31">
        <v>14.0</v>
      </c>
      <c r="C283" s="24"/>
      <c r="D283" s="17" t="s">
        <v>502</v>
      </c>
      <c r="E283" s="17" t="s">
        <v>503</v>
      </c>
      <c r="F283" s="18" t="s">
        <v>41</v>
      </c>
      <c r="G283" s="19">
        <v>475579.0</v>
      </c>
      <c r="H283" s="20" t="s">
        <v>5</v>
      </c>
      <c r="I283" s="21" t="s">
        <v>504</v>
      </c>
      <c r="J283" s="100" t="str">
        <f t="shared" si="101"/>
        <v>#REF!</v>
      </c>
      <c r="K283" s="101" t="str">
        <f t="shared" si="105"/>
        <v>#REF!</v>
      </c>
      <c r="L283" s="32"/>
      <c r="M283" s="32"/>
      <c r="N283" s="32"/>
      <c r="O283" s="32"/>
      <c r="P283" s="32"/>
      <c r="Q283" s="32"/>
      <c r="R283" s="32"/>
      <c r="S283" s="32"/>
      <c r="T283" s="32"/>
    </row>
    <row r="284" ht="15.75" customHeight="1">
      <c r="A284" s="14">
        <f t="shared" si="104"/>
        <v>231</v>
      </c>
      <c r="B284" s="31">
        <v>49.0</v>
      </c>
      <c r="C284" s="24"/>
      <c r="D284" s="17" t="s">
        <v>505</v>
      </c>
      <c r="E284" s="17" t="s">
        <v>506</v>
      </c>
      <c r="F284" s="18" t="s">
        <v>41</v>
      </c>
      <c r="G284" s="19">
        <v>524856.0</v>
      </c>
      <c r="H284" s="20" t="s">
        <v>5</v>
      </c>
      <c r="I284" s="21" t="s">
        <v>388</v>
      </c>
      <c r="J284" s="100" t="str">
        <f t="shared" si="101"/>
        <v>#REF!</v>
      </c>
      <c r="K284" s="101" t="str">
        <f t="shared" si="105"/>
        <v>#REF!</v>
      </c>
      <c r="L284" s="32"/>
      <c r="M284" s="32"/>
      <c r="N284" s="32"/>
      <c r="O284" s="32"/>
      <c r="P284" s="32"/>
      <c r="Q284" s="32"/>
      <c r="R284" s="32"/>
      <c r="S284" s="32"/>
      <c r="T284" s="32"/>
    </row>
    <row r="285" ht="17.25" customHeight="1">
      <c r="A285" s="14">
        <f t="shared" si="104"/>
        <v>232</v>
      </c>
      <c r="B285" s="31">
        <v>55.0</v>
      </c>
      <c r="C285" s="86"/>
      <c r="D285" s="87" t="s">
        <v>505</v>
      </c>
      <c r="E285" s="87" t="s">
        <v>507</v>
      </c>
      <c r="F285" s="88" t="s">
        <v>63</v>
      </c>
      <c r="G285" s="89">
        <v>489427.0</v>
      </c>
      <c r="H285" s="84" t="s">
        <v>5</v>
      </c>
      <c r="I285" s="107" t="s">
        <v>508</v>
      </c>
      <c r="J285" s="100" t="str">
        <f t="shared" si="101"/>
        <v>#REF!</v>
      </c>
      <c r="K285" s="101" t="str">
        <f t="shared" si="105"/>
        <v>#REF!</v>
      </c>
      <c r="L285" s="108"/>
      <c r="M285" s="108"/>
      <c r="N285" s="108"/>
      <c r="O285" s="108"/>
      <c r="P285" s="108"/>
      <c r="Q285" s="108"/>
      <c r="R285" s="108"/>
      <c r="S285" s="108"/>
      <c r="T285" s="108"/>
    </row>
    <row r="286" ht="17.25" customHeight="1">
      <c r="A286" s="14">
        <f t="shared" si="104"/>
        <v>233</v>
      </c>
      <c r="B286" s="31">
        <v>30.0</v>
      </c>
      <c r="C286" s="24"/>
      <c r="D286" s="17" t="s">
        <v>509</v>
      </c>
      <c r="E286" s="17" t="s">
        <v>510</v>
      </c>
      <c r="F286" s="18" t="s">
        <v>32</v>
      </c>
      <c r="G286" s="19">
        <v>523060.0</v>
      </c>
      <c r="H286" s="20" t="s">
        <v>5</v>
      </c>
      <c r="I286" s="21" t="s">
        <v>398</v>
      </c>
      <c r="J286" s="100" t="str">
        <f t="shared" si="101"/>
        <v>#REF!</v>
      </c>
      <c r="K286" s="101" t="str">
        <f t="shared" si="105"/>
        <v>#REF!</v>
      </c>
      <c r="L286" s="14"/>
      <c r="M286" s="14"/>
      <c r="N286" s="14"/>
      <c r="O286" s="14"/>
      <c r="P286" s="14"/>
      <c r="Q286" s="14"/>
      <c r="R286" s="14"/>
      <c r="S286" s="14"/>
      <c r="T286" s="14"/>
    </row>
    <row r="287" ht="17.25" customHeight="1">
      <c r="A287" s="14">
        <f t="shared" si="104"/>
        <v>234</v>
      </c>
      <c r="B287" s="31">
        <v>31.0</v>
      </c>
      <c r="C287" s="24"/>
      <c r="D287" s="17" t="s">
        <v>511</v>
      </c>
      <c r="E287" s="17" t="s">
        <v>512</v>
      </c>
      <c r="F287" s="18" t="s">
        <v>98</v>
      </c>
      <c r="G287" s="19">
        <v>487997.0</v>
      </c>
      <c r="H287" s="20" t="s">
        <v>5</v>
      </c>
      <c r="I287" s="21" t="s">
        <v>398</v>
      </c>
      <c r="J287" s="100" t="str">
        <f t="shared" si="101"/>
        <v>#REF!</v>
      </c>
      <c r="K287" s="101" t="str">
        <f t="shared" si="105"/>
        <v>#REF!</v>
      </c>
      <c r="L287" s="14"/>
      <c r="M287" s="14"/>
      <c r="N287" s="14"/>
      <c r="O287" s="14"/>
      <c r="P287" s="14"/>
      <c r="Q287" s="14"/>
      <c r="R287" s="14"/>
      <c r="S287" s="14"/>
      <c r="T287" s="14"/>
    </row>
    <row r="288" ht="17.25" customHeight="1">
      <c r="A288" s="14">
        <f t="shared" si="104"/>
        <v>235</v>
      </c>
      <c r="B288" s="31">
        <v>60.0</v>
      </c>
      <c r="C288" s="24"/>
      <c r="D288" s="17" t="s">
        <v>513</v>
      </c>
      <c r="E288" s="17" t="s">
        <v>514</v>
      </c>
      <c r="F288" s="18" t="s">
        <v>93</v>
      </c>
      <c r="G288" s="19">
        <v>529635.0</v>
      </c>
      <c r="H288" s="20" t="s">
        <v>5</v>
      </c>
      <c r="I288" s="21" t="s">
        <v>453</v>
      </c>
      <c r="J288" s="100" t="str">
        <f t="shared" si="101"/>
        <v>#REF!</v>
      </c>
      <c r="K288" s="101" t="str">
        <f t="shared" si="105"/>
        <v>#REF!</v>
      </c>
      <c r="L288" s="32"/>
      <c r="M288" s="32"/>
      <c r="N288" s="32"/>
      <c r="O288" s="32"/>
      <c r="P288" s="32"/>
      <c r="Q288" s="32"/>
      <c r="R288" s="32"/>
      <c r="S288" s="32"/>
      <c r="T288" s="32"/>
    </row>
    <row r="289" ht="17.25" customHeight="1">
      <c r="A289" s="14">
        <f t="shared" si="104"/>
        <v>236</v>
      </c>
      <c r="B289" s="31">
        <v>34.0</v>
      </c>
      <c r="C289" s="24"/>
      <c r="D289" s="17" t="s">
        <v>515</v>
      </c>
      <c r="E289" s="17" t="s">
        <v>400</v>
      </c>
      <c r="F289" s="18" t="s">
        <v>38</v>
      </c>
      <c r="G289" s="19">
        <v>485044.0</v>
      </c>
      <c r="H289" s="20" t="s">
        <v>5</v>
      </c>
      <c r="I289" s="21" t="s">
        <v>516</v>
      </c>
      <c r="J289" s="100" t="str">
        <f t="shared" si="101"/>
        <v>#REF!</v>
      </c>
      <c r="K289" s="101" t="str">
        <f t="shared" si="105"/>
        <v>#REF!</v>
      </c>
      <c r="L289" s="14"/>
      <c r="M289" s="14"/>
      <c r="N289" s="14"/>
      <c r="O289" s="14"/>
      <c r="P289" s="14"/>
      <c r="Q289" s="14"/>
      <c r="R289" s="14"/>
      <c r="S289" s="14"/>
      <c r="T289" s="14"/>
    </row>
    <row r="290" ht="15.75" customHeight="1">
      <c r="A290" s="14">
        <f t="shared" si="104"/>
        <v>237</v>
      </c>
      <c r="B290" s="31">
        <v>35.0</v>
      </c>
      <c r="C290" s="24"/>
      <c r="D290" s="17" t="s">
        <v>517</v>
      </c>
      <c r="E290" s="17" t="s">
        <v>518</v>
      </c>
      <c r="F290" s="18" t="s">
        <v>29</v>
      </c>
      <c r="G290" s="19">
        <v>568319.0</v>
      </c>
      <c r="H290" s="20" t="s">
        <v>50</v>
      </c>
      <c r="I290" s="31" t="s">
        <v>516</v>
      </c>
      <c r="J290" s="100" t="str">
        <f t="shared" si="101"/>
        <v>#REF!</v>
      </c>
      <c r="K290" s="101" t="str">
        <f t="shared" si="105"/>
        <v>#REF!</v>
      </c>
      <c r="L290" s="14"/>
      <c r="M290" s="14"/>
      <c r="N290" s="14"/>
      <c r="O290" s="14"/>
      <c r="P290" s="14"/>
      <c r="Q290" s="14"/>
      <c r="R290" s="14"/>
      <c r="S290" s="14"/>
      <c r="T290" s="14"/>
    </row>
    <row r="291" ht="15.75" customHeight="1">
      <c r="A291" s="14">
        <f t="shared" si="104"/>
        <v>238</v>
      </c>
      <c r="B291" s="21">
        <v>50.0</v>
      </c>
      <c r="C291" s="24"/>
      <c r="D291" s="17" t="s">
        <v>519</v>
      </c>
      <c r="E291" s="17" t="s">
        <v>520</v>
      </c>
      <c r="F291" s="18" t="s">
        <v>41</v>
      </c>
      <c r="G291" s="19">
        <v>487966.0</v>
      </c>
      <c r="H291" s="20" t="s">
        <v>5</v>
      </c>
      <c r="I291" s="21" t="s">
        <v>388</v>
      </c>
      <c r="J291" s="100" t="str">
        <f t="shared" si="101"/>
        <v>#REF!</v>
      </c>
      <c r="K291" s="101" t="str">
        <f t="shared" si="105"/>
        <v>#REF!</v>
      </c>
      <c r="L291" s="32"/>
      <c r="M291" s="32"/>
      <c r="N291" s="32"/>
      <c r="O291" s="32"/>
      <c r="P291" s="32"/>
      <c r="Q291" s="32"/>
      <c r="R291" s="32"/>
      <c r="S291" s="32"/>
      <c r="T291" s="32"/>
    </row>
    <row r="292" ht="15.75" customHeight="1">
      <c r="A292" s="14">
        <f t="shared" si="104"/>
        <v>239</v>
      </c>
      <c r="B292" s="21">
        <v>71.0</v>
      </c>
      <c r="C292" s="24"/>
      <c r="D292" s="17" t="s">
        <v>521</v>
      </c>
      <c r="E292" s="17" t="s">
        <v>522</v>
      </c>
      <c r="F292" s="18" t="s">
        <v>41</v>
      </c>
      <c r="G292" s="19">
        <v>524156.0</v>
      </c>
      <c r="H292" s="102" t="s">
        <v>5</v>
      </c>
      <c r="I292" s="31" t="s">
        <v>467</v>
      </c>
      <c r="J292" s="100" t="str">
        <f t="shared" si="101"/>
        <v>#REF!</v>
      </c>
      <c r="K292" s="101" t="str">
        <f t="shared" si="105"/>
        <v>#REF!</v>
      </c>
      <c r="L292" s="32"/>
      <c r="M292" s="32"/>
      <c r="N292" s="32"/>
      <c r="O292" s="32"/>
      <c r="P292" s="32"/>
      <c r="Q292" s="32"/>
      <c r="R292" s="32"/>
      <c r="S292" s="32"/>
      <c r="T292" s="32"/>
    </row>
    <row r="293" ht="15.75" customHeight="1">
      <c r="A293" s="14">
        <f t="shared" si="104"/>
        <v>240</v>
      </c>
      <c r="B293" s="31">
        <v>17.0</v>
      </c>
      <c r="C293" s="24"/>
      <c r="D293" s="17" t="s">
        <v>523</v>
      </c>
      <c r="E293" s="17" t="s">
        <v>524</v>
      </c>
      <c r="F293" s="18" t="s">
        <v>41</v>
      </c>
      <c r="G293" s="19">
        <v>518646.0</v>
      </c>
      <c r="H293" s="20" t="s">
        <v>50</v>
      </c>
      <c r="I293" s="21" t="s">
        <v>457</v>
      </c>
      <c r="J293" s="100" t="str">
        <f t="shared" si="101"/>
        <v>#REF!</v>
      </c>
      <c r="K293" s="101" t="str">
        <f t="shared" si="105"/>
        <v>#REF!</v>
      </c>
      <c r="L293" s="32"/>
      <c r="M293" s="32"/>
      <c r="N293" s="32"/>
      <c r="O293" s="32"/>
      <c r="P293" s="32"/>
      <c r="Q293" s="32"/>
      <c r="R293" s="32"/>
      <c r="S293" s="32"/>
      <c r="T293" s="32"/>
    </row>
    <row r="294" ht="15.75" customHeight="1">
      <c r="A294" s="14">
        <f t="shared" si="104"/>
        <v>241</v>
      </c>
      <c r="B294" s="21">
        <v>36.0</v>
      </c>
      <c r="C294" s="24"/>
      <c r="D294" s="17" t="s">
        <v>525</v>
      </c>
      <c r="E294" s="17" t="s">
        <v>526</v>
      </c>
      <c r="F294" s="18" t="s">
        <v>35</v>
      </c>
      <c r="G294" s="19">
        <v>485075.0</v>
      </c>
      <c r="H294" s="20" t="s">
        <v>5</v>
      </c>
      <c r="I294" s="31" t="s">
        <v>486</v>
      </c>
      <c r="J294" s="100" t="str">
        <f t="shared" si="101"/>
        <v>#REF!</v>
      </c>
      <c r="K294" s="101" t="str">
        <f t="shared" si="105"/>
        <v>#REF!</v>
      </c>
      <c r="L294" s="14"/>
      <c r="M294" s="14"/>
      <c r="N294" s="14"/>
      <c r="O294" s="14"/>
      <c r="P294" s="14"/>
      <c r="Q294" s="14"/>
      <c r="R294" s="14"/>
      <c r="S294" s="14"/>
      <c r="T294" s="14"/>
    </row>
    <row r="295" ht="15.75" customHeight="1">
      <c r="A295" s="14">
        <f t="shared" si="104"/>
        <v>242</v>
      </c>
      <c r="B295" s="31">
        <v>54.0</v>
      </c>
      <c r="C295" s="86"/>
      <c r="D295" s="87" t="s">
        <v>527</v>
      </c>
      <c r="E295" s="87" t="s">
        <v>528</v>
      </c>
      <c r="F295" s="88" t="s">
        <v>60</v>
      </c>
      <c r="G295" s="89">
        <v>531520.0</v>
      </c>
      <c r="H295" s="84" t="s">
        <v>50</v>
      </c>
      <c r="I295" s="109" t="s">
        <v>529</v>
      </c>
      <c r="J295" s="100" t="str">
        <f t="shared" si="101"/>
        <v>#REF!</v>
      </c>
      <c r="K295" s="101" t="str">
        <f t="shared" si="105"/>
        <v>#REF!</v>
      </c>
      <c r="L295" s="108"/>
      <c r="M295" s="108"/>
      <c r="N295" s="108"/>
      <c r="O295" s="108"/>
      <c r="P295" s="108"/>
      <c r="Q295" s="108"/>
      <c r="R295" s="108"/>
      <c r="S295" s="108"/>
      <c r="T295" s="108"/>
    </row>
    <row r="296" ht="15.75" customHeight="1">
      <c r="A296" s="14">
        <f t="shared" si="104"/>
        <v>243</v>
      </c>
      <c r="B296" s="31">
        <v>67.0</v>
      </c>
      <c r="C296" s="24"/>
      <c r="D296" s="17" t="s">
        <v>530</v>
      </c>
      <c r="E296" s="17" t="s">
        <v>531</v>
      </c>
      <c r="F296" s="18" t="s">
        <v>47</v>
      </c>
      <c r="G296" s="19">
        <v>530365.0</v>
      </c>
      <c r="H296" s="20" t="s">
        <v>5</v>
      </c>
      <c r="I296" s="21" t="s">
        <v>411</v>
      </c>
      <c r="J296" s="100" t="str">
        <f t="shared" si="101"/>
        <v>#REF!</v>
      </c>
      <c r="K296" s="101" t="str">
        <f t="shared" si="105"/>
        <v>#REF!</v>
      </c>
      <c r="L296" s="32"/>
      <c r="M296" s="32"/>
      <c r="N296" s="32"/>
      <c r="O296" s="32"/>
      <c r="P296" s="32"/>
      <c r="Q296" s="32"/>
      <c r="R296" s="32"/>
      <c r="S296" s="32"/>
      <c r="T296" s="32"/>
    </row>
    <row r="297" ht="15.75" customHeight="1">
      <c r="A297" s="14">
        <f t="shared" si="104"/>
        <v>244</v>
      </c>
      <c r="B297" s="31">
        <v>68.0</v>
      </c>
      <c r="C297" s="24"/>
      <c r="D297" s="17" t="s">
        <v>532</v>
      </c>
      <c r="E297" s="17" t="s">
        <v>533</v>
      </c>
      <c r="F297" s="18" t="s">
        <v>93</v>
      </c>
      <c r="G297" s="19">
        <v>554805.0</v>
      </c>
      <c r="H297" s="20" t="s">
        <v>50</v>
      </c>
      <c r="I297" s="21" t="s">
        <v>411</v>
      </c>
      <c r="J297" s="100" t="str">
        <f t="shared" si="101"/>
        <v>#REF!</v>
      </c>
      <c r="K297" s="101" t="str">
        <f t="shared" si="105"/>
        <v>#REF!</v>
      </c>
      <c r="L297" s="32"/>
      <c r="M297" s="32"/>
      <c r="N297" s="32"/>
      <c r="O297" s="32"/>
      <c r="P297" s="32"/>
      <c r="Q297" s="32"/>
      <c r="R297" s="32"/>
      <c r="S297" s="32"/>
      <c r="T297" s="32"/>
    </row>
    <row r="298" ht="15.75" customHeight="1">
      <c r="A298" s="14">
        <f t="shared" si="104"/>
        <v>245</v>
      </c>
      <c r="B298" s="31">
        <v>51.0</v>
      </c>
      <c r="C298" s="24"/>
      <c r="D298" s="17" t="s">
        <v>534</v>
      </c>
      <c r="E298" s="17" t="s">
        <v>349</v>
      </c>
      <c r="F298" s="18" t="s">
        <v>44</v>
      </c>
      <c r="G298" s="19">
        <v>524887.0</v>
      </c>
      <c r="H298" s="20" t="s">
        <v>5</v>
      </c>
      <c r="I298" s="21" t="s">
        <v>388</v>
      </c>
      <c r="J298" s="100" t="str">
        <f t="shared" si="101"/>
        <v>#REF!</v>
      </c>
      <c r="K298" s="101" t="str">
        <f t="shared" si="105"/>
        <v>#REF!</v>
      </c>
      <c r="L298" s="32"/>
      <c r="M298" s="32"/>
      <c r="N298" s="32"/>
      <c r="O298" s="32"/>
      <c r="P298" s="32"/>
      <c r="Q298" s="32"/>
      <c r="R298" s="32"/>
      <c r="S298" s="32"/>
      <c r="T298" s="32"/>
    </row>
    <row r="299" ht="15.75" customHeight="1">
      <c r="A299" s="14">
        <f t="shared" si="104"/>
        <v>246</v>
      </c>
      <c r="B299" s="31">
        <v>77.0</v>
      </c>
      <c r="C299" s="24"/>
      <c r="D299" s="17" t="s">
        <v>535</v>
      </c>
      <c r="E299" s="17" t="s">
        <v>536</v>
      </c>
      <c r="F299" s="18" t="s">
        <v>26</v>
      </c>
      <c r="G299" s="19">
        <v>555932.0</v>
      </c>
      <c r="H299" s="102" t="s">
        <v>50</v>
      </c>
      <c r="I299" s="31" t="s">
        <v>387</v>
      </c>
      <c r="J299" s="100" t="str">
        <f t="shared" si="101"/>
        <v>#REF!</v>
      </c>
      <c r="K299" s="101" t="str">
        <f t="shared" si="105"/>
        <v>#REF!</v>
      </c>
      <c r="L299" s="32"/>
      <c r="M299" s="32"/>
      <c r="N299" s="32"/>
      <c r="O299" s="32"/>
      <c r="P299" s="32"/>
      <c r="Q299" s="32"/>
      <c r="R299" s="32"/>
      <c r="S299" s="32"/>
      <c r="T299" s="32"/>
    </row>
    <row r="300" ht="15.75" customHeight="1">
      <c r="A300" s="14">
        <f t="shared" si="104"/>
        <v>247</v>
      </c>
      <c r="B300" s="31">
        <v>53.0</v>
      </c>
      <c r="C300" s="86"/>
      <c r="D300" s="87" t="s">
        <v>537</v>
      </c>
      <c r="E300" s="87" t="s">
        <v>538</v>
      </c>
      <c r="F300" s="88" t="s">
        <v>47</v>
      </c>
      <c r="G300" s="89">
        <v>524521.0</v>
      </c>
      <c r="H300" s="84" t="s">
        <v>5</v>
      </c>
      <c r="I300" s="107" t="s">
        <v>388</v>
      </c>
      <c r="J300" s="100" t="str">
        <f t="shared" si="101"/>
        <v>#REF!</v>
      </c>
      <c r="K300" s="101" t="str">
        <f t="shared" si="105"/>
        <v>#REF!</v>
      </c>
      <c r="L300" s="108"/>
      <c r="M300" s="108"/>
      <c r="N300" s="108"/>
      <c r="O300" s="108"/>
      <c r="P300" s="108"/>
      <c r="Q300" s="108"/>
      <c r="R300" s="108"/>
      <c r="S300" s="108"/>
      <c r="T300" s="108"/>
    </row>
    <row r="301" ht="15.75" customHeight="1">
      <c r="A301" s="14">
        <f t="shared" si="104"/>
        <v>248</v>
      </c>
      <c r="B301" s="21">
        <v>15.0</v>
      </c>
      <c r="C301" s="24"/>
      <c r="D301" s="17" t="s">
        <v>202</v>
      </c>
      <c r="E301" s="17" t="s">
        <v>62</v>
      </c>
      <c r="F301" s="18" t="s">
        <v>63</v>
      </c>
      <c r="G301" s="19">
        <v>515390.0</v>
      </c>
      <c r="H301" s="20" t="s">
        <v>50</v>
      </c>
      <c r="I301" s="31" t="s">
        <v>504</v>
      </c>
      <c r="J301" s="100" t="str">
        <f t="shared" si="101"/>
        <v>#REF!</v>
      </c>
      <c r="K301" s="101" t="str">
        <f t="shared" si="105"/>
        <v>#REF!</v>
      </c>
      <c r="L301" s="14"/>
      <c r="M301" s="14"/>
      <c r="N301" s="14"/>
      <c r="O301" s="14"/>
      <c r="P301" s="14"/>
      <c r="Q301" s="14"/>
      <c r="R301" s="14"/>
      <c r="S301" s="14"/>
      <c r="T301" s="14"/>
    </row>
    <row r="302" ht="15.75" customHeight="1">
      <c r="A302" s="14">
        <f t="shared" si="104"/>
        <v>249</v>
      </c>
      <c r="B302" s="31">
        <v>52.0</v>
      </c>
      <c r="C302" s="86"/>
      <c r="D302" s="87" t="s">
        <v>202</v>
      </c>
      <c r="E302" s="87" t="s">
        <v>349</v>
      </c>
      <c r="F302" s="88" t="s">
        <v>41</v>
      </c>
      <c r="G302" s="89">
        <v>524490.0</v>
      </c>
      <c r="H302" s="84" t="s">
        <v>5</v>
      </c>
      <c r="I302" s="107" t="s">
        <v>388</v>
      </c>
      <c r="J302" s="100" t="str">
        <f t="shared" si="101"/>
        <v>#REF!</v>
      </c>
      <c r="K302" s="101" t="str">
        <f t="shared" si="105"/>
        <v>#REF!</v>
      </c>
      <c r="L302" s="108"/>
      <c r="M302" s="108"/>
      <c r="N302" s="108"/>
      <c r="O302" s="108"/>
      <c r="P302" s="108"/>
      <c r="Q302" s="108"/>
      <c r="R302" s="108"/>
      <c r="S302" s="108"/>
      <c r="T302" s="108"/>
    </row>
    <row r="303" ht="15.75" customHeight="1">
      <c r="A303" s="31"/>
      <c r="B303" s="31"/>
      <c r="C303" s="31"/>
      <c r="D303" s="110"/>
      <c r="E303" s="110"/>
      <c r="F303" s="110"/>
      <c r="G303" s="110"/>
      <c r="H303" s="110"/>
      <c r="I303" s="110"/>
      <c r="J303" s="111"/>
      <c r="K303" s="111"/>
      <c r="L303" s="32"/>
      <c r="M303" s="32"/>
      <c r="N303" s="32"/>
      <c r="O303" s="32"/>
      <c r="P303" s="32"/>
      <c r="Q303" s="32"/>
      <c r="R303" s="32"/>
      <c r="S303" s="32"/>
      <c r="T303" s="32"/>
    </row>
    <row r="304" ht="15.75" customHeight="1">
      <c r="A304" s="31"/>
      <c r="B304" s="31"/>
      <c r="C304" s="31"/>
      <c r="D304" s="110"/>
      <c r="E304" s="110"/>
      <c r="F304" s="110"/>
      <c r="G304" s="110"/>
      <c r="H304" s="110"/>
      <c r="I304" s="110"/>
      <c r="J304" s="111"/>
      <c r="K304" s="111"/>
      <c r="L304" s="32"/>
      <c r="M304" s="32"/>
      <c r="N304" s="32"/>
      <c r="O304" s="32"/>
      <c r="P304" s="32"/>
      <c r="Q304" s="32"/>
      <c r="R304" s="32"/>
      <c r="S304" s="32"/>
      <c r="T304" s="32"/>
    </row>
    <row r="305" ht="15.75" customHeight="1">
      <c r="A305" s="31"/>
      <c r="B305" s="31"/>
      <c r="C305" s="31"/>
      <c r="D305" s="110"/>
      <c r="E305" s="110"/>
      <c r="F305" s="110"/>
      <c r="G305" s="110"/>
      <c r="H305" s="110"/>
      <c r="I305" s="110"/>
      <c r="J305" s="111"/>
      <c r="K305" s="111"/>
      <c r="L305" s="32"/>
      <c r="M305" s="32"/>
      <c r="N305" s="32"/>
      <c r="O305" s="32"/>
      <c r="P305" s="32"/>
      <c r="Q305" s="32"/>
      <c r="R305" s="32"/>
      <c r="S305" s="32"/>
      <c r="T305" s="32"/>
    </row>
    <row r="306" ht="15.75" customHeight="1">
      <c r="A306" s="21"/>
      <c r="B306" s="21"/>
      <c r="C306" s="21"/>
      <c r="D306" s="112" t="s">
        <v>539</v>
      </c>
      <c r="E306" s="113"/>
      <c r="F306" s="113"/>
      <c r="G306" s="113"/>
      <c r="H306" s="114"/>
      <c r="I306" s="115" t="s">
        <v>540</v>
      </c>
      <c r="J306" s="111"/>
      <c r="K306" s="111"/>
      <c r="L306" s="32"/>
      <c r="M306" s="32"/>
      <c r="N306" s="32"/>
      <c r="O306" s="32"/>
      <c r="P306" s="32"/>
      <c r="Q306" s="32"/>
      <c r="R306" s="32"/>
      <c r="S306" s="32"/>
      <c r="T306" s="32"/>
    </row>
    <row r="307" ht="15.75" customHeight="1">
      <c r="A307" s="21"/>
      <c r="B307" s="21"/>
      <c r="C307" s="21"/>
      <c r="D307" s="32"/>
      <c r="E307" s="116" t="s">
        <v>541</v>
      </c>
      <c r="F307" s="117" t="s">
        <v>542</v>
      </c>
      <c r="G307" s="117" t="s">
        <v>543</v>
      </c>
      <c r="H307" s="117" t="s">
        <v>544</v>
      </c>
      <c r="I307" s="117" t="s">
        <v>545</v>
      </c>
      <c r="J307" s="111"/>
      <c r="K307" s="111"/>
      <c r="L307" s="32"/>
      <c r="M307" s="32"/>
      <c r="N307" s="32"/>
      <c r="O307" s="32"/>
      <c r="P307" s="32"/>
      <c r="Q307" s="32"/>
      <c r="R307" s="32"/>
      <c r="S307" s="32"/>
      <c r="T307" s="32"/>
    </row>
    <row r="308" ht="15.75" customHeight="1">
      <c r="A308" s="21"/>
      <c r="B308" s="21"/>
      <c r="C308" s="21"/>
      <c r="D308" s="118" t="s">
        <v>546</v>
      </c>
      <c r="E308" s="119" t="str">
        <f t="shared" ref="E308:I308" si="106">#REF!</f>
        <v>#REF!</v>
      </c>
      <c r="F308" s="119" t="str">
        <f t="shared" si="106"/>
        <v>#REF!</v>
      </c>
      <c r="G308" s="119" t="str">
        <f t="shared" si="106"/>
        <v>#REF!</v>
      </c>
      <c r="H308" s="119" t="str">
        <f t="shared" si="106"/>
        <v>#REF!</v>
      </c>
      <c r="I308" s="119" t="str">
        <f t="shared" si="106"/>
        <v>#REF!</v>
      </c>
      <c r="J308" s="111"/>
      <c r="K308" s="111"/>
      <c r="L308" s="32"/>
      <c r="M308" s="32"/>
      <c r="N308" s="32"/>
      <c r="O308" s="32"/>
      <c r="P308" s="32"/>
      <c r="Q308" s="32"/>
      <c r="R308" s="32"/>
      <c r="S308" s="32"/>
      <c r="T308" s="32"/>
    </row>
    <row r="309" ht="15.75" customHeight="1">
      <c r="A309" s="32"/>
      <c r="B309" s="32"/>
      <c r="C309" s="32"/>
      <c r="D309" s="118" t="s">
        <v>547</v>
      </c>
      <c r="E309" s="119" t="str">
        <f t="shared" ref="E309:I309" si="107">#REF!</f>
        <v>#REF!</v>
      </c>
      <c r="F309" s="119" t="str">
        <f t="shared" si="107"/>
        <v>#REF!</v>
      </c>
      <c r="G309" s="119" t="str">
        <f t="shared" si="107"/>
        <v>#REF!</v>
      </c>
      <c r="H309" s="119" t="str">
        <f t="shared" si="107"/>
        <v>#REF!</v>
      </c>
      <c r="I309" s="120" t="str">
        <f t="shared" si="107"/>
        <v>#REF!</v>
      </c>
      <c r="J309" s="121"/>
      <c r="K309" s="121"/>
      <c r="L309" s="32"/>
      <c r="M309" s="32"/>
      <c r="N309" s="32"/>
      <c r="O309" s="32"/>
      <c r="P309" s="32"/>
      <c r="Q309" s="32"/>
      <c r="R309" s="32"/>
      <c r="S309" s="32"/>
      <c r="T309" s="32"/>
    </row>
    <row r="310" ht="15.75" customHeight="1">
      <c r="A310" s="32"/>
      <c r="B310" s="32"/>
      <c r="C310" s="32"/>
      <c r="D310" s="118" t="s">
        <v>548</v>
      </c>
      <c r="E310" s="119" t="str">
        <f t="shared" ref="E310:I310" si="108">#REF!</f>
        <v>#REF!</v>
      </c>
      <c r="F310" s="120" t="str">
        <f t="shared" si="108"/>
        <v>#REF!</v>
      </c>
      <c r="G310" s="120" t="str">
        <f t="shared" si="108"/>
        <v>#REF!</v>
      </c>
      <c r="H310" s="120" t="str">
        <f t="shared" si="108"/>
        <v>#REF!</v>
      </c>
      <c r="I310" s="120" t="str">
        <f t="shared" si="108"/>
        <v>#REF!</v>
      </c>
      <c r="J310" s="121"/>
      <c r="K310" s="121"/>
      <c r="L310" s="32"/>
      <c r="M310" s="32"/>
      <c r="N310" s="32"/>
      <c r="O310" s="32"/>
      <c r="P310" s="32"/>
      <c r="Q310" s="32"/>
      <c r="R310" s="32"/>
      <c r="S310" s="32"/>
      <c r="T310" s="32"/>
    </row>
    <row r="311" ht="15.75" customHeight="1">
      <c r="A311" s="32"/>
      <c r="B311" s="32"/>
      <c r="C311" s="32"/>
      <c r="D311" s="118" t="s">
        <v>549</v>
      </c>
      <c r="E311" s="119">
        <f>J21</f>
        <v>40.58823529</v>
      </c>
      <c r="F311" s="120">
        <f>J43</f>
        <v>39.11111111</v>
      </c>
      <c r="G311" s="120">
        <f>J65</f>
        <v>41.33333333</v>
      </c>
      <c r="H311" s="120">
        <f>J89</f>
        <v>40.63157895</v>
      </c>
      <c r="I311" s="120">
        <f>J114</f>
        <v>38.1</v>
      </c>
      <c r="J311" s="121"/>
      <c r="K311" s="121"/>
      <c r="L311" s="32"/>
      <c r="M311" s="32"/>
      <c r="N311" s="32"/>
      <c r="O311" s="32"/>
      <c r="P311" s="32"/>
      <c r="Q311" s="32"/>
      <c r="R311" s="32"/>
      <c r="S311" s="32"/>
      <c r="T311" s="32"/>
    </row>
    <row r="312" ht="15.75" customHeight="1">
      <c r="A312" s="32"/>
      <c r="B312" s="32"/>
      <c r="C312" s="32"/>
      <c r="D312" s="118" t="s">
        <v>550</v>
      </c>
      <c r="E312" s="122">
        <f t="shared" ref="E312:I312" si="109">SUM(E343)</f>
        <v>32</v>
      </c>
      <c r="F312" s="122">
        <f t="shared" si="109"/>
        <v>28</v>
      </c>
      <c r="G312" s="122">
        <f t="shared" si="109"/>
        <v>34</v>
      </c>
      <c r="H312" s="122">
        <f t="shared" si="109"/>
        <v>37</v>
      </c>
      <c r="I312" s="122">
        <f t="shared" si="109"/>
        <v>28</v>
      </c>
      <c r="J312" s="121"/>
      <c r="K312" s="121"/>
      <c r="L312" s="32"/>
      <c r="M312" s="32"/>
      <c r="N312" s="32"/>
      <c r="O312" s="32"/>
      <c r="P312" s="32"/>
      <c r="Q312" s="32"/>
      <c r="R312" s="32"/>
      <c r="S312" s="32"/>
      <c r="T312" s="32"/>
    </row>
    <row r="313" ht="15.75" customHeight="1">
      <c r="A313" s="32"/>
      <c r="B313" s="32"/>
      <c r="C313" s="32"/>
      <c r="D313" s="123" t="s">
        <v>551</v>
      </c>
      <c r="E313" s="124" t="str">
        <f t="shared" ref="E313:I313" si="110">#REF!</f>
        <v>#REF!</v>
      </c>
      <c r="F313" s="124" t="str">
        <f t="shared" si="110"/>
        <v>#REF!</v>
      </c>
      <c r="G313" s="124" t="str">
        <f t="shared" si="110"/>
        <v>#REF!</v>
      </c>
      <c r="H313" s="124" t="str">
        <f t="shared" si="110"/>
        <v>#REF!</v>
      </c>
      <c r="I313" s="124" t="str">
        <f t="shared" si="110"/>
        <v>#REF!</v>
      </c>
      <c r="J313" s="121"/>
      <c r="K313" s="121"/>
      <c r="L313" s="32"/>
      <c r="M313" s="32"/>
      <c r="N313" s="32"/>
      <c r="O313" s="32"/>
      <c r="P313" s="32"/>
      <c r="Q313" s="32"/>
      <c r="R313" s="32"/>
      <c r="S313" s="32"/>
      <c r="T313" s="32"/>
    </row>
    <row r="314" ht="15.75" customHeight="1">
      <c r="A314" s="32"/>
      <c r="B314" s="32"/>
      <c r="C314" s="32"/>
      <c r="D314" s="125" t="s">
        <v>69</v>
      </c>
      <c r="E314" s="126" t="str">
        <f t="shared" ref="E314:I314" si="111">SUM(E308+E309+E312+E313)</f>
        <v>#REF!</v>
      </c>
      <c r="F314" s="126" t="str">
        <f t="shared" si="111"/>
        <v>#REF!</v>
      </c>
      <c r="G314" s="126" t="str">
        <f t="shared" si="111"/>
        <v>#REF!</v>
      </c>
      <c r="H314" s="126" t="str">
        <f t="shared" si="111"/>
        <v>#REF!</v>
      </c>
      <c r="I314" s="126" t="str">
        <f t="shared" si="111"/>
        <v>#REF!</v>
      </c>
      <c r="J314" s="121"/>
      <c r="K314" s="121"/>
      <c r="L314" s="32"/>
      <c r="M314" s="32"/>
      <c r="N314" s="32"/>
      <c r="O314" s="32"/>
      <c r="P314" s="32"/>
      <c r="Q314" s="32"/>
      <c r="R314" s="32"/>
      <c r="S314" s="32"/>
      <c r="T314" s="32"/>
    </row>
    <row r="315" ht="15.75" customHeight="1">
      <c r="A315" s="32"/>
      <c r="B315" s="32"/>
      <c r="C315" s="32"/>
      <c r="D315" s="127" t="s">
        <v>552</v>
      </c>
      <c r="E315" s="128" t="str">
        <f t="shared" ref="E315:I315" si="112">RANK(E314, $E$314:$I$314)</f>
        <v>#REF!</v>
      </c>
      <c r="F315" s="128" t="str">
        <f t="shared" si="112"/>
        <v>#REF!</v>
      </c>
      <c r="G315" s="128" t="str">
        <f t="shared" si="112"/>
        <v>#REF!</v>
      </c>
      <c r="H315" s="128" t="str">
        <f t="shared" si="112"/>
        <v>#REF!</v>
      </c>
      <c r="I315" s="128" t="str">
        <f t="shared" si="112"/>
        <v>#REF!</v>
      </c>
      <c r="J315" s="121"/>
      <c r="K315" s="121"/>
      <c r="L315" s="32"/>
      <c r="M315" s="32"/>
      <c r="N315" s="32"/>
      <c r="O315" s="32"/>
      <c r="P315" s="32"/>
      <c r="Q315" s="32"/>
      <c r="R315" s="32"/>
      <c r="S315" s="32"/>
      <c r="T315" s="32"/>
    </row>
    <row r="316" ht="15.75" customHeight="1">
      <c r="A316" s="32"/>
      <c r="B316" s="32"/>
      <c r="C316" s="32"/>
      <c r="D316" s="32"/>
      <c r="E316" s="129"/>
      <c r="F316" s="129"/>
      <c r="G316" s="129"/>
      <c r="H316" s="129"/>
      <c r="I316" s="129"/>
      <c r="J316" s="121"/>
      <c r="K316" s="121"/>
      <c r="L316" s="32"/>
      <c r="M316" s="32"/>
      <c r="N316" s="32"/>
      <c r="O316" s="32"/>
      <c r="P316" s="32"/>
      <c r="Q316" s="32"/>
      <c r="R316" s="32"/>
      <c r="S316" s="32"/>
      <c r="T316" s="32"/>
    </row>
    <row r="317" ht="15.75" customHeight="1">
      <c r="A317" s="32"/>
      <c r="B317" s="32"/>
      <c r="C317" s="32"/>
      <c r="D317" s="112" t="s">
        <v>553</v>
      </c>
      <c r="E317" s="113"/>
      <c r="F317" s="114"/>
      <c r="G317" s="21"/>
      <c r="H317" s="21"/>
      <c r="I317" s="120"/>
      <c r="J317" s="121"/>
      <c r="K317" s="121"/>
      <c r="L317" s="32"/>
      <c r="M317" s="32"/>
      <c r="N317" s="32"/>
      <c r="O317" s="32"/>
      <c r="P317" s="32"/>
      <c r="Q317" s="32"/>
      <c r="R317" s="32"/>
      <c r="S317" s="32"/>
      <c r="T317" s="32"/>
    </row>
    <row r="318" ht="15.75" customHeight="1">
      <c r="A318" s="32"/>
      <c r="B318" s="32"/>
      <c r="C318" s="32"/>
      <c r="D318" s="118" t="s">
        <v>554</v>
      </c>
      <c r="E318" s="116" t="s">
        <v>555</v>
      </c>
      <c r="F318" s="117" t="s">
        <v>556</v>
      </c>
      <c r="G318" s="117" t="s">
        <v>557</v>
      </c>
      <c r="H318" s="117" t="s">
        <v>558</v>
      </c>
      <c r="I318" s="117" t="s">
        <v>559</v>
      </c>
      <c r="J318" s="121"/>
      <c r="K318" s="121"/>
      <c r="L318" s="32"/>
      <c r="M318" s="32"/>
      <c r="N318" s="32"/>
      <c r="O318" s="32"/>
      <c r="P318" s="32"/>
      <c r="Q318" s="32"/>
      <c r="R318" s="32"/>
      <c r="S318" s="32"/>
      <c r="T318" s="32"/>
    </row>
    <row r="319" ht="15.75" customHeight="1">
      <c r="A319" s="32"/>
      <c r="B319" s="32"/>
      <c r="C319" s="32"/>
      <c r="D319" s="130" t="s">
        <v>560</v>
      </c>
      <c r="E319" s="119" t="str">
        <f t="shared" ref="E319:I319" si="113">#REF!*2</f>
        <v>#REF!</v>
      </c>
      <c r="F319" s="119" t="str">
        <f t="shared" si="113"/>
        <v>#REF!</v>
      </c>
      <c r="G319" s="119" t="str">
        <f t="shared" si="113"/>
        <v>#REF!</v>
      </c>
      <c r="H319" s="119" t="str">
        <f t="shared" si="113"/>
        <v>#REF!</v>
      </c>
      <c r="I319" s="119" t="str">
        <f t="shared" si="113"/>
        <v>#REF!</v>
      </c>
      <c r="J319" s="121"/>
      <c r="K319" s="121"/>
      <c r="L319" s="32"/>
      <c r="M319" s="32"/>
      <c r="N319" s="32"/>
      <c r="O319" s="32"/>
      <c r="P319" s="32"/>
      <c r="Q319" s="32"/>
      <c r="R319" s="32"/>
      <c r="S319" s="32"/>
      <c r="T319" s="32"/>
    </row>
    <row r="320" ht="15.75" customHeight="1">
      <c r="A320" s="32"/>
      <c r="B320" s="32"/>
      <c r="C320" s="32"/>
      <c r="D320" s="123" t="s">
        <v>561</v>
      </c>
      <c r="E320" s="131" t="str">
        <f t="shared" ref="E320:I320" si="114">#REF!</f>
        <v>#REF!</v>
      </c>
      <c r="F320" s="124" t="str">
        <f t="shared" si="114"/>
        <v>#REF!</v>
      </c>
      <c r="G320" s="124" t="str">
        <f t="shared" si="114"/>
        <v>#REF!</v>
      </c>
      <c r="H320" s="124" t="str">
        <f t="shared" si="114"/>
        <v>#REF!</v>
      </c>
      <c r="I320" s="124" t="str">
        <f t="shared" si="114"/>
        <v>#REF!</v>
      </c>
      <c r="J320" s="121"/>
      <c r="K320" s="121"/>
      <c r="L320" s="32"/>
      <c r="M320" s="32"/>
      <c r="N320" s="32"/>
      <c r="O320" s="32"/>
      <c r="P320" s="32"/>
      <c r="Q320" s="32"/>
      <c r="R320" s="32"/>
      <c r="S320" s="32"/>
      <c r="T320" s="32"/>
    </row>
    <row r="321" ht="15.75" customHeight="1">
      <c r="A321" s="32"/>
      <c r="B321" s="32"/>
      <c r="C321" s="32"/>
      <c r="D321" s="125"/>
      <c r="E321" s="132"/>
      <c r="F321" s="132"/>
      <c r="G321" s="132"/>
      <c r="H321" s="132"/>
      <c r="I321" s="132"/>
      <c r="J321" s="121"/>
      <c r="K321" s="121"/>
      <c r="L321" s="32"/>
      <c r="M321" s="32"/>
      <c r="N321" s="32"/>
      <c r="O321" s="32"/>
      <c r="P321" s="32"/>
      <c r="Q321" s="32"/>
      <c r="R321" s="32"/>
      <c r="S321" s="32"/>
      <c r="T321" s="32"/>
    </row>
    <row r="322" ht="15.75" customHeight="1">
      <c r="A322" s="32"/>
      <c r="B322" s="32"/>
      <c r="C322" s="32"/>
      <c r="D322" s="123" t="s">
        <v>562</v>
      </c>
      <c r="E322" s="116" t="s">
        <v>555</v>
      </c>
      <c r="F322" s="117" t="s">
        <v>556</v>
      </c>
      <c r="G322" s="117" t="s">
        <v>557</v>
      </c>
      <c r="H322" s="117" t="s">
        <v>558</v>
      </c>
      <c r="I322" s="117" t="s">
        <v>559</v>
      </c>
      <c r="J322" s="121"/>
      <c r="K322" s="121"/>
      <c r="L322" s="32"/>
      <c r="M322" s="32"/>
      <c r="N322" s="32"/>
      <c r="O322" s="32"/>
      <c r="P322" s="32"/>
      <c r="Q322" s="32"/>
      <c r="R322" s="32"/>
      <c r="S322" s="32"/>
      <c r="T322" s="32"/>
    </row>
    <row r="323" ht="15.75" customHeight="1">
      <c r="A323" s="32"/>
      <c r="B323" s="21"/>
      <c r="C323" s="21"/>
      <c r="D323" s="130" t="s">
        <v>563</v>
      </c>
      <c r="E323" s="119" t="str">
        <f t="shared" ref="E323:I323" si="115">#REF!*2</f>
        <v>#REF!</v>
      </c>
      <c r="F323" s="119" t="str">
        <f t="shared" si="115"/>
        <v>#REF!</v>
      </c>
      <c r="G323" s="119" t="str">
        <f t="shared" si="115"/>
        <v>#REF!</v>
      </c>
      <c r="H323" s="119" t="str">
        <f t="shared" si="115"/>
        <v>#REF!</v>
      </c>
      <c r="I323" s="119" t="str">
        <f t="shared" si="115"/>
        <v>#REF!</v>
      </c>
      <c r="J323" s="111"/>
      <c r="K323" s="111"/>
      <c r="L323" s="32"/>
      <c r="M323" s="32"/>
      <c r="N323" s="32"/>
      <c r="O323" s="32"/>
      <c r="P323" s="32"/>
      <c r="Q323" s="32"/>
      <c r="R323" s="32"/>
      <c r="S323" s="32"/>
      <c r="T323" s="32"/>
    </row>
    <row r="324" ht="15.75" customHeight="1">
      <c r="A324" s="32"/>
      <c r="B324" s="21"/>
      <c r="C324" s="21"/>
      <c r="D324" s="123" t="s">
        <v>564</v>
      </c>
      <c r="E324" s="124" t="str">
        <f t="shared" ref="E324:I324" si="116">#REF!</f>
        <v>#REF!</v>
      </c>
      <c r="F324" s="124" t="str">
        <f t="shared" si="116"/>
        <v>#REF!</v>
      </c>
      <c r="G324" s="124" t="str">
        <f t="shared" si="116"/>
        <v>#REF!</v>
      </c>
      <c r="H324" s="124" t="str">
        <f t="shared" si="116"/>
        <v>#REF!</v>
      </c>
      <c r="I324" s="124" t="str">
        <f t="shared" si="116"/>
        <v>#REF!</v>
      </c>
      <c r="J324" s="111"/>
      <c r="K324" s="111"/>
      <c r="L324" s="32"/>
      <c r="M324" s="32"/>
      <c r="N324" s="32"/>
      <c r="O324" s="32"/>
      <c r="P324" s="32"/>
      <c r="Q324" s="32"/>
      <c r="R324" s="32"/>
      <c r="S324" s="32"/>
      <c r="T324" s="32"/>
    </row>
    <row r="325" ht="15.75" customHeight="1">
      <c r="A325" s="32"/>
      <c r="B325" s="21"/>
      <c r="C325" s="21"/>
      <c r="D325" s="125"/>
      <c r="E325" s="132"/>
      <c r="F325" s="132"/>
      <c r="G325" s="132"/>
      <c r="H325" s="132"/>
      <c r="I325" s="132"/>
      <c r="J325" s="111"/>
      <c r="K325" s="111"/>
      <c r="L325" s="32"/>
      <c r="M325" s="32"/>
      <c r="N325" s="32"/>
      <c r="O325" s="32"/>
      <c r="P325" s="32"/>
      <c r="Q325" s="32"/>
      <c r="R325" s="32"/>
      <c r="S325" s="32"/>
      <c r="T325" s="32"/>
    </row>
    <row r="326" ht="15.75" customHeight="1">
      <c r="A326" s="32"/>
      <c r="B326" s="21"/>
      <c r="C326" s="21"/>
      <c r="D326" s="123" t="s">
        <v>565</v>
      </c>
      <c r="E326" s="116" t="s">
        <v>555</v>
      </c>
      <c r="F326" s="117" t="s">
        <v>556</v>
      </c>
      <c r="G326" s="117" t="s">
        <v>557</v>
      </c>
      <c r="H326" s="117" t="s">
        <v>558</v>
      </c>
      <c r="I326" s="117" t="s">
        <v>559</v>
      </c>
      <c r="J326" s="111"/>
      <c r="K326" s="111"/>
      <c r="L326" s="32"/>
      <c r="M326" s="32"/>
      <c r="N326" s="32"/>
      <c r="O326" s="32"/>
      <c r="P326" s="32"/>
      <c r="Q326" s="32"/>
      <c r="R326" s="32"/>
      <c r="S326" s="32"/>
      <c r="T326" s="32"/>
    </row>
    <row r="327" ht="15.75" customHeight="1">
      <c r="A327" s="14"/>
      <c r="B327" s="15"/>
      <c r="C327" s="21"/>
      <c r="D327" s="130" t="s">
        <v>566</v>
      </c>
      <c r="E327" s="119" t="str">
        <f t="shared" ref="E327:I327" si="117">#REF!*2</f>
        <v>#REF!</v>
      </c>
      <c r="F327" s="119" t="str">
        <f t="shared" si="117"/>
        <v>#REF!</v>
      </c>
      <c r="G327" s="119" t="str">
        <f t="shared" si="117"/>
        <v>#REF!</v>
      </c>
      <c r="H327" s="119" t="str">
        <f t="shared" si="117"/>
        <v>#REF!</v>
      </c>
      <c r="I327" s="119" t="str">
        <f t="shared" si="117"/>
        <v>#REF!</v>
      </c>
      <c r="J327" s="133"/>
      <c r="K327" s="23"/>
      <c r="L327" s="14"/>
      <c r="M327" s="14"/>
      <c r="N327" s="14"/>
      <c r="O327" s="14"/>
      <c r="P327" s="14"/>
      <c r="Q327" s="14"/>
      <c r="R327" s="14"/>
      <c r="S327" s="14"/>
      <c r="T327" s="14"/>
    </row>
    <row r="328" ht="15.75" customHeight="1">
      <c r="A328" s="14"/>
      <c r="B328" s="15"/>
      <c r="C328" s="21"/>
      <c r="D328" s="123" t="s">
        <v>567</v>
      </c>
      <c r="E328" s="124" t="str">
        <f t="shared" ref="E328:I328" si="118">#REF!</f>
        <v>#REF!</v>
      </c>
      <c r="F328" s="124" t="str">
        <f t="shared" si="118"/>
        <v>#REF!</v>
      </c>
      <c r="G328" s="124" t="str">
        <f t="shared" si="118"/>
        <v>#REF!</v>
      </c>
      <c r="H328" s="124" t="str">
        <f t="shared" si="118"/>
        <v>#REF!</v>
      </c>
      <c r="I328" s="124" t="str">
        <f t="shared" si="118"/>
        <v>#REF!</v>
      </c>
      <c r="J328" s="133"/>
      <c r="K328" s="23"/>
      <c r="L328" s="14"/>
      <c r="M328" s="14"/>
      <c r="N328" s="14"/>
      <c r="O328" s="14"/>
      <c r="P328" s="14"/>
      <c r="Q328" s="14"/>
      <c r="R328" s="14"/>
      <c r="S328" s="14"/>
      <c r="T328" s="14"/>
    </row>
    <row r="329" ht="15.75" customHeight="1">
      <c r="A329" s="14"/>
      <c r="B329" s="15"/>
      <c r="C329" s="21"/>
      <c r="D329" s="125"/>
      <c r="E329" s="132"/>
      <c r="F329" s="132"/>
      <c r="G329" s="132"/>
      <c r="H329" s="132"/>
      <c r="I329" s="132"/>
      <c r="J329" s="133"/>
      <c r="K329" s="23"/>
      <c r="L329" s="14"/>
      <c r="M329" s="14"/>
      <c r="N329" s="14"/>
      <c r="O329" s="14"/>
      <c r="P329" s="14"/>
      <c r="Q329" s="14"/>
      <c r="R329" s="14"/>
      <c r="S329" s="14"/>
      <c r="T329" s="14"/>
    </row>
    <row r="330" ht="15.75" customHeight="1">
      <c r="A330" s="32"/>
      <c r="B330" s="15"/>
      <c r="C330" s="21"/>
      <c r="D330" s="118" t="s">
        <v>568</v>
      </c>
      <c r="E330" s="116" t="s">
        <v>555</v>
      </c>
      <c r="F330" s="117" t="s">
        <v>556</v>
      </c>
      <c r="G330" s="117" t="s">
        <v>557</v>
      </c>
      <c r="H330" s="117" t="s">
        <v>558</v>
      </c>
      <c r="I330" s="117" t="s">
        <v>559</v>
      </c>
      <c r="J330" s="133"/>
      <c r="K330" s="23"/>
      <c r="L330" s="32"/>
      <c r="M330" s="32"/>
      <c r="N330" s="32"/>
      <c r="O330" s="32"/>
      <c r="P330" s="32"/>
      <c r="Q330" s="32"/>
      <c r="R330" s="32"/>
      <c r="S330" s="32"/>
      <c r="T330" s="32"/>
    </row>
    <row r="331" ht="15.75" customHeight="1">
      <c r="A331" s="32"/>
      <c r="B331" s="21"/>
      <c r="C331" s="21"/>
      <c r="D331" s="118" t="s">
        <v>569</v>
      </c>
      <c r="E331" s="120" t="str">
        <f t="shared" ref="E331:I331" si="119">#REF!*2</f>
        <v>#REF!</v>
      </c>
      <c r="F331" s="120" t="str">
        <f t="shared" si="119"/>
        <v>#REF!</v>
      </c>
      <c r="G331" s="120" t="str">
        <f t="shared" si="119"/>
        <v>#REF!</v>
      </c>
      <c r="H331" s="120" t="str">
        <f t="shared" si="119"/>
        <v>#REF!</v>
      </c>
      <c r="I331" s="120" t="str">
        <f t="shared" si="119"/>
        <v>#REF!</v>
      </c>
      <c r="J331" s="111"/>
      <c r="K331" s="111"/>
      <c r="L331" s="32"/>
      <c r="M331" s="32"/>
      <c r="N331" s="32"/>
      <c r="O331" s="32"/>
      <c r="P331" s="32"/>
      <c r="Q331" s="32"/>
      <c r="R331" s="32"/>
      <c r="S331" s="32"/>
      <c r="T331" s="32"/>
    </row>
    <row r="332" ht="15.75" customHeight="1">
      <c r="A332" s="32"/>
      <c r="B332" s="21"/>
      <c r="C332" s="21"/>
      <c r="D332" s="123" t="s">
        <v>570</v>
      </c>
      <c r="E332" s="124" t="str">
        <f t="shared" ref="E332:I332" si="120">#REF!</f>
        <v>#REF!</v>
      </c>
      <c r="F332" s="124" t="str">
        <f t="shared" si="120"/>
        <v>#REF!</v>
      </c>
      <c r="G332" s="124" t="str">
        <f t="shared" si="120"/>
        <v>#REF!</v>
      </c>
      <c r="H332" s="124" t="str">
        <f t="shared" si="120"/>
        <v>#REF!</v>
      </c>
      <c r="I332" s="124" t="str">
        <f t="shared" si="120"/>
        <v>#REF!</v>
      </c>
      <c r="J332" s="111"/>
      <c r="K332" s="111"/>
      <c r="L332" s="32"/>
      <c r="M332" s="32"/>
      <c r="N332" s="32"/>
      <c r="O332" s="32"/>
      <c r="P332" s="32"/>
      <c r="Q332" s="32"/>
      <c r="R332" s="32"/>
      <c r="S332" s="32"/>
      <c r="T332" s="32"/>
    </row>
    <row r="333" ht="15.75" customHeight="1">
      <c r="A333" s="32"/>
      <c r="B333" s="21"/>
      <c r="C333" s="21"/>
      <c r="D333" s="134"/>
      <c r="E333" s="135"/>
      <c r="F333" s="135"/>
      <c r="G333" s="135"/>
      <c r="H333" s="135"/>
      <c r="I333" s="135"/>
      <c r="J333" s="111"/>
      <c r="K333" s="111"/>
      <c r="L333" s="32"/>
      <c r="M333" s="32"/>
      <c r="N333" s="32"/>
      <c r="O333" s="32"/>
      <c r="P333" s="32"/>
      <c r="Q333" s="32"/>
      <c r="R333" s="32"/>
      <c r="S333" s="32"/>
      <c r="T333" s="32"/>
    </row>
    <row r="334" ht="15.75" customHeight="1">
      <c r="A334" s="32"/>
      <c r="B334" s="21"/>
      <c r="C334" s="21"/>
      <c r="D334" s="136" t="s">
        <v>571</v>
      </c>
      <c r="E334" s="137" t="str">
        <f t="shared" ref="E334:I334" si="121">AVERAGE(E319,E323,E327,E331)</f>
        <v>#REF!</v>
      </c>
      <c r="F334" s="137" t="str">
        <f t="shared" si="121"/>
        <v>#REF!</v>
      </c>
      <c r="G334" s="137" t="str">
        <f t="shared" si="121"/>
        <v>#REF!</v>
      </c>
      <c r="H334" s="137" t="str">
        <f t="shared" si="121"/>
        <v>#REF!</v>
      </c>
      <c r="I334" s="137" t="str">
        <f t="shared" si="121"/>
        <v>#REF!</v>
      </c>
      <c r="J334" s="111"/>
      <c r="K334" s="111"/>
      <c r="L334" s="32"/>
      <c r="M334" s="32"/>
      <c r="N334" s="32"/>
      <c r="O334" s="32"/>
      <c r="P334" s="32"/>
      <c r="Q334" s="32"/>
      <c r="R334" s="32"/>
      <c r="S334" s="32"/>
      <c r="T334" s="32"/>
    </row>
    <row r="335" ht="15.75" customHeight="1">
      <c r="A335" s="32"/>
      <c r="B335" s="21"/>
      <c r="C335" s="138"/>
      <c r="D335" s="139" t="s">
        <v>572</v>
      </c>
      <c r="E335" s="140" t="str">
        <f t="shared" ref="E335:I335" si="122">AVERAGE(E320,E324,E328,E332)</f>
        <v>#REF!</v>
      </c>
      <c r="F335" s="140" t="str">
        <f t="shared" si="122"/>
        <v>#REF!</v>
      </c>
      <c r="G335" s="140" t="str">
        <f t="shared" si="122"/>
        <v>#REF!</v>
      </c>
      <c r="H335" s="140" t="str">
        <f t="shared" si="122"/>
        <v>#REF!</v>
      </c>
      <c r="I335" s="140" t="str">
        <f t="shared" si="122"/>
        <v>#REF!</v>
      </c>
      <c r="J335" s="111"/>
      <c r="K335" s="111"/>
      <c r="L335" s="32"/>
      <c r="M335" s="32"/>
      <c r="N335" s="32"/>
      <c r="O335" s="32"/>
      <c r="P335" s="32"/>
      <c r="Q335" s="32"/>
      <c r="R335" s="32"/>
      <c r="S335" s="32"/>
      <c r="T335" s="32"/>
    </row>
    <row r="336" ht="15.75" customHeight="1">
      <c r="A336" s="32"/>
      <c r="B336" s="21"/>
      <c r="C336" s="138"/>
      <c r="D336" s="134"/>
      <c r="E336" s="141"/>
      <c r="F336" s="135"/>
      <c r="G336" s="135"/>
      <c r="H336" s="135"/>
      <c r="I336" s="135"/>
      <c r="J336" s="111"/>
      <c r="K336" s="111"/>
      <c r="L336" s="32"/>
      <c r="M336" s="32"/>
      <c r="N336" s="32"/>
      <c r="O336" s="32"/>
      <c r="P336" s="32"/>
      <c r="Q336" s="32"/>
      <c r="R336" s="32"/>
      <c r="S336" s="32"/>
      <c r="T336" s="32"/>
    </row>
    <row r="337" ht="15.75" customHeight="1">
      <c r="A337" s="32"/>
      <c r="B337" s="21"/>
      <c r="C337" s="21"/>
      <c r="D337" s="136" t="s">
        <v>573</v>
      </c>
      <c r="E337" s="142" t="s">
        <v>0</v>
      </c>
      <c r="F337" s="142" t="s">
        <v>1</v>
      </c>
      <c r="G337" s="142" t="s">
        <v>2</v>
      </c>
      <c r="H337" s="142" t="s">
        <v>3</v>
      </c>
      <c r="I337" s="142" t="s">
        <v>4</v>
      </c>
      <c r="J337" s="111"/>
      <c r="K337" s="111"/>
      <c r="L337" s="32"/>
      <c r="M337" s="32"/>
      <c r="N337" s="32"/>
      <c r="O337" s="32"/>
      <c r="P337" s="32"/>
      <c r="Q337" s="32"/>
      <c r="R337" s="32"/>
      <c r="S337" s="32"/>
      <c r="T337" s="32"/>
    </row>
    <row r="338" ht="15.75" customHeight="1">
      <c r="A338" s="32"/>
      <c r="B338" s="21"/>
      <c r="C338" s="138"/>
      <c r="D338" s="130" t="s">
        <v>554</v>
      </c>
      <c r="E338" s="143">
        <v>19.0</v>
      </c>
      <c r="F338" s="143">
        <v>14.0</v>
      </c>
      <c r="G338" s="143">
        <v>14.0</v>
      </c>
      <c r="H338" s="143">
        <v>19.0</v>
      </c>
      <c r="I338" s="143">
        <v>16.0</v>
      </c>
      <c r="J338" s="111"/>
      <c r="K338" s="111"/>
      <c r="L338" s="32"/>
      <c r="M338" s="32"/>
      <c r="N338" s="32"/>
      <c r="O338" s="32"/>
      <c r="P338" s="32"/>
      <c r="Q338" s="32"/>
      <c r="R338" s="32"/>
      <c r="S338" s="32"/>
      <c r="T338" s="32"/>
    </row>
    <row r="339" ht="15.75" customHeight="1">
      <c r="A339" s="32"/>
      <c r="B339" s="21"/>
      <c r="C339" s="21"/>
      <c r="D339" s="118" t="s">
        <v>562</v>
      </c>
      <c r="E339" s="144">
        <v>13.0</v>
      </c>
      <c r="F339" s="144">
        <v>14.0</v>
      </c>
      <c r="G339" s="144">
        <v>20.0</v>
      </c>
      <c r="H339" s="144">
        <v>18.0</v>
      </c>
      <c r="I339" s="144">
        <v>12.0</v>
      </c>
      <c r="J339" s="111"/>
      <c r="K339" s="111"/>
      <c r="L339" s="32"/>
      <c r="M339" s="32"/>
      <c r="N339" s="32"/>
      <c r="O339" s="32"/>
      <c r="P339" s="32"/>
      <c r="Q339" s="32"/>
      <c r="R339" s="32"/>
      <c r="S339" s="32"/>
      <c r="T339" s="32"/>
    </row>
    <row r="340" ht="15.75" customHeight="1">
      <c r="A340" s="32"/>
      <c r="B340" s="21"/>
      <c r="C340" s="21"/>
      <c r="D340" s="118" t="s">
        <v>565</v>
      </c>
      <c r="E340" s="145"/>
      <c r="F340" s="145"/>
      <c r="G340" s="145"/>
      <c r="H340" s="145"/>
      <c r="I340" s="122"/>
      <c r="J340" s="111"/>
      <c r="K340" s="111"/>
      <c r="L340" s="32"/>
      <c r="M340" s="32"/>
      <c r="N340" s="32"/>
      <c r="O340" s="32"/>
      <c r="P340" s="32"/>
      <c r="Q340" s="32"/>
      <c r="R340" s="32"/>
      <c r="S340" s="32"/>
      <c r="T340" s="32"/>
    </row>
    <row r="341" ht="15.75" customHeight="1">
      <c r="A341" s="32"/>
      <c r="B341" s="21"/>
      <c r="C341" s="21"/>
      <c r="D341" s="123" t="s">
        <v>568</v>
      </c>
      <c r="E341" s="146"/>
      <c r="F341" s="146"/>
      <c r="G341" s="146"/>
      <c r="H341" s="146"/>
      <c r="I341" s="146"/>
      <c r="J341" s="111"/>
      <c r="K341" s="111"/>
      <c r="L341" s="32"/>
      <c r="M341" s="32"/>
      <c r="N341" s="32"/>
      <c r="O341" s="32"/>
      <c r="P341" s="32"/>
      <c r="Q341" s="32"/>
      <c r="R341" s="32"/>
      <c r="S341" s="32"/>
      <c r="T341" s="32"/>
    </row>
    <row r="342" ht="15.75" customHeight="1">
      <c r="A342" s="32"/>
      <c r="B342" s="21"/>
      <c r="C342" s="21"/>
      <c r="D342" s="32"/>
      <c r="E342" s="116" t="s">
        <v>541</v>
      </c>
      <c r="F342" s="117" t="s">
        <v>542</v>
      </c>
      <c r="G342" s="117" t="s">
        <v>543</v>
      </c>
      <c r="H342" s="117" t="s">
        <v>544</v>
      </c>
      <c r="I342" s="117" t="s">
        <v>545</v>
      </c>
      <c r="J342" s="111"/>
      <c r="K342" s="111"/>
      <c r="L342" s="32"/>
      <c r="M342" s="32"/>
      <c r="N342" s="32"/>
      <c r="O342" s="32"/>
      <c r="P342" s="32"/>
      <c r="Q342" s="32"/>
      <c r="R342" s="32"/>
      <c r="S342" s="32"/>
      <c r="T342" s="32"/>
    </row>
    <row r="343" ht="15.75" customHeight="1">
      <c r="A343" s="32"/>
      <c r="B343" s="21"/>
      <c r="C343" s="21"/>
      <c r="D343" s="130" t="s">
        <v>69</v>
      </c>
      <c r="E343" s="147">
        <f t="shared" ref="E343:I343" si="123">SUM(E338,E339,E340,E341)</f>
        <v>32</v>
      </c>
      <c r="F343" s="147">
        <f t="shared" si="123"/>
        <v>28</v>
      </c>
      <c r="G343" s="147">
        <f t="shared" si="123"/>
        <v>34</v>
      </c>
      <c r="H343" s="147">
        <f t="shared" si="123"/>
        <v>37</v>
      </c>
      <c r="I343" s="147">
        <f t="shared" si="123"/>
        <v>28</v>
      </c>
      <c r="J343" s="111"/>
      <c r="K343" s="111"/>
      <c r="L343" s="32"/>
      <c r="M343" s="32"/>
      <c r="N343" s="32"/>
      <c r="O343" s="32"/>
      <c r="P343" s="32"/>
      <c r="Q343" s="32"/>
      <c r="R343" s="32"/>
      <c r="S343" s="32"/>
      <c r="T343" s="32"/>
    </row>
    <row r="344" ht="15.75" customHeight="1">
      <c r="A344" s="32"/>
      <c r="B344" s="21"/>
      <c r="C344" s="21"/>
      <c r="D344" s="55"/>
      <c r="E344" s="148"/>
      <c r="F344" s="33"/>
      <c r="G344" s="33"/>
      <c r="H344" s="33"/>
      <c r="I344" s="33"/>
      <c r="J344" s="111"/>
      <c r="K344" s="111"/>
      <c r="L344" s="32"/>
      <c r="M344" s="32"/>
      <c r="N344" s="32"/>
      <c r="O344" s="32"/>
      <c r="P344" s="32"/>
      <c r="Q344" s="32"/>
      <c r="R344" s="32"/>
      <c r="S344" s="32"/>
      <c r="T344" s="32"/>
    </row>
    <row r="345" ht="15.75" customHeight="1">
      <c r="A345" s="32"/>
      <c r="B345" s="21"/>
      <c r="C345" s="21"/>
      <c r="D345" s="149" t="s">
        <v>574</v>
      </c>
      <c r="E345" s="150" t="s">
        <v>0</v>
      </c>
      <c r="F345" s="150" t="s">
        <v>1</v>
      </c>
      <c r="G345" s="150" t="s">
        <v>2</v>
      </c>
      <c r="H345" s="150" t="s">
        <v>3</v>
      </c>
      <c r="I345" s="150" t="s">
        <v>4</v>
      </c>
      <c r="J345" s="111"/>
      <c r="K345" s="111"/>
      <c r="L345" s="32"/>
      <c r="M345" s="32"/>
      <c r="N345" s="32"/>
      <c r="O345" s="32"/>
      <c r="P345" s="32"/>
      <c r="Q345" s="32"/>
      <c r="R345" s="32"/>
      <c r="S345" s="32"/>
      <c r="T345" s="32"/>
    </row>
    <row r="346" ht="15.75" customHeight="1">
      <c r="A346" s="32"/>
      <c r="B346" s="21"/>
      <c r="C346" s="138"/>
      <c r="D346" s="151" t="s">
        <v>554</v>
      </c>
      <c r="E346" s="152">
        <v>4.0</v>
      </c>
      <c r="F346" s="152">
        <v>9.0</v>
      </c>
      <c r="G346" s="152">
        <v>7.0</v>
      </c>
      <c r="H346" s="152">
        <v>1.0</v>
      </c>
      <c r="I346" s="152">
        <v>6.0</v>
      </c>
      <c r="J346" s="111"/>
      <c r="K346" s="111"/>
      <c r="L346" s="32"/>
      <c r="M346" s="32"/>
      <c r="N346" s="32"/>
      <c r="O346" s="32"/>
      <c r="P346" s="32"/>
      <c r="Q346" s="32"/>
      <c r="R346" s="32"/>
      <c r="S346" s="32"/>
      <c r="T346" s="32"/>
    </row>
    <row r="347" ht="15.75" customHeight="1">
      <c r="A347" s="32"/>
      <c r="B347" s="21"/>
      <c r="C347" s="138"/>
      <c r="D347" s="153" t="s">
        <v>562</v>
      </c>
      <c r="E347" s="154">
        <v>7.0</v>
      </c>
      <c r="F347" s="154">
        <v>9.0</v>
      </c>
      <c r="G347" s="154">
        <v>10.0</v>
      </c>
      <c r="H347" s="154">
        <v>3.0</v>
      </c>
      <c r="I347" s="154">
        <v>5.0</v>
      </c>
      <c r="J347" s="111"/>
      <c r="K347" s="111"/>
      <c r="L347" s="32"/>
      <c r="M347" s="32"/>
      <c r="N347" s="32"/>
      <c r="O347" s="32"/>
      <c r="P347" s="32"/>
      <c r="Q347" s="32"/>
      <c r="R347" s="32"/>
      <c r="S347" s="32"/>
      <c r="T347" s="32"/>
    </row>
    <row r="348" ht="15.75" customHeight="1">
      <c r="A348" s="32"/>
      <c r="B348" s="21"/>
      <c r="C348" s="138"/>
      <c r="D348" s="153" t="s">
        <v>565</v>
      </c>
      <c r="E348" s="154"/>
      <c r="F348" s="154"/>
      <c r="G348" s="155"/>
      <c r="H348" s="154"/>
      <c r="I348" s="154"/>
      <c r="J348" s="111"/>
      <c r="K348" s="111"/>
      <c r="L348" s="32"/>
      <c r="M348" s="32"/>
      <c r="N348" s="32"/>
      <c r="O348" s="32"/>
      <c r="P348" s="32"/>
      <c r="Q348" s="32"/>
      <c r="R348" s="32"/>
      <c r="S348" s="32"/>
      <c r="T348" s="32"/>
    </row>
    <row r="349" ht="15.75" customHeight="1">
      <c r="A349" s="14"/>
      <c r="B349" s="15"/>
      <c r="C349" s="138"/>
      <c r="D349" s="156" t="s">
        <v>568</v>
      </c>
      <c r="E349" s="157"/>
      <c r="F349" s="157"/>
      <c r="G349" s="157"/>
      <c r="H349" s="157"/>
      <c r="I349" s="157"/>
      <c r="J349" s="133"/>
      <c r="K349" s="23"/>
      <c r="L349" s="14"/>
      <c r="M349" s="14"/>
      <c r="N349" s="14"/>
      <c r="O349" s="14"/>
      <c r="P349" s="14"/>
      <c r="Q349" s="14"/>
      <c r="R349" s="14"/>
      <c r="S349" s="14"/>
      <c r="T349" s="14"/>
    </row>
    <row r="350" ht="15.75" customHeight="1">
      <c r="A350" s="32"/>
      <c r="B350" s="21"/>
      <c r="C350" s="138"/>
      <c r="D350" s="158"/>
      <c r="E350" s="159"/>
      <c r="F350" s="159"/>
      <c r="G350" s="159"/>
      <c r="H350" s="159"/>
      <c r="I350" s="159"/>
      <c r="J350" s="111"/>
      <c r="K350" s="111"/>
      <c r="L350" s="32"/>
      <c r="M350" s="32"/>
      <c r="N350" s="32"/>
      <c r="O350" s="32"/>
      <c r="P350" s="32"/>
      <c r="Q350" s="32"/>
      <c r="R350" s="32"/>
      <c r="S350" s="32"/>
      <c r="T350" s="32"/>
    </row>
    <row r="351" ht="15.75" customHeight="1">
      <c r="A351" s="32"/>
      <c r="B351" s="21"/>
      <c r="C351" s="138"/>
      <c r="D351" s="160"/>
      <c r="E351" s="161"/>
      <c r="F351" s="162"/>
      <c r="G351" s="162"/>
      <c r="H351" s="162"/>
      <c r="I351" s="162"/>
      <c r="J351" s="111"/>
      <c r="K351" s="111"/>
      <c r="L351" s="32"/>
      <c r="M351" s="32"/>
      <c r="N351" s="32"/>
      <c r="O351" s="32"/>
      <c r="P351" s="32"/>
      <c r="Q351" s="32"/>
      <c r="R351" s="32"/>
      <c r="S351" s="32"/>
      <c r="T351" s="32"/>
    </row>
    <row r="352" ht="15.75" customHeight="1">
      <c r="A352" s="32"/>
      <c r="B352" s="21"/>
      <c r="C352" s="21"/>
      <c r="D352" s="163"/>
      <c r="E352" s="113"/>
      <c r="F352" s="114"/>
      <c r="G352" s="21"/>
      <c r="H352" s="21"/>
      <c r="I352" s="21"/>
      <c r="J352" s="111"/>
      <c r="K352" s="111"/>
      <c r="L352" s="32"/>
      <c r="M352" s="32"/>
      <c r="N352" s="32"/>
      <c r="O352" s="32"/>
      <c r="P352" s="32"/>
      <c r="Q352" s="32"/>
      <c r="R352" s="32"/>
      <c r="S352" s="32"/>
      <c r="T352" s="32"/>
    </row>
    <row r="353" ht="15.75" customHeight="1">
      <c r="A353" s="21"/>
      <c r="B353" s="21"/>
      <c r="C353" s="21"/>
      <c r="D353" s="32"/>
      <c r="E353" s="71"/>
      <c r="F353" s="21"/>
      <c r="G353" s="21"/>
      <c r="H353" s="21"/>
      <c r="I353" s="21"/>
      <c r="J353" s="111"/>
      <c r="K353" s="111"/>
      <c r="L353" s="32"/>
      <c r="M353" s="32"/>
      <c r="N353" s="32"/>
      <c r="O353" s="32"/>
      <c r="P353" s="32"/>
      <c r="Q353" s="32"/>
      <c r="R353" s="32"/>
      <c r="S353" s="32"/>
      <c r="T353" s="32"/>
    </row>
    <row r="354" ht="15.75" customHeight="1">
      <c r="A354" s="21"/>
      <c r="B354" s="21"/>
      <c r="C354" s="21"/>
      <c r="D354" s="32"/>
      <c r="E354" s="71"/>
      <c r="F354" s="21"/>
      <c r="G354" s="21"/>
      <c r="H354" s="21"/>
      <c r="I354" s="21"/>
      <c r="J354" s="111"/>
      <c r="K354" s="111"/>
      <c r="L354" s="32"/>
      <c r="M354" s="32"/>
      <c r="N354" s="32"/>
      <c r="O354" s="32"/>
      <c r="P354" s="32"/>
      <c r="Q354" s="32"/>
      <c r="R354" s="32"/>
      <c r="S354" s="32"/>
      <c r="T354" s="32"/>
    </row>
    <row r="355" ht="15.75" customHeight="1">
      <c r="A355" s="21"/>
      <c r="B355" s="21"/>
      <c r="C355" s="21"/>
      <c r="D355" s="32"/>
      <c r="E355" s="71"/>
      <c r="F355" s="21"/>
      <c r="G355" s="21"/>
      <c r="H355" s="21"/>
      <c r="I355" s="21"/>
      <c r="J355" s="111"/>
      <c r="K355" s="111"/>
      <c r="L355" s="32"/>
      <c r="M355" s="32"/>
      <c r="N355" s="32"/>
      <c r="O355" s="32"/>
      <c r="P355" s="32"/>
      <c r="Q355" s="32"/>
      <c r="R355" s="32"/>
      <c r="S355" s="32"/>
      <c r="T355" s="32"/>
    </row>
    <row r="356" ht="15.75" customHeight="1">
      <c r="A356" s="21"/>
      <c r="B356" s="21"/>
      <c r="C356" s="21"/>
      <c r="D356" s="32"/>
      <c r="E356" s="71"/>
      <c r="F356" s="21"/>
      <c r="G356" s="21"/>
      <c r="H356" s="21"/>
      <c r="I356" s="21"/>
      <c r="J356" s="111"/>
      <c r="K356" s="111"/>
      <c r="L356" s="32"/>
      <c r="M356" s="32"/>
      <c r="N356" s="32"/>
      <c r="O356" s="32"/>
      <c r="P356" s="32"/>
      <c r="Q356" s="32"/>
      <c r="R356" s="32"/>
      <c r="S356" s="32"/>
      <c r="T356" s="32"/>
    </row>
    <row r="357" ht="15.75" customHeight="1">
      <c r="A357" s="21"/>
      <c r="B357" s="21"/>
      <c r="C357" s="21"/>
      <c r="D357" s="32"/>
      <c r="E357" s="71"/>
      <c r="F357" s="21"/>
      <c r="G357" s="21"/>
      <c r="H357" s="21"/>
      <c r="I357" s="21"/>
      <c r="J357" s="111"/>
      <c r="K357" s="111"/>
      <c r="L357" s="32"/>
      <c r="M357" s="32"/>
      <c r="N357" s="32"/>
      <c r="O357" s="32"/>
      <c r="P357" s="32"/>
      <c r="Q357" s="32"/>
      <c r="R357" s="32"/>
      <c r="S357" s="32"/>
      <c r="T357" s="32"/>
    </row>
    <row r="358" ht="15.75" customHeight="1">
      <c r="A358" s="21"/>
      <c r="B358" s="21"/>
      <c r="C358" s="21"/>
      <c r="D358" s="55"/>
      <c r="E358" s="148"/>
      <c r="F358" s="33"/>
      <c r="G358" s="33"/>
      <c r="H358" s="33"/>
      <c r="I358" s="33"/>
      <c r="J358" s="111"/>
      <c r="K358" s="111"/>
      <c r="L358" s="32"/>
      <c r="M358" s="32"/>
      <c r="N358" s="32"/>
      <c r="O358" s="32"/>
      <c r="P358" s="32"/>
      <c r="Q358" s="32"/>
      <c r="R358" s="32"/>
      <c r="S358" s="32"/>
      <c r="T358" s="32"/>
    </row>
    <row r="359" ht="15.75" customHeight="1">
      <c r="A359" s="21"/>
      <c r="B359" s="21"/>
      <c r="C359" s="21"/>
      <c r="D359" s="164" t="s">
        <v>575</v>
      </c>
      <c r="E359" s="165"/>
      <c r="F359" s="165"/>
      <c r="G359" s="165"/>
      <c r="H359" s="165"/>
      <c r="I359" s="166"/>
      <c r="J359" s="111"/>
      <c r="K359" s="111"/>
      <c r="L359" s="32"/>
      <c r="M359" s="32"/>
      <c r="N359" s="32"/>
      <c r="O359" s="32"/>
      <c r="P359" s="32"/>
      <c r="Q359" s="32"/>
      <c r="R359" s="32"/>
      <c r="S359" s="32"/>
      <c r="T359" s="32"/>
    </row>
    <row r="360" ht="15.75" customHeight="1">
      <c r="A360" s="21"/>
      <c r="B360" s="21"/>
      <c r="C360" s="138"/>
      <c r="D360" s="167"/>
      <c r="E360" s="29"/>
      <c r="F360" s="24"/>
      <c r="G360" s="24"/>
      <c r="H360" s="21"/>
      <c r="I360" s="168"/>
      <c r="J360" s="111"/>
      <c r="K360" s="111"/>
      <c r="L360" s="32"/>
      <c r="M360" s="32"/>
      <c r="N360" s="32"/>
      <c r="O360" s="32"/>
      <c r="P360" s="32"/>
      <c r="Q360" s="32"/>
      <c r="R360" s="32"/>
      <c r="S360" s="32"/>
      <c r="T360" s="32"/>
    </row>
    <row r="361" ht="15.75" customHeight="1">
      <c r="A361" s="14"/>
      <c r="B361" s="15"/>
      <c r="C361" s="169"/>
      <c r="D361" s="167"/>
      <c r="E361" s="29"/>
      <c r="F361" s="24"/>
      <c r="G361" s="24"/>
      <c r="H361" s="21"/>
      <c r="I361" s="168"/>
      <c r="J361" s="111"/>
      <c r="K361" s="133"/>
      <c r="L361" s="11"/>
      <c r="M361" s="11"/>
      <c r="N361" s="11"/>
      <c r="O361" s="11"/>
      <c r="P361" s="11"/>
      <c r="Q361" s="14"/>
      <c r="R361" s="14"/>
      <c r="S361" s="14"/>
      <c r="T361" s="14"/>
    </row>
    <row r="362" ht="15.75" customHeight="1">
      <c r="A362" s="14"/>
      <c r="B362" s="15"/>
      <c r="C362" s="170"/>
      <c r="D362" s="171"/>
      <c r="E362" s="172"/>
      <c r="F362" s="91"/>
      <c r="G362" s="173"/>
      <c r="H362" s="21"/>
      <c r="I362" s="168"/>
      <c r="J362" s="174"/>
      <c r="K362" s="114"/>
      <c r="L362" s="14"/>
      <c r="M362" s="14"/>
      <c r="N362" s="14"/>
      <c r="O362" s="14"/>
      <c r="P362" s="14"/>
      <c r="Q362" s="14"/>
      <c r="R362" s="14"/>
      <c r="S362" s="14"/>
      <c r="T362" s="14"/>
    </row>
    <row r="363" ht="15.75" customHeight="1">
      <c r="A363" s="14"/>
      <c r="B363" s="15"/>
      <c r="C363" s="169"/>
      <c r="D363" s="167"/>
      <c r="E363" s="29"/>
      <c r="F363" s="24"/>
      <c r="G363" s="173"/>
      <c r="H363" s="21"/>
      <c r="I363" s="168"/>
      <c r="J363" s="174"/>
      <c r="K363" s="114"/>
      <c r="L363" s="32"/>
      <c r="M363" s="32"/>
      <c r="N363" s="32"/>
      <c r="O363" s="32"/>
      <c r="P363" s="32"/>
      <c r="Q363" s="32"/>
      <c r="R363" s="32"/>
      <c r="S363" s="32"/>
      <c r="T363" s="32"/>
    </row>
    <row r="364" ht="15.75" customHeight="1">
      <c r="A364" s="14"/>
      <c r="B364" s="15"/>
      <c r="C364" s="169"/>
      <c r="D364" s="167"/>
      <c r="E364" s="29"/>
      <c r="F364" s="24"/>
      <c r="G364" s="24"/>
      <c r="H364" s="175"/>
      <c r="I364" s="168"/>
      <c r="J364" s="133"/>
      <c r="K364" s="133"/>
      <c r="L364" s="14"/>
      <c r="M364" s="14"/>
      <c r="N364" s="14"/>
      <c r="O364" s="14"/>
      <c r="P364" s="14"/>
      <c r="Q364" s="14"/>
      <c r="R364" s="14"/>
      <c r="S364" s="14"/>
      <c r="T364" s="14"/>
    </row>
    <row r="365" ht="15.75" customHeight="1">
      <c r="A365" s="14"/>
      <c r="B365" s="21"/>
      <c r="C365" s="169"/>
      <c r="D365" s="176"/>
      <c r="E365" s="71"/>
      <c r="F365" s="21"/>
      <c r="G365" s="21"/>
      <c r="H365" s="21"/>
      <c r="I365" s="168"/>
      <c r="J365" s="111"/>
      <c r="K365" s="23"/>
      <c r="L365" s="32"/>
      <c r="M365" s="32"/>
      <c r="N365" s="32"/>
      <c r="O365" s="32"/>
      <c r="P365" s="32"/>
      <c r="Q365" s="32"/>
      <c r="R365" s="32"/>
      <c r="S365" s="32"/>
      <c r="T365" s="32"/>
    </row>
    <row r="366" ht="15.75" customHeight="1">
      <c r="A366" s="21"/>
      <c r="B366" s="21"/>
      <c r="C366" s="138"/>
      <c r="D366" s="176"/>
      <c r="E366" s="71"/>
      <c r="F366" s="21"/>
      <c r="G366" s="21"/>
      <c r="H366" s="21"/>
      <c r="I366" s="168"/>
      <c r="J366" s="111"/>
      <c r="K366" s="111"/>
      <c r="L366" s="32"/>
      <c r="M366" s="32"/>
      <c r="N366" s="32"/>
      <c r="O366" s="32"/>
      <c r="P366" s="32"/>
      <c r="Q366" s="32"/>
      <c r="R366" s="32"/>
      <c r="S366" s="32"/>
      <c r="T366" s="32"/>
    </row>
    <row r="367" ht="15.75" customHeight="1">
      <c r="A367" s="21"/>
      <c r="B367" s="21"/>
      <c r="C367" s="138"/>
      <c r="D367" s="176"/>
      <c r="E367" s="71"/>
      <c r="F367" s="21"/>
      <c r="G367" s="21"/>
      <c r="H367" s="21"/>
      <c r="I367" s="168"/>
      <c r="J367" s="111"/>
      <c r="K367" s="111"/>
      <c r="L367" s="32"/>
      <c r="M367" s="32"/>
      <c r="N367" s="32"/>
      <c r="O367" s="32"/>
      <c r="P367" s="32"/>
      <c r="Q367" s="32"/>
      <c r="R367" s="32"/>
      <c r="S367" s="32"/>
      <c r="T367" s="32"/>
    </row>
    <row r="368" ht="15.75" customHeight="1">
      <c r="A368" s="21"/>
      <c r="B368" s="21"/>
      <c r="C368" s="138"/>
      <c r="D368" s="176"/>
      <c r="E368" s="71"/>
      <c r="F368" s="21"/>
      <c r="G368" s="21"/>
      <c r="H368" s="21"/>
      <c r="I368" s="168"/>
      <c r="J368" s="111"/>
      <c r="K368" s="111"/>
      <c r="L368" s="32"/>
      <c r="M368" s="32"/>
      <c r="N368" s="32"/>
      <c r="O368" s="32"/>
      <c r="P368" s="32"/>
      <c r="Q368" s="32"/>
      <c r="R368" s="32"/>
      <c r="S368" s="32"/>
      <c r="T368" s="32"/>
    </row>
    <row r="369" ht="15.75" customHeight="1">
      <c r="A369" s="21"/>
      <c r="B369" s="21"/>
      <c r="C369" s="138"/>
      <c r="D369" s="176"/>
      <c r="E369" s="71"/>
      <c r="F369" s="21"/>
      <c r="G369" s="21"/>
      <c r="H369" s="21"/>
      <c r="I369" s="168"/>
      <c r="J369" s="111"/>
      <c r="K369" s="111"/>
      <c r="L369" s="32"/>
      <c r="M369" s="32"/>
      <c r="N369" s="32"/>
      <c r="O369" s="32"/>
      <c r="P369" s="32"/>
      <c r="Q369" s="32"/>
      <c r="R369" s="32"/>
      <c r="S369" s="32"/>
      <c r="T369" s="32"/>
    </row>
    <row r="370" ht="15.75" customHeight="1">
      <c r="A370" s="21"/>
      <c r="B370" s="21"/>
      <c r="C370" s="138"/>
      <c r="D370" s="176"/>
      <c r="E370" s="71"/>
      <c r="F370" s="21"/>
      <c r="G370" s="21"/>
      <c r="H370" s="21"/>
      <c r="I370" s="168"/>
      <c r="J370" s="111"/>
      <c r="K370" s="111"/>
      <c r="L370" s="32"/>
      <c r="M370" s="32"/>
      <c r="N370" s="32"/>
      <c r="O370" s="32"/>
      <c r="P370" s="32"/>
      <c r="Q370" s="32"/>
      <c r="R370" s="32"/>
      <c r="S370" s="32"/>
      <c r="T370" s="32"/>
    </row>
    <row r="371" ht="15.75" customHeight="1">
      <c r="A371" s="21"/>
      <c r="B371" s="21"/>
      <c r="C371" s="138"/>
      <c r="D371" s="176"/>
      <c r="E371" s="71"/>
      <c r="F371" s="21"/>
      <c r="G371" s="21"/>
      <c r="H371" s="21"/>
      <c r="I371" s="168"/>
      <c r="J371" s="111"/>
      <c r="K371" s="111"/>
      <c r="L371" s="32"/>
      <c r="M371" s="32"/>
      <c r="N371" s="32"/>
      <c r="O371" s="32"/>
      <c r="P371" s="32"/>
      <c r="Q371" s="32"/>
      <c r="R371" s="32"/>
      <c r="S371" s="32"/>
      <c r="T371" s="32"/>
    </row>
    <row r="372" ht="15.75" customHeight="1">
      <c r="A372" s="21"/>
      <c r="B372" s="21"/>
      <c r="C372" s="138"/>
      <c r="D372" s="176"/>
      <c r="E372" s="71"/>
      <c r="F372" s="21"/>
      <c r="G372" s="21"/>
      <c r="H372" s="21"/>
      <c r="I372" s="168"/>
      <c r="J372" s="111"/>
      <c r="K372" s="111"/>
      <c r="L372" s="32"/>
      <c r="M372" s="32"/>
      <c r="N372" s="32"/>
      <c r="O372" s="32"/>
      <c r="P372" s="32"/>
      <c r="Q372" s="32"/>
      <c r="R372" s="32"/>
      <c r="S372" s="32"/>
      <c r="T372" s="32"/>
    </row>
    <row r="373" ht="15.75" customHeight="1">
      <c r="A373" s="21"/>
      <c r="B373" s="21"/>
      <c r="C373" s="138"/>
      <c r="D373" s="176"/>
      <c r="E373" s="71"/>
      <c r="F373" s="21"/>
      <c r="G373" s="21"/>
      <c r="H373" s="21"/>
      <c r="I373" s="168"/>
      <c r="J373" s="111"/>
      <c r="K373" s="111"/>
      <c r="L373" s="32"/>
      <c r="M373" s="32"/>
      <c r="N373" s="32"/>
      <c r="O373" s="32"/>
      <c r="P373" s="32"/>
      <c r="Q373" s="32"/>
      <c r="R373" s="32"/>
      <c r="S373" s="32"/>
      <c r="T373" s="32"/>
    </row>
    <row r="374" ht="15.75" customHeight="1">
      <c r="A374" s="21"/>
      <c r="B374" s="21"/>
      <c r="C374" s="138"/>
      <c r="D374" s="177"/>
      <c r="E374" s="178"/>
      <c r="F374" s="179"/>
      <c r="G374" s="179"/>
      <c r="H374" s="179"/>
      <c r="I374" s="180"/>
      <c r="J374" s="111"/>
      <c r="K374" s="111"/>
      <c r="L374" s="32"/>
      <c r="M374" s="32"/>
      <c r="N374" s="32"/>
      <c r="O374" s="32"/>
      <c r="P374" s="32"/>
      <c r="Q374" s="32"/>
      <c r="R374" s="32"/>
      <c r="S374" s="32"/>
      <c r="T374" s="32"/>
    </row>
    <row r="375" ht="15.75" customHeight="1">
      <c r="A375" s="21"/>
      <c r="B375" s="21"/>
      <c r="C375" s="138"/>
      <c r="D375" s="181"/>
      <c r="E375" s="161"/>
      <c r="F375" s="162"/>
      <c r="G375" s="162"/>
      <c r="H375" s="162"/>
      <c r="I375" s="162"/>
      <c r="J375" s="111"/>
      <c r="K375" s="111"/>
      <c r="L375" s="32"/>
      <c r="M375" s="32"/>
      <c r="N375" s="32"/>
      <c r="O375" s="32"/>
      <c r="P375" s="32"/>
      <c r="Q375" s="32"/>
      <c r="R375" s="32"/>
      <c r="S375" s="32"/>
      <c r="T375" s="32"/>
    </row>
    <row r="376" ht="15.75" customHeight="1">
      <c r="A376" s="21"/>
      <c r="B376" s="21"/>
      <c r="C376" s="21"/>
      <c r="D376" s="32"/>
      <c r="E376" s="71"/>
      <c r="F376" s="21"/>
      <c r="G376" s="21"/>
      <c r="H376" s="21"/>
      <c r="I376" s="21"/>
      <c r="J376" s="111"/>
      <c r="K376" s="111"/>
      <c r="L376" s="32"/>
      <c r="M376" s="32"/>
      <c r="N376" s="32"/>
      <c r="O376" s="32"/>
      <c r="P376" s="32"/>
      <c r="Q376" s="32"/>
      <c r="R376" s="32"/>
      <c r="S376" s="32"/>
      <c r="T376" s="32"/>
    </row>
    <row r="377" ht="15.75" customHeight="1">
      <c r="A377" s="21"/>
      <c r="B377" s="21"/>
      <c r="C377" s="21"/>
      <c r="D377" s="32"/>
      <c r="E377" s="71"/>
      <c r="F377" s="21"/>
      <c r="G377" s="21"/>
      <c r="H377" s="21"/>
      <c r="I377" s="21"/>
      <c r="J377" s="111"/>
      <c r="K377" s="111"/>
      <c r="L377" s="32"/>
      <c r="M377" s="32"/>
      <c r="N377" s="32"/>
      <c r="O377" s="32"/>
      <c r="P377" s="32"/>
      <c r="Q377" s="32"/>
      <c r="R377" s="32"/>
      <c r="S377" s="32"/>
      <c r="T377" s="32"/>
    </row>
    <row r="378" ht="15.75" customHeight="1">
      <c r="A378" s="21"/>
      <c r="B378" s="21"/>
      <c r="C378" s="21"/>
      <c r="D378" s="32"/>
      <c r="E378" s="71"/>
      <c r="F378" s="21"/>
      <c r="G378" s="21"/>
      <c r="H378" s="21"/>
      <c r="I378" s="21"/>
      <c r="J378" s="111"/>
      <c r="K378" s="111"/>
      <c r="L378" s="32"/>
      <c r="M378" s="32"/>
      <c r="N378" s="32"/>
      <c r="O378" s="32"/>
      <c r="P378" s="32"/>
      <c r="Q378" s="32"/>
      <c r="R378" s="32"/>
      <c r="S378" s="32"/>
      <c r="T378" s="32"/>
    </row>
    <row r="379" ht="15.75" customHeight="1">
      <c r="A379" s="21"/>
      <c r="B379" s="21"/>
      <c r="C379" s="21"/>
      <c r="D379" s="32"/>
      <c r="E379" s="71"/>
      <c r="F379" s="21"/>
      <c r="G379" s="21"/>
      <c r="H379" s="21"/>
      <c r="I379" s="21"/>
      <c r="J379" s="111"/>
      <c r="K379" s="111"/>
      <c r="L379" s="32"/>
      <c r="M379" s="32"/>
      <c r="N379" s="32"/>
      <c r="O379" s="32"/>
      <c r="P379" s="32"/>
      <c r="Q379" s="32"/>
      <c r="R379" s="32"/>
      <c r="S379" s="32"/>
      <c r="T379" s="32"/>
    </row>
    <row r="380" ht="15.75" customHeight="1">
      <c r="A380" s="21"/>
      <c r="B380" s="21"/>
      <c r="C380" s="21"/>
      <c r="D380" s="29"/>
      <c r="E380" s="29"/>
      <c r="F380" s="24"/>
      <c r="G380" s="24"/>
      <c r="H380" s="21"/>
      <c r="I380" s="21"/>
      <c r="J380" s="111"/>
      <c r="K380" s="111"/>
      <c r="L380" s="32"/>
      <c r="M380" s="32"/>
      <c r="N380" s="32"/>
      <c r="O380" s="32"/>
      <c r="P380" s="32"/>
      <c r="Q380" s="32"/>
      <c r="R380" s="32"/>
      <c r="S380" s="32"/>
      <c r="T380" s="32"/>
    </row>
    <row r="381" ht="15.75" customHeight="1">
      <c r="A381" s="21"/>
      <c r="B381" s="21"/>
      <c r="C381" s="21"/>
      <c r="D381" s="32"/>
      <c r="E381" s="71"/>
      <c r="F381" s="21"/>
      <c r="G381" s="21"/>
      <c r="H381" s="21"/>
      <c r="I381" s="21"/>
      <c r="J381" s="111"/>
      <c r="K381" s="111"/>
      <c r="L381" s="32"/>
      <c r="M381" s="32"/>
      <c r="N381" s="32"/>
      <c r="O381" s="32"/>
      <c r="P381" s="32"/>
      <c r="Q381" s="32"/>
      <c r="R381" s="32"/>
      <c r="S381" s="32"/>
      <c r="T381" s="32"/>
    </row>
    <row r="382" ht="15.75" customHeight="1">
      <c r="A382" s="21"/>
      <c r="B382" s="21"/>
      <c r="C382" s="21"/>
      <c r="D382" s="32"/>
      <c r="E382" s="71"/>
      <c r="F382" s="21"/>
      <c r="G382" s="21"/>
      <c r="H382" s="21"/>
      <c r="I382" s="21"/>
      <c r="J382" s="111"/>
      <c r="K382" s="111"/>
      <c r="L382" s="32"/>
      <c r="M382" s="32"/>
      <c r="N382" s="32"/>
      <c r="O382" s="32"/>
      <c r="P382" s="32"/>
      <c r="Q382" s="32"/>
      <c r="R382" s="32"/>
      <c r="S382" s="32"/>
      <c r="T382" s="32"/>
    </row>
    <row r="383" ht="15.75" customHeight="1">
      <c r="A383" s="21"/>
      <c r="B383" s="21"/>
      <c r="C383" s="21"/>
      <c r="D383" s="182"/>
      <c r="E383" s="71"/>
      <c r="F383" s="21"/>
      <c r="G383" s="21"/>
      <c r="H383" s="21"/>
      <c r="I383" s="21"/>
      <c r="J383" s="111"/>
      <c r="K383" s="111"/>
      <c r="L383" s="32"/>
      <c r="M383" s="32"/>
      <c r="N383" s="32"/>
      <c r="O383" s="32"/>
      <c r="P383" s="32"/>
      <c r="Q383" s="32"/>
      <c r="R383" s="32"/>
      <c r="S383" s="32"/>
      <c r="T383" s="32"/>
    </row>
    <row r="384" ht="15.75" customHeight="1">
      <c r="A384" s="21"/>
      <c r="B384" s="21"/>
      <c r="C384" s="21"/>
      <c r="D384" s="182"/>
      <c r="E384" s="71"/>
      <c r="F384" s="21"/>
      <c r="G384" s="21"/>
      <c r="H384" s="21"/>
      <c r="I384" s="21"/>
      <c r="J384" s="111"/>
      <c r="K384" s="111"/>
      <c r="L384" s="32"/>
      <c r="M384" s="32"/>
      <c r="N384" s="32"/>
      <c r="O384" s="32"/>
      <c r="P384" s="32"/>
      <c r="Q384" s="32"/>
      <c r="R384" s="32"/>
      <c r="S384" s="32"/>
      <c r="T384" s="32"/>
    </row>
    <row r="385" ht="15.75" customHeight="1">
      <c r="A385" s="21"/>
      <c r="B385" s="21"/>
      <c r="C385" s="21"/>
      <c r="D385" s="182"/>
      <c r="E385" s="71"/>
      <c r="F385" s="21"/>
      <c r="G385" s="21"/>
      <c r="H385" s="21"/>
      <c r="I385" s="21"/>
      <c r="J385" s="111"/>
      <c r="K385" s="111"/>
      <c r="L385" s="32"/>
      <c r="M385" s="32"/>
      <c r="N385" s="32"/>
      <c r="O385" s="32"/>
      <c r="P385" s="32"/>
      <c r="Q385" s="32"/>
      <c r="R385" s="32"/>
      <c r="S385" s="32"/>
      <c r="T385" s="32"/>
    </row>
    <row r="386" ht="15.75" customHeight="1">
      <c r="A386" s="21"/>
      <c r="B386" s="21"/>
      <c r="C386" s="21"/>
      <c r="D386" s="182"/>
      <c r="E386" s="71"/>
      <c r="F386" s="21"/>
      <c r="G386" s="21"/>
      <c r="H386" s="21"/>
      <c r="I386" s="21"/>
      <c r="J386" s="111"/>
      <c r="K386" s="111"/>
      <c r="L386" s="32"/>
      <c r="M386" s="32"/>
      <c r="N386" s="32"/>
      <c r="O386" s="32"/>
      <c r="P386" s="32"/>
      <c r="Q386" s="32"/>
      <c r="R386" s="32"/>
      <c r="S386" s="32"/>
      <c r="T386" s="32"/>
    </row>
    <row r="387" ht="15.75" customHeight="1">
      <c r="A387" s="21"/>
      <c r="B387" s="21"/>
      <c r="C387" s="21"/>
      <c r="D387" s="182"/>
      <c r="E387" s="71"/>
      <c r="F387" s="21"/>
      <c r="G387" s="21"/>
      <c r="H387" s="21"/>
      <c r="I387" s="21"/>
      <c r="J387" s="111"/>
      <c r="K387" s="111"/>
      <c r="L387" s="32"/>
      <c r="M387" s="32"/>
      <c r="N387" s="32"/>
      <c r="O387" s="32"/>
      <c r="P387" s="32"/>
      <c r="Q387" s="32"/>
      <c r="R387" s="32"/>
      <c r="S387" s="32"/>
      <c r="T387" s="32"/>
    </row>
    <row r="388" ht="15.75" customHeight="1">
      <c r="A388" s="21"/>
      <c r="B388" s="21"/>
      <c r="C388" s="21"/>
      <c r="D388" s="182"/>
      <c r="E388" s="71"/>
      <c r="F388" s="21"/>
      <c r="G388" s="21"/>
      <c r="H388" s="21"/>
      <c r="I388" s="21"/>
      <c r="J388" s="111"/>
      <c r="K388" s="111"/>
      <c r="L388" s="32"/>
      <c r="M388" s="32"/>
      <c r="N388" s="32"/>
      <c r="O388" s="32"/>
      <c r="P388" s="32"/>
      <c r="Q388" s="32"/>
      <c r="R388" s="32"/>
      <c r="S388" s="32"/>
      <c r="T388" s="32"/>
    </row>
    <row r="389" ht="15.75" customHeight="1">
      <c r="A389" s="21"/>
      <c r="B389" s="21"/>
      <c r="C389" s="21"/>
      <c r="D389" s="182"/>
      <c r="E389" s="71"/>
      <c r="F389" s="21"/>
      <c r="G389" s="21"/>
      <c r="H389" s="21"/>
      <c r="I389" s="21"/>
      <c r="J389" s="111"/>
      <c r="K389" s="111"/>
      <c r="L389" s="32"/>
      <c r="M389" s="32"/>
      <c r="N389" s="32"/>
      <c r="O389" s="32"/>
      <c r="P389" s="32"/>
      <c r="Q389" s="32"/>
      <c r="R389" s="32"/>
      <c r="S389" s="32"/>
      <c r="T389" s="32"/>
    </row>
    <row r="390" ht="15.75" customHeight="1">
      <c r="A390" s="21"/>
      <c r="B390" s="21"/>
      <c r="C390" s="21"/>
      <c r="D390" s="182"/>
      <c r="E390" s="71"/>
      <c r="F390" s="21"/>
      <c r="G390" s="21"/>
      <c r="H390" s="21"/>
      <c r="I390" s="21"/>
      <c r="J390" s="111"/>
      <c r="K390" s="111"/>
      <c r="L390" s="32"/>
      <c r="M390" s="32"/>
      <c r="N390" s="32"/>
      <c r="O390" s="32"/>
      <c r="P390" s="32"/>
      <c r="Q390" s="32"/>
      <c r="R390" s="32"/>
      <c r="S390" s="32"/>
      <c r="T390" s="32"/>
    </row>
    <row r="391" ht="15.75" customHeight="1">
      <c r="A391" s="21"/>
      <c r="B391" s="21"/>
      <c r="C391" s="21"/>
      <c r="D391" s="32"/>
      <c r="E391" s="71"/>
      <c r="F391" s="21"/>
      <c r="G391" s="21"/>
      <c r="H391" s="21"/>
      <c r="I391" s="21"/>
      <c r="J391" s="111"/>
      <c r="K391" s="111"/>
      <c r="L391" s="32"/>
      <c r="M391" s="32"/>
      <c r="N391" s="32"/>
      <c r="O391" s="32"/>
      <c r="P391" s="32"/>
      <c r="Q391" s="32"/>
      <c r="R391" s="32"/>
      <c r="S391" s="32"/>
      <c r="T391" s="32"/>
    </row>
    <row r="392" ht="15.75" customHeight="1">
      <c r="A392" s="21"/>
      <c r="B392" s="21"/>
      <c r="C392" s="21"/>
      <c r="D392" s="32"/>
      <c r="E392" s="71"/>
      <c r="F392" s="21"/>
      <c r="G392" s="21"/>
      <c r="H392" s="21"/>
      <c r="I392" s="21"/>
      <c r="J392" s="111"/>
      <c r="K392" s="111"/>
      <c r="L392" s="32"/>
      <c r="M392" s="32"/>
      <c r="N392" s="32"/>
      <c r="O392" s="32"/>
      <c r="P392" s="32"/>
      <c r="Q392" s="32"/>
      <c r="R392" s="32"/>
      <c r="S392" s="32"/>
      <c r="T392" s="32"/>
    </row>
    <row r="393" ht="15.75" customHeight="1">
      <c r="A393" s="21"/>
      <c r="B393" s="21"/>
      <c r="C393" s="21"/>
      <c r="D393" s="32"/>
      <c r="E393" s="71"/>
      <c r="F393" s="21"/>
      <c r="G393" s="21"/>
      <c r="H393" s="21"/>
      <c r="I393" s="21"/>
      <c r="J393" s="111"/>
      <c r="K393" s="111"/>
      <c r="L393" s="32"/>
      <c r="M393" s="32"/>
      <c r="N393" s="32"/>
      <c r="O393" s="32"/>
      <c r="P393" s="32"/>
      <c r="Q393" s="32"/>
      <c r="R393" s="32"/>
      <c r="S393" s="32"/>
      <c r="T393" s="32"/>
    </row>
    <row r="394" ht="15.75" customHeight="1">
      <c r="A394" s="21"/>
      <c r="B394" s="21"/>
      <c r="C394" s="21"/>
      <c r="D394" s="32"/>
      <c r="E394" s="71"/>
      <c r="F394" s="21"/>
      <c r="G394" s="21"/>
      <c r="H394" s="21"/>
      <c r="I394" s="21"/>
      <c r="J394" s="111"/>
      <c r="K394" s="111"/>
      <c r="L394" s="32"/>
      <c r="M394" s="32"/>
      <c r="N394" s="32"/>
      <c r="O394" s="32"/>
      <c r="P394" s="32"/>
      <c r="Q394" s="32"/>
      <c r="R394" s="32"/>
      <c r="S394" s="32"/>
      <c r="T394" s="32"/>
    </row>
    <row r="395" ht="15.75" customHeight="1">
      <c r="A395" s="21"/>
      <c r="B395" s="21"/>
      <c r="C395" s="21"/>
      <c r="D395" s="32"/>
      <c r="E395" s="183"/>
      <c r="F395" s="21"/>
      <c r="G395" s="21"/>
      <c r="H395" s="21"/>
      <c r="I395" s="21"/>
      <c r="J395" s="111"/>
      <c r="K395" s="111"/>
      <c r="L395" s="32"/>
      <c r="M395" s="32"/>
      <c r="N395" s="32"/>
      <c r="O395" s="32"/>
      <c r="P395" s="32"/>
      <c r="Q395" s="32"/>
      <c r="R395" s="32"/>
      <c r="S395" s="32"/>
      <c r="T395" s="32"/>
    </row>
    <row r="396" ht="15.75" customHeight="1">
      <c r="A396" s="21"/>
      <c r="B396" s="21"/>
      <c r="C396" s="21"/>
      <c r="D396" s="32"/>
      <c r="E396" s="71"/>
      <c r="F396" s="21"/>
      <c r="G396" s="21"/>
      <c r="H396" s="21"/>
      <c r="I396" s="21"/>
      <c r="J396" s="111"/>
      <c r="K396" s="111"/>
      <c r="L396" s="32"/>
      <c r="M396" s="32"/>
      <c r="N396" s="32"/>
      <c r="O396" s="32"/>
      <c r="P396" s="32"/>
      <c r="Q396" s="32"/>
      <c r="R396" s="32"/>
      <c r="S396" s="32"/>
      <c r="T396" s="32"/>
    </row>
    <row r="397" ht="15.75" customHeight="1">
      <c r="A397" s="21"/>
      <c r="B397" s="21"/>
      <c r="C397" s="21"/>
      <c r="D397" s="32"/>
      <c r="E397" s="71"/>
      <c r="F397" s="21"/>
      <c r="G397" s="21"/>
      <c r="H397" s="21"/>
      <c r="I397" s="21"/>
      <c r="J397" s="111"/>
      <c r="K397" s="111"/>
      <c r="L397" s="32"/>
      <c r="M397" s="32"/>
      <c r="N397" s="32"/>
      <c r="O397" s="32"/>
      <c r="P397" s="32"/>
      <c r="Q397" s="32"/>
      <c r="R397" s="32"/>
      <c r="S397" s="32"/>
      <c r="T397" s="32"/>
    </row>
    <row r="398" ht="15.75" customHeight="1">
      <c r="A398" s="21"/>
      <c r="B398" s="21"/>
      <c r="C398" s="21"/>
      <c r="D398" s="32"/>
      <c r="E398" s="71"/>
      <c r="F398" s="21"/>
      <c r="G398" s="21"/>
      <c r="H398" s="21"/>
      <c r="I398" s="21"/>
      <c r="J398" s="111"/>
      <c r="K398" s="111"/>
      <c r="L398" s="32"/>
      <c r="M398" s="32"/>
      <c r="N398" s="32"/>
      <c r="O398" s="32"/>
      <c r="P398" s="32"/>
      <c r="Q398" s="32"/>
      <c r="R398" s="32"/>
      <c r="S398" s="32"/>
      <c r="T398" s="32"/>
    </row>
    <row r="399" ht="15.75" customHeight="1">
      <c r="A399" s="21"/>
      <c r="B399" s="21"/>
      <c r="C399" s="21"/>
      <c r="D399" s="32"/>
      <c r="E399" s="71"/>
      <c r="F399" s="21"/>
      <c r="G399" s="21"/>
      <c r="H399" s="21"/>
      <c r="I399" s="21"/>
      <c r="J399" s="111"/>
      <c r="K399" s="111"/>
      <c r="L399" s="32"/>
      <c r="M399" s="32"/>
      <c r="N399" s="32"/>
      <c r="O399" s="32"/>
      <c r="P399" s="32"/>
      <c r="Q399" s="32"/>
      <c r="R399" s="32"/>
      <c r="S399" s="32"/>
      <c r="T399" s="32"/>
    </row>
    <row r="400" ht="15.75" customHeight="1">
      <c r="A400" s="21"/>
      <c r="B400" s="21"/>
      <c r="C400" s="21"/>
      <c r="D400" s="32"/>
      <c r="E400" s="71"/>
      <c r="F400" s="21"/>
      <c r="G400" s="21"/>
      <c r="H400" s="21"/>
      <c r="I400" s="21"/>
      <c r="J400" s="111"/>
      <c r="K400" s="111"/>
      <c r="L400" s="32"/>
      <c r="M400" s="32"/>
      <c r="N400" s="32"/>
      <c r="O400" s="32"/>
      <c r="P400" s="32"/>
      <c r="Q400" s="32"/>
      <c r="R400" s="32"/>
      <c r="S400" s="32"/>
      <c r="T400" s="32"/>
    </row>
    <row r="401" ht="15.75" customHeight="1">
      <c r="A401" s="21"/>
      <c r="B401" s="21"/>
      <c r="C401" s="21"/>
      <c r="D401" s="32"/>
      <c r="E401" s="71"/>
      <c r="F401" s="21"/>
      <c r="G401" s="21"/>
      <c r="H401" s="21"/>
      <c r="I401" s="21"/>
      <c r="J401" s="111"/>
      <c r="K401" s="111"/>
      <c r="L401" s="32"/>
      <c r="M401" s="32"/>
      <c r="N401" s="32"/>
      <c r="O401" s="32"/>
      <c r="P401" s="32"/>
      <c r="Q401" s="32"/>
      <c r="R401" s="32"/>
      <c r="S401" s="32"/>
      <c r="T401" s="32"/>
    </row>
    <row r="402" ht="15.75" customHeight="1">
      <c r="A402" s="21"/>
      <c r="B402" s="21"/>
      <c r="C402" s="21"/>
      <c r="D402" s="32"/>
      <c r="E402" s="71"/>
      <c r="F402" s="21"/>
      <c r="G402" s="21"/>
      <c r="H402" s="21"/>
      <c r="I402" s="21"/>
      <c r="J402" s="111"/>
      <c r="K402" s="111"/>
      <c r="L402" s="32"/>
      <c r="M402" s="32"/>
      <c r="N402" s="32"/>
      <c r="O402" s="32"/>
      <c r="P402" s="32"/>
      <c r="Q402" s="32"/>
      <c r="R402" s="32"/>
      <c r="S402" s="32"/>
      <c r="T402" s="32"/>
    </row>
    <row r="403" ht="15.75" customHeight="1">
      <c r="A403" s="21"/>
      <c r="B403" s="21"/>
      <c r="C403" s="21"/>
      <c r="D403" s="32"/>
      <c r="E403" s="71"/>
      <c r="F403" s="21"/>
      <c r="G403" s="21"/>
      <c r="H403" s="21"/>
      <c r="I403" s="21"/>
      <c r="J403" s="111"/>
      <c r="K403" s="111"/>
      <c r="L403" s="32"/>
      <c r="M403" s="32"/>
      <c r="N403" s="32"/>
      <c r="O403" s="32"/>
      <c r="P403" s="32"/>
      <c r="Q403" s="32"/>
      <c r="R403" s="32"/>
      <c r="S403" s="32"/>
      <c r="T403" s="32"/>
    </row>
    <row r="404" ht="15.75" customHeight="1">
      <c r="A404" s="21"/>
      <c r="B404" s="21"/>
      <c r="C404" s="21"/>
      <c r="D404" s="32"/>
      <c r="E404" s="71"/>
      <c r="F404" s="21"/>
      <c r="G404" s="21"/>
      <c r="H404" s="21"/>
      <c r="I404" s="21"/>
      <c r="J404" s="111"/>
      <c r="K404" s="111"/>
      <c r="L404" s="32"/>
      <c r="M404" s="32"/>
      <c r="N404" s="32"/>
      <c r="O404" s="32"/>
      <c r="P404" s="32"/>
      <c r="Q404" s="32"/>
      <c r="R404" s="32"/>
      <c r="S404" s="32"/>
      <c r="T404" s="32"/>
    </row>
    <row r="405" ht="15.75" customHeight="1">
      <c r="A405" s="21"/>
      <c r="B405" s="21"/>
      <c r="C405" s="21"/>
      <c r="D405" s="32"/>
      <c r="E405" s="71"/>
      <c r="F405" s="21"/>
      <c r="G405" s="21"/>
      <c r="H405" s="21"/>
      <c r="I405" s="21"/>
      <c r="J405" s="111"/>
      <c r="K405" s="111"/>
      <c r="L405" s="32"/>
      <c r="M405" s="32"/>
      <c r="N405" s="32"/>
      <c r="O405" s="32"/>
      <c r="P405" s="32"/>
      <c r="Q405" s="32"/>
      <c r="R405" s="32"/>
      <c r="S405" s="32"/>
      <c r="T405" s="32"/>
    </row>
    <row r="406" ht="15.75" customHeight="1">
      <c r="A406" s="21"/>
      <c r="B406" s="21"/>
      <c r="C406" s="21"/>
      <c r="D406" s="32"/>
      <c r="E406" s="71"/>
      <c r="F406" s="21"/>
      <c r="G406" s="21"/>
      <c r="H406" s="21"/>
      <c r="I406" s="21"/>
      <c r="J406" s="111"/>
      <c r="K406" s="111"/>
      <c r="L406" s="32"/>
      <c r="M406" s="32"/>
      <c r="N406" s="32"/>
      <c r="O406" s="32"/>
      <c r="P406" s="32"/>
      <c r="Q406" s="32"/>
      <c r="R406" s="32"/>
      <c r="S406" s="32"/>
      <c r="T406" s="32"/>
    </row>
    <row r="407" ht="15.75" customHeight="1">
      <c r="A407" s="21"/>
      <c r="B407" s="21"/>
      <c r="C407" s="21"/>
      <c r="D407" s="32"/>
      <c r="E407" s="71"/>
      <c r="F407" s="21"/>
      <c r="G407" s="21"/>
      <c r="H407" s="21"/>
      <c r="I407" s="21"/>
      <c r="J407" s="111"/>
      <c r="K407" s="111"/>
      <c r="L407" s="32"/>
      <c r="M407" s="32"/>
      <c r="N407" s="32"/>
      <c r="O407" s="32"/>
      <c r="P407" s="32"/>
      <c r="Q407" s="32"/>
      <c r="R407" s="32"/>
      <c r="S407" s="32"/>
      <c r="T407" s="32"/>
    </row>
    <row r="408" ht="15.75" customHeight="1">
      <c r="A408" s="21"/>
      <c r="B408" s="21"/>
      <c r="C408" s="21"/>
      <c r="D408" s="32"/>
      <c r="E408" s="71"/>
      <c r="F408" s="21"/>
      <c r="G408" s="21"/>
      <c r="H408" s="21"/>
      <c r="I408" s="21"/>
      <c r="J408" s="111"/>
      <c r="K408" s="111"/>
      <c r="L408" s="32"/>
      <c r="M408" s="32"/>
      <c r="N408" s="32"/>
      <c r="O408" s="32"/>
      <c r="P408" s="32"/>
      <c r="Q408" s="32"/>
      <c r="R408" s="32"/>
      <c r="S408" s="32"/>
      <c r="T408" s="32"/>
    </row>
    <row r="409" ht="15.75" customHeight="1">
      <c r="A409" s="21"/>
      <c r="B409" s="21"/>
      <c r="C409" s="21"/>
      <c r="D409" s="32"/>
      <c r="E409" s="71"/>
      <c r="F409" s="21"/>
      <c r="G409" s="21"/>
      <c r="H409" s="21"/>
      <c r="I409" s="21"/>
      <c r="J409" s="111"/>
      <c r="K409" s="111"/>
      <c r="L409" s="32"/>
      <c r="M409" s="32"/>
      <c r="N409" s="32"/>
      <c r="O409" s="32"/>
      <c r="P409" s="32"/>
      <c r="Q409" s="32"/>
      <c r="R409" s="32"/>
      <c r="S409" s="32"/>
      <c r="T409" s="32"/>
    </row>
    <row r="410" ht="15.75" customHeight="1">
      <c r="A410" s="21"/>
      <c r="B410" s="21"/>
      <c r="C410" s="21"/>
      <c r="D410" s="32"/>
      <c r="E410" s="71"/>
      <c r="F410" s="21"/>
      <c r="G410" s="21"/>
      <c r="H410" s="21"/>
      <c r="I410" s="21"/>
      <c r="J410" s="111"/>
      <c r="K410" s="111"/>
      <c r="L410" s="32"/>
      <c r="M410" s="32"/>
      <c r="N410" s="32"/>
      <c r="O410" s="32"/>
      <c r="P410" s="32"/>
      <c r="Q410" s="32"/>
      <c r="R410" s="32"/>
      <c r="S410" s="32"/>
      <c r="T410" s="32"/>
    </row>
    <row r="411" ht="15.75" customHeight="1">
      <c r="A411" s="21"/>
      <c r="B411" s="21"/>
      <c r="C411" s="21"/>
      <c r="D411" s="32"/>
      <c r="E411" s="71"/>
      <c r="F411" s="21"/>
      <c r="G411" s="21"/>
      <c r="H411" s="21"/>
      <c r="I411" s="21"/>
      <c r="J411" s="111"/>
      <c r="K411" s="111"/>
      <c r="L411" s="32"/>
      <c r="M411" s="32"/>
      <c r="N411" s="32"/>
      <c r="O411" s="32"/>
      <c r="P411" s="32"/>
      <c r="Q411" s="32"/>
      <c r="R411" s="32"/>
      <c r="S411" s="32"/>
      <c r="T411" s="32"/>
    </row>
    <row r="412" ht="15.75" customHeight="1">
      <c r="A412" s="21"/>
      <c r="B412" s="21"/>
      <c r="C412" s="21"/>
      <c r="D412" s="32"/>
      <c r="E412" s="71"/>
      <c r="F412" s="21"/>
      <c r="G412" s="21"/>
      <c r="H412" s="21"/>
      <c r="I412" s="21"/>
      <c r="J412" s="111"/>
      <c r="K412" s="111"/>
      <c r="L412" s="32"/>
      <c r="M412" s="32"/>
      <c r="N412" s="32"/>
      <c r="O412" s="32"/>
      <c r="P412" s="32"/>
      <c r="Q412" s="32"/>
      <c r="R412" s="32"/>
      <c r="S412" s="32"/>
      <c r="T412" s="32"/>
    </row>
    <row r="413" ht="15.75" customHeight="1">
      <c r="A413" s="21"/>
      <c r="B413" s="21"/>
      <c r="C413" s="21"/>
      <c r="D413" s="32"/>
      <c r="E413" s="71"/>
      <c r="F413" s="21"/>
      <c r="G413" s="21"/>
      <c r="H413" s="21"/>
      <c r="I413" s="21"/>
      <c r="J413" s="111"/>
      <c r="K413" s="111"/>
      <c r="L413" s="32"/>
      <c r="M413" s="32"/>
      <c r="N413" s="32"/>
      <c r="O413" s="32"/>
      <c r="P413" s="32"/>
      <c r="Q413" s="32"/>
      <c r="R413" s="32"/>
      <c r="S413" s="32"/>
      <c r="T413" s="32"/>
    </row>
    <row r="414" ht="15.75" customHeight="1">
      <c r="A414" s="21"/>
      <c r="B414" s="21"/>
      <c r="C414" s="21"/>
      <c r="D414" s="32"/>
      <c r="E414" s="71"/>
      <c r="F414" s="21"/>
      <c r="G414" s="21"/>
      <c r="H414" s="21"/>
      <c r="I414" s="21"/>
      <c r="J414" s="111"/>
      <c r="K414" s="111"/>
      <c r="L414" s="32"/>
      <c r="M414" s="32"/>
      <c r="N414" s="32"/>
      <c r="O414" s="32"/>
      <c r="P414" s="32"/>
      <c r="Q414" s="32"/>
      <c r="R414" s="32"/>
      <c r="S414" s="32"/>
      <c r="T414" s="32"/>
    </row>
    <row r="415" ht="15.75" customHeight="1">
      <c r="A415" s="21"/>
      <c r="B415" s="21"/>
      <c r="C415" s="21"/>
      <c r="D415" s="32"/>
      <c r="E415" s="71"/>
      <c r="F415" s="21"/>
      <c r="G415" s="21"/>
      <c r="H415" s="21"/>
      <c r="I415" s="21"/>
      <c r="J415" s="111"/>
      <c r="K415" s="111"/>
      <c r="L415" s="32"/>
      <c r="M415" s="32"/>
      <c r="N415" s="32"/>
      <c r="O415" s="32"/>
      <c r="P415" s="32"/>
      <c r="Q415" s="32"/>
      <c r="R415" s="32"/>
      <c r="S415" s="32"/>
      <c r="T415" s="32"/>
    </row>
    <row r="416" ht="15.75" customHeight="1">
      <c r="A416" s="21"/>
      <c r="B416" s="21"/>
      <c r="C416" s="21"/>
      <c r="D416" s="32"/>
      <c r="E416" s="71"/>
      <c r="F416" s="21"/>
      <c r="G416" s="21"/>
      <c r="H416" s="21"/>
      <c r="I416" s="21"/>
      <c r="J416" s="111"/>
      <c r="K416" s="111"/>
      <c r="L416" s="32"/>
      <c r="M416" s="32"/>
      <c r="N416" s="32"/>
      <c r="O416" s="32"/>
      <c r="P416" s="32"/>
      <c r="Q416" s="32"/>
      <c r="R416" s="32"/>
      <c r="S416" s="32"/>
      <c r="T416" s="32"/>
    </row>
    <row r="417" ht="15.75" customHeight="1">
      <c r="A417" s="21"/>
      <c r="B417" s="21"/>
      <c r="C417" s="21"/>
      <c r="D417" s="32"/>
      <c r="E417" s="71"/>
      <c r="F417" s="21"/>
      <c r="G417" s="21"/>
      <c r="H417" s="21"/>
      <c r="I417" s="21"/>
      <c r="J417" s="111"/>
      <c r="K417" s="111"/>
      <c r="L417" s="32"/>
      <c r="M417" s="32"/>
      <c r="N417" s="32"/>
      <c r="O417" s="32"/>
      <c r="P417" s="32"/>
      <c r="Q417" s="32"/>
      <c r="R417" s="32"/>
      <c r="S417" s="32"/>
      <c r="T417" s="32"/>
    </row>
    <row r="418" ht="15.75" customHeight="1">
      <c r="A418" s="21"/>
      <c r="B418" s="21"/>
      <c r="C418" s="21"/>
      <c r="D418" s="32"/>
      <c r="E418" s="71"/>
      <c r="F418" s="21"/>
      <c r="G418" s="21"/>
      <c r="H418" s="21"/>
      <c r="I418" s="21"/>
      <c r="J418" s="111"/>
      <c r="K418" s="111"/>
      <c r="L418" s="32"/>
      <c r="M418" s="32"/>
      <c r="N418" s="32"/>
      <c r="O418" s="32"/>
      <c r="P418" s="32"/>
      <c r="Q418" s="32"/>
      <c r="R418" s="32"/>
      <c r="S418" s="32"/>
      <c r="T418" s="32"/>
    </row>
    <row r="419" ht="15.75" customHeight="1">
      <c r="A419" s="21"/>
      <c r="B419" s="21"/>
      <c r="C419" s="21"/>
      <c r="D419" s="32"/>
      <c r="E419" s="71"/>
      <c r="F419" s="21"/>
      <c r="G419" s="21"/>
      <c r="H419" s="21"/>
      <c r="I419" s="21"/>
      <c r="J419" s="111"/>
      <c r="K419" s="111"/>
      <c r="L419" s="32"/>
      <c r="M419" s="32"/>
      <c r="N419" s="32"/>
      <c r="O419" s="32"/>
      <c r="P419" s="32"/>
      <c r="Q419" s="32"/>
      <c r="R419" s="32"/>
      <c r="S419" s="32"/>
      <c r="T419" s="32"/>
    </row>
    <row r="420" ht="15.75" customHeight="1">
      <c r="A420" s="21"/>
      <c r="B420" s="21"/>
      <c r="C420" s="21"/>
      <c r="D420" s="32"/>
      <c r="E420" s="71"/>
      <c r="F420" s="21"/>
      <c r="G420" s="21"/>
      <c r="H420" s="21"/>
      <c r="I420" s="21"/>
      <c r="J420" s="111"/>
      <c r="K420" s="111"/>
      <c r="L420" s="32"/>
      <c r="M420" s="32"/>
      <c r="N420" s="32"/>
      <c r="O420" s="32"/>
      <c r="P420" s="32"/>
      <c r="Q420" s="32"/>
      <c r="R420" s="32"/>
      <c r="S420" s="32"/>
      <c r="T420" s="32"/>
    </row>
    <row r="421" ht="15.75" customHeight="1">
      <c r="A421" s="21"/>
      <c r="B421" s="21"/>
      <c r="C421" s="21"/>
      <c r="D421" s="32"/>
      <c r="E421" s="71"/>
      <c r="F421" s="21"/>
      <c r="G421" s="21"/>
      <c r="H421" s="21"/>
      <c r="I421" s="21"/>
      <c r="J421" s="111"/>
      <c r="K421" s="111"/>
      <c r="L421" s="32"/>
      <c r="M421" s="32"/>
      <c r="N421" s="32"/>
      <c r="O421" s="32"/>
      <c r="P421" s="32"/>
      <c r="Q421" s="32"/>
      <c r="R421" s="32"/>
      <c r="S421" s="32"/>
      <c r="T421" s="32"/>
    </row>
    <row r="422" ht="15.75" customHeight="1">
      <c r="A422" s="21"/>
      <c r="B422" s="21"/>
      <c r="C422" s="21"/>
      <c r="D422" s="32"/>
      <c r="E422" s="71"/>
      <c r="F422" s="21"/>
      <c r="G422" s="21"/>
      <c r="H422" s="21"/>
      <c r="I422" s="21"/>
      <c r="J422" s="111"/>
      <c r="K422" s="111"/>
      <c r="L422" s="32"/>
      <c r="M422" s="32"/>
      <c r="N422" s="32"/>
      <c r="O422" s="32"/>
      <c r="P422" s="32"/>
      <c r="Q422" s="32"/>
      <c r="R422" s="32"/>
      <c r="S422" s="32"/>
      <c r="T422" s="32"/>
    </row>
    <row r="423" ht="15.75" customHeight="1">
      <c r="A423" s="21"/>
      <c r="B423" s="21"/>
      <c r="C423" s="21"/>
      <c r="D423" s="32"/>
      <c r="E423" s="71"/>
      <c r="F423" s="21"/>
      <c r="G423" s="21"/>
      <c r="H423" s="21"/>
      <c r="I423" s="21"/>
      <c r="J423" s="111"/>
      <c r="K423" s="111"/>
      <c r="L423" s="32"/>
      <c r="M423" s="32"/>
      <c r="N423" s="32"/>
      <c r="O423" s="32"/>
      <c r="P423" s="32"/>
      <c r="Q423" s="32"/>
      <c r="R423" s="32"/>
      <c r="S423" s="32"/>
      <c r="T423" s="32"/>
    </row>
    <row r="424" ht="15.75" customHeight="1">
      <c r="A424" s="21"/>
      <c r="B424" s="21"/>
      <c r="C424" s="21"/>
      <c r="D424" s="32"/>
      <c r="E424" s="71"/>
      <c r="F424" s="21"/>
      <c r="G424" s="21"/>
      <c r="H424" s="21"/>
      <c r="I424" s="21"/>
      <c r="J424" s="111"/>
      <c r="K424" s="111"/>
      <c r="L424" s="32"/>
      <c r="M424" s="32"/>
      <c r="N424" s="32"/>
      <c r="O424" s="32"/>
      <c r="P424" s="32"/>
      <c r="Q424" s="32"/>
      <c r="R424" s="32"/>
      <c r="S424" s="32"/>
      <c r="T424" s="32"/>
    </row>
    <row r="425" ht="15.75" customHeight="1">
      <c r="A425" s="21"/>
      <c r="B425" s="21"/>
      <c r="C425" s="21"/>
      <c r="D425" s="32"/>
      <c r="E425" s="71"/>
      <c r="F425" s="21"/>
      <c r="G425" s="21"/>
      <c r="H425" s="21"/>
      <c r="I425" s="21"/>
      <c r="J425" s="111"/>
      <c r="K425" s="111"/>
      <c r="L425" s="32"/>
      <c r="M425" s="32"/>
      <c r="N425" s="32"/>
      <c r="O425" s="32"/>
      <c r="P425" s="32"/>
      <c r="Q425" s="32"/>
      <c r="R425" s="32"/>
      <c r="S425" s="32"/>
      <c r="T425" s="32"/>
    </row>
    <row r="426" ht="15.75" customHeight="1">
      <c r="A426" s="21"/>
      <c r="B426" s="21"/>
      <c r="C426" s="21"/>
      <c r="D426" s="32"/>
      <c r="E426" s="71"/>
      <c r="F426" s="21"/>
      <c r="G426" s="21"/>
      <c r="H426" s="21"/>
      <c r="I426" s="21"/>
      <c r="J426" s="111"/>
      <c r="K426" s="111"/>
      <c r="L426" s="32"/>
      <c r="M426" s="32"/>
      <c r="N426" s="32"/>
      <c r="O426" s="32"/>
      <c r="P426" s="32"/>
      <c r="Q426" s="32"/>
      <c r="R426" s="32"/>
      <c r="S426" s="32"/>
      <c r="T426" s="32"/>
    </row>
    <row r="427" ht="15.75" customHeight="1">
      <c r="A427" s="21"/>
      <c r="B427" s="21"/>
      <c r="C427" s="21"/>
      <c r="D427" s="32"/>
      <c r="E427" s="71"/>
      <c r="F427" s="21"/>
      <c r="G427" s="21"/>
      <c r="H427" s="21"/>
      <c r="I427" s="21"/>
      <c r="J427" s="111"/>
      <c r="K427" s="111"/>
      <c r="L427" s="32"/>
      <c r="M427" s="32"/>
      <c r="N427" s="32"/>
      <c r="O427" s="32"/>
      <c r="P427" s="32"/>
      <c r="Q427" s="32"/>
      <c r="R427" s="32"/>
      <c r="S427" s="32"/>
      <c r="T427" s="32"/>
    </row>
    <row r="428" ht="15.75" customHeight="1">
      <c r="A428" s="21"/>
      <c r="B428" s="21"/>
      <c r="C428" s="21"/>
      <c r="D428" s="32"/>
      <c r="E428" s="71"/>
      <c r="F428" s="21"/>
      <c r="G428" s="21"/>
      <c r="H428" s="21"/>
      <c r="I428" s="21"/>
      <c r="J428" s="111"/>
      <c r="K428" s="111"/>
      <c r="L428" s="32"/>
      <c r="M428" s="32"/>
      <c r="N428" s="32"/>
      <c r="O428" s="32"/>
      <c r="P428" s="32"/>
      <c r="Q428" s="32"/>
      <c r="R428" s="32"/>
      <c r="S428" s="32"/>
      <c r="T428" s="32"/>
    </row>
    <row r="429" ht="15.75" customHeight="1">
      <c r="A429" s="21"/>
      <c r="B429" s="21"/>
      <c r="C429" s="21"/>
      <c r="D429" s="32"/>
      <c r="E429" s="71"/>
      <c r="F429" s="21"/>
      <c r="G429" s="21"/>
      <c r="H429" s="21"/>
      <c r="I429" s="21"/>
      <c r="J429" s="111"/>
      <c r="K429" s="111"/>
      <c r="L429" s="32"/>
      <c r="M429" s="32"/>
      <c r="N429" s="32"/>
      <c r="O429" s="32"/>
      <c r="P429" s="32"/>
      <c r="Q429" s="32"/>
      <c r="R429" s="32"/>
      <c r="S429" s="32"/>
      <c r="T429" s="32"/>
    </row>
    <row r="430" ht="15.75" customHeight="1">
      <c r="A430" s="21"/>
      <c r="B430" s="21"/>
      <c r="C430" s="21"/>
      <c r="D430" s="32"/>
      <c r="E430" s="71"/>
      <c r="F430" s="21"/>
      <c r="G430" s="21"/>
      <c r="H430" s="21"/>
      <c r="I430" s="21"/>
      <c r="J430" s="111"/>
      <c r="K430" s="111"/>
      <c r="L430" s="32"/>
      <c r="M430" s="32"/>
      <c r="N430" s="32"/>
      <c r="O430" s="32"/>
      <c r="P430" s="32"/>
      <c r="Q430" s="32"/>
      <c r="R430" s="32"/>
      <c r="S430" s="32"/>
      <c r="T430" s="32"/>
    </row>
    <row r="431" ht="15.75" customHeight="1">
      <c r="A431" s="21"/>
      <c r="B431" s="21"/>
      <c r="C431" s="21"/>
      <c r="D431" s="32"/>
      <c r="E431" s="71"/>
      <c r="F431" s="21"/>
      <c r="G431" s="21"/>
      <c r="H431" s="21"/>
      <c r="I431" s="21"/>
      <c r="J431" s="111"/>
      <c r="K431" s="111"/>
      <c r="L431" s="32"/>
      <c r="M431" s="32"/>
      <c r="N431" s="32"/>
      <c r="O431" s="32"/>
      <c r="P431" s="32"/>
      <c r="Q431" s="32"/>
      <c r="R431" s="32"/>
      <c r="S431" s="32"/>
      <c r="T431" s="32"/>
    </row>
    <row r="432" ht="15.75" customHeight="1">
      <c r="A432" s="21"/>
      <c r="B432" s="21"/>
      <c r="C432" s="21"/>
      <c r="D432" s="32"/>
      <c r="E432" s="71"/>
      <c r="F432" s="21"/>
      <c r="G432" s="21"/>
      <c r="H432" s="21"/>
      <c r="I432" s="21"/>
      <c r="J432" s="111"/>
      <c r="K432" s="111"/>
      <c r="L432" s="32"/>
      <c r="M432" s="32"/>
      <c r="N432" s="32"/>
      <c r="O432" s="32"/>
      <c r="P432" s="32"/>
      <c r="Q432" s="32"/>
      <c r="R432" s="32"/>
      <c r="S432" s="32"/>
      <c r="T432" s="32"/>
    </row>
    <row r="433" ht="15.75" customHeight="1">
      <c r="A433" s="21"/>
      <c r="B433" s="21"/>
      <c r="C433" s="21"/>
      <c r="D433" s="32"/>
      <c r="E433" s="71"/>
      <c r="F433" s="21"/>
      <c r="G433" s="21"/>
      <c r="H433" s="21"/>
      <c r="I433" s="21"/>
      <c r="J433" s="111"/>
      <c r="K433" s="111"/>
      <c r="L433" s="32"/>
      <c r="M433" s="32"/>
      <c r="N433" s="32"/>
      <c r="O433" s="32"/>
      <c r="P433" s="32"/>
      <c r="Q433" s="32"/>
      <c r="R433" s="32"/>
      <c r="S433" s="32"/>
      <c r="T433" s="32"/>
    </row>
    <row r="434" ht="15.75" customHeight="1">
      <c r="A434" s="21"/>
      <c r="B434" s="21"/>
      <c r="C434" s="21"/>
      <c r="D434" s="32"/>
      <c r="E434" s="71"/>
      <c r="F434" s="21"/>
      <c r="G434" s="21"/>
      <c r="H434" s="21"/>
      <c r="I434" s="21"/>
      <c r="J434" s="111"/>
      <c r="K434" s="111"/>
      <c r="L434" s="32"/>
      <c r="M434" s="32"/>
      <c r="N434" s="32"/>
      <c r="O434" s="32"/>
      <c r="P434" s="32"/>
      <c r="Q434" s="32"/>
      <c r="R434" s="32"/>
      <c r="S434" s="32"/>
      <c r="T434" s="32"/>
    </row>
    <row r="435" ht="15.75" customHeight="1">
      <c r="A435" s="21"/>
      <c r="B435" s="21"/>
      <c r="C435" s="21"/>
      <c r="D435" s="32"/>
      <c r="E435" s="71"/>
      <c r="F435" s="21"/>
      <c r="G435" s="21"/>
      <c r="H435" s="21"/>
      <c r="I435" s="21"/>
      <c r="J435" s="111"/>
      <c r="K435" s="111"/>
      <c r="L435" s="32"/>
      <c r="M435" s="32"/>
      <c r="N435" s="32"/>
      <c r="O435" s="32"/>
      <c r="P435" s="32"/>
      <c r="Q435" s="32"/>
      <c r="R435" s="32"/>
      <c r="S435" s="32"/>
      <c r="T435" s="32"/>
    </row>
    <row r="436" ht="15.75" customHeight="1">
      <c r="A436" s="21"/>
      <c r="B436" s="21"/>
      <c r="C436" s="21"/>
      <c r="D436" s="32"/>
      <c r="E436" s="71"/>
      <c r="F436" s="21"/>
      <c r="G436" s="21"/>
      <c r="H436" s="21"/>
      <c r="I436" s="21"/>
      <c r="J436" s="111"/>
      <c r="K436" s="111"/>
      <c r="L436" s="32"/>
      <c r="M436" s="32"/>
      <c r="N436" s="32"/>
      <c r="O436" s="32"/>
      <c r="P436" s="32"/>
      <c r="Q436" s="32"/>
      <c r="R436" s="32"/>
      <c r="S436" s="32"/>
      <c r="T436" s="32"/>
    </row>
    <row r="437" ht="15.75" customHeight="1">
      <c r="A437" s="21"/>
      <c r="B437" s="21"/>
      <c r="C437" s="21"/>
      <c r="D437" s="32"/>
      <c r="E437" s="71"/>
      <c r="F437" s="21"/>
      <c r="G437" s="21"/>
      <c r="H437" s="21"/>
      <c r="I437" s="21"/>
      <c r="J437" s="111"/>
      <c r="K437" s="111"/>
      <c r="L437" s="32"/>
      <c r="M437" s="32"/>
      <c r="N437" s="32"/>
      <c r="O437" s="32"/>
      <c r="P437" s="32"/>
      <c r="Q437" s="32"/>
      <c r="R437" s="32"/>
      <c r="S437" s="32"/>
      <c r="T437" s="32"/>
    </row>
    <row r="438" ht="15.75" customHeight="1">
      <c r="A438" s="21"/>
      <c r="B438" s="21"/>
      <c r="C438" s="21"/>
      <c r="D438" s="32"/>
      <c r="E438" s="71"/>
      <c r="F438" s="21"/>
      <c r="G438" s="21"/>
      <c r="H438" s="21"/>
      <c r="I438" s="21"/>
      <c r="J438" s="111"/>
      <c r="K438" s="111"/>
      <c r="L438" s="32"/>
      <c r="M438" s="32"/>
      <c r="N438" s="32"/>
      <c r="O438" s="32"/>
      <c r="P438" s="32"/>
      <c r="Q438" s="32"/>
      <c r="R438" s="32"/>
      <c r="S438" s="32"/>
      <c r="T438" s="32"/>
    </row>
    <row r="439" ht="15.75" customHeight="1">
      <c r="A439" s="21"/>
      <c r="B439" s="21"/>
      <c r="C439" s="21"/>
      <c r="D439" s="32"/>
      <c r="E439" s="71"/>
      <c r="F439" s="21"/>
      <c r="G439" s="21"/>
      <c r="H439" s="21"/>
      <c r="I439" s="21"/>
      <c r="J439" s="111"/>
      <c r="K439" s="111"/>
      <c r="L439" s="32"/>
      <c r="M439" s="32"/>
      <c r="N439" s="32"/>
      <c r="O439" s="32"/>
      <c r="P439" s="32"/>
      <c r="Q439" s="32"/>
      <c r="R439" s="32"/>
      <c r="S439" s="32"/>
      <c r="T439" s="32"/>
    </row>
    <row r="440" ht="15.75" customHeight="1">
      <c r="A440" s="21"/>
      <c r="B440" s="21"/>
      <c r="C440" s="21"/>
      <c r="D440" s="32"/>
      <c r="E440" s="71"/>
      <c r="F440" s="21"/>
      <c r="G440" s="21"/>
      <c r="H440" s="21"/>
      <c r="I440" s="21"/>
      <c r="J440" s="111"/>
      <c r="K440" s="111"/>
      <c r="L440" s="32"/>
      <c r="M440" s="32"/>
      <c r="N440" s="32"/>
      <c r="O440" s="32"/>
      <c r="P440" s="32"/>
      <c r="Q440" s="32"/>
      <c r="R440" s="32"/>
      <c r="S440" s="32"/>
      <c r="T440" s="32"/>
    </row>
    <row r="441" ht="15.75" customHeight="1">
      <c r="A441" s="21"/>
      <c r="B441" s="21"/>
      <c r="C441" s="21"/>
      <c r="D441" s="32"/>
      <c r="E441" s="71"/>
      <c r="F441" s="21"/>
      <c r="G441" s="21"/>
      <c r="H441" s="21"/>
      <c r="I441" s="21"/>
      <c r="J441" s="111"/>
      <c r="K441" s="111"/>
      <c r="L441" s="32"/>
      <c r="M441" s="32"/>
      <c r="N441" s="32"/>
      <c r="O441" s="32"/>
      <c r="P441" s="32"/>
      <c r="Q441" s="32"/>
      <c r="R441" s="32"/>
      <c r="S441" s="32"/>
      <c r="T441" s="32"/>
    </row>
    <row r="442" ht="15.75" customHeight="1">
      <c r="A442" s="21"/>
      <c r="B442" s="21"/>
      <c r="C442" s="21"/>
      <c r="D442" s="32"/>
      <c r="E442" s="71"/>
      <c r="F442" s="21"/>
      <c r="G442" s="21"/>
      <c r="H442" s="21"/>
      <c r="I442" s="21"/>
      <c r="J442" s="111"/>
      <c r="K442" s="111"/>
      <c r="L442" s="32"/>
      <c r="M442" s="32"/>
      <c r="N442" s="32"/>
      <c r="O442" s="32"/>
      <c r="P442" s="32"/>
      <c r="Q442" s="32"/>
      <c r="R442" s="32"/>
      <c r="S442" s="32"/>
      <c r="T442" s="32"/>
    </row>
    <row r="443" ht="15.75" customHeight="1">
      <c r="A443" s="21"/>
      <c r="B443" s="21"/>
      <c r="C443" s="21"/>
      <c r="D443" s="32"/>
      <c r="E443" s="71"/>
      <c r="F443" s="21"/>
      <c r="G443" s="21"/>
      <c r="H443" s="21"/>
      <c r="I443" s="21"/>
      <c r="J443" s="111"/>
      <c r="K443" s="111"/>
      <c r="L443" s="32"/>
      <c r="M443" s="32"/>
      <c r="N443" s="32"/>
      <c r="O443" s="32"/>
      <c r="P443" s="32"/>
      <c r="Q443" s="32"/>
      <c r="R443" s="32"/>
      <c r="S443" s="32"/>
      <c r="T443" s="32"/>
    </row>
    <row r="444" ht="15.75" customHeight="1">
      <c r="A444" s="21"/>
      <c r="B444" s="21"/>
      <c r="C444" s="21"/>
      <c r="D444" s="32"/>
      <c r="E444" s="71"/>
      <c r="F444" s="21"/>
      <c r="G444" s="21"/>
      <c r="H444" s="21"/>
      <c r="I444" s="21"/>
      <c r="J444" s="111"/>
      <c r="K444" s="111"/>
      <c r="L444" s="32"/>
      <c r="M444" s="32"/>
      <c r="N444" s="32"/>
      <c r="O444" s="32"/>
      <c r="P444" s="32"/>
      <c r="Q444" s="32"/>
      <c r="R444" s="32"/>
      <c r="S444" s="32"/>
      <c r="T444" s="32"/>
    </row>
    <row r="445" ht="15.75" customHeight="1">
      <c r="A445" s="21"/>
      <c r="B445" s="21"/>
      <c r="C445" s="21"/>
      <c r="D445" s="32"/>
      <c r="E445" s="71"/>
      <c r="F445" s="21"/>
      <c r="G445" s="21"/>
      <c r="H445" s="21"/>
      <c r="I445" s="21"/>
      <c r="J445" s="111"/>
      <c r="K445" s="111"/>
      <c r="L445" s="32"/>
      <c r="M445" s="32"/>
      <c r="N445" s="32"/>
      <c r="O445" s="32"/>
      <c r="P445" s="32"/>
      <c r="Q445" s="32"/>
      <c r="R445" s="32"/>
      <c r="S445" s="32"/>
      <c r="T445" s="32"/>
    </row>
    <row r="446" ht="15.75" customHeight="1">
      <c r="A446" s="21"/>
      <c r="B446" s="21"/>
      <c r="C446" s="21"/>
      <c r="D446" s="32"/>
      <c r="E446" s="71"/>
      <c r="F446" s="21"/>
      <c r="G446" s="21"/>
      <c r="H446" s="21"/>
      <c r="I446" s="21"/>
      <c r="J446" s="111"/>
      <c r="K446" s="111"/>
      <c r="L446" s="32"/>
      <c r="M446" s="32"/>
      <c r="N446" s="32"/>
      <c r="O446" s="32"/>
      <c r="P446" s="32"/>
      <c r="Q446" s="32"/>
      <c r="R446" s="32"/>
      <c r="S446" s="32"/>
      <c r="T446" s="32"/>
    </row>
    <row r="447" ht="15.75" customHeight="1">
      <c r="A447" s="21"/>
      <c r="B447" s="21"/>
      <c r="C447" s="21"/>
      <c r="D447" s="32"/>
      <c r="E447" s="71"/>
      <c r="F447" s="21"/>
      <c r="G447" s="21"/>
      <c r="H447" s="21"/>
      <c r="I447" s="21"/>
      <c r="J447" s="111"/>
      <c r="K447" s="111"/>
      <c r="L447" s="32"/>
      <c r="M447" s="32"/>
      <c r="N447" s="32"/>
      <c r="O447" s="32"/>
      <c r="P447" s="32"/>
      <c r="Q447" s="32"/>
      <c r="R447" s="32"/>
      <c r="S447" s="32"/>
      <c r="T447" s="32"/>
    </row>
    <row r="448" ht="15.75" customHeight="1">
      <c r="A448" s="21"/>
      <c r="B448" s="21"/>
      <c r="C448" s="21"/>
      <c r="D448" s="32"/>
      <c r="E448" s="71"/>
      <c r="F448" s="21"/>
      <c r="G448" s="21"/>
      <c r="H448" s="21"/>
      <c r="I448" s="21"/>
      <c r="J448" s="111"/>
      <c r="K448" s="111"/>
      <c r="L448" s="32"/>
      <c r="M448" s="32"/>
      <c r="N448" s="32"/>
      <c r="O448" s="32"/>
      <c r="P448" s="32"/>
      <c r="Q448" s="32"/>
      <c r="R448" s="32"/>
      <c r="S448" s="32"/>
      <c r="T448" s="32"/>
    </row>
    <row r="449" ht="15.75" customHeight="1">
      <c r="A449" s="21"/>
      <c r="B449" s="21"/>
      <c r="C449" s="21"/>
      <c r="D449" s="32"/>
      <c r="E449" s="71"/>
      <c r="F449" s="21"/>
      <c r="G449" s="21"/>
      <c r="H449" s="21"/>
      <c r="I449" s="21"/>
      <c r="J449" s="111"/>
      <c r="K449" s="111"/>
      <c r="L449" s="32"/>
      <c r="M449" s="32"/>
      <c r="N449" s="32"/>
      <c r="O449" s="32"/>
      <c r="P449" s="32"/>
      <c r="Q449" s="32"/>
      <c r="R449" s="32"/>
      <c r="S449" s="32"/>
      <c r="T449" s="32"/>
    </row>
    <row r="450" ht="15.75" customHeight="1">
      <c r="A450" s="21"/>
      <c r="B450" s="21"/>
      <c r="C450" s="21"/>
      <c r="D450" s="32"/>
      <c r="E450" s="71"/>
      <c r="F450" s="21"/>
      <c r="G450" s="21"/>
      <c r="H450" s="21"/>
      <c r="I450" s="21"/>
      <c r="J450" s="111"/>
      <c r="K450" s="111"/>
      <c r="L450" s="32"/>
      <c r="M450" s="32"/>
      <c r="N450" s="32"/>
      <c r="O450" s="32"/>
      <c r="P450" s="32"/>
      <c r="Q450" s="32"/>
      <c r="R450" s="32"/>
      <c r="S450" s="32"/>
      <c r="T450" s="32"/>
    </row>
    <row r="451" ht="15.75" customHeight="1">
      <c r="A451" s="21"/>
      <c r="B451" s="21"/>
      <c r="C451" s="21"/>
      <c r="D451" s="32"/>
      <c r="E451" s="71"/>
      <c r="F451" s="21"/>
      <c r="G451" s="21"/>
      <c r="H451" s="21"/>
      <c r="I451" s="21"/>
      <c r="J451" s="111"/>
      <c r="K451" s="111"/>
      <c r="L451" s="32"/>
      <c r="M451" s="32"/>
      <c r="N451" s="32"/>
      <c r="O451" s="32"/>
      <c r="P451" s="32"/>
      <c r="Q451" s="32"/>
      <c r="R451" s="32"/>
      <c r="S451" s="32"/>
      <c r="T451" s="32"/>
    </row>
    <row r="452" ht="15.75" customHeight="1">
      <c r="A452" s="21"/>
      <c r="B452" s="21"/>
      <c r="C452" s="21"/>
      <c r="D452" s="32"/>
      <c r="E452" s="71"/>
      <c r="F452" s="21"/>
      <c r="G452" s="21"/>
      <c r="H452" s="21"/>
      <c r="I452" s="21"/>
      <c r="J452" s="111"/>
      <c r="K452" s="111"/>
      <c r="L452" s="32"/>
      <c r="M452" s="32"/>
      <c r="N452" s="32"/>
      <c r="O452" s="32"/>
      <c r="P452" s="32"/>
      <c r="Q452" s="32"/>
      <c r="R452" s="32"/>
      <c r="S452" s="32"/>
      <c r="T452" s="32"/>
    </row>
    <row r="453" ht="15.75" customHeight="1">
      <c r="A453" s="21"/>
      <c r="B453" s="21"/>
      <c r="C453" s="21"/>
      <c r="D453" s="32"/>
      <c r="E453" s="71"/>
      <c r="F453" s="21"/>
      <c r="G453" s="21"/>
      <c r="H453" s="21"/>
      <c r="I453" s="21"/>
      <c r="J453" s="111"/>
      <c r="K453" s="111"/>
      <c r="L453" s="32"/>
      <c r="M453" s="32"/>
      <c r="N453" s="32"/>
      <c r="O453" s="32"/>
      <c r="P453" s="32"/>
      <c r="Q453" s="32"/>
      <c r="R453" s="32"/>
      <c r="S453" s="32"/>
      <c r="T453" s="32"/>
    </row>
    <row r="454" ht="15.75" customHeight="1">
      <c r="A454" s="21"/>
      <c r="B454" s="21"/>
      <c r="C454" s="21"/>
      <c r="D454" s="32"/>
      <c r="E454" s="71"/>
      <c r="F454" s="21"/>
      <c r="G454" s="21"/>
      <c r="H454" s="21"/>
      <c r="I454" s="21"/>
      <c r="J454" s="111"/>
      <c r="K454" s="111"/>
      <c r="L454" s="32"/>
      <c r="M454" s="32"/>
      <c r="N454" s="32"/>
      <c r="O454" s="32"/>
      <c r="P454" s="32"/>
      <c r="Q454" s="32"/>
      <c r="R454" s="32"/>
      <c r="S454" s="32"/>
      <c r="T454" s="32"/>
    </row>
    <row r="455" ht="15.75" customHeight="1">
      <c r="A455" s="21"/>
      <c r="B455" s="21"/>
      <c r="C455" s="21"/>
      <c r="D455" s="32"/>
      <c r="E455" s="71"/>
      <c r="F455" s="21"/>
      <c r="G455" s="21"/>
      <c r="H455" s="21"/>
      <c r="I455" s="21"/>
      <c r="J455" s="111"/>
      <c r="K455" s="111"/>
      <c r="L455" s="32"/>
      <c r="M455" s="32"/>
      <c r="N455" s="32"/>
      <c r="O455" s="32"/>
      <c r="P455" s="32"/>
      <c r="Q455" s="32"/>
      <c r="R455" s="32"/>
      <c r="S455" s="32"/>
      <c r="T455" s="32"/>
    </row>
    <row r="456" ht="15.75" customHeight="1">
      <c r="A456" s="21"/>
      <c r="B456" s="21"/>
      <c r="C456" s="21"/>
      <c r="D456" s="32"/>
      <c r="E456" s="71"/>
      <c r="F456" s="21"/>
      <c r="G456" s="21"/>
      <c r="H456" s="21"/>
      <c r="I456" s="21"/>
      <c r="J456" s="111"/>
      <c r="K456" s="111"/>
      <c r="L456" s="32"/>
      <c r="M456" s="32"/>
      <c r="N456" s="32"/>
      <c r="O456" s="32"/>
      <c r="P456" s="32"/>
      <c r="Q456" s="32"/>
      <c r="R456" s="32"/>
      <c r="S456" s="32"/>
      <c r="T456" s="32"/>
    </row>
    <row r="457" ht="15.75" customHeight="1">
      <c r="A457" s="21"/>
      <c r="B457" s="21"/>
      <c r="C457" s="21"/>
      <c r="D457" s="32"/>
      <c r="E457" s="71"/>
      <c r="F457" s="21"/>
      <c r="G457" s="21"/>
      <c r="H457" s="21"/>
      <c r="I457" s="21"/>
      <c r="J457" s="111"/>
      <c r="K457" s="111"/>
      <c r="L457" s="32"/>
      <c r="M457" s="32"/>
      <c r="N457" s="32"/>
      <c r="O457" s="32"/>
      <c r="P457" s="32"/>
      <c r="Q457" s="32"/>
      <c r="R457" s="32"/>
      <c r="S457" s="32"/>
      <c r="T457" s="32"/>
    </row>
    <row r="458" ht="15.75" customHeight="1">
      <c r="A458" s="21"/>
      <c r="B458" s="21"/>
      <c r="C458" s="21"/>
      <c r="D458" s="32"/>
      <c r="E458" s="71"/>
      <c r="F458" s="21"/>
      <c r="G458" s="21"/>
      <c r="H458" s="21"/>
      <c r="I458" s="21"/>
      <c r="J458" s="111"/>
      <c r="K458" s="111"/>
      <c r="L458" s="32"/>
      <c r="M458" s="32"/>
      <c r="N458" s="32"/>
      <c r="O458" s="32"/>
      <c r="P458" s="32"/>
      <c r="Q458" s="32"/>
      <c r="R458" s="32"/>
      <c r="S458" s="32"/>
      <c r="T458" s="32"/>
    </row>
    <row r="459" ht="15.75" customHeight="1">
      <c r="A459" s="21"/>
      <c r="B459" s="21"/>
      <c r="C459" s="21"/>
      <c r="D459" s="32"/>
      <c r="E459" s="71"/>
      <c r="F459" s="21"/>
      <c r="G459" s="21"/>
      <c r="H459" s="21"/>
      <c r="I459" s="21"/>
      <c r="J459" s="111"/>
      <c r="K459" s="111"/>
      <c r="L459" s="32"/>
      <c r="M459" s="32"/>
      <c r="N459" s="32"/>
      <c r="O459" s="32"/>
      <c r="P459" s="32"/>
      <c r="Q459" s="32"/>
      <c r="R459" s="32"/>
      <c r="S459" s="32"/>
      <c r="T459" s="32"/>
    </row>
    <row r="460" ht="15.75" customHeight="1">
      <c r="A460" s="21"/>
      <c r="B460" s="21"/>
      <c r="C460" s="21"/>
      <c r="D460" s="32"/>
      <c r="E460" s="71"/>
      <c r="F460" s="21"/>
      <c r="G460" s="21"/>
      <c r="H460" s="21"/>
      <c r="I460" s="21"/>
      <c r="J460" s="111"/>
      <c r="K460" s="111"/>
      <c r="L460" s="32"/>
      <c r="M460" s="32"/>
      <c r="N460" s="32"/>
      <c r="O460" s="32"/>
      <c r="P460" s="32"/>
      <c r="Q460" s="32"/>
      <c r="R460" s="32"/>
      <c r="S460" s="32"/>
      <c r="T460" s="32"/>
    </row>
    <row r="461" ht="15.75" customHeight="1">
      <c r="A461" s="21"/>
      <c r="B461" s="21"/>
      <c r="C461" s="21"/>
      <c r="D461" s="32"/>
      <c r="E461" s="71"/>
      <c r="F461" s="21"/>
      <c r="G461" s="21"/>
      <c r="H461" s="21"/>
      <c r="I461" s="21"/>
      <c r="J461" s="111"/>
      <c r="K461" s="111"/>
      <c r="L461" s="32"/>
      <c r="M461" s="32"/>
      <c r="N461" s="32"/>
      <c r="O461" s="32"/>
      <c r="P461" s="32"/>
      <c r="Q461" s="32"/>
      <c r="R461" s="32"/>
      <c r="S461" s="32"/>
      <c r="T461" s="32"/>
    </row>
    <row r="462" ht="15.75" customHeight="1">
      <c r="A462" s="21"/>
      <c r="B462" s="21"/>
      <c r="C462" s="21"/>
      <c r="D462" s="32"/>
      <c r="E462" s="71"/>
      <c r="F462" s="21"/>
      <c r="G462" s="21"/>
      <c r="H462" s="21"/>
      <c r="I462" s="21"/>
      <c r="J462" s="111"/>
      <c r="K462" s="111"/>
      <c r="L462" s="32"/>
      <c r="M462" s="32"/>
      <c r="N462" s="32"/>
      <c r="O462" s="32"/>
      <c r="P462" s="32"/>
      <c r="Q462" s="32"/>
      <c r="R462" s="32"/>
      <c r="S462" s="32"/>
      <c r="T462" s="32"/>
    </row>
    <row r="463" ht="15.75" customHeight="1">
      <c r="A463" s="21"/>
      <c r="B463" s="21"/>
      <c r="C463" s="21"/>
      <c r="D463" s="32"/>
      <c r="E463" s="71"/>
      <c r="F463" s="21"/>
      <c r="G463" s="21"/>
      <c r="H463" s="21"/>
      <c r="I463" s="21"/>
      <c r="J463" s="111"/>
      <c r="K463" s="111"/>
      <c r="L463" s="32"/>
      <c r="M463" s="32"/>
      <c r="N463" s="32"/>
      <c r="O463" s="32"/>
      <c r="P463" s="32"/>
      <c r="Q463" s="32"/>
      <c r="R463" s="32"/>
      <c r="S463" s="32"/>
      <c r="T463" s="32"/>
    </row>
    <row r="464" ht="15.75" customHeight="1">
      <c r="A464" s="21"/>
      <c r="B464" s="21"/>
      <c r="C464" s="21"/>
      <c r="D464" s="32"/>
      <c r="E464" s="71"/>
      <c r="F464" s="21"/>
      <c r="G464" s="21"/>
      <c r="H464" s="21"/>
      <c r="I464" s="21"/>
      <c r="J464" s="111"/>
      <c r="K464" s="111"/>
      <c r="L464" s="32"/>
      <c r="M464" s="32"/>
      <c r="N464" s="32"/>
      <c r="O464" s="32"/>
      <c r="P464" s="32"/>
      <c r="Q464" s="32"/>
      <c r="R464" s="32"/>
      <c r="S464" s="32"/>
      <c r="T464" s="32"/>
    </row>
    <row r="465" ht="15.75" customHeight="1">
      <c r="A465" s="21"/>
      <c r="B465" s="21"/>
      <c r="C465" s="21"/>
      <c r="D465" s="32"/>
      <c r="E465" s="71"/>
      <c r="F465" s="21"/>
      <c r="G465" s="21"/>
      <c r="H465" s="21"/>
      <c r="I465" s="21"/>
      <c r="J465" s="111"/>
      <c r="K465" s="111"/>
      <c r="L465" s="32"/>
      <c r="M465" s="32"/>
      <c r="N465" s="32"/>
      <c r="O465" s="32"/>
      <c r="P465" s="32"/>
      <c r="Q465" s="32"/>
      <c r="R465" s="32"/>
      <c r="S465" s="32"/>
      <c r="T465" s="32"/>
    </row>
    <row r="466" ht="15.75" customHeight="1">
      <c r="A466" s="21"/>
      <c r="B466" s="21"/>
      <c r="C466" s="21"/>
      <c r="D466" s="32"/>
      <c r="E466" s="71"/>
      <c r="F466" s="21"/>
      <c r="G466" s="21"/>
      <c r="H466" s="21"/>
      <c r="I466" s="21"/>
      <c r="J466" s="111"/>
      <c r="K466" s="111"/>
      <c r="L466" s="32"/>
      <c r="M466" s="32"/>
      <c r="N466" s="32"/>
      <c r="O466" s="32"/>
      <c r="P466" s="32"/>
      <c r="Q466" s="32"/>
      <c r="R466" s="32"/>
      <c r="S466" s="32"/>
      <c r="T466" s="32"/>
    </row>
    <row r="467" ht="15.75" customHeight="1">
      <c r="A467" s="21"/>
      <c r="B467" s="21"/>
      <c r="C467" s="21"/>
      <c r="D467" s="32"/>
      <c r="E467" s="71"/>
      <c r="F467" s="21"/>
      <c r="G467" s="21"/>
      <c r="H467" s="21"/>
      <c r="I467" s="21"/>
      <c r="J467" s="111"/>
      <c r="K467" s="111"/>
      <c r="L467" s="32"/>
      <c r="M467" s="32"/>
      <c r="N467" s="32"/>
      <c r="O467" s="32"/>
      <c r="P467" s="32"/>
      <c r="Q467" s="32"/>
      <c r="R467" s="32"/>
      <c r="S467" s="32"/>
      <c r="T467" s="32"/>
    </row>
    <row r="468" ht="15.75" customHeight="1">
      <c r="A468" s="21"/>
      <c r="B468" s="21"/>
      <c r="C468" s="21"/>
      <c r="D468" s="32"/>
      <c r="E468" s="71"/>
      <c r="F468" s="21"/>
      <c r="G468" s="21"/>
      <c r="H468" s="21"/>
      <c r="I468" s="21"/>
      <c r="J468" s="111"/>
      <c r="K468" s="111"/>
      <c r="L468" s="32"/>
      <c r="M468" s="32"/>
      <c r="N468" s="32"/>
      <c r="O468" s="32"/>
      <c r="P468" s="32"/>
      <c r="Q468" s="32"/>
      <c r="R468" s="32"/>
      <c r="S468" s="32"/>
      <c r="T468" s="32"/>
    </row>
    <row r="469" ht="15.75" customHeight="1">
      <c r="A469" s="21"/>
      <c r="B469" s="21"/>
      <c r="C469" s="21"/>
      <c r="D469" s="32"/>
      <c r="E469" s="71"/>
      <c r="F469" s="21"/>
      <c r="G469" s="21"/>
      <c r="H469" s="21"/>
      <c r="I469" s="21"/>
      <c r="J469" s="111"/>
      <c r="K469" s="111"/>
      <c r="L469" s="32"/>
      <c r="M469" s="32"/>
      <c r="N469" s="32"/>
      <c r="O469" s="32"/>
      <c r="P469" s="32"/>
      <c r="Q469" s="32"/>
      <c r="R469" s="32"/>
      <c r="S469" s="32"/>
      <c r="T469" s="32"/>
    </row>
    <row r="470" ht="15.75" customHeight="1">
      <c r="A470" s="21"/>
      <c r="B470" s="21"/>
      <c r="C470" s="21"/>
      <c r="D470" s="32"/>
      <c r="E470" s="71"/>
      <c r="F470" s="21"/>
      <c r="G470" s="21"/>
      <c r="H470" s="21"/>
      <c r="I470" s="21"/>
      <c r="J470" s="111"/>
      <c r="K470" s="111"/>
      <c r="L470" s="32"/>
      <c r="M470" s="32"/>
      <c r="N470" s="32"/>
      <c r="O470" s="32"/>
      <c r="P470" s="32"/>
      <c r="Q470" s="32"/>
      <c r="R470" s="32"/>
      <c r="S470" s="32"/>
      <c r="T470" s="32"/>
    </row>
    <row r="471" ht="15.75" customHeight="1">
      <c r="A471" s="21"/>
      <c r="B471" s="21"/>
      <c r="C471" s="21"/>
      <c r="D471" s="32"/>
      <c r="E471" s="71"/>
      <c r="F471" s="21"/>
      <c r="G471" s="21"/>
      <c r="H471" s="21"/>
      <c r="I471" s="21"/>
      <c r="J471" s="111"/>
      <c r="K471" s="111"/>
      <c r="L471" s="32"/>
      <c r="M471" s="32"/>
      <c r="N471" s="32"/>
      <c r="O471" s="32"/>
      <c r="P471" s="32"/>
      <c r="Q471" s="32"/>
      <c r="R471" s="32"/>
      <c r="S471" s="32"/>
      <c r="T471" s="32"/>
    </row>
    <row r="472" ht="15.75" customHeight="1">
      <c r="A472" s="21"/>
      <c r="B472" s="21"/>
      <c r="C472" s="21"/>
      <c r="D472" s="32"/>
      <c r="E472" s="71"/>
      <c r="F472" s="21"/>
      <c r="G472" s="21"/>
      <c r="H472" s="21"/>
      <c r="I472" s="21"/>
      <c r="J472" s="111"/>
      <c r="K472" s="111"/>
      <c r="L472" s="32"/>
      <c r="M472" s="32"/>
      <c r="N472" s="32"/>
      <c r="O472" s="32"/>
      <c r="P472" s="32"/>
      <c r="Q472" s="32"/>
      <c r="R472" s="32"/>
      <c r="S472" s="32"/>
      <c r="T472" s="32"/>
    </row>
    <row r="473" ht="15.75" customHeight="1">
      <c r="A473" s="21"/>
      <c r="B473" s="21"/>
      <c r="C473" s="21"/>
      <c r="D473" s="32"/>
      <c r="E473" s="71"/>
      <c r="F473" s="21"/>
      <c r="G473" s="21"/>
      <c r="H473" s="21"/>
      <c r="I473" s="21"/>
      <c r="J473" s="111"/>
      <c r="K473" s="111"/>
      <c r="L473" s="32"/>
      <c r="M473" s="32"/>
      <c r="N473" s="32"/>
      <c r="O473" s="32"/>
      <c r="P473" s="32"/>
      <c r="Q473" s="32"/>
      <c r="R473" s="32"/>
      <c r="S473" s="32"/>
      <c r="T473" s="32"/>
    </row>
    <row r="474" ht="15.75" customHeight="1">
      <c r="A474" s="21"/>
      <c r="B474" s="21"/>
      <c r="C474" s="21"/>
      <c r="D474" s="32"/>
      <c r="E474" s="71"/>
      <c r="F474" s="21"/>
      <c r="G474" s="21"/>
      <c r="H474" s="21"/>
      <c r="I474" s="21"/>
      <c r="J474" s="111"/>
      <c r="K474" s="111"/>
      <c r="L474" s="32"/>
      <c r="M474" s="32"/>
      <c r="N474" s="32"/>
      <c r="O474" s="32"/>
      <c r="P474" s="32"/>
      <c r="Q474" s="32"/>
      <c r="R474" s="32"/>
      <c r="S474" s="32"/>
      <c r="T474" s="32"/>
    </row>
    <row r="475" ht="15.75" customHeight="1">
      <c r="A475" s="21"/>
      <c r="B475" s="21"/>
      <c r="C475" s="21"/>
      <c r="D475" s="32"/>
      <c r="E475" s="71"/>
      <c r="F475" s="21"/>
      <c r="G475" s="21"/>
      <c r="H475" s="21"/>
      <c r="I475" s="21"/>
      <c r="J475" s="111"/>
      <c r="K475" s="111"/>
      <c r="L475" s="32"/>
      <c r="M475" s="32"/>
      <c r="N475" s="32"/>
      <c r="O475" s="32"/>
      <c r="P475" s="32"/>
      <c r="Q475" s="32"/>
      <c r="R475" s="32"/>
      <c r="S475" s="32"/>
      <c r="T475" s="32"/>
    </row>
    <row r="476" ht="15.75" customHeight="1">
      <c r="A476" s="21"/>
      <c r="B476" s="21"/>
      <c r="C476" s="21"/>
      <c r="D476" s="32"/>
      <c r="E476" s="71"/>
      <c r="F476" s="21"/>
      <c r="G476" s="21"/>
      <c r="H476" s="21"/>
      <c r="I476" s="21"/>
      <c r="J476" s="111"/>
      <c r="K476" s="111"/>
      <c r="L476" s="32"/>
      <c r="M476" s="32"/>
      <c r="N476" s="32"/>
      <c r="O476" s="32"/>
      <c r="P476" s="32"/>
      <c r="Q476" s="32"/>
      <c r="R476" s="32"/>
      <c r="S476" s="32"/>
      <c r="T476" s="32"/>
    </row>
    <row r="477" ht="15.75" customHeight="1">
      <c r="A477" s="21"/>
      <c r="B477" s="21"/>
      <c r="C477" s="21"/>
      <c r="D477" s="32"/>
      <c r="E477" s="71"/>
      <c r="F477" s="21"/>
      <c r="G477" s="21"/>
      <c r="H477" s="21"/>
      <c r="I477" s="21"/>
      <c r="J477" s="111"/>
      <c r="K477" s="111"/>
      <c r="L477" s="32"/>
      <c r="M477" s="32"/>
      <c r="N477" s="32"/>
      <c r="O477" s="32"/>
      <c r="P477" s="32"/>
      <c r="Q477" s="32"/>
      <c r="R477" s="32"/>
      <c r="S477" s="32"/>
      <c r="T477" s="32"/>
    </row>
    <row r="478" ht="15.75" customHeight="1">
      <c r="A478" s="21"/>
      <c r="B478" s="21"/>
      <c r="C478" s="21"/>
      <c r="D478" s="32"/>
      <c r="E478" s="71"/>
      <c r="F478" s="21"/>
      <c r="G478" s="21"/>
      <c r="H478" s="21"/>
      <c r="I478" s="21"/>
      <c r="J478" s="111"/>
      <c r="K478" s="111"/>
      <c r="L478" s="32"/>
      <c r="M478" s="32"/>
      <c r="N478" s="32"/>
      <c r="O478" s="32"/>
      <c r="P478" s="32"/>
      <c r="Q478" s="32"/>
      <c r="R478" s="32"/>
      <c r="S478" s="32"/>
      <c r="T478" s="32"/>
    </row>
    <row r="479" ht="15.75" customHeight="1">
      <c r="A479" s="21"/>
      <c r="B479" s="21"/>
      <c r="C479" s="21"/>
      <c r="D479" s="32"/>
      <c r="E479" s="71"/>
      <c r="F479" s="21"/>
      <c r="G479" s="21"/>
      <c r="H479" s="21"/>
      <c r="I479" s="21"/>
      <c r="J479" s="111"/>
      <c r="K479" s="111"/>
      <c r="L479" s="32"/>
      <c r="M479" s="32"/>
      <c r="N479" s="32"/>
      <c r="O479" s="32"/>
      <c r="P479" s="32"/>
      <c r="Q479" s="32"/>
      <c r="R479" s="32"/>
      <c r="S479" s="32"/>
      <c r="T479" s="32"/>
    </row>
    <row r="480" ht="15.75" customHeight="1">
      <c r="A480" s="21"/>
      <c r="B480" s="21"/>
      <c r="C480" s="21"/>
      <c r="D480" s="32"/>
      <c r="E480" s="71"/>
      <c r="F480" s="21"/>
      <c r="G480" s="21"/>
      <c r="H480" s="21"/>
      <c r="I480" s="21"/>
      <c r="J480" s="111"/>
      <c r="K480" s="111"/>
      <c r="L480" s="32"/>
      <c r="M480" s="32"/>
      <c r="N480" s="32"/>
      <c r="O480" s="32"/>
      <c r="P480" s="32"/>
      <c r="Q480" s="32"/>
      <c r="R480" s="32"/>
      <c r="S480" s="32"/>
      <c r="T480" s="32"/>
    </row>
    <row r="481" ht="15.75" customHeight="1">
      <c r="A481" s="21"/>
      <c r="B481" s="21"/>
      <c r="C481" s="21"/>
      <c r="D481" s="32"/>
      <c r="E481" s="71"/>
      <c r="F481" s="21"/>
      <c r="G481" s="21"/>
      <c r="H481" s="21"/>
      <c r="I481" s="21"/>
      <c r="J481" s="111"/>
      <c r="K481" s="111"/>
      <c r="L481" s="32"/>
      <c r="M481" s="32"/>
      <c r="N481" s="32"/>
      <c r="O481" s="32"/>
      <c r="P481" s="32"/>
      <c r="Q481" s="32"/>
      <c r="R481" s="32"/>
      <c r="S481" s="32"/>
      <c r="T481" s="32"/>
    </row>
    <row r="482" ht="15.75" customHeight="1">
      <c r="A482" s="21"/>
      <c r="B482" s="21"/>
      <c r="C482" s="21"/>
      <c r="D482" s="32"/>
      <c r="E482" s="71"/>
      <c r="F482" s="21"/>
      <c r="G482" s="21"/>
      <c r="H482" s="21"/>
      <c r="I482" s="21"/>
      <c r="J482" s="111"/>
      <c r="K482" s="111"/>
      <c r="L482" s="32"/>
      <c r="M482" s="32"/>
      <c r="N482" s="32"/>
      <c r="O482" s="32"/>
      <c r="P482" s="32"/>
      <c r="Q482" s="32"/>
      <c r="R482" s="32"/>
      <c r="S482" s="32"/>
      <c r="T482" s="32"/>
    </row>
    <row r="483" ht="15.75" customHeight="1">
      <c r="A483" s="21"/>
      <c r="B483" s="21"/>
      <c r="C483" s="21"/>
      <c r="D483" s="32"/>
      <c r="E483" s="71"/>
      <c r="F483" s="21"/>
      <c r="G483" s="21"/>
      <c r="H483" s="21"/>
      <c r="I483" s="21"/>
      <c r="J483" s="111"/>
      <c r="K483" s="111"/>
      <c r="L483" s="32"/>
      <c r="M483" s="32"/>
      <c r="N483" s="32"/>
      <c r="O483" s="32"/>
      <c r="P483" s="32"/>
      <c r="Q483" s="32"/>
      <c r="R483" s="32"/>
      <c r="S483" s="32"/>
      <c r="T483" s="32"/>
    </row>
    <row r="484" ht="15.75" customHeight="1">
      <c r="A484" s="21"/>
      <c r="B484" s="21"/>
      <c r="C484" s="21"/>
      <c r="D484" s="32"/>
      <c r="E484" s="71"/>
      <c r="F484" s="21"/>
      <c r="G484" s="21"/>
      <c r="H484" s="21"/>
      <c r="I484" s="21"/>
      <c r="J484" s="111"/>
      <c r="K484" s="111"/>
      <c r="L484" s="32"/>
      <c r="M484" s="32"/>
      <c r="N484" s="32"/>
      <c r="O484" s="32"/>
      <c r="P484" s="32"/>
      <c r="Q484" s="32"/>
      <c r="R484" s="32"/>
      <c r="S484" s="32"/>
      <c r="T484" s="32"/>
    </row>
    <row r="485" ht="15.75" customHeight="1">
      <c r="A485" s="21"/>
      <c r="B485" s="21"/>
      <c r="C485" s="21"/>
      <c r="D485" s="32"/>
      <c r="E485" s="71"/>
      <c r="F485" s="21"/>
      <c r="G485" s="21"/>
      <c r="H485" s="21"/>
      <c r="I485" s="21"/>
      <c r="J485" s="111"/>
      <c r="K485" s="111"/>
      <c r="L485" s="32"/>
      <c r="M485" s="32"/>
      <c r="N485" s="32"/>
      <c r="O485" s="32"/>
      <c r="P485" s="32"/>
      <c r="Q485" s="32"/>
      <c r="R485" s="32"/>
      <c r="S485" s="32"/>
      <c r="T485" s="32"/>
    </row>
    <row r="486" ht="15.75" customHeight="1">
      <c r="A486" s="21"/>
      <c r="B486" s="21"/>
      <c r="C486" s="21"/>
      <c r="D486" s="32"/>
      <c r="E486" s="71"/>
      <c r="F486" s="21"/>
      <c r="G486" s="21"/>
      <c r="H486" s="21"/>
      <c r="I486" s="21"/>
      <c r="J486" s="111"/>
      <c r="K486" s="111"/>
      <c r="L486" s="32"/>
      <c r="M486" s="32"/>
      <c r="N486" s="32"/>
      <c r="O486" s="32"/>
      <c r="P486" s="32"/>
      <c r="Q486" s="32"/>
      <c r="R486" s="32"/>
      <c r="S486" s="32"/>
      <c r="T486" s="32"/>
    </row>
    <row r="487" ht="15.75" customHeight="1">
      <c r="A487" s="21"/>
      <c r="B487" s="21"/>
      <c r="C487" s="21"/>
      <c r="D487" s="32"/>
      <c r="E487" s="71"/>
      <c r="F487" s="21"/>
      <c r="G487" s="21"/>
      <c r="H487" s="21"/>
      <c r="I487" s="21"/>
      <c r="J487" s="111"/>
      <c r="K487" s="111"/>
      <c r="L487" s="32"/>
      <c r="M487" s="32"/>
      <c r="N487" s="32"/>
      <c r="O487" s="32"/>
      <c r="P487" s="32"/>
      <c r="Q487" s="32"/>
      <c r="R487" s="32"/>
      <c r="S487" s="32"/>
      <c r="T487" s="32"/>
    </row>
    <row r="488" ht="15.75" customHeight="1">
      <c r="A488" s="21"/>
      <c r="B488" s="21"/>
      <c r="C488" s="21"/>
      <c r="D488" s="32"/>
      <c r="E488" s="71"/>
      <c r="F488" s="21"/>
      <c r="G488" s="21"/>
      <c r="H488" s="21"/>
      <c r="I488" s="21"/>
      <c r="J488" s="111"/>
      <c r="K488" s="111"/>
      <c r="L488" s="32"/>
      <c r="M488" s="32"/>
      <c r="N488" s="32"/>
      <c r="O488" s="32"/>
      <c r="P488" s="32"/>
      <c r="Q488" s="32"/>
      <c r="R488" s="32"/>
      <c r="S488" s="32"/>
      <c r="T488" s="32"/>
    </row>
    <row r="489" ht="15.75" customHeight="1">
      <c r="A489" s="21"/>
      <c r="B489" s="21"/>
      <c r="C489" s="21"/>
      <c r="D489" s="32"/>
      <c r="E489" s="71"/>
      <c r="F489" s="21"/>
      <c r="G489" s="21"/>
      <c r="H489" s="21"/>
      <c r="I489" s="21"/>
      <c r="J489" s="111"/>
      <c r="K489" s="111"/>
      <c r="L489" s="32"/>
      <c r="M489" s="32"/>
      <c r="N489" s="32"/>
      <c r="O489" s="32"/>
      <c r="P489" s="32"/>
      <c r="Q489" s="32"/>
      <c r="R489" s="32"/>
      <c r="S489" s="32"/>
      <c r="T489" s="32"/>
    </row>
    <row r="490" ht="15.75" customHeight="1">
      <c r="A490" s="21"/>
      <c r="B490" s="21"/>
      <c r="C490" s="21"/>
      <c r="D490" s="32"/>
      <c r="E490" s="71"/>
      <c r="F490" s="21"/>
      <c r="G490" s="21"/>
      <c r="H490" s="21"/>
      <c r="I490" s="21"/>
      <c r="J490" s="111"/>
      <c r="K490" s="111"/>
      <c r="L490" s="32"/>
      <c r="M490" s="32"/>
      <c r="N490" s="32"/>
      <c r="O490" s="32"/>
      <c r="P490" s="32"/>
      <c r="Q490" s="32"/>
      <c r="R490" s="32"/>
      <c r="S490" s="32"/>
      <c r="T490" s="32"/>
    </row>
    <row r="491" ht="15.75" customHeight="1">
      <c r="A491" s="21"/>
      <c r="B491" s="21"/>
      <c r="C491" s="21"/>
      <c r="D491" s="32"/>
      <c r="E491" s="71"/>
      <c r="F491" s="21"/>
      <c r="G491" s="21"/>
      <c r="H491" s="21"/>
      <c r="I491" s="21"/>
      <c r="J491" s="111"/>
      <c r="K491" s="111"/>
      <c r="L491" s="32"/>
      <c r="M491" s="32"/>
      <c r="N491" s="32"/>
      <c r="O491" s="32"/>
      <c r="P491" s="32"/>
      <c r="Q491" s="32"/>
      <c r="R491" s="32"/>
      <c r="S491" s="32"/>
      <c r="T491" s="32"/>
    </row>
    <row r="492" ht="15.75" customHeight="1">
      <c r="A492" s="21"/>
      <c r="B492" s="21"/>
      <c r="C492" s="21"/>
      <c r="D492" s="32"/>
      <c r="E492" s="71"/>
      <c r="F492" s="21"/>
      <c r="G492" s="21"/>
      <c r="H492" s="21"/>
      <c r="I492" s="21"/>
      <c r="J492" s="111"/>
      <c r="K492" s="111"/>
      <c r="L492" s="32"/>
      <c r="M492" s="32"/>
      <c r="N492" s="32"/>
      <c r="O492" s="32"/>
      <c r="P492" s="32"/>
      <c r="Q492" s="32"/>
      <c r="R492" s="32"/>
      <c r="S492" s="32"/>
      <c r="T492" s="32"/>
    </row>
    <row r="493" ht="15.75" customHeight="1">
      <c r="A493" s="21"/>
      <c r="B493" s="21"/>
      <c r="C493" s="21"/>
      <c r="D493" s="32"/>
      <c r="E493" s="71"/>
      <c r="F493" s="21"/>
      <c r="G493" s="21"/>
      <c r="H493" s="21"/>
      <c r="I493" s="21"/>
      <c r="J493" s="111"/>
      <c r="K493" s="111"/>
      <c r="L493" s="32"/>
      <c r="M493" s="32"/>
      <c r="N493" s="32"/>
      <c r="O493" s="32"/>
      <c r="P493" s="32"/>
      <c r="Q493" s="32"/>
      <c r="R493" s="32"/>
      <c r="S493" s="32"/>
      <c r="T493" s="32"/>
    </row>
    <row r="494" ht="15.75" customHeight="1">
      <c r="A494" s="21"/>
      <c r="B494" s="21"/>
      <c r="C494" s="21"/>
      <c r="D494" s="32"/>
      <c r="E494" s="71"/>
      <c r="F494" s="21"/>
      <c r="G494" s="21"/>
      <c r="H494" s="21"/>
      <c r="I494" s="21"/>
      <c r="J494" s="111"/>
      <c r="K494" s="111"/>
      <c r="L494" s="32"/>
      <c r="M494" s="32"/>
      <c r="N494" s="32"/>
      <c r="O494" s="32"/>
      <c r="P494" s="32"/>
      <c r="Q494" s="32"/>
      <c r="R494" s="32"/>
      <c r="S494" s="32"/>
      <c r="T494" s="32"/>
    </row>
    <row r="495" ht="15.75" customHeight="1">
      <c r="A495" s="21"/>
      <c r="B495" s="21"/>
      <c r="C495" s="21"/>
      <c r="D495" s="32"/>
      <c r="E495" s="71"/>
      <c r="F495" s="21"/>
      <c r="G495" s="21"/>
      <c r="H495" s="21"/>
      <c r="I495" s="21"/>
      <c r="J495" s="111"/>
      <c r="K495" s="111"/>
      <c r="L495" s="32"/>
      <c r="M495" s="32"/>
      <c r="N495" s="32"/>
      <c r="O495" s="32"/>
      <c r="P495" s="32"/>
      <c r="Q495" s="32"/>
      <c r="R495" s="32"/>
      <c r="S495" s="32"/>
      <c r="T495" s="32"/>
    </row>
    <row r="496" ht="15.75" customHeight="1">
      <c r="A496" s="21"/>
      <c r="B496" s="21"/>
      <c r="C496" s="21"/>
      <c r="D496" s="32"/>
      <c r="E496" s="71"/>
      <c r="F496" s="21"/>
      <c r="G496" s="21"/>
      <c r="H496" s="21"/>
      <c r="I496" s="21"/>
      <c r="J496" s="111"/>
      <c r="K496" s="111"/>
      <c r="L496" s="32"/>
      <c r="M496" s="32"/>
      <c r="N496" s="32"/>
      <c r="O496" s="32"/>
      <c r="P496" s="32"/>
      <c r="Q496" s="32"/>
      <c r="R496" s="32"/>
      <c r="S496" s="32"/>
      <c r="T496" s="32"/>
    </row>
    <row r="497" ht="15.75" customHeight="1">
      <c r="A497" s="21"/>
      <c r="B497" s="21"/>
      <c r="C497" s="21"/>
      <c r="D497" s="32"/>
      <c r="E497" s="71"/>
      <c r="F497" s="21"/>
      <c r="G497" s="21"/>
      <c r="H497" s="21"/>
      <c r="I497" s="21"/>
      <c r="J497" s="111"/>
      <c r="K497" s="111"/>
      <c r="L497" s="32"/>
      <c r="M497" s="32"/>
      <c r="N497" s="32"/>
      <c r="O497" s="32"/>
      <c r="P497" s="32"/>
      <c r="Q497" s="32"/>
      <c r="R497" s="32"/>
      <c r="S497" s="32"/>
      <c r="T497" s="32"/>
    </row>
    <row r="498" ht="15.75" customHeight="1">
      <c r="A498" s="21"/>
      <c r="B498" s="21"/>
      <c r="C498" s="21"/>
      <c r="D498" s="32"/>
      <c r="E498" s="71"/>
      <c r="F498" s="21"/>
      <c r="G498" s="21"/>
      <c r="H498" s="21"/>
      <c r="I498" s="21"/>
      <c r="J498" s="111"/>
      <c r="K498" s="111"/>
      <c r="L498" s="32"/>
      <c r="M498" s="32"/>
      <c r="N498" s="32"/>
      <c r="O498" s="32"/>
      <c r="P498" s="32"/>
      <c r="Q498" s="32"/>
      <c r="R498" s="32"/>
      <c r="S498" s="32"/>
      <c r="T498" s="32"/>
    </row>
    <row r="499" ht="15.75" customHeight="1">
      <c r="A499" s="21"/>
      <c r="B499" s="21"/>
      <c r="C499" s="21"/>
      <c r="D499" s="32"/>
      <c r="E499" s="71"/>
      <c r="F499" s="21"/>
      <c r="G499" s="21"/>
      <c r="H499" s="21"/>
      <c r="I499" s="21"/>
      <c r="J499" s="111"/>
      <c r="K499" s="111"/>
      <c r="L499" s="32"/>
      <c r="M499" s="32"/>
      <c r="N499" s="32"/>
      <c r="O499" s="32"/>
      <c r="P499" s="32"/>
      <c r="Q499" s="32"/>
      <c r="R499" s="32"/>
      <c r="S499" s="32"/>
      <c r="T499" s="32"/>
    </row>
    <row r="500" ht="15.75" customHeight="1">
      <c r="A500" s="21"/>
      <c r="B500" s="21"/>
      <c r="C500" s="21"/>
      <c r="D500" s="32"/>
      <c r="E500" s="71"/>
      <c r="F500" s="21"/>
      <c r="G500" s="21"/>
      <c r="H500" s="21"/>
      <c r="I500" s="21"/>
      <c r="J500" s="111"/>
      <c r="K500" s="111"/>
      <c r="L500" s="32"/>
      <c r="M500" s="32"/>
      <c r="N500" s="32"/>
      <c r="O500" s="32"/>
      <c r="P500" s="32"/>
      <c r="Q500" s="32"/>
      <c r="R500" s="32"/>
      <c r="S500" s="32"/>
      <c r="T500" s="32"/>
    </row>
    <row r="501" ht="15.75" customHeight="1">
      <c r="A501" s="21"/>
      <c r="B501" s="21"/>
      <c r="C501" s="21"/>
      <c r="D501" s="32"/>
      <c r="E501" s="71"/>
      <c r="F501" s="21"/>
      <c r="G501" s="21"/>
      <c r="H501" s="21"/>
      <c r="I501" s="21"/>
      <c r="J501" s="111"/>
      <c r="K501" s="111"/>
      <c r="L501" s="32"/>
      <c r="M501" s="32"/>
      <c r="N501" s="32"/>
      <c r="O501" s="32"/>
      <c r="P501" s="32"/>
      <c r="Q501" s="32"/>
      <c r="R501" s="32"/>
      <c r="S501" s="32"/>
      <c r="T501" s="32"/>
    </row>
    <row r="502" ht="15.75" customHeight="1">
      <c r="A502" s="21"/>
      <c r="B502" s="21"/>
      <c r="C502" s="21"/>
      <c r="D502" s="32"/>
      <c r="E502" s="71"/>
      <c r="F502" s="21"/>
      <c r="G502" s="21"/>
      <c r="H502" s="21"/>
      <c r="I502" s="21"/>
      <c r="J502" s="111"/>
      <c r="K502" s="111"/>
      <c r="L502" s="32"/>
      <c r="M502" s="32"/>
      <c r="N502" s="32"/>
      <c r="O502" s="32"/>
      <c r="P502" s="32"/>
      <c r="Q502" s="32"/>
      <c r="R502" s="32"/>
      <c r="S502" s="32"/>
      <c r="T502" s="32"/>
    </row>
    <row r="503" ht="15.75" customHeight="1">
      <c r="A503" s="21"/>
      <c r="B503" s="21"/>
      <c r="C503" s="21"/>
      <c r="D503" s="32"/>
      <c r="E503" s="71"/>
      <c r="F503" s="21"/>
      <c r="G503" s="21"/>
      <c r="H503" s="21"/>
      <c r="I503" s="21"/>
      <c r="J503" s="111"/>
      <c r="K503" s="111"/>
      <c r="L503" s="32"/>
      <c r="M503" s="32"/>
      <c r="N503" s="32"/>
      <c r="O503" s="32"/>
      <c r="P503" s="32"/>
      <c r="Q503" s="32"/>
      <c r="R503" s="32"/>
      <c r="S503" s="32"/>
      <c r="T503" s="32"/>
    </row>
    <row r="504" ht="15.75" customHeight="1">
      <c r="A504" s="21"/>
      <c r="B504" s="21"/>
      <c r="C504" s="21"/>
      <c r="D504" s="32"/>
      <c r="E504" s="71"/>
      <c r="F504" s="21"/>
      <c r="G504" s="21"/>
      <c r="H504" s="21"/>
      <c r="I504" s="21"/>
      <c r="J504" s="111"/>
      <c r="K504" s="111"/>
      <c r="L504" s="32"/>
      <c r="M504" s="32"/>
      <c r="N504" s="32"/>
      <c r="O504" s="32"/>
      <c r="P504" s="32"/>
      <c r="Q504" s="32"/>
      <c r="R504" s="32"/>
      <c r="S504" s="32"/>
      <c r="T504" s="32"/>
    </row>
    <row r="505" ht="15.75" customHeight="1">
      <c r="A505" s="21"/>
      <c r="B505" s="21"/>
      <c r="C505" s="21"/>
      <c r="D505" s="32"/>
      <c r="E505" s="71"/>
      <c r="F505" s="21"/>
      <c r="G505" s="21"/>
      <c r="H505" s="21"/>
      <c r="I505" s="21"/>
      <c r="J505" s="111"/>
      <c r="K505" s="111"/>
      <c r="L505" s="32"/>
      <c r="M505" s="32"/>
      <c r="N505" s="32"/>
      <c r="O505" s="32"/>
      <c r="P505" s="32"/>
      <c r="Q505" s="32"/>
      <c r="R505" s="32"/>
      <c r="S505" s="32"/>
      <c r="T505" s="32"/>
    </row>
    <row r="506" ht="15.75" customHeight="1">
      <c r="A506" s="21"/>
      <c r="B506" s="21"/>
      <c r="C506" s="21"/>
      <c r="D506" s="32"/>
      <c r="E506" s="71"/>
      <c r="F506" s="21"/>
      <c r="G506" s="21"/>
      <c r="H506" s="21"/>
      <c r="I506" s="21"/>
      <c r="J506" s="111"/>
      <c r="K506" s="111"/>
      <c r="L506" s="32"/>
      <c r="M506" s="32"/>
      <c r="N506" s="32"/>
      <c r="O506" s="32"/>
      <c r="P506" s="32"/>
      <c r="Q506" s="32"/>
      <c r="R506" s="32"/>
      <c r="S506" s="32"/>
      <c r="T506" s="32"/>
    </row>
    <row r="507" ht="15.75" customHeight="1">
      <c r="A507" s="21"/>
      <c r="B507" s="21"/>
      <c r="C507" s="21"/>
      <c r="D507" s="32"/>
      <c r="E507" s="71"/>
      <c r="F507" s="21"/>
      <c r="G507" s="21"/>
      <c r="H507" s="21"/>
      <c r="I507" s="21"/>
      <c r="J507" s="111"/>
      <c r="K507" s="111"/>
      <c r="L507" s="32"/>
      <c r="M507" s="32"/>
      <c r="N507" s="32"/>
      <c r="O507" s="32"/>
      <c r="P507" s="32"/>
      <c r="Q507" s="32"/>
      <c r="R507" s="32"/>
      <c r="S507" s="32"/>
      <c r="T507" s="32"/>
    </row>
    <row r="508" ht="15.75" customHeight="1">
      <c r="A508" s="21"/>
      <c r="B508" s="21"/>
      <c r="C508" s="21"/>
      <c r="D508" s="32"/>
      <c r="E508" s="71"/>
      <c r="F508" s="21"/>
      <c r="G508" s="21"/>
      <c r="H508" s="21"/>
      <c r="I508" s="21"/>
      <c r="J508" s="111"/>
      <c r="K508" s="111"/>
      <c r="L508" s="32"/>
      <c r="M508" s="32"/>
      <c r="N508" s="32"/>
      <c r="O508" s="32"/>
      <c r="P508" s="32"/>
      <c r="Q508" s="32"/>
      <c r="R508" s="32"/>
      <c r="S508" s="32"/>
      <c r="T508" s="32"/>
    </row>
    <row r="509" ht="15.75" customHeight="1">
      <c r="A509" s="21"/>
      <c r="B509" s="21"/>
      <c r="C509" s="21"/>
      <c r="D509" s="32"/>
      <c r="E509" s="71"/>
      <c r="F509" s="21"/>
      <c r="G509" s="21"/>
      <c r="H509" s="21"/>
      <c r="I509" s="21"/>
      <c r="J509" s="111"/>
      <c r="K509" s="111"/>
      <c r="L509" s="32"/>
      <c r="M509" s="32"/>
      <c r="N509" s="32"/>
      <c r="O509" s="32"/>
      <c r="P509" s="32"/>
      <c r="Q509" s="32"/>
      <c r="R509" s="32"/>
      <c r="S509" s="32"/>
      <c r="T509" s="32"/>
    </row>
    <row r="510" ht="15.75" customHeight="1">
      <c r="A510" s="21"/>
      <c r="B510" s="21"/>
      <c r="C510" s="21"/>
      <c r="D510" s="32"/>
      <c r="E510" s="71"/>
      <c r="F510" s="21"/>
      <c r="G510" s="21"/>
      <c r="H510" s="21"/>
      <c r="I510" s="21"/>
      <c r="J510" s="111"/>
      <c r="K510" s="111"/>
      <c r="L510" s="32"/>
      <c r="M510" s="32"/>
      <c r="N510" s="32"/>
      <c r="O510" s="32"/>
      <c r="P510" s="32"/>
      <c r="Q510" s="32"/>
      <c r="R510" s="32"/>
      <c r="S510" s="32"/>
      <c r="T510" s="32"/>
    </row>
    <row r="511" ht="15.75" customHeight="1">
      <c r="A511" s="21"/>
      <c r="B511" s="21"/>
      <c r="C511" s="21"/>
      <c r="D511" s="32"/>
      <c r="E511" s="71"/>
      <c r="F511" s="21"/>
      <c r="G511" s="21"/>
      <c r="H511" s="21"/>
      <c r="I511" s="21"/>
      <c r="J511" s="111"/>
      <c r="K511" s="111"/>
      <c r="L511" s="32"/>
      <c r="M511" s="32"/>
      <c r="N511" s="32"/>
      <c r="O511" s="32"/>
      <c r="P511" s="32"/>
      <c r="Q511" s="32"/>
      <c r="R511" s="32"/>
      <c r="S511" s="32"/>
      <c r="T511" s="32"/>
    </row>
    <row r="512" ht="15.75" customHeight="1">
      <c r="A512" s="21"/>
      <c r="B512" s="21"/>
      <c r="C512" s="21"/>
      <c r="D512" s="32"/>
      <c r="E512" s="71"/>
      <c r="F512" s="21"/>
      <c r="G512" s="21"/>
      <c r="H512" s="21"/>
      <c r="I512" s="21"/>
      <c r="J512" s="111"/>
      <c r="K512" s="111"/>
      <c r="L512" s="32"/>
      <c r="M512" s="32"/>
      <c r="N512" s="32"/>
      <c r="O512" s="32"/>
      <c r="P512" s="32"/>
      <c r="Q512" s="32"/>
      <c r="R512" s="32"/>
      <c r="S512" s="32"/>
      <c r="T512" s="32"/>
    </row>
    <row r="513" ht="15.75" customHeight="1">
      <c r="A513" s="21"/>
      <c r="B513" s="21"/>
      <c r="C513" s="21"/>
      <c r="D513" s="32"/>
      <c r="E513" s="71"/>
      <c r="F513" s="21"/>
      <c r="G513" s="21"/>
      <c r="H513" s="21"/>
      <c r="I513" s="21"/>
      <c r="J513" s="111"/>
      <c r="K513" s="111"/>
      <c r="L513" s="32"/>
      <c r="M513" s="32"/>
      <c r="N513" s="32"/>
      <c r="O513" s="32"/>
      <c r="P513" s="32"/>
      <c r="Q513" s="32"/>
      <c r="R513" s="32"/>
      <c r="S513" s="32"/>
      <c r="T513" s="32"/>
    </row>
    <row r="514" ht="15.75" customHeight="1">
      <c r="A514" s="21"/>
      <c r="B514" s="21"/>
      <c r="C514" s="21"/>
      <c r="D514" s="32"/>
      <c r="E514" s="71"/>
      <c r="F514" s="21"/>
      <c r="G514" s="21"/>
      <c r="H514" s="21"/>
      <c r="I514" s="21"/>
      <c r="J514" s="111"/>
      <c r="K514" s="111"/>
      <c r="L514" s="32"/>
      <c r="M514" s="32"/>
      <c r="N514" s="32"/>
      <c r="O514" s="32"/>
      <c r="P514" s="32"/>
      <c r="Q514" s="32"/>
      <c r="R514" s="32"/>
      <c r="S514" s="32"/>
      <c r="T514" s="32"/>
    </row>
    <row r="515" ht="15.75" customHeight="1">
      <c r="A515" s="21"/>
      <c r="B515" s="21"/>
      <c r="C515" s="21"/>
      <c r="D515" s="32"/>
      <c r="E515" s="71"/>
      <c r="F515" s="21"/>
      <c r="G515" s="21"/>
      <c r="H515" s="21"/>
      <c r="I515" s="21"/>
      <c r="J515" s="111"/>
      <c r="K515" s="111"/>
      <c r="L515" s="32"/>
      <c r="M515" s="32"/>
      <c r="N515" s="32"/>
      <c r="O515" s="32"/>
      <c r="P515" s="32"/>
      <c r="Q515" s="32"/>
      <c r="R515" s="32"/>
      <c r="S515" s="32"/>
      <c r="T515" s="32"/>
    </row>
    <row r="516" ht="15.75" customHeight="1">
      <c r="A516" s="21"/>
      <c r="B516" s="21"/>
      <c r="C516" s="21"/>
      <c r="D516" s="32"/>
      <c r="E516" s="71"/>
      <c r="F516" s="21"/>
      <c r="G516" s="21"/>
      <c r="H516" s="21"/>
      <c r="I516" s="21"/>
      <c r="J516" s="111"/>
      <c r="K516" s="111"/>
      <c r="L516" s="32"/>
      <c r="M516" s="32"/>
      <c r="N516" s="32"/>
      <c r="O516" s="32"/>
      <c r="P516" s="32"/>
      <c r="Q516" s="32"/>
      <c r="R516" s="32"/>
      <c r="S516" s="32"/>
      <c r="T516" s="32"/>
    </row>
    <row r="517" ht="15.75" customHeight="1">
      <c r="A517" s="21"/>
      <c r="B517" s="21"/>
      <c r="C517" s="21"/>
      <c r="D517" s="32"/>
      <c r="E517" s="71"/>
      <c r="F517" s="21"/>
      <c r="G517" s="21"/>
      <c r="H517" s="21"/>
      <c r="I517" s="21"/>
      <c r="J517" s="111"/>
      <c r="K517" s="111"/>
      <c r="L517" s="32"/>
      <c r="M517" s="32"/>
      <c r="N517" s="32"/>
      <c r="O517" s="32"/>
      <c r="P517" s="32"/>
      <c r="Q517" s="32"/>
      <c r="R517" s="32"/>
      <c r="S517" s="32"/>
      <c r="T517" s="32"/>
    </row>
    <row r="518" ht="15.75" customHeight="1">
      <c r="A518" s="21"/>
      <c r="B518" s="21"/>
      <c r="C518" s="21"/>
      <c r="D518" s="32"/>
      <c r="E518" s="71"/>
      <c r="F518" s="21"/>
      <c r="G518" s="21"/>
      <c r="H518" s="21"/>
      <c r="I518" s="21"/>
      <c r="J518" s="111"/>
      <c r="K518" s="111"/>
      <c r="L518" s="32"/>
      <c r="M518" s="32"/>
      <c r="N518" s="32"/>
      <c r="O518" s="32"/>
      <c r="P518" s="32"/>
      <c r="Q518" s="32"/>
      <c r="R518" s="32"/>
      <c r="S518" s="32"/>
      <c r="T518" s="32"/>
    </row>
    <row r="519" ht="15.75" customHeight="1">
      <c r="A519" s="21"/>
      <c r="B519" s="21"/>
      <c r="C519" s="21"/>
      <c r="D519" s="32"/>
      <c r="E519" s="71"/>
      <c r="F519" s="21"/>
      <c r="G519" s="21"/>
      <c r="H519" s="21"/>
      <c r="I519" s="21"/>
      <c r="J519" s="111"/>
      <c r="K519" s="111"/>
      <c r="L519" s="32"/>
      <c r="M519" s="32"/>
      <c r="N519" s="32"/>
      <c r="O519" s="32"/>
      <c r="P519" s="32"/>
      <c r="Q519" s="32"/>
      <c r="R519" s="32"/>
      <c r="S519" s="32"/>
      <c r="T519" s="32"/>
    </row>
    <row r="520" ht="15.75" customHeight="1">
      <c r="A520" s="21"/>
      <c r="B520" s="21"/>
      <c r="C520" s="21"/>
      <c r="D520" s="32"/>
      <c r="E520" s="71"/>
      <c r="F520" s="21"/>
      <c r="G520" s="21"/>
      <c r="H520" s="21"/>
      <c r="I520" s="21"/>
      <c r="J520" s="111"/>
      <c r="K520" s="111"/>
      <c r="L520" s="32"/>
      <c r="M520" s="32"/>
      <c r="N520" s="32"/>
      <c r="O520" s="32"/>
      <c r="P520" s="32"/>
      <c r="Q520" s="32"/>
      <c r="R520" s="32"/>
      <c r="S520" s="32"/>
      <c r="T520" s="32"/>
    </row>
    <row r="521" ht="15.75" customHeight="1">
      <c r="A521" s="21"/>
      <c r="B521" s="21"/>
      <c r="C521" s="21"/>
      <c r="D521" s="32"/>
      <c r="E521" s="71"/>
      <c r="F521" s="21"/>
      <c r="G521" s="21"/>
      <c r="H521" s="21"/>
      <c r="I521" s="21"/>
      <c r="J521" s="111"/>
      <c r="K521" s="111"/>
      <c r="L521" s="32"/>
      <c r="M521" s="32"/>
      <c r="N521" s="32"/>
      <c r="O521" s="32"/>
      <c r="P521" s="32"/>
      <c r="Q521" s="32"/>
      <c r="R521" s="32"/>
      <c r="S521" s="32"/>
      <c r="T521" s="32"/>
    </row>
    <row r="522" ht="15.75" customHeight="1">
      <c r="A522" s="21"/>
      <c r="B522" s="21"/>
      <c r="C522" s="21"/>
      <c r="D522" s="32"/>
      <c r="E522" s="71"/>
      <c r="F522" s="21"/>
      <c r="G522" s="21"/>
      <c r="H522" s="21"/>
      <c r="I522" s="21"/>
      <c r="J522" s="111"/>
      <c r="K522" s="111"/>
      <c r="L522" s="32"/>
      <c r="M522" s="32"/>
      <c r="N522" s="32"/>
      <c r="O522" s="32"/>
      <c r="P522" s="32"/>
      <c r="Q522" s="32"/>
      <c r="R522" s="32"/>
      <c r="S522" s="32"/>
      <c r="T522" s="32"/>
    </row>
    <row r="523" ht="15.75" customHeight="1">
      <c r="A523" s="21"/>
      <c r="B523" s="21"/>
      <c r="C523" s="21"/>
      <c r="D523" s="32"/>
      <c r="E523" s="71"/>
      <c r="F523" s="21"/>
      <c r="G523" s="21"/>
      <c r="H523" s="21"/>
      <c r="I523" s="21"/>
      <c r="J523" s="111"/>
      <c r="K523" s="111"/>
      <c r="L523" s="32"/>
      <c r="M523" s="32"/>
      <c r="N523" s="32"/>
      <c r="O523" s="32"/>
      <c r="P523" s="32"/>
      <c r="Q523" s="32"/>
      <c r="R523" s="32"/>
      <c r="S523" s="32"/>
      <c r="T523" s="32"/>
    </row>
    <row r="524" ht="15.75" customHeight="1">
      <c r="A524" s="21"/>
      <c r="B524" s="21"/>
      <c r="C524" s="21"/>
      <c r="D524" s="32"/>
      <c r="E524" s="71"/>
      <c r="F524" s="21"/>
      <c r="G524" s="21"/>
      <c r="H524" s="21"/>
      <c r="I524" s="21"/>
      <c r="J524" s="111"/>
      <c r="K524" s="111"/>
      <c r="L524" s="32"/>
      <c r="M524" s="32"/>
      <c r="N524" s="32"/>
      <c r="O524" s="32"/>
      <c r="P524" s="32"/>
      <c r="Q524" s="32"/>
      <c r="R524" s="32"/>
      <c r="S524" s="32"/>
      <c r="T524" s="32"/>
    </row>
    <row r="525" ht="15.75" customHeight="1">
      <c r="A525" s="21"/>
      <c r="B525" s="21"/>
      <c r="C525" s="21"/>
      <c r="D525" s="32"/>
      <c r="E525" s="71"/>
      <c r="F525" s="21"/>
      <c r="G525" s="21"/>
      <c r="H525" s="21"/>
      <c r="I525" s="21"/>
      <c r="J525" s="111"/>
      <c r="K525" s="111"/>
      <c r="L525" s="32"/>
      <c r="M525" s="32"/>
      <c r="N525" s="32"/>
      <c r="O525" s="32"/>
      <c r="P525" s="32"/>
      <c r="Q525" s="32"/>
      <c r="R525" s="32"/>
      <c r="S525" s="32"/>
      <c r="T525" s="32"/>
    </row>
    <row r="526" ht="15.75" customHeight="1">
      <c r="A526" s="21"/>
      <c r="B526" s="21"/>
      <c r="C526" s="21"/>
      <c r="D526" s="32"/>
      <c r="E526" s="71"/>
      <c r="F526" s="21"/>
      <c r="G526" s="21"/>
      <c r="H526" s="21"/>
      <c r="I526" s="21"/>
      <c r="J526" s="111"/>
      <c r="K526" s="111"/>
      <c r="L526" s="32"/>
      <c r="M526" s="32"/>
      <c r="N526" s="32"/>
      <c r="O526" s="32"/>
      <c r="P526" s="32"/>
      <c r="Q526" s="32"/>
      <c r="R526" s="32"/>
      <c r="S526" s="32"/>
      <c r="T526" s="32"/>
    </row>
    <row r="527" ht="15.75" customHeight="1">
      <c r="A527" s="21"/>
      <c r="B527" s="21"/>
      <c r="C527" s="21"/>
      <c r="D527" s="32"/>
      <c r="E527" s="71"/>
      <c r="F527" s="21"/>
      <c r="G527" s="21"/>
      <c r="H527" s="21"/>
      <c r="I527" s="21"/>
      <c r="J527" s="111"/>
      <c r="K527" s="111"/>
      <c r="L527" s="32"/>
      <c r="M527" s="32"/>
      <c r="N527" s="32"/>
      <c r="O527" s="32"/>
      <c r="P527" s="32"/>
      <c r="Q527" s="32"/>
      <c r="R527" s="32"/>
      <c r="S527" s="32"/>
      <c r="T527" s="32"/>
    </row>
    <row r="528" ht="15.75" customHeight="1">
      <c r="A528" s="21"/>
      <c r="B528" s="21"/>
      <c r="C528" s="21"/>
      <c r="D528" s="32"/>
      <c r="E528" s="71"/>
      <c r="F528" s="21"/>
      <c r="G528" s="21"/>
      <c r="H528" s="21"/>
      <c r="I528" s="21"/>
      <c r="J528" s="111"/>
      <c r="K528" s="111"/>
      <c r="L528" s="32"/>
      <c r="M528" s="32"/>
      <c r="N528" s="32"/>
      <c r="O528" s="32"/>
      <c r="P528" s="32"/>
      <c r="Q528" s="32"/>
      <c r="R528" s="32"/>
      <c r="S528" s="32"/>
      <c r="T528" s="32"/>
    </row>
    <row r="529" ht="15.75" customHeight="1">
      <c r="A529" s="21"/>
      <c r="B529" s="21"/>
      <c r="C529" s="21"/>
      <c r="D529" s="32"/>
      <c r="E529" s="71"/>
      <c r="F529" s="21"/>
      <c r="G529" s="21"/>
      <c r="H529" s="21"/>
      <c r="I529" s="21"/>
      <c r="J529" s="111"/>
      <c r="K529" s="111"/>
      <c r="L529" s="32"/>
      <c r="M529" s="32"/>
      <c r="N529" s="32"/>
      <c r="O529" s="32"/>
      <c r="P529" s="32"/>
      <c r="Q529" s="32"/>
      <c r="R529" s="32"/>
      <c r="S529" s="32"/>
      <c r="T529" s="32"/>
    </row>
    <row r="530" ht="15.75" customHeight="1">
      <c r="A530" s="21"/>
      <c r="B530" s="21"/>
      <c r="C530" s="21"/>
      <c r="D530" s="32"/>
      <c r="E530" s="71"/>
      <c r="F530" s="21"/>
      <c r="G530" s="21"/>
      <c r="H530" s="21"/>
      <c r="I530" s="21"/>
      <c r="J530" s="111"/>
      <c r="K530" s="111"/>
      <c r="L530" s="32"/>
      <c r="M530" s="32"/>
      <c r="N530" s="32"/>
      <c r="O530" s="32"/>
      <c r="P530" s="32"/>
      <c r="Q530" s="32"/>
      <c r="R530" s="32"/>
      <c r="S530" s="32"/>
      <c r="T530" s="32"/>
    </row>
    <row r="531" ht="15.75" customHeight="1">
      <c r="A531" s="21"/>
      <c r="B531" s="21"/>
      <c r="C531" s="21"/>
      <c r="D531" s="32"/>
      <c r="E531" s="71"/>
      <c r="F531" s="21"/>
      <c r="G531" s="21"/>
      <c r="H531" s="21"/>
      <c r="I531" s="21"/>
      <c r="J531" s="111"/>
      <c r="K531" s="111"/>
      <c r="L531" s="32"/>
      <c r="M531" s="32"/>
      <c r="N531" s="32"/>
      <c r="O531" s="32"/>
      <c r="P531" s="32"/>
      <c r="Q531" s="32"/>
      <c r="R531" s="32"/>
      <c r="S531" s="32"/>
      <c r="T531" s="32"/>
    </row>
    <row r="532" ht="15.75" customHeight="1">
      <c r="A532" s="21"/>
      <c r="B532" s="21"/>
      <c r="C532" s="21"/>
      <c r="D532" s="32"/>
      <c r="E532" s="71"/>
      <c r="F532" s="21"/>
      <c r="G532" s="21"/>
      <c r="H532" s="21"/>
      <c r="I532" s="21"/>
      <c r="J532" s="111"/>
      <c r="K532" s="111"/>
      <c r="L532" s="32"/>
      <c r="M532" s="32"/>
      <c r="N532" s="32"/>
      <c r="O532" s="32"/>
      <c r="P532" s="32"/>
      <c r="Q532" s="32"/>
      <c r="R532" s="32"/>
      <c r="S532" s="32"/>
      <c r="T532" s="32"/>
    </row>
    <row r="533" ht="15.75" customHeight="1">
      <c r="A533" s="21"/>
      <c r="B533" s="21"/>
      <c r="C533" s="21"/>
      <c r="D533" s="32"/>
      <c r="E533" s="71"/>
      <c r="F533" s="21"/>
      <c r="G533" s="21"/>
      <c r="H533" s="21"/>
      <c r="I533" s="21"/>
      <c r="J533" s="111"/>
      <c r="K533" s="111"/>
      <c r="L533" s="32"/>
      <c r="M533" s="32"/>
      <c r="N533" s="32"/>
      <c r="O533" s="32"/>
      <c r="P533" s="32"/>
      <c r="Q533" s="32"/>
      <c r="R533" s="32"/>
      <c r="S533" s="32"/>
      <c r="T533" s="32"/>
    </row>
    <row r="534" ht="15.75" customHeight="1">
      <c r="A534" s="21"/>
      <c r="B534" s="21"/>
      <c r="C534" s="21"/>
      <c r="D534" s="32"/>
      <c r="E534" s="71"/>
      <c r="F534" s="21"/>
      <c r="G534" s="21"/>
      <c r="H534" s="21"/>
      <c r="I534" s="21"/>
      <c r="J534" s="111"/>
      <c r="K534" s="111"/>
      <c r="L534" s="32"/>
      <c r="M534" s="32"/>
      <c r="N534" s="32"/>
      <c r="O534" s="32"/>
      <c r="P534" s="32"/>
      <c r="Q534" s="32"/>
      <c r="R534" s="32"/>
      <c r="S534" s="32"/>
      <c r="T534" s="32"/>
    </row>
    <row r="535" ht="15.75" customHeight="1">
      <c r="A535" s="21"/>
      <c r="B535" s="21"/>
      <c r="C535" s="21"/>
      <c r="D535" s="32"/>
      <c r="E535" s="71"/>
      <c r="F535" s="21"/>
      <c r="G535" s="21"/>
      <c r="H535" s="21"/>
      <c r="I535" s="21"/>
      <c r="J535" s="111"/>
      <c r="K535" s="111"/>
      <c r="L535" s="32"/>
      <c r="M535" s="32"/>
      <c r="N535" s="32"/>
      <c r="O535" s="32"/>
      <c r="P535" s="32"/>
      <c r="Q535" s="32"/>
      <c r="R535" s="32"/>
      <c r="S535" s="32"/>
      <c r="T535" s="32"/>
    </row>
    <row r="536" ht="15.75" customHeight="1">
      <c r="A536" s="21"/>
      <c r="B536" s="21"/>
      <c r="C536" s="21"/>
      <c r="D536" s="32"/>
      <c r="E536" s="71"/>
      <c r="F536" s="21"/>
      <c r="G536" s="21"/>
      <c r="H536" s="21"/>
      <c r="I536" s="21"/>
      <c r="J536" s="111"/>
      <c r="K536" s="111"/>
      <c r="L536" s="32"/>
      <c r="M536" s="32"/>
      <c r="N536" s="32"/>
      <c r="O536" s="32"/>
      <c r="P536" s="32"/>
      <c r="Q536" s="32"/>
      <c r="R536" s="32"/>
      <c r="S536" s="32"/>
      <c r="T536" s="32"/>
    </row>
    <row r="537" ht="15.75" customHeight="1">
      <c r="A537" s="21"/>
      <c r="B537" s="21"/>
      <c r="C537" s="21"/>
      <c r="D537" s="32"/>
      <c r="E537" s="71"/>
      <c r="F537" s="21"/>
      <c r="G537" s="21"/>
      <c r="H537" s="21"/>
      <c r="I537" s="21"/>
      <c r="J537" s="111"/>
      <c r="K537" s="111"/>
      <c r="L537" s="32"/>
      <c r="M537" s="32"/>
      <c r="N537" s="32"/>
      <c r="O537" s="32"/>
      <c r="P537" s="32"/>
      <c r="Q537" s="32"/>
      <c r="R537" s="32"/>
      <c r="S537" s="32"/>
      <c r="T537" s="32"/>
    </row>
    <row r="538" ht="15.75" customHeight="1">
      <c r="A538" s="21"/>
      <c r="B538" s="21"/>
      <c r="C538" s="21"/>
      <c r="D538" s="32"/>
      <c r="E538" s="71"/>
      <c r="F538" s="21"/>
      <c r="G538" s="21"/>
      <c r="H538" s="21"/>
      <c r="I538" s="21"/>
      <c r="J538" s="111"/>
      <c r="K538" s="111"/>
      <c r="L538" s="32"/>
      <c r="M538" s="32"/>
      <c r="N538" s="32"/>
      <c r="O538" s="32"/>
      <c r="P538" s="32"/>
      <c r="Q538" s="32"/>
      <c r="R538" s="32"/>
      <c r="S538" s="32"/>
      <c r="T538" s="32"/>
    </row>
    <row r="539" ht="15.75" customHeight="1">
      <c r="A539" s="21"/>
      <c r="B539" s="21"/>
      <c r="C539" s="21"/>
      <c r="D539" s="32"/>
      <c r="E539" s="71"/>
      <c r="F539" s="21"/>
      <c r="G539" s="21"/>
      <c r="H539" s="21"/>
      <c r="I539" s="21"/>
      <c r="J539" s="111"/>
      <c r="K539" s="111"/>
      <c r="L539" s="32"/>
      <c r="M539" s="32"/>
      <c r="N539" s="32"/>
      <c r="O539" s="32"/>
      <c r="P539" s="32"/>
      <c r="Q539" s="32"/>
      <c r="R539" s="32"/>
      <c r="S539" s="32"/>
      <c r="T539" s="32"/>
    </row>
    <row r="540" ht="15.75" customHeight="1">
      <c r="A540" s="21"/>
      <c r="B540" s="21"/>
      <c r="C540" s="21"/>
      <c r="D540" s="32"/>
      <c r="E540" s="71"/>
      <c r="F540" s="21"/>
      <c r="G540" s="21"/>
      <c r="H540" s="21"/>
      <c r="I540" s="21"/>
      <c r="J540" s="111"/>
      <c r="K540" s="111"/>
      <c r="L540" s="32"/>
      <c r="M540" s="32"/>
      <c r="N540" s="32"/>
      <c r="O540" s="32"/>
      <c r="P540" s="32"/>
      <c r="Q540" s="32"/>
      <c r="R540" s="32"/>
      <c r="S540" s="32"/>
      <c r="T540" s="32"/>
    </row>
    <row r="541" ht="15.75" customHeight="1">
      <c r="A541" s="21"/>
      <c r="B541" s="21"/>
      <c r="C541" s="21"/>
      <c r="D541" s="32"/>
      <c r="E541" s="71"/>
      <c r="F541" s="21"/>
      <c r="G541" s="21"/>
      <c r="H541" s="21"/>
      <c r="I541" s="21"/>
      <c r="J541" s="111"/>
      <c r="K541" s="111"/>
      <c r="L541" s="32"/>
      <c r="M541" s="32"/>
      <c r="N541" s="32"/>
      <c r="O541" s="32"/>
      <c r="P541" s="32"/>
      <c r="Q541" s="32"/>
      <c r="R541" s="32"/>
      <c r="S541" s="32"/>
      <c r="T541" s="32"/>
    </row>
    <row r="542" ht="15.75" customHeight="1">
      <c r="A542" s="21"/>
      <c r="B542" s="21"/>
      <c r="C542" s="21"/>
      <c r="D542" s="32"/>
      <c r="E542" s="71"/>
      <c r="F542" s="21"/>
      <c r="G542" s="21"/>
      <c r="H542" s="21"/>
      <c r="I542" s="21"/>
      <c r="J542" s="111"/>
      <c r="K542" s="111"/>
      <c r="L542" s="32"/>
      <c r="M542" s="32"/>
      <c r="N542" s="32"/>
      <c r="O542" s="32"/>
      <c r="P542" s="32"/>
      <c r="Q542" s="32"/>
      <c r="R542" s="32"/>
      <c r="S542" s="32"/>
      <c r="T542" s="32"/>
    </row>
    <row r="543" ht="15.75" customHeight="1">
      <c r="A543" s="21"/>
      <c r="B543" s="21"/>
      <c r="C543" s="21"/>
      <c r="D543" s="32"/>
      <c r="E543" s="71"/>
      <c r="F543" s="21"/>
      <c r="G543" s="21"/>
      <c r="H543" s="21"/>
      <c r="I543" s="21"/>
      <c r="J543" s="111"/>
      <c r="K543" s="111"/>
      <c r="L543" s="32"/>
      <c r="M543" s="32"/>
      <c r="N543" s="32"/>
      <c r="O543" s="32"/>
      <c r="P543" s="32"/>
      <c r="Q543" s="32"/>
      <c r="R543" s="32"/>
      <c r="S543" s="32"/>
      <c r="T543" s="32"/>
    </row>
    <row r="544" ht="15.75" customHeight="1">
      <c r="A544" s="21"/>
      <c r="B544" s="21"/>
      <c r="C544" s="21"/>
      <c r="D544" s="32"/>
      <c r="E544" s="71"/>
      <c r="F544" s="21"/>
      <c r="G544" s="21"/>
      <c r="H544" s="21"/>
      <c r="I544" s="21"/>
      <c r="J544" s="111"/>
      <c r="K544" s="111"/>
      <c r="L544" s="32"/>
      <c r="M544" s="32"/>
      <c r="N544" s="32"/>
      <c r="O544" s="32"/>
      <c r="P544" s="32"/>
      <c r="Q544" s="32"/>
      <c r="R544" s="32"/>
      <c r="S544" s="32"/>
      <c r="T544" s="32"/>
    </row>
    <row r="545" ht="15.75" customHeight="1">
      <c r="A545" s="21"/>
      <c r="B545" s="21"/>
      <c r="C545" s="21"/>
      <c r="D545" s="32"/>
      <c r="E545" s="71"/>
      <c r="F545" s="21"/>
      <c r="G545" s="21"/>
      <c r="H545" s="21"/>
      <c r="I545" s="21"/>
      <c r="J545" s="111"/>
      <c r="K545" s="111"/>
      <c r="L545" s="32"/>
      <c r="M545" s="32"/>
      <c r="N545" s="32"/>
      <c r="O545" s="32"/>
      <c r="P545" s="32"/>
      <c r="Q545" s="32"/>
      <c r="R545" s="32"/>
      <c r="S545" s="32"/>
      <c r="T545" s="32"/>
    </row>
    <row r="546" ht="15.75" customHeight="1">
      <c r="A546" s="21"/>
      <c r="B546" s="21"/>
      <c r="C546" s="21"/>
      <c r="D546" s="32"/>
      <c r="E546" s="71"/>
      <c r="F546" s="21"/>
      <c r="G546" s="21"/>
      <c r="H546" s="21"/>
      <c r="I546" s="21"/>
      <c r="J546" s="111"/>
      <c r="K546" s="111"/>
      <c r="L546" s="32"/>
      <c r="M546" s="32"/>
      <c r="N546" s="32"/>
      <c r="O546" s="32"/>
      <c r="P546" s="32"/>
      <c r="Q546" s="32"/>
      <c r="R546" s="32"/>
      <c r="S546" s="32"/>
      <c r="T546" s="32"/>
    </row>
    <row r="547" ht="15.75" customHeight="1">
      <c r="A547" s="21"/>
      <c r="B547" s="21"/>
      <c r="C547" s="21"/>
      <c r="D547" s="32"/>
      <c r="E547" s="71"/>
      <c r="F547" s="21"/>
      <c r="G547" s="21"/>
      <c r="H547" s="21"/>
      <c r="I547" s="21"/>
      <c r="J547" s="111"/>
      <c r="K547" s="111"/>
      <c r="L547" s="32"/>
      <c r="M547" s="32"/>
      <c r="N547" s="32"/>
      <c r="O547" s="32"/>
      <c r="P547" s="32"/>
      <c r="Q547" s="32"/>
      <c r="R547" s="32"/>
      <c r="S547" s="32"/>
      <c r="T547" s="32"/>
    </row>
    <row r="548" ht="15.75" customHeight="1">
      <c r="A548" s="21"/>
      <c r="B548" s="21"/>
      <c r="C548" s="21"/>
      <c r="D548" s="32"/>
      <c r="E548" s="71"/>
      <c r="F548" s="21"/>
      <c r="G548" s="21"/>
      <c r="H548" s="21"/>
      <c r="I548" s="21"/>
      <c r="J548" s="111"/>
      <c r="K548" s="111"/>
      <c r="L548" s="32"/>
      <c r="M548" s="32"/>
      <c r="N548" s="32"/>
      <c r="O548" s="32"/>
      <c r="P548" s="32"/>
      <c r="Q548" s="32"/>
      <c r="R548" s="32"/>
      <c r="S548" s="32"/>
      <c r="T548" s="32"/>
    </row>
    <row r="549" ht="15.75" customHeight="1">
      <c r="A549" s="21"/>
      <c r="B549" s="21"/>
      <c r="C549" s="21"/>
      <c r="D549" s="32"/>
      <c r="E549" s="71"/>
      <c r="F549" s="21"/>
      <c r="G549" s="21"/>
      <c r="H549" s="21"/>
      <c r="I549" s="21"/>
      <c r="J549" s="111"/>
      <c r="K549" s="111"/>
      <c r="L549" s="32"/>
      <c r="M549" s="32"/>
      <c r="N549" s="32"/>
      <c r="O549" s="32"/>
      <c r="P549" s="32"/>
      <c r="Q549" s="32"/>
      <c r="R549" s="32"/>
      <c r="S549" s="32"/>
      <c r="T549" s="32"/>
    </row>
    <row r="550" ht="15.75" customHeight="1">
      <c r="A550" s="21"/>
      <c r="B550" s="21"/>
      <c r="C550" s="21"/>
      <c r="D550" s="32"/>
      <c r="E550" s="71"/>
      <c r="F550" s="21"/>
      <c r="G550" s="21"/>
      <c r="H550" s="21"/>
      <c r="I550" s="21"/>
      <c r="J550" s="111"/>
      <c r="K550" s="111"/>
      <c r="L550" s="32"/>
      <c r="M550" s="32"/>
      <c r="N550" s="32"/>
      <c r="O550" s="32"/>
      <c r="P550" s="32"/>
      <c r="Q550" s="32"/>
      <c r="R550" s="32"/>
      <c r="S550" s="32"/>
      <c r="T550" s="32"/>
    </row>
    <row r="551" ht="15.75" customHeight="1">
      <c r="A551" s="21"/>
      <c r="B551" s="21"/>
      <c r="C551" s="21"/>
      <c r="D551" s="32"/>
      <c r="E551" s="71"/>
      <c r="F551" s="21"/>
      <c r="G551" s="21"/>
      <c r="H551" s="21"/>
      <c r="I551" s="21"/>
      <c r="J551" s="111"/>
      <c r="K551" s="111"/>
      <c r="L551" s="32"/>
      <c r="M551" s="32"/>
      <c r="N551" s="32"/>
      <c r="O551" s="32"/>
      <c r="P551" s="32"/>
      <c r="Q551" s="32"/>
      <c r="R551" s="32"/>
      <c r="S551" s="32"/>
      <c r="T551" s="32"/>
    </row>
    <row r="552" ht="15.75" customHeight="1">
      <c r="A552" s="21"/>
      <c r="B552" s="21"/>
      <c r="C552" s="21"/>
      <c r="D552" s="32"/>
      <c r="E552" s="71"/>
      <c r="F552" s="21"/>
      <c r="G552" s="21"/>
      <c r="H552" s="21"/>
      <c r="I552" s="21"/>
      <c r="J552" s="111"/>
      <c r="K552" s="111"/>
      <c r="L552" s="32"/>
      <c r="M552" s="32"/>
      <c r="N552" s="32"/>
      <c r="O552" s="32"/>
      <c r="P552" s="32"/>
      <c r="Q552" s="32"/>
      <c r="R552" s="32"/>
      <c r="S552" s="32"/>
      <c r="T552" s="32"/>
    </row>
    <row r="553" ht="15.75" customHeight="1">
      <c r="A553" s="21"/>
      <c r="B553" s="21"/>
      <c r="C553" s="21"/>
      <c r="D553" s="32"/>
      <c r="E553" s="71"/>
      <c r="F553" s="21"/>
      <c r="G553" s="21"/>
      <c r="H553" s="21"/>
      <c r="I553" s="21"/>
      <c r="J553" s="111"/>
      <c r="K553" s="111"/>
      <c r="L553" s="32"/>
      <c r="M553" s="32"/>
      <c r="N553" s="32"/>
      <c r="O553" s="32"/>
      <c r="P553" s="32"/>
      <c r="Q553" s="32"/>
      <c r="R553" s="32"/>
      <c r="S553" s="32"/>
      <c r="T553" s="32"/>
    </row>
    <row r="554" ht="15.75" customHeight="1">
      <c r="A554" s="21"/>
      <c r="B554" s="21"/>
      <c r="C554" s="21"/>
      <c r="D554" s="32"/>
      <c r="E554" s="71"/>
      <c r="F554" s="21"/>
      <c r="G554" s="21"/>
      <c r="H554" s="21"/>
      <c r="I554" s="21"/>
      <c r="J554" s="111"/>
      <c r="K554" s="111"/>
      <c r="L554" s="32"/>
      <c r="M554" s="32"/>
      <c r="N554" s="32"/>
      <c r="O554" s="32"/>
      <c r="P554" s="32"/>
      <c r="Q554" s="32"/>
      <c r="R554" s="32"/>
      <c r="S554" s="32"/>
      <c r="T554" s="32"/>
    </row>
    <row r="555" ht="15.75" customHeight="1">
      <c r="A555" s="21"/>
      <c r="B555" s="21"/>
      <c r="C555" s="21"/>
      <c r="D555" s="32"/>
      <c r="E555" s="71"/>
      <c r="F555" s="21"/>
      <c r="G555" s="21"/>
      <c r="H555" s="21"/>
      <c r="I555" s="21"/>
      <c r="J555" s="111"/>
      <c r="K555" s="111"/>
      <c r="L555" s="32"/>
      <c r="M555" s="32"/>
      <c r="N555" s="32"/>
      <c r="O555" s="32"/>
      <c r="P555" s="32"/>
      <c r="Q555" s="32"/>
      <c r="R555" s="32"/>
      <c r="S555" s="32"/>
      <c r="T555" s="32"/>
    </row>
    <row r="556" ht="15.75" customHeight="1">
      <c r="A556" s="21"/>
      <c r="B556" s="21"/>
      <c r="C556" s="21"/>
      <c r="D556" s="32"/>
      <c r="E556" s="71"/>
      <c r="F556" s="21"/>
      <c r="G556" s="21"/>
      <c r="H556" s="21"/>
      <c r="I556" s="21"/>
      <c r="J556" s="111"/>
      <c r="K556" s="111"/>
      <c r="L556" s="32"/>
      <c r="M556" s="32"/>
      <c r="N556" s="32"/>
      <c r="O556" s="32"/>
      <c r="P556" s="32"/>
      <c r="Q556" s="32"/>
      <c r="R556" s="32"/>
      <c r="S556" s="32"/>
      <c r="T556" s="32"/>
    </row>
    <row r="557" ht="15.75" customHeight="1">
      <c r="A557" s="21"/>
      <c r="B557" s="21"/>
      <c r="C557" s="21"/>
      <c r="D557" s="32"/>
      <c r="E557" s="71"/>
      <c r="F557" s="21"/>
      <c r="G557" s="21"/>
      <c r="H557" s="21"/>
      <c r="I557" s="21"/>
      <c r="J557" s="111"/>
      <c r="K557" s="111"/>
      <c r="L557" s="32"/>
      <c r="M557" s="32"/>
      <c r="N557" s="32"/>
      <c r="O557" s="32"/>
      <c r="P557" s="32"/>
      <c r="Q557" s="32"/>
      <c r="R557" s="32"/>
      <c r="S557" s="32"/>
      <c r="T557" s="32"/>
    </row>
    <row r="558" ht="15.75" customHeight="1">
      <c r="A558" s="21"/>
      <c r="B558" s="21"/>
      <c r="C558" s="21"/>
      <c r="D558" s="32"/>
      <c r="E558" s="71"/>
      <c r="F558" s="21"/>
      <c r="G558" s="21"/>
      <c r="H558" s="21"/>
      <c r="I558" s="21"/>
      <c r="J558" s="111"/>
      <c r="K558" s="111"/>
      <c r="L558" s="32"/>
      <c r="M558" s="32"/>
      <c r="N558" s="32"/>
      <c r="O558" s="32"/>
      <c r="P558" s="32"/>
      <c r="Q558" s="32"/>
      <c r="R558" s="32"/>
      <c r="S558" s="32"/>
      <c r="T558" s="32"/>
    </row>
    <row r="559" ht="15.75" customHeight="1">
      <c r="A559" s="21"/>
      <c r="B559" s="21"/>
      <c r="C559" s="21"/>
      <c r="D559" s="32"/>
      <c r="E559" s="71"/>
      <c r="F559" s="21"/>
      <c r="G559" s="21"/>
      <c r="H559" s="21"/>
      <c r="I559" s="21"/>
      <c r="J559" s="111"/>
      <c r="K559" s="111"/>
      <c r="L559" s="32"/>
      <c r="M559" s="32"/>
      <c r="N559" s="32"/>
      <c r="O559" s="32"/>
      <c r="P559" s="32"/>
      <c r="Q559" s="32"/>
      <c r="R559" s="32"/>
      <c r="S559" s="32"/>
      <c r="T559" s="32"/>
    </row>
    <row r="560" ht="15.75" customHeight="1">
      <c r="A560" s="21"/>
      <c r="B560" s="21"/>
      <c r="C560" s="21"/>
      <c r="D560" s="32"/>
      <c r="E560" s="71"/>
      <c r="F560" s="21"/>
      <c r="G560" s="21"/>
      <c r="H560" s="21"/>
      <c r="I560" s="21"/>
      <c r="J560" s="111"/>
      <c r="K560" s="111"/>
      <c r="L560" s="32"/>
      <c r="M560" s="32"/>
      <c r="N560" s="32"/>
      <c r="O560" s="32"/>
      <c r="P560" s="32"/>
      <c r="Q560" s="32"/>
      <c r="R560" s="32"/>
      <c r="S560" s="32"/>
      <c r="T560" s="32"/>
    </row>
    <row r="561" ht="15.75" customHeight="1">
      <c r="A561" s="21"/>
      <c r="B561" s="21"/>
      <c r="C561" s="21"/>
      <c r="D561" s="32"/>
      <c r="E561" s="71"/>
      <c r="F561" s="21"/>
      <c r="G561" s="21"/>
      <c r="H561" s="21"/>
      <c r="I561" s="21"/>
      <c r="J561" s="111"/>
      <c r="K561" s="111"/>
      <c r="L561" s="32"/>
      <c r="M561" s="32"/>
      <c r="N561" s="32"/>
      <c r="O561" s="32"/>
      <c r="P561" s="32"/>
      <c r="Q561" s="32"/>
      <c r="R561" s="32"/>
      <c r="S561" s="32"/>
      <c r="T561" s="32"/>
    </row>
    <row r="562" ht="15.75" customHeight="1">
      <c r="A562" s="21"/>
      <c r="B562" s="21"/>
      <c r="C562" s="21"/>
      <c r="D562" s="32"/>
      <c r="E562" s="71"/>
      <c r="F562" s="21"/>
      <c r="G562" s="21"/>
      <c r="H562" s="21"/>
      <c r="I562" s="21"/>
      <c r="J562" s="111"/>
      <c r="K562" s="111"/>
      <c r="L562" s="32"/>
      <c r="M562" s="32"/>
      <c r="N562" s="32"/>
      <c r="O562" s="32"/>
      <c r="P562" s="32"/>
      <c r="Q562" s="32"/>
      <c r="R562" s="32"/>
      <c r="S562" s="32"/>
      <c r="T562" s="32"/>
    </row>
    <row r="563" ht="15.75" customHeight="1">
      <c r="A563" s="21"/>
      <c r="B563" s="21"/>
      <c r="C563" s="21"/>
      <c r="D563" s="32"/>
      <c r="E563" s="71"/>
      <c r="F563" s="21"/>
      <c r="G563" s="21"/>
      <c r="H563" s="21"/>
      <c r="I563" s="21"/>
      <c r="J563" s="111"/>
      <c r="K563" s="111"/>
      <c r="L563" s="32"/>
      <c r="M563" s="32"/>
      <c r="N563" s="32"/>
      <c r="O563" s="32"/>
      <c r="P563" s="32"/>
      <c r="Q563" s="32"/>
      <c r="R563" s="32"/>
      <c r="S563" s="32"/>
      <c r="T563" s="32"/>
    </row>
    <row r="564" ht="15.75" customHeight="1">
      <c r="A564" s="21"/>
      <c r="B564" s="21"/>
      <c r="C564" s="21"/>
      <c r="D564" s="32"/>
      <c r="E564" s="71"/>
      <c r="F564" s="21"/>
      <c r="G564" s="21"/>
      <c r="H564" s="21"/>
      <c r="I564" s="21"/>
      <c r="J564" s="111"/>
      <c r="K564" s="111"/>
      <c r="L564" s="32"/>
      <c r="M564" s="32"/>
      <c r="N564" s="32"/>
      <c r="O564" s="32"/>
      <c r="P564" s="32"/>
      <c r="Q564" s="32"/>
      <c r="R564" s="32"/>
      <c r="S564" s="32"/>
      <c r="T564" s="32"/>
    </row>
    <row r="565" ht="15.75" customHeight="1">
      <c r="A565" s="21"/>
      <c r="B565" s="21"/>
      <c r="C565" s="21"/>
      <c r="D565" s="32"/>
      <c r="E565" s="71"/>
      <c r="F565" s="21"/>
      <c r="G565" s="21"/>
      <c r="H565" s="21"/>
      <c r="I565" s="21"/>
      <c r="J565" s="111"/>
      <c r="K565" s="111"/>
      <c r="L565" s="32"/>
      <c r="M565" s="32"/>
      <c r="N565" s="32"/>
      <c r="O565" s="32"/>
      <c r="P565" s="32"/>
      <c r="Q565" s="32"/>
      <c r="R565" s="32"/>
      <c r="S565" s="32"/>
      <c r="T565" s="32"/>
    </row>
    <row r="566" ht="15.75" customHeight="1">
      <c r="A566" s="21"/>
      <c r="B566" s="21"/>
      <c r="C566" s="21"/>
      <c r="D566" s="32"/>
      <c r="E566" s="71"/>
      <c r="F566" s="21"/>
      <c r="G566" s="21"/>
      <c r="H566" s="21"/>
      <c r="I566" s="21"/>
      <c r="J566" s="111"/>
      <c r="K566" s="111"/>
      <c r="L566" s="32"/>
      <c r="M566" s="32"/>
      <c r="N566" s="32"/>
      <c r="O566" s="32"/>
      <c r="P566" s="32"/>
      <c r="Q566" s="32"/>
      <c r="R566" s="32"/>
      <c r="S566" s="32"/>
      <c r="T566" s="32"/>
    </row>
    <row r="567" ht="15.75" customHeight="1">
      <c r="A567" s="21"/>
      <c r="B567" s="21"/>
      <c r="C567" s="21"/>
      <c r="D567" s="32"/>
      <c r="E567" s="71"/>
      <c r="F567" s="21"/>
      <c r="G567" s="21"/>
      <c r="H567" s="21"/>
      <c r="I567" s="21"/>
      <c r="J567" s="111"/>
      <c r="K567" s="111"/>
      <c r="L567" s="32"/>
      <c r="M567" s="32"/>
      <c r="N567" s="32"/>
      <c r="O567" s="32"/>
      <c r="P567" s="32"/>
      <c r="Q567" s="32"/>
      <c r="R567" s="32"/>
      <c r="S567" s="32"/>
      <c r="T567" s="32"/>
    </row>
    <row r="568" ht="15.75" customHeight="1">
      <c r="A568" s="21"/>
      <c r="B568" s="21"/>
      <c r="C568" s="21"/>
      <c r="D568" s="32"/>
      <c r="E568" s="71"/>
      <c r="F568" s="21"/>
      <c r="G568" s="21"/>
      <c r="H568" s="21"/>
      <c r="I568" s="21"/>
      <c r="J568" s="111"/>
      <c r="K568" s="111"/>
      <c r="L568" s="32"/>
      <c r="M568" s="32"/>
      <c r="N568" s="32"/>
      <c r="O568" s="32"/>
      <c r="P568" s="32"/>
      <c r="Q568" s="32"/>
      <c r="R568" s="32"/>
      <c r="S568" s="32"/>
      <c r="T568" s="32"/>
    </row>
    <row r="569" ht="15.75" customHeight="1">
      <c r="A569" s="21"/>
      <c r="B569" s="21"/>
      <c r="C569" s="21"/>
      <c r="D569" s="32"/>
      <c r="E569" s="71"/>
      <c r="F569" s="21"/>
      <c r="G569" s="21"/>
      <c r="H569" s="21"/>
      <c r="I569" s="21"/>
      <c r="J569" s="111"/>
      <c r="K569" s="111"/>
      <c r="L569" s="32"/>
      <c r="M569" s="32"/>
      <c r="N569" s="32"/>
      <c r="O569" s="32"/>
      <c r="P569" s="32"/>
      <c r="Q569" s="32"/>
      <c r="R569" s="32"/>
      <c r="S569" s="32"/>
      <c r="T569" s="32"/>
    </row>
    <row r="570" ht="15.75" customHeight="1">
      <c r="A570" s="21"/>
      <c r="B570" s="21"/>
      <c r="C570" s="21"/>
      <c r="D570" s="32"/>
      <c r="E570" s="71"/>
      <c r="F570" s="21"/>
      <c r="G570" s="21"/>
      <c r="H570" s="21"/>
      <c r="I570" s="21"/>
      <c r="J570" s="111"/>
      <c r="K570" s="111"/>
      <c r="L570" s="32"/>
      <c r="M570" s="32"/>
      <c r="N570" s="32"/>
      <c r="O570" s="32"/>
      <c r="P570" s="32"/>
      <c r="Q570" s="32"/>
      <c r="R570" s="32"/>
      <c r="S570" s="32"/>
      <c r="T570" s="32"/>
    </row>
    <row r="571" ht="15.75" customHeight="1">
      <c r="A571" s="21"/>
      <c r="B571" s="21"/>
      <c r="C571" s="21"/>
      <c r="D571" s="32"/>
      <c r="E571" s="71"/>
      <c r="F571" s="21"/>
      <c r="G571" s="21"/>
      <c r="H571" s="21"/>
      <c r="I571" s="21"/>
      <c r="J571" s="111"/>
      <c r="K571" s="111"/>
      <c r="L571" s="32"/>
      <c r="M571" s="32"/>
      <c r="N571" s="32"/>
      <c r="O571" s="32"/>
      <c r="P571" s="32"/>
      <c r="Q571" s="32"/>
      <c r="R571" s="32"/>
      <c r="S571" s="32"/>
      <c r="T571" s="32"/>
    </row>
    <row r="572" ht="15.75" customHeight="1">
      <c r="A572" s="21"/>
      <c r="B572" s="21"/>
      <c r="C572" s="21"/>
      <c r="D572" s="32"/>
      <c r="E572" s="71"/>
      <c r="F572" s="21"/>
      <c r="G572" s="21"/>
      <c r="H572" s="21"/>
      <c r="I572" s="21"/>
      <c r="J572" s="111"/>
      <c r="K572" s="111"/>
      <c r="L572" s="32"/>
      <c r="M572" s="32"/>
      <c r="N572" s="32"/>
      <c r="O572" s="32"/>
      <c r="P572" s="32"/>
      <c r="Q572" s="32"/>
      <c r="R572" s="32"/>
      <c r="S572" s="32"/>
      <c r="T572" s="32"/>
    </row>
    <row r="573" ht="15.75" customHeight="1">
      <c r="A573" s="21"/>
      <c r="B573" s="21"/>
      <c r="C573" s="21"/>
      <c r="D573" s="32"/>
      <c r="E573" s="71"/>
      <c r="F573" s="21"/>
      <c r="G573" s="21"/>
      <c r="H573" s="21"/>
      <c r="I573" s="21"/>
      <c r="J573" s="111"/>
      <c r="K573" s="111"/>
      <c r="L573" s="32"/>
      <c r="M573" s="32"/>
      <c r="N573" s="32"/>
      <c r="O573" s="32"/>
      <c r="P573" s="32"/>
      <c r="Q573" s="32"/>
      <c r="R573" s="32"/>
      <c r="S573" s="32"/>
      <c r="T573" s="32"/>
    </row>
    <row r="574" ht="15.75" customHeight="1">
      <c r="A574" s="21"/>
      <c r="B574" s="21"/>
      <c r="C574" s="21"/>
      <c r="D574" s="32"/>
      <c r="E574" s="71"/>
      <c r="F574" s="21"/>
      <c r="G574" s="21"/>
      <c r="H574" s="21"/>
      <c r="I574" s="21"/>
      <c r="J574" s="111"/>
      <c r="K574" s="111"/>
      <c r="L574" s="32"/>
      <c r="M574" s="32"/>
      <c r="N574" s="32"/>
      <c r="O574" s="32"/>
      <c r="P574" s="32"/>
      <c r="Q574" s="32"/>
      <c r="R574" s="32"/>
      <c r="S574" s="32"/>
      <c r="T574" s="32"/>
    </row>
    <row r="575" ht="15.75" customHeight="1">
      <c r="A575" s="21"/>
      <c r="B575" s="21"/>
      <c r="C575" s="21"/>
      <c r="D575" s="32"/>
      <c r="E575" s="71"/>
      <c r="F575" s="21"/>
      <c r="G575" s="21"/>
      <c r="H575" s="21"/>
      <c r="I575" s="21"/>
      <c r="J575" s="111"/>
      <c r="K575" s="111"/>
      <c r="L575" s="32"/>
      <c r="M575" s="32"/>
      <c r="N575" s="32"/>
      <c r="O575" s="32"/>
      <c r="P575" s="32"/>
      <c r="Q575" s="32"/>
      <c r="R575" s="32"/>
      <c r="S575" s="32"/>
      <c r="T575" s="32"/>
    </row>
    <row r="576" ht="15.75" customHeight="1">
      <c r="A576" s="21"/>
      <c r="B576" s="21"/>
      <c r="C576" s="21"/>
      <c r="D576" s="32"/>
      <c r="E576" s="71"/>
      <c r="F576" s="21"/>
      <c r="G576" s="21"/>
      <c r="H576" s="21"/>
      <c r="I576" s="21"/>
      <c r="J576" s="111"/>
      <c r="K576" s="111"/>
      <c r="L576" s="32"/>
      <c r="M576" s="32"/>
      <c r="N576" s="32"/>
      <c r="O576" s="32"/>
      <c r="P576" s="32"/>
      <c r="Q576" s="32"/>
      <c r="R576" s="32"/>
      <c r="S576" s="32"/>
      <c r="T576" s="32"/>
    </row>
    <row r="577" ht="15.75" customHeight="1">
      <c r="A577" s="21"/>
      <c r="B577" s="21"/>
      <c r="C577" s="21"/>
      <c r="D577" s="32"/>
      <c r="E577" s="71"/>
      <c r="F577" s="21"/>
      <c r="G577" s="21"/>
      <c r="H577" s="21"/>
      <c r="I577" s="21"/>
      <c r="J577" s="111"/>
      <c r="K577" s="111"/>
      <c r="L577" s="32"/>
      <c r="M577" s="32"/>
      <c r="N577" s="32"/>
      <c r="O577" s="32"/>
      <c r="P577" s="32"/>
      <c r="Q577" s="32"/>
      <c r="R577" s="32"/>
      <c r="S577" s="32"/>
      <c r="T577" s="32"/>
    </row>
    <row r="578" ht="15.75" customHeight="1">
      <c r="A578" s="21"/>
      <c r="B578" s="21"/>
      <c r="C578" s="21"/>
      <c r="D578" s="32"/>
      <c r="E578" s="71"/>
      <c r="F578" s="21"/>
      <c r="G578" s="21"/>
      <c r="H578" s="21"/>
      <c r="I578" s="21"/>
      <c r="J578" s="111"/>
      <c r="K578" s="111"/>
      <c r="L578" s="32"/>
      <c r="M578" s="32"/>
      <c r="N578" s="32"/>
      <c r="O578" s="32"/>
      <c r="P578" s="32"/>
      <c r="Q578" s="32"/>
      <c r="R578" s="32"/>
      <c r="S578" s="32"/>
      <c r="T578" s="32"/>
    </row>
    <row r="579" ht="15.75" customHeight="1">
      <c r="A579" s="21"/>
      <c r="B579" s="21"/>
      <c r="C579" s="21"/>
      <c r="D579" s="32"/>
      <c r="E579" s="71"/>
      <c r="F579" s="21"/>
      <c r="G579" s="21"/>
      <c r="H579" s="21"/>
      <c r="I579" s="21"/>
      <c r="J579" s="111"/>
      <c r="K579" s="111"/>
      <c r="L579" s="32"/>
      <c r="M579" s="32"/>
      <c r="N579" s="32"/>
      <c r="O579" s="32"/>
      <c r="P579" s="32"/>
      <c r="Q579" s="32"/>
      <c r="R579" s="32"/>
      <c r="S579" s="32"/>
      <c r="T579" s="32"/>
    </row>
    <row r="580" ht="15.75" customHeight="1">
      <c r="A580" s="21"/>
      <c r="B580" s="21"/>
      <c r="C580" s="21"/>
      <c r="D580" s="32"/>
      <c r="E580" s="71"/>
      <c r="F580" s="21"/>
      <c r="G580" s="21"/>
      <c r="H580" s="21"/>
      <c r="I580" s="21"/>
      <c r="J580" s="111"/>
      <c r="K580" s="111"/>
      <c r="L580" s="32"/>
      <c r="M580" s="32"/>
      <c r="N580" s="32"/>
      <c r="O580" s="32"/>
      <c r="P580" s="32"/>
      <c r="Q580" s="32"/>
      <c r="R580" s="32"/>
      <c r="S580" s="32"/>
      <c r="T580" s="32"/>
    </row>
    <row r="581" ht="15.75" customHeight="1">
      <c r="A581" s="21"/>
      <c r="B581" s="21"/>
      <c r="C581" s="21"/>
      <c r="D581" s="32"/>
      <c r="E581" s="71"/>
      <c r="F581" s="21"/>
      <c r="G581" s="21"/>
      <c r="H581" s="21"/>
      <c r="I581" s="21"/>
      <c r="J581" s="111"/>
      <c r="K581" s="111"/>
      <c r="L581" s="32"/>
      <c r="M581" s="32"/>
      <c r="N581" s="32"/>
      <c r="O581" s="32"/>
      <c r="P581" s="32"/>
      <c r="Q581" s="32"/>
      <c r="R581" s="32"/>
      <c r="S581" s="32"/>
      <c r="T581" s="32"/>
    </row>
    <row r="582" ht="15.75" customHeight="1">
      <c r="A582" s="21"/>
      <c r="B582" s="21"/>
      <c r="C582" s="21"/>
      <c r="D582" s="32"/>
      <c r="E582" s="71"/>
      <c r="F582" s="21"/>
      <c r="G582" s="21"/>
      <c r="H582" s="21"/>
      <c r="I582" s="21"/>
      <c r="J582" s="111"/>
      <c r="K582" s="111"/>
      <c r="L582" s="32"/>
      <c r="M582" s="32"/>
      <c r="N582" s="32"/>
      <c r="O582" s="32"/>
      <c r="P582" s="32"/>
      <c r="Q582" s="32"/>
      <c r="R582" s="32"/>
      <c r="S582" s="32"/>
      <c r="T582" s="32"/>
    </row>
    <row r="583" ht="15.75" customHeight="1">
      <c r="A583" s="21"/>
      <c r="B583" s="21"/>
      <c r="C583" s="21"/>
      <c r="D583" s="32"/>
      <c r="E583" s="71"/>
      <c r="F583" s="21"/>
      <c r="G583" s="21"/>
      <c r="H583" s="21"/>
      <c r="I583" s="21"/>
      <c r="J583" s="111"/>
      <c r="K583" s="111"/>
      <c r="L583" s="32"/>
      <c r="M583" s="32"/>
      <c r="N583" s="32"/>
      <c r="O583" s="32"/>
      <c r="P583" s="32"/>
      <c r="Q583" s="32"/>
      <c r="R583" s="32"/>
      <c r="S583" s="32"/>
      <c r="T583" s="32"/>
    </row>
    <row r="584" ht="15.75" customHeight="1">
      <c r="A584" s="21"/>
      <c r="B584" s="21"/>
      <c r="C584" s="21"/>
      <c r="D584" s="32"/>
      <c r="E584" s="71"/>
      <c r="F584" s="21"/>
      <c r="G584" s="21"/>
      <c r="H584" s="21"/>
      <c r="I584" s="21"/>
      <c r="J584" s="111"/>
      <c r="K584" s="111"/>
      <c r="L584" s="32"/>
      <c r="M584" s="32"/>
      <c r="N584" s="32"/>
      <c r="O584" s="32"/>
      <c r="P584" s="32"/>
      <c r="Q584" s="32"/>
      <c r="R584" s="32"/>
      <c r="S584" s="32"/>
      <c r="T584" s="32"/>
    </row>
    <row r="585" ht="15.75" customHeight="1">
      <c r="A585" s="21"/>
      <c r="B585" s="21"/>
      <c r="C585" s="21"/>
      <c r="D585" s="32"/>
      <c r="E585" s="71"/>
      <c r="F585" s="21"/>
      <c r="G585" s="21"/>
      <c r="H585" s="21"/>
      <c r="I585" s="21"/>
      <c r="J585" s="111"/>
      <c r="K585" s="111"/>
      <c r="L585" s="32"/>
      <c r="M585" s="32"/>
      <c r="N585" s="32"/>
      <c r="O585" s="32"/>
      <c r="P585" s="32"/>
      <c r="Q585" s="32"/>
      <c r="R585" s="32"/>
      <c r="S585" s="32"/>
      <c r="T585" s="32"/>
    </row>
    <row r="586" ht="15.75" customHeight="1">
      <c r="A586" s="21"/>
      <c r="B586" s="21"/>
      <c r="C586" s="21"/>
      <c r="D586" s="32"/>
      <c r="E586" s="71"/>
      <c r="F586" s="21"/>
      <c r="G586" s="21"/>
      <c r="H586" s="21"/>
      <c r="I586" s="21"/>
      <c r="J586" s="111"/>
      <c r="K586" s="111"/>
      <c r="L586" s="32"/>
      <c r="M586" s="32"/>
      <c r="N586" s="32"/>
      <c r="O586" s="32"/>
      <c r="P586" s="32"/>
      <c r="Q586" s="32"/>
      <c r="R586" s="32"/>
      <c r="S586" s="32"/>
      <c r="T586" s="32"/>
    </row>
    <row r="587" ht="15.75" customHeight="1">
      <c r="A587" s="21"/>
      <c r="B587" s="21"/>
      <c r="C587" s="21"/>
      <c r="D587" s="32"/>
      <c r="E587" s="71"/>
      <c r="F587" s="21"/>
      <c r="G587" s="21"/>
      <c r="H587" s="21"/>
      <c r="I587" s="21"/>
      <c r="J587" s="111"/>
      <c r="K587" s="111"/>
      <c r="L587" s="32"/>
      <c r="M587" s="32"/>
      <c r="N587" s="32"/>
      <c r="O587" s="32"/>
      <c r="P587" s="32"/>
      <c r="Q587" s="32"/>
      <c r="R587" s="32"/>
      <c r="S587" s="32"/>
      <c r="T587" s="32"/>
    </row>
    <row r="588" ht="15.75" customHeight="1">
      <c r="A588" s="21"/>
      <c r="B588" s="21"/>
      <c r="C588" s="21"/>
      <c r="D588" s="32"/>
      <c r="E588" s="71"/>
      <c r="F588" s="21"/>
      <c r="G588" s="21"/>
      <c r="H588" s="21"/>
      <c r="I588" s="21"/>
      <c r="J588" s="111"/>
      <c r="K588" s="111"/>
      <c r="L588" s="32"/>
      <c r="M588" s="32"/>
      <c r="N588" s="32"/>
      <c r="O588" s="32"/>
      <c r="P588" s="32"/>
      <c r="Q588" s="32"/>
      <c r="R588" s="32"/>
      <c r="S588" s="32"/>
      <c r="T588" s="32"/>
    </row>
    <row r="589" ht="15.75" customHeight="1">
      <c r="A589" s="21"/>
      <c r="B589" s="21"/>
      <c r="C589" s="21"/>
      <c r="D589" s="32"/>
      <c r="E589" s="71"/>
      <c r="F589" s="21"/>
      <c r="G589" s="21"/>
      <c r="H589" s="21"/>
      <c r="I589" s="21"/>
      <c r="J589" s="111"/>
      <c r="K589" s="111"/>
      <c r="L589" s="32"/>
      <c r="M589" s="32"/>
      <c r="N589" s="32"/>
      <c r="O589" s="32"/>
      <c r="P589" s="32"/>
      <c r="Q589" s="32"/>
      <c r="R589" s="32"/>
      <c r="S589" s="32"/>
      <c r="T589" s="32"/>
    </row>
    <row r="590" ht="15.75" customHeight="1">
      <c r="A590" s="21"/>
      <c r="B590" s="21"/>
      <c r="C590" s="21"/>
      <c r="D590" s="32"/>
      <c r="E590" s="71"/>
      <c r="F590" s="21"/>
      <c r="G590" s="21"/>
      <c r="H590" s="21"/>
      <c r="I590" s="21"/>
      <c r="J590" s="111"/>
      <c r="K590" s="111"/>
      <c r="L590" s="32"/>
      <c r="M590" s="32"/>
      <c r="N590" s="32"/>
      <c r="O590" s="32"/>
      <c r="P590" s="32"/>
      <c r="Q590" s="32"/>
      <c r="R590" s="32"/>
      <c r="S590" s="32"/>
      <c r="T590" s="32"/>
    </row>
    <row r="591" ht="15.75" customHeight="1">
      <c r="A591" s="21"/>
      <c r="B591" s="21"/>
      <c r="C591" s="21"/>
      <c r="D591" s="32"/>
      <c r="E591" s="71"/>
      <c r="F591" s="21"/>
      <c r="G591" s="21"/>
      <c r="H591" s="21"/>
      <c r="I591" s="21"/>
      <c r="J591" s="111"/>
      <c r="K591" s="111"/>
      <c r="L591" s="32"/>
      <c r="M591" s="32"/>
      <c r="N591" s="32"/>
      <c r="O591" s="32"/>
      <c r="P591" s="32"/>
      <c r="Q591" s="32"/>
      <c r="R591" s="32"/>
      <c r="S591" s="32"/>
      <c r="T591" s="32"/>
    </row>
    <row r="592" ht="15.75" customHeight="1">
      <c r="A592" s="21"/>
      <c r="B592" s="21"/>
      <c r="C592" s="21"/>
      <c r="D592" s="32"/>
      <c r="E592" s="71"/>
      <c r="F592" s="21"/>
      <c r="G592" s="21"/>
      <c r="H592" s="21"/>
      <c r="I592" s="21"/>
      <c r="J592" s="111"/>
      <c r="K592" s="111"/>
      <c r="L592" s="32"/>
      <c r="M592" s="32"/>
      <c r="N592" s="32"/>
      <c r="O592" s="32"/>
      <c r="P592" s="32"/>
      <c r="Q592" s="32"/>
      <c r="R592" s="32"/>
      <c r="S592" s="32"/>
      <c r="T592" s="32"/>
    </row>
    <row r="593" ht="15.75" customHeight="1">
      <c r="A593" s="21"/>
      <c r="B593" s="21"/>
      <c r="C593" s="21"/>
      <c r="D593" s="32"/>
      <c r="E593" s="71"/>
      <c r="F593" s="21"/>
      <c r="G593" s="21"/>
      <c r="H593" s="21"/>
      <c r="I593" s="21"/>
      <c r="J593" s="111"/>
      <c r="K593" s="111"/>
      <c r="L593" s="32"/>
      <c r="M593" s="32"/>
      <c r="N593" s="32"/>
      <c r="O593" s="32"/>
      <c r="P593" s="32"/>
      <c r="Q593" s="32"/>
      <c r="R593" s="32"/>
      <c r="S593" s="32"/>
      <c r="T593" s="32"/>
    </row>
    <row r="594" ht="15.75" customHeight="1">
      <c r="A594" s="21"/>
      <c r="B594" s="21"/>
      <c r="C594" s="21"/>
      <c r="D594" s="32"/>
      <c r="E594" s="71"/>
      <c r="F594" s="21"/>
      <c r="G594" s="21"/>
      <c r="H594" s="21"/>
      <c r="I594" s="21"/>
      <c r="J594" s="111"/>
      <c r="K594" s="111"/>
      <c r="L594" s="32"/>
      <c r="M594" s="32"/>
      <c r="N594" s="32"/>
      <c r="O594" s="32"/>
      <c r="P594" s="32"/>
      <c r="Q594" s="32"/>
      <c r="R594" s="32"/>
      <c r="S594" s="32"/>
      <c r="T594" s="32"/>
    </row>
    <row r="595" ht="15.75" customHeight="1">
      <c r="A595" s="21"/>
      <c r="B595" s="21"/>
      <c r="C595" s="21"/>
      <c r="D595" s="32"/>
      <c r="E595" s="71"/>
      <c r="F595" s="21"/>
      <c r="G595" s="21"/>
      <c r="H595" s="21"/>
      <c r="I595" s="21"/>
      <c r="J595" s="111"/>
      <c r="K595" s="111"/>
      <c r="L595" s="32"/>
      <c r="M595" s="32"/>
      <c r="N595" s="32"/>
      <c r="O595" s="32"/>
      <c r="P595" s="32"/>
      <c r="Q595" s="32"/>
      <c r="R595" s="32"/>
      <c r="S595" s="32"/>
      <c r="T595" s="32"/>
    </row>
    <row r="596" ht="15.75" customHeight="1">
      <c r="A596" s="21"/>
      <c r="B596" s="21"/>
      <c r="C596" s="21"/>
      <c r="D596" s="32"/>
      <c r="E596" s="71"/>
      <c r="F596" s="21"/>
      <c r="G596" s="21"/>
      <c r="H596" s="21"/>
      <c r="I596" s="21"/>
      <c r="J596" s="111"/>
      <c r="K596" s="111"/>
      <c r="L596" s="32"/>
      <c r="M596" s="32"/>
      <c r="N596" s="32"/>
      <c r="O596" s="32"/>
      <c r="P596" s="32"/>
      <c r="Q596" s="32"/>
      <c r="R596" s="32"/>
      <c r="S596" s="32"/>
      <c r="T596" s="32"/>
    </row>
    <row r="597" ht="15.75" customHeight="1">
      <c r="A597" s="21"/>
      <c r="B597" s="21"/>
      <c r="C597" s="21"/>
      <c r="D597" s="32"/>
      <c r="E597" s="71"/>
      <c r="F597" s="21"/>
      <c r="G597" s="21"/>
      <c r="H597" s="21"/>
      <c r="I597" s="21"/>
      <c r="J597" s="111"/>
      <c r="K597" s="111"/>
      <c r="L597" s="32"/>
      <c r="M597" s="32"/>
      <c r="N597" s="32"/>
      <c r="O597" s="32"/>
      <c r="P597" s="32"/>
      <c r="Q597" s="32"/>
      <c r="R597" s="32"/>
      <c r="S597" s="32"/>
      <c r="T597" s="32"/>
    </row>
    <row r="598" ht="15.75" customHeight="1">
      <c r="A598" s="21"/>
      <c r="B598" s="21"/>
      <c r="C598" s="21"/>
      <c r="D598" s="32"/>
      <c r="E598" s="71"/>
      <c r="F598" s="21"/>
      <c r="G598" s="21"/>
      <c r="H598" s="21"/>
      <c r="I598" s="21"/>
      <c r="J598" s="111"/>
      <c r="K598" s="111"/>
      <c r="L598" s="32"/>
      <c r="M598" s="32"/>
      <c r="N598" s="32"/>
      <c r="O598" s="32"/>
      <c r="P598" s="32"/>
      <c r="Q598" s="32"/>
      <c r="R598" s="32"/>
      <c r="S598" s="32"/>
      <c r="T598" s="32"/>
    </row>
    <row r="599" ht="15.75" customHeight="1">
      <c r="A599" s="21"/>
      <c r="B599" s="21"/>
      <c r="C599" s="21"/>
      <c r="D599" s="32"/>
      <c r="E599" s="71"/>
      <c r="F599" s="21"/>
      <c r="G599" s="21"/>
      <c r="H599" s="21"/>
      <c r="I599" s="21"/>
      <c r="J599" s="111"/>
      <c r="K599" s="111"/>
      <c r="L599" s="32"/>
      <c r="M599" s="32"/>
      <c r="N599" s="32"/>
      <c r="O599" s="32"/>
      <c r="P599" s="32"/>
      <c r="Q599" s="32"/>
      <c r="R599" s="32"/>
      <c r="S599" s="32"/>
      <c r="T599" s="32"/>
    </row>
    <row r="600" ht="15.75" customHeight="1">
      <c r="A600" s="21"/>
      <c r="B600" s="21"/>
      <c r="C600" s="21"/>
      <c r="D600" s="32"/>
      <c r="E600" s="71"/>
      <c r="F600" s="21"/>
      <c r="G600" s="21"/>
      <c r="H600" s="21"/>
      <c r="I600" s="21"/>
      <c r="J600" s="111"/>
      <c r="K600" s="111"/>
      <c r="L600" s="32"/>
      <c r="M600" s="32"/>
      <c r="N600" s="32"/>
      <c r="O600" s="32"/>
      <c r="P600" s="32"/>
      <c r="Q600" s="32"/>
      <c r="R600" s="32"/>
      <c r="S600" s="32"/>
      <c r="T600" s="32"/>
    </row>
    <row r="601" ht="15.75" customHeight="1">
      <c r="A601" s="21"/>
      <c r="B601" s="21"/>
      <c r="C601" s="21"/>
      <c r="D601" s="32"/>
      <c r="E601" s="71"/>
      <c r="F601" s="21"/>
      <c r="G601" s="21"/>
      <c r="H601" s="21"/>
      <c r="I601" s="21"/>
      <c r="J601" s="111"/>
      <c r="K601" s="111"/>
      <c r="L601" s="32"/>
      <c r="M601" s="32"/>
      <c r="N601" s="32"/>
      <c r="O601" s="32"/>
      <c r="P601" s="32"/>
      <c r="Q601" s="32"/>
      <c r="R601" s="32"/>
      <c r="S601" s="32"/>
      <c r="T601" s="32"/>
    </row>
    <row r="602" ht="15.75" customHeight="1">
      <c r="A602" s="21"/>
      <c r="B602" s="21"/>
      <c r="C602" s="21"/>
      <c r="D602" s="32"/>
      <c r="E602" s="71"/>
      <c r="F602" s="21"/>
      <c r="G602" s="21"/>
      <c r="H602" s="21"/>
      <c r="I602" s="21"/>
      <c r="J602" s="111"/>
      <c r="K602" s="111"/>
      <c r="L602" s="32"/>
      <c r="M602" s="32"/>
      <c r="N602" s="32"/>
      <c r="O602" s="32"/>
      <c r="P602" s="32"/>
      <c r="Q602" s="32"/>
      <c r="R602" s="32"/>
      <c r="S602" s="32"/>
      <c r="T602" s="32"/>
    </row>
    <row r="603" ht="15.75" customHeight="1">
      <c r="A603" s="21"/>
      <c r="B603" s="21"/>
      <c r="C603" s="21"/>
      <c r="D603" s="32"/>
      <c r="E603" s="71"/>
      <c r="F603" s="21"/>
      <c r="G603" s="21"/>
      <c r="H603" s="21"/>
      <c r="I603" s="21"/>
      <c r="J603" s="111"/>
      <c r="K603" s="111"/>
      <c r="L603" s="32"/>
      <c r="M603" s="32"/>
      <c r="N603" s="32"/>
      <c r="O603" s="32"/>
      <c r="P603" s="32"/>
      <c r="Q603" s="32"/>
      <c r="R603" s="32"/>
      <c r="S603" s="32"/>
      <c r="T603" s="32"/>
    </row>
    <row r="604" ht="15.75" customHeight="1">
      <c r="A604" s="21"/>
      <c r="B604" s="21"/>
      <c r="C604" s="21"/>
      <c r="D604" s="32"/>
      <c r="E604" s="71"/>
      <c r="F604" s="21"/>
      <c r="G604" s="21"/>
      <c r="H604" s="21"/>
      <c r="I604" s="21"/>
      <c r="J604" s="111"/>
      <c r="K604" s="111"/>
      <c r="L604" s="32"/>
      <c r="M604" s="32"/>
      <c r="N604" s="32"/>
      <c r="O604" s="32"/>
      <c r="P604" s="32"/>
      <c r="Q604" s="32"/>
      <c r="R604" s="32"/>
      <c r="S604" s="32"/>
      <c r="T604" s="32"/>
    </row>
    <row r="605" ht="15.75" customHeight="1">
      <c r="A605" s="21"/>
      <c r="B605" s="21"/>
      <c r="C605" s="21"/>
      <c r="D605" s="32"/>
      <c r="E605" s="71"/>
      <c r="F605" s="21"/>
      <c r="G605" s="21"/>
      <c r="H605" s="21"/>
      <c r="I605" s="21"/>
      <c r="J605" s="111"/>
      <c r="K605" s="111"/>
      <c r="L605" s="32"/>
      <c r="M605" s="32"/>
      <c r="N605" s="32"/>
      <c r="O605" s="32"/>
      <c r="P605" s="32"/>
      <c r="Q605" s="32"/>
      <c r="R605" s="32"/>
      <c r="S605" s="32"/>
      <c r="T605" s="32"/>
    </row>
    <row r="606" ht="15.75" customHeight="1">
      <c r="A606" s="21"/>
      <c r="B606" s="21"/>
      <c r="C606" s="21"/>
      <c r="D606" s="32"/>
      <c r="E606" s="71"/>
      <c r="F606" s="21"/>
      <c r="G606" s="21"/>
      <c r="H606" s="21"/>
      <c r="I606" s="21"/>
      <c r="J606" s="111"/>
      <c r="K606" s="111"/>
      <c r="L606" s="32"/>
      <c r="M606" s="32"/>
      <c r="N606" s="32"/>
      <c r="O606" s="32"/>
      <c r="P606" s="32"/>
      <c r="Q606" s="32"/>
      <c r="R606" s="32"/>
      <c r="S606" s="32"/>
      <c r="T606" s="32"/>
    </row>
    <row r="607" ht="15.75" customHeight="1">
      <c r="A607" s="21"/>
      <c r="B607" s="21"/>
      <c r="C607" s="21"/>
      <c r="D607" s="32"/>
      <c r="E607" s="71"/>
      <c r="F607" s="21"/>
      <c r="G607" s="21"/>
      <c r="H607" s="21"/>
      <c r="I607" s="21"/>
      <c r="J607" s="111"/>
      <c r="K607" s="111"/>
      <c r="L607" s="32"/>
      <c r="M607" s="32"/>
      <c r="N607" s="32"/>
      <c r="O607" s="32"/>
      <c r="P607" s="32"/>
      <c r="Q607" s="32"/>
      <c r="R607" s="32"/>
      <c r="S607" s="32"/>
      <c r="T607" s="32"/>
    </row>
    <row r="608" ht="15.75" customHeight="1">
      <c r="A608" s="21"/>
      <c r="B608" s="21"/>
      <c r="C608" s="21"/>
      <c r="D608" s="32"/>
      <c r="E608" s="71"/>
      <c r="F608" s="21"/>
      <c r="G608" s="21"/>
      <c r="H608" s="21"/>
      <c r="I608" s="21"/>
      <c r="J608" s="111"/>
      <c r="K608" s="111"/>
      <c r="L608" s="32"/>
      <c r="M608" s="32"/>
      <c r="N608" s="32"/>
      <c r="O608" s="32"/>
      <c r="P608" s="32"/>
      <c r="Q608" s="32"/>
      <c r="R608" s="32"/>
      <c r="S608" s="32"/>
      <c r="T608" s="32"/>
    </row>
    <row r="609" ht="15.75" customHeight="1">
      <c r="A609" s="21"/>
      <c r="B609" s="21"/>
      <c r="C609" s="21"/>
      <c r="D609" s="32"/>
      <c r="E609" s="71"/>
      <c r="F609" s="21"/>
      <c r="G609" s="21"/>
      <c r="H609" s="21"/>
      <c r="I609" s="21"/>
      <c r="J609" s="111"/>
      <c r="K609" s="111"/>
      <c r="L609" s="32"/>
      <c r="M609" s="32"/>
      <c r="N609" s="32"/>
      <c r="O609" s="32"/>
      <c r="P609" s="32"/>
      <c r="Q609" s="32"/>
      <c r="R609" s="32"/>
      <c r="S609" s="32"/>
      <c r="T609" s="32"/>
    </row>
    <row r="610" ht="15.75" customHeight="1">
      <c r="A610" s="21"/>
      <c r="B610" s="21"/>
      <c r="C610" s="21"/>
      <c r="D610" s="32"/>
      <c r="E610" s="71"/>
      <c r="F610" s="21"/>
      <c r="G610" s="21"/>
      <c r="H610" s="21"/>
      <c r="I610" s="21"/>
      <c r="J610" s="111"/>
      <c r="K610" s="111"/>
      <c r="L610" s="32"/>
      <c r="M610" s="32"/>
      <c r="N610" s="32"/>
      <c r="O610" s="32"/>
      <c r="P610" s="32"/>
      <c r="Q610" s="32"/>
      <c r="R610" s="32"/>
      <c r="S610" s="32"/>
      <c r="T610" s="32"/>
    </row>
    <row r="611" ht="15.75" customHeight="1">
      <c r="A611" s="21"/>
      <c r="B611" s="21"/>
      <c r="C611" s="21"/>
      <c r="D611" s="32"/>
      <c r="E611" s="71"/>
      <c r="F611" s="21"/>
      <c r="G611" s="21"/>
      <c r="H611" s="21"/>
      <c r="I611" s="21"/>
      <c r="J611" s="111"/>
      <c r="K611" s="111"/>
      <c r="L611" s="32"/>
      <c r="M611" s="32"/>
      <c r="N611" s="32"/>
      <c r="O611" s="32"/>
      <c r="P611" s="32"/>
      <c r="Q611" s="32"/>
      <c r="R611" s="32"/>
      <c r="S611" s="32"/>
      <c r="T611" s="32"/>
    </row>
    <row r="612" ht="15.75" customHeight="1">
      <c r="A612" s="21"/>
      <c r="B612" s="21"/>
      <c r="C612" s="21"/>
      <c r="D612" s="32"/>
      <c r="E612" s="71"/>
      <c r="F612" s="21"/>
      <c r="G612" s="21"/>
      <c r="H612" s="21"/>
      <c r="I612" s="21"/>
      <c r="J612" s="111"/>
      <c r="K612" s="111"/>
      <c r="L612" s="32"/>
      <c r="M612" s="32"/>
      <c r="N612" s="32"/>
      <c r="O612" s="32"/>
      <c r="P612" s="32"/>
      <c r="Q612" s="32"/>
      <c r="R612" s="32"/>
      <c r="S612" s="32"/>
      <c r="T612" s="32"/>
    </row>
    <row r="613" ht="15.75" customHeight="1">
      <c r="A613" s="21"/>
      <c r="B613" s="21"/>
      <c r="C613" s="21"/>
      <c r="D613" s="32"/>
      <c r="E613" s="71"/>
      <c r="F613" s="21"/>
      <c r="G613" s="21"/>
      <c r="H613" s="21"/>
      <c r="I613" s="21"/>
      <c r="J613" s="111"/>
      <c r="K613" s="111"/>
      <c r="L613" s="32"/>
      <c r="M613" s="32"/>
      <c r="N613" s="32"/>
      <c r="O613" s="32"/>
      <c r="P613" s="32"/>
      <c r="Q613" s="32"/>
      <c r="R613" s="32"/>
      <c r="S613" s="32"/>
      <c r="T613" s="32"/>
    </row>
    <row r="614" ht="15.75" customHeight="1">
      <c r="A614" s="21"/>
      <c r="B614" s="21"/>
      <c r="C614" s="21"/>
      <c r="D614" s="32"/>
      <c r="E614" s="71"/>
      <c r="F614" s="21"/>
      <c r="G614" s="21"/>
      <c r="H614" s="21"/>
      <c r="I614" s="21"/>
      <c r="J614" s="111"/>
      <c r="K614" s="111"/>
      <c r="L614" s="32"/>
      <c r="M614" s="32"/>
      <c r="N614" s="32"/>
      <c r="O614" s="32"/>
      <c r="P614" s="32"/>
      <c r="Q614" s="32"/>
      <c r="R614" s="32"/>
      <c r="S614" s="32"/>
      <c r="T614" s="32"/>
    </row>
    <row r="615" ht="15.75" customHeight="1">
      <c r="A615" s="21"/>
      <c r="B615" s="21"/>
      <c r="C615" s="21"/>
      <c r="D615" s="32"/>
      <c r="E615" s="71"/>
      <c r="F615" s="21"/>
      <c r="G615" s="21"/>
      <c r="H615" s="21"/>
      <c r="I615" s="21"/>
      <c r="J615" s="111"/>
      <c r="K615" s="111"/>
      <c r="L615" s="32"/>
      <c r="M615" s="32"/>
      <c r="N615" s="32"/>
      <c r="O615" s="32"/>
      <c r="P615" s="32"/>
      <c r="Q615" s="32"/>
      <c r="R615" s="32"/>
      <c r="S615" s="32"/>
      <c r="T615" s="32"/>
    </row>
    <row r="616" ht="15.75" customHeight="1">
      <c r="A616" s="21"/>
      <c r="B616" s="21"/>
      <c r="C616" s="21"/>
      <c r="D616" s="32"/>
      <c r="E616" s="71"/>
      <c r="F616" s="21"/>
      <c r="G616" s="21"/>
      <c r="H616" s="21"/>
      <c r="I616" s="21"/>
      <c r="J616" s="111"/>
      <c r="K616" s="111"/>
      <c r="L616" s="32"/>
      <c r="M616" s="32"/>
      <c r="N616" s="32"/>
      <c r="O616" s="32"/>
      <c r="P616" s="32"/>
      <c r="Q616" s="32"/>
      <c r="R616" s="32"/>
      <c r="S616" s="32"/>
      <c r="T616" s="32"/>
    </row>
    <row r="617" ht="15.75" customHeight="1">
      <c r="A617" s="21"/>
      <c r="B617" s="21"/>
      <c r="C617" s="21"/>
      <c r="D617" s="32"/>
      <c r="E617" s="71"/>
      <c r="F617" s="21"/>
      <c r="G617" s="21"/>
      <c r="H617" s="21"/>
      <c r="I617" s="21"/>
      <c r="J617" s="111"/>
      <c r="K617" s="111"/>
      <c r="L617" s="32"/>
      <c r="M617" s="32"/>
      <c r="N617" s="32"/>
      <c r="O617" s="32"/>
      <c r="P617" s="32"/>
      <c r="Q617" s="32"/>
      <c r="R617" s="32"/>
      <c r="S617" s="32"/>
      <c r="T617" s="32"/>
    </row>
    <row r="618" ht="15.75" customHeight="1">
      <c r="A618" s="21"/>
      <c r="B618" s="21"/>
      <c r="C618" s="21"/>
      <c r="D618" s="32"/>
      <c r="E618" s="71"/>
      <c r="F618" s="21"/>
      <c r="G618" s="21"/>
      <c r="H618" s="21"/>
      <c r="I618" s="21"/>
      <c r="J618" s="111"/>
      <c r="K618" s="111"/>
      <c r="L618" s="32"/>
      <c r="M618" s="32"/>
      <c r="N618" s="32"/>
      <c r="O618" s="32"/>
      <c r="P618" s="32"/>
      <c r="Q618" s="32"/>
      <c r="R618" s="32"/>
      <c r="S618" s="32"/>
      <c r="T618" s="32"/>
    </row>
    <row r="619" ht="15.75" customHeight="1">
      <c r="A619" s="21"/>
      <c r="B619" s="21"/>
      <c r="C619" s="21"/>
      <c r="D619" s="32"/>
      <c r="E619" s="71"/>
      <c r="F619" s="21"/>
      <c r="G619" s="21"/>
      <c r="H619" s="21"/>
      <c r="I619" s="21"/>
      <c r="J619" s="111"/>
      <c r="K619" s="111"/>
      <c r="L619" s="32"/>
      <c r="M619" s="32"/>
      <c r="N619" s="32"/>
      <c r="O619" s="32"/>
      <c r="P619" s="32"/>
      <c r="Q619" s="32"/>
      <c r="R619" s="32"/>
      <c r="S619" s="32"/>
      <c r="T619" s="32"/>
    </row>
    <row r="620" ht="15.75" customHeight="1">
      <c r="A620" s="21"/>
      <c r="B620" s="21"/>
      <c r="C620" s="21"/>
      <c r="D620" s="32"/>
      <c r="E620" s="71"/>
      <c r="F620" s="21"/>
      <c r="G620" s="21"/>
      <c r="H620" s="21"/>
      <c r="I620" s="21"/>
      <c r="J620" s="111"/>
      <c r="K620" s="111"/>
      <c r="L620" s="32"/>
      <c r="M620" s="32"/>
      <c r="N620" s="32"/>
      <c r="O620" s="32"/>
      <c r="P620" s="32"/>
      <c r="Q620" s="32"/>
      <c r="R620" s="32"/>
      <c r="S620" s="32"/>
      <c r="T620" s="32"/>
    </row>
    <row r="621" ht="15.75" customHeight="1">
      <c r="A621" s="21"/>
      <c r="B621" s="21"/>
      <c r="C621" s="21"/>
      <c r="D621" s="32"/>
      <c r="E621" s="71"/>
      <c r="F621" s="21"/>
      <c r="G621" s="21"/>
      <c r="H621" s="21"/>
      <c r="I621" s="21"/>
      <c r="J621" s="111"/>
      <c r="K621" s="111"/>
      <c r="L621" s="32"/>
      <c r="M621" s="32"/>
      <c r="N621" s="32"/>
      <c r="O621" s="32"/>
      <c r="P621" s="32"/>
      <c r="Q621" s="32"/>
      <c r="R621" s="32"/>
      <c r="S621" s="32"/>
      <c r="T621" s="32"/>
    </row>
    <row r="622" ht="15.75" customHeight="1">
      <c r="A622" s="21"/>
      <c r="B622" s="21"/>
      <c r="C622" s="21"/>
      <c r="D622" s="32"/>
      <c r="E622" s="71"/>
      <c r="F622" s="21"/>
      <c r="G622" s="21"/>
      <c r="H622" s="21"/>
      <c r="I622" s="21"/>
      <c r="J622" s="111"/>
      <c r="K622" s="111"/>
      <c r="L622" s="32"/>
      <c r="M622" s="32"/>
      <c r="N622" s="32"/>
      <c r="O622" s="32"/>
      <c r="P622" s="32"/>
      <c r="Q622" s="32"/>
      <c r="R622" s="32"/>
      <c r="S622" s="32"/>
      <c r="T622" s="32"/>
    </row>
    <row r="623" ht="15.75" customHeight="1">
      <c r="A623" s="21"/>
      <c r="B623" s="21"/>
      <c r="C623" s="21"/>
      <c r="D623" s="32"/>
      <c r="E623" s="71"/>
      <c r="F623" s="21"/>
      <c r="G623" s="21"/>
      <c r="H623" s="21"/>
      <c r="I623" s="21"/>
      <c r="J623" s="111"/>
      <c r="K623" s="111"/>
      <c r="L623" s="32"/>
      <c r="M623" s="32"/>
      <c r="N623" s="32"/>
      <c r="O623" s="32"/>
      <c r="P623" s="32"/>
      <c r="Q623" s="32"/>
      <c r="R623" s="32"/>
      <c r="S623" s="32"/>
      <c r="T623" s="32"/>
    </row>
    <row r="624" ht="15.75" customHeight="1">
      <c r="A624" s="21"/>
      <c r="B624" s="21"/>
      <c r="C624" s="21"/>
      <c r="D624" s="32"/>
      <c r="E624" s="71"/>
      <c r="F624" s="21"/>
      <c r="G624" s="21"/>
      <c r="H624" s="21"/>
      <c r="I624" s="21"/>
      <c r="J624" s="111"/>
      <c r="K624" s="111"/>
      <c r="L624" s="32"/>
      <c r="M624" s="32"/>
      <c r="N624" s="32"/>
      <c r="O624" s="32"/>
      <c r="P624" s="32"/>
      <c r="Q624" s="32"/>
      <c r="R624" s="32"/>
      <c r="S624" s="32"/>
      <c r="T624" s="32"/>
    </row>
    <row r="625" ht="15.75" customHeight="1">
      <c r="A625" s="21"/>
      <c r="B625" s="21"/>
      <c r="C625" s="21"/>
      <c r="D625" s="32"/>
      <c r="E625" s="71"/>
      <c r="F625" s="21"/>
      <c r="G625" s="21"/>
      <c r="H625" s="21"/>
      <c r="I625" s="21"/>
      <c r="J625" s="111"/>
      <c r="K625" s="111"/>
      <c r="L625" s="32"/>
      <c r="M625" s="32"/>
      <c r="N625" s="32"/>
      <c r="O625" s="32"/>
      <c r="P625" s="32"/>
      <c r="Q625" s="32"/>
      <c r="R625" s="32"/>
      <c r="S625" s="32"/>
      <c r="T625" s="32"/>
    </row>
    <row r="626" ht="15.75" customHeight="1">
      <c r="A626" s="21"/>
      <c r="B626" s="21"/>
      <c r="C626" s="21"/>
      <c r="D626" s="32"/>
      <c r="E626" s="71"/>
      <c r="F626" s="21"/>
      <c r="G626" s="21"/>
      <c r="H626" s="21"/>
      <c r="I626" s="21"/>
      <c r="J626" s="111"/>
      <c r="K626" s="111"/>
      <c r="L626" s="32"/>
      <c r="M626" s="32"/>
      <c r="N626" s="32"/>
      <c r="O626" s="32"/>
      <c r="P626" s="32"/>
      <c r="Q626" s="32"/>
      <c r="R626" s="32"/>
      <c r="S626" s="32"/>
      <c r="T626" s="32"/>
    </row>
    <row r="627" ht="15.75" customHeight="1">
      <c r="A627" s="21"/>
      <c r="B627" s="21"/>
      <c r="C627" s="21"/>
      <c r="D627" s="32"/>
      <c r="E627" s="71"/>
      <c r="F627" s="21"/>
      <c r="G627" s="21"/>
      <c r="H627" s="21"/>
      <c r="I627" s="21"/>
      <c r="J627" s="111"/>
      <c r="K627" s="111"/>
      <c r="L627" s="32"/>
      <c r="M627" s="32"/>
      <c r="N627" s="32"/>
      <c r="O627" s="32"/>
      <c r="P627" s="32"/>
      <c r="Q627" s="32"/>
      <c r="R627" s="32"/>
      <c r="S627" s="32"/>
      <c r="T627" s="32"/>
    </row>
    <row r="628" ht="15.75" customHeight="1">
      <c r="A628" s="21"/>
      <c r="B628" s="21"/>
      <c r="C628" s="21"/>
      <c r="D628" s="32"/>
      <c r="E628" s="71"/>
      <c r="F628" s="21"/>
      <c r="G628" s="21"/>
      <c r="H628" s="21"/>
      <c r="I628" s="21"/>
      <c r="J628" s="111"/>
      <c r="K628" s="111"/>
      <c r="L628" s="32"/>
      <c r="M628" s="32"/>
      <c r="N628" s="32"/>
      <c r="O628" s="32"/>
      <c r="P628" s="32"/>
      <c r="Q628" s="32"/>
      <c r="R628" s="32"/>
      <c r="S628" s="32"/>
      <c r="T628" s="32"/>
    </row>
    <row r="629" ht="15.75" customHeight="1">
      <c r="A629" s="21"/>
      <c r="B629" s="21"/>
      <c r="C629" s="21"/>
      <c r="D629" s="32"/>
      <c r="E629" s="71"/>
      <c r="F629" s="21"/>
      <c r="G629" s="21"/>
      <c r="H629" s="21"/>
      <c r="I629" s="21"/>
      <c r="J629" s="111"/>
      <c r="K629" s="111"/>
      <c r="L629" s="32"/>
      <c r="M629" s="32"/>
      <c r="N629" s="32"/>
      <c r="O629" s="32"/>
      <c r="P629" s="32"/>
      <c r="Q629" s="32"/>
      <c r="R629" s="32"/>
      <c r="S629" s="32"/>
      <c r="T629" s="32"/>
    </row>
    <row r="630" ht="15.75" customHeight="1">
      <c r="A630" s="21"/>
      <c r="B630" s="21"/>
      <c r="C630" s="21"/>
      <c r="D630" s="32"/>
      <c r="E630" s="71"/>
      <c r="F630" s="21"/>
      <c r="G630" s="21"/>
      <c r="H630" s="21"/>
      <c r="I630" s="21"/>
      <c r="J630" s="111"/>
      <c r="K630" s="111"/>
      <c r="L630" s="32"/>
      <c r="M630" s="32"/>
      <c r="N630" s="32"/>
      <c r="O630" s="32"/>
      <c r="P630" s="32"/>
      <c r="Q630" s="32"/>
      <c r="R630" s="32"/>
      <c r="S630" s="32"/>
      <c r="T630" s="32"/>
    </row>
    <row r="631" ht="15.75" customHeight="1">
      <c r="A631" s="21"/>
      <c r="B631" s="21"/>
      <c r="C631" s="21"/>
      <c r="D631" s="32"/>
      <c r="E631" s="71"/>
      <c r="F631" s="21"/>
      <c r="G631" s="21"/>
      <c r="H631" s="21"/>
      <c r="I631" s="21"/>
      <c r="J631" s="111"/>
      <c r="K631" s="111"/>
      <c r="L631" s="32"/>
      <c r="M631" s="32"/>
      <c r="N631" s="32"/>
      <c r="O631" s="32"/>
      <c r="P631" s="32"/>
      <c r="Q631" s="32"/>
      <c r="R631" s="32"/>
      <c r="S631" s="32"/>
      <c r="T631" s="32"/>
    </row>
    <row r="632" ht="15.75" customHeight="1">
      <c r="A632" s="21"/>
      <c r="B632" s="21"/>
      <c r="C632" s="21"/>
      <c r="D632" s="32"/>
      <c r="E632" s="71"/>
      <c r="F632" s="21"/>
      <c r="G632" s="21"/>
      <c r="H632" s="21"/>
      <c r="I632" s="21"/>
      <c r="J632" s="111"/>
      <c r="K632" s="111"/>
      <c r="L632" s="32"/>
      <c r="M632" s="32"/>
      <c r="N632" s="32"/>
      <c r="O632" s="32"/>
      <c r="P632" s="32"/>
      <c r="Q632" s="32"/>
      <c r="R632" s="32"/>
      <c r="S632" s="32"/>
      <c r="T632" s="32"/>
    </row>
    <row r="633" ht="15.75" customHeight="1">
      <c r="A633" s="21"/>
      <c r="B633" s="21"/>
      <c r="C633" s="21"/>
      <c r="D633" s="32"/>
      <c r="E633" s="71"/>
      <c r="F633" s="21"/>
      <c r="G633" s="21"/>
      <c r="H633" s="21"/>
      <c r="I633" s="21"/>
      <c r="J633" s="111"/>
      <c r="K633" s="111"/>
      <c r="L633" s="32"/>
      <c r="M633" s="32"/>
      <c r="N633" s="32"/>
      <c r="O633" s="32"/>
      <c r="P633" s="32"/>
      <c r="Q633" s="32"/>
      <c r="R633" s="32"/>
      <c r="S633" s="32"/>
      <c r="T633" s="32"/>
    </row>
    <row r="634" ht="15.75" customHeight="1">
      <c r="A634" s="21"/>
      <c r="B634" s="21"/>
      <c r="C634" s="21"/>
      <c r="D634" s="32"/>
      <c r="E634" s="71"/>
      <c r="F634" s="21"/>
      <c r="G634" s="21"/>
      <c r="H634" s="21"/>
      <c r="I634" s="21"/>
      <c r="J634" s="111"/>
      <c r="K634" s="111"/>
      <c r="L634" s="32"/>
      <c r="M634" s="32"/>
      <c r="N634" s="32"/>
      <c r="O634" s="32"/>
      <c r="P634" s="32"/>
      <c r="Q634" s="32"/>
      <c r="R634" s="32"/>
      <c r="S634" s="32"/>
      <c r="T634" s="32"/>
    </row>
    <row r="635" ht="15.75" customHeight="1">
      <c r="A635" s="21"/>
      <c r="B635" s="21"/>
      <c r="C635" s="21"/>
      <c r="D635" s="32"/>
      <c r="E635" s="71"/>
      <c r="F635" s="21"/>
      <c r="G635" s="21"/>
      <c r="H635" s="21"/>
      <c r="I635" s="21"/>
      <c r="J635" s="111"/>
      <c r="K635" s="111"/>
      <c r="L635" s="32"/>
      <c r="M635" s="32"/>
      <c r="N635" s="32"/>
      <c r="O635" s="32"/>
      <c r="P635" s="32"/>
      <c r="Q635" s="32"/>
      <c r="R635" s="32"/>
      <c r="S635" s="32"/>
      <c r="T635" s="32"/>
    </row>
    <row r="636" ht="15.75" customHeight="1">
      <c r="A636" s="21"/>
      <c r="B636" s="21"/>
      <c r="C636" s="21"/>
      <c r="D636" s="32"/>
      <c r="E636" s="71"/>
      <c r="F636" s="21"/>
      <c r="G636" s="21"/>
      <c r="H636" s="21"/>
      <c r="I636" s="21"/>
      <c r="J636" s="111"/>
      <c r="K636" s="111"/>
      <c r="L636" s="32"/>
      <c r="M636" s="32"/>
      <c r="N636" s="32"/>
      <c r="O636" s="32"/>
      <c r="P636" s="32"/>
      <c r="Q636" s="32"/>
      <c r="R636" s="32"/>
      <c r="S636" s="32"/>
      <c r="T636" s="32"/>
    </row>
    <row r="637" ht="15.75" customHeight="1">
      <c r="A637" s="21"/>
      <c r="B637" s="21"/>
      <c r="C637" s="21"/>
      <c r="D637" s="32"/>
      <c r="E637" s="71"/>
      <c r="F637" s="21"/>
      <c r="G637" s="21"/>
      <c r="H637" s="21"/>
      <c r="I637" s="21"/>
      <c r="J637" s="111"/>
      <c r="K637" s="111"/>
      <c r="L637" s="32"/>
      <c r="M637" s="32"/>
      <c r="N637" s="32"/>
      <c r="O637" s="32"/>
      <c r="P637" s="32"/>
      <c r="Q637" s="32"/>
      <c r="R637" s="32"/>
      <c r="S637" s="32"/>
      <c r="T637" s="32"/>
    </row>
    <row r="638" ht="15.75" customHeight="1">
      <c r="A638" s="21"/>
      <c r="B638" s="21"/>
      <c r="C638" s="21"/>
      <c r="D638" s="32"/>
      <c r="E638" s="71"/>
      <c r="F638" s="21"/>
      <c r="G638" s="21"/>
      <c r="H638" s="21"/>
      <c r="I638" s="21"/>
      <c r="J638" s="111"/>
      <c r="K638" s="111"/>
      <c r="L638" s="32"/>
      <c r="M638" s="32"/>
      <c r="N638" s="32"/>
      <c r="O638" s="32"/>
      <c r="P638" s="32"/>
      <c r="Q638" s="32"/>
      <c r="R638" s="32"/>
      <c r="S638" s="32"/>
      <c r="T638" s="32"/>
    </row>
    <row r="639" ht="15.75" customHeight="1">
      <c r="A639" s="21"/>
      <c r="B639" s="21"/>
      <c r="C639" s="21"/>
      <c r="D639" s="32"/>
      <c r="E639" s="71"/>
      <c r="F639" s="21"/>
      <c r="G639" s="21"/>
      <c r="H639" s="21"/>
      <c r="I639" s="21"/>
      <c r="J639" s="111"/>
      <c r="K639" s="111"/>
      <c r="L639" s="32"/>
      <c r="M639" s="32"/>
      <c r="N639" s="32"/>
      <c r="O639" s="32"/>
      <c r="P639" s="32"/>
      <c r="Q639" s="32"/>
      <c r="R639" s="32"/>
      <c r="S639" s="32"/>
      <c r="T639" s="32"/>
    </row>
    <row r="640" ht="15.75" customHeight="1">
      <c r="A640" s="21"/>
      <c r="B640" s="21"/>
      <c r="C640" s="21"/>
      <c r="D640" s="32"/>
      <c r="E640" s="71"/>
      <c r="F640" s="21"/>
      <c r="G640" s="21"/>
      <c r="H640" s="21"/>
      <c r="I640" s="21"/>
      <c r="J640" s="111"/>
      <c r="K640" s="111"/>
      <c r="L640" s="32"/>
      <c r="M640" s="32"/>
      <c r="N640" s="32"/>
      <c r="O640" s="32"/>
      <c r="P640" s="32"/>
      <c r="Q640" s="32"/>
      <c r="R640" s="32"/>
      <c r="S640" s="32"/>
      <c r="T640" s="32"/>
    </row>
    <row r="641" ht="15.75" customHeight="1">
      <c r="A641" s="21"/>
      <c r="B641" s="21"/>
      <c r="C641" s="21"/>
      <c r="D641" s="32"/>
      <c r="E641" s="71"/>
      <c r="F641" s="21"/>
      <c r="G641" s="21"/>
      <c r="H641" s="21"/>
      <c r="I641" s="21"/>
      <c r="J641" s="111"/>
      <c r="K641" s="111"/>
      <c r="L641" s="32"/>
      <c r="M641" s="32"/>
      <c r="N641" s="32"/>
      <c r="O641" s="32"/>
      <c r="P641" s="32"/>
      <c r="Q641" s="32"/>
      <c r="R641" s="32"/>
      <c r="S641" s="32"/>
      <c r="T641" s="32"/>
    </row>
    <row r="642" ht="15.75" customHeight="1">
      <c r="A642" s="21"/>
      <c r="B642" s="21"/>
      <c r="C642" s="21"/>
      <c r="D642" s="32"/>
      <c r="E642" s="71"/>
      <c r="F642" s="21"/>
      <c r="G642" s="21"/>
      <c r="H642" s="21"/>
      <c r="I642" s="21"/>
      <c r="J642" s="111"/>
      <c r="K642" s="111"/>
      <c r="L642" s="32"/>
      <c r="M642" s="32"/>
      <c r="N642" s="32"/>
      <c r="O642" s="32"/>
      <c r="P642" s="32"/>
      <c r="Q642" s="32"/>
      <c r="R642" s="32"/>
      <c r="S642" s="32"/>
      <c r="T642" s="32"/>
    </row>
    <row r="643" ht="15.75" customHeight="1">
      <c r="A643" s="21"/>
      <c r="B643" s="21"/>
      <c r="C643" s="21"/>
      <c r="D643" s="32"/>
      <c r="E643" s="71"/>
      <c r="F643" s="21"/>
      <c r="G643" s="21"/>
      <c r="H643" s="21"/>
      <c r="I643" s="21"/>
      <c r="J643" s="111"/>
      <c r="K643" s="111"/>
      <c r="L643" s="32"/>
      <c r="M643" s="32"/>
      <c r="N643" s="32"/>
      <c r="O643" s="32"/>
      <c r="P643" s="32"/>
      <c r="Q643" s="32"/>
      <c r="R643" s="32"/>
      <c r="S643" s="32"/>
      <c r="T643" s="32"/>
    </row>
    <row r="644" ht="15.75" customHeight="1">
      <c r="A644" s="21"/>
      <c r="B644" s="21"/>
      <c r="C644" s="21"/>
      <c r="D644" s="32"/>
      <c r="E644" s="71"/>
      <c r="F644" s="21"/>
      <c r="G644" s="21"/>
      <c r="H644" s="21"/>
      <c r="I644" s="21"/>
      <c r="J644" s="111"/>
      <c r="K644" s="111"/>
      <c r="L644" s="32"/>
      <c r="M644" s="32"/>
      <c r="N644" s="32"/>
      <c r="O644" s="32"/>
      <c r="P644" s="32"/>
      <c r="Q644" s="32"/>
      <c r="R644" s="32"/>
      <c r="S644" s="32"/>
      <c r="T644" s="32"/>
    </row>
    <row r="645" ht="15.75" customHeight="1">
      <c r="A645" s="21"/>
      <c r="B645" s="21"/>
      <c r="C645" s="21"/>
      <c r="D645" s="32"/>
      <c r="E645" s="71"/>
      <c r="F645" s="21"/>
      <c r="G645" s="21"/>
      <c r="H645" s="21"/>
      <c r="I645" s="21"/>
      <c r="J645" s="111"/>
      <c r="K645" s="111"/>
      <c r="L645" s="32"/>
      <c r="M645" s="32"/>
      <c r="N645" s="32"/>
      <c r="O645" s="32"/>
      <c r="P645" s="32"/>
      <c r="Q645" s="32"/>
      <c r="R645" s="32"/>
      <c r="S645" s="32"/>
      <c r="T645" s="32"/>
    </row>
    <row r="646" ht="15.75" customHeight="1">
      <c r="A646" s="21"/>
      <c r="B646" s="21"/>
      <c r="C646" s="21"/>
      <c r="D646" s="32"/>
      <c r="E646" s="71"/>
      <c r="F646" s="21"/>
      <c r="G646" s="21"/>
      <c r="H646" s="21"/>
      <c r="I646" s="21"/>
      <c r="J646" s="111"/>
      <c r="K646" s="111"/>
      <c r="L646" s="32"/>
      <c r="M646" s="32"/>
      <c r="N646" s="32"/>
      <c r="O646" s="32"/>
      <c r="P646" s="32"/>
      <c r="Q646" s="32"/>
      <c r="R646" s="32"/>
      <c r="S646" s="32"/>
      <c r="T646" s="32"/>
    </row>
    <row r="647" ht="15.75" customHeight="1">
      <c r="A647" s="21"/>
      <c r="B647" s="21"/>
      <c r="C647" s="21"/>
      <c r="D647" s="32"/>
      <c r="E647" s="71"/>
      <c r="F647" s="21"/>
      <c r="G647" s="21"/>
      <c r="H647" s="21"/>
      <c r="I647" s="21"/>
      <c r="J647" s="111"/>
      <c r="K647" s="111"/>
      <c r="L647" s="32"/>
      <c r="M647" s="32"/>
      <c r="N647" s="32"/>
      <c r="O647" s="32"/>
      <c r="P647" s="32"/>
      <c r="Q647" s="32"/>
      <c r="R647" s="32"/>
      <c r="S647" s="32"/>
      <c r="T647" s="32"/>
    </row>
    <row r="648" ht="15.75" customHeight="1">
      <c r="A648" s="21"/>
      <c r="B648" s="21"/>
      <c r="C648" s="21"/>
      <c r="D648" s="32"/>
      <c r="E648" s="71"/>
      <c r="F648" s="21"/>
      <c r="G648" s="21"/>
      <c r="H648" s="21"/>
      <c r="I648" s="21"/>
      <c r="J648" s="111"/>
      <c r="K648" s="111"/>
      <c r="L648" s="32"/>
      <c r="M648" s="32"/>
      <c r="N648" s="32"/>
      <c r="O648" s="32"/>
      <c r="P648" s="32"/>
      <c r="Q648" s="32"/>
      <c r="R648" s="32"/>
      <c r="S648" s="32"/>
      <c r="T648" s="32"/>
    </row>
    <row r="649" ht="15.75" customHeight="1">
      <c r="A649" s="21"/>
      <c r="B649" s="21"/>
      <c r="C649" s="21"/>
      <c r="D649" s="32"/>
      <c r="E649" s="71"/>
      <c r="F649" s="21"/>
      <c r="G649" s="21"/>
      <c r="H649" s="21"/>
      <c r="I649" s="21"/>
      <c r="J649" s="111"/>
      <c r="K649" s="111"/>
      <c r="L649" s="32"/>
      <c r="M649" s="32"/>
      <c r="N649" s="32"/>
      <c r="O649" s="32"/>
      <c r="P649" s="32"/>
      <c r="Q649" s="32"/>
      <c r="R649" s="32"/>
      <c r="S649" s="32"/>
      <c r="T649" s="32"/>
    </row>
    <row r="650" ht="15.75" customHeight="1">
      <c r="A650" s="21"/>
      <c r="B650" s="21"/>
      <c r="C650" s="21"/>
      <c r="D650" s="32"/>
      <c r="E650" s="71"/>
      <c r="F650" s="21"/>
      <c r="G650" s="21"/>
      <c r="H650" s="21"/>
      <c r="I650" s="21"/>
      <c r="J650" s="111"/>
      <c r="K650" s="111"/>
      <c r="L650" s="32"/>
      <c r="M650" s="32"/>
      <c r="N650" s="32"/>
      <c r="O650" s="32"/>
      <c r="P650" s="32"/>
      <c r="Q650" s="32"/>
      <c r="R650" s="32"/>
      <c r="S650" s="32"/>
      <c r="T650" s="32"/>
    </row>
    <row r="651" ht="15.75" customHeight="1">
      <c r="A651" s="21"/>
      <c r="B651" s="21"/>
      <c r="C651" s="21"/>
      <c r="D651" s="32"/>
      <c r="E651" s="71"/>
      <c r="F651" s="21"/>
      <c r="G651" s="21"/>
      <c r="H651" s="21"/>
      <c r="I651" s="21"/>
      <c r="J651" s="111"/>
      <c r="K651" s="111"/>
      <c r="L651" s="32"/>
      <c r="M651" s="32"/>
      <c r="N651" s="32"/>
      <c r="O651" s="32"/>
      <c r="P651" s="32"/>
      <c r="Q651" s="32"/>
      <c r="R651" s="32"/>
      <c r="S651" s="32"/>
      <c r="T651" s="32"/>
    </row>
    <row r="652" ht="15.75" customHeight="1">
      <c r="A652" s="21"/>
      <c r="B652" s="21"/>
      <c r="C652" s="21"/>
      <c r="D652" s="32"/>
      <c r="E652" s="71"/>
      <c r="F652" s="21"/>
      <c r="G652" s="21"/>
      <c r="H652" s="21"/>
      <c r="I652" s="21"/>
      <c r="J652" s="111"/>
      <c r="K652" s="111"/>
      <c r="L652" s="32"/>
      <c r="M652" s="32"/>
      <c r="N652" s="32"/>
      <c r="O652" s="32"/>
      <c r="P652" s="32"/>
      <c r="Q652" s="32"/>
      <c r="R652" s="32"/>
      <c r="S652" s="32"/>
      <c r="T652" s="32"/>
    </row>
    <row r="653" ht="15.75" customHeight="1">
      <c r="A653" s="21"/>
      <c r="B653" s="21"/>
      <c r="C653" s="21"/>
      <c r="D653" s="32"/>
      <c r="E653" s="71"/>
      <c r="F653" s="21"/>
      <c r="G653" s="21"/>
      <c r="H653" s="21"/>
      <c r="I653" s="21"/>
      <c r="J653" s="111"/>
      <c r="K653" s="111"/>
      <c r="L653" s="32"/>
      <c r="M653" s="32"/>
      <c r="N653" s="32"/>
      <c r="O653" s="32"/>
      <c r="P653" s="32"/>
      <c r="Q653" s="32"/>
      <c r="R653" s="32"/>
      <c r="S653" s="32"/>
      <c r="T653" s="32"/>
    </row>
    <row r="654" ht="15.75" customHeight="1">
      <c r="A654" s="21"/>
      <c r="B654" s="21"/>
      <c r="C654" s="21"/>
      <c r="D654" s="32"/>
      <c r="E654" s="71"/>
      <c r="F654" s="21"/>
      <c r="G654" s="21"/>
      <c r="H654" s="21"/>
      <c r="I654" s="21"/>
      <c r="J654" s="111"/>
      <c r="K654" s="111"/>
      <c r="L654" s="32"/>
      <c r="M654" s="32"/>
      <c r="N654" s="32"/>
      <c r="O654" s="32"/>
      <c r="P654" s="32"/>
      <c r="Q654" s="32"/>
      <c r="R654" s="32"/>
      <c r="S654" s="32"/>
      <c r="T654" s="32"/>
    </row>
    <row r="655" ht="15.75" customHeight="1">
      <c r="A655" s="21"/>
      <c r="B655" s="21"/>
      <c r="C655" s="21"/>
      <c r="D655" s="32"/>
      <c r="E655" s="71"/>
      <c r="F655" s="21"/>
      <c r="G655" s="21"/>
      <c r="H655" s="21"/>
      <c r="I655" s="21"/>
      <c r="J655" s="111"/>
      <c r="K655" s="111"/>
      <c r="L655" s="32"/>
      <c r="M655" s="32"/>
      <c r="N655" s="32"/>
      <c r="O655" s="32"/>
      <c r="P655" s="32"/>
      <c r="Q655" s="32"/>
      <c r="R655" s="32"/>
      <c r="S655" s="32"/>
      <c r="T655" s="32"/>
    </row>
    <row r="656" ht="15.75" customHeight="1">
      <c r="A656" s="21"/>
      <c r="B656" s="21"/>
      <c r="C656" s="21"/>
      <c r="D656" s="32"/>
      <c r="E656" s="71"/>
      <c r="F656" s="21"/>
      <c r="G656" s="21"/>
      <c r="H656" s="21"/>
      <c r="I656" s="21"/>
      <c r="J656" s="111"/>
      <c r="K656" s="111"/>
      <c r="L656" s="32"/>
      <c r="M656" s="32"/>
      <c r="N656" s="32"/>
      <c r="O656" s="32"/>
      <c r="P656" s="32"/>
      <c r="Q656" s="32"/>
      <c r="R656" s="32"/>
      <c r="S656" s="32"/>
      <c r="T656" s="32"/>
    </row>
    <row r="657" ht="15.75" customHeight="1">
      <c r="A657" s="21"/>
      <c r="B657" s="21"/>
      <c r="C657" s="21"/>
      <c r="D657" s="32"/>
      <c r="E657" s="71"/>
      <c r="F657" s="21"/>
      <c r="G657" s="21"/>
      <c r="H657" s="21"/>
      <c r="I657" s="21"/>
      <c r="J657" s="111"/>
      <c r="K657" s="111"/>
      <c r="L657" s="32"/>
      <c r="M657" s="32"/>
      <c r="N657" s="32"/>
      <c r="O657" s="32"/>
      <c r="P657" s="32"/>
      <c r="Q657" s="32"/>
      <c r="R657" s="32"/>
      <c r="S657" s="32"/>
      <c r="T657" s="32"/>
    </row>
    <row r="658" ht="15.75" customHeight="1">
      <c r="A658" s="21"/>
      <c r="B658" s="21"/>
      <c r="C658" s="21"/>
      <c r="D658" s="32"/>
      <c r="E658" s="71"/>
      <c r="F658" s="21"/>
      <c r="G658" s="21"/>
      <c r="H658" s="21"/>
      <c r="I658" s="21"/>
      <c r="J658" s="111"/>
      <c r="K658" s="111"/>
      <c r="L658" s="32"/>
      <c r="M658" s="32"/>
      <c r="N658" s="32"/>
      <c r="O658" s="32"/>
      <c r="P658" s="32"/>
      <c r="Q658" s="32"/>
      <c r="R658" s="32"/>
      <c r="S658" s="32"/>
      <c r="T658" s="32"/>
    </row>
    <row r="659" ht="15.75" customHeight="1">
      <c r="A659" s="21"/>
      <c r="B659" s="21"/>
      <c r="C659" s="21"/>
      <c r="D659" s="32"/>
      <c r="E659" s="71"/>
      <c r="F659" s="21"/>
      <c r="G659" s="21"/>
      <c r="H659" s="21"/>
      <c r="I659" s="21"/>
      <c r="J659" s="111"/>
      <c r="K659" s="111"/>
      <c r="L659" s="32"/>
      <c r="M659" s="32"/>
      <c r="N659" s="32"/>
      <c r="O659" s="32"/>
      <c r="P659" s="32"/>
      <c r="Q659" s="32"/>
      <c r="R659" s="32"/>
      <c r="S659" s="32"/>
      <c r="T659" s="32"/>
    </row>
    <row r="660" ht="15.75" customHeight="1">
      <c r="A660" s="21"/>
      <c r="B660" s="21"/>
      <c r="C660" s="21"/>
      <c r="D660" s="32"/>
      <c r="E660" s="71"/>
      <c r="F660" s="21"/>
      <c r="G660" s="21"/>
      <c r="H660" s="21"/>
      <c r="I660" s="21"/>
      <c r="J660" s="111"/>
      <c r="K660" s="111"/>
      <c r="L660" s="32"/>
      <c r="M660" s="32"/>
      <c r="N660" s="32"/>
      <c r="O660" s="32"/>
      <c r="P660" s="32"/>
      <c r="Q660" s="32"/>
      <c r="R660" s="32"/>
      <c r="S660" s="32"/>
      <c r="T660" s="32"/>
    </row>
    <row r="661" ht="15.75" customHeight="1">
      <c r="A661" s="21"/>
      <c r="B661" s="21"/>
      <c r="C661" s="21"/>
      <c r="D661" s="32"/>
      <c r="E661" s="71"/>
      <c r="F661" s="21"/>
      <c r="G661" s="21"/>
      <c r="H661" s="21"/>
      <c r="I661" s="21"/>
      <c r="J661" s="111"/>
      <c r="K661" s="111"/>
      <c r="L661" s="32"/>
      <c r="M661" s="32"/>
      <c r="N661" s="32"/>
      <c r="O661" s="32"/>
      <c r="P661" s="32"/>
      <c r="Q661" s="32"/>
      <c r="R661" s="32"/>
      <c r="S661" s="32"/>
      <c r="T661" s="32"/>
    </row>
    <row r="662" ht="15.75" customHeight="1">
      <c r="A662" s="21"/>
      <c r="B662" s="21"/>
      <c r="C662" s="21"/>
      <c r="D662" s="32"/>
      <c r="E662" s="71"/>
      <c r="F662" s="21"/>
      <c r="G662" s="21"/>
      <c r="H662" s="21"/>
      <c r="I662" s="21"/>
      <c r="J662" s="111"/>
      <c r="K662" s="111"/>
      <c r="L662" s="32"/>
      <c r="M662" s="32"/>
      <c r="N662" s="32"/>
      <c r="O662" s="32"/>
      <c r="P662" s="32"/>
      <c r="Q662" s="32"/>
      <c r="R662" s="32"/>
      <c r="S662" s="32"/>
      <c r="T662" s="32"/>
    </row>
    <row r="663" ht="15.75" customHeight="1">
      <c r="A663" s="21"/>
      <c r="B663" s="21"/>
      <c r="C663" s="21"/>
      <c r="D663" s="32"/>
      <c r="E663" s="71"/>
      <c r="F663" s="21"/>
      <c r="G663" s="21"/>
      <c r="H663" s="21"/>
      <c r="I663" s="21"/>
      <c r="J663" s="111"/>
      <c r="K663" s="111"/>
      <c r="L663" s="32"/>
      <c r="M663" s="32"/>
      <c r="N663" s="32"/>
      <c r="O663" s="32"/>
      <c r="P663" s="32"/>
      <c r="Q663" s="32"/>
      <c r="R663" s="32"/>
      <c r="S663" s="32"/>
      <c r="T663" s="32"/>
    </row>
    <row r="664" ht="15.75" customHeight="1">
      <c r="A664" s="21"/>
      <c r="B664" s="21"/>
      <c r="C664" s="21"/>
      <c r="D664" s="32"/>
      <c r="E664" s="71"/>
      <c r="F664" s="21"/>
      <c r="G664" s="21"/>
      <c r="H664" s="21"/>
      <c r="I664" s="21"/>
      <c r="J664" s="111"/>
      <c r="K664" s="111"/>
      <c r="L664" s="32"/>
      <c r="M664" s="32"/>
      <c r="N664" s="32"/>
      <c r="O664" s="32"/>
      <c r="P664" s="32"/>
      <c r="Q664" s="32"/>
      <c r="R664" s="32"/>
      <c r="S664" s="32"/>
      <c r="T664" s="32"/>
    </row>
    <row r="665" ht="15.75" customHeight="1">
      <c r="A665" s="21"/>
      <c r="B665" s="21"/>
      <c r="C665" s="21"/>
      <c r="D665" s="32"/>
      <c r="E665" s="71"/>
      <c r="F665" s="21"/>
      <c r="G665" s="21"/>
      <c r="H665" s="21"/>
      <c r="I665" s="21"/>
      <c r="J665" s="111"/>
      <c r="K665" s="111"/>
      <c r="L665" s="32"/>
      <c r="M665" s="32"/>
      <c r="N665" s="32"/>
      <c r="O665" s="32"/>
      <c r="P665" s="32"/>
      <c r="Q665" s="32"/>
      <c r="R665" s="32"/>
      <c r="S665" s="32"/>
      <c r="T665" s="32"/>
    </row>
    <row r="666" ht="15.75" customHeight="1">
      <c r="A666" s="21"/>
      <c r="B666" s="21"/>
      <c r="C666" s="21"/>
      <c r="D666" s="32"/>
      <c r="E666" s="71"/>
      <c r="F666" s="21"/>
      <c r="G666" s="21"/>
      <c r="H666" s="21"/>
      <c r="I666" s="21"/>
      <c r="J666" s="111"/>
      <c r="K666" s="111"/>
      <c r="L666" s="32"/>
      <c r="M666" s="32"/>
      <c r="N666" s="32"/>
      <c r="O666" s="32"/>
      <c r="P666" s="32"/>
      <c r="Q666" s="32"/>
      <c r="R666" s="32"/>
      <c r="S666" s="32"/>
      <c r="T666" s="32"/>
    </row>
    <row r="667" ht="15.75" customHeight="1">
      <c r="A667" s="21"/>
      <c r="B667" s="21"/>
      <c r="C667" s="21"/>
      <c r="D667" s="32"/>
      <c r="E667" s="71"/>
      <c r="F667" s="21"/>
      <c r="G667" s="21"/>
      <c r="H667" s="21"/>
      <c r="I667" s="21"/>
      <c r="J667" s="111"/>
      <c r="K667" s="111"/>
      <c r="L667" s="32"/>
      <c r="M667" s="32"/>
      <c r="N667" s="32"/>
      <c r="O667" s="32"/>
      <c r="P667" s="32"/>
      <c r="Q667" s="32"/>
      <c r="R667" s="32"/>
      <c r="S667" s="32"/>
      <c r="T667" s="32"/>
    </row>
    <row r="668" ht="15.75" customHeight="1">
      <c r="A668" s="21"/>
      <c r="B668" s="21"/>
      <c r="C668" s="21"/>
      <c r="D668" s="32"/>
      <c r="E668" s="71"/>
      <c r="F668" s="21"/>
      <c r="G668" s="21"/>
      <c r="H668" s="21"/>
      <c r="I668" s="21"/>
      <c r="J668" s="111"/>
      <c r="K668" s="111"/>
      <c r="L668" s="32"/>
      <c r="M668" s="32"/>
      <c r="N668" s="32"/>
      <c r="O668" s="32"/>
      <c r="P668" s="32"/>
      <c r="Q668" s="32"/>
      <c r="R668" s="32"/>
      <c r="S668" s="32"/>
      <c r="T668" s="32"/>
    </row>
    <row r="669" ht="15.75" customHeight="1">
      <c r="A669" s="21"/>
      <c r="B669" s="21"/>
      <c r="C669" s="21"/>
      <c r="D669" s="32"/>
      <c r="E669" s="71"/>
      <c r="F669" s="21"/>
      <c r="G669" s="21"/>
      <c r="H669" s="21"/>
      <c r="I669" s="21"/>
      <c r="J669" s="111"/>
      <c r="K669" s="111"/>
      <c r="L669" s="32"/>
      <c r="M669" s="32"/>
      <c r="N669" s="32"/>
      <c r="O669" s="32"/>
      <c r="P669" s="32"/>
      <c r="Q669" s="32"/>
      <c r="R669" s="32"/>
      <c r="S669" s="32"/>
      <c r="T669" s="32"/>
    </row>
    <row r="670" ht="15.75" customHeight="1">
      <c r="A670" s="21"/>
      <c r="B670" s="21"/>
      <c r="C670" s="21"/>
      <c r="D670" s="32"/>
      <c r="E670" s="71"/>
      <c r="F670" s="21"/>
      <c r="G670" s="21"/>
      <c r="H670" s="21"/>
      <c r="I670" s="21"/>
      <c r="J670" s="111"/>
      <c r="K670" s="111"/>
      <c r="L670" s="32"/>
      <c r="M670" s="32"/>
      <c r="N670" s="32"/>
      <c r="O670" s="32"/>
      <c r="P670" s="32"/>
      <c r="Q670" s="32"/>
      <c r="R670" s="32"/>
      <c r="S670" s="32"/>
      <c r="T670" s="32"/>
    </row>
    <row r="671" ht="15.75" customHeight="1">
      <c r="A671" s="21"/>
      <c r="B671" s="21"/>
      <c r="C671" s="21"/>
      <c r="D671" s="32"/>
      <c r="E671" s="71"/>
      <c r="F671" s="21"/>
      <c r="G671" s="21"/>
      <c r="H671" s="21"/>
      <c r="I671" s="21"/>
      <c r="J671" s="111"/>
      <c r="K671" s="111"/>
      <c r="L671" s="32"/>
      <c r="M671" s="32"/>
      <c r="N671" s="32"/>
      <c r="O671" s="32"/>
      <c r="P671" s="32"/>
      <c r="Q671" s="32"/>
      <c r="R671" s="32"/>
      <c r="S671" s="32"/>
      <c r="T671" s="32"/>
    </row>
    <row r="672" ht="15.75" customHeight="1">
      <c r="A672" s="21"/>
      <c r="B672" s="21"/>
      <c r="C672" s="21"/>
      <c r="D672" s="32"/>
      <c r="E672" s="71"/>
      <c r="F672" s="21"/>
      <c r="G672" s="21"/>
      <c r="H672" s="21"/>
      <c r="I672" s="21"/>
      <c r="J672" s="111"/>
      <c r="K672" s="111"/>
      <c r="L672" s="32"/>
      <c r="M672" s="32"/>
      <c r="N672" s="32"/>
      <c r="O672" s="32"/>
      <c r="P672" s="32"/>
      <c r="Q672" s="32"/>
      <c r="R672" s="32"/>
      <c r="S672" s="32"/>
      <c r="T672" s="32"/>
    </row>
    <row r="673" ht="15.75" customHeight="1">
      <c r="A673" s="21"/>
      <c r="B673" s="21"/>
      <c r="C673" s="21"/>
      <c r="D673" s="32"/>
      <c r="E673" s="71"/>
      <c r="F673" s="21"/>
      <c r="G673" s="21"/>
      <c r="H673" s="21"/>
      <c r="I673" s="21"/>
      <c r="J673" s="111"/>
      <c r="K673" s="111"/>
      <c r="L673" s="32"/>
      <c r="M673" s="32"/>
      <c r="N673" s="32"/>
      <c r="O673" s="32"/>
      <c r="P673" s="32"/>
      <c r="Q673" s="32"/>
      <c r="R673" s="32"/>
      <c r="S673" s="32"/>
      <c r="T673" s="32"/>
    </row>
    <row r="674" ht="15.75" customHeight="1">
      <c r="A674" s="21"/>
      <c r="B674" s="21"/>
      <c r="C674" s="21"/>
      <c r="D674" s="32"/>
      <c r="E674" s="71"/>
      <c r="F674" s="21"/>
      <c r="G674" s="21"/>
      <c r="H674" s="21"/>
      <c r="I674" s="21"/>
      <c r="J674" s="111"/>
      <c r="K674" s="111"/>
      <c r="L674" s="32"/>
      <c r="M674" s="32"/>
      <c r="N674" s="32"/>
      <c r="O674" s="32"/>
      <c r="P674" s="32"/>
      <c r="Q674" s="32"/>
      <c r="R674" s="32"/>
      <c r="S674" s="32"/>
      <c r="T674" s="32"/>
    </row>
    <row r="675" ht="15.75" customHeight="1">
      <c r="A675" s="21"/>
      <c r="B675" s="21"/>
      <c r="C675" s="21"/>
      <c r="D675" s="32"/>
      <c r="E675" s="71"/>
      <c r="F675" s="21"/>
      <c r="G675" s="21"/>
      <c r="H675" s="21"/>
      <c r="I675" s="21"/>
      <c r="J675" s="111"/>
      <c r="K675" s="111"/>
      <c r="L675" s="32"/>
      <c r="M675" s="32"/>
      <c r="N675" s="32"/>
      <c r="O675" s="32"/>
      <c r="P675" s="32"/>
      <c r="Q675" s="32"/>
      <c r="R675" s="32"/>
      <c r="S675" s="32"/>
      <c r="T675" s="32"/>
    </row>
    <row r="676" ht="15.75" customHeight="1">
      <c r="A676" s="21"/>
      <c r="B676" s="21"/>
      <c r="C676" s="21"/>
      <c r="D676" s="32"/>
      <c r="E676" s="71"/>
      <c r="F676" s="21"/>
      <c r="G676" s="21"/>
      <c r="H676" s="21"/>
      <c r="I676" s="21"/>
      <c r="J676" s="111"/>
      <c r="K676" s="111"/>
      <c r="L676" s="32"/>
      <c r="M676" s="32"/>
      <c r="N676" s="32"/>
      <c r="O676" s="32"/>
      <c r="P676" s="32"/>
      <c r="Q676" s="32"/>
      <c r="R676" s="32"/>
      <c r="S676" s="32"/>
      <c r="T676" s="32"/>
    </row>
    <row r="677" ht="15.75" customHeight="1">
      <c r="A677" s="21"/>
      <c r="B677" s="21"/>
      <c r="C677" s="21"/>
      <c r="D677" s="32"/>
      <c r="E677" s="71"/>
      <c r="F677" s="21"/>
      <c r="G677" s="21"/>
      <c r="H677" s="21"/>
      <c r="I677" s="21"/>
      <c r="J677" s="111"/>
      <c r="K677" s="111"/>
      <c r="L677" s="32"/>
      <c r="M677" s="32"/>
      <c r="N677" s="32"/>
      <c r="O677" s="32"/>
      <c r="P677" s="32"/>
      <c r="Q677" s="32"/>
      <c r="R677" s="32"/>
      <c r="S677" s="32"/>
      <c r="T677" s="32"/>
    </row>
    <row r="678" ht="15.75" customHeight="1">
      <c r="A678" s="21"/>
      <c r="B678" s="21"/>
      <c r="C678" s="21"/>
      <c r="D678" s="32"/>
      <c r="E678" s="71"/>
      <c r="F678" s="21"/>
      <c r="G678" s="21"/>
      <c r="H678" s="21"/>
      <c r="I678" s="21"/>
      <c r="J678" s="111"/>
      <c r="K678" s="111"/>
      <c r="L678" s="32"/>
      <c r="M678" s="32"/>
      <c r="N678" s="32"/>
      <c r="O678" s="32"/>
      <c r="P678" s="32"/>
      <c r="Q678" s="32"/>
      <c r="R678" s="32"/>
      <c r="S678" s="32"/>
      <c r="T678" s="32"/>
    </row>
    <row r="679" ht="15.75" customHeight="1">
      <c r="A679" s="21"/>
      <c r="B679" s="21"/>
      <c r="C679" s="21"/>
      <c r="D679" s="32"/>
      <c r="E679" s="71"/>
      <c r="F679" s="21"/>
      <c r="G679" s="21"/>
      <c r="H679" s="21"/>
      <c r="I679" s="21"/>
      <c r="J679" s="111"/>
      <c r="K679" s="111"/>
      <c r="L679" s="32"/>
      <c r="M679" s="32"/>
      <c r="N679" s="32"/>
      <c r="O679" s="32"/>
      <c r="P679" s="32"/>
      <c r="Q679" s="32"/>
      <c r="R679" s="32"/>
      <c r="S679" s="32"/>
      <c r="T679" s="32"/>
    </row>
    <row r="680" ht="15.75" customHeight="1">
      <c r="A680" s="21"/>
      <c r="B680" s="21"/>
      <c r="C680" s="21"/>
      <c r="D680" s="32"/>
      <c r="E680" s="71"/>
      <c r="F680" s="21"/>
      <c r="G680" s="21"/>
      <c r="H680" s="21"/>
      <c r="I680" s="21"/>
      <c r="J680" s="111"/>
      <c r="K680" s="111"/>
      <c r="L680" s="32"/>
      <c r="M680" s="32"/>
      <c r="N680" s="32"/>
      <c r="O680" s="32"/>
      <c r="P680" s="32"/>
      <c r="Q680" s="32"/>
      <c r="R680" s="32"/>
      <c r="S680" s="32"/>
      <c r="T680" s="32"/>
    </row>
    <row r="681" ht="15.75" customHeight="1">
      <c r="A681" s="21"/>
      <c r="B681" s="21"/>
      <c r="C681" s="21"/>
      <c r="D681" s="32"/>
      <c r="E681" s="71"/>
      <c r="F681" s="21"/>
      <c r="G681" s="21"/>
      <c r="H681" s="21"/>
      <c r="I681" s="21"/>
      <c r="J681" s="111"/>
      <c r="K681" s="111"/>
      <c r="L681" s="32"/>
      <c r="M681" s="32"/>
      <c r="N681" s="32"/>
      <c r="O681" s="32"/>
      <c r="P681" s="32"/>
      <c r="Q681" s="32"/>
      <c r="R681" s="32"/>
      <c r="S681" s="32"/>
      <c r="T681" s="32"/>
    </row>
    <row r="682" ht="15.75" customHeight="1">
      <c r="A682" s="21"/>
      <c r="B682" s="21"/>
      <c r="C682" s="21"/>
      <c r="D682" s="32"/>
      <c r="E682" s="71"/>
      <c r="F682" s="21"/>
      <c r="G682" s="21"/>
      <c r="H682" s="21"/>
      <c r="I682" s="21"/>
      <c r="J682" s="111"/>
      <c r="K682" s="111"/>
      <c r="L682" s="32"/>
      <c r="M682" s="32"/>
      <c r="N682" s="32"/>
      <c r="O682" s="32"/>
      <c r="P682" s="32"/>
      <c r="Q682" s="32"/>
      <c r="R682" s="32"/>
      <c r="S682" s="32"/>
      <c r="T682" s="32"/>
    </row>
    <row r="683" ht="15.75" customHeight="1">
      <c r="A683" s="21"/>
      <c r="B683" s="21"/>
      <c r="C683" s="21"/>
      <c r="D683" s="32"/>
      <c r="E683" s="71"/>
      <c r="F683" s="21"/>
      <c r="G683" s="21"/>
      <c r="H683" s="21"/>
      <c r="I683" s="21"/>
      <c r="J683" s="111"/>
      <c r="K683" s="111"/>
      <c r="L683" s="32"/>
      <c r="M683" s="32"/>
      <c r="N683" s="32"/>
      <c r="O683" s="32"/>
      <c r="P683" s="32"/>
      <c r="Q683" s="32"/>
      <c r="R683" s="32"/>
      <c r="S683" s="32"/>
      <c r="T683" s="32"/>
    </row>
    <row r="684" ht="15.75" customHeight="1">
      <c r="A684" s="21"/>
      <c r="B684" s="21"/>
      <c r="C684" s="21"/>
      <c r="D684" s="32"/>
      <c r="E684" s="71"/>
      <c r="F684" s="21"/>
      <c r="G684" s="21"/>
      <c r="H684" s="21"/>
      <c r="I684" s="21"/>
      <c r="J684" s="111"/>
      <c r="K684" s="111"/>
      <c r="L684" s="32"/>
      <c r="M684" s="32"/>
      <c r="N684" s="32"/>
      <c r="O684" s="32"/>
      <c r="P684" s="32"/>
      <c r="Q684" s="32"/>
      <c r="R684" s="32"/>
      <c r="S684" s="32"/>
      <c r="T684" s="32"/>
    </row>
    <row r="685" ht="15.75" customHeight="1">
      <c r="A685" s="21"/>
      <c r="B685" s="21"/>
      <c r="C685" s="21"/>
      <c r="D685" s="32"/>
      <c r="E685" s="71"/>
      <c r="F685" s="21"/>
      <c r="G685" s="21"/>
      <c r="H685" s="21"/>
      <c r="I685" s="21"/>
      <c r="J685" s="111"/>
      <c r="K685" s="111"/>
      <c r="L685" s="32"/>
      <c r="M685" s="32"/>
      <c r="N685" s="32"/>
      <c r="O685" s="32"/>
      <c r="P685" s="32"/>
      <c r="Q685" s="32"/>
      <c r="R685" s="32"/>
      <c r="S685" s="32"/>
      <c r="T685" s="32"/>
    </row>
    <row r="686" ht="15.75" customHeight="1">
      <c r="A686" s="21"/>
      <c r="B686" s="21"/>
      <c r="C686" s="21"/>
      <c r="D686" s="32"/>
      <c r="E686" s="71"/>
      <c r="F686" s="21"/>
      <c r="G686" s="21"/>
      <c r="H686" s="21"/>
      <c r="I686" s="21"/>
      <c r="J686" s="111"/>
      <c r="K686" s="111"/>
      <c r="L686" s="32"/>
      <c r="M686" s="32"/>
      <c r="N686" s="32"/>
      <c r="O686" s="32"/>
      <c r="P686" s="32"/>
      <c r="Q686" s="32"/>
      <c r="R686" s="32"/>
      <c r="S686" s="32"/>
      <c r="T686" s="32"/>
    </row>
    <row r="687" ht="15.75" customHeight="1">
      <c r="A687" s="21"/>
      <c r="B687" s="21"/>
      <c r="C687" s="21"/>
      <c r="D687" s="32"/>
      <c r="E687" s="71"/>
      <c r="F687" s="21"/>
      <c r="G687" s="21"/>
      <c r="H687" s="21"/>
      <c r="I687" s="21"/>
      <c r="J687" s="111"/>
      <c r="K687" s="111"/>
      <c r="L687" s="32"/>
      <c r="M687" s="32"/>
      <c r="N687" s="32"/>
      <c r="O687" s="32"/>
      <c r="P687" s="32"/>
      <c r="Q687" s="32"/>
      <c r="R687" s="32"/>
      <c r="S687" s="32"/>
      <c r="T687" s="32"/>
    </row>
    <row r="688" ht="15.75" customHeight="1">
      <c r="A688" s="21"/>
      <c r="B688" s="21"/>
      <c r="C688" s="21"/>
      <c r="D688" s="32"/>
      <c r="E688" s="71"/>
      <c r="F688" s="21"/>
      <c r="G688" s="21"/>
      <c r="H688" s="21"/>
      <c r="I688" s="21"/>
      <c r="J688" s="111"/>
      <c r="K688" s="111"/>
      <c r="L688" s="32"/>
      <c r="M688" s="32"/>
      <c r="N688" s="32"/>
      <c r="O688" s="32"/>
      <c r="P688" s="32"/>
      <c r="Q688" s="32"/>
      <c r="R688" s="32"/>
      <c r="S688" s="32"/>
      <c r="T688" s="32"/>
    </row>
    <row r="689" ht="15.75" customHeight="1">
      <c r="A689" s="21"/>
      <c r="B689" s="21"/>
      <c r="C689" s="21"/>
      <c r="D689" s="32"/>
      <c r="E689" s="71"/>
      <c r="F689" s="21"/>
      <c r="G689" s="21"/>
      <c r="H689" s="21"/>
      <c r="I689" s="21"/>
      <c r="J689" s="111"/>
      <c r="K689" s="111"/>
      <c r="L689" s="32"/>
      <c r="M689" s="32"/>
      <c r="N689" s="32"/>
      <c r="O689" s="32"/>
      <c r="P689" s="32"/>
      <c r="Q689" s="32"/>
      <c r="R689" s="32"/>
      <c r="S689" s="32"/>
      <c r="T689" s="32"/>
    </row>
    <row r="690" ht="15.75" customHeight="1">
      <c r="A690" s="21"/>
      <c r="B690" s="21"/>
      <c r="C690" s="21"/>
      <c r="D690" s="32"/>
      <c r="E690" s="71"/>
      <c r="F690" s="21"/>
      <c r="G690" s="21"/>
      <c r="H690" s="21"/>
      <c r="I690" s="21"/>
      <c r="J690" s="111"/>
      <c r="K690" s="111"/>
      <c r="L690" s="32"/>
      <c r="M690" s="32"/>
      <c r="N690" s="32"/>
      <c r="O690" s="32"/>
      <c r="P690" s="32"/>
      <c r="Q690" s="32"/>
      <c r="R690" s="32"/>
      <c r="S690" s="32"/>
      <c r="T690" s="32"/>
    </row>
    <row r="691" ht="15.75" customHeight="1">
      <c r="A691" s="21"/>
      <c r="B691" s="21"/>
      <c r="C691" s="21"/>
      <c r="D691" s="32"/>
      <c r="E691" s="71"/>
      <c r="F691" s="21"/>
      <c r="G691" s="21"/>
      <c r="H691" s="21"/>
      <c r="I691" s="21"/>
      <c r="J691" s="111"/>
      <c r="K691" s="111"/>
      <c r="L691" s="32"/>
      <c r="M691" s="32"/>
      <c r="N691" s="32"/>
      <c r="O691" s="32"/>
      <c r="P691" s="32"/>
      <c r="Q691" s="32"/>
      <c r="R691" s="32"/>
      <c r="S691" s="32"/>
      <c r="T691" s="32"/>
    </row>
    <row r="692" ht="15.75" customHeight="1">
      <c r="A692" s="21"/>
      <c r="B692" s="21"/>
      <c r="C692" s="21"/>
      <c r="D692" s="32"/>
      <c r="E692" s="71"/>
      <c r="F692" s="21"/>
      <c r="G692" s="21"/>
      <c r="H692" s="21"/>
      <c r="I692" s="21"/>
      <c r="J692" s="111"/>
      <c r="K692" s="111"/>
      <c r="L692" s="32"/>
      <c r="M692" s="32"/>
      <c r="N692" s="32"/>
      <c r="O692" s="32"/>
      <c r="P692" s="32"/>
      <c r="Q692" s="32"/>
      <c r="R692" s="32"/>
      <c r="S692" s="32"/>
      <c r="T692" s="32"/>
    </row>
    <row r="693" ht="15.75" customHeight="1">
      <c r="A693" s="21"/>
      <c r="B693" s="21"/>
      <c r="C693" s="21"/>
      <c r="D693" s="32"/>
      <c r="E693" s="71"/>
      <c r="F693" s="21"/>
      <c r="G693" s="21"/>
      <c r="H693" s="21"/>
      <c r="I693" s="21"/>
      <c r="J693" s="111"/>
      <c r="K693" s="111"/>
      <c r="L693" s="32"/>
      <c r="M693" s="32"/>
      <c r="N693" s="32"/>
      <c r="O693" s="32"/>
      <c r="P693" s="32"/>
      <c r="Q693" s="32"/>
      <c r="R693" s="32"/>
      <c r="S693" s="32"/>
      <c r="T693" s="32"/>
    </row>
    <row r="694" ht="15.75" customHeight="1">
      <c r="A694" s="21"/>
      <c r="B694" s="21"/>
      <c r="C694" s="21"/>
      <c r="D694" s="32"/>
      <c r="E694" s="71"/>
      <c r="F694" s="21"/>
      <c r="G694" s="21"/>
      <c r="H694" s="21"/>
      <c r="I694" s="21"/>
      <c r="J694" s="111"/>
      <c r="K694" s="111"/>
      <c r="L694" s="32"/>
      <c r="M694" s="32"/>
      <c r="N694" s="32"/>
      <c r="O694" s="32"/>
      <c r="P694" s="32"/>
      <c r="Q694" s="32"/>
      <c r="R694" s="32"/>
      <c r="S694" s="32"/>
      <c r="T694" s="32"/>
    </row>
    <row r="695" ht="15.75" customHeight="1">
      <c r="A695" s="21"/>
      <c r="B695" s="21"/>
      <c r="C695" s="21"/>
      <c r="D695" s="32"/>
      <c r="E695" s="71"/>
      <c r="F695" s="21"/>
      <c r="G695" s="21"/>
      <c r="H695" s="21"/>
      <c r="I695" s="21"/>
      <c r="J695" s="111"/>
      <c r="K695" s="111"/>
      <c r="L695" s="32"/>
      <c r="M695" s="32"/>
      <c r="N695" s="32"/>
      <c r="O695" s="32"/>
      <c r="P695" s="32"/>
      <c r="Q695" s="32"/>
      <c r="R695" s="32"/>
      <c r="S695" s="32"/>
      <c r="T695" s="32"/>
    </row>
    <row r="696" ht="15.75" customHeight="1">
      <c r="A696" s="21"/>
      <c r="B696" s="21"/>
      <c r="C696" s="21"/>
      <c r="D696" s="32"/>
      <c r="E696" s="71"/>
      <c r="F696" s="21"/>
      <c r="G696" s="21"/>
      <c r="H696" s="21"/>
      <c r="I696" s="21"/>
      <c r="J696" s="111"/>
      <c r="K696" s="111"/>
      <c r="L696" s="32"/>
      <c r="M696" s="32"/>
      <c r="N696" s="32"/>
      <c r="O696" s="32"/>
      <c r="P696" s="32"/>
      <c r="Q696" s="32"/>
      <c r="R696" s="32"/>
      <c r="S696" s="32"/>
      <c r="T696" s="32"/>
    </row>
    <row r="697" ht="15.75" customHeight="1">
      <c r="A697" s="21"/>
      <c r="B697" s="21"/>
      <c r="C697" s="21"/>
      <c r="D697" s="32"/>
      <c r="E697" s="71"/>
      <c r="F697" s="21"/>
      <c r="G697" s="21"/>
      <c r="H697" s="21"/>
      <c r="I697" s="21"/>
      <c r="J697" s="111"/>
      <c r="K697" s="111"/>
      <c r="L697" s="32"/>
      <c r="M697" s="32"/>
      <c r="N697" s="32"/>
      <c r="O697" s="32"/>
      <c r="P697" s="32"/>
      <c r="Q697" s="32"/>
      <c r="R697" s="32"/>
      <c r="S697" s="32"/>
      <c r="T697" s="32"/>
    </row>
    <row r="698" ht="15.75" customHeight="1">
      <c r="A698" s="21"/>
      <c r="B698" s="21"/>
      <c r="C698" s="21"/>
      <c r="D698" s="32"/>
      <c r="E698" s="71"/>
      <c r="F698" s="21"/>
      <c r="G698" s="21"/>
      <c r="H698" s="21"/>
      <c r="I698" s="21"/>
      <c r="J698" s="111"/>
      <c r="K698" s="111"/>
      <c r="L698" s="32"/>
      <c r="M698" s="32"/>
      <c r="N698" s="32"/>
      <c r="O698" s="32"/>
      <c r="P698" s="32"/>
      <c r="Q698" s="32"/>
      <c r="R698" s="32"/>
      <c r="S698" s="32"/>
      <c r="T698" s="32"/>
    </row>
    <row r="699" ht="15.75" customHeight="1">
      <c r="A699" s="21"/>
      <c r="B699" s="21"/>
      <c r="C699" s="21"/>
      <c r="D699" s="32"/>
      <c r="E699" s="71"/>
      <c r="F699" s="21"/>
      <c r="G699" s="21"/>
      <c r="H699" s="21"/>
      <c r="I699" s="21"/>
      <c r="J699" s="111"/>
      <c r="K699" s="111"/>
      <c r="L699" s="32"/>
      <c r="M699" s="32"/>
      <c r="N699" s="32"/>
      <c r="O699" s="32"/>
      <c r="P699" s="32"/>
      <c r="Q699" s="32"/>
      <c r="R699" s="32"/>
      <c r="S699" s="32"/>
      <c r="T699" s="32"/>
    </row>
    <row r="700" ht="15.75" customHeight="1">
      <c r="A700" s="21"/>
      <c r="B700" s="21"/>
      <c r="C700" s="21"/>
      <c r="D700" s="32"/>
      <c r="E700" s="71"/>
      <c r="F700" s="21"/>
      <c r="G700" s="21"/>
      <c r="H700" s="21"/>
      <c r="I700" s="21"/>
      <c r="J700" s="111"/>
      <c r="K700" s="111"/>
      <c r="L700" s="32"/>
      <c r="M700" s="32"/>
      <c r="N700" s="32"/>
      <c r="O700" s="32"/>
      <c r="P700" s="32"/>
      <c r="Q700" s="32"/>
      <c r="R700" s="32"/>
      <c r="S700" s="32"/>
      <c r="T700" s="32"/>
    </row>
    <row r="701" ht="15.75" customHeight="1">
      <c r="A701" s="21"/>
      <c r="B701" s="21"/>
      <c r="C701" s="21"/>
      <c r="D701" s="32"/>
      <c r="E701" s="71"/>
      <c r="F701" s="21"/>
      <c r="G701" s="21"/>
      <c r="H701" s="21"/>
      <c r="I701" s="21"/>
      <c r="J701" s="111"/>
      <c r="K701" s="111"/>
      <c r="L701" s="32"/>
      <c r="M701" s="32"/>
      <c r="N701" s="32"/>
      <c r="O701" s="32"/>
      <c r="P701" s="32"/>
      <c r="Q701" s="32"/>
      <c r="R701" s="32"/>
      <c r="S701" s="32"/>
      <c r="T701" s="32"/>
    </row>
    <row r="702" ht="15.75" customHeight="1">
      <c r="A702" s="21"/>
      <c r="B702" s="21"/>
      <c r="C702" s="21"/>
      <c r="D702" s="32"/>
      <c r="E702" s="71"/>
      <c r="F702" s="21"/>
      <c r="G702" s="21"/>
      <c r="H702" s="21"/>
      <c r="I702" s="21"/>
      <c r="J702" s="111"/>
      <c r="K702" s="111"/>
      <c r="L702" s="32"/>
      <c r="M702" s="32"/>
      <c r="N702" s="32"/>
      <c r="O702" s="32"/>
      <c r="P702" s="32"/>
      <c r="Q702" s="32"/>
      <c r="R702" s="32"/>
      <c r="S702" s="32"/>
      <c r="T702" s="32"/>
    </row>
    <row r="703" ht="15.75" customHeight="1">
      <c r="A703" s="21"/>
      <c r="B703" s="21"/>
      <c r="C703" s="21"/>
      <c r="D703" s="32"/>
      <c r="E703" s="71"/>
      <c r="F703" s="21"/>
      <c r="G703" s="21"/>
      <c r="H703" s="21"/>
      <c r="I703" s="21"/>
      <c r="J703" s="111"/>
      <c r="K703" s="111"/>
      <c r="L703" s="32"/>
      <c r="M703" s="32"/>
      <c r="N703" s="32"/>
      <c r="O703" s="32"/>
      <c r="P703" s="32"/>
      <c r="Q703" s="32"/>
      <c r="R703" s="32"/>
      <c r="S703" s="32"/>
      <c r="T703" s="32"/>
    </row>
    <row r="704" ht="15.75" customHeight="1">
      <c r="A704" s="21"/>
      <c r="B704" s="21"/>
      <c r="C704" s="21"/>
      <c r="D704" s="32"/>
      <c r="E704" s="71"/>
      <c r="F704" s="21"/>
      <c r="G704" s="21"/>
      <c r="H704" s="21"/>
      <c r="I704" s="21"/>
      <c r="J704" s="111"/>
      <c r="K704" s="111"/>
      <c r="L704" s="32"/>
      <c r="M704" s="32"/>
      <c r="N704" s="32"/>
      <c r="O704" s="32"/>
      <c r="P704" s="32"/>
      <c r="Q704" s="32"/>
      <c r="R704" s="32"/>
      <c r="S704" s="32"/>
      <c r="T704" s="32"/>
    </row>
    <row r="705" ht="15.75" customHeight="1">
      <c r="A705" s="21"/>
      <c r="B705" s="21"/>
      <c r="C705" s="21"/>
      <c r="D705" s="32"/>
      <c r="E705" s="71"/>
      <c r="F705" s="21"/>
      <c r="G705" s="21"/>
      <c r="H705" s="21"/>
      <c r="I705" s="21"/>
      <c r="J705" s="111"/>
      <c r="K705" s="111"/>
      <c r="L705" s="32"/>
      <c r="M705" s="32"/>
      <c r="N705" s="32"/>
      <c r="O705" s="32"/>
      <c r="P705" s="32"/>
      <c r="Q705" s="32"/>
      <c r="R705" s="32"/>
      <c r="S705" s="32"/>
      <c r="T705" s="32"/>
    </row>
    <row r="706" ht="15.75" customHeight="1">
      <c r="A706" s="21"/>
      <c r="B706" s="21"/>
      <c r="C706" s="21"/>
      <c r="D706" s="32"/>
      <c r="E706" s="71"/>
      <c r="F706" s="21"/>
      <c r="G706" s="21"/>
      <c r="H706" s="21"/>
      <c r="I706" s="21"/>
      <c r="J706" s="111"/>
      <c r="K706" s="111"/>
      <c r="L706" s="32"/>
      <c r="M706" s="32"/>
      <c r="N706" s="32"/>
      <c r="O706" s="32"/>
      <c r="P706" s="32"/>
      <c r="Q706" s="32"/>
      <c r="R706" s="32"/>
      <c r="S706" s="32"/>
      <c r="T706" s="32"/>
    </row>
    <row r="707" ht="15.75" customHeight="1">
      <c r="A707" s="21"/>
      <c r="B707" s="21"/>
      <c r="C707" s="21"/>
      <c r="D707" s="32"/>
      <c r="E707" s="71"/>
      <c r="F707" s="21"/>
      <c r="G707" s="21"/>
      <c r="H707" s="21"/>
      <c r="I707" s="21"/>
      <c r="J707" s="111"/>
      <c r="K707" s="111"/>
      <c r="L707" s="32"/>
      <c r="M707" s="32"/>
      <c r="N707" s="32"/>
      <c r="O707" s="32"/>
      <c r="P707" s="32"/>
      <c r="Q707" s="32"/>
      <c r="R707" s="32"/>
      <c r="S707" s="32"/>
      <c r="T707" s="32"/>
    </row>
    <row r="708" ht="15.75" customHeight="1">
      <c r="A708" s="21"/>
      <c r="B708" s="21"/>
      <c r="C708" s="21"/>
      <c r="D708" s="32"/>
      <c r="E708" s="71"/>
      <c r="F708" s="21"/>
      <c r="G708" s="21"/>
      <c r="H708" s="21"/>
      <c r="I708" s="21"/>
      <c r="J708" s="111"/>
      <c r="K708" s="111"/>
      <c r="L708" s="32"/>
      <c r="M708" s="32"/>
      <c r="N708" s="32"/>
      <c r="O708" s="32"/>
      <c r="P708" s="32"/>
      <c r="Q708" s="32"/>
      <c r="R708" s="32"/>
      <c r="S708" s="32"/>
      <c r="T708" s="32"/>
    </row>
    <row r="709" ht="15.75" customHeight="1">
      <c r="A709" s="21"/>
      <c r="B709" s="21"/>
      <c r="C709" s="21"/>
      <c r="D709" s="32"/>
      <c r="E709" s="71"/>
      <c r="F709" s="21"/>
      <c r="G709" s="21"/>
      <c r="H709" s="21"/>
      <c r="I709" s="21"/>
      <c r="J709" s="111"/>
      <c r="K709" s="111"/>
      <c r="L709" s="32"/>
      <c r="M709" s="32"/>
      <c r="N709" s="32"/>
      <c r="O709" s="32"/>
      <c r="P709" s="32"/>
      <c r="Q709" s="32"/>
      <c r="R709" s="32"/>
      <c r="S709" s="32"/>
      <c r="T709" s="32"/>
    </row>
    <row r="710" ht="15.75" customHeight="1">
      <c r="A710" s="21"/>
      <c r="B710" s="21"/>
      <c r="C710" s="21"/>
      <c r="D710" s="32"/>
      <c r="E710" s="71"/>
      <c r="F710" s="21"/>
      <c r="G710" s="21"/>
      <c r="H710" s="21"/>
      <c r="I710" s="21"/>
      <c r="J710" s="111"/>
      <c r="K710" s="111"/>
      <c r="L710" s="32"/>
      <c r="M710" s="32"/>
      <c r="N710" s="32"/>
      <c r="O710" s="32"/>
      <c r="P710" s="32"/>
      <c r="Q710" s="32"/>
      <c r="R710" s="32"/>
      <c r="S710" s="32"/>
      <c r="T710" s="32"/>
    </row>
    <row r="711" ht="15.75" customHeight="1">
      <c r="A711" s="21"/>
      <c r="B711" s="21"/>
      <c r="C711" s="21"/>
      <c r="D711" s="32"/>
      <c r="E711" s="71"/>
      <c r="F711" s="21"/>
      <c r="G711" s="21"/>
      <c r="H711" s="21"/>
      <c r="I711" s="21"/>
      <c r="J711" s="111"/>
      <c r="K711" s="111"/>
      <c r="L711" s="32"/>
      <c r="M711" s="32"/>
      <c r="N711" s="32"/>
      <c r="O711" s="32"/>
      <c r="P711" s="32"/>
      <c r="Q711" s="32"/>
      <c r="R711" s="32"/>
      <c r="S711" s="32"/>
      <c r="T711" s="32"/>
    </row>
    <row r="712" ht="15.75" customHeight="1">
      <c r="A712" s="21"/>
      <c r="B712" s="21"/>
      <c r="C712" s="21"/>
      <c r="D712" s="32"/>
      <c r="E712" s="71"/>
      <c r="F712" s="21"/>
      <c r="G712" s="21"/>
      <c r="H712" s="21"/>
      <c r="I712" s="21"/>
      <c r="J712" s="111"/>
      <c r="K712" s="111"/>
      <c r="L712" s="32"/>
      <c r="M712" s="32"/>
      <c r="N712" s="32"/>
      <c r="O712" s="32"/>
      <c r="P712" s="32"/>
      <c r="Q712" s="32"/>
      <c r="R712" s="32"/>
      <c r="S712" s="32"/>
      <c r="T712" s="32"/>
    </row>
    <row r="713" ht="15.75" customHeight="1">
      <c r="A713" s="21"/>
      <c r="B713" s="21"/>
      <c r="C713" s="21"/>
      <c r="D713" s="32"/>
      <c r="E713" s="71"/>
      <c r="F713" s="21"/>
      <c r="G713" s="21"/>
      <c r="H713" s="21"/>
      <c r="I713" s="21"/>
      <c r="J713" s="111"/>
      <c r="K713" s="111"/>
      <c r="L713" s="32"/>
      <c r="M713" s="32"/>
      <c r="N713" s="32"/>
      <c r="O713" s="32"/>
      <c r="P713" s="32"/>
      <c r="Q713" s="32"/>
      <c r="R713" s="32"/>
      <c r="S713" s="32"/>
      <c r="T713" s="32"/>
    </row>
    <row r="714" ht="15.75" customHeight="1">
      <c r="A714" s="21"/>
      <c r="B714" s="21"/>
      <c r="C714" s="21"/>
      <c r="D714" s="32"/>
      <c r="E714" s="71"/>
      <c r="F714" s="21"/>
      <c r="G714" s="21"/>
      <c r="H714" s="21"/>
      <c r="I714" s="21"/>
      <c r="J714" s="111"/>
      <c r="K714" s="111"/>
      <c r="L714" s="32"/>
      <c r="M714" s="32"/>
      <c r="N714" s="32"/>
      <c r="O714" s="32"/>
      <c r="P714" s="32"/>
      <c r="Q714" s="32"/>
      <c r="R714" s="32"/>
      <c r="S714" s="32"/>
      <c r="T714" s="32"/>
    </row>
    <row r="715" ht="15.75" customHeight="1">
      <c r="A715" s="21"/>
      <c r="B715" s="21"/>
      <c r="C715" s="21"/>
      <c r="D715" s="32"/>
      <c r="E715" s="71"/>
      <c r="F715" s="21"/>
      <c r="G715" s="21"/>
      <c r="H715" s="21"/>
      <c r="I715" s="21"/>
      <c r="J715" s="111"/>
      <c r="K715" s="111"/>
      <c r="L715" s="32"/>
      <c r="M715" s="32"/>
      <c r="N715" s="32"/>
      <c r="O715" s="32"/>
      <c r="P715" s="32"/>
      <c r="Q715" s="32"/>
      <c r="R715" s="32"/>
      <c r="S715" s="32"/>
      <c r="T715" s="32"/>
    </row>
    <row r="716" ht="15.75" customHeight="1">
      <c r="A716" s="21"/>
      <c r="B716" s="21"/>
      <c r="C716" s="21"/>
      <c r="D716" s="32"/>
      <c r="E716" s="71"/>
      <c r="F716" s="21"/>
      <c r="G716" s="21"/>
      <c r="H716" s="21"/>
      <c r="I716" s="21"/>
      <c r="J716" s="111"/>
      <c r="K716" s="111"/>
      <c r="L716" s="32"/>
      <c r="M716" s="32"/>
      <c r="N716" s="32"/>
      <c r="O716" s="32"/>
      <c r="P716" s="32"/>
      <c r="Q716" s="32"/>
      <c r="R716" s="32"/>
      <c r="S716" s="32"/>
      <c r="T716" s="32"/>
    </row>
    <row r="717" ht="15.75" customHeight="1">
      <c r="A717" s="21"/>
      <c r="B717" s="21"/>
      <c r="C717" s="21"/>
      <c r="D717" s="32"/>
      <c r="E717" s="71"/>
      <c r="F717" s="21"/>
      <c r="G717" s="21"/>
      <c r="H717" s="21"/>
      <c r="I717" s="21"/>
      <c r="J717" s="111"/>
      <c r="K717" s="111"/>
      <c r="L717" s="32"/>
      <c r="M717" s="32"/>
      <c r="N717" s="32"/>
      <c r="O717" s="32"/>
      <c r="P717" s="32"/>
      <c r="Q717" s="32"/>
      <c r="R717" s="32"/>
      <c r="S717" s="32"/>
      <c r="T717" s="32"/>
    </row>
    <row r="718" ht="15.75" customHeight="1">
      <c r="A718" s="21"/>
      <c r="B718" s="21"/>
      <c r="C718" s="21"/>
      <c r="D718" s="32"/>
      <c r="E718" s="71"/>
      <c r="F718" s="21"/>
      <c r="G718" s="21"/>
      <c r="H718" s="21"/>
      <c r="I718" s="21"/>
      <c r="J718" s="111"/>
      <c r="K718" s="111"/>
      <c r="L718" s="32"/>
      <c r="M718" s="32"/>
      <c r="N718" s="32"/>
      <c r="O718" s="32"/>
      <c r="P718" s="32"/>
      <c r="Q718" s="32"/>
      <c r="R718" s="32"/>
      <c r="S718" s="32"/>
      <c r="T718" s="32"/>
    </row>
    <row r="719" ht="15.75" customHeight="1">
      <c r="A719" s="21"/>
      <c r="B719" s="21"/>
      <c r="C719" s="21"/>
      <c r="D719" s="32"/>
      <c r="E719" s="71"/>
      <c r="F719" s="21"/>
      <c r="G719" s="21"/>
      <c r="H719" s="21"/>
      <c r="I719" s="21"/>
      <c r="J719" s="111"/>
      <c r="K719" s="111"/>
      <c r="L719" s="32"/>
      <c r="M719" s="32"/>
      <c r="N719" s="32"/>
      <c r="O719" s="32"/>
      <c r="P719" s="32"/>
      <c r="Q719" s="32"/>
      <c r="R719" s="32"/>
      <c r="S719" s="32"/>
      <c r="T719" s="32"/>
    </row>
    <row r="720" ht="15.75" customHeight="1">
      <c r="A720" s="21"/>
      <c r="B720" s="21"/>
      <c r="C720" s="21"/>
      <c r="D720" s="32"/>
      <c r="E720" s="71"/>
      <c r="F720" s="21"/>
      <c r="G720" s="21"/>
      <c r="H720" s="21"/>
      <c r="I720" s="21"/>
      <c r="J720" s="111"/>
      <c r="K720" s="111"/>
      <c r="L720" s="32"/>
      <c r="M720" s="32"/>
      <c r="N720" s="32"/>
      <c r="O720" s="32"/>
      <c r="P720" s="32"/>
      <c r="Q720" s="32"/>
      <c r="R720" s="32"/>
      <c r="S720" s="32"/>
      <c r="T720" s="32"/>
    </row>
    <row r="721" ht="15.75" customHeight="1">
      <c r="A721" s="21"/>
      <c r="B721" s="21"/>
      <c r="C721" s="21"/>
      <c r="D721" s="32"/>
      <c r="E721" s="71"/>
      <c r="F721" s="21"/>
      <c r="G721" s="21"/>
      <c r="H721" s="21"/>
      <c r="I721" s="21"/>
      <c r="J721" s="111"/>
      <c r="K721" s="111"/>
      <c r="L721" s="32"/>
      <c r="M721" s="32"/>
      <c r="N721" s="32"/>
      <c r="O721" s="32"/>
      <c r="P721" s="32"/>
      <c r="Q721" s="32"/>
      <c r="R721" s="32"/>
      <c r="S721" s="32"/>
      <c r="T721" s="32"/>
    </row>
    <row r="722" ht="15.75" customHeight="1">
      <c r="A722" s="21"/>
      <c r="B722" s="21"/>
      <c r="C722" s="21"/>
      <c r="D722" s="32"/>
      <c r="E722" s="71"/>
      <c r="F722" s="21"/>
      <c r="G722" s="21"/>
      <c r="H722" s="21"/>
      <c r="I722" s="21"/>
      <c r="J722" s="111"/>
      <c r="K722" s="111"/>
      <c r="L722" s="32"/>
      <c r="M722" s="32"/>
      <c r="N722" s="32"/>
      <c r="O722" s="32"/>
      <c r="P722" s="32"/>
      <c r="Q722" s="32"/>
      <c r="R722" s="32"/>
      <c r="S722" s="32"/>
      <c r="T722" s="32"/>
    </row>
    <row r="723" ht="15.75" customHeight="1">
      <c r="A723" s="21"/>
      <c r="B723" s="21"/>
      <c r="C723" s="21"/>
      <c r="D723" s="32"/>
      <c r="E723" s="71"/>
      <c r="F723" s="21"/>
      <c r="G723" s="21"/>
      <c r="H723" s="21"/>
      <c r="I723" s="21"/>
      <c r="J723" s="111"/>
      <c r="K723" s="111"/>
      <c r="L723" s="32"/>
      <c r="M723" s="32"/>
      <c r="N723" s="32"/>
      <c r="O723" s="32"/>
      <c r="P723" s="32"/>
      <c r="Q723" s="32"/>
      <c r="R723" s="32"/>
      <c r="S723" s="32"/>
      <c r="T723" s="32"/>
    </row>
    <row r="724" ht="15.75" customHeight="1">
      <c r="A724" s="21"/>
      <c r="B724" s="21"/>
      <c r="C724" s="21"/>
      <c r="D724" s="32"/>
      <c r="E724" s="71"/>
      <c r="F724" s="21"/>
      <c r="G724" s="21"/>
      <c r="H724" s="21"/>
      <c r="I724" s="21"/>
      <c r="J724" s="111"/>
      <c r="K724" s="111"/>
      <c r="L724" s="32"/>
      <c r="M724" s="32"/>
      <c r="N724" s="32"/>
      <c r="O724" s="32"/>
      <c r="P724" s="32"/>
      <c r="Q724" s="32"/>
      <c r="R724" s="32"/>
      <c r="S724" s="32"/>
      <c r="T724" s="32"/>
    </row>
    <row r="725" ht="15.75" customHeight="1">
      <c r="A725" s="21"/>
      <c r="B725" s="21"/>
      <c r="C725" s="21"/>
      <c r="D725" s="32"/>
      <c r="E725" s="71"/>
      <c r="F725" s="21"/>
      <c r="G725" s="21"/>
      <c r="H725" s="21"/>
      <c r="I725" s="21"/>
      <c r="J725" s="111"/>
      <c r="K725" s="111"/>
      <c r="L725" s="32"/>
      <c r="M725" s="32"/>
      <c r="N725" s="32"/>
      <c r="O725" s="32"/>
      <c r="P725" s="32"/>
      <c r="Q725" s="32"/>
      <c r="R725" s="32"/>
      <c r="S725" s="32"/>
      <c r="T725" s="32"/>
    </row>
    <row r="726" ht="15.75" customHeight="1">
      <c r="A726" s="21"/>
      <c r="B726" s="21"/>
      <c r="C726" s="21"/>
      <c r="D726" s="32"/>
      <c r="E726" s="71"/>
      <c r="F726" s="21"/>
      <c r="G726" s="21"/>
      <c r="H726" s="21"/>
      <c r="I726" s="21"/>
      <c r="J726" s="111"/>
      <c r="K726" s="111"/>
      <c r="L726" s="32"/>
      <c r="M726" s="32"/>
      <c r="N726" s="32"/>
      <c r="O726" s="32"/>
      <c r="P726" s="32"/>
      <c r="Q726" s="32"/>
      <c r="R726" s="32"/>
      <c r="S726" s="32"/>
      <c r="T726" s="32"/>
    </row>
    <row r="727" ht="15.75" customHeight="1">
      <c r="A727" s="21"/>
      <c r="B727" s="21"/>
      <c r="C727" s="21"/>
      <c r="D727" s="32"/>
      <c r="E727" s="71"/>
      <c r="F727" s="21"/>
      <c r="G727" s="21"/>
      <c r="H727" s="21"/>
      <c r="I727" s="21"/>
      <c r="J727" s="111"/>
      <c r="K727" s="111"/>
      <c r="L727" s="32"/>
      <c r="M727" s="32"/>
      <c r="N727" s="32"/>
      <c r="O727" s="32"/>
      <c r="P727" s="32"/>
      <c r="Q727" s="32"/>
      <c r="R727" s="32"/>
      <c r="S727" s="32"/>
      <c r="T727" s="32"/>
    </row>
    <row r="728" ht="15.75" customHeight="1">
      <c r="A728" s="21"/>
      <c r="B728" s="21"/>
      <c r="C728" s="21"/>
      <c r="D728" s="32"/>
      <c r="E728" s="71"/>
      <c r="F728" s="21"/>
      <c r="G728" s="21"/>
      <c r="H728" s="21"/>
      <c r="I728" s="21"/>
      <c r="J728" s="111"/>
      <c r="K728" s="111"/>
      <c r="L728" s="32"/>
      <c r="M728" s="32"/>
      <c r="N728" s="32"/>
      <c r="O728" s="32"/>
      <c r="P728" s="32"/>
      <c r="Q728" s="32"/>
      <c r="R728" s="32"/>
      <c r="S728" s="32"/>
      <c r="T728" s="32"/>
    </row>
    <row r="729" ht="15.75" customHeight="1">
      <c r="A729" s="21"/>
      <c r="B729" s="21"/>
      <c r="C729" s="21"/>
      <c r="D729" s="32"/>
      <c r="E729" s="71"/>
      <c r="F729" s="21"/>
      <c r="G729" s="21"/>
      <c r="H729" s="21"/>
      <c r="I729" s="21"/>
      <c r="J729" s="111"/>
      <c r="K729" s="111"/>
      <c r="L729" s="32"/>
      <c r="M729" s="32"/>
      <c r="N729" s="32"/>
      <c r="O729" s="32"/>
      <c r="P729" s="32"/>
      <c r="Q729" s="32"/>
      <c r="R729" s="32"/>
      <c r="S729" s="32"/>
      <c r="T729" s="32"/>
    </row>
    <row r="730" ht="15.75" customHeight="1">
      <c r="A730" s="21"/>
      <c r="B730" s="21"/>
      <c r="C730" s="21"/>
      <c r="D730" s="32"/>
      <c r="E730" s="71"/>
      <c r="F730" s="21"/>
      <c r="G730" s="21"/>
      <c r="H730" s="21"/>
      <c r="I730" s="21"/>
      <c r="J730" s="111"/>
      <c r="K730" s="111"/>
      <c r="L730" s="32"/>
      <c r="M730" s="32"/>
      <c r="N730" s="32"/>
      <c r="O730" s="32"/>
      <c r="P730" s="32"/>
      <c r="Q730" s="32"/>
      <c r="R730" s="32"/>
      <c r="S730" s="32"/>
      <c r="T730" s="32"/>
    </row>
    <row r="731" ht="15.75" customHeight="1">
      <c r="A731" s="21"/>
      <c r="B731" s="21"/>
      <c r="C731" s="21"/>
      <c r="D731" s="32"/>
      <c r="E731" s="71"/>
      <c r="F731" s="21"/>
      <c r="G731" s="21"/>
      <c r="H731" s="21"/>
      <c r="I731" s="21"/>
      <c r="J731" s="111"/>
      <c r="K731" s="111"/>
      <c r="L731" s="32"/>
      <c r="M731" s="32"/>
      <c r="N731" s="32"/>
      <c r="O731" s="32"/>
      <c r="P731" s="32"/>
      <c r="Q731" s="32"/>
      <c r="R731" s="32"/>
      <c r="S731" s="32"/>
      <c r="T731" s="32"/>
    </row>
    <row r="732" ht="15.75" customHeight="1">
      <c r="A732" s="21"/>
      <c r="B732" s="21"/>
      <c r="C732" s="21"/>
      <c r="D732" s="32"/>
      <c r="E732" s="71"/>
      <c r="F732" s="21"/>
      <c r="G732" s="21"/>
      <c r="H732" s="21"/>
      <c r="I732" s="21"/>
      <c r="J732" s="111"/>
      <c r="K732" s="111"/>
      <c r="L732" s="32"/>
      <c r="M732" s="32"/>
      <c r="N732" s="32"/>
      <c r="O732" s="32"/>
      <c r="P732" s="32"/>
      <c r="Q732" s="32"/>
      <c r="R732" s="32"/>
      <c r="S732" s="32"/>
      <c r="T732" s="32"/>
    </row>
    <row r="733" ht="15.75" customHeight="1">
      <c r="A733" s="21"/>
      <c r="B733" s="21"/>
      <c r="C733" s="21"/>
      <c r="D733" s="32"/>
      <c r="E733" s="71"/>
      <c r="F733" s="21"/>
      <c r="G733" s="21"/>
      <c r="H733" s="21"/>
      <c r="I733" s="21"/>
      <c r="J733" s="111"/>
      <c r="K733" s="111"/>
      <c r="L733" s="32"/>
      <c r="M733" s="32"/>
      <c r="N733" s="32"/>
      <c r="O733" s="32"/>
      <c r="P733" s="32"/>
      <c r="Q733" s="32"/>
      <c r="R733" s="32"/>
      <c r="S733" s="32"/>
      <c r="T733" s="32"/>
    </row>
    <row r="734" ht="15.75" customHeight="1">
      <c r="A734" s="21"/>
      <c r="B734" s="21"/>
      <c r="C734" s="21"/>
      <c r="D734" s="32"/>
      <c r="E734" s="71"/>
      <c r="F734" s="21"/>
      <c r="G734" s="21"/>
      <c r="H734" s="21"/>
      <c r="I734" s="21"/>
      <c r="J734" s="111"/>
      <c r="K734" s="111"/>
      <c r="L734" s="32"/>
      <c r="M734" s="32"/>
      <c r="N734" s="32"/>
      <c r="O734" s="32"/>
      <c r="P734" s="32"/>
      <c r="Q734" s="32"/>
      <c r="R734" s="32"/>
      <c r="S734" s="32"/>
      <c r="T734" s="32"/>
    </row>
    <row r="735" ht="15.75" customHeight="1">
      <c r="A735" s="21"/>
      <c r="B735" s="21"/>
      <c r="C735" s="21"/>
      <c r="D735" s="32"/>
      <c r="E735" s="71"/>
      <c r="F735" s="21"/>
      <c r="G735" s="21"/>
      <c r="H735" s="21"/>
      <c r="I735" s="21"/>
      <c r="J735" s="111"/>
      <c r="K735" s="111"/>
      <c r="L735" s="32"/>
      <c r="M735" s="32"/>
      <c r="N735" s="32"/>
      <c r="O735" s="32"/>
      <c r="P735" s="32"/>
      <c r="Q735" s="32"/>
      <c r="R735" s="32"/>
      <c r="S735" s="32"/>
      <c r="T735" s="32"/>
    </row>
    <row r="736" ht="15.75" customHeight="1">
      <c r="A736" s="21"/>
      <c r="B736" s="21"/>
      <c r="C736" s="21"/>
      <c r="D736" s="32"/>
      <c r="E736" s="71"/>
      <c r="F736" s="21"/>
      <c r="G736" s="21"/>
      <c r="H736" s="21"/>
      <c r="I736" s="21"/>
      <c r="J736" s="111"/>
      <c r="K736" s="111"/>
      <c r="L736" s="32"/>
      <c r="M736" s="32"/>
      <c r="N736" s="32"/>
      <c r="O736" s="32"/>
      <c r="P736" s="32"/>
      <c r="Q736" s="32"/>
      <c r="R736" s="32"/>
      <c r="S736" s="32"/>
      <c r="T736" s="32"/>
    </row>
    <row r="737" ht="15.75" customHeight="1">
      <c r="A737" s="21"/>
      <c r="B737" s="21"/>
      <c r="C737" s="21"/>
      <c r="D737" s="32"/>
      <c r="E737" s="71"/>
      <c r="F737" s="21"/>
      <c r="G737" s="21"/>
      <c r="H737" s="21"/>
      <c r="I737" s="21"/>
      <c r="J737" s="111"/>
      <c r="K737" s="111"/>
      <c r="L737" s="32"/>
      <c r="M737" s="32"/>
      <c r="N737" s="32"/>
      <c r="O737" s="32"/>
      <c r="P737" s="32"/>
      <c r="Q737" s="32"/>
      <c r="R737" s="32"/>
      <c r="S737" s="32"/>
      <c r="T737" s="32"/>
    </row>
    <row r="738" ht="15.75" customHeight="1">
      <c r="A738" s="21"/>
      <c r="B738" s="21"/>
      <c r="C738" s="21"/>
      <c r="D738" s="32"/>
      <c r="E738" s="71"/>
      <c r="F738" s="21"/>
      <c r="G738" s="21"/>
      <c r="H738" s="21"/>
      <c r="I738" s="21"/>
      <c r="J738" s="111"/>
      <c r="K738" s="111"/>
      <c r="L738" s="32"/>
      <c r="M738" s="32"/>
      <c r="N738" s="32"/>
      <c r="O738" s="32"/>
      <c r="P738" s="32"/>
      <c r="Q738" s="32"/>
      <c r="R738" s="32"/>
      <c r="S738" s="32"/>
      <c r="T738" s="32"/>
    </row>
    <row r="739" ht="15.75" customHeight="1">
      <c r="A739" s="21"/>
      <c r="B739" s="21"/>
      <c r="C739" s="21"/>
      <c r="D739" s="32"/>
      <c r="E739" s="71"/>
      <c r="F739" s="21"/>
      <c r="G739" s="21"/>
      <c r="H739" s="21"/>
      <c r="I739" s="21"/>
      <c r="J739" s="111"/>
      <c r="K739" s="111"/>
      <c r="L739" s="32"/>
      <c r="M739" s="32"/>
      <c r="N739" s="32"/>
      <c r="O739" s="32"/>
      <c r="P739" s="32"/>
      <c r="Q739" s="32"/>
      <c r="R739" s="32"/>
      <c r="S739" s="32"/>
      <c r="T739" s="32"/>
    </row>
    <row r="740" ht="15.75" customHeight="1">
      <c r="A740" s="21"/>
      <c r="B740" s="21"/>
      <c r="C740" s="21"/>
      <c r="D740" s="32"/>
      <c r="E740" s="71"/>
      <c r="F740" s="21"/>
      <c r="G740" s="21"/>
      <c r="H740" s="21"/>
      <c r="I740" s="21"/>
      <c r="J740" s="111"/>
      <c r="K740" s="111"/>
      <c r="L740" s="32"/>
      <c r="M740" s="32"/>
      <c r="N740" s="32"/>
      <c r="O740" s="32"/>
      <c r="P740" s="32"/>
      <c r="Q740" s="32"/>
      <c r="R740" s="32"/>
      <c r="S740" s="32"/>
      <c r="T740" s="32"/>
    </row>
    <row r="741" ht="15.75" customHeight="1">
      <c r="A741" s="21"/>
      <c r="B741" s="21"/>
      <c r="C741" s="21"/>
      <c r="D741" s="32"/>
      <c r="E741" s="71"/>
      <c r="F741" s="21"/>
      <c r="G741" s="21"/>
      <c r="H741" s="21"/>
      <c r="I741" s="21"/>
      <c r="J741" s="111"/>
      <c r="K741" s="111"/>
      <c r="L741" s="32"/>
      <c r="M741" s="32"/>
      <c r="N741" s="32"/>
      <c r="O741" s="32"/>
      <c r="P741" s="32"/>
      <c r="Q741" s="32"/>
      <c r="R741" s="32"/>
      <c r="S741" s="32"/>
      <c r="T741" s="32"/>
    </row>
    <row r="742" ht="15.75" customHeight="1">
      <c r="A742" s="21"/>
      <c r="B742" s="21"/>
      <c r="C742" s="21"/>
      <c r="D742" s="32"/>
      <c r="E742" s="71"/>
      <c r="F742" s="21"/>
      <c r="G742" s="21"/>
      <c r="H742" s="21"/>
      <c r="I742" s="21"/>
      <c r="J742" s="111"/>
      <c r="K742" s="111"/>
      <c r="L742" s="32"/>
      <c r="M742" s="32"/>
      <c r="N742" s="32"/>
      <c r="O742" s="32"/>
      <c r="P742" s="32"/>
      <c r="Q742" s="32"/>
      <c r="R742" s="32"/>
      <c r="S742" s="32"/>
      <c r="T742" s="32"/>
    </row>
    <row r="743" ht="15.75" customHeight="1">
      <c r="A743" s="21"/>
      <c r="B743" s="21"/>
      <c r="C743" s="21"/>
      <c r="D743" s="32"/>
      <c r="E743" s="71"/>
      <c r="F743" s="21"/>
      <c r="G743" s="21"/>
      <c r="H743" s="21"/>
      <c r="I743" s="21"/>
      <c r="J743" s="111"/>
      <c r="K743" s="111"/>
      <c r="L743" s="32"/>
      <c r="M743" s="32"/>
      <c r="N743" s="32"/>
      <c r="O743" s="32"/>
      <c r="P743" s="32"/>
      <c r="Q743" s="32"/>
      <c r="R743" s="32"/>
      <c r="S743" s="32"/>
      <c r="T743" s="32"/>
    </row>
    <row r="744" ht="15.75" customHeight="1">
      <c r="A744" s="21"/>
      <c r="B744" s="21"/>
      <c r="C744" s="21"/>
      <c r="D744" s="32"/>
      <c r="E744" s="71"/>
      <c r="F744" s="21"/>
      <c r="G744" s="21"/>
      <c r="H744" s="21"/>
      <c r="I744" s="21"/>
      <c r="J744" s="111"/>
      <c r="K744" s="111"/>
      <c r="L744" s="32"/>
      <c r="M744" s="32"/>
      <c r="N744" s="32"/>
      <c r="O744" s="32"/>
      <c r="P744" s="32"/>
      <c r="Q744" s="32"/>
      <c r="R744" s="32"/>
      <c r="S744" s="32"/>
      <c r="T744" s="32"/>
    </row>
    <row r="745" ht="15.75" customHeight="1">
      <c r="A745" s="21"/>
      <c r="B745" s="21"/>
      <c r="C745" s="21"/>
      <c r="D745" s="32"/>
      <c r="E745" s="71"/>
      <c r="F745" s="21"/>
      <c r="G745" s="21"/>
      <c r="H745" s="21"/>
      <c r="I745" s="21"/>
      <c r="J745" s="111"/>
      <c r="K745" s="111"/>
      <c r="L745" s="32"/>
      <c r="M745" s="32"/>
      <c r="N745" s="32"/>
      <c r="O745" s="32"/>
      <c r="P745" s="32"/>
      <c r="Q745" s="32"/>
      <c r="R745" s="32"/>
      <c r="S745" s="32"/>
      <c r="T745" s="32"/>
    </row>
    <row r="746" ht="15.75" customHeight="1">
      <c r="A746" s="21"/>
      <c r="B746" s="21"/>
      <c r="C746" s="21"/>
      <c r="D746" s="32"/>
      <c r="E746" s="71"/>
      <c r="F746" s="21"/>
      <c r="G746" s="21"/>
      <c r="H746" s="21"/>
      <c r="I746" s="21"/>
      <c r="J746" s="111"/>
      <c r="K746" s="111"/>
      <c r="L746" s="32"/>
      <c r="M746" s="32"/>
      <c r="N746" s="32"/>
      <c r="O746" s="32"/>
      <c r="P746" s="32"/>
      <c r="Q746" s="32"/>
      <c r="R746" s="32"/>
      <c r="S746" s="32"/>
      <c r="T746" s="32"/>
    </row>
    <row r="747" ht="15.75" customHeight="1">
      <c r="A747" s="21"/>
      <c r="B747" s="21"/>
      <c r="C747" s="21"/>
      <c r="D747" s="32"/>
      <c r="E747" s="71"/>
      <c r="F747" s="21"/>
      <c r="G747" s="21"/>
      <c r="H747" s="21"/>
      <c r="I747" s="21"/>
      <c r="J747" s="111"/>
      <c r="K747" s="111"/>
      <c r="L747" s="32"/>
      <c r="M747" s="32"/>
      <c r="N747" s="32"/>
      <c r="O747" s="32"/>
      <c r="P747" s="32"/>
      <c r="Q747" s="32"/>
      <c r="R747" s="32"/>
      <c r="S747" s="32"/>
      <c r="T747" s="32"/>
    </row>
    <row r="748" ht="15.75" customHeight="1">
      <c r="A748" s="21"/>
      <c r="B748" s="21"/>
      <c r="C748" s="21"/>
      <c r="D748" s="32"/>
      <c r="E748" s="71"/>
      <c r="F748" s="21"/>
      <c r="G748" s="21"/>
      <c r="H748" s="21"/>
      <c r="I748" s="21"/>
      <c r="J748" s="111"/>
      <c r="K748" s="111"/>
      <c r="L748" s="32"/>
      <c r="M748" s="32"/>
      <c r="N748" s="32"/>
      <c r="O748" s="32"/>
      <c r="P748" s="32"/>
      <c r="Q748" s="32"/>
      <c r="R748" s="32"/>
      <c r="S748" s="32"/>
      <c r="T748" s="32"/>
    </row>
    <row r="749" ht="15.75" customHeight="1">
      <c r="A749" s="21"/>
      <c r="B749" s="21"/>
      <c r="C749" s="21"/>
      <c r="D749" s="32"/>
      <c r="E749" s="71"/>
      <c r="F749" s="21"/>
      <c r="G749" s="21"/>
      <c r="H749" s="21"/>
      <c r="I749" s="21"/>
      <c r="J749" s="111"/>
      <c r="K749" s="111"/>
      <c r="L749" s="32"/>
      <c r="M749" s="32"/>
      <c r="N749" s="32"/>
      <c r="O749" s="32"/>
      <c r="P749" s="32"/>
      <c r="Q749" s="32"/>
      <c r="R749" s="32"/>
      <c r="S749" s="32"/>
      <c r="T749" s="32"/>
    </row>
    <row r="750" ht="15.75" customHeight="1">
      <c r="A750" s="21"/>
      <c r="B750" s="21"/>
      <c r="C750" s="21"/>
      <c r="D750" s="32"/>
      <c r="E750" s="71"/>
      <c r="F750" s="21"/>
      <c r="G750" s="21"/>
      <c r="H750" s="21"/>
      <c r="I750" s="21"/>
      <c r="J750" s="111"/>
      <c r="K750" s="111"/>
      <c r="L750" s="32"/>
      <c r="M750" s="32"/>
      <c r="N750" s="32"/>
      <c r="O750" s="32"/>
      <c r="P750" s="32"/>
      <c r="Q750" s="32"/>
      <c r="R750" s="32"/>
      <c r="S750" s="32"/>
      <c r="T750" s="32"/>
    </row>
    <row r="751" ht="15.75" customHeight="1">
      <c r="A751" s="21"/>
      <c r="B751" s="21"/>
      <c r="C751" s="21"/>
      <c r="D751" s="32"/>
      <c r="E751" s="71"/>
      <c r="F751" s="21"/>
      <c r="G751" s="21"/>
      <c r="H751" s="21"/>
      <c r="I751" s="21"/>
      <c r="J751" s="111"/>
      <c r="K751" s="111"/>
      <c r="L751" s="32"/>
      <c r="M751" s="32"/>
      <c r="N751" s="32"/>
      <c r="O751" s="32"/>
      <c r="P751" s="32"/>
      <c r="Q751" s="32"/>
      <c r="R751" s="32"/>
      <c r="S751" s="32"/>
      <c r="T751" s="32"/>
    </row>
    <row r="752" ht="15.75" customHeight="1">
      <c r="A752" s="21"/>
      <c r="B752" s="21"/>
      <c r="C752" s="21"/>
      <c r="D752" s="32"/>
      <c r="E752" s="71"/>
      <c r="F752" s="21"/>
      <c r="G752" s="21"/>
      <c r="H752" s="21"/>
      <c r="I752" s="21"/>
      <c r="J752" s="111"/>
      <c r="K752" s="111"/>
      <c r="L752" s="32"/>
      <c r="M752" s="32"/>
      <c r="N752" s="32"/>
      <c r="O752" s="32"/>
      <c r="P752" s="32"/>
      <c r="Q752" s="32"/>
      <c r="R752" s="32"/>
      <c r="S752" s="32"/>
      <c r="T752" s="32"/>
    </row>
    <row r="753" ht="15.75" customHeight="1">
      <c r="A753" s="21"/>
      <c r="B753" s="21"/>
      <c r="C753" s="21"/>
      <c r="D753" s="32"/>
      <c r="E753" s="71"/>
      <c r="F753" s="21"/>
      <c r="G753" s="21"/>
      <c r="H753" s="21"/>
      <c r="I753" s="21"/>
      <c r="J753" s="111"/>
      <c r="K753" s="111"/>
      <c r="L753" s="32"/>
      <c r="M753" s="32"/>
      <c r="N753" s="32"/>
      <c r="O753" s="32"/>
      <c r="P753" s="32"/>
      <c r="Q753" s="32"/>
      <c r="R753" s="32"/>
      <c r="S753" s="32"/>
      <c r="T753" s="32"/>
    </row>
    <row r="754" ht="15.75" customHeight="1">
      <c r="A754" s="21"/>
      <c r="B754" s="21"/>
      <c r="C754" s="21"/>
      <c r="D754" s="32"/>
      <c r="E754" s="71"/>
      <c r="F754" s="21"/>
      <c r="G754" s="21"/>
      <c r="H754" s="21"/>
      <c r="I754" s="21"/>
      <c r="J754" s="111"/>
      <c r="K754" s="111"/>
      <c r="L754" s="32"/>
      <c r="M754" s="32"/>
      <c r="N754" s="32"/>
      <c r="O754" s="32"/>
      <c r="P754" s="32"/>
      <c r="Q754" s="32"/>
      <c r="R754" s="32"/>
      <c r="S754" s="32"/>
      <c r="T754" s="32"/>
    </row>
    <row r="755" ht="15.75" customHeight="1">
      <c r="A755" s="21"/>
      <c r="B755" s="21"/>
      <c r="C755" s="21"/>
      <c r="D755" s="32"/>
      <c r="E755" s="71"/>
      <c r="F755" s="21"/>
      <c r="G755" s="21"/>
      <c r="H755" s="21"/>
      <c r="I755" s="21"/>
      <c r="J755" s="111"/>
      <c r="K755" s="111"/>
      <c r="L755" s="32"/>
      <c r="M755" s="32"/>
      <c r="N755" s="32"/>
      <c r="O755" s="32"/>
      <c r="P755" s="32"/>
      <c r="Q755" s="32"/>
      <c r="R755" s="32"/>
      <c r="S755" s="32"/>
      <c r="T755" s="32"/>
    </row>
    <row r="756" ht="15.75" customHeight="1">
      <c r="A756" s="21"/>
      <c r="B756" s="21"/>
      <c r="C756" s="21"/>
      <c r="D756" s="32"/>
      <c r="E756" s="71"/>
      <c r="F756" s="21"/>
      <c r="G756" s="21"/>
      <c r="H756" s="21"/>
      <c r="I756" s="21"/>
      <c r="J756" s="111"/>
      <c r="K756" s="111"/>
      <c r="L756" s="32"/>
      <c r="M756" s="32"/>
      <c r="N756" s="32"/>
      <c r="O756" s="32"/>
      <c r="P756" s="32"/>
      <c r="Q756" s="32"/>
      <c r="R756" s="32"/>
      <c r="S756" s="32"/>
      <c r="T756" s="32"/>
    </row>
    <row r="757" ht="15.75" customHeight="1">
      <c r="A757" s="21"/>
      <c r="B757" s="21"/>
      <c r="C757" s="21"/>
      <c r="D757" s="32"/>
      <c r="E757" s="71"/>
      <c r="F757" s="21"/>
      <c r="G757" s="21"/>
      <c r="H757" s="21"/>
      <c r="I757" s="21"/>
      <c r="J757" s="111"/>
      <c r="K757" s="111"/>
      <c r="L757" s="32"/>
      <c r="M757" s="32"/>
      <c r="N757" s="32"/>
      <c r="O757" s="32"/>
      <c r="P757" s="32"/>
      <c r="Q757" s="32"/>
      <c r="R757" s="32"/>
      <c r="S757" s="32"/>
      <c r="T757" s="32"/>
    </row>
    <row r="758" ht="15.75" customHeight="1">
      <c r="A758" s="21"/>
      <c r="B758" s="21"/>
      <c r="C758" s="21"/>
      <c r="D758" s="32"/>
      <c r="E758" s="71"/>
      <c r="F758" s="21"/>
      <c r="G758" s="21"/>
      <c r="H758" s="21"/>
      <c r="I758" s="21"/>
      <c r="J758" s="111"/>
      <c r="K758" s="111"/>
      <c r="L758" s="32"/>
      <c r="M758" s="32"/>
      <c r="N758" s="32"/>
      <c r="O758" s="32"/>
      <c r="P758" s="32"/>
      <c r="Q758" s="32"/>
      <c r="R758" s="32"/>
      <c r="S758" s="32"/>
      <c r="T758" s="32"/>
    </row>
    <row r="759" ht="15.75" customHeight="1">
      <c r="A759" s="21"/>
      <c r="B759" s="21"/>
      <c r="C759" s="21"/>
      <c r="D759" s="32"/>
      <c r="E759" s="71"/>
      <c r="F759" s="21"/>
      <c r="G759" s="21"/>
      <c r="H759" s="21"/>
      <c r="I759" s="21"/>
      <c r="J759" s="111"/>
      <c r="K759" s="111"/>
      <c r="L759" s="32"/>
      <c r="M759" s="32"/>
      <c r="N759" s="32"/>
      <c r="O759" s="32"/>
      <c r="P759" s="32"/>
      <c r="Q759" s="32"/>
      <c r="R759" s="32"/>
      <c r="S759" s="32"/>
      <c r="T759" s="32"/>
    </row>
    <row r="760" ht="15.75" customHeight="1">
      <c r="A760" s="21"/>
      <c r="B760" s="21"/>
      <c r="C760" s="21"/>
      <c r="D760" s="32"/>
      <c r="E760" s="71"/>
      <c r="F760" s="21"/>
      <c r="G760" s="21"/>
      <c r="H760" s="21"/>
      <c r="I760" s="21"/>
      <c r="J760" s="111"/>
      <c r="K760" s="111"/>
      <c r="L760" s="32"/>
      <c r="M760" s="32"/>
      <c r="N760" s="32"/>
      <c r="O760" s="32"/>
      <c r="P760" s="32"/>
      <c r="Q760" s="32"/>
      <c r="R760" s="32"/>
      <c r="S760" s="32"/>
      <c r="T760" s="32"/>
    </row>
    <row r="761" ht="15.75" customHeight="1">
      <c r="A761" s="21"/>
      <c r="B761" s="21"/>
      <c r="C761" s="21"/>
      <c r="D761" s="32"/>
      <c r="E761" s="71"/>
      <c r="F761" s="21"/>
      <c r="G761" s="21"/>
      <c r="H761" s="21"/>
      <c r="I761" s="21"/>
      <c r="J761" s="111"/>
      <c r="K761" s="111"/>
      <c r="L761" s="32"/>
      <c r="M761" s="32"/>
      <c r="N761" s="32"/>
      <c r="O761" s="32"/>
      <c r="P761" s="32"/>
      <c r="Q761" s="32"/>
      <c r="R761" s="32"/>
      <c r="S761" s="32"/>
      <c r="T761" s="32"/>
    </row>
    <row r="762" ht="15.75" customHeight="1">
      <c r="A762" s="21"/>
      <c r="B762" s="21"/>
      <c r="C762" s="21"/>
      <c r="D762" s="32"/>
      <c r="E762" s="71"/>
      <c r="F762" s="21"/>
      <c r="G762" s="21"/>
      <c r="H762" s="21"/>
      <c r="I762" s="21"/>
      <c r="J762" s="111"/>
      <c r="K762" s="111"/>
      <c r="L762" s="32"/>
      <c r="M762" s="32"/>
      <c r="N762" s="32"/>
      <c r="O762" s="32"/>
      <c r="P762" s="32"/>
      <c r="Q762" s="32"/>
      <c r="R762" s="32"/>
      <c r="S762" s="32"/>
      <c r="T762" s="32"/>
    </row>
    <row r="763" ht="15.75" customHeight="1">
      <c r="A763" s="21"/>
      <c r="B763" s="21"/>
      <c r="C763" s="21"/>
      <c r="D763" s="32"/>
      <c r="E763" s="71"/>
      <c r="F763" s="21"/>
      <c r="G763" s="21"/>
      <c r="H763" s="21"/>
      <c r="I763" s="21"/>
      <c r="J763" s="111"/>
      <c r="K763" s="111"/>
      <c r="L763" s="32"/>
      <c r="M763" s="32"/>
      <c r="N763" s="32"/>
      <c r="O763" s="32"/>
      <c r="P763" s="32"/>
      <c r="Q763" s="32"/>
      <c r="R763" s="32"/>
      <c r="S763" s="32"/>
      <c r="T763" s="32"/>
    </row>
    <row r="764" ht="15.75" customHeight="1">
      <c r="A764" s="21"/>
      <c r="B764" s="21"/>
      <c r="C764" s="21"/>
      <c r="D764" s="32"/>
      <c r="E764" s="71"/>
      <c r="F764" s="21"/>
      <c r="G764" s="21"/>
      <c r="H764" s="21"/>
      <c r="I764" s="21"/>
      <c r="J764" s="111"/>
      <c r="K764" s="111"/>
      <c r="L764" s="32"/>
      <c r="M764" s="32"/>
      <c r="N764" s="32"/>
      <c r="O764" s="32"/>
      <c r="P764" s="32"/>
      <c r="Q764" s="32"/>
      <c r="R764" s="32"/>
      <c r="S764" s="32"/>
      <c r="T764" s="32"/>
    </row>
    <row r="765" ht="15.75" customHeight="1">
      <c r="A765" s="21"/>
      <c r="B765" s="21"/>
      <c r="C765" s="21"/>
      <c r="D765" s="32"/>
      <c r="E765" s="71"/>
      <c r="F765" s="21"/>
      <c r="G765" s="21"/>
      <c r="H765" s="21"/>
      <c r="I765" s="21"/>
      <c r="J765" s="111"/>
      <c r="K765" s="111"/>
      <c r="L765" s="32"/>
      <c r="M765" s="32"/>
      <c r="N765" s="32"/>
      <c r="O765" s="32"/>
      <c r="P765" s="32"/>
      <c r="Q765" s="32"/>
      <c r="R765" s="32"/>
      <c r="S765" s="32"/>
      <c r="T765" s="32"/>
    </row>
    <row r="766" ht="15.75" customHeight="1">
      <c r="A766" s="21"/>
      <c r="B766" s="21"/>
      <c r="C766" s="21"/>
      <c r="D766" s="32"/>
      <c r="E766" s="71"/>
      <c r="F766" s="21"/>
      <c r="G766" s="21"/>
      <c r="H766" s="21"/>
      <c r="I766" s="21"/>
      <c r="J766" s="111"/>
      <c r="K766" s="111"/>
      <c r="L766" s="32"/>
      <c r="M766" s="32"/>
      <c r="N766" s="32"/>
      <c r="O766" s="32"/>
      <c r="P766" s="32"/>
      <c r="Q766" s="32"/>
      <c r="R766" s="32"/>
      <c r="S766" s="32"/>
      <c r="T766" s="32"/>
    </row>
    <row r="767" ht="15.75" customHeight="1">
      <c r="A767" s="21"/>
      <c r="B767" s="21"/>
      <c r="C767" s="21"/>
      <c r="D767" s="32"/>
      <c r="E767" s="71"/>
      <c r="F767" s="21"/>
      <c r="G767" s="21"/>
      <c r="H767" s="21"/>
      <c r="I767" s="21"/>
      <c r="J767" s="111"/>
      <c r="K767" s="111"/>
      <c r="L767" s="32"/>
      <c r="M767" s="32"/>
      <c r="N767" s="32"/>
      <c r="O767" s="32"/>
      <c r="P767" s="32"/>
      <c r="Q767" s="32"/>
      <c r="R767" s="32"/>
      <c r="S767" s="32"/>
      <c r="T767" s="32"/>
    </row>
    <row r="768" ht="15.75" customHeight="1">
      <c r="A768" s="21"/>
      <c r="B768" s="21"/>
      <c r="C768" s="21"/>
      <c r="D768" s="32"/>
      <c r="E768" s="71"/>
      <c r="F768" s="21"/>
      <c r="G768" s="21"/>
      <c r="H768" s="21"/>
      <c r="I768" s="21"/>
      <c r="J768" s="111"/>
      <c r="K768" s="111"/>
      <c r="L768" s="32"/>
      <c r="M768" s="32"/>
      <c r="N768" s="32"/>
      <c r="O768" s="32"/>
      <c r="P768" s="32"/>
      <c r="Q768" s="32"/>
      <c r="R768" s="32"/>
      <c r="S768" s="32"/>
      <c r="T768" s="32"/>
    </row>
    <row r="769" ht="15.75" customHeight="1">
      <c r="A769" s="21"/>
      <c r="B769" s="21"/>
      <c r="C769" s="21"/>
      <c r="D769" s="32"/>
      <c r="E769" s="71"/>
      <c r="F769" s="21"/>
      <c r="G769" s="21"/>
      <c r="H769" s="21"/>
      <c r="I769" s="21"/>
      <c r="J769" s="111"/>
      <c r="K769" s="111"/>
      <c r="L769" s="32"/>
      <c r="M769" s="32"/>
      <c r="N769" s="32"/>
      <c r="O769" s="32"/>
      <c r="P769" s="32"/>
      <c r="Q769" s="32"/>
      <c r="R769" s="32"/>
      <c r="S769" s="32"/>
      <c r="T769" s="32"/>
    </row>
    <row r="770" ht="15.75" customHeight="1">
      <c r="A770" s="21"/>
      <c r="B770" s="21"/>
      <c r="C770" s="21"/>
      <c r="D770" s="32"/>
      <c r="E770" s="71"/>
      <c r="F770" s="21"/>
      <c r="G770" s="21"/>
      <c r="H770" s="21"/>
      <c r="I770" s="21"/>
      <c r="J770" s="111"/>
      <c r="K770" s="111"/>
      <c r="L770" s="32"/>
      <c r="M770" s="32"/>
      <c r="N770" s="32"/>
      <c r="O770" s="32"/>
      <c r="P770" s="32"/>
      <c r="Q770" s="32"/>
      <c r="R770" s="32"/>
      <c r="S770" s="32"/>
      <c r="T770" s="32"/>
    </row>
    <row r="771" ht="15.75" customHeight="1">
      <c r="A771" s="21"/>
      <c r="B771" s="21"/>
      <c r="C771" s="21"/>
      <c r="D771" s="32"/>
      <c r="E771" s="71"/>
      <c r="F771" s="21"/>
      <c r="G771" s="21"/>
      <c r="H771" s="21"/>
      <c r="I771" s="21"/>
      <c r="J771" s="111"/>
      <c r="K771" s="111"/>
      <c r="L771" s="32"/>
      <c r="M771" s="32"/>
      <c r="N771" s="32"/>
      <c r="O771" s="32"/>
      <c r="P771" s="32"/>
      <c r="Q771" s="32"/>
      <c r="R771" s="32"/>
      <c r="S771" s="32"/>
      <c r="T771" s="32"/>
    </row>
    <row r="772" ht="15.75" customHeight="1">
      <c r="A772" s="21"/>
      <c r="B772" s="21"/>
      <c r="C772" s="21"/>
      <c r="D772" s="32"/>
      <c r="E772" s="71"/>
      <c r="F772" s="21"/>
      <c r="G772" s="21"/>
      <c r="H772" s="21"/>
      <c r="I772" s="21"/>
      <c r="J772" s="111"/>
      <c r="K772" s="111"/>
      <c r="L772" s="32"/>
      <c r="M772" s="32"/>
      <c r="N772" s="32"/>
      <c r="O772" s="32"/>
      <c r="P772" s="32"/>
      <c r="Q772" s="32"/>
      <c r="R772" s="32"/>
      <c r="S772" s="32"/>
      <c r="T772" s="32"/>
    </row>
    <row r="773" ht="15.75" customHeight="1">
      <c r="A773" s="21"/>
      <c r="B773" s="21"/>
      <c r="C773" s="21"/>
      <c r="D773" s="32"/>
      <c r="E773" s="71"/>
      <c r="F773" s="21"/>
      <c r="G773" s="21"/>
      <c r="H773" s="21"/>
      <c r="I773" s="21"/>
      <c r="J773" s="111"/>
      <c r="K773" s="111"/>
      <c r="L773" s="32"/>
      <c r="M773" s="32"/>
      <c r="N773" s="32"/>
      <c r="O773" s="32"/>
      <c r="P773" s="32"/>
      <c r="Q773" s="32"/>
      <c r="R773" s="32"/>
      <c r="S773" s="32"/>
      <c r="T773" s="32"/>
    </row>
    <row r="774" ht="15.75" customHeight="1">
      <c r="A774" s="21"/>
      <c r="B774" s="21"/>
      <c r="C774" s="21"/>
      <c r="D774" s="32"/>
      <c r="E774" s="71"/>
      <c r="F774" s="21"/>
      <c r="G774" s="21"/>
      <c r="H774" s="21"/>
      <c r="I774" s="21"/>
      <c r="J774" s="111"/>
      <c r="K774" s="111"/>
      <c r="L774" s="32"/>
      <c r="M774" s="32"/>
      <c r="N774" s="32"/>
      <c r="O774" s="32"/>
      <c r="P774" s="32"/>
      <c r="Q774" s="32"/>
      <c r="R774" s="32"/>
      <c r="S774" s="32"/>
      <c r="T774" s="32"/>
    </row>
    <row r="775" ht="15.75" customHeight="1">
      <c r="A775" s="21"/>
      <c r="B775" s="21"/>
      <c r="C775" s="21"/>
      <c r="D775" s="32"/>
      <c r="E775" s="71"/>
      <c r="F775" s="21"/>
      <c r="G775" s="21"/>
      <c r="H775" s="21"/>
      <c r="I775" s="21"/>
      <c r="J775" s="111"/>
      <c r="K775" s="111"/>
      <c r="L775" s="32"/>
      <c r="M775" s="32"/>
      <c r="N775" s="32"/>
      <c r="O775" s="32"/>
      <c r="P775" s="32"/>
      <c r="Q775" s="32"/>
      <c r="R775" s="32"/>
      <c r="S775" s="32"/>
      <c r="T775" s="32"/>
    </row>
    <row r="776" ht="15.75" customHeight="1">
      <c r="A776" s="21"/>
      <c r="B776" s="21"/>
      <c r="C776" s="21"/>
      <c r="D776" s="32"/>
      <c r="E776" s="71"/>
      <c r="F776" s="21"/>
      <c r="G776" s="21"/>
      <c r="H776" s="21"/>
      <c r="I776" s="21"/>
      <c r="J776" s="111"/>
      <c r="K776" s="111"/>
      <c r="L776" s="32"/>
      <c r="M776" s="32"/>
      <c r="N776" s="32"/>
      <c r="O776" s="32"/>
      <c r="P776" s="32"/>
      <c r="Q776" s="32"/>
      <c r="R776" s="32"/>
      <c r="S776" s="32"/>
      <c r="T776" s="32"/>
    </row>
    <row r="777" ht="15.75" customHeight="1">
      <c r="A777" s="21"/>
      <c r="B777" s="21"/>
      <c r="C777" s="21"/>
      <c r="D777" s="32"/>
      <c r="E777" s="71"/>
      <c r="F777" s="21"/>
      <c r="G777" s="21"/>
      <c r="H777" s="21"/>
      <c r="I777" s="21"/>
      <c r="J777" s="111"/>
      <c r="K777" s="111"/>
      <c r="L777" s="32"/>
      <c r="M777" s="32"/>
      <c r="N777" s="32"/>
      <c r="O777" s="32"/>
      <c r="P777" s="32"/>
      <c r="Q777" s="32"/>
      <c r="R777" s="32"/>
      <c r="S777" s="32"/>
      <c r="T777" s="32"/>
    </row>
    <row r="778" ht="15.75" customHeight="1">
      <c r="A778" s="21"/>
      <c r="B778" s="21"/>
      <c r="C778" s="21"/>
      <c r="D778" s="32"/>
      <c r="E778" s="71"/>
      <c r="F778" s="21"/>
      <c r="G778" s="21"/>
      <c r="H778" s="21"/>
      <c r="I778" s="21"/>
      <c r="J778" s="111"/>
      <c r="K778" s="111"/>
      <c r="L778" s="32"/>
      <c r="M778" s="32"/>
      <c r="N778" s="32"/>
      <c r="O778" s="32"/>
      <c r="P778" s="32"/>
      <c r="Q778" s="32"/>
      <c r="R778" s="32"/>
      <c r="S778" s="32"/>
      <c r="T778" s="32"/>
    </row>
    <row r="779" ht="15.75" customHeight="1">
      <c r="A779" s="21"/>
      <c r="B779" s="21"/>
      <c r="C779" s="21"/>
      <c r="D779" s="32"/>
      <c r="E779" s="71"/>
      <c r="F779" s="21"/>
      <c r="G779" s="21"/>
      <c r="H779" s="21"/>
      <c r="I779" s="21"/>
      <c r="J779" s="111"/>
      <c r="K779" s="111"/>
      <c r="L779" s="32"/>
      <c r="M779" s="32"/>
      <c r="N779" s="32"/>
      <c r="O779" s="32"/>
      <c r="P779" s="32"/>
      <c r="Q779" s="32"/>
      <c r="R779" s="32"/>
      <c r="S779" s="32"/>
      <c r="T779" s="32"/>
    </row>
    <row r="780" ht="15.75" customHeight="1">
      <c r="A780" s="21"/>
      <c r="B780" s="21"/>
      <c r="C780" s="21"/>
      <c r="D780" s="32"/>
      <c r="E780" s="71"/>
      <c r="F780" s="21"/>
      <c r="G780" s="21"/>
      <c r="H780" s="21"/>
      <c r="I780" s="21"/>
      <c r="J780" s="111"/>
      <c r="K780" s="111"/>
      <c r="L780" s="32"/>
      <c r="M780" s="32"/>
      <c r="N780" s="32"/>
      <c r="O780" s="32"/>
      <c r="P780" s="32"/>
      <c r="Q780" s="32"/>
      <c r="R780" s="32"/>
      <c r="S780" s="32"/>
      <c r="T780" s="32"/>
    </row>
    <row r="781" ht="15.75" customHeight="1">
      <c r="A781" s="21"/>
      <c r="B781" s="21"/>
      <c r="C781" s="21"/>
      <c r="D781" s="32"/>
      <c r="E781" s="71"/>
      <c r="F781" s="21"/>
      <c r="G781" s="21"/>
      <c r="H781" s="21"/>
      <c r="I781" s="21"/>
      <c r="J781" s="111"/>
      <c r="K781" s="111"/>
      <c r="L781" s="32"/>
      <c r="M781" s="32"/>
      <c r="N781" s="32"/>
      <c r="O781" s="32"/>
      <c r="P781" s="32"/>
      <c r="Q781" s="32"/>
      <c r="R781" s="32"/>
      <c r="S781" s="32"/>
      <c r="T781" s="32"/>
    </row>
    <row r="782" ht="15.75" customHeight="1">
      <c r="A782" s="21"/>
      <c r="B782" s="21"/>
      <c r="C782" s="21"/>
      <c r="D782" s="32"/>
      <c r="E782" s="71"/>
      <c r="F782" s="21"/>
      <c r="G782" s="21"/>
      <c r="H782" s="21"/>
      <c r="I782" s="21"/>
      <c r="J782" s="111"/>
      <c r="K782" s="111"/>
      <c r="L782" s="32"/>
      <c r="M782" s="32"/>
      <c r="N782" s="32"/>
      <c r="O782" s="32"/>
      <c r="P782" s="32"/>
      <c r="Q782" s="32"/>
      <c r="R782" s="32"/>
      <c r="S782" s="32"/>
      <c r="T782" s="32"/>
    </row>
    <row r="783" ht="15.75" customHeight="1">
      <c r="A783" s="21"/>
      <c r="B783" s="21"/>
      <c r="C783" s="21"/>
      <c r="D783" s="32"/>
      <c r="E783" s="71"/>
      <c r="F783" s="21"/>
      <c r="G783" s="21"/>
      <c r="H783" s="21"/>
      <c r="I783" s="21"/>
      <c r="J783" s="111"/>
      <c r="K783" s="111"/>
      <c r="L783" s="32"/>
      <c r="M783" s="32"/>
      <c r="N783" s="32"/>
      <c r="O783" s="32"/>
      <c r="P783" s="32"/>
      <c r="Q783" s="32"/>
      <c r="R783" s="32"/>
      <c r="S783" s="32"/>
      <c r="T783" s="32"/>
    </row>
    <row r="784" ht="15.75" customHeight="1">
      <c r="A784" s="21"/>
      <c r="B784" s="21"/>
      <c r="C784" s="21"/>
      <c r="D784" s="32"/>
      <c r="E784" s="71"/>
      <c r="F784" s="21"/>
      <c r="G784" s="21"/>
      <c r="H784" s="21"/>
      <c r="I784" s="21"/>
      <c r="J784" s="111"/>
      <c r="K784" s="111"/>
      <c r="L784" s="32"/>
      <c r="M784" s="32"/>
      <c r="N784" s="32"/>
      <c r="O784" s="32"/>
      <c r="P784" s="32"/>
      <c r="Q784" s="32"/>
      <c r="R784" s="32"/>
      <c r="S784" s="32"/>
      <c r="T784" s="32"/>
    </row>
    <row r="785" ht="15.75" customHeight="1">
      <c r="A785" s="21"/>
      <c r="B785" s="21"/>
      <c r="C785" s="21"/>
      <c r="D785" s="32"/>
      <c r="E785" s="71"/>
      <c r="F785" s="21"/>
      <c r="G785" s="21"/>
      <c r="H785" s="21"/>
      <c r="I785" s="21"/>
      <c r="J785" s="111"/>
      <c r="K785" s="111"/>
      <c r="L785" s="32"/>
      <c r="M785" s="32"/>
      <c r="N785" s="32"/>
      <c r="O785" s="32"/>
      <c r="P785" s="32"/>
      <c r="Q785" s="32"/>
      <c r="R785" s="32"/>
      <c r="S785" s="32"/>
      <c r="T785" s="32"/>
    </row>
    <row r="786" ht="15.75" customHeight="1">
      <c r="A786" s="21"/>
      <c r="B786" s="21"/>
      <c r="C786" s="21"/>
      <c r="D786" s="32"/>
      <c r="E786" s="71"/>
      <c r="F786" s="21"/>
      <c r="G786" s="21"/>
      <c r="H786" s="21"/>
      <c r="I786" s="21"/>
      <c r="J786" s="111"/>
      <c r="K786" s="111"/>
      <c r="L786" s="32"/>
      <c r="M786" s="32"/>
      <c r="N786" s="32"/>
      <c r="O786" s="32"/>
      <c r="P786" s="32"/>
      <c r="Q786" s="32"/>
      <c r="R786" s="32"/>
      <c r="S786" s="32"/>
      <c r="T786" s="32"/>
    </row>
    <row r="787" ht="15.75" customHeight="1">
      <c r="A787" s="21"/>
      <c r="B787" s="21"/>
      <c r="C787" s="21"/>
      <c r="D787" s="32"/>
      <c r="E787" s="71"/>
      <c r="F787" s="21"/>
      <c r="G787" s="21"/>
      <c r="H787" s="21"/>
      <c r="I787" s="21"/>
      <c r="J787" s="111"/>
      <c r="K787" s="111"/>
      <c r="L787" s="32"/>
      <c r="M787" s="32"/>
      <c r="N787" s="32"/>
      <c r="O787" s="32"/>
      <c r="P787" s="32"/>
      <c r="Q787" s="32"/>
      <c r="R787" s="32"/>
      <c r="S787" s="32"/>
      <c r="T787" s="32"/>
    </row>
    <row r="788" ht="15.75" customHeight="1">
      <c r="A788" s="21"/>
      <c r="B788" s="21"/>
      <c r="C788" s="21"/>
      <c r="D788" s="32"/>
      <c r="E788" s="71"/>
      <c r="F788" s="21"/>
      <c r="G788" s="21"/>
      <c r="H788" s="21"/>
      <c r="I788" s="21"/>
      <c r="J788" s="111"/>
      <c r="K788" s="111"/>
      <c r="L788" s="32"/>
      <c r="M788" s="32"/>
      <c r="N788" s="32"/>
      <c r="O788" s="32"/>
      <c r="P788" s="32"/>
      <c r="Q788" s="32"/>
      <c r="R788" s="32"/>
      <c r="S788" s="32"/>
      <c r="T788" s="32"/>
    </row>
    <row r="789" ht="15.75" customHeight="1">
      <c r="A789" s="21"/>
      <c r="B789" s="21"/>
      <c r="C789" s="21"/>
      <c r="D789" s="32"/>
      <c r="E789" s="71"/>
      <c r="F789" s="21"/>
      <c r="G789" s="21"/>
      <c r="H789" s="21"/>
      <c r="I789" s="21"/>
      <c r="J789" s="111"/>
      <c r="K789" s="111"/>
      <c r="L789" s="32"/>
      <c r="M789" s="32"/>
      <c r="N789" s="32"/>
      <c r="O789" s="32"/>
      <c r="P789" s="32"/>
      <c r="Q789" s="32"/>
      <c r="R789" s="32"/>
      <c r="S789" s="32"/>
      <c r="T789" s="32"/>
    </row>
    <row r="790" ht="15.75" customHeight="1">
      <c r="A790" s="21"/>
      <c r="B790" s="21"/>
      <c r="C790" s="21"/>
      <c r="D790" s="32"/>
      <c r="E790" s="71"/>
      <c r="F790" s="21"/>
      <c r="G790" s="21"/>
      <c r="H790" s="21"/>
      <c r="I790" s="21"/>
      <c r="J790" s="111"/>
      <c r="K790" s="111"/>
      <c r="L790" s="32"/>
      <c r="M790" s="32"/>
      <c r="N790" s="32"/>
      <c r="O790" s="32"/>
      <c r="P790" s="32"/>
      <c r="Q790" s="32"/>
      <c r="R790" s="32"/>
      <c r="S790" s="32"/>
      <c r="T790" s="32"/>
    </row>
    <row r="791" ht="15.75" customHeight="1">
      <c r="A791" s="21"/>
      <c r="B791" s="21"/>
      <c r="C791" s="21"/>
      <c r="D791" s="32"/>
      <c r="E791" s="71"/>
      <c r="F791" s="21"/>
      <c r="G791" s="21"/>
      <c r="H791" s="21"/>
      <c r="I791" s="21"/>
      <c r="J791" s="111"/>
      <c r="K791" s="111"/>
      <c r="L791" s="32"/>
      <c r="M791" s="32"/>
      <c r="N791" s="32"/>
      <c r="O791" s="32"/>
      <c r="P791" s="32"/>
      <c r="Q791" s="32"/>
      <c r="R791" s="32"/>
      <c r="S791" s="32"/>
      <c r="T791" s="32"/>
    </row>
    <row r="792" ht="15.75" customHeight="1">
      <c r="A792" s="21"/>
      <c r="B792" s="21"/>
      <c r="C792" s="21"/>
      <c r="D792" s="32"/>
      <c r="E792" s="71"/>
      <c r="F792" s="21"/>
      <c r="G792" s="21"/>
      <c r="H792" s="21"/>
      <c r="I792" s="21"/>
      <c r="J792" s="111"/>
      <c r="K792" s="111"/>
      <c r="L792" s="32"/>
      <c r="M792" s="32"/>
      <c r="N792" s="32"/>
      <c r="O792" s="32"/>
      <c r="P792" s="32"/>
      <c r="Q792" s="32"/>
      <c r="R792" s="32"/>
      <c r="S792" s="32"/>
      <c r="T792" s="32"/>
    </row>
    <row r="793" ht="15.75" customHeight="1">
      <c r="A793" s="21"/>
      <c r="B793" s="21"/>
      <c r="C793" s="21"/>
      <c r="D793" s="32"/>
      <c r="E793" s="71"/>
      <c r="F793" s="21"/>
      <c r="G793" s="21"/>
      <c r="H793" s="21"/>
      <c r="I793" s="21"/>
      <c r="J793" s="111"/>
      <c r="K793" s="111"/>
      <c r="L793" s="32"/>
      <c r="M793" s="32"/>
      <c r="N793" s="32"/>
      <c r="O793" s="32"/>
      <c r="P793" s="32"/>
      <c r="Q793" s="32"/>
      <c r="R793" s="32"/>
      <c r="S793" s="32"/>
      <c r="T793" s="32"/>
    </row>
    <row r="794" ht="15.75" customHeight="1">
      <c r="A794" s="21"/>
      <c r="B794" s="21"/>
      <c r="C794" s="21"/>
      <c r="D794" s="32"/>
      <c r="E794" s="71"/>
      <c r="F794" s="21"/>
      <c r="G794" s="21"/>
      <c r="H794" s="21"/>
      <c r="I794" s="21"/>
      <c r="J794" s="111"/>
      <c r="K794" s="111"/>
      <c r="L794" s="32"/>
      <c r="M794" s="32"/>
      <c r="N794" s="32"/>
      <c r="O794" s="32"/>
      <c r="P794" s="32"/>
      <c r="Q794" s="32"/>
      <c r="R794" s="32"/>
      <c r="S794" s="32"/>
      <c r="T794" s="32"/>
    </row>
    <row r="795" ht="15.75" customHeight="1">
      <c r="A795" s="21"/>
      <c r="B795" s="21"/>
      <c r="C795" s="21"/>
      <c r="D795" s="32"/>
      <c r="E795" s="71"/>
      <c r="F795" s="21"/>
      <c r="G795" s="21"/>
      <c r="H795" s="21"/>
      <c r="I795" s="21"/>
      <c r="J795" s="111"/>
      <c r="K795" s="111"/>
      <c r="L795" s="32"/>
      <c r="M795" s="32"/>
      <c r="N795" s="32"/>
      <c r="O795" s="32"/>
      <c r="P795" s="32"/>
      <c r="Q795" s="32"/>
      <c r="R795" s="32"/>
      <c r="S795" s="32"/>
      <c r="T795" s="32"/>
    </row>
    <row r="796" ht="15.75" customHeight="1">
      <c r="A796" s="21"/>
      <c r="B796" s="21"/>
      <c r="C796" s="21"/>
      <c r="D796" s="32"/>
      <c r="E796" s="71"/>
      <c r="F796" s="21"/>
      <c r="G796" s="21"/>
      <c r="H796" s="21"/>
      <c r="I796" s="21"/>
      <c r="J796" s="111"/>
      <c r="K796" s="111"/>
      <c r="L796" s="32"/>
      <c r="M796" s="32"/>
      <c r="N796" s="32"/>
      <c r="O796" s="32"/>
      <c r="P796" s="32"/>
      <c r="Q796" s="32"/>
      <c r="R796" s="32"/>
      <c r="S796" s="32"/>
      <c r="T796" s="32"/>
    </row>
    <row r="797" ht="15.75" customHeight="1">
      <c r="A797" s="21"/>
      <c r="B797" s="21"/>
      <c r="C797" s="21"/>
      <c r="D797" s="32"/>
      <c r="E797" s="71"/>
      <c r="F797" s="21"/>
      <c r="G797" s="21"/>
      <c r="H797" s="21"/>
      <c r="I797" s="21"/>
      <c r="J797" s="111"/>
      <c r="K797" s="111"/>
      <c r="L797" s="32"/>
      <c r="M797" s="32"/>
      <c r="N797" s="32"/>
      <c r="O797" s="32"/>
      <c r="P797" s="32"/>
      <c r="Q797" s="32"/>
      <c r="R797" s="32"/>
      <c r="S797" s="32"/>
      <c r="T797" s="32"/>
    </row>
    <row r="798" ht="15.75" customHeight="1">
      <c r="A798" s="21"/>
      <c r="B798" s="21"/>
      <c r="C798" s="21"/>
      <c r="D798" s="32"/>
      <c r="E798" s="71"/>
      <c r="F798" s="21"/>
      <c r="G798" s="21"/>
      <c r="H798" s="21"/>
      <c r="I798" s="21"/>
      <c r="J798" s="111"/>
      <c r="K798" s="111"/>
      <c r="L798" s="32"/>
      <c r="M798" s="32"/>
      <c r="N798" s="32"/>
      <c r="O798" s="32"/>
      <c r="P798" s="32"/>
      <c r="Q798" s="32"/>
      <c r="R798" s="32"/>
      <c r="S798" s="32"/>
      <c r="T798" s="32"/>
    </row>
    <row r="799" ht="15.75" customHeight="1">
      <c r="A799" s="21"/>
      <c r="B799" s="21"/>
      <c r="C799" s="21"/>
      <c r="D799" s="32"/>
      <c r="E799" s="71"/>
      <c r="F799" s="21"/>
      <c r="G799" s="21"/>
      <c r="H799" s="21"/>
      <c r="I799" s="21"/>
      <c r="J799" s="111"/>
      <c r="K799" s="111"/>
      <c r="L799" s="32"/>
      <c r="M799" s="32"/>
      <c r="N799" s="32"/>
      <c r="O799" s="32"/>
      <c r="P799" s="32"/>
      <c r="Q799" s="32"/>
      <c r="R799" s="32"/>
      <c r="S799" s="32"/>
      <c r="T799" s="32"/>
    </row>
    <row r="800" ht="15.75" customHeight="1">
      <c r="A800" s="21"/>
      <c r="B800" s="21"/>
      <c r="C800" s="21"/>
      <c r="D800" s="32"/>
      <c r="E800" s="71"/>
      <c r="F800" s="21"/>
      <c r="G800" s="21"/>
      <c r="H800" s="21"/>
      <c r="I800" s="21"/>
      <c r="J800" s="111"/>
      <c r="K800" s="111"/>
      <c r="L800" s="32"/>
      <c r="M800" s="32"/>
      <c r="N800" s="32"/>
      <c r="O800" s="32"/>
      <c r="P800" s="32"/>
      <c r="Q800" s="32"/>
      <c r="R800" s="32"/>
      <c r="S800" s="32"/>
      <c r="T800" s="32"/>
    </row>
    <row r="801" ht="15.75" customHeight="1">
      <c r="A801" s="21"/>
      <c r="B801" s="21"/>
      <c r="C801" s="21"/>
      <c r="D801" s="32"/>
      <c r="E801" s="71"/>
      <c r="F801" s="21"/>
      <c r="G801" s="21"/>
      <c r="H801" s="21"/>
      <c r="I801" s="21"/>
      <c r="J801" s="111"/>
      <c r="K801" s="111"/>
      <c r="L801" s="32"/>
      <c r="M801" s="32"/>
      <c r="N801" s="32"/>
      <c r="O801" s="32"/>
      <c r="P801" s="32"/>
      <c r="Q801" s="32"/>
      <c r="R801" s="32"/>
      <c r="S801" s="32"/>
      <c r="T801" s="32"/>
    </row>
    <row r="802" ht="15.75" customHeight="1">
      <c r="A802" s="21"/>
      <c r="B802" s="21"/>
      <c r="C802" s="21"/>
      <c r="D802" s="32"/>
      <c r="E802" s="71"/>
      <c r="F802" s="21"/>
      <c r="G802" s="21"/>
      <c r="H802" s="21"/>
      <c r="I802" s="21"/>
      <c r="J802" s="111"/>
      <c r="K802" s="111"/>
      <c r="L802" s="32"/>
      <c r="M802" s="32"/>
      <c r="N802" s="32"/>
      <c r="O802" s="32"/>
      <c r="P802" s="32"/>
      <c r="Q802" s="32"/>
      <c r="R802" s="32"/>
      <c r="S802" s="32"/>
      <c r="T802" s="32"/>
    </row>
    <row r="803" ht="15.75" customHeight="1">
      <c r="A803" s="21"/>
      <c r="B803" s="21"/>
      <c r="C803" s="21"/>
      <c r="D803" s="32"/>
      <c r="E803" s="71"/>
      <c r="F803" s="21"/>
      <c r="G803" s="21"/>
      <c r="H803" s="21"/>
      <c r="I803" s="21"/>
      <c r="J803" s="111"/>
      <c r="K803" s="111"/>
      <c r="L803" s="32"/>
      <c r="M803" s="32"/>
      <c r="N803" s="32"/>
      <c r="O803" s="32"/>
      <c r="P803" s="32"/>
      <c r="Q803" s="32"/>
      <c r="R803" s="32"/>
      <c r="S803" s="32"/>
      <c r="T803" s="32"/>
    </row>
    <row r="804" ht="15.75" customHeight="1">
      <c r="A804" s="21"/>
      <c r="B804" s="21"/>
      <c r="C804" s="21"/>
      <c r="D804" s="32"/>
      <c r="E804" s="71"/>
      <c r="F804" s="21"/>
      <c r="G804" s="21"/>
      <c r="H804" s="21"/>
      <c r="I804" s="21"/>
      <c r="J804" s="111"/>
      <c r="K804" s="111"/>
      <c r="L804" s="32"/>
      <c r="M804" s="32"/>
      <c r="N804" s="32"/>
      <c r="O804" s="32"/>
      <c r="P804" s="32"/>
      <c r="Q804" s="32"/>
      <c r="R804" s="32"/>
      <c r="S804" s="32"/>
      <c r="T804" s="32"/>
    </row>
    <row r="805" ht="15.75" customHeight="1">
      <c r="A805" s="21"/>
      <c r="B805" s="21"/>
      <c r="C805" s="21"/>
      <c r="D805" s="32"/>
      <c r="E805" s="71"/>
      <c r="F805" s="21"/>
      <c r="G805" s="21"/>
      <c r="H805" s="21"/>
      <c r="I805" s="21"/>
      <c r="J805" s="111"/>
      <c r="K805" s="111"/>
      <c r="L805" s="32"/>
      <c r="M805" s="32"/>
      <c r="N805" s="32"/>
      <c r="O805" s="32"/>
      <c r="P805" s="32"/>
      <c r="Q805" s="32"/>
      <c r="R805" s="32"/>
      <c r="S805" s="32"/>
      <c r="T805" s="32"/>
    </row>
    <row r="806" ht="15.75" customHeight="1">
      <c r="A806" s="21"/>
      <c r="B806" s="21"/>
      <c r="C806" s="21"/>
      <c r="D806" s="32"/>
      <c r="E806" s="71"/>
      <c r="F806" s="21"/>
      <c r="G806" s="21"/>
      <c r="H806" s="21"/>
      <c r="I806" s="21"/>
      <c r="J806" s="111"/>
      <c r="K806" s="111"/>
      <c r="L806" s="32"/>
      <c r="M806" s="32"/>
      <c r="N806" s="32"/>
      <c r="O806" s="32"/>
      <c r="P806" s="32"/>
      <c r="Q806" s="32"/>
      <c r="R806" s="32"/>
      <c r="S806" s="32"/>
      <c r="T806" s="32"/>
    </row>
    <row r="807" ht="15.75" customHeight="1">
      <c r="A807" s="21"/>
      <c r="B807" s="21"/>
      <c r="C807" s="21"/>
      <c r="D807" s="32"/>
      <c r="E807" s="71"/>
      <c r="F807" s="21"/>
      <c r="G807" s="21"/>
      <c r="H807" s="21"/>
      <c r="I807" s="21"/>
      <c r="J807" s="111"/>
      <c r="K807" s="111"/>
      <c r="L807" s="32"/>
      <c r="M807" s="32"/>
      <c r="N807" s="32"/>
      <c r="O807" s="32"/>
      <c r="P807" s="32"/>
      <c r="Q807" s="32"/>
      <c r="R807" s="32"/>
      <c r="S807" s="32"/>
      <c r="T807" s="32"/>
    </row>
    <row r="808" ht="15.75" customHeight="1">
      <c r="A808" s="21"/>
      <c r="B808" s="21"/>
      <c r="C808" s="21"/>
      <c r="D808" s="32"/>
      <c r="E808" s="71"/>
      <c r="F808" s="21"/>
      <c r="G808" s="21"/>
      <c r="H808" s="21"/>
      <c r="I808" s="21"/>
      <c r="J808" s="111"/>
      <c r="K808" s="111"/>
      <c r="L808" s="32"/>
      <c r="M808" s="32"/>
      <c r="N808" s="32"/>
      <c r="O808" s="32"/>
      <c r="P808" s="32"/>
      <c r="Q808" s="32"/>
      <c r="R808" s="32"/>
      <c r="S808" s="32"/>
      <c r="T808" s="32"/>
    </row>
    <row r="809" ht="15.75" customHeight="1">
      <c r="A809" s="21"/>
      <c r="B809" s="21"/>
      <c r="C809" s="21"/>
      <c r="D809" s="32"/>
      <c r="E809" s="71"/>
      <c r="F809" s="21"/>
      <c r="G809" s="21"/>
      <c r="H809" s="21"/>
      <c r="I809" s="21"/>
      <c r="J809" s="111"/>
      <c r="K809" s="111"/>
      <c r="L809" s="32"/>
      <c r="M809" s="32"/>
      <c r="N809" s="32"/>
      <c r="O809" s="32"/>
      <c r="P809" s="32"/>
      <c r="Q809" s="32"/>
      <c r="R809" s="32"/>
      <c r="S809" s="32"/>
      <c r="T809" s="32"/>
    </row>
    <row r="810" ht="15.75" customHeight="1">
      <c r="A810" s="21"/>
      <c r="B810" s="21"/>
      <c r="C810" s="21"/>
      <c r="D810" s="32"/>
      <c r="E810" s="71"/>
      <c r="F810" s="21"/>
      <c r="G810" s="21"/>
      <c r="H810" s="21"/>
      <c r="I810" s="21"/>
      <c r="J810" s="111"/>
      <c r="K810" s="111"/>
      <c r="L810" s="32"/>
      <c r="M810" s="32"/>
      <c r="N810" s="32"/>
      <c r="O810" s="32"/>
      <c r="P810" s="32"/>
      <c r="Q810" s="32"/>
      <c r="R810" s="32"/>
      <c r="S810" s="32"/>
      <c r="T810" s="32"/>
    </row>
    <row r="811" ht="15.75" customHeight="1">
      <c r="A811" s="21"/>
      <c r="B811" s="21"/>
      <c r="C811" s="21"/>
      <c r="D811" s="32"/>
      <c r="E811" s="71"/>
      <c r="F811" s="21"/>
      <c r="G811" s="21"/>
      <c r="H811" s="21"/>
      <c r="I811" s="21"/>
      <c r="J811" s="111"/>
      <c r="K811" s="111"/>
      <c r="L811" s="32"/>
      <c r="M811" s="32"/>
      <c r="N811" s="32"/>
      <c r="O811" s="32"/>
      <c r="P811" s="32"/>
      <c r="Q811" s="32"/>
      <c r="R811" s="32"/>
      <c r="S811" s="32"/>
      <c r="T811" s="32"/>
    </row>
    <row r="812" ht="15.75" customHeight="1">
      <c r="A812" s="21"/>
      <c r="B812" s="21"/>
      <c r="C812" s="21"/>
      <c r="D812" s="32"/>
      <c r="E812" s="71"/>
      <c r="F812" s="21"/>
      <c r="G812" s="21"/>
      <c r="H812" s="21"/>
      <c r="I812" s="21"/>
      <c r="J812" s="111"/>
      <c r="K812" s="111"/>
      <c r="L812" s="32"/>
      <c r="M812" s="32"/>
      <c r="N812" s="32"/>
      <c r="O812" s="32"/>
      <c r="P812" s="32"/>
      <c r="Q812" s="32"/>
      <c r="R812" s="32"/>
      <c r="S812" s="32"/>
      <c r="T812" s="32"/>
    </row>
    <row r="813" ht="15.75" customHeight="1">
      <c r="A813" s="21"/>
      <c r="B813" s="21"/>
      <c r="C813" s="21"/>
      <c r="D813" s="32"/>
      <c r="E813" s="71"/>
      <c r="F813" s="21"/>
      <c r="G813" s="21"/>
      <c r="H813" s="21"/>
      <c r="I813" s="21"/>
      <c r="J813" s="111"/>
      <c r="K813" s="111"/>
      <c r="L813" s="32"/>
      <c r="M813" s="32"/>
      <c r="N813" s="32"/>
      <c r="O813" s="32"/>
      <c r="P813" s="32"/>
      <c r="Q813" s="32"/>
      <c r="R813" s="32"/>
      <c r="S813" s="32"/>
      <c r="T813" s="32"/>
    </row>
    <row r="814" ht="15.75" customHeight="1">
      <c r="A814" s="21"/>
      <c r="B814" s="21"/>
      <c r="C814" s="21"/>
      <c r="D814" s="32"/>
      <c r="E814" s="71"/>
      <c r="F814" s="21"/>
      <c r="G814" s="21"/>
      <c r="H814" s="21"/>
      <c r="I814" s="21"/>
      <c r="J814" s="111"/>
      <c r="K814" s="111"/>
      <c r="L814" s="32"/>
      <c r="M814" s="32"/>
      <c r="N814" s="32"/>
      <c r="O814" s="32"/>
      <c r="P814" s="32"/>
      <c r="Q814" s="32"/>
      <c r="R814" s="32"/>
      <c r="S814" s="32"/>
      <c r="T814" s="32"/>
    </row>
    <row r="815" ht="15.75" customHeight="1">
      <c r="A815" s="21"/>
      <c r="B815" s="21"/>
      <c r="C815" s="21"/>
      <c r="D815" s="32"/>
      <c r="E815" s="71"/>
      <c r="F815" s="21"/>
      <c r="G815" s="21"/>
      <c r="H815" s="21"/>
      <c r="I815" s="21"/>
      <c r="J815" s="111"/>
      <c r="K815" s="111"/>
      <c r="L815" s="32"/>
      <c r="M815" s="32"/>
      <c r="N815" s="32"/>
      <c r="O815" s="32"/>
      <c r="P815" s="32"/>
      <c r="Q815" s="32"/>
      <c r="R815" s="32"/>
      <c r="S815" s="32"/>
      <c r="T815" s="32"/>
    </row>
    <row r="816" ht="15.75" customHeight="1">
      <c r="A816" s="21"/>
      <c r="B816" s="21"/>
      <c r="C816" s="21"/>
      <c r="D816" s="32"/>
      <c r="E816" s="71"/>
      <c r="F816" s="21"/>
      <c r="G816" s="21"/>
      <c r="H816" s="21"/>
      <c r="I816" s="21"/>
      <c r="J816" s="111"/>
      <c r="K816" s="111"/>
      <c r="L816" s="32"/>
      <c r="M816" s="32"/>
      <c r="N816" s="32"/>
      <c r="O816" s="32"/>
      <c r="P816" s="32"/>
      <c r="Q816" s="32"/>
      <c r="R816" s="32"/>
      <c r="S816" s="32"/>
      <c r="T816" s="32"/>
    </row>
    <row r="817" ht="15.75" customHeight="1">
      <c r="A817" s="21"/>
      <c r="B817" s="21"/>
      <c r="C817" s="21"/>
      <c r="D817" s="32"/>
      <c r="E817" s="71"/>
      <c r="F817" s="21"/>
      <c r="G817" s="21"/>
      <c r="H817" s="21"/>
      <c r="I817" s="21"/>
      <c r="J817" s="111"/>
      <c r="K817" s="111"/>
      <c r="L817" s="32"/>
      <c r="M817" s="32"/>
      <c r="N817" s="32"/>
      <c r="O817" s="32"/>
      <c r="P817" s="32"/>
      <c r="Q817" s="32"/>
      <c r="R817" s="32"/>
      <c r="S817" s="32"/>
      <c r="T817" s="32"/>
    </row>
    <row r="818" ht="15.75" customHeight="1">
      <c r="A818" s="21"/>
      <c r="B818" s="21"/>
      <c r="C818" s="21"/>
      <c r="D818" s="32"/>
      <c r="E818" s="71"/>
      <c r="F818" s="21"/>
      <c r="G818" s="21"/>
      <c r="H818" s="21"/>
      <c r="I818" s="21"/>
      <c r="J818" s="111"/>
      <c r="K818" s="111"/>
      <c r="L818" s="32"/>
      <c r="M818" s="32"/>
      <c r="N818" s="32"/>
      <c r="O818" s="32"/>
      <c r="P818" s="32"/>
      <c r="Q818" s="32"/>
      <c r="R818" s="32"/>
      <c r="S818" s="32"/>
      <c r="T818" s="32"/>
    </row>
    <row r="819" ht="15.75" customHeight="1">
      <c r="A819" s="21"/>
      <c r="B819" s="21"/>
      <c r="C819" s="21"/>
      <c r="D819" s="32"/>
      <c r="E819" s="71"/>
      <c r="F819" s="21"/>
      <c r="G819" s="21"/>
      <c r="H819" s="21"/>
      <c r="I819" s="21"/>
      <c r="J819" s="111"/>
      <c r="K819" s="111"/>
      <c r="L819" s="32"/>
      <c r="M819" s="32"/>
      <c r="N819" s="32"/>
      <c r="O819" s="32"/>
      <c r="P819" s="32"/>
      <c r="Q819" s="32"/>
      <c r="R819" s="32"/>
      <c r="S819" s="32"/>
      <c r="T819" s="32"/>
    </row>
    <row r="820" ht="15.75" customHeight="1">
      <c r="A820" s="21"/>
      <c r="B820" s="21"/>
      <c r="C820" s="21"/>
      <c r="D820" s="32"/>
      <c r="E820" s="71"/>
      <c r="F820" s="21"/>
      <c r="G820" s="21"/>
      <c r="H820" s="21"/>
      <c r="I820" s="21"/>
      <c r="J820" s="111"/>
      <c r="K820" s="111"/>
      <c r="L820" s="32"/>
      <c r="M820" s="32"/>
      <c r="N820" s="32"/>
      <c r="O820" s="32"/>
      <c r="P820" s="32"/>
      <c r="Q820" s="32"/>
      <c r="R820" s="32"/>
      <c r="S820" s="32"/>
      <c r="T820" s="32"/>
    </row>
    <row r="821" ht="15.75" customHeight="1">
      <c r="A821" s="21"/>
      <c r="B821" s="21"/>
      <c r="C821" s="21"/>
      <c r="D821" s="32"/>
      <c r="E821" s="71"/>
      <c r="F821" s="21"/>
      <c r="G821" s="21"/>
      <c r="H821" s="21"/>
      <c r="I821" s="21"/>
      <c r="J821" s="111"/>
      <c r="K821" s="111"/>
      <c r="L821" s="32"/>
      <c r="M821" s="32"/>
      <c r="N821" s="32"/>
      <c r="O821" s="32"/>
      <c r="P821" s="32"/>
      <c r="Q821" s="32"/>
      <c r="R821" s="32"/>
      <c r="S821" s="32"/>
      <c r="T821" s="32"/>
    </row>
    <row r="822" ht="15.75" customHeight="1">
      <c r="A822" s="21"/>
      <c r="B822" s="21"/>
      <c r="C822" s="21"/>
      <c r="D822" s="32"/>
      <c r="E822" s="71"/>
      <c r="F822" s="21"/>
      <c r="G822" s="21"/>
      <c r="H822" s="21"/>
      <c r="I822" s="21"/>
      <c r="J822" s="111"/>
      <c r="K822" s="111"/>
      <c r="L822" s="32"/>
      <c r="M822" s="32"/>
      <c r="N822" s="32"/>
      <c r="O822" s="32"/>
      <c r="P822" s="32"/>
      <c r="Q822" s="32"/>
      <c r="R822" s="32"/>
      <c r="S822" s="32"/>
      <c r="T822" s="32"/>
    </row>
    <row r="823" ht="15.75" customHeight="1">
      <c r="A823" s="21"/>
      <c r="B823" s="21"/>
      <c r="C823" s="21"/>
      <c r="D823" s="32"/>
      <c r="E823" s="71"/>
      <c r="F823" s="21"/>
      <c r="G823" s="21"/>
      <c r="H823" s="21"/>
      <c r="I823" s="21"/>
      <c r="J823" s="111"/>
      <c r="K823" s="111"/>
      <c r="L823" s="32"/>
      <c r="M823" s="32"/>
      <c r="N823" s="32"/>
      <c r="O823" s="32"/>
      <c r="P823" s="32"/>
      <c r="Q823" s="32"/>
      <c r="R823" s="32"/>
      <c r="S823" s="32"/>
      <c r="T823" s="32"/>
    </row>
    <row r="824" ht="15.75" customHeight="1">
      <c r="A824" s="21"/>
      <c r="B824" s="21"/>
      <c r="C824" s="21"/>
      <c r="D824" s="32"/>
      <c r="E824" s="71"/>
      <c r="F824" s="21"/>
      <c r="G824" s="21"/>
      <c r="H824" s="21"/>
      <c r="I824" s="21"/>
      <c r="J824" s="111"/>
      <c r="K824" s="111"/>
      <c r="L824" s="32"/>
      <c r="M824" s="32"/>
      <c r="N824" s="32"/>
      <c r="O824" s="32"/>
      <c r="P824" s="32"/>
      <c r="Q824" s="32"/>
      <c r="R824" s="32"/>
      <c r="S824" s="32"/>
      <c r="T824" s="32"/>
    </row>
    <row r="825" ht="15.75" customHeight="1">
      <c r="A825" s="21"/>
      <c r="B825" s="21"/>
      <c r="C825" s="21"/>
      <c r="D825" s="32"/>
      <c r="E825" s="71"/>
      <c r="F825" s="21"/>
      <c r="G825" s="21"/>
      <c r="H825" s="21"/>
      <c r="I825" s="21"/>
      <c r="J825" s="111"/>
      <c r="K825" s="111"/>
      <c r="L825" s="32"/>
      <c r="M825" s="32"/>
      <c r="N825" s="32"/>
      <c r="O825" s="32"/>
      <c r="P825" s="32"/>
      <c r="Q825" s="32"/>
      <c r="R825" s="32"/>
      <c r="S825" s="32"/>
      <c r="T825" s="32"/>
    </row>
    <row r="826" ht="15.75" customHeight="1">
      <c r="A826" s="21"/>
      <c r="B826" s="21"/>
      <c r="C826" s="21"/>
      <c r="D826" s="32"/>
      <c r="E826" s="71"/>
      <c r="F826" s="21"/>
      <c r="G826" s="21"/>
      <c r="H826" s="21"/>
      <c r="I826" s="21"/>
      <c r="J826" s="111"/>
      <c r="K826" s="111"/>
      <c r="L826" s="32"/>
      <c r="M826" s="32"/>
      <c r="N826" s="32"/>
      <c r="O826" s="32"/>
      <c r="P826" s="32"/>
      <c r="Q826" s="32"/>
      <c r="R826" s="32"/>
      <c r="S826" s="32"/>
      <c r="T826" s="32"/>
    </row>
    <row r="827" ht="15.75" customHeight="1">
      <c r="A827" s="21"/>
      <c r="B827" s="21"/>
      <c r="C827" s="21"/>
      <c r="D827" s="32"/>
      <c r="E827" s="71"/>
      <c r="F827" s="21"/>
      <c r="G827" s="21"/>
      <c r="H827" s="21"/>
      <c r="I827" s="21"/>
      <c r="J827" s="111"/>
      <c r="K827" s="111"/>
      <c r="L827" s="32"/>
      <c r="M827" s="32"/>
      <c r="N827" s="32"/>
      <c r="O827" s="32"/>
      <c r="P827" s="32"/>
      <c r="Q827" s="32"/>
      <c r="R827" s="32"/>
      <c r="S827" s="32"/>
      <c r="T827" s="32"/>
    </row>
    <row r="828" ht="15.75" customHeight="1">
      <c r="A828" s="21"/>
      <c r="B828" s="21"/>
      <c r="C828" s="21"/>
      <c r="D828" s="32"/>
      <c r="E828" s="71"/>
      <c r="F828" s="21"/>
      <c r="G828" s="21"/>
      <c r="H828" s="21"/>
      <c r="I828" s="21"/>
      <c r="J828" s="111"/>
      <c r="K828" s="111"/>
      <c r="L828" s="32"/>
      <c r="M828" s="32"/>
      <c r="N828" s="32"/>
      <c r="O828" s="32"/>
      <c r="P828" s="32"/>
      <c r="Q828" s="32"/>
      <c r="R828" s="32"/>
      <c r="S828" s="32"/>
      <c r="T828" s="32"/>
    </row>
    <row r="829" ht="15.75" customHeight="1">
      <c r="A829" s="21"/>
      <c r="B829" s="21"/>
      <c r="C829" s="21"/>
      <c r="D829" s="32"/>
      <c r="E829" s="71"/>
      <c r="F829" s="21"/>
      <c r="G829" s="21"/>
      <c r="H829" s="21"/>
      <c r="I829" s="21"/>
      <c r="J829" s="111"/>
      <c r="K829" s="111"/>
      <c r="L829" s="32"/>
      <c r="M829" s="32"/>
      <c r="N829" s="32"/>
      <c r="O829" s="32"/>
      <c r="P829" s="32"/>
      <c r="Q829" s="32"/>
      <c r="R829" s="32"/>
      <c r="S829" s="32"/>
      <c r="T829" s="32"/>
    </row>
    <row r="830" ht="15.75" customHeight="1">
      <c r="A830" s="21"/>
      <c r="B830" s="21"/>
      <c r="C830" s="21"/>
      <c r="D830" s="32"/>
      <c r="E830" s="71"/>
      <c r="F830" s="21"/>
      <c r="G830" s="21"/>
      <c r="H830" s="21"/>
      <c r="I830" s="21"/>
      <c r="J830" s="111"/>
      <c r="K830" s="111"/>
      <c r="L830" s="32"/>
      <c r="M830" s="32"/>
      <c r="N830" s="32"/>
      <c r="O830" s="32"/>
      <c r="P830" s="32"/>
      <c r="Q830" s="32"/>
      <c r="R830" s="32"/>
      <c r="S830" s="32"/>
      <c r="T830" s="32"/>
    </row>
    <row r="831" ht="15.75" customHeight="1">
      <c r="A831" s="21"/>
      <c r="B831" s="21"/>
      <c r="C831" s="21"/>
      <c r="D831" s="32"/>
      <c r="E831" s="71"/>
      <c r="F831" s="21"/>
      <c r="G831" s="21"/>
      <c r="H831" s="21"/>
      <c r="I831" s="21"/>
      <c r="J831" s="111"/>
      <c r="K831" s="111"/>
      <c r="L831" s="32"/>
      <c r="M831" s="32"/>
      <c r="N831" s="32"/>
      <c r="O831" s="32"/>
      <c r="P831" s="32"/>
      <c r="Q831" s="32"/>
      <c r="R831" s="32"/>
      <c r="S831" s="32"/>
      <c r="T831" s="32"/>
    </row>
    <row r="832" ht="15.75" customHeight="1">
      <c r="A832" s="21"/>
      <c r="B832" s="21"/>
      <c r="C832" s="21"/>
      <c r="D832" s="32"/>
      <c r="E832" s="71"/>
      <c r="F832" s="21"/>
      <c r="G832" s="21"/>
      <c r="H832" s="21"/>
      <c r="I832" s="21"/>
      <c r="J832" s="111"/>
      <c r="K832" s="111"/>
      <c r="L832" s="32"/>
      <c r="M832" s="32"/>
      <c r="N832" s="32"/>
      <c r="O832" s="32"/>
      <c r="P832" s="32"/>
      <c r="Q832" s="32"/>
      <c r="R832" s="32"/>
      <c r="S832" s="32"/>
      <c r="T832" s="32"/>
    </row>
    <row r="833" ht="15.75" customHeight="1">
      <c r="A833" s="21"/>
      <c r="B833" s="21"/>
      <c r="C833" s="21"/>
      <c r="D833" s="32"/>
      <c r="E833" s="71"/>
      <c r="F833" s="21"/>
      <c r="G833" s="21"/>
      <c r="H833" s="21"/>
      <c r="I833" s="21"/>
      <c r="J833" s="111"/>
      <c r="K833" s="111"/>
      <c r="L833" s="32"/>
      <c r="M833" s="32"/>
      <c r="N833" s="32"/>
      <c r="O833" s="32"/>
      <c r="P833" s="32"/>
      <c r="Q833" s="32"/>
      <c r="R833" s="32"/>
      <c r="S833" s="32"/>
      <c r="T833" s="32"/>
    </row>
    <row r="834" ht="15.75" customHeight="1">
      <c r="A834" s="21"/>
      <c r="B834" s="21"/>
      <c r="C834" s="21"/>
      <c r="D834" s="32"/>
      <c r="E834" s="71"/>
      <c r="F834" s="21"/>
      <c r="G834" s="21"/>
      <c r="H834" s="21"/>
      <c r="I834" s="21"/>
      <c r="J834" s="111"/>
      <c r="K834" s="111"/>
      <c r="L834" s="32"/>
      <c r="M834" s="32"/>
      <c r="N834" s="32"/>
      <c r="O834" s="32"/>
      <c r="P834" s="32"/>
      <c r="Q834" s="32"/>
      <c r="R834" s="32"/>
      <c r="S834" s="32"/>
      <c r="T834" s="32"/>
    </row>
    <row r="835" ht="15.75" customHeight="1">
      <c r="A835" s="21"/>
      <c r="B835" s="21"/>
      <c r="C835" s="21"/>
      <c r="D835" s="32"/>
      <c r="E835" s="71"/>
      <c r="F835" s="21"/>
      <c r="G835" s="21"/>
      <c r="H835" s="21"/>
      <c r="I835" s="21"/>
      <c r="J835" s="111"/>
      <c r="K835" s="111"/>
      <c r="L835" s="32"/>
      <c r="M835" s="32"/>
      <c r="N835" s="32"/>
      <c r="O835" s="32"/>
      <c r="P835" s="32"/>
      <c r="Q835" s="32"/>
      <c r="R835" s="32"/>
      <c r="S835" s="32"/>
      <c r="T835" s="32"/>
    </row>
    <row r="836" ht="15.75" customHeight="1">
      <c r="A836" s="21"/>
      <c r="B836" s="21"/>
      <c r="C836" s="21"/>
      <c r="D836" s="32"/>
      <c r="E836" s="71"/>
      <c r="F836" s="21"/>
      <c r="G836" s="21"/>
      <c r="H836" s="21"/>
      <c r="I836" s="21"/>
      <c r="J836" s="111"/>
      <c r="K836" s="111"/>
      <c r="L836" s="32"/>
      <c r="M836" s="32"/>
      <c r="N836" s="32"/>
      <c r="O836" s="32"/>
      <c r="P836" s="32"/>
      <c r="Q836" s="32"/>
      <c r="R836" s="32"/>
      <c r="S836" s="32"/>
      <c r="T836" s="32"/>
    </row>
    <row r="837" ht="15.75" customHeight="1">
      <c r="A837" s="21"/>
      <c r="B837" s="21"/>
      <c r="C837" s="21"/>
      <c r="D837" s="32"/>
      <c r="E837" s="71"/>
      <c r="F837" s="21"/>
      <c r="G837" s="21"/>
      <c r="H837" s="21"/>
      <c r="I837" s="21"/>
      <c r="J837" s="111"/>
      <c r="K837" s="111"/>
      <c r="L837" s="32"/>
      <c r="M837" s="32"/>
      <c r="N837" s="32"/>
      <c r="O837" s="32"/>
      <c r="P837" s="32"/>
      <c r="Q837" s="32"/>
      <c r="R837" s="32"/>
      <c r="S837" s="32"/>
      <c r="T837" s="32"/>
    </row>
    <row r="838" ht="15.75" customHeight="1">
      <c r="A838" s="21"/>
      <c r="B838" s="21"/>
      <c r="C838" s="21"/>
      <c r="D838" s="32"/>
      <c r="E838" s="71"/>
      <c r="F838" s="21"/>
      <c r="G838" s="21"/>
      <c r="H838" s="21"/>
      <c r="I838" s="21"/>
      <c r="J838" s="111"/>
      <c r="K838" s="111"/>
      <c r="L838" s="32"/>
      <c r="M838" s="32"/>
      <c r="N838" s="32"/>
      <c r="O838" s="32"/>
      <c r="P838" s="32"/>
      <c r="Q838" s="32"/>
      <c r="R838" s="32"/>
      <c r="S838" s="32"/>
      <c r="T838" s="32"/>
    </row>
    <row r="839" ht="15.75" customHeight="1">
      <c r="A839" s="21"/>
      <c r="B839" s="21"/>
      <c r="C839" s="21"/>
      <c r="D839" s="32"/>
      <c r="E839" s="71"/>
      <c r="F839" s="21"/>
      <c r="G839" s="21"/>
      <c r="H839" s="21"/>
      <c r="I839" s="21"/>
      <c r="J839" s="111"/>
      <c r="K839" s="111"/>
      <c r="L839" s="32"/>
      <c r="M839" s="32"/>
      <c r="N839" s="32"/>
      <c r="O839" s="32"/>
      <c r="P839" s="32"/>
      <c r="Q839" s="32"/>
      <c r="R839" s="32"/>
      <c r="S839" s="32"/>
      <c r="T839" s="32"/>
    </row>
    <row r="840" ht="15.75" customHeight="1">
      <c r="A840" s="21"/>
      <c r="B840" s="21"/>
      <c r="C840" s="21"/>
      <c r="D840" s="32"/>
      <c r="E840" s="71"/>
      <c r="F840" s="21"/>
      <c r="G840" s="21"/>
      <c r="H840" s="21"/>
      <c r="I840" s="21"/>
      <c r="J840" s="111"/>
      <c r="K840" s="111"/>
      <c r="L840" s="32"/>
      <c r="M840" s="32"/>
      <c r="N840" s="32"/>
      <c r="O840" s="32"/>
      <c r="P840" s="32"/>
      <c r="Q840" s="32"/>
      <c r="R840" s="32"/>
      <c r="S840" s="32"/>
      <c r="T840" s="32"/>
    </row>
    <row r="841" ht="15.75" customHeight="1">
      <c r="A841" s="21"/>
      <c r="B841" s="21"/>
      <c r="C841" s="21"/>
      <c r="D841" s="32"/>
      <c r="E841" s="71"/>
      <c r="F841" s="21"/>
      <c r="G841" s="21"/>
      <c r="H841" s="21"/>
      <c r="I841" s="21"/>
      <c r="J841" s="111"/>
      <c r="K841" s="111"/>
      <c r="L841" s="32"/>
      <c r="M841" s="32"/>
      <c r="N841" s="32"/>
      <c r="O841" s="32"/>
      <c r="P841" s="32"/>
      <c r="Q841" s="32"/>
      <c r="R841" s="32"/>
      <c r="S841" s="32"/>
      <c r="T841" s="32"/>
    </row>
    <row r="842" ht="15.75" customHeight="1">
      <c r="A842" s="21"/>
      <c r="B842" s="21"/>
      <c r="C842" s="21"/>
      <c r="D842" s="32"/>
      <c r="E842" s="71"/>
      <c r="F842" s="21"/>
      <c r="G842" s="21"/>
      <c r="H842" s="21"/>
      <c r="I842" s="21"/>
      <c r="J842" s="111"/>
      <c r="K842" s="111"/>
      <c r="L842" s="32"/>
      <c r="M842" s="32"/>
      <c r="N842" s="32"/>
      <c r="O842" s="32"/>
      <c r="P842" s="32"/>
      <c r="Q842" s="32"/>
      <c r="R842" s="32"/>
      <c r="S842" s="32"/>
      <c r="T842" s="32"/>
    </row>
    <row r="843" ht="15.75" customHeight="1">
      <c r="A843" s="21"/>
      <c r="B843" s="21"/>
      <c r="C843" s="21"/>
      <c r="D843" s="32"/>
      <c r="E843" s="71"/>
      <c r="F843" s="21"/>
      <c r="G843" s="21"/>
      <c r="H843" s="21"/>
      <c r="I843" s="21"/>
      <c r="J843" s="111"/>
      <c r="K843" s="111"/>
      <c r="L843" s="32"/>
      <c r="M843" s="32"/>
      <c r="N843" s="32"/>
      <c r="O843" s="32"/>
      <c r="P843" s="32"/>
      <c r="Q843" s="32"/>
      <c r="R843" s="32"/>
      <c r="S843" s="32"/>
      <c r="T843" s="32"/>
    </row>
    <row r="844" ht="15.75" customHeight="1">
      <c r="A844" s="21"/>
      <c r="B844" s="21"/>
      <c r="C844" s="21"/>
      <c r="D844" s="32"/>
      <c r="E844" s="71"/>
      <c r="F844" s="21"/>
      <c r="G844" s="21"/>
      <c r="H844" s="21"/>
      <c r="I844" s="21"/>
      <c r="J844" s="111"/>
      <c r="K844" s="111"/>
      <c r="L844" s="32"/>
      <c r="M844" s="32"/>
      <c r="N844" s="32"/>
      <c r="O844" s="32"/>
      <c r="P844" s="32"/>
      <c r="Q844" s="32"/>
      <c r="R844" s="32"/>
      <c r="S844" s="32"/>
      <c r="T844" s="32"/>
    </row>
    <row r="845" ht="15.75" customHeight="1">
      <c r="A845" s="21"/>
      <c r="B845" s="21"/>
      <c r="C845" s="21"/>
      <c r="D845" s="32"/>
      <c r="E845" s="71"/>
      <c r="F845" s="21"/>
      <c r="G845" s="21"/>
      <c r="H845" s="21"/>
      <c r="I845" s="21"/>
      <c r="J845" s="111"/>
      <c r="K845" s="111"/>
      <c r="L845" s="32"/>
      <c r="M845" s="32"/>
      <c r="N845" s="32"/>
      <c r="O845" s="32"/>
      <c r="P845" s="32"/>
      <c r="Q845" s="32"/>
      <c r="R845" s="32"/>
      <c r="S845" s="32"/>
      <c r="T845" s="32"/>
    </row>
    <row r="846" ht="15.75" customHeight="1">
      <c r="A846" s="21"/>
      <c r="B846" s="21"/>
      <c r="C846" s="21"/>
      <c r="D846" s="32"/>
      <c r="E846" s="71"/>
      <c r="F846" s="21"/>
      <c r="G846" s="21"/>
      <c r="H846" s="21"/>
      <c r="I846" s="21"/>
      <c r="J846" s="111"/>
      <c r="K846" s="111"/>
      <c r="L846" s="32"/>
      <c r="M846" s="32"/>
      <c r="N846" s="32"/>
      <c r="O846" s="32"/>
      <c r="P846" s="32"/>
      <c r="Q846" s="32"/>
      <c r="R846" s="32"/>
      <c r="S846" s="32"/>
      <c r="T846" s="32"/>
    </row>
    <row r="847" ht="15.75" customHeight="1">
      <c r="A847" s="21"/>
      <c r="B847" s="21"/>
      <c r="C847" s="21"/>
      <c r="D847" s="32"/>
      <c r="E847" s="71"/>
      <c r="F847" s="21"/>
      <c r="G847" s="21"/>
      <c r="H847" s="21"/>
      <c r="I847" s="21"/>
      <c r="J847" s="111"/>
      <c r="K847" s="111"/>
      <c r="L847" s="32"/>
      <c r="M847" s="32"/>
      <c r="N847" s="32"/>
      <c r="O847" s="32"/>
      <c r="P847" s="32"/>
      <c r="Q847" s="32"/>
      <c r="R847" s="32"/>
      <c r="S847" s="32"/>
      <c r="T847" s="32"/>
    </row>
    <row r="848" ht="15.75" customHeight="1">
      <c r="A848" s="21"/>
      <c r="B848" s="21"/>
      <c r="C848" s="21"/>
      <c r="D848" s="32"/>
      <c r="E848" s="71"/>
      <c r="F848" s="21"/>
      <c r="G848" s="21"/>
      <c r="H848" s="21"/>
      <c r="I848" s="21"/>
      <c r="J848" s="111"/>
      <c r="K848" s="111"/>
      <c r="L848" s="32"/>
      <c r="M848" s="32"/>
      <c r="N848" s="32"/>
      <c r="O848" s="32"/>
      <c r="P848" s="32"/>
      <c r="Q848" s="32"/>
      <c r="R848" s="32"/>
      <c r="S848" s="32"/>
      <c r="T848" s="32"/>
    </row>
    <row r="849" ht="15.75" customHeight="1">
      <c r="A849" s="21"/>
      <c r="B849" s="21"/>
      <c r="C849" s="21"/>
      <c r="D849" s="32"/>
      <c r="E849" s="71"/>
      <c r="F849" s="21"/>
      <c r="G849" s="21"/>
      <c r="H849" s="21"/>
      <c r="I849" s="21"/>
      <c r="J849" s="111"/>
      <c r="K849" s="111"/>
      <c r="L849" s="32"/>
      <c r="M849" s="32"/>
      <c r="N849" s="32"/>
      <c r="O849" s="32"/>
      <c r="P849" s="32"/>
      <c r="Q849" s="32"/>
      <c r="R849" s="32"/>
      <c r="S849" s="32"/>
      <c r="T849" s="32"/>
    </row>
    <row r="850" ht="15.75" customHeight="1">
      <c r="A850" s="21"/>
      <c r="B850" s="21"/>
      <c r="C850" s="21"/>
      <c r="D850" s="32"/>
      <c r="E850" s="71"/>
      <c r="F850" s="21"/>
      <c r="G850" s="21"/>
      <c r="H850" s="21"/>
      <c r="I850" s="21"/>
      <c r="J850" s="111"/>
      <c r="K850" s="111"/>
      <c r="L850" s="32"/>
      <c r="M850" s="32"/>
      <c r="N850" s="32"/>
      <c r="O850" s="32"/>
      <c r="P850" s="32"/>
      <c r="Q850" s="32"/>
      <c r="R850" s="32"/>
      <c r="S850" s="32"/>
      <c r="T850" s="32"/>
    </row>
    <row r="851" ht="15.75" customHeight="1">
      <c r="A851" s="21"/>
      <c r="B851" s="21"/>
      <c r="C851" s="21"/>
      <c r="D851" s="32"/>
      <c r="E851" s="71"/>
      <c r="F851" s="21"/>
      <c r="G851" s="21"/>
      <c r="H851" s="21"/>
      <c r="I851" s="21"/>
      <c r="J851" s="111"/>
      <c r="K851" s="111"/>
      <c r="L851" s="32"/>
      <c r="M851" s="32"/>
      <c r="N851" s="32"/>
      <c r="O851" s="32"/>
      <c r="P851" s="32"/>
      <c r="Q851" s="32"/>
      <c r="R851" s="32"/>
      <c r="S851" s="32"/>
      <c r="T851" s="32"/>
    </row>
    <row r="852" ht="15.75" customHeight="1">
      <c r="A852" s="21"/>
      <c r="B852" s="21"/>
      <c r="C852" s="21"/>
      <c r="D852" s="32"/>
      <c r="E852" s="71"/>
      <c r="F852" s="21"/>
      <c r="G852" s="21"/>
      <c r="H852" s="21"/>
      <c r="I852" s="21"/>
      <c r="J852" s="111"/>
      <c r="K852" s="111"/>
      <c r="L852" s="32"/>
      <c r="M852" s="32"/>
      <c r="N852" s="32"/>
      <c r="O852" s="32"/>
      <c r="P852" s="32"/>
      <c r="Q852" s="32"/>
      <c r="R852" s="32"/>
      <c r="S852" s="32"/>
      <c r="T852" s="32"/>
    </row>
    <row r="853" ht="15.75" customHeight="1">
      <c r="A853" s="21"/>
      <c r="B853" s="21"/>
      <c r="C853" s="21"/>
      <c r="D853" s="32"/>
      <c r="E853" s="71"/>
      <c r="F853" s="21"/>
      <c r="G853" s="21"/>
      <c r="H853" s="21"/>
      <c r="I853" s="21"/>
      <c r="J853" s="111"/>
      <c r="K853" s="111"/>
      <c r="L853" s="32"/>
      <c r="M853" s="32"/>
      <c r="N853" s="32"/>
      <c r="O853" s="32"/>
      <c r="P853" s="32"/>
      <c r="Q853" s="32"/>
      <c r="R853" s="32"/>
      <c r="S853" s="32"/>
      <c r="T853" s="32"/>
    </row>
    <row r="854" ht="15.75" customHeight="1">
      <c r="A854" s="21"/>
      <c r="B854" s="21"/>
      <c r="C854" s="21"/>
      <c r="D854" s="32"/>
      <c r="E854" s="71"/>
      <c r="F854" s="21"/>
      <c r="G854" s="21"/>
      <c r="H854" s="21"/>
      <c r="I854" s="21"/>
      <c r="J854" s="111"/>
      <c r="K854" s="111"/>
      <c r="L854" s="32"/>
      <c r="M854" s="32"/>
      <c r="N854" s="32"/>
      <c r="O854" s="32"/>
      <c r="P854" s="32"/>
      <c r="Q854" s="32"/>
      <c r="R854" s="32"/>
      <c r="S854" s="32"/>
      <c r="T854" s="32"/>
    </row>
    <row r="855" ht="15.75" customHeight="1">
      <c r="A855" s="21"/>
      <c r="B855" s="21"/>
      <c r="C855" s="21"/>
      <c r="D855" s="32"/>
      <c r="E855" s="71"/>
      <c r="F855" s="21"/>
      <c r="G855" s="21"/>
      <c r="H855" s="21"/>
      <c r="I855" s="21"/>
      <c r="J855" s="111"/>
      <c r="K855" s="111"/>
      <c r="L855" s="32"/>
      <c r="M855" s="32"/>
      <c r="N855" s="32"/>
      <c r="O855" s="32"/>
      <c r="P855" s="32"/>
      <c r="Q855" s="32"/>
      <c r="R855" s="32"/>
      <c r="S855" s="32"/>
      <c r="T855" s="32"/>
    </row>
    <row r="856" ht="15.75" customHeight="1">
      <c r="A856" s="21"/>
      <c r="B856" s="21"/>
      <c r="C856" s="21"/>
      <c r="D856" s="32"/>
      <c r="E856" s="71"/>
      <c r="F856" s="21"/>
      <c r="G856" s="21"/>
      <c r="H856" s="21"/>
      <c r="I856" s="21"/>
      <c r="J856" s="111"/>
      <c r="K856" s="111"/>
      <c r="L856" s="32"/>
      <c r="M856" s="32"/>
      <c r="N856" s="32"/>
      <c r="O856" s="32"/>
      <c r="P856" s="32"/>
      <c r="Q856" s="32"/>
      <c r="R856" s="32"/>
      <c r="S856" s="32"/>
      <c r="T856" s="32"/>
    </row>
    <row r="857" ht="15.75" customHeight="1">
      <c r="A857" s="21"/>
      <c r="B857" s="21"/>
      <c r="C857" s="21"/>
      <c r="D857" s="32"/>
      <c r="E857" s="71"/>
      <c r="F857" s="21"/>
      <c r="G857" s="21"/>
      <c r="H857" s="21"/>
      <c r="I857" s="21"/>
      <c r="J857" s="111"/>
      <c r="K857" s="111"/>
      <c r="L857" s="32"/>
      <c r="M857" s="32"/>
      <c r="N857" s="32"/>
      <c r="O857" s="32"/>
      <c r="P857" s="32"/>
      <c r="Q857" s="32"/>
      <c r="R857" s="32"/>
      <c r="S857" s="32"/>
      <c r="T857" s="32"/>
    </row>
    <row r="858" ht="15.75" customHeight="1">
      <c r="A858" s="21"/>
      <c r="B858" s="21"/>
      <c r="C858" s="21"/>
      <c r="D858" s="32"/>
      <c r="E858" s="71"/>
      <c r="F858" s="21"/>
      <c r="G858" s="21"/>
      <c r="H858" s="21"/>
      <c r="I858" s="21"/>
      <c r="J858" s="111"/>
      <c r="K858" s="111"/>
      <c r="L858" s="32"/>
      <c r="M858" s="32"/>
      <c r="N858" s="32"/>
      <c r="O858" s="32"/>
      <c r="P858" s="32"/>
      <c r="Q858" s="32"/>
      <c r="R858" s="32"/>
      <c r="S858" s="32"/>
      <c r="T858" s="32"/>
    </row>
    <row r="859" ht="15.75" customHeight="1">
      <c r="A859" s="21"/>
      <c r="B859" s="21"/>
      <c r="C859" s="21"/>
      <c r="D859" s="32"/>
      <c r="E859" s="71"/>
      <c r="F859" s="21"/>
      <c r="G859" s="21"/>
      <c r="H859" s="21"/>
      <c r="I859" s="21"/>
      <c r="J859" s="111"/>
      <c r="K859" s="111"/>
      <c r="L859" s="32"/>
      <c r="M859" s="32"/>
      <c r="N859" s="32"/>
      <c r="O859" s="32"/>
      <c r="P859" s="32"/>
      <c r="Q859" s="32"/>
      <c r="R859" s="32"/>
      <c r="S859" s="32"/>
      <c r="T859" s="32"/>
    </row>
    <row r="860" ht="15.75" customHeight="1">
      <c r="A860" s="21"/>
      <c r="B860" s="21"/>
      <c r="C860" s="21"/>
      <c r="D860" s="32"/>
      <c r="E860" s="71"/>
      <c r="F860" s="21"/>
      <c r="G860" s="21"/>
      <c r="H860" s="21"/>
      <c r="I860" s="21"/>
      <c r="J860" s="111"/>
      <c r="K860" s="111"/>
      <c r="L860" s="32"/>
      <c r="M860" s="32"/>
      <c r="N860" s="32"/>
      <c r="O860" s="32"/>
      <c r="P860" s="32"/>
      <c r="Q860" s="32"/>
      <c r="R860" s="32"/>
      <c r="S860" s="32"/>
      <c r="T860" s="32"/>
    </row>
    <row r="861" ht="15.75" customHeight="1">
      <c r="A861" s="21"/>
      <c r="B861" s="21"/>
      <c r="C861" s="21"/>
      <c r="D861" s="32"/>
      <c r="E861" s="71"/>
      <c r="F861" s="21"/>
      <c r="G861" s="21"/>
      <c r="H861" s="21"/>
      <c r="I861" s="21"/>
      <c r="J861" s="111"/>
      <c r="K861" s="111"/>
      <c r="L861" s="32"/>
      <c r="M861" s="32"/>
      <c r="N861" s="32"/>
      <c r="O861" s="32"/>
      <c r="P861" s="32"/>
      <c r="Q861" s="32"/>
      <c r="R861" s="32"/>
      <c r="S861" s="32"/>
      <c r="T861" s="32"/>
    </row>
    <row r="862" ht="15.75" customHeight="1">
      <c r="A862" s="21"/>
      <c r="B862" s="21"/>
      <c r="C862" s="21"/>
      <c r="D862" s="32"/>
      <c r="E862" s="71"/>
      <c r="F862" s="21"/>
      <c r="G862" s="21"/>
      <c r="H862" s="21"/>
      <c r="I862" s="21"/>
      <c r="J862" s="111"/>
      <c r="K862" s="111"/>
      <c r="L862" s="32"/>
      <c r="M862" s="32"/>
      <c r="N862" s="32"/>
      <c r="O862" s="32"/>
      <c r="P862" s="32"/>
      <c r="Q862" s="32"/>
      <c r="R862" s="32"/>
      <c r="S862" s="32"/>
      <c r="T862" s="32"/>
    </row>
    <row r="863" ht="15.75" customHeight="1">
      <c r="A863" s="21"/>
      <c r="B863" s="21"/>
      <c r="C863" s="21"/>
      <c r="D863" s="32"/>
      <c r="E863" s="71"/>
      <c r="F863" s="21"/>
      <c r="G863" s="21"/>
      <c r="H863" s="21"/>
      <c r="I863" s="21"/>
      <c r="J863" s="111"/>
      <c r="K863" s="111"/>
      <c r="L863" s="32"/>
      <c r="M863" s="32"/>
      <c r="N863" s="32"/>
      <c r="O863" s="32"/>
      <c r="P863" s="32"/>
      <c r="Q863" s="32"/>
      <c r="R863" s="32"/>
      <c r="S863" s="32"/>
      <c r="T863" s="32"/>
    </row>
    <row r="864" ht="15.75" customHeight="1">
      <c r="A864" s="21"/>
      <c r="B864" s="21"/>
      <c r="C864" s="21"/>
      <c r="D864" s="32"/>
      <c r="E864" s="71"/>
      <c r="F864" s="21"/>
      <c r="G864" s="21"/>
      <c r="H864" s="21"/>
      <c r="I864" s="21"/>
      <c r="J864" s="111"/>
      <c r="K864" s="111"/>
      <c r="L864" s="32"/>
      <c r="M864" s="32"/>
      <c r="N864" s="32"/>
      <c r="O864" s="32"/>
      <c r="P864" s="32"/>
      <c r="Q864" s="32"/>
      <c r="R864" s="32"/>
      <c r="S864" s="32"/>
      <c r="T864" s="32"/>
    </row>
    <row r="865" ht="15.75" customHeight="1">
      <c r="A865" s="21"/>
      <c r="B865" s="21"/>
      <c r="C865" s="21"/>
      <c r="D865" s="32"/>
      <c r="E865" s="71"/>
      <c r="F865" s="21"/>
      <c r="G865" s="21"/>
      <c r="H865" s="21"/>
      <c r="I865" s="21"/>
      <c r="J865" s="111"/>
      <c r="K865" s="111"/>
      <c r="L865" s="32"/>
      <c r="M865" s="32"/>
      <c r="N865" s="32"/>
      <c r="O865" s="32"/>
      <c r="P865" s="32"/>
      <c r="Q865" s="32"/>
      <c r="R865" s="32"/>
      <c r="S865" s="32"/>
      <c r="T865" s="32"/>
    </row>
    <row r="866" ht="15.75" customHeight="1">
      <c r="A866" s="21"/>
      <c r="B866" s="21"/>
      <c r="C866" s="21"/>
      <c r="D866" s="32"/>
      <c r="E866" s="71"/>
      <c r="F866" s="21"/>
      <c r="G866" s="21"/>
      <c r="H866" s="21"/>
      <c r="I866" s="21"/>
      <c r="J866" s="111"/>
      <c r="K866" s="111"/>
      <c r="L866" s="32"/>
      <c r="M866" s="32"/>
      <c r="N866" s="32"/>
      <c r="O866" s="32"/>
      <c r="P866" s="32"/>
      <c r="Q866" s="32"/>
      <c r="R866" s="32"/>
      <c r="S866" s="32"/>
      <c r="T866" s="32"/>
    </row>
    <row r="867" ht="15.75" customHeight="1">
      <c r="A867" s="21"/>
      <c r="B867" s="21"/>
      <c r="C867" s="21"/>
      <c r="D867" s="32"/>
      <c r="E867" s="71"/>
      <c r="F867" s="21"/>
      <c r="G867" s="21"/>
      <c r="H867" s="21"/>
      <c r="I867" s="21"/>
      <c r="J867" s="111"/>
      <c r="K867" s="111"/>
      <c r="L867" s="32"/>
      <c r="M867" s="32"/>
      <c r="N867" s="32"/>
      <c r="O867" s="32"/>
      <c r="P867" s="32"/>
      <c r="Q867" s="32"/>
      <c r="R867" s="32"/>
      <c r="S867" s="32"/>
      <c r="T867" s="32"/>
    </row>
    <row r="868" ht="15.75" customHeight="1">
      <c r="A868" s="21"/>
      <c r="B868" s="21"/>
      <c r="C868" s="21"/>
      <c r="D868" s="32"/>
      <c r="E868" s="71"/>
      <c r="F868" s="21"/>
      <c r="G868" s="21"/>
      <c r="H868" s="21"/>
      <c r="I868" s="21"/>
      <c r="J868" s="111"/>
      <c r="K868" s="111"/>
      <c r="L868" s="32"/>
      <c r="M868" s="32"/>
      <c r="N868" s="32"/>
      <c r="O868" s="32"/>
      <c r="P868" s="32"/>
      <c r="Q868" s="32"/>
      <c r="R868" s="32"/>
      <c r="S868" s="32"/>
      <c r="T868" s="32"/>
    </row>
    <row r="869" ht="15.75" customHeight="1">
      <c r="A869" s="21"/>
      <c r="B869" s="21"/>
      <c r="C869" s="21"/>
      <c r="D869" s="32"/>
      <c r="E869" s="71"/>
      <c r="F869" s="21"/>
      <c r="G869" s="21"/>
      <c r="H869" s="21"/>
      <c r="I869" s="21"/>
      <c r="J869" s="111"/>
      <c r="K869" s="111"/>
      <c r="L869" s="32"/>
      <c r="M869" s="32"/>
      <c r="N869" s="32"/>
      <c r="O869" s="32"/>
      <c r="P869" s="32"/>
      <c r="Q869" s="32"/>
      <c r="R869" s="32"/>
      <c r="S869" s="32"/>
      <c r="T869" s="32"/>
    </row>
    <row r="870" ht="15.75" customHeight="1">
      <c r="A870" s="21"/>
      <c r="B870" s="21"/>
      <c r="C870" s="21"/>
      <c r="D870" s="32"/>
      <c r="E870" s="71"/>
      <c r="F870" s="21"/>
      <c r="G870" s="21"/>
      <c r="H870" s="21"/>
      <c r="I870" s="21"/>
      <c r="J870" s="111"/>
      <c r="K870" s="111"/>
      <c r="L870" s="32"/>
      <c r="M870" s="32"/>
      <c r="N870" s="32"/>
      <c r="O870" s="32"/>
      <c r="P870" s="32"/>
      <c r="Q870" s="32"/>
      <c r="R870" s="32"/>
      <c r="S870" s="32"/>
      <c r="T870" s="32"/>
    </row>
    <row r="871" ht="15.75" customHeight="1">
      <c r="A871" s="21"/>
      <c r="B871" s="21"/>
      <c r="C871" s="21"/>
      <c r="D871" s="32"/>
      <c r="E871" s="71"/>
      <c r="F871" s="21"/>
      <c r="G871" s="21"/>
      <c r="H871" s="21"/>
      <c r="I871" s="21"/>
      <c r="J871" s="111"/>
      <c r="K871" s="111"/>
      <c r="L871" s="32"/>
      <c r="M871" s="32"/>
      <c r="N871" s="32"/>
      <c r="O871" s="32"/>
      <c r="P871" s="32"/>
      <c r="Q871" s="32"/>
      <c r="R871" s="32"/>
      <c r="S871" s="32"/>
      <c r="T871" s="32"/>
    </row>
    <row r="872" ht="15.75" customHeight="1">
      <c r="A872" s="21"/>
      <c r="B872" s="21"/>
      <c r="C872" s="21"/>
      <c r="D872" s="32"/>
      <c r="E872" s="71"/>
      <c r="F872" s="21"/>
      <c r="G872" s="21"/>
      <c r="H872" s="21"/>
      <c r="I872" s="21"/>
      <c r="J872" s="111"/>
      <c r="K872" s="111"/>
      <c r="L872" s="32"/>
      <c r="M872" s="32"/>
      <c r="N872" s="32"/>
      <c r="O872" s="32"/>
      <c r="P872" s="32"/>
      <c r="Q872" s="32"/>
      <c r="R872" s="32"/>
      <c r="S872" s="32"/>
      <c r="T872" s="32"/>
    </row>
    <row r="873" ht="15.75" customHeight="1">
      <c r="A873" s="21"/>
      <c r="B873" s="21"/>
      <c r="C873" s="21"/>
      <c r="D873" s="32"/>
      <c r="E873" s="71"/>
      <c r="F873" s="21"/>
      <c r="G873" s="21"/>
      <c r="H873" s="21"/>
      <c r="I873" s="21"/>
      <c r="J873" s="111"/>
      <c r="K873" s="111"/>
      <c r="L873" s="32"/>
      <c r="M873" s="32"/>
      <c r="N873" s="32"/>
      <c r="O873" s="32"/>
      <c r="P873" s="32"/>
      <c r="Q873" s="32"/>
      <c r="R873" s="32"/>
      <c r="S873" s="32"/>
      <c r="T873" s="32"/>
    </row>
    <row r="874" ht="15.75" customHeight="1">
      <c r="A874" s="21"/>
      <c r="B874" s="21"/>
      <c r="C874" s="21"/>
      <c r="D874" s="32"/>
      <c r="E874" s="71"/>
      <c r="F874" s="21"/>
      <c r="G874" s="21"/>
      <c r="H874" s="21"/>
      <c r="I874" s="21"/>
      <c r="J874" s="111"/>
      <c r="K874" s="111"/>
      <c r="L874" s="32"/>
      <c r="M874" s="32"/>
      <c r="N874" s="32"/>
      <c r="O874" s="32"/>
      <c r="P874" s="32"/>
      <c r="Q874" s="32"/>
      <c r="R874" s="32"/>
      <c r="S874" s="32"/>
      <c r="T874" s="32"/>
    </row>
    <row r="875" ht="15.75" customHeight="1">
      <c r="A875" s="21"/>
      <c r="B875" s="21"/>
      <c r="C875" s="21"/>
      <c r="D875" s="32"/>
      <c r="E875" s="71"/>
      <c r="F875" s="21"/>
      <c r="G875" s="21"/>
      <c r="H875" s="21"/>
      <c r="I875" s="21"/>
      <c r="J875" s="111"/>
      <c r="K875" s="111"/>
      <c r="L875" s="32"/>
      <c r="M875" s="32"/>
      <c r="N875" s="32"/>
      <c r="O875" s="32"/>
      <c r="P875" s="32"/>
      <c r="Q875" s="32"/>
      <c r="R875" s="32"/>
      <c r="S875" s="32"/>
      <c r="T875" s="32"/>
    </row>
    <row r="876" ht="15.75" customHeight="1">
      <c r="A876" s="21"/>
      <c r="B876" s="21"/>
      <c r="C876" s="21"/>
      <c r="D876" s="32"/>
      <c r="E876" s="71"/>
      <c r="F876" s="21"/>
      <c r="G876" s="21"/>
      <c r="H876" s="21"/>
      <c r="I876" s="21"/>
      <c r="J876" s="111"/>
      <c r="K876" s="111"/>
      <c r="L876" s="32"/>
      <c r="M876" s="32"/>
      <c r="N876" s="32"/>
      <c r="O876" s="32"/>
      <c r="P876" s="32"/>
      <c r="Q876" s="32"/>
      <c r="R876" s="32"/>
      <c r="S876" s="32"/>
      <c r="T876" s="32"/>
    </row>
    <row r="877" ht="15.75" customHeight="1">
      <c r="A877" s="21"/>
      <c r="B877" s="21"/>
      <c r="C877" s="21"/>
      <c r="D877" s="32"/>
      <c r="E877" s="71"/>
      <c r="F877" s="21"/>
      <c r="G877" s="21"/>
      <c r="H877" s="21"/>
      <c r="I877" s="21"/>
      <c r="J877" s="111"/>
      <c r="K877" s="111"/>
      <c r="L877" s="32"/>
      <c r="M877" s="32"/>
      <c r="N877" s="32"/>
      <c r="O877" s="32"/>
      <c r="P877" s="32"/>
      <c r="Q877" s="32"/>
      <c r="R877" s="32"/>
      <c r="S877" s="32"/>
      <c r="T877" s="32"/>
    </row>
    <row r="878" ht="15.75" customHeight="1">
      <c r="A878" s="21"/>
      <c r="B878" s="21"/>
      <c r="C878" s="21"/>
      <c r="D878" s="32"/>
      <c r="E878" s="71"/>
      <c r="F878" s="21"/>
      <c r="G878" s="21"/>
      <c r="H878" s="21"/>
      <c r="I878" s="21"/>
      <c r="J878" s="111"/>
      <c r="K878" s="111"/>
      <c r="L878" s="32"/>
      <c r="M878" s="32"/>
      <c r="N878" s="32"/>
      <c r="O878" s="32"/>
      <c r="P878" s="32"/>
      <c r="Q878" s="32"/>
      <c r="R878" s="32"/>
      <c r="S878" s="32"/>
      <c r="T878" s="32"/>
    </row>
    <row r="879" ht="15.75" customHeight="1">
      <c r="A879" s="21"/>
      <c r="B879" s="21"/>
      <c r="C879" s="21"/>
      <c r="D879" s="32"/>
      <c r="E879" s="71"/>
      <c r="F879" s="21"/>
      <c r="G879" s="21"/>
      <c r="H879" s="21"/>
      <c r="I879" s="21"/>
      <c r="J879" s="111"/>
      <c r="K879" s="111"/>
      <c r="L879" s="32"/>
      <c r="M879" s="32"/>
      <c r="N879" s="32"/>
      <c r="O879" s="32"/>
      <c r="P879" s="32"/>
      <c r="Q879" s="32"/>
      <c r="R879" s="32"/>
      <c r="S879" s="32"/>
      <c r="T879" s="32"/>
    </row>
    <row r="880" ht="15.75" customHeight="1">
      <c r="A880" s="21"/>
      <c r="B880" s="21"/>
      <c r="C880" s="21"/>
      <c r="D880" s="32"/>
      <c r="E880" s="71"/>
      <c r="F880" s="21"/>
      <c r="G880" s="21"/>
      <c r="H880" s="21"/>
      <c r="I880" s="21"/>
      <c r="J880" s="111"/>
      <c r="K880" s="111"/>
      <c r="L880" s="32"/>
      <c r="M880" s="32"/>
      <c r="N880" s="32"/>
      <c r="O880" s="32"/>
      <c r="P880" s="32"/>
      <c r="Q880" s="32"/>
      <c r="R880" s="32"/>
      <c r="S880" s="32"/>
      <c r="T880" s="32"/>
    </row>
    <row r="881" ht="15.75" customHeight="1">
      <c r="A881" s="21"/>
      <c r="B881" s="21"/>
      <c r="C881" s="21"/>
      <c r="D881" s="32"/>
      <c r="E881" s="71"/>
      <c r="F881" s="21"/>
      <c r="G881" s="21"/>
      <c r="H881" s="21"/>
      <c r="I881" s="21"/>
      <c r="J881" s="111"/>
      <c r="K881" s="111"/>
      <c r="L881" s="32"/>
      <c r="M881" s="32"/>
      <c r="N881" s="32"/>
      <c r="O881" s="32"/>
      <c r="P881" s="32"/>
      <c r="Q881" s="32"/>
      <c r="R881" s="32"/>
      <c r="S881" s="32"/>
      <c r="T881" s="32"/>
    </row>
    <row r="882" ht="15.75" customHeight="1">
      <c r="A882" s="21"/>
      <c r="B882" s="21"/>
      <c r="C882" s="21"/>
      <c r="D882" s="32"/>
      <c r="E882" s="71"/>
      <c r="F882" s="21"/>
      <c r="G882" s="21"/>
      <c r="H882" s="21"/>
      <c r="I882" s="21"/>
      <c r="J882" s="111"/>
      <c r="K882" s="111"/>
      <c r="L882" s="32"/>
      <c r="M882" s="32"/>
      <c r="N882" s="32"/>
      <c r="O882" s="32"/>
      <c r="P882" s="32"/>
      <c r="Q882" s="32"/>
      <c r="R882" s="32"/>
      <c r="S882" s="32"/>
      <c r="T882" s="32"/>
    </row>
    <row r="883" ht="15.75" customHeight="1">
      <c r="A883" s="21"/>
      <c r="B883" s="21"/>
      <c r="C883" s="21"/>
      <c r="D883" s="32"/>
      <c r="E883" s="71"/>
      <c r="F883" s="21"/>
      <c r="G883" s="21"/>
      <c r="H883" s="21"/>
      <c r="I883" s="21"/>
      <c r="J883" s="111"/>
      <c r="K883" s="111"/>
      <c r="L883" s="32"/>
      <c r="M883" s="32"/>
      <c r="N883" s="32"/>
      <c r="O883" s="32"/>
      <c r="P883" s="32"/>
      <c r="Q883" s="32"/>
      <c r="R883" s="32"/>
      <c r="S883" s="32"/>
      <c r="T883" s="32"/>
    </row>
    <row r="884" ht="15.75" customHeight="1">
      <c r="A884" s="21"/>
      <c r="B884" s="21"/>
      <c r="C884" s="21"/>
      <c r="D884" s="32"/>
      <c r="E884" s="71"/>
      <c r="F884" s="21"/>
      <c r="G884" s="21"/>
      <c r="H884" s="21"/>
      <c r="I884" s="21"/>
      <c r="J884" s="111"/>
      <c r="K884" s="111"/>
      <c r="L884" s="32"/>
      <c r="M884" s="32"/>
      <c r="N884" s="32"/>
      <c r="O884" s="32"/>
      <c r="P884" s="32"/>
      <c r="Q884" s="32"/>
      <c r="R884" s="32"/>
      <c r="S884" s="32"/>
      <c r="T884" s="32"/>
    </row>
    <row r="885" ht="15.75" customHeight="1">
      <c r="A885" s="21"/>
      <c r="B885" s="21"/>
      <c r="C885" s="21"/>
      <c r="D885" s="32"/>
      <c r="E885" s="71"/>
      <c r="F885" s="21"/>
      <c r="G885" s="21"/>
      <c r="H885" s="21"/>
      <c r="I885" s="21"/>
      <c r="J885" s="111"/>
      <c r="K885" s="111"/>
      <c r="L885" s="32"/>
      <c r="M885" s="32"/>
      <c r="N885" s="32"/>
      <c r="O885" s="32"/>
      <c r="P885" s="32"/>
      <c r="Q885" s="32"/>
      <c r="R885" s="32"/>
      <c r="S885" s="32"/>
      <c r="T885" s="32"/>
    </row>
    <row r="886" ht="15.75" customHeight="1">
      <c r="A886" s="21"/>
      <c r="B886" s="21"/>
      <c r="C886" s="21"/>
      <c r="D886" s="32"/>
      <c r="E886" s="71"/>
      <c r="F886" s="21"/>
      <c r="G886" s="21"/>
      <c r="H886" s="21"/>
      <c r="I886" s="21"/>
      <c r="J886" s="111"/>
      <c r="K886" s="111"/>
      <c r="L886" s="32"/>
      <c r="M886" s="32"/>
      <c r="N886" s="32"/>
      <c r="O886" s="32"/>
      <c r="P886" s="32"/>
      <c r="Q886" s="32"/>
      <c r="R886" s="32"/>
      <c r="S886" s="32"/>
      <c r="T886" s="32"/>
    </row>
    <row r="887" ht="15.75" customHeight="1">
      <c r="A887" s="21"/>
      <c r="B887" s="21"/>
      <c r="C887" s="21"/>
      <c r="D887" s="32"/>
      <c r="E887" s="71"/>
      <c r="F887" s="21"/>
      <c r="G887" s="21"/>
      <c r="H887" s="21"/>
      <c r="I887" s="21"/>
      <c r="J887" s="111"/>
      <c r="K887" s="111"/>
      <c r="L887" s="32"/>
      <c r="M887" s="32"/>
      <c r="N887" s="32"/>
      <c r="O887" s="32"/>
      <c r="P887" s="32"/>
      <c r="Q887" s="32"/>
      <c r="R887" s="32"/>
      <c r="S887" s="32"/>
      <c r="T887" s="32"/>
    </row>
    <row r="888" ht="15.75" customHeight="1">
      <c r="A888" s="21"/>
      <c r="B888" s="21"/>
      <c r="C888" s="21"/>
      <c r="D888" s="32"/>
      <c r="E888" s="71"/>
      <c r="F888" s="21"/>
      <c r="G888" s="21"/>
      <c r="H888" s="21"/>
      <c r="I888" s="21"/>
      <c r="J888" s="111"/>
      <c r="K888" s="111"/>
      <c r="L888" s="32"/>
      <c r="M888" s="32"/>
      <c r="N888" s="32"/>
      <c r="O888" s="32"/>
      <c r="P888" s="32"/>
      <c r="Q888" s="32"/>
      <c r="R888" s="32"/>
      <c r="S888" s="32"/>
      <c r="T888" s="32"/>
    </row>
    <row r="889" ht="15.75" customHeight="1">
      <c r="A889" s="21"/>
      <c r="B889" s="21"/>
      <c r="C889" s="21"/>
      <c r="D889" s="32"/>
      <c r="E889" s="71"/>
      <c r="F889" s="21"/>
      <c r="G889" s="21"/>
      <c r="H889" s="21"/>
      <c r="I889" s="21"/>
      <c r="J889" s="111"/>
      <c r="K889" s="111"/>
      <c r="L889" s="32"/>
      <c r="M889" s="32"/>
      <c r="N889" s="32"/>
      <c r="O889" s="32"/>
      <c r="P889" s="32"/>
      <c r="Q889" s="32"/>
      <c r="R889" s="32"/>
      <c r="S889" s="32"/>
      <c r="T889" s="32"/>
    </row>
    <row r="890" ht="15.75" customHeight="1">
      <c r="A890" s="21"/>
      <c r="B890" s="21"/>
      <c r="C890" s="21"/>
      <c r="D890" s="32"/>
      <c r="E890" s="71"/>
      <c r="F890" s="21"/>
      <c r="G890" s="21"/>
      <c r="H890" s="21"/>
      <c r="I890" s="21"/>
      <c r="J890" s="111"/>
      <c r="K890" s="111"/>
      <c r="L890" s="32"/>
      <c r="M890" s="32"/>
      <c r="N890" s="32"/>
      <c r="O890" s="32"/>
      <c r="P890" s="32"/>
      <c r="Q890" s="32"/>
      <c r="R890" s="32"/>
      <c r="S890" s="32"/>
      <c r="T890" s="32"/>
    </row>
    <row r="891" ht="15.75" customHeight="1">
      <c r="A891" s="21"/>
      <c r="B891" s="21"/>
      <c r="C891" s="21"/>
      <c r="D891" s="32"/>
      <c r="E891" s="71"/>
      <c r="F891" s="21"/>
      <c r="G891" s="21"/>
      <c r="H891" s="21"/>
      <c r="I891" s="21"/>
      <c r="J891" s="111"/>
      <c r="K891" s="111"/>
      <c r="L891" s="32"/>
      <c r="M891" s="32"/>
      <c r="N891" s="32"/>
      <c r="O891" s="32"/>
      <c r="P891" s="32"/>
      <c r="Q891" s="32"/>
      <c r="R891" s="32"/>
      <c r="S891" s="32"/>
      <c r="T891" s="32"/>
    </row>
    <row r="892" ht="15.75" customHeight="1">
      <c r="A892" s="21"/>
      <c r="B892" s="21"/>
      <c r="C892" s="21"/>
      <c r="D892" s="32"/>
      <c r="E892" s="71"/>
      <c r="F892" s="21"/>
      <c r="G892" s="21"/>
      <c r="H892" s="21"/>
      <c r="I892" s="21"/>
      <c r="J892" s="111"/>
      <c r="K892" s="111"/>
      <c r="L892" s="32"/>
      <c r="M892" s="32"/>
      <c r="N892" s="32"/>
      <c r="O892" s="32"/>
      <c r="P892" s="32"/>
      <c r="Q892" s="32"/>
      <c r="R892" s="32"/>
      <c r="S892" s="32"/>
      <c r="T892" s="32"/>
    </row>
    <row r="893" ht="15.75" customHeight="1">
      <c r="A893" s="21"/>
      <c r="B893" s="21"/>
      <c r="C893" s="21"/>
      <c r="D893" s="32"/>
      <c r="E893" s="71"/>
      <c r="F893" s="21"/>
      <c r="G893" s="21"/>
      <c r="H893" s="21"/>
      <c r="I893" s="21"/>
      <c r="J893" s="111"/>
      <c r="K893" s="111"/>
      <c r="L893" s="32"/>
      <c r="M893" s="32"/>
      <c r="N893" s="32"/>
      <c r="O893" s="32"/>
      <c r="P893" s="32"/>
      <c r="Q893" s="32"/>
      <c r="R893" s="32"/>
      <c r="S893" s="32"/>
      <c r="T893" s="32"/>
    </row>
    <row r="894" ht="15.75" customHeight="1">
      <c r="A894" s="21"/>
      <c r="B894" s="21"/>
      <c r="C894" s="21"/>
      <c r="D894" s="32"/>
      <c r="E894" s="71"/>
      <c r="F894" s="21"/>
      <c r="G894" s="21"/>
      <c r="H894" s="21"/>
      <c r="I894" s="21"/>
      <c r="J894" s="111"/>
      <c r="K894" s="111"/>
      <c r="L894" s="32"/>
      <c r="M894" s="32"/>
      <c r="N894" s="32"/>
      <c r="O894" s="32"/>
      <c r="P894" s="32"/>
      <c r="Q894" s="32"/>
      <c r="R894" s="32"/>
      <c r="S894" s="32"/>
      <c r="T894" s="32"/>
    </row>
    <row r="895" ht="15.75" customHeight="1">
      <c r="A895" s="21"/>
      <c r="B895" s="21"/>
      <c r="C895" s="21"/>
      <c r="D895" s="32"/>
      <c r="E895" s="71"/>
      <c r="F895" s="21"/>
      <c r="G895" s="21"/>
      <c r="H895" s="21"/>
      <c r="I895" s="21"/>
      <c r="J895" s="111"/>
      <c r="K895" s="111"/>
      <c r="L895" s="32"/>
      <c r="M895" s="32"/>
      <c r="N895" s="32"/>
      <c r="O895" s="32"/>
      <c r="P895" s="32"/>
      <c r="Q895" s="32"/>
      <c r="R895" s="32"/>
      <c r="S895" s="32"/>
      <c r="T895" s="32"/>
    </row>
    <row r="896" ht="15.75" customHeight="1">
      <c r="A896" s="21"/>
      <c r="B896" s="21"/>
      <c r="C896" s="21"/>
      <c r="D896" s="32"/>
      <c r="E896" s="71"/>
      <c r="F896" s="21"/>
      <c r="G896" s="21"/>
      <c r="H896" s="21"/>
      <c r="I896" s="21"/>
      <c r="J896" s="111"/>
      <c r="K896" s="111"/>
      <c r="L896" s="32"/>
      <c r="M896" s="32"/>
      <c r="N896" s="32"/>
      <c r="O896" s="32"/>
      <c r="P896" s="32"/>
      <c r="Q896" s="32"/>
      <c r="R896" s="32"/>
      <c r="S896" s="32"/>
      <c r="T896" s="32"/>
    </row>
    <row r="897" ht="15.75" customHeight="1">
      <c r="A897" s="21"/>
      <c r="B897" s="21"/>
      <c r="C897" s="21"/>
      <c r="D897" s="32"/>
      <c r="E897" s="71"/>
      <c r="F897" s="21"/>
      <c r="G897" s="21"/>
      <c r="H897" s="21"/>
      <c r="I897" s="21"/>
      <c r="J897" s="111"/>
      <c r="K897" s="111"/>
      <c r="L897" s="32"/>
      <c r="M897" s="32"/>
      <c r="N897" s="32"/>
      <c r="O897" s="32"/>
      <c r="P897" s="32"/>
      <c r="Q897" s="32"/>
      <c r="R897" s="32"/>
      <c r="S897" s="32"/>
      <c r="T897" s="32"/>
    </row>
    <row r="898" ht="15.75" customHeight="1">
      <c r="A898" s="21"/>
      <c r="B898" s="21"/>
      <c r="C898" s="21"/>
      <c r="D898" s="32"/>
      <c r="E898" s="71"/>
      <c r="F898" s="21"/>
      <c r="G898" s="21"/>
      <c r="H898" s="21"/>
      <c r="I898" s="21"/>
      <c r="J898" s="111"/>
      <c r="K898" s="111"/>
      <c r="L898" s="32"/>
      <c r="M898" s="32"/>
      <c r="N898" s="32"/>
      <c r="O898" s="32"/>
      <c r="P898" s="32"/>
      <c r="Q898" s="32"/>
      <c r="R898" s="32"/>
      <c r="S898" s="32"/>
      <c r="T898" s="32"/>
    </row>
    <row r="899" ht="15.75" customHeight="1">
      <c r="A899" s="21"/>
      <c r="B899" s="21"/>
      <c r="C899" s="21"/>
      <c r="D899" s="32"/>
      <c r="E899" s="71"/>
      <c r="F899" s="21"/>
      <c r="G899" s="21"/>
      <c r="H899" s="21"/>
      <c r="I899" s="21"/>
      <c r="J899" s="111"/>
      <c r="K899" s="111"/>
      <c r="L899" s="32"/>
      <c r="M899" s="32"/>
      <c r="N899" s="32"/>
      <c r="O899" s="32"/>
      <c r="P899" s="32"/>
      <c r="Q899" s="32"/>
      <c r="R899" s="32"/>
      <c r="S899" s="32"/>
      <c r="T899" s="32"/>
    </row>
    <row r="900" ht="15.75" customHeight="1">
      <c r="A900" s="21"/>
      <c r="B900" s="21"/>
      <c r="C900" s="21"/>
      <c r="D900" s="32"/>
      <c r="E900" s="71"/>
      <c r="F900" s="21"/>
      <c r="G900" s="21"/>
      <c r="H900" s="21"/>
      <c r="I900" s="21"/>
      <c r="J900" s="111"/>
      <c r="K900" s="111"/>
      <c r="L900" s="32"/>
      <c r="M900" s="32"/>
      <c r="N900" s="32"/>
      <c r="O900" s="32"/>
      <c r="P900" s="32"/>
      <c r="Q900" s="32"/>
      <c r="R900" s="32"/>
      <c r="S900" s="32"/>
      <c r="T900" s="32"/>
    </row>
    <row r="901" ht="15.75" customHeight="1">
      <c r="A901" s="21"/>
      <c r="B901" s="21"/>
      <c r="C901" s="21"/>
      <c r="D901" s="32"/>
      <c r="E901" s="71"/>
      <c r="F901" s="21"/>
      <c r="G901" s="21"/>
      <c r="H901" s="21"/>
      <c r="I901" s="21"/>
      <c r="J901" s="111"/>
      <c r="K901" s="111"/>
      <c r="L901" s="32"/>
      <c r="M901" s="32"/>
      <c r="N901" s="32"/>
      <c r="O901" s="32"/>
      <c r="P901" s="32"/>
      <c r="Q901" s="32"/>
      <c r="R901" s="32"/>
      <c r="S901" s="32"/>
      <c r="T901" s="32"/>
    </row>
    <row r="902" ht="15.75" customHeight="1">
      <c r="A902" s="21"/>
      <c r="B902" s="21"/>
      <c r="C902" s="21"/>
      <c r="D902" s="32"/>
      <c r="E902" s="71"/>
      <c r="F902" s="21"/>
      <c r="G902" s="21"/>
      <c r="H902" s="21"/>
      <c r="I902" s="21"/>
      <c r="J902" s="111"/>
      <c r="K902" s="111"/>
      <c r="L902" s="32"/>
      <c r="M902" s="32"/>
      <c r="N902" s="32"/>
      <c r="O902" s="32"/>
      <c r="P902" s="32"/>
      <c r="Q902" s="32"/>
      <c r="R902" s="32"/>
      <c r="S902" s="32"/>
      <c r="T902" s="32"/>
    </row>
    <row r="903" ht="15.75" customHeight="1">
      <c r="A903" s="21"/>
      <c r="B903" s="21"/>
      <c r="C903" s="21"/>
      <c r="D903" s="32"/>
      <c r="E903" s="71"/>
      <c r="F903" s="21"/>
      <c r="G903" s="21"/>
      <c r="H903" s="21"/>
      <c r="I903" s="21"/>
      <c r="J903" s="111"/>
      <c r="K903" s="111"/>
      <c r="L903" s="32"/>
      <c r="M903" s="32"/>
      <c r="N903" s="32"/>
      <c r="O903" s="32"/>
      <c r="P903" s="32"/>
      <c r="Q903" s="32"/>
      <c r="R903" s="32"/>
      <c r="S903" s="32"/>
      <c r="T903" s="32"/>
    </row>
    <row r="904" ht="15.75" customHeight="1">
      <c r="A904" s="21"/>
      <c r="B904" s="21"/>
      <c r="C904" s="21"/>
      <c r="D904" s="32"/>
      <c r="E904" s="71"/>
      <c r="F904" s="21"/>
      <c r="G904" s="21"/>
      <c r="H904" s="21"/>
      <c r="I904" s="21"/>
      <c r="J904" s="111"/>
      <c r="K904" s="111"/>
      <c r="L904" s="32"/>
      <c r="M904" s="32"/>
      <c r="N904" s="32"/>
      <c r="O904" s="32"/>
      <c r="P904" s="32"/>
      <c r="Q904" s="32"/>
      <c r="R904" s="32"/>
      <c r="S904" s="32"/>
      <c r="T904" s="32"/>
    </row>
    <row r="905" ht="15.75" customHeight="1">
      <c r="A905" s="21"/>
      <c r="B905" s="21"/>
      <c r="C905" s="21"/>
      <c r="D905" s="32"/>
      <c r="E905" s="71"/>
      <c r="F905" s="21"/>
      <c r="G905" s="21"/>
      <c r="H905" s="21"/>
      <c r="I905" s="21"/>
      <c r="J905" s="111"/>
      <c r="K905" s="111"/>
      <c r="L905" s="32"/>
      <c r="M905" s="32"/>
      <c r="N905" s="32"/>
      <c r="O905" s="32"/>
      <c r="P905" s="32"/>
      <c r="Q905" s="32"/>
      <c r="R905" s="32"/>
      <c r="S905" s="32"/>
      <c r="T905" s="32"/>
    </row>
    <row r="906" ht="15.75" customHeight="1">
      <c r="A906" s="21"/>
      <c r="B906" s="21"/>
      <c r="C906" s="21"/>
      <c r="D906" s="32"/>
      <c r="E906" s="71"/>
      <c r="F906" s="21"/>
      <c r="G906" s="21"/>
      <c r="H906" s="21"/>
      <c r="I906" s="21"/>
      <c r="J906" s="111"/>
      <c r="K906" s="111"/>
      <c r="L906" s="32"/>
      <c r="M906" s="32"/>
      <c r="N906" s="32"/>
      <c r="O906" s="32"/>
      <c r="P906" s="32"/>
      <c r="Q906" s="32"/>
      <c r="R906" s="32"/>
      <c r="S906" s="32"/>
      <c r="T906" s="32"/>
    </row>
    <row r="907" ht="15.75" customHeight="1">
      <c r="A907" s="21"/>
      <c r="B907" s="21"/>
      <c r="C907" s="21"/>
      <c r="D907" s="32"/>
      <c r="E907" s="71"/>
      <c r="F907" s="21"/>
      <c r="G907" s="21"/>
      <c r="H907" s="21"/>
      <c r="I907" s="21"/>
      <c r="J907" s="111"/>
      <c r="K907" s="111"/>
      <c r="L907" s="32"/>
      <c r="M907" s="32"/>
      <c r="N907" s="32"/>
      <c r="O907" s="32"/>
      <c r="P907" s="32"/>
      <c r="Q907" s="32"/>
      <c r="R907" s="32"/>
      <c r="S907" s="32"/>
      <c r="T907" s="32"/>
    </row>
    <row r="908" ht="15.75" customHeight="1">
      <c r="A908" s="21"/>
      <c r="B908" s="21"/>
      <c r="C908" s="21"/>
      <c r="D908" s="32"/>
      <c r="E908" s="71"/>
      <c r="F908" s="21"/>
      <c r="G908" s="21"/>
      <c r="H908" s="21"/>
      <c r="I908" s="21"/>
      <c r="J908" s="111"/>
      <c r="K908" s="111"/>
      <c r="L908" s="32"/>
      <c r="M908" s="32"/>
      <c r="N908" s="32"/>
      <c r="O908" s="32"/>
      <c r="P908" s="32"/>
      <c r="Q908" s="32"/>
      <c r="R908" s="32"/>
      <c r="S908" s="32"/>
      <c r="T908" s="32"/>
    </row>
    <row r="909" ht="15.75" customHeight="1">
      <c r="A909" s="21"/>
      <c r="B909" s="21"/>
      <c r="C909" s="21"/>
      <c r="D909" s="32"/>
      <c r="E909" s="71"/>
      <c r="F909" s="21"/>
      <c r="G909" s="21"/>
      <c r="H909" s="21"/>
      <c r="I909" s="21"/>
      <c r="J909" s="111"/>
      <c r="K909" s="111"/>
      <c r="L909" s="32"/>
      <c r="M909" s="32"/>
      <c r="N909" s="32"/>
      <c r="O909" s="32"/>
      <c r="P909" s="32"/>
      <c r="Q909" s="32"/>
      <c r="R909" s="32"/>
      <c r="S909" s="32"/>
      <c r="T909" s="32"/>
    </row>
    <row r="910" ht="15.75" customHeight="1">
      <c r="A910" s="21"/>
      <c r="B910" s="21"/>
      <c r="C910" s="21"/>
      <c r="D910" s="32"/>
      <c r="E910" s="71"/>
      <c r="F910" s="21"/>
      <c r="G910" s="21"/>
      <c r="H910" s="21"/>
      <c r="I910" s="21"/>
      <c r="J910" s="111"/>
      <c r="K910" s="111"/>
      <c r="L910" s="32"/>
      <c r="M910" s="32"/>
      <c r="N910" s="32"/>
      <c r="O910" s="32"/>
      <c r="P910" s="32"/>
      <c r="Q910" s="32"/>
      <c r="R910" s="32"/>
      <c r="S910" s="32"/>
      <c r="T910" s="32"/>
    </row>
    <row r="911" ht="15.75" customHeight="1">
      <c r="A911" s="21"/>
      <c r="B911" s="21"/>
      <c r="C911" s="21"/>
      <c r="D911" s="32"/>
      <c r="E911" s="71"/>
      <c r="F911" s="21"/>
      <c r="G911" s="21"/>
      <c r="H911" s="21"/>
      <c r="I911" s="21"/>
      <c r="J911" s="111"/>
      <c r="K911" s="111"/>
      <c r="L911" s="32"/>
      <c r="M911" s="32"/>
      <c r="N911" s="32"/>
      <c r="O911" s="32"/>
      <c r="P911" s="32"/>
      <c r="Q911" s="32"/>
      <c r="R911" s="32"/>
      <c r="S911" s="32"/>
      <c r="T911" s="32"/>
    </row>
    <row r="912" ht="15.75" customHeight="1">
      <c r="A912" s="21"/>
      <c r="B912" s="21"/>
      <c r="C912" s="21"/>
      <c r="D912" s="32"/>
      <c r="E912" s="71"/>
      <c r="F912" s="21"/>
      <c r="G912" s="21"/>
      <c r="H912" s="21"/>
      <c r="I912" s="21"/>
      <c r="J912" s="111"/>
      <c r="K912" s="111"/>
      <c r="L912" s="32"/>
      <c r="M912" s="32"/>
      <c r="N912" s="32"/>
      <c r="O912" s="32"/>
      <c r="P912" s="32"/>
      <c r="Q912" s="32"/>
      <c r="R912" s="32"/>
      <c r="S912" s="32"/>
      <c r="T912" s="32"/>
    </row>
    <row r="913" ht="15.75" customHeight="1">
      <c r="A913" s="21"/>
      <c r="B913" s="21"/>
      <c r="C913" s="21"/>
      <c r="D913" s="32"/>
      <c r="E913" s="71"/>
      <c r="F913" s="21"/>
      <c r="G913" s="21"/>
      <c r="H913" s="21"/>
      <c r="I913" s="21"/>
      <c r="J913" s="111"/>
      <c r="K913" s="111"/>
      <c r="L913" s="32"/>
      <c r="M913" s="32"/>
      <c r="N913" s="32"/>
      <c r="O913" s="32"/>
      <c r="P913" s="32"/>
      <c r="Q913" s="32"/>
      <c r="R913" s="32"/>
      <c r="S913" s="32"/>
      <c r="T913" s="32"/>
    </row>
    <row r="914" ht="15.75" customHeight="1">
      <c r="A914" s="21"/>
      <c r="B914" s="21"/>
      <c r="C914" s="21"/>
      <c r="D914" s="32"/>
      <c r="E914" s="71"/>
      <c r="F914" s="21"/>
      <c r="G914" s="21"/>
      <c r="H914" s="21"/>
      <c r="I914" s="21"/>
      <c r="J914" s="111"/>
      <c r="K914" s="111"/>
      <c r="L914" s="32"/>
      <c r="M914" s="32"/>
      <c r="N914" s="32"/>
      <c r="O914" s="32"/>
      <c r="P914" s="32"/>
      <c r="Q914" s="32"/>
      <c r="R914" s="32"/>
      <c r="S914" s="32"/>
      <c r="T914" s="32"/>
    </row>
    <row r="915" ht="15.75" customHeight="1">
      <c r="A915" s="21"/>
      <c r="B915" s="21"/>
      <c r="C915" s="21"/>
      <c r="D915" s="32"/>
      <c r="E915" s="71"/>
      <c r="F915" s="21"/>
      <c r="G915" s="21"/>
      <c r="H915" s="21"/>
      <c r="I915" s="21"/>
      <c r="J915" s="111"/>
      <c r="K915" s="111"/>
      <c r="L915" s="32"/>
      <c r="M915" s="32"/>
      <c r="N915" s="32"/>
      <c r="O915" s="32"/>
      <c r="P915" s="32"/>
      <c r="Q915" s="32"/>
      <c r="R915" s="32"/>
      <c r="S915" s="32"/>
      <c r="T915" s="32"/>
    </row>
    <row r="916" ht="15.75" customHeight="1">
      <c r="A916" s="21"/>
      <c r="B916" s="21"/>
      <c r="C916" s="21"/>
      <c r="D916" s="32"/>
      <c r="E916" s="71"/>
      <c r="F916" s="21"/>
      <c r="G916" s="21"/>
      <c r="H916" s="21"/>
      <c r="I916" s="21"/>
      <c r="J916" s="111"/>
      <c r="K916" s="111"/>
      <c r="L916" s="32"/>
      <c r="M916" s="32"/>
      <c r="N916" s="32"/>
      <c r="O916" s="32"/>
      <c r="P916" s="32"/>
      <c r="Q916" s="32"/>
      <c r="R916" s="32"/>
      <c r="S916" s="32"/>
      <c r="T916" s="32"/>
    </row>
    <row r="917" ht="15.75" customHeight="1">
      <c r="A917" s="21"/>
      <c r="B917" s="21"/>
      <c r="C917" s="21"/>
      <c r="D917" s="32"/>
      <c r="E917" s="71"/>
      <c r="F917" s="21"/>
      <c r="G917" s="21"/>
      <c r="H917" s="21"/>
      <c r="I917" s="21"/>
      <c r="J917" s="111"/>
      <c r="K917" s="111"/>
      <c r="L917" s="32"/>
      <c r="M917" s="32"/>
      <c r="N917" s="32"/>
      <c r="O917" s="32"/>
      <c r="P917" s="32"/>
      <c r="Q917" s="32"/>
      <c r="R917" s="32"/>
      <c r="S917" s="32"/>
      <c r="T917" s="32"/>
    </row>
    <row r="918" ht="15.75" customHeight="1">
      <c r="A918" s="21"/>
      <c r="B918" s="21"/>
      <c r="C918" s="21"/>
      <c r="D918" s="32"/>
      <c r="E918" s="71"/>
      <c r="F918" s="21"/>
      <c r="G918" s="21"/>
      <c r="H918" s="21"/>
      <c r="I918" s="21"/>
      <c r="J918" s="111"/>
      <c r="K918" s="111"/>
      <c r="L918" s="32"/>
      <c r="M918" s="32"/>
      <c r="N918" s="32"/>
      <c r="O918" s="32"/>
      <c r="P918" s="32"/>
      <c r="Q918" s="32"/>
      <c r="R918" s="32"/>
      <c r="S918" s="32"/>
      <c r="T918" s="32"/>
    </row>
    <row r="919" ht="15.75" customHeight="1">
      <c r="A919" s="21"/>
      <c r="B919" s="21"/>
      <c r="C919" s="21"/>
      <c r="D919" s="32"/>
      <c r="E919" s="71"/>
      <c r="F919" s="21"/>
      <c r="G919" s="21"/>
      <c r="H919" s="21"/>
      <c r="I919" s="21"/>
      <c r="J919" s="111"/>
      <c r="K919" s="111"/>
      <c r="L919" s="32"/>
      <c r="M919" s="32"/>
      <c r="N919" s="32"/>
      <c r="O919" s="32"/>
      <c r="P919" s="32"/>
      <c r="Q919" s="32"/>
      <c r="R919" s="32"/>
      <c r="S919" s="32"/>
      <c r="T919" s="32"/>
    </row>
    <row r="920" ht="15.75" customHeight="1">
      <c r="A920" s="21"/>
      <c r="B920" s="21"/>
      <c r="C920" s="21"/>
      <c r="D920" s="32"/>
      <c r="E920" s="71"/>
      <c r="F920" s="21"/>
      <c r="G920" s="21"/>
      <c r="H920" s="21"/>
      <c r="I920" s="21"/>
      <c r="J920" s="111"/>
      <c r="K920" s="111"/>
      <c r="L920" s="32"/>
      <c r="M920" s="32"/>
      <c r="N920" s="32"/>
      <c r="O920" s="32"/>
      <c r="P920" s="32"/>
      <c r="Q920" s="32"/>
      <c r="R920" s="32"/>
      <c r="S920" s="32"/>
      <c r="T920" s="32"/>
    </row>
    <row r="921" ht="15.75" customHeight="1">
      <c r="A921" s="21"/>
      <c r="B921" s="21"/>
      <c r="C921" s="21"/>
      <c r="D921" s="32"/>
      <c r="E921" s="71"/>
      <c r="F921" s="21"/>
      <c r="G921" s="21"/>
      <c r="H921" s="21"/>
      <c r="I921" s="21"/>
      <c r="J921" s="111"/>
      <c r="K921" s="111"/>
      <c r="L921" s="32"/>
      <c r="M921" s="32"/>
      <c r="N921" s="32"/>
      <c r="O921" s="32"/>
      <c r="P921" s="32"/>
      <c r="Q921" s="32"/>
      <c r="R921" s="32"/>
      <c r="S921" s="32"/>
      <c r="T921" s="32"/>
    </row>
    <row r="922" ht="15.75" customHeight="1">
      <c r="A922" s="21"/>
      <c r="B922" s="21"/>
      <c r="C922" s="21"/>
      <c r="D922" s="32"/>
      <c r="E922" s="71"/>
      <c r="F922" s="21"/>
      <c r="G922" s="21"/>
      <c r="H922" s="21"/>
      <c r="I922" s="21"/>
      <c r="J922" s="111"/>
      <c r="K922" s="111"/>
      <c r="L922" s="32"/>
      <c r="M922" s="32"/>
      <c r="N922" s="32"/>
      <c r="O922" s="32"/>
      <c r="P922" s="32"/>
      <c r="Q922" s="32"/>
      <c r="R922" s="32"/>
      <c r="S922" s="32"/>
      <c r="T922" s="32"/>
    </row>
    <row r="923" ht="15.75" customHeight="1">
      <c r="A923" s="21"/>
      <c r="B923" s="21"/>
      <c r="C923" s="21"/>
      <c r="D923" s="32"/>
      <c r="E923" s="71"/>
      <c r="F923" s="21"/>
      <c r="G923" s="21"/>
      <c r="H923" s="21"/>
      <c r="I923" s="21"/>
      <c r="J923" s="111"/>
      <c r="K923" s="111"/>
      <c r="L923" s="32"/>
      <c r="M923" s="32"/>
      <c r="N923" s="32"/>
      <c r="O923" s="32"/>
      <c r="P923" s="32"/>
      <c r="Q923" s="32"/>
      <c r="R923" s="32"/>
      <c r="S923" s="32"/>
      <c r="T923" s="32"/>
    </row>
    <row r="924" ht="15.75" customHeight="1">
      <c r="A924" s="21"/>
      <c r="B924" s="21"/>
      <c r="C924" s="21"/>
      <c r="D924" s="32"/>
      <c r="E924" s="71"/>
      <c r="F924" s="21"/>
      <c r="G924" s="21"/>
      <c r="H924" s="21"/>
      <c r="I924" s="21"/>
      <c r="J924" s="111"/>
      <c r="K924" s="111"/>
      <c r="L924" s="32"/>
      <c r="M924" s="32"/>
      <c r="N924" s="32"/>
      <c r="O924" s="32"/>
      <c r="P924" s="32"/>
      <c r="Q924" s="32"/>
      <c r="R924" s="32"/>
      <c r="S924" s="32"/>
      <c r="T924" s="32"/>
    </row>
    <row r="925" ht="15.75" customHeight="1">
      <c r="A925" s="21"/>
      <c r="B925" s="21"/>
      <c r="C925" s="21"/>
      <c r="D925" s="32"/>
      <c r="E925" s="71"/>
      <c r="F925" s="21"/>
      <c r="G925" s="21"/>
      <c r="H925" s="21"/>
      <c r="I925" s="21"/>
      <c r="J925" s="111"/>
      <c r="K925" s="111"/>
      <c r="L925" s="32"/>
      <c r="M925" s="32"/>
      <c r="N925" s="32"/>
      <c r="O925" s="32"/>
      <c r="P925" s="32"/>
      <c r="Q925" s="32"/>
      <c r="R925" s="32"/>
      <c r="S925" s="32"/>
      <c r="T925" s="32"/>
    </row>
    <row r="926" ht="15.75" customHeight="1">
      <c r="A926" s="21"/>
      <c r="B926" s="21"/>
      <c r="C926" s="21"/>
      <c r="D926" s="32"/>
      <c r="E926" s="71"/>
      <c r="F926" s="21"/>
      <c r="G926" s="21"/>
      <c r="H926" s="21"/>
      <c r="I926" s="21"/>
      <c r="J926" s="111"/>
      <c r="K926" s="111"/>
      <c r="L926" s="32"/>
      <c r="M926" s="32"/>
      <c r="N926" s="32"/>
      <c r="O926" s="32"/>
      <c r="P926" s="32"/>
      <c r="Q926" s="32"/>
      <c r="R926" s="32"/>
      <c r="S926" s="32"/>
      <c r="T926" s="32"/>
    </row>
    <row r="927" ht="15.75" customHeight="1">
      <c r="A927" s="21"/>
      <c r="B927" s="21"/>
      <c r="C927" s="21"/>
      <c r="D927" s="32"/>
      <c r="E927" s="71"/>
      <c r="F927" s="21"/>
      <c r="G927" s="21"/>
      <c r="H927" s="21"/>
      <c r="I927" s="21"/>
      <c r="J927" s="111"/>
      <c r="K927" s="111"/>
      <c r="L927" s="32"/>
      <c r="M927" s="32"/>
      <c r="N927" s="32"/>
      <c r="O927" s="32"/>
      <c r="P927" s="32"/>
      <c r="Q927" s="32"/>
      <c r="R927" s="32"/>
      <c r="S927" s="32"/>
      <c r="T927" s="32"/>
    </row>
    <row r="928" ht="15.75" customHeight="1">
      <c r="A928" s="21"/>
      <c r="B928" s="21"/>
      <c r="C928" s="21"/>
      <c r="D928" s="32"/>
      <c r="E928" s="71"/>
      <c r="F928" s="21"/>
      <c r="G928" s="21"/>
      <c r="H928" s="21"/>
      <c r="I928" s="21"/>
      <c r="J928" s="111"/>
      <c r="K928" s="111"/>
      <c r="L928" s="32"/>
      <c r="M928" s="32"/>
      <c r="N928" s="32"/>
      <c r="O928" s="32"/>
      <c r="P928" s="32"/>
      <c r="Q928" s="32"/>
      <c r="R928" s="32"/>
      <c r="S928" s="32"/>
      <c r="T928" s="32"/>
    </row>
    <row r="929" ht="15.75" customHeight="1">
      <c r="A929" s="21"/>
      <c r="B929" s="21"/>
      <c r="C929" s="21"/>
      <c r="D929" s="32"/>
      <c r="E929" s="71"/>
      <c r="F929" s="21"/>
      <c r="G929" s="21"/>
      <c r="H929" s="21"/>
      <c r="I929" s="21"/>
      <c r="J929" s="111"/>
      <c r="K929" s="111"/>
      <c r="L929" s="32"/>
      <c r="M929" s="32"/>
      <c r="N929" s="32"/>
      <c r="O929" s="32"/>
      <c r="P929" s="32"/>
      <c r="Q929" s="32"/>
      <c r="R929" s="32"/>
      <c r="S929" s="32"/>
      <c r="T929" s="32"/>
    </row>
    <row r="930" ht="15.75" customHeight="1">
      <c r="A930" s="21"/>
      <c r="B930" s="21"/>
      <c r="C930" s="21"/>
      <c r="D930" s="32"/>
      <c r="E930" s="71"/>
      <c r="F930" s="21"/>
      <c r="G930" s="21"/>
      <c r="H930" s="21"/>
      <c r="I930" s="21"/>
      <c r="J930" s="111"/>
      <c r="K930" s="111"/>
      <c r="L930" s="32"/>
      <c r="M930" s="32"/>
      <c r="N930" s="32"/>
      <c r="O930" s="32"/>
      <c r="P930" s="32"/>
      <c r="Q930" s="32"/>
      <c r="R930" s="32"/>
      <c r="S930" s="32"/>
      <c r="T930" s="32"/>
    </row>
    <row r="931" ht="15.75" customHeight="1">
      <c r="A931" s="21"/>
      <c r="B931" s="21"/>
      <c r="C931" s="21"/>
      <c r="D931" s="32"/>
      <c r="E931" s="71"/>
      <c r="F931" s="21"/>
      <c r="G931" s="21"/>
      <c r="H931" s="21"/>
      <c r="I931" s="21"/>
      <c r="J931" s="111"/>
      <c r="K931" s="111"/>
      <c r="L931" s="32"/>
      <c r="M931" s="32"/>
      <c r="N931" s="32"/>
      <c r="O931" s="32"/>
      <c r="P931" s="32"/>
      <c r="Q931" s="32"/>
      <c r="R931" s="32"/>
      <c r="S931" s="32"/>
      <c r="T931" s="32"/>
    </row>
    <row r="932" ht="15.75" customHeight="1">
      <c r="A932" s="21"/>
      <c r="B932" s="21"/>
      <c r="C932" s="21"/>
      <c r="D932" s="32"/>
      <c r="E932" s="71"/>
      <c r="F932" s="21"/>
      <c r="G932" s="21"/>
      <c r="H932" s="21"/>
      <c r="I932" s="21"/>
      <c r="J932" s="111"/>
      <c r="K932" s="111"/>
      <c r="L932" s="32"/>
      <c r="M932" s="32"/>
      <c r="N932" s="32"/>
      <c r="O932" s="32"/>
      <c r="P932" s="32"/>
      <c r="Q932" s="32"/>
      <c r="R932" s="32"/>
      <c r="S932" s="32"/>
      <c r="T932" s="32"/>
    </row>
    <row r="933" ht="15.75" customHeight="1">
      <c r="A933" s="21"/>
      <c r="B933" s="21"/>
      <c r="C933" s="21"/>
      <c r="D933" s="32"/>
      <c r="E933" s="71"/>
      <c r="F933" s="21"/>
      <c r="G933" s="21"/>
      <c r="H933" s="21"/>
      <c r="I933" s="21"/>
      <c r="J933" s="111"/>
      <c r="K933" s="111"/>
      <c r="L933" s="32"/>
      <c r="M933" s="32"/>
      <c r="N933" s="32"/>
      <c r="O933" s="32"/>
      <c r="P933" s="32"/>
      <c r="Q933" s="32"/>
      <c r="R933" s="32"/>
      <c r="S933" s="32"/>
      <c r="T933" s="32"/>
    </row>
    <row r="934" ht="15.75" customHeight="1">
      <c r="A934" s="21"/>
      <c r="B934" s="21"/>
      <c r="C934" s="21"/>
      <c r="D934" s="32"/>
      <c r="E934" s="71"/>
      <c r="F934" s="21"/>
      <c r="G934" s="21"/>
      <c r="H934" s="21"/>
      <c r="I934" s="21"/>
      <c r="J934" s="111"/>
      <c r="K934" s="111"/>
      <c r="L934" s="32"/>
      <c r="M934" s="32"/>
      <c r="N934" s="32"/>
      <c r="O934" s="32"/>
      <c r="P934" s="32"/>
      <c r="Q934" s="32"/>
      <c r="R934" s="32"/>
      <c r="S934" s="32"/>
      <c r="T934" s="32"/>
    </row>
    <row r="935" ht="15.75" customHeight="1">
      <c r="A935" s="21"/>
      <c r="B935" s="21"/>
      <c r="C935" s="21"/>
      <c r="D935" s="32"/>
      <c r="E935" s="71"/>
      <c r="F935" s="21"/>
      <c r="G935" s="21"/>
      <c r="H935" s="21"/>
      <c r="I935" s="21"/>
      <c r="J935" s="111"/>
      <c r="K935" s="111"/>
      <c r="L935" s="32"/>
      <c r="M935" s="32"/>
      <c r="N935" s="32"/>
      <c r="O935" s="32"/>
      <c r="P935" s="32"/>
      <c r="Q935" s="32"/>
      <c r="R935" s="32"/>
      <c r="S935" s="32"/>
      <c r="T935" s="32"/>
    </row>
    <row r="936" ht="15.75" customHeight="1">
      <c r="A936" s="21"/>
      <c r="B936" s="21"/>
      <c r="C936" s="21"/>
      <c r="D936" s="32"/>
      <c r="E936" s="71"/>
      <c r="F936" s="21"/>
      <c r="G936" s="21"/>
      <c r="H936" s="21"/>
      <c r="I936" s="21"/>
      <c r="J936" s="111"/>
      <c r="K936" s="111"/>
      <c r="L936" s="32"/>
      <c r="M936" s="32"/>
      <c r="N936" s="32"/>
      <c r="O936" s="32"/>
      <c r="P936" s="32"/>
      <c r="Q936" s="32"/>
      <c r="R936" s="32"/>
      <c r="S936" s="32"/>
      <c r="T936" s="32"/>
    </row>
    <row r="937" ht="15.75" customHeight="1">
      <c r="A937" s="21"/>
      <c r="B937" s="21"/>
      <c r="C937" s="21"/>
      <c r="D937" s="32"/>
      <c r="E937" s="71"/>
      <c r="F937" s="21"/>
      <c r="G937" s="21"/>
      <c r="H937" s="21"/>
      <c r="I937" s="21"/>
      <c r="J937" s="111"/>
      <c r="K937" s="111"/>
      <c r="L937" s="32"/>
      <c r="M937" s="32"/>
      <c r="N937" s="32"/>
      <c r="O937" s="32"/>
      <c r="P937" s="32"/>
      <c r="Q937" s="32"/>
      <c r="R937" s="32"/>
      <c r="S937" s="32"/>
      <c r="T937" s="32"/>
    </row>
    <row r="938" ht="15.75" customHeight="1">
      <c r="A938" s="21"/>
      <c r="B938" s="21"/>
      <c r="C938" s="21"/>
      <c r="D938" s="32"/>
      <c r="E938" s="71"/>
      <c r="F938" s="21"/>
      <c r="G938" s="21"/>
      <c r="H938" s="21"/>
      <c r="I938" s="21"/>
      <c r="J938" s="111"/>
      <c r="K938" s="111"/>
      <c r="L938" s="32"/>
      <c r="M938" s="32"/>
      <c r="N938" s="32"/>
      <c r="O938" s="32"/>
      <c r="P938" s="32"/>
      <c r="Q938" s="32"/>
      <c r="R938" s="32"/>
      <c r="S938" s="32"/>
      <c r="T938" s="32"/>
    </row>
    <row r="939" ht="15.75" customHeight="1">
      <c r="A939" s="21"/>
      <c r="B939" s="21"/>
      <c r="C939" s="21"/>
      <c r="D939" s="32"/>
      <c r="E939" s="71"/>
      <c r="F939" s="21"/>
      <c r="G939" s="21"/>
      <c r="H939" s="21"/>
      <c r="I939" s="21"/>
      <c r="J939" s="111"/>
      <c r="K939" s="111"/>
      <c r="L939" s="32"/>
      <c r="M939" s="32"/>
      <c r="N939" s="32"/>
      <c r="O939" s="32"/>
      <c r="P939" s="32"/>
      <c r="Q939" s="32"/>
      <c r="R939" s="32"/>
      <c r="S939" s="32"/>
      <c r="T939" s="32"/>
    </row>
    <row r="940" ht="15.75" customHeight="1">
      <c r="A940" s="21"/>
      <c r="B940" s="21"/>
      <c r="C940" s="21"/>
      <c r="D940" s="32"/>
      <c r="E940" s="71"/>
      <c r="F940" s="21"/>
      <c r="G940" s="21"/>
      <c r="H940" s="21"/>
      <c r="I940" s="21"/>
      <c r="J940" s="111"/>
      <c r="K940" s="111"/>
      <c r="L940" s="32"/>
      <c r="M940" s="32"/>
      <c r="N940" s="32"/>
      <c r="O940" s="32"/>
      <c r="P940" s="32"/>
      <c r="Q940" s="32"/>
      <c r="R940" s="32"/>
      <c r="S940" s="32"/>
      <c r="T940" s="32"/>
    </row>
    <row r="941" ht="15.75" customHeight="1">
      <c r="A941" s="21"/>
      <c r="B941" s="21"/>
      <c r="C941" s="21"/>
      <c r="D941" s="32"/>
      <c r="E941" s="71"/>
      <c r="F941" s="21"/>
      <c r="G941" s="21"/>
      <c r="H941" s="21"/>
      <c r="I941" s="21"/>
      <c r="J941" s="111"/>
      <c r="K941" s="111"/>
      <c r="L941" s="32"/>
      <c r="M941" s="32"/>
      <c r="N941" s="32"/>
      <c r="O941" s="32"/>
      <c r="P941" s="32"/>
      <c r="Q941" s="32"/>
      <c r="R941" s="32"/>
      <c r="S941" s="32"/>
      <c r="T941" s="32"/>
    </row>
    <row r="942" ht="15.75" customHeight="1">
      <c r="A942" s="21"/>
      <c r="B942" s="21"/>
      <c r="C942" s="21"/>
      <c r="D942" s="32"/>
      <c r="E942" s="71"/>
      <c r="F942" s="21"/>
      <c r="G942" s="21"/>
      <c r="H942" s="21"/>
      <c r="I942" s="21"/>
      <c r="J942" s="111"/>
      <c r="K942" s="111"/>
      <c r="L942" s="32"/>
      <c r="M942" s="32"/>
      <c r="N942" s="32"/>
      <c r="O942" s="32"/>
      <c r="P942" s="32"/>
      <c r="Q942" s="32"/>
      <c r="R942" s="32"/>
      <c r="S942" s="32"/>
      <c r="T942" s="32"/>
    </row>
    <row r="943" ht="15.75" customHeight="1">
      <c r="A943" s="21"/>
      <c r="B943" s="21"/>
      <c r="C943" s="21"/>
      <c r="D943" s="32"/>
      <c r="E943" s="71"/>
      <c r="F943" s="21"/>
      <c r="G943" s="21"/>
      <c r="H943" s="21"/>
      <c r="I943" s="21"/>
      <c r="J943" s="111"/>
      <c r="K943" s="111"/>
      <c r="L943" s="32"/>
      <c r="M943" s="32"/>
      <c r="N943" s="32"/>
      <c r="O943" s="32"/>
      <c r="P943" s="32"/>
      <c r="Q943" s="32"/>
      <c r="R943" s="32"/>
      <c r="S943" s="32"/>
      <c r="T943" s="32"/>
    </row>
    <row r="944" ht="15.75" customHeight="1">
      <c r="A944" s="21"/>
      <c r="B944" s="21"/>
      <c r="C944" s="21"/>
      <c r="D944" s="32"/>
      <c r="E944" s="71"/>
      <c r="F944" s="21"/>
      <c r="G944" s="21"/>
      <c r="H944" s="21"/>
      <c r="I944" s="21"/>
      <c r="J944" s="111"/>
      <c r="K944" s="111"/>
      <c r="L944" s="32"/>
      <c r="M944" s="32"/>
      <c r="N944" s="32"/>
      <c r="O944" s="32"/>
      <c r="P944" s="32"/>
      <c r="Q944" s="32"/>
      <c r="R944" s="32"/>
      <c r="S944" s="32"/>
      <c r="T944" s="32"/>
    </row>
    <row r="945" ht="15.75" customHeight="1">
      <c r="A945" s="21"/>
      <c r="B945" s="21"/>
      <c r="C945" s="21"/>
      <c r="D945" s="32"/>
      <c r="E945" s="71"/>
      <c r="F945" s="21"/>
      <c r="G945" s="21"/>
      <c r="H945" s="21"/>
      <c r="I945" s="21"/>
      <c r="J945" s="111"/>
      <c r="K945" s="111"/>
      <c r="L945" s="32"/>
      <c r="M945" s="32"/>
      <c r="N945" s="32"/>
      <c r="O945" s="32"/>
      <c r="P945" s="32"/>
      <c r="Q945" s="32"/>
      <c r="R945" s="32"/>
      <c r="S945" s="32"/>
      <c r="T945" s="32"/>
    </row>
    <row r="946" ht="15.75" customHeight="1">
      <c r="A946" s="21"/>
      <c r="B946" s="21"/>
      <c r="C946" s="21"/>
      <c r="D946" s="32"/>
      <c r="E946" s="71"/>
      <c r="F946" s="21"/>
      <c r="G946" s="21"/>
      <c r="H946" s="21"/>
      <c r="I946" s="21"/>
      <c r="J946" s="111"/>
      <c r="K946" s="111"/>
      <c r="L946" s="32"/>
      <c r="M946" s="32"/>
      <c r="N946" s="32"/>
      <c r="O946" s="32"/>
      <c r="P946" s="32"/>
      <c r="Q946" s="32"/>
      <c r="R946" s="32"/>
      <c r="S946" s="32"/>
      <c r="T946" s="32"/>
    </row>
    <row r="947" ht="15.75" customHeight="1">
      <c r="A947" s="21"/>
      <c r="B947" s="21"/>
      <c r="C947" s="21"/>
      <c r="D947" s="32"/>
      <c r="E947" s="71"/>
      <c r="F947" s="21"/>
      <c r="G947" s="21"/>
      <c r="H947" s="21"/>
      <c r="I947" s="21"/>
      <c r="J947" s="111"/>
      <c r="K947" s="111"/>
      <c r="L947" s="32"/>
      <c r="M947" s="32"/>
      <c r="N947" s="32"/>
      <c r="O947" s="32"/>
      <c r="P947" s="32"/>
      <c r="Q947" s="32"/>
      <c r="R947" s="32"/>
      <c r="S947" s="32"/>
      <c r="T947" s="32"/>
    </row>
    <row r="948" ht="15.75" customHeight="1">
      <c r="A948" s="21"/>
      <c r="B948" s="21"/>
      <c r="C948" s="21"/>
      <c r="D948" s="32"/>
      <c r="E948" s="71"/>
      <c r="F948" s="21"/>
      <c r="G948" s="21"/>
      <c r="H948" s="21"/>
      <c r="I948" s="21"/>
      <c r="J948" s="111"/>
      <c r="K948" s="111"/>
      <c r="L948" s="32"/>
      <c r="M948" s="32"/>
      <c r="N948" s="32"/>
      <c r="O948" s="32"/>
      <c r="P948" s="32"/>
      <c r="Q948" s="32"/>
      <c r="R948" s="32"/>
      <c r="S948" s="32"/>
      <c r="T948" s="32"/>
    </row>
    <row r="949" ht="15.75" customHeight="1">
      <c r="A949" s="21"/>
      <c r="B949" s="21"/>
      <c r="C949" s="21"/>
      <c r="D949" s="32"/>
      <c r="E949" s="71"/>
      <c r="F949" s="21"/>
      <c r="G949" s="21"/>
      <c r="H949" s="21"/>
      <c r="I949" s="21"/>
      <c r="J949" s="111"/>
      <c r="K949" s="111"/>
      <c r="L949" s="32"/>
      <c r="M949" s="32"/>
      <c r="N949" s="32"/>
      <c r="O949" s="32"/>
      <c r="P949" s="32"/>
      <c r="Q949" s="32"/>
      <c r="R949" s="32"/>
      <c r="S949" s="32"/>
      <c r="T949" s="32"/>
    </row>
    <row r="950" ht="15.75" customHeight="1">
      <c r="A950" s="21"/>
      <c r="B950" s="21"/>
      <c r="C950" s="21"/>
      <c r="D950" s="32"/>
      <c r="E950" s="71"/>
      <c r="F950" s="21"/>
      <c r="G950" s="21"/>
      <c r="H950" s="21"/>
      <c r="I950" s="21"/>
      <c r="J950" s="111"/>
      <c r="K950" s="111"/>
      <c r="L950" s="32"/>
      <c r="M950" s="32"/>
      <c r="N950" s="32"/>
      <c r="O950" s="32"/>
      <c r="P950" s="32"/>
      <c r="Q950" s="32"/>
      <c r="R950" s="32"/>
      <c r="S950" s="32"/>
      <c r="T950" s="32"/>
    </row>
    <row r="951" ht="15.75" customHeight="1">
      <c r="A951" s="21"/>
      <c r="B951" s="21"/>
      <c r="C951" s="21"/>
      <c r="D951" s="32"/>
      <c r="E951" s="71"/>
      <c r="F951" s="21"/>
      <c r="G951" s="21"/>
      <c r="H951" s="21"/>
      <c r="I951" s="21"/>
      <c r="J951" s="111"/>
      <c r="K951" s="111"/>
      <c r="L951" s="32"/>
      <c r="M951" s="32"/>
      <c r="N951" s="32"/>
      <c r="O951" s="32"/>
      <c r="P951" s="32"/>
      <c r="Q951" s="32"/>
      <c r="R951" s="32"/>
      <c r="S951" s="32"/>
      <c r="T951" s="32"/>
    </row>
    <row r="952" ht="15.75" customHeight="1">
      <c r="A952" s="21"/>
      <c r="B952" s="21"/>
      <c r="C952" s="21"/>
      <c r="D952" s="32"/>
      <c r="E952" s="71"/>
      <c r="F952" s="21"/>
      <c r="G952" s="21"/>
      <c r="H952" s="21"/>
      <c r="I952" s="21"/>
      <c r="J952" s="111"/>
      <c r="K952" s="111"/>
      <c r="L952" s="32"/>
      <c r="M952" s="32"/>
      <c r="N952" s="32"/>
      <c r="O952" s="32"/>
      <c r="P952" s="32"/>
      <c r="Q952" s="32"/>
      <c r="R952" s="32"/>
      <c r="S952" s="32"/>
      <c r="T952" s="32"/>
    </row>
    <row r="953" ht="15.75" customHeight="1">
      <c r="A953" s="21"/>
      <c r="B953" s="21"/>
      <c r="C953" s="21"/>
      <c r="D953" s="32"/>
      <c r="E953" s="71"/>
      <c r="F953" s="21"/>
      <c r="G953" s="21"/>
      <c r="H953" s="21"/>
      <c r="I953" s="21"/>
      <c r="J953" s="111"/>
      <c r="K953" s="111"/>
      <c r="L953" s="32"/>
      <c r="M953" s="32"/>
      <c r="N953" s="32"/>
      <c r="O953" s="32"/>
      <c r="P953" s="32"/>
      <c r="Q953" s="32"/>
      <c r="R953" s="32"/>
      <c r="S953" s="32"/>
      <c r="T953" s="32"/>
    </row>
    <row r="954" ht="15.75" customHeight="1">
      <c r="A954" s="21"/>
      <c r="B954" s="21"/>
      <c r="C954" s="21"/>
      <c r="D954" s="32"/>
      <c r="E954" s="71"/>
      <c r="F954" s="21"/>
      <c r="G954" s="21"/>
      <c r="H954" s="21"/>
      <c r="I954" s="21"/>
      <c r="J954" s="111"/>
      <c r="K954" s="111"/>
      <c r="L954" s="32"/>
      <c r="M954" s="32"/>
      <c r="N954" s="32"/>
      <c r="O954" s="32"/>
      <c r="P954" s="32"/>
      <c r="Q954" s="32"/>
      <c r="R954" s="32"/>
      <c r="S954" s="32"/>
      <c r="T954" s="32"/>
    </row>
    <row r="955" ht="15.75" customHeight="1">
      <c r="A955" s="21"/>
      <c r="B955" s="21"/>
      <c r="C955" s="21"/>
      <c r="D955" s="32"/>
      <c r="E955" s="71"/>
      <c r="F955" s="21"/>
      <c r="G955" s="21"/>
      <c r="H955" s="21"/>
      <c r="I955" s="21"/>
      <c r="J955" s="111"/>
      <c r="K955" s="111"/>
      <c r="L955" s="32"/>
      <c r="M955" s="32"/>
      <c r="N955" s="32"/>
      <c r="O955" s="32"/>
      <c r="P955" s="32"/>
      <c r="Q955" s="32"/>
      <c r="R955" s="32"/>
      <c r="S955" s="32"/>
      <c r="T955" s="32"/>
    </row>
    <row r="956" ht="15.75" customHeight="1">
      <c r="A956" s="21"/>
      <c r="B956" s="21"/>
      <c r="C956" s="21"/>
      <c r="D956" s="32"/>
      <c r="E956" s="71"/>
      <c r="F956" s="21"/>
      <c r="G956" s="21"/>
      <c r="H956" s="21"/>
      <c r="I956" s="21"/>
      <c r="J956" s="111"/>
      <c r="K956" s="111"/>
      <c r="L956" s="32"/>
      <c r="M956" s="32"/>
      <c r="N956" s="32"/>
      <c r="O956" s="32"/>
      <c r="P956" s="32"/>
      <c r="Q956" s="32"/>
      <c r="R956" s="32"/>
      <c r="S956" s="32"/>
      <c r="T956" s="32"/>
    </row>
    <row r="957" ht="15.75" customHeight="1">
      <c r="A957" s="21"/>
      <c r="B957" s="21"/>
      <c r="C957" s="21"/>
      <c r="D957" s="32"/>
      <c r="E957" s="71"/>
      <c r="F957" s="21"/>
      <c r="G957" s="21"/>
      <c r="H957" s="21"/>
      <c r="I957" s="21"/>
      <c r="J957" s="111"/>
      <c r="K957" s="111"/>
      <c r="L957" s="32"/>
      <c r="M957" s="32"/>
      <c r="N957" s="32"/>
      <c r="O957" s="32"/>
      <c r="P957" s="32"/>
      <c r="Q957" s="32"/>
      <c r="R957" s="32"/>
      <c r="S957" s="32"/>
      <c r="T957" s="32"/>
    </row>
    <row r="958" ht="15.75" customHeight="1">
      <c r="A958" s="21"/>
      <c r="B958" s="21"/>
      <c r="C958" s="21"/>
      <c r="D958" s="32"/>
      <c r="E958" s="71"/>
      <c r="F958" s="21"/>
      <c r="G958" s="21"/>
      <c r="H958" s="21"/>
      <c r="I958" s="21"/>
      <c r="J958" s="111"/>
      <c r="K958" s="111"/>
      <c r="L958" s="32"/>
      <c r="M958" s="32"/>
      <c r="N958" s="32"/>
      <c r="O958" s="32"/>
      <c r="P958" s="32"/>
      <c r="Q958" s="32"/>
      <c r="R958" s="32"/>
      <c r="S958" s="32"/>
      <c r="T958" s="32"/>
    </row>
    <row r="959" ht="15.75" customHeight="1">
      <c r="A959" s="21"/>
      <c r="B959" s="21"/>
      <c r="C959" s="21"/>
      <c r="D959" s="32"/>
      <c r="E959" s="71"/>
      <c r="F959" s="21"/>
      <c r="G959" s="21"/>
      <c r="H959" s="21"/>
      <c r="I959" s="21"/>
      <c r="J959" s="111"/>
      <c r="K959" s="111"/>
      <c r="L959" s="32"/>
      <c r="M959" s="32"/>
      <c r="N959" s="32"/>
      <c r="O959" s="32"/>
      <c r="P959" s="32"/>
      <c r="Q959" s="32"/>
      <c r="R959" s="32"/>
      <c r="S959" s="32"/>
      <c r="T959" s="32"/>
    </row>
    <row r="960" ht="15.75" customHeight="1">
      <c r="A960" s="21"/>
      <c r="B960" s="21"/>
      <c r="C960" s="21"/>
      <c r="D960" s="32"/>
      <c r="E960" s="71"/>
      <c r="F960" s="21"/>
      <c r="G960" s="21"/>
      <c r="H960" s="21"/>
      <c r="I960" s="21"/>
      <c r="J960" s="111"/>
      <c r="K960" s="111"/>
      <c r="L960" s="32"/>
      <c r="M960" s="32"/>
      <c r="N960" s="32"/>
      <c r="O960" s="32"/>
      <c r="P960" s="32"/>
      <c r="Q960" s="32"/>
      <c r="R960" s="32"/>
      <c r="S960" s="32"/>
      <c r="T960" s="32"/>
    </row>
    <row r="961" ht="15.75" customHeight="1">
      <c r="A961" s="21"/>
      <c r="B961" s="21"/>
      <c r="C961" s="21"/>
      <c r="D961" s="32"/>
      <c r="E961" s="71"/>
      <c r="F961" s="21"/>
      <c r="G961" s="21"/>
      <c r="H961" s="21"/>
      <c r="I961" s="21"/>
      <c r="J961" s="111"/>
      <c r="K961" s="111"/>
      <c r="L961" s="32"/>
      <c r="M961" s="32"/>
      <c r="N961" s="32"/>
      <c r="O961" s="32"/>
      <c r="P961" s="32"/>
      <c r="Q961" s="32"/>
      <c r="R961" s="32"/>
      <c r="S961" s="32"/>
      <c r="T961" s="32"/>
    </row>
    <row r="962" ht="15.75" customHeight="1">
      <c r="A962" s="21"/>
      <c r="B962" s="21"/>
      <c r="C962" s="21"/>
      <c r="D962" s="32"/>
      <c r="E962" s="71"/>
      <c r="F962" s="21"/>
      <c r="G962" s="21"/>
      <c r="H962" s="21"/>
      <c r="I962" s="21"/>
      <c r="J962" s="111"/>
      <c r="K962" s="111"/>
      <c r="L962" s="32"/>
      <c r="M962" s="32"/>
      <c r="N962" s="32"/>
      <c r="O962" s="32"/>
      <c r="P962" s="32"/>
      <c r="Q962" s="32"/>
      <c r="R962" s="32"/>
      <c r="S962" s="32"/>
      <c r="T962" s="32"/>
    </row>
    <row r="963" ht="15.75" customHeight="1">
      <c r="A963" s="21"/>
      <c r="B963" s="21"/>
      <c r="C963" s="21"/>
      <c r="D963" s="32"/>
      <c r="E963" s="71"/>
      <c r="F963" s="21"/>
      <c r="G963" s="21"/>
      <c r="H963" s="21"/>
      <c r="I963" s="21"/>
      <c r="J963" s="111"/>
      <c r="K963" s="111"/>
      <c r="L963" s="32"/>
      <c r="M963" s="32"/>
      <c r="N963" s="32"/>
      <c r="O963" s="32"/>
      <c r="P963" s="32"/>
      <c r="Q963" s="32"/>
      <c r="R963" s="32"/>
      <c r="S963" s="32"/>
      <c r="T963" s="32"/>
    </row>
    <row r="964" ht="15.75" customHeight="1">
      <c r="A964" s="21"/>
      <c r="B964" s="21"/>
      <c r="C964" s="21"/>
      <c r="D964" s="32"/>
      <c r="E964" s="71"/>
      <c r="F964" s="21"/>
      <c r="G964" s="21"/>
      <c r="H964" s="21"/>
      <c r="I964" s="21"/>
      <c r="J964" s="111"/>
      <c r="K964" s="111"/>
      <c r="L964" s="32"/>
      <c r="M964" s="32"/>
      <c r="N964" s="32"/>
      <c r="O964" s="32"/>
      <c r="P964" s="32"/>
      <c r="Q964" s="32"/>
      <c r="R964" s="32"/>
      <c r="S964" s="32"/>
      <c r="T964" s="32"/>
    </row>
    <row r="965" ht="15.75" customHeight="1">
      <c r="A965" s="21"/>
      <c r="B965" s="21"/>
      <c r="C965" s="21"/>
      <c r="D965" s="32"/>
      <c r="E965" s="71"/>
      <c r="F965" s="21"/>
      <c r="G965" s="21"/>
      <c r="H965" s="21"/>
      <c r="I965" s="21"/>
      <c r="J965" s="111"/>
      <c r="K965" s="111"/>
      <c r="L965" s="32"/>
      <c r="M965" s="32"/>
      <c r="N965" s="32"/>
      <c r="O965" s="32"/>
      <c r="P965" s="32"/>
      <c r="Q965" s="32"/>
      <c r="R965" s="32"/>
      <c r="S965" s="32"/>
      <c r="T965" s="32"/>
    </row>
    <row r="966" ht="15.75" customHeight="1">
      <c r="A966" s="21"/>
      <c r="B966" s="21"/>
      <c r="C966" s="21"/>
      <c r="D966" s="32"/>
      <c r="E966" s="71"/>
      <c r="F966" s="21"/>
      <c r="G966" s="21"/>
      <c r="H966" s="21"/>
      <c r="I966" s="21"/>
      <c r="J966" s="111"/>
      <c r="K966" s="111"/>
      <c r="L966" s="32"/>
      <c r="M966" s="32"/>
      <c r="N966" s="32"/>
      <c r="O966" s="32"/>
      <c r="P966" s="32"/>
      <c r="Q966" s="32"/>
      <c r="R966" s="32"/>
      <c r="S966" s="32"/>
      <c r="T966" s="32"/>
    </row>
    <row r="967" ht="15.75" customHeight="1">
      <c r="A967" s="21"/>
      <c r="B967" s="21"/>
      <c r="C967" s="21"/>
      <c r="D967" s="32"/>
      <c r="E967" s="71"/>
      <c r="F967" s="21"/>
      <c r="G967" s="21"/>
      <c r="H967" s="21"/>
      <c r="I967" s="21"/>
      <c r="J967" s="111"/>
      <c r="K967" s="111"/>
      <c r="L967" s="32"/>
      <c r="M967" s="32"/>
      <c r="N967" s="32"/>
      <c r="O967" s="32"/>
      <c r="P967" s="32"/>
      <c r="Q967" s="32"/>
      <c r="R967" s="32"/>
      <c r="S967" s="32"/>
      <c r="T967" s="32"/>
    </row>
    <row r="968" ht="15.75" customHeight="1">
      <c r="A968" s="21"/>
      <c r="B968" s="21"/>
      <c r="C968" s="21"/>
      <c r="D968" s="32"/>
      <c r="E968" s="71"/>
      <c r="F968" s="21"/>
      <c r="G968" s="21"/>
      <c r="H968" s="21"/>
      <c r="I968" s="21"/>
      <c r="J968" s="111"/>
      <c r="K968" s="111"/>
      <c r="L968" s="32"/>
      <c r="M968" s="32"/>
      <c r="N968" s="32"/>
      <c r="O968" s="32"/>
      <c r="P968" s="32"/>
      <c r="Q968" s="32"/>
      <c r="R968" s="32"/>
      <c r="S968" s="32"/>
      <c r="T968" s="32"/>
    </row>
    <row r="969" ht="15.75" customHeight="1">
      <c r="A969" s="21"/>
      <c r="B969" s="21"/>
      <c r="C969" s="21"/>
      <c r="D969" s="32"/>
      <c r="E969" s="71"/>
      <c r="F969" s="21"/>
      <c r="G969" s="21"/>
      <c r="H969" s="21"/>
      <c r="I969" s="21"/>
      <c r="J969" s="111"/>
      <c r="K969" s="111"/>
      <c r="L969" s="32"/>
      <c r="M969" s="32"/>
      <c r="N969" s="32"/>
      <c r="O969" s="32"/>
      <c r="P969" s="32"/>
      <c r="Q969" s="32"/>
      <c r="R969" s="32"/>
      <c r="S969" s="32"/>
      <c r="T969" s="32"/>
    </row>
    <row r="970" ht="15.75" customHeight="1">
      <c r="A970" s="21"/>
      <c r="B970" s="21"/>
      <c r="C970" s="21"/>
      <c r="D970" s="32"/>
      <c r="E970" s="71"/>
      <c r="F970" s="21"/>
      <c r="G970" s="21"/>
      <c r="H970" s="21"/>
      <c r="I970" s="21"/>
      <c r="J970" s="111"/>
      <c r="K970" s="111"/>
      <c r="L970" s="32"/>
      <c r="M970" s="32"/>
      <c r="N970" s="32"/>
      <c r="O970" s="32"/>
      <c r="P970" s="32"/>
      <c r="Q970" s="32"/>
      <c r="R970" s="32"/>
      <c r="S970" s="32"/>
      <c r="T970" s="32"/>
    </row>
    <row r="971" ht="15.75" customHeight="1">
      <c r="A971" s="21"/>
      <c r="B971" s="21"/>
      <c r="C971" s="21"/>
      <c r="D971" s="32"/>
      <c r="E971" s="71"/>
      <c r="F971" s="21"/>
      <c r="G971" s="21"/>
      <c r="H971" s="21"/>
      <c r="I971" s="21"/>
      <c r="J971" s="111"/>
      <c r="K971" s="111"/>
      <c r="L971" s="32"/>
      <c r="M971" s="32"/>
      <c r="N971" s="32"/>
      <c r="O971" s="32"/>
      <c r="P971" s="32"/>
      <c r="Q971" s="32"/>
      <c r="R971" s="32"/>
      <c r="S971" s="32"/>
      <c r="T971" s="32"/>
    </row>
    <row r="972" ht="15.75" customHeight="1">
      <c r="A972" s="21"/>
      <c r="B972" s="21"/>
      <c r="C972" s="21"/>
      <c r="D972" s="32"/>
      <c r="E972" s="71"/>
      <c r="F972" s="21"/>
      <c r="G972" s="21"/>
      <c r="H972" s="21"/>
      <c r="I972" s="21"/>
      <c r="J972" s="111"/>
      <c r="K972" s="111"/>
      <c r="L972" s="32"/>
      <c r="M972" s="32"/>
      <c r="N972" s="32"/>
      <c r="O972" s="32"/>
      <c r="P972" s="32"/>
      <c r="Q972" s="32"/>
      <c r="R972" s="32"/>
      <c r="S972" s="32"/>
      <c r="T972" s="32"/>
    </row>
    <row r="973" ht="15.75" customHeight="1">
      <c r="A973" s="21"/>
      <c r="B973" s="21"/>
      <c r="C973" s="21"/>
      <c r="D973" s="32"/>
      <c r="E973" s="71"/>
      <c r="F973" s="21"/>
      <c r="G973" s="21"/>
      <c r="H973" s="21"/>
      <c r="I973" s="21"/>
      <c r="J973" s="111"/>
      <c r="K973" s="111"/>
      <c r="L973" s="32"/>
      <c r="M973" s="32"/>
      <c r="N973" s="32"/>
      <c r="O973" s="32"/>
      <c r="P973" s="32"/>
      <c r="Q973" s="32"/>
      <c r="R973" s="32"/>
      <c r="S973" s="32"/>
      <c r="T973" s="32"/>
    </row>
    <row r="974" ht="15.75" customHeight="1">
      <c r="A974" s="21"/>
      <c r="B974" s="21"/>
      <c r="C974" s="21"/>
      <c r="D974" s="32"/>
      <c r="E974" s="71"/>
      <c r="F974" s="21"/>
      <c r="G974" s="21"/>
      <c r="H974" s="21"/>
      <c r="I974" s="21"/>
      <c r="J974" s="111"/>
      <c r="K974" s="111"/>
      <c r="L974" s="32"/>
      <c r="M974" s="32"/>
      <c r="N974" s="32"/>
      <c r="O974" s="32"/>
      <c r="P974" s="32"/>
      <c r="Q974" s="32"/>
      <c r="R974" s="32"/>
      <c r="S974" s="32"/>
      <c r="T974" s="32"/>
    </row>
    <row r="975" ht="15.75" customHeight="1">
      <c r="A975" s="21"/>
      <c r="B975" s="21"/>
      <c r="C975" s="21"/>
      <c r="D975" s="32"/>
      <c r="E975" s="71"/>
      <c r="F975" s="21"/>
      <c r="G975" s="21"/>
      <c r="H975" s="21"/>
      <c r="I975" s="21"/>
      <c r="J975" s="111"/>
      <c r="K975" s="111"/>
      <c r="L975" s="32"/>
      <c r="M975" s="32"/>
      <c r="N975" s="32"/>
      <c r="O975" s="32"/>
      <c r="P975" s="32"/>
      <c r="Q975" s="32"/>
      <c r="R975" s="32"/>
      <c r="S975" s="32"/>
      <c r="T975" s="32"/>
    </row>
    <row r="976" ht="15.75" customHeight="1">
      <c r="A976" s="21"/>
      <c r="B976" s="21"/>
      <c r="C976" s="21"/>
      <c r="D976" s="32"/>
      <c r="E976" s="71"/>
      <c r="F976" s="21"/>
      <c r="G976" s="21"/>
      <c r="H976" s="21"/>
      <c r="I976" s="21"/>
      <c r="J976" s="111"/>
      <c r="K976" s="111"/>
      <c r="L976" s="32"/>
      <c r="M976" s="32"/>
      <c r="N976" s="32"/>
      <c r="O976" s="32"/>
      <c r="P976" s="32"/>
      <c r="Q976" s="32"/>
      <c r="R976" s="32"/>
      <c r="S976" s="32"/>
      <c r="T976" s="32"/>
    </row>
    <row r="977" ht="15.75" customHeight="1">
      <c r="A977" s="21"/>
      <c r="B977" s="21"/>
      <c r="C977" s="21"/>
      <c r="D977" s="32"/>
      <c r="E977" s="71"/>
      <c r="F977" s="21"/>
      <c r="G977" s="21"/>
      <c r="H977" s="21"/>
      <c r="I977" s="21"/>
      <c r="J977" s="111"/>
      <c r="K977" s="111"/>
      <c r="L977" s="32"/>
      <c r="M977" s="32"/>
      <c r="N977" s="32"/>
      <c r="O977" s="32"/>
      <c r="P977" s="32"/>
      <c r="Q977" s="32"/>
      <c r="R977" s="32"/>
      <c r="S977" s="32"/>
      <c r="T977" s="32"/>
    </row>
    <row r="978" ht="15.75" customHeight="1">
      <c r="A978" s="21"/>
      <c r="B978" s="21"/>
      <c r="C978" s="21"/>
      <c r="D978" s="32"/>
      <c r="E978" s="71"/>
      <c r="F978" s="21"/>
      <c r="G978" s="21"/>
      <c r="H978" s="21"/>
      <c r="I978" s="21"/>
      <c r="J978" s="111"/>
      <c r="K978" s="111"/>
      <c r="L978" s="32"/>
      <c r="M978" s="32"/>
      <c r="N978" s="32"/>
      <c r="O978" s="32"/>
      <c r="P978" s="32"/>
      <c r="Q978" s="32"/>
      <c r="R978" s="32"/>
      <c r="S978" s="32"/>
      <c r="T978" s="32"/>
    </row>
    <row r="979" ht="15.75" customHeight="1">
      <c r="A979" s="21"/>
      <c r="B979" s="21"/>
      <c r="C979" s="21"/>
      <c r="D979" s="32"/>
      <c r="E979" s="71"/>
      <c r="F979" s="21"/>
      <c r="G979" s="21"/>
      <c r="H979" s="21"/>
      <c r="I979" s="21"/>
      <c r="J979" s="111"/>
      <c r="K979" s="111"/>
      <c r="L979" s="32"/>
      <c r="M979" s="32"/>
      <c r="N979" s="32"/>
      <c r="O979" s="32"/>
      <c r="P979" s="32"/>
      <c r="Q979" s="32"/>
      <c r="R979" s="32"/>
      <c r="S979" s="32"/>
      <c r="T979" s="32"/>
    </row>
    <row r="980" ht="15.75" customHeight="1">
      <c r="A980" s="21"/>
      <c r="B980" s="21"/>
      <c r="C980" s="21"/>
      <c r="D980" s="32"/>
      <c r="E980" s="71"/>
      <c r="F980" s="21"/>
      <c r="G980" s="21"/>
      <c r="H980" s="21"/>
      <c r="I980" s="21"/>
      <c r="J980" s="111"/>
      <c r="K980" s="111"/>
      <c r="L980" s="32"/>
      <c r="M980" s="32"/>
      <c r="N980" s="32"/>
      <c r="O980" s="32"/>
      <c r="P980" s="32"/>
      <c r="Q980" s="32"/>
      <c r="R980" s="32"/>
      <c r="S980" s="32"/>
      <c r="T980" s="32"/>
    </row>
    <row r="981" ht="15.75" customHeight="1">
      <c r="A981" s="21"/>
      <c r="B981" s="21"/>
      <c r="C981" s="21"/>
      <c r="D981" s="32"/>
      <c r="E981" s="71"/>
      <c r="F981" s="21"/>
      <c r="G981" s="21"/>
      <c r="H981" s="21"/>
      <c r="I981" s="21"/>
      <c r="J981" s="111"/>
      <c r="K981" s="111"/>
      <c r="L981" s="32"/>
      <c r="M981" s="32"/>
      <c r="N981" s="32"/>
      <c r="O981" s="32"/>
      <c r="P981" s="32"/>
      <c r="Q981" s="32"/>
      <c r="R981" s="32"/>
      <c r="S981" s="32"/>
      <c r="T981" s="32"/>
    </row>
    <row r="982" ht="15.75" customHeight="1">
      <c r="A982" s="21"/>
      <c r="B982" s="21"/>
      <c r="C982" s="21"/>
      <c r="D982" s="32"/>
      <c r="E982" s="71"/>
      <c r="F982" s="21"/>
      <c r="G982" s="21"/>
      <c r="H982" s="21"/>
      <c r="I982" s="21"/>
      <c r="J982" s="111"/>
      <c r="K982" s="111"/>
      <c r="L982" s="32"/>
      <c r="M982" s="32"/>
      <c r="N982" s="32"/>
      <c r="O982" s="32"/>
      <c r="P982" s="32"/>
      <c r="Q982" s="32"/>
      <c r="R982" s="32"/>
      <c r="S982" s="32"/>
      <c r="T982" s="32"/>
    </row>
    <row r="983" ht="15.75" customHeight="1">
      <c r="A983" s="21"/>
      <c r="B983" s="21"/>
      <c r="C983" s="21"/>
      <c r="D983" s="32"/>
      <c r="E983" s="71"/>
      <c r="F983" s="21"/>
      <c r="G983" s="21"/>
      <c r="H983" s="21"/>
      <c r="I983" s="21"/>
      <c r="J983" s="111"/>
      <c r="K983" s="111"/>
      <c r="L983" s="32"/>
      <c r="M983" s="32"/>
      <c r="N983" s="32"/>
      <c r="O983" s="32"/>
      <c r="P983" s="32"/>
      <c r="Q983" s="32"/>
      <c r="R983" s="32"/>
      <c r="S983" s="32"/>
      <c r="T983" s="32"/>
    </row>
    <row r="984" ht="15.75" customHeight="1">
      <c r="A984" s="21"/>
      <c r="B984" s="21"/>
      <c r="C984" s="21"/>
      <c r="D984" s="32"/>
      <c r="E984" s="71"/>
      <c r="F984" s="21"/>
      <c r="G984" s="21"/>
      <c r="H984" s="21"/>
      <c r="I984" s="21"/>
      <c r="J984" s="111"/>
      <c r="K984" s="111"/>
      <c r="L984" s="32"/>
      <c r="M984" s="32"/>
      <c r="N984" s="32"/>
      <c r="O984" s="32"/>
      <c r="P984" s="32"/>
      <c r="Q984" s="32"/>
      <c r="R984" s="32"/>
      <c r="S984" s="32"/>
      <c r="T984" s="32"/>
    </row>
    <row r="985" ht="15.75" customHeight="1">
      <c r="A985" s="21"/>
      <c r="B985" s="21"/>
      <c r="C985" s="21"/>
      <c r="D985" s="32"/>
      <c r="E985" s="71"/>
      <c r="F985" s="21"/>
      <c r="G985" s="21"/>
      <c r="H985" s="21"/>
      <c r="I985" s="21"/>
      <c r="J985" s="111"/>
      <c r="K985" s="111"/>
      <c r="L985" s="32"/>
      <c r="M985" s="32"/>
      <c r="N985" s="32"/>
      <c r="O985" s="32"/>
      <c r="P985" s="32"/>
      <c r="Q985" s="32"/>
      <c r="R985" s="32"/>
      <c r="S985" s="32"/>
      <c r="T985" s="32"/>
    </row>
    <row r="986" ht="15.75" customHeight="1">
      <c r="A986" s="21"/>
      <c r="B986" s="21"/>
      <c r="C986" s="21"/>
      <c r="D986" s="32"/>
      <c r="E986" s="71"/>
      <c r="F986" s="21"/>
      <c r="G986" s="21"/>
      <c r="H986" s="21"/>
      <c r="I986" s="21"/>
      <c r="J986" s="111"/>
      <c r="K986" s="111"/>
      <c r="L986" s="32"/>
      <c r="M986" s="32"/>
      <c r="N986" s="32"/>
      <c r="O986" s="32"/>
      <c r="P986" s="32"/>
      <c r="Q986" s="32"/>
      <c r="R986" s="32"/>
      <c r="S986" s="32"/>
      <c r="T986" s="32"/>
    </row>
    <row r="987" ht="15.75" customHeight="1">
      <c r="A987" s="21"/>
      <c r="B987" s="21"/>
      <c r="C987" s="21"/>
      <c r="D987" s="32"/>
      <c r="E987" s="71"/>
      <c r="F987" s="21"/>
      <c r="G987" s="21"/>
      <c r="H987" s="21"/>
      <c r="I987" s="21"/>
      <c r="J987" s="111"/>
      <c r="K987" s="111"/>
      <c r="L987" s="32"/>
      <c r="M987" s="32"/>
      <c r="N987" s="32"/>
      <c r="O987" s="32"/>
      <c r="P987" s="32"/>
      <c r="Q987" s="32"/>
      <c r="R987" s="32"/>
      <c r="S987" s="32"/>
      <c r="T987" s="32"/>
    </row>
    <row r="988" ht="15.75" customHeight="1">
      <c r="A988" s="21"/>
      <c r="B988" s="21"/>
      <c r="C988" s="21"/>
      <c r="D988" s="32"/>
      <c r="E988" s="71"/>
      <c r="F988" s="21"/>
      <c r="G988" s="21"/>
      <c r="H988" s="21"/>
      <c r="I988" s="21"/>
      <c r="J988" s="111"/>
      <c r="K988" s="111"/>
      <c r="L988" s="32"/>
      <c r="M988" s="32"/>
      <c r="N988" s="32"/>
      <c r="O988" s="32"/>
      <c r="P988" s="32"/>
      <c r="Q988" s="32"/>
      <c r="R988" s="32"/>
      <c r="S988" s="32"/>
      <c r="T988" s="32"/>
    </row>
    <row r="989" ht="15.75" customHeight="1">
      <c r="A989" s="21"/>
      <c r="B989" s="21"/>
      <c r="C989" s="21"/>
      <c r="D989" s="32"/>
      <c r="E989" s="71"/>
      <c r="F989" s="21"/>
      <c r="G989" s="21"/>
      <c r="H989" s="21"/>
      <c r="I989" s="21"/>
      <c r="J989" s="111"/>
      <c r="K989" s="111"/>
      <c r="L989" s="32"/>
      <c r="M989" s="32"/>
      <c r="N989" s="32"/>
      <c r="O989" s="32"/>
      <c r="P989" s="32"/>
      <c r="Q989" s="32"/>
      <c r="R989" s="32"/>
      <c r="S989" s="32"/>
      <c r="T989" s="32"/>
    </row>
    <row r="990" ht="15.75" customHeight="1">
      <c r="A990" s="21"/>
      <c r="B990" s="21"/>
      <c r="C990" s="21"/>
      <c r="D990" s="32"/>
      <c r="E990" s="71"/>
      <c r="F990" s="21"/>
      <c r="G990" s="21"/>
      <c r="H990" s="21"/>
      <c r="I990" s="21"/>
      <c r="J990" s="111"/>
      <c r="K990" s="111"/>
      <c r="L990" s="32"/>
      <c r="M990" s="32"/>
      <c r="N990" s="32"/>
      <c r="O990" s="32"/>
      <c r="P990" s="32"/>
      <c r="Q990" s="32"/>
      <c r="R990" s="32"/>
      <c r="S990" s="32"/>
      <c r="T990" s="32"/>
    </row>
    <row r="991" ht="15.75" customHeight="1">
      <c r="A991" s="21"/>
      <c r="B991" s="21"/>
      <c r="C991" s="21"/>
      <c r="D991" s="32"/>
      <c r="E991" s="71"/>
      <c r="F991" s="21"/>
      <c r="G991" s="21"/>
      <c r="H991" s="21"/>
      <c r="I991" s="21"/>
      <c r="J991" s="111"/>
      <c r="K991" s="111"/>
      <c r="L991" s="32"/>
      <c r="M991" s="32"/>
      <c r="N991" s="32"/>
      <c r="O991" s="32"/>
      <c r="P991" s="32"/>
      <c r="Q991" s="32"/>
      <c r="R991" s="32"/>
      <c r="S991" s="32"/>
      <c r="T991" s="32"/>
    </row>
    <row r="992" ht="15.75" customHeight="1">
      <c r="A992" s="21"/>
      <c r="B992" s="21"/>
      <c r="C992" s="21"/>
      <c r="D992" s="32"/>
      <c r="E992" s="71"/>
      <c r="F992" s="21"/>
      <c r="G992" s="21"/>
      <c r="H992" s="21"/>
      <c r="I992" s="21"/>
      <c r="J992" s="111"/>
      <c r="K992" s="111"/>
      <c r="L992" s="32"/>
      <c r="M992" s="32"/>
      <c r="N992" s="32"/>
      <c r="O992" s="32"/>
      <c r="P992" s="32"/>
      <c r="Q992" s="32"/>
      <c r="R992" s="32"/>
      <c r="S992" s="32"/>
      <c r="T992" s="32"/>
    </row>
    <row r="993" ht="15.75" customHeight="1">
      <c r="A993" s="21"/>
      <c r="B993" s="21"/>
      <c r="C993" s="21"/>
      <c r="D993" s="32"/>
      <c r="E993" s="71"/>
      <c r="F993" s="21"/>
      <c r="G993" s="21"/>
      <c r="H993" s="21"/>
      <c r="I993" s="21"/>
      <c r="J993" s="111"/>
      <c r="K993" s="111"/>
      <c r="L993" s="32"/>
      <c r="M993" s="32"/>
      <c r="N993" s="32"/>
      <c r="O993" s="32"/>
      <c r="P993" s="32"/>
      <c r="Q993" s="32"/>
      <c r="R993" s="32"/>
      <c r="S993" s="32"/>
      <c r="T993" s="32"/>
    </row>
    <row r="994" ht="15.75" customHeight="1">
      <c r="A994" s="21"/>
      <c r="B994" s="21"/>
      <c r="C994" s="21"/>
      <c r="D994" s="32"/>
      <c r="E994" s="71"/>
      <c r="F994" s="21"/>
      <c r="G994" s="21"/>
      <c r="H994" s="21"/>
      <c r="I994" s="21"/>
      <c r="J994" s="111"/>
      <c r="K994" s="111"/>
      <c r="L994" s="32"/>
      <c r="M994" s="32"/>
      <c r="N994" s="32"/>
      <c r="O994" s="32"/>
      <c r="P994" s="32"/>
      <c r="Q994" s="32"/>
      <c r="R994" s="32"/>
      <c r="S994" s="32"/>
      <c r="T994" s="32"/>
    </row>
    <row r="995" ht="15.75" customHeight="1">
      <c r="A995" s="21"/>
      <c r="B995" s="21"/>
      <c r="C995" s="21"/>
      <c r="D995" s="32"/>
      <c r="E995" s="71"/>
      <c r="F995" s="21"/>
      <c r="G995" s="21"/>
      <c r="H995" s="21"/>
      <c r="I995" s="21"/>
      <c r="J995" s="111"/>
      <c r="K995" s="111"/>
      <c r="L995" s="32"/>
      <c r="M995" s="32"/>
      <c r="N995" s="32"/>
      <c r="O995" s="32"/>
      <c r="P995" s="32"/>
      <c r="Q995" s="32"/>
      <c r="R995" s="32"/>
      <c r="S995" s="32"/>
      <c r="T995" s="32"/>
    </row>
    <row r="996" ht="15.75" customHeight="1">
      <c r="A996" s="21"/>
      <c r="B996" s="21"/>
      <c r="C996" s="21"/>
      <c r="D996" s="32"/>
      <c r="E996" s="71"/>
      <c r="F996" s="21"/>
      <c r="G996" s="21"/>
      <c r="H996" s="21"/>
      <c r="I996" s="21"/>
      <c r="J996" s="111"/>
      <c r="K996" s="111"/>
      <c r="L996" s="32"/>
      <c r="M996" s="32"/>
      <c r="N996" s="32"/>
      <c r="O996" s="32"/>
      <c r="P996" s="32"/>
      <c r="Q996" s="32"/>
      <c r="R996" s="32"/>
      <c r="S996" s="32"/>
      <c r="T996" s="32"/>
    </row>
    <row r="997" ht="15.75" customHeight="1">
      <c r="A997" s="21"/>
      <c r="B997" s="21"/>
      <c r="C997" s="21"/>
      <c r="D997" s="32"/>
      <c r="E997" s="71"/>
      <c r="F997" s="21"/>
      <c r="G997" s="21"/>
      <c r="H997" s="21"/>
      <c r="I997" s="21"/>
      <c r="J997" s="111"/>
      <c r="K997" s="111"/>
      <c r="L997" s="32"/>
      <c r="M997" s="32"/>
      <c r="N997" s="32"/>
      <c r="O997" s="32"/>
      <c r="P997" s="32"/>
      <c r="Q997" s="32"/>
      <c r="R997" s="32"/>
      <c r="S997" s="32"/>
      <c r="T997" s="32"/>
    </row>
    <row r="998" ht="15.75" customHeight="1">
      <c r="A998" s="21"/>
      <c r="B998" s="21"/>
      <c r="C998" s="21"/>
      <c r="D998" s="32"/>
      <c r="E998" s="71"/>
      <c r="F998" s="21"/>
      <c r="G998" s="21"/>
      <c r="H998" s="21"/>
      <c r="I998" s="21"/>
      <c r="J998" s="111"/>
      <c r="K998" s="111"/>
      <c r="L998" s="32"/>
      <c r="M998" s="32"/>
      <c r="N998" s="32"/>
      <c r="O998" s="32"/>
      <c r="P998" s="32"/>
      <c r="Q998" s="32"/>
      <c r="R998" s="32"/>
      <c r="S998" s="32"/>
      <c r="T998" s="32"/>
    </row>
    <row r="999" ht="15.75" customHeight="1">
      <c r="A999" s="21"/>
      <c r="B999" s="21"/>
      <c r="C999" s="21"/>
      <c r="D999" s="32"/>
      <c r="E999" s="71"/>
      <c r="F999" s="21"/>
      <c r="G999" s="21"/>
      <c r="H999" s="21"/>
      <c r="I999" s="21"/>
      <c r="J999" s="111"/>
      <c r="K999" s="111"/>
      <c r="L999" s="32"/>
      <c r="M999" s="32"/>
      <c r="N999" s="32"/>
      <c r="O999" s="32"/>
      <c r="P999" s="32"/>
      <c r="Q999" s="32"/>
      <c r="R999" s="32"/>
      <c r="S999" s="32"/>
      <c r="T999" s="32"/>
    </row>
    <row r="1000" ht="15.75" customHeight="1">
      <c r="A1000" s="21"/>
      <c r="B1000" s="21"/>
      <c r="C1000" s="21"/>
      <c r="D1000" s="32"/>
      <c r="E1000" s="71"/>
      <c r="F1000" s="21"/>
      <c r="G1000" s="21"/>
      <c r="H1000" s="21"/>
      <c r="I1000" s="21"/>
      <c r="J1000" s="111"/>
      <c r="K1000" s="111"/>
      <c r="L1000" s="32"/>
      <c r="M1000" s="32"/>
      <c r="N1000" s="32"/>
      <c r="O1000" s="32"/>
      <c r="P1000" s="32"/>
      <c r="Q1000" s="32"/>
      <c r="R1000" s="32"/>
      <c r="S1000" s="32"/>
      <c r="T1000" s="32"/>
    </row>
    <row r="1001" ht="15.75" customHeight="1">
      <c r="A1001" s="21"/>
      <c r="B1001" s="21"/>
      <c r="C1001" s="21"/>
      <c r="D1001" s="32"/>
      <c r="E1001" s="71"/>
      <c r="F1001" s="21"/>
      <c r="G1001" s="21"/>
      <c r="H1001" s="21"/>
      <c r="I1001" s="21"/>
      <c r="J1001" s="111"/>
      <c r="K1001" s="111"/>
      <c r="L1001" s="32"/>
      <c r="M1001" s="32"/>
      <c r="N1001" s="32"/>
      <c r="O1001" s="32"/>
      <c r="P1001" s="32"/>
      <c r="Q1001" s="32"/>
      <c r="R1001" s="32"/>
      <c r="S1001" s="32"/>
      <c r="T1001" s="32"/>
    </row>
    <row r="1002" ht="15.75" customHeight="1">
      <c r="A1002" s="21"/>
      <c r="B1002" s="21"/>
      <c r="C1002" s="21"/>
      <c r="D1002" s="32"/>
      <c r="E1002" s="71"/>
      <c r="F1002" s="21"/>
      <c r="G1002" s="21"/>
      <c r="H1002" s="21"/>
      <c r="I1002" s="21"/>
      <c r="J1002" s="111"/>
      <c r="K1002" s="111"/>
      <c r="L1002" s="32"/>
      <c r="M1002" s="32"/>
      <c r="N1002" s="32"/>
      <c r="O1002" s="32"/>
      <c r="P1002" s="32"/>
      <c r="Q1002" s="32"/>
      <c r="R1002" s="32"/>
      <c r="S1002" s="32"/>
      <c r="T1002" s="32"/>
    </row>
    <row r="1003" ht="15.75" customHeight="1">
      <c r="A1003" s="21"/>
      <c r="B1003" s="21"/>
      <c r="C1003" s="21"/>
      <c r="D1003" s="32"/>
      <c r="E1003" s="71"/>
      <c r="F1003" s="21"/>
      <c r="G1003" s="21"/>
      <c r="H1003" s="21"/>
      <c r="I1003" s="21"/>
      <c r="J1003" s="111"/>
      <c r="K1003" s="111"/>
      <c r="L1003" s="32"/>
      <c r="M1003" s="32"/>
      <c r="N1003" s="32"/>
      <c r="O1003" s="32"/>
      <c r="P1003" s="32"/>
      <c r="Q1003" s="32"/>
      <c r="R1003" s="32"/>
      <c r="S1003" s="32"/>
      <c r="T1003" s="32"/>
    </row>
    <row r="1004" ht="15.75" customHeight="1">
      <c r="A1004" s="21"/>
      <c r="B1004" s="21"/>
      <c r="C1004" s="21"/>
      <c r="D1004" s="32"/>
      <c r="E1004" s="71"/>
      <c r="F1004" s="21"/>
      <c r="G1004" s="21"/>
      <c r="H1004" s="21"/>
      <c r="I1004" s="21"/>
      <c r="J1004" s="111"/>
      <c r="K1004" s="111"/>
      <c r="L1004" s="32"/>
      <c r="M1004" s="32"/>
      <c r="N1004" s="32"/>
      <c r="O1004" s="32"/>
      <c r="P1004" s="32"/>
      <c r="Q1004" s="32"/>
      <c r="R1004" s="32"/>
      <c r="S1004" s="32"/>
      <c r="T1004" s="32"/>
    </row>
    <row r="1005" ht="15.75" customHeight="1">
      <c r="A1005" s="21"/>
      <c r="B1005" s="21"/>
      <c r="C1005" s="21"/>
      <c r="D1005" s="32"/>
      <c r="E1005" s="71"/>
      <c r="F1005" s="21"/>
      <c r="G1005" s="21"/>
      <c r="H1005" s="21"/>
      <c r="I1005" s="21"/>
      <c r="J1005" s="111"/>
      <c r="K1005" s="111"/>
      <c r="L1005" s="32"/>
      <c r="M1005" s="32"/>
      <c r="N1005" s="32"/>
      <c r="O1005" s="32"/>
      <c r="P1005" s="32"/>
      <c r="Q1005" s="32"/>
      <c r="R1005" s="32"/>
      <c r="S1005" s="32"/>
      <c r="T1005" s="32"/>
    </row>
    <row r="1006" ht="15.75" customHeight="1">
      <c r="A1006" s="21"/>
      <c r="B1006" s="21"/>
      <c r="C1006" s="21"/>
      <c r="D1006" s="32"/>
      <c r="E1006" s="71"/>
      <c r="F1006" s="21"/>
      <c r="G1006" s="21"/>
      <c r="H1006" s="21"/>
      <c r="I1006" s="21"/>
      <c r="J1006" s="111"/>
      <c r="K1006" s="111"/>
      <c r="L1006" s="32"/>
      <c r="M1006" s="32"/>
      <c r="N1006" s="32"/>
      <c r="O1006" s="32"/>
      <c r="P1006" s="32"/>
      <c r="Q1006" s="32"/>
      <c r="R1006" s="32"/>
      <c r="S1006" s="32"/>
      <c r="T1006" s="32"/>
    </row>
    <row r="1007" ht="15.75" customHeight="1">
      <c r="A1007" s="21"/>
      <c r="B1007" s="21"/>
      <c r="C1007" s="21"/>
      <c r="D1007" s="32"/>
      <c r="E1007" s="71"/>
      <c r="F1007" s="21"/>
      <c r="G1007" s="21"/>
      <c r="H1007" s="21"/>
      <c r="I1007" s="21"/>
      <c r="J1007" s="111"/>
      <c r="K1007" s="111"/>
      <c r="L1007" s="32"/>
      <c r="M1007" s="32"/>
      <c r="N1007" s="32"/>
      <c r="O1007" s="32"/>
      <c r="P1007" s="32"/>
      <c r="Q1007" s="32"/>
      <c r="R1007" s="32"/>
      <c r="S1007" s="32"/>
      <c r="T1007" s="32"/>
    </row>
    <row r="1008" ht="15.75" customHeight="1">
      <c r="A1008" s="21"/>
      <c r="B1008" s="21"/>
      <c r="C1008" s="21"/>
      <c r="D1008" s="32"/>
      <c r="E1008" s="71"/>
      <c r="F1008" s="21"/>
      <c r="G1008" s="21"/>
      <c r="H1008" s="21"/>
      <c r="I1008" s="21"/>
      <c r="J1008" s="111"/>
      <c r="K1008" s="111"/>
      <c r="L1008" s="32"/>
      <c r="M1008" s="32"/>
      <c r="N1008" s="32"/>
      <c r="O1008" s="32"/>
      <c r="P1008" s="32"/>
      <c r="Q1008" s="32"/>
      <c r="R1008" s="32"/>
      <c r="S1008" s="32"/>
      <c r="T1008" s="32"/>
    </row>
    <row r="1009" ht="15.75" customHeight="1">
      <c r="A1009" s="21"/>
      <c r="B1009" s="21"/>
      <c r="C1009" s="21"/>
      <c r="D1009" s="32"/>
      <c r="E1009" s="71"/>
      <c r="F1009" s="21"/>
      <c r="G1009" s="21"/>
      <c r="H1009" s="21"/>
      <c r="I1009" s="21"/>
      <c r="J1009" s="111"/>
      <c r="K1009" s="111"/>
      <c r="L1009" s="32"/>
      <c r="M1009" s="32"/>
      <c r="N1009" s="32"/>
      <c r="O1009" s="32"/>
      <c r="P1009" s="32"/>
      <c r="Q1009" s="32"/>
      <c r="R1009" s="32"/>
      <c r="S1009" s="32"/>
      <c r="T1009" s="32"/>
    </row>
    <row r="1010" ht="15.75" customHeight="1">
      <c r="A1010" s="21"/>
      <c r="B1010" s="21"/>
      <c r="C1010" s="21"/>
      <c r="D1010" s="32"/>
      <c r="E1010" s="71"/>
      <c r="F1010" s="21"/>
      <c r="G1010" s="21"/>
      <c r="H1010" s="21"/>
      <c r="I1010" s="21"/>
      <c r="J1010" s="111"/>
      <c r="K1010" s="111"/>
      <c r="L1010" s="32"/>
      <c r="M1010" s="32"/>
      <c r="N1010" s="32"/>
      <c r="O1010" s="32"/>
      <c r="P1010" s="32"/>
      <c r="Q1010" s="32"/>
      <c r="R1010" s="32"/>
      <c r="S1010" s="32"/>
      <c r="T1010" s="32"/>
    </row>
    <row r="1011" ht="15.75" customHeight="1">
      <c r="A1011" s="21"/>
      <c r="B1011" s="21"/>
      <c r="C1011" s="21"/>
      <c r="D1011" s="32"/>
      <c r="E1011" s="71"/>
      <c r="F1011" s="21"/>
      <c r="G1011" s="21"/>
      <c r="H1011" s="21"/>
      <c r="I1011" s="21"/>
      <c r="J1011" s="111"/>
      <c r="K1011" s="111"/>
      <c r="L1011" s="32"/>
      <c r="M1011" s="32"/>
      <c r="N1011" s="32"/>
      <c r="O1011" s="32"/>
      <c r="P1011" s="32"/>
      <c r="Q1011" s="32"/>
      <c r="R1011" s="32"/>
      <c r="S1011" s="32"/>
      <c r="T1011" s="32"/>
    </row>
    <row r="1012" ht="15.75" customHeight="1">
      <c r="A1012" s="21"/>
      <c r="B1012" s="21"/>
      <c r="C1012" s="21"/>
      <c r="D1012" s="32"/>
      <c r="E1012" s="71"/>
      <c r="F1012" s="21"/>
      <c r="G1012" s="21"/>
      <c r="H1012" s="21"/>
      <c r="I1012" s="21"/>
      <c r="J1012" s="111"/>
      <c r="K1012" s="111"/>
      <c r="L1012" s="32"/>
      <c r="M1012" s="32"/>
      <c r="N1012" s="32"/>
      <c r="O1012" s="32"/>
      <c r="P1012" s="32"/>
      <c r="Q1012" s="32"/>
      <c r="R1012" s="32"/>
      <c r="S1012" s="32"/>
      <c r="T1012" s="32"/>
    </row>
    <row r="1013" ht="15.75" customHeight="1">
      <c r="A1013" s="21"/>
      <c r="B1013" s="21"/>
      <c r="C1013" s="21"/>
      <c r="D1013" s="32"/>
      <c r="E1013" s="71"/>
      <c r="F1013" s="21"/>
      <c r="G1013" s="21"/>
      <c r="H1013" s="21"/>
      <c r="I1013" s="21"/>
      <c r="J1013" s="111"/>
      <c r="K1013" s="111"/>
      <c r="L1013" s="32"/>
      <c r="M1013" s="32"/>
      <c r="N1013" s="32"/>
      <c r="O1013" s="32"/>
      <c r="P1013" s="32"/>
      <c r="Q1013" s="32"/>
      <c r="R1013" s="32"/>
      <c r="S1013" s="32"/>
      <c r="T1013" s="32"/>
    </row>
    <row r="1014" ht="15.75" customHeight="1">
      <c r="A1014" s="21"/>
      <c r="B1014" s="21"/>
      <c r="C1014" s="21"/>
      <c r="D1014" s="32"/>
      <c r="E1014" s="71"/>
      <c r="F1014" s="21"/>
      <c r="G1014" s="21"/>
      <c r="H1014" s="21"/>
      <c r="I1014" s="21"/>
      <c r="J1014" s="111"/>
      <c r="K1014" s="111"/>
      <c r="L1014" s="32"/>
      <c r="M1014" s="32"/>
      <c r="N1014" s="32"/>
      <c r="O1014" s="32"/>
      <c r="P1014" s="32"/>
      <c r="Q1014" s="32"/>
      <c r="R1014" s="32"/>
      <c r="S1014" s="32"/>
      <c r="T1014" s="32"/>
    </row>
    <row r="1015" ht="15.75" customHeight="1">
      <c r="A1015" s="21"/>
      <c r="B1015" s="21"/>
      <c r="C1015" s="21"/>
      <c r="D1015" s="32"/>
      <c r="E1015" s="71"/>
      <c r="F1015" s="21"/>
      <c r="G1015" s="21"/>
      <c r="H1015" s="21"/>
      <c r="I1015" s="21"/>
      <c r="J1015" s="111"/>
      <c r="K1015" s="111"/>
      <c r="L1015" s="32"/>
      <c r="M1015" s="32"/>
      <c r="N1015" s="32"/>
      <c r="O1015" s="32"/>
      <c r="P1015" s="32"/>
      <c r="Q1015" s="32"/>
      <c r="R1015" s="32"/>
      <c r="S1015" s="32"/>
      <c r="T1015" s="32"/>
    </row>
    <row r="1016" ht="15.75" customHeight="1">
      <c r="A1016" s="21"/>
      <c r="B1016" s="21"/>
      <c r="C1016" s="21"/>
      <c r="D1016" s="32"/>
      <c r="E1016" s="71"/>
      <c r="F1016" s="21"/>
      <c r="G1016" s="21"/>
      <c r="H1016" s="21"/>
      <c r="I1016" s="21"/>
      <c r="J1016" s="111"/>
      <c r="K1016" s="111"/>
      <c r="L1016" s="32"/>
      <c r="M1016" s="32"/>
      <c r="N1016" s="32"/>
      <c r="O1016" s="32"/>
      <c r="P1016" s="32"/>
      <c r="Q1016" s="32"/>
      <c r="R1016" s="32"/>
      <c r="S1016" s="32"/>
      <c r="T1016" s="32"/>
    </row>
    <row r="1017" ht="15.75" customHeight="1">
      <c r="A1017" s="21"/>
      <c r="B1017" s="21"/>
      <c r="C1017" s="21"/>
      <c r="D1017" s="32"/>
      <c r="E1017" s="71"/>
      <c r="F1017" s="21"/>
      <c r="G1017" s="21"/>
      <c r="H1017" s="21"/>
      <c r="I1017" s="21"/>
      <c r="J1017" s="111"/>
      <c r="K1017" s="111"/>
      <c r="L1017" s="32"/>
      <c r="M1017" s="32"/>
      <c r="N1017" s="32"/>
      <c r="O1017" s="32"/>
      <c r="P1017" s="32"/>
      <c r="Q1017" s="32"/>
      <c r="R1017" s="32"/>
      <c r="S1017" s="32"/>
      <c r="T1017" s="32"/>
    </row>
    <row r="1018" ht="15.75" customHeight="1">
      <c r="A1018" s="21"/>
      <c r="B1018" s="21"/>
      <c r="C1018" s="21"/>
      <c r="D1018" s="32"/>
      <c r="E1018" s="71"/>
      <c r="F1018" s="21"/>
      <c r="G1018" s="21"/>
      <c r="H1018" s="21"/>
      <c r="I1018" s="21"/>
      <c r="J1018" s="111"/>
      <c r="K1018" s="111"/>
      <c r="L1018" s="32"/>
      <c r="M1018" s="32"/>
      <c r="N1018" s="32"/>
      <c r="O1018" s="32"/>
      <c r="P1018" s="32"/>
      <c r="Q1018" s="32"/>
      <c r="R1018" s="32"/>
      <c r="S1018" s="32"/>
      <c r="T1018" s="32"/>
    </row>
  </sheetData>
  <mergeCells count="6">
    <mergeCell ref="D306:H306"/>
    <mergeCell ref="D317:F317"/>
    <mergeCell ref="D352:F352"/>
    <mergeCell ref="D359:I359"/>
    <mergeCell ref="J362:K362"/>
    <mergeCell ref="J363:K363"/>
  </mergeCells>
  <conditionalFormatting sqref="J225:K302">
    <cfRule type="cellIs" dxfId="0" priority="1" operator="equal">
      <formula>"TRUE"</formula>
    </cfRule>
  </conditionalFormatting>
  <conditionalFormatting sqref="J225:K302">
    <cfRule type="cellIs" dxfId="1" priority="2" operator="equal">
      <formula>"FALSE"</formula>
    </cfRule>
  </conditionalFormatting>
  <conditionalFormatting sqref="A11:A241">
    <cfRule type="cellIs" dxfId="2" priority="3" stopIfTrue="1" operator="lessThan">
      <formula>0</formula>
    </cfRule>
  </conditionalFormatting>
  <conditionalFormatting sqref="G229 G233:G234 G266:G305 G307:G358 G360:G1018">
    <cfRule type="containsText" dxfId="3" priority="4" operator="containsText" text="VACANT">
      <formula>NOT(ISERROR(SEARCH(("VACANT"),(G229))))</formula>
    </cfRule>
  </conditionalFormatting>
  <printOptions/>
  <pageMargins bottom="0.5" footer="0.0" header="0.0" left="0.34" right="0.34" top="0.75"/>
  <pageSetup orientation="landscape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3" width="16.88"/>
    <col customWidth="1" min="4" max="4" width="18.25"/>
    <col customWidth="1" min="5" max="5" width="8.38"/>
    <col customWidth="1" min="6" max="6" width="14.13"/>
    <col customWidth="1" min="7" max="7" width="9.25"/>
    <col customWidth="1" min="8" max="8" width="11.63"/>
    <col customWidth="1" min="9" max="9" width="10.75"/>
    <col customWidth="1" min="10" max="26" width="9.13"/>
  </cols>
  <sheetData>
    <row r="1">
      <c r="A1" s="737" t="s">
        <v>1127</v>
      </c>
      <c r="B1" s="738" t="s">
        <v>1522</v>
      </c>
      <c r="C1" s="740" t="s">
        <v>1523</v>
      </c>
      <c r="D1" s="740" t="s">
        <v>1134</v>
      </c>
      <c r="E1" s="740" t="s">
        <v>16</v>
      </c>
      <c r="F1" s="740" t="s">
        <v>1524</v>
      </c>
      <c r="G1" s="740" t="s">
        <v>17</v>
      </c>
      <c r="H1" s="741" t="s">
        <v>1525</v>
      </c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  <c r="W1" s="742"/>
      <c r="X1" s="742"/>
      <c r="Y1" s="742"/>
      <c r="Z1" s="742"/>
    </row>
    <row r="2">
      <c r="A2" s="16">
        <v>1.0</v>
      </c>
      <c r="B2" s="743"/>
      <c r="C2" s="744"/>
      <c r="D2" s="16"/>
      <c r="E2" s="16"/>
      <c r="F2" s="16"/>
      <c r="G2" s="16"/>
      <c r="H2" s="16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  <c r="Y2" s="742"/>
      <c r="Z2" s="742"/>
    </row>
    <row r="3">
      <c r="A3" s="24">
        <f t="shared" ref="A3:A26" si="1">A2+1</f>
        <v>2</v>
      </c>
      <c r="B3" s="745"/>
      <c r="C3" s="29"/>
      <c r="D3" s="24"/>
      <c r="E3" s="24"/>
      <c r="F3" s="24"/>
      <c r="G3" s="24"/>
      <c r="H3" s="24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742"/>
    </row>
    <row r="4">
      <c r="A4" s="24">
        <f t="shared" si="1"/>
        <v>3</v>
      </c>
      <c r="B4" s="745"/>
      <c r="C4" s="29"/>
      <c r="D4" s="24"/>
      <c r="E4" s="24"/>
      <c r="F4" s="24"/>
      <c r="G4" s="24"/>
      <c r="H4" s="24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</row>
    <row r="5">
      <c r="A5" s="24">
        <f t="shared" si="1"/>
        <v>4</v>
      </c>
      <c r="B5" s="745"/>
      <c r="C5" s="29"/>
      <c r="D5" s="24"/>
      <c r="E5" s="24"/>
      <c r="F5" s="24"/>
      <c r="G5" s="24"/>
      <c r="H5" s="24"/>
      <c r="I5" s="742"/>
      <c r="J5" s="742"/>
      <c r="K5" s="742"/>
      <c r="L5" s="742"/>
      <c r="M5" s="742"/>
      <c r="N5" s="742"/>
      <c r="O5" s="742"/>
      <c r="P5" s="742"/>
      <c r="Q5" s="742"/>
      <c r="R5" s="742"/>
      <c r="S5" s="742"/>
      <c r="T5" s="742"/>
      <c r="U5" s="742"/>
      <c r="V5" s="742"/>
      <c r="W5" s="742"/>
      <c r="X5" s="742"/>
      <c r="Y5" s="742"/>
      <c r="Z5" s="742"/>
    </row>
    <row r="6">
      <c r="A6" s="24">
        <f t="shared" si="1"/>
        <v>5</v>
      </c>
      <c r="B6" s="745"/>
      <c r="C6" s="29"/>
      <c r="D6" s="24"/>
      <c r="E6" s="24"/>
      <c r="F6" s="24"/>
      <c r="G6" s="24"/>
      <c r="H6" s="24"/>
      <c r="I6" s="742"/>
      <c r="J6" s="742"/>
      <c r="K6" s="742"/>
      <c r="L6" s="742"/>
      <c r="M6" s="742"/>
      <c r="N6" s="742"/>
      <c r="O6" s="742"/>
      <c r="P6" s="742"/>
      <c r="Q6" s="742"/>
      <c r="R6" s="742"/>
      <c r="S6" s="742"/>
      <c r="T6" s="742"/>
      <c r="U6" s="742"/>
      <c r="V6" s="742"/>
      <c r="W6" s="742"/>
      <c r="X6" s="742"/>
      <c r="Y6" s="742"/>
      <c r="Z6" s="742"/>
    </row>
    <row r="7">
      <c r="A7" s="24">
        <f t="shared" si="1"/>
        <v>6</v>
      </c>
      <c r="B7" s="745"/>
      <c r="C7" s="29"/>
      <c r="D7" s="24"/>
      <c r="E7" s="24"/>
      <c r="F7" s="24"/>
      <c r="G7" s="24"/>
      <c r="H7" s="24"/>
      <c r="I7" s="742"/>
      <c r="J7" s="742"/>
      <c r="K7" s="742"/>
      <c r="L7" s="742"/>
      <c r="M7" s="742"/>
      <c r="N7" s="742"/>
      <c r="O7" s="742"/>
      <c r="P7" s="742"/>
      <c r="Q7" s="742"/>
      <c r="R7" s="742"/>
      <c r="S7" s="742"/>
      <c r="T7" s="742"/>
      <c r="U7" s="742"/>
      <c r="V7" s="742"/>
      <c r="W7" s="742"/>
      <c r="X7" s="742"/>
      <c r="Y7" s="742"/>
      <c r="Z7" s="742"/>
    </row>
    <row r="8">
      <c r="A8" s="24">
        <f t="shared" si="1"/>
        <v>7</v>
      </c>
      <c r="B8" s="745"/>
      <c r="C8" s="29"/>
      <c r="D8" s="24"/>
      <c r="E8" s="24"/>
      <c r="F8" s="24"/>
      <c r="G8" s="24"/>
      <c r="H8" s="24"/>
      <c r="I8" s="742"/>
      <c r="J8" s="742"/>
      <c r="K8" s="742"/>
      <c r="L8" s="742"/>
      <c r="M8" s="742"/>
      <c r="N8" s="742"/>
      <c r="O8" s="742"/>
      <c r="P8" s="742"/>
      <c r="Q8" s="742"/>
      <c r="R8" s="742"/>
      <c r="S8" s="742"/>
      <c r="T8" s="742"/>
      <c r="U8" s="742"/>
      <c r="V8" s="742"/>
      <c r="W8" s="742"/>
      <c r="X8" s="742"/>
      <c r="Y8" s="742"/>
      <c r="Z8" s="742"/>
    </row>
    <row r="9">
      <c r="A9" s="24">
        <f t="shared" si="1"/>
        <v>8</v>
      </c>
      <c r="B9" s="745"/>
      <c r="C9" s="29"/>
      <c r="D9" s="24"/>
      <c r="E9" s="24"/>
      <c r="F9" s="24"/>
      <c r="G9" s="24"/>
      <c r="H9" s="24"/>
      <c r="I9" s="742"/>
      <c r="J9" s="742"/>
      <c r="K9" s="742"/>
      <c r="L9" s="742"/>
      <c r="M9" s="742"/>
      <c r="N9" s="742"/>
      <c r="O9" s="742"/>
      <c r="P9" s="742"/>
      <c r="Q9" s="742"/>
      <c r="R9" s="742"/>
      <c r="S9" s="742"/>
      <c r="T9" s="742"/>
      <c r="U9" s="742"/>
      <c r="V9" s="742"/>
      <c r="W9" s="742"/>
      <c r="X9" s="742"/>
      <c r="Y9" s="742"/>
      <c r="Z9" s="742"/>
    </row>
    <row r="10">
      <c r="A10" s="24">
        <f t="shared" si="1"/>
        <v>9</v>
      </c>
      <c r="B10" s="745"/>
      <c r="C10" s="29"/>
      <c r="D10" s="24"/>
      <c r="E10" s="24"/>
      <c r="F10" s="24"/>
      <c r="G10" s="24"/>
      <c r="H10" s="24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</row>
    <row r="11">
      <c r="A11" s="24">
        <f t="shared" si="1"/>
        <v>10</v>
      </c>
      <c r="B11" s="745"/>
      <c r="C11" s="29"/>
      <c r="D11" s="24"/>
      <c r="E11" s="24"/>
      <c r="F11" s="24"/>
      <c r="G11" s="24"/>
      <c r="H11" s="24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</row>
    <row r="12">
      <c r="A12" s="24">
        <f t="shared" si="1"/>
        <v>11</v>
      </c>
      <c r="B12" s="745"/>
      <c r="C12" s="29"/>
      <c r="D12" s="24"/>
      <c r="E12" s="24"/>
      <c r="F12" s="24"/>
      <c r="G12" s="24"/>
      <c r="H12" s="24"/>
      <c r="I12" s="742"/>
      <c r="J12" s="742"/>
      <c r="K12" s="742"/>
      <c r="L12" s="742"/>
      <c r="M12" s="742"/>
      <c r="N12" s="742"/>
      <c r="O12" s="742"/>
      <c r="P12" s="742"/>
      <c r="Q12" s="742"/>
      <c r="R12" s="742"/>
      <c r="S12" s="742"/>
      <c r="T12" s="742"/>
      <c r="U12" s="742"/>
      <c r="V12" s="742"/>
      <c r="W12" s="742"/>
      <c r="X12" s="742"/>
      <c r="Y12" s="742"/>
      <c r="Z12" s="742"/>
    </row>
    <row r="13">
      <c r="A13" s="24">
        <f t="shared" si="1"/>
        <v>12</v>
      </c>
      <c r="B13" s="745"/>
      <c r="C13" s="29"/>
      <c r="D13" s="24"/>
      <c r="E13" s="24"/>
      <c r="F13" s="24"/>
      <c r="G13" s="24"/>
      <c r="H13" s="24"/>
      <c r="I13" s="742"/>
      <c r="J13" s="742"/>
      <c r="K13" s="742"/>
      <c r="L13" s="742"/>
      <c r="M13" s="742"/>
      <c r="N13" s="742"/>
      <c r="O13" s="742"/>
      <c r="P13" s="742"/>
      <c r="Q13" s="742"/>
      <c r="R13" s="742"/>
      <c r="S13" s="742"/>
      <c r="T13" s="742"/>
      <c r="U13" s="742"/>
      <c r="V13" s="742"/>
      <c r="W13" s="742"/>
      <c r="X13" s="742"/>
      <c r="Y13" s="742"/>
      <c r="Z13" s="742"/>
    </row>
    <row r="14">
      <c r="A14" s="24">
        <f t="shared" si="1"/>
        <v>13</v>
      </c>
      <c r="B14" s="745"/>
      <c r="C14" s="29"/>
      <c r="D14" s="24"/>
      <c r="E14" s="24"/>
      <c r="F14" s="24"/>
      <c r="G14" s="24"/>
      <c r="H14" s="24"/>
      <c r="I14" s="742"/>
      <c r="J14" s="742"/>
      <c r="K14" s="742"/>
      <c r="L14" s="742"/>
      <c r="M14" s="742"/>
      <c r="N14" s="742"/>
      <c r="O14" s="742"/>
      <c r="P14" s="742"/>
      <c r="Q14" s="742"/>
      <c r="R14" s="742"/>
      <c r="S14" s="742"/>
      <c r="T14" s="742"/>
      <c r="U14" s="742"/>
      <c r="V14" s="742"/>
      <c r="W14" s="742"/>
      <c r="X14" s="742"/>
      <c r="Y14" s="742"/>
      <c r="Z14" s="742"/>
    </row>
    <row r="15">
      <c r="A15" s="24">
        <f t="shared" si="1"/>
        <v>14</v>
      </c>
      <c r="B15" s="745"/>
      <c r="C15" s="29"/>
      <c r="D15" s="24"/>
      <c r="E15" s="24"/>
      <c r="F15" s="24"/>
      <c r="G15" s="24"/>
      <c r="H15" s="24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2"/>
      <c r="W15" s="742"/>
      <c r="X15" s="742"/>
      <c r="Y15" s="742"/>
      <c r="Z15" s="742"/>
    </row>
    <row r="16">
      <c r="A16" s="24">
        <f t="shared" si="1"/>
        <v>15</v>
      </c>
      <c r="B16" s="745"/>
      <c r="C16" s="29"/>
      <c r="D16" s="24"/>
      <c r="E16" s="24"/>
      <c r="F16" s="24"/>
      <c r="G16" s="24"/>
      <c r="H16" s="24"/>
      <c r="I16" s="742"/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  <c r="V16" s="742"/>
      <c r="W16" s="742"/>
      <c r="X16" s="742"/>
      <c r="Y16" s="742"/>
      <c r="Z16" s="742"/>
    </row>
    <row r="17">
      <c r="A17" s="24">
        <f t="shared" si="1"/>
        <v>16</v>
      </c>
      <c r="B17" s="745"/>
      <c r="C17" s="29"/>
      <c r="D17" s="24"/>
      <c r="E17" s="24"/>
      <c r="F17" s="24"/>
      <c r="G17" s="24"/>
      <c r="H17" s="24"/>
      <c r="I17" s="742"/>
      <c r="J17" s="742"/>
      <c r="K17" s="742"/>
      <c r="L17" s="742"/>
      <c r="M17" s="742"/>
      <c r="N17" s="742"/>
      <c r="O17" s="742"/>
      <c r="P17" s="742"/>
      <c r="Q17" s="742"/>
      <c r="R17" s="742"/>
      <c r="S17" s="742"/>
      <c r="T17" s="742"/>
      <c r="U17" s="742"/>
      <c r="V17" s="742"/>
      <c r="W17" s="742"/>
      <c r="X17" s="742"/>
      <c r="Y17" s="742"/>
      <c r="Z17" s="742"/>
    </row>
    <row r="18">
      <c r="A18" s="24">
        <f t="shared" si="1"/>
        <v>17</v>
      </c>
      <c r="B18" s="745"/>
      <c r="C18" s="29"/>
      <c r="D18" s="24"/>
      <c r="E18" s="24"/>
      <c r="F18" s="24"/>
      <c r="G18" s="24"/>
      <c r="H18" s="24"/>
      <c r="I18" s="742"/>
      <c r="J18" s="742"/>
      <c r="K18" s="742"/>
      <c r="L18" s="742"/>
      <c r="M18" s="742"/>
      <c r="N18" s="742"/>
      <c r="O18" s="742"/>
      <c r="P18" s="742"/>
      <c r="Q18" s="742"/>
      <c r="R18" s="742"/>
      <c r="S18" s="742"/>
      <c r="T18" s="742"/>
      <c r="U18" s="742"/>
      <c r="V18" s="742"/>
      <c r="W18" s="742"/>
      <c r="X18" s="742"/>
      <c r="Y18" s="742"/>
      <c r="Z18" s="742"/>
    </row>
    <row r="19">
      <c r="A19" s="24">
        <f t="shared" si="1"/>
        <v>18</v>
      </c>
      <c r="B19" s="745"/>
      <c r="C19" s="29"/>
      <c r="D19" s="24"/>
      <c r="E19" s="24"/>
      <c r="F19" s="24"/>
      <c r="G19" s="24"/>
      <c r="H19" s="24"/>
      <c r="I19" s="742"/>
      <c r="J19" s="742"/>
      <c r="K19" s="742"/>
      <c r="L19" s="742"/>
      <c r="M19" s="742"/>
      <c r="N19" s="742"/>
      <c r="O19" s="742"/>
      <c r="P19" s="742"/>
      <c r="Q19" s="742"/>
      <c r="R19" s="742"/>
      <c r="S19" s="742"/>
      <c r="T19" s="742"/>
      <c r="U19" s="742"/>
      <c r="V19" s="742"/>
      <c r="W19" s="742"/>
      <c r="X19" s="742"/>
      <c r="Y19" s="742"/>
      <c r="Z19" s="742"/>
    </row>
    <row r="20">
      <c r="A20" s="24">
        <f t="shared" si="1"/>
        <v>19</v>
      </c>
      <c r="B20" s="745"/>
      <c r="C20" s="29"/>
      <c r="D20" s="24"/>
      <c r="E20" s="24"/>
      <c r="F20" s="24"/>
      <c r="G20" s="24"/>
      <c r="H20" s="24"/>
      <c r="I20" s="742"/>
      <c r="J20" s="742"/>
      <c r="K20" s="742"/>
      <c r="L20" s="742"/>
      <c r="M20" s="742"/>
      <c r="N20" s="742"/>
      <c r="O20" s="742"/>
      <c r="P20" s="742"/>
      <c r="Q20" s="742"/>
      <c r="R20" s="742"/>
      <c r="S20" s="742"/>
      <c r="T20" s="742"/>
      <c r="U20" s="742"/>
      <c r="V20" s="742"/>
      <c r="W20" s="742"/>
      <c r="X20" s="742"/>
      <c r="Y20" s="742"/>
      <c r="Z20" s="742"/>
    </row>
    <row r="21" ht="15.75" customHeight="1">
      <c r="A21" s="24">
        <f t="shared" si="1"/>
        <v>20</v>
      </c>
      <c r="B21" s="745"/>
      <c r="C21" s="29"/>
      <c r="D21" s="24"/>
      <c r="E21" s="24"/>
      <c r="F21" s="24"/>
      <c r="G21" s="24"/>
      <c r="H21" s="24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</row>
    <row r="22" ht="15.75" customHeight="1">
      <c r="A22" s="24">
        <f t="shared" si="1"/>
        <v>21</v>
      </c>
      <c r="B22" s="745"/>
      <c r="C22" s="29"/>
      <c r="D22" s="24"/>
      <c r="E22" s="24"/>
      <c r="F22" s="24"/>
      <c r="G22" s="24"/>
      <c r="H22" s="24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</row>
    <row r="23" ht="15.75" customHeight="1">
      <c r="A23" s="24">
        <f t="shared" si="1"/>
        <v>22</v>
      </c>
      <c r="B23" s="745"/>
      <c r="C23" s="29"/>
      <c r="D23" s="24"/>
      <c r="E23" s="24"/>
      <c r="F23" s="24"/>
      <c r="G23" s="24"/>
      <c r="H23" s="24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</row>
    <row r="24" ht="15.75" customHeight="1">
      <c r="A24" s="24">
        <f t="shared" si="1"/>
        <v>23</v>
      </c>
      <c r="B24" s="745"/>
      <c r="C24" s="29"/>
      <c r="D24" s="24"/>
      <c r="E24" s="24"/>
      <c r="F24" s="24"/>
      <c r="G24" s="24"/>
      <c r="H24" s="24"/>
      <c r="I24" s="742"/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2"/>
      <c r="X24" s="742"/>
      <c r="Y24" s="742"/>
      <c r="Z24" s="742"/>
    </row>
    <row r="25" ht="15.75" customHeight="1">
      <c r="A25" s="24">
        <f t="shared" si="1"/>
        <v>24</v>
      </c>
      <c r="B25" s="745"/>
      <c r="C25" s="29"/>
      <c r="D25" s="24"/>
      <c r="E25" s="24"/>
      <c r="F25" s="24"/>
      <c r="G25" s="24"/>
      <c r="H25" s="24"/>
      <c r="I25" s="742"/>
      <c r="J25" s="742"/>
      <c r="K25" s="742"/>
      <c r="L25" s="742"/>
      <c r="M25" s="742"/>
      <c r="N25" s="742"/>
      <c r="O25" s="742"/>
      <c r="P25" s="742"/>
      <c r="Q25" s="742"/>
      <c r="R25" s="742"/>
      <c r="S25" s="742"/>
      <c r="T25" s="742"/>
      <c r="U25" s="742"/>
      <c r="V25" s="742"/>
      <c r="W25" s="742"/>
      <c r="X25" s="742"/>
      <c r="Y25" s="742"/>
      <c r="Z25" s="742"/>
    </row>
    <row r="26" ht="15.75" customHeight="1">
      <c r="A26" s="24">
        <f t="shared" si="1"/>
        <v>25</v>
      </c>
      <c r="B26" s="745"/>
      <c r="C26" s="29"/>
      <c r="D26" s="24"/>
      <c r="E26" s="24"/>
      <c r="F26" s="24"/>
      <c r="G26" s="24"/>
      <c r="H26" s="24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2"/>
      <c r="W26" s="742"/>
      <c r="X26" s="742"/>
      <c r="Y26" s="742"/>
      <c r="Z26" s="742"/>
    </row>
    <row r="27" ht="15.75" customHeight="1">
      <c r="A27" s="24">
        <v>1.0</v>
      </c>
      <c r="B27" s="745"/>
      <c r="C27" s="29"/>
      <c r="D27" s="24"/>
      <c r="E27" s="24"/>
      <c r="F27" s="24"/>
      <c r="G27" s="24"/>
      <c r="H27" s="24"/>
      <c r="I27" s="742"/>
      <c r="J27" s="742"/>
      <c r="K27" s="742"/>
      <c r="L27" s="742"/>
      <c r="M27" s="742"/>
      <c r="N27" s="742"/>
      <c r="O27" s="742"/>
      <c r="P27" s="742"/>
      <c r="Q27" s="742"/>
      <c r="R27" s="742"/>
      <c r="S27" s="742"/>
      <c r="T27" s="742"/>
      <c r="U27" s="742"/>
      <c r="V27" s="742"/>
      <c r="W27" s="742"/>
      <c r="X27" s="742"/>
      <c r="Y27" s="742"/>
      <c r="Z27" s="742"/>
    </row>
    <row r="28" ht="15.75" customHeight="1">
      <c r="A28" s="24">
        <f t="shared" ref="A28:A51" si="2">A27+1</f>
        <v>2</v>
      </c>
      <c r="B28" s="745"/>
      <c r="C28" s="29"/>
      <c r="D28" s="24"/>
      <c r="E28" s="24"/>
      <c r="F28" s="24"/>
      <c r="G28" s="24"/>
      <c r="H28" s="24"/>
      <c r="I28" s="742"/>
      <c r="J28" s="742"/>
      <c r="K28" s="742"/>
      <c r="L28" s="742"/>
      <c r="M28" s="742"/>
      <c r="N28" s="742"/>
      <c r="O28" s="742"/>
      <c r="P28" s="742"/>
      <c r="Q28" s="742"/>
      <c r="R28" s="742"/>
      <c r="S28" s="742"/>
      <c r="T28" s="742"/>
      <c r="U28" s="742"/>
      <c r="V28" s="742"/>
      <c r="W28" s="742"/>
      <c r="X28" s="742"/>
      <c r="Y28" s="742"/>
      <c r="Z28" s="742"/>
    </row>
    <row r="29" ht="15.75" customHeight="1">
      <c r="A29" s="24">
        <f t="shared" si="2"/>
        <v>3</v>
      </c>
      <c r="B29" s="745"/>
      <c r="C29" s="29"/>
      <c r="D29" s="24"/>
      <c r="E29" s="24"/>
      <c r="F29" s="24"/>
      <c r="G29" s="24"/>
      <c r="H29" s="24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</row>
    <row r="30" ht="15.75" customHeight="1">
      <c r="A30" s="24">
        <f t="shared" si="2"/>
        <v>4</v>
      </c>
      <c r="B30" s="745"/>
      <c r="C30" s="29"/>
      <c r="D30" s="24"/>
      <c r="E30" s="24"/>
      <c r="F30" s="24"/>
      <c r="G30" s="24"/>
      <c r="H30" s="24"/>
      <c r="I30" s="742"/>
      <c r="J30" s="742"/>
      <c r="K30" s="742"/>
      <c r="L30" s="742"/>
      <c r="M30" s="742"/>
      <c r="N30" s="742"/>
      <c r="O30" s="742"/>
      <c r="P30" s="742"/>
      <c r="Q30" s="742"/>
      <c r="R30" s="742"/>
      <c r="S30" s="742"/>
      <c r="T30" s="742"/>
      <c r="U30" s="742"/>
      <c r="V30" s="742"/>
      <c r="W30" s="742"/>
      <c r="X30" s="742"/>
      <c r="Y30" s="742"/>
      <c r="Z30" s="742"/>
    </row>
    <row r="31" ht="15.75" customHeight="1">
      <c r="A31" s="24">
        <f t="shared" si="2"/>
        <v>5</v>
      </c>
      <c r="B31" s="745"/>
      <c r="C31" s="29"/>
      <c r="D31" s="24"/>
      <c r="E31" s="24"/>
      <c r="F31" s="24"/>
      <c r="G31" s="24"/>
      <c r="H31" s="24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</row>
    <row r="32" ht="15.75" customHeight="1">
      <c r="A32" s="24">
        <f t="shared" si="2"/>
        <v>6</v>
      </c>
      <c r="B32" s="745"/>
      <c r="C32" s="29"/>
      <c r="D32" s="24"/>
      <c r="E32" s="24"/>
      <c r="F32" s="24"/>
      <c r="G32" s="24"/>
      <c r="H32" s="24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</row>
    <row r="33" ht="15.75" customHeight="1">
      <c r="A33" s="24">
        <f t="shared" si="2"/>
        <v>7</v>
      </c>
      <c r="B33" s="745"/>
      <c r="C33" s="29"/>
      <c r="D33" s="24"/>
      <c r="E33" s="24"/>
      <c r="F33" s="24"/>
      <c r="G33" s="24"/>
      <c r="H33" s="24"/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2"/>
      <c r="X33" s="742"/>
      <c r="Y33" s="742"/>
      <c r="Z33" s="742"/>
    </row>
    <row r="34" ht="15.75" customHeight="1">
      <c r="A34" s="24">
        <f t="shared" si="2"/>
        <v>8</v>
      </c>
      <c r="B34" s="745"/>
      <c r="C34" s="29"/>
      <c r="D34" s="24"/>
      <c r="E34" s="24"/>
      <c r="F34" s="24"/>
      <c r="G34" s="24"/>
      <c r="H34" s="24"/>
      <c r="I34" s="742"/>
      <c r="J34" s="742"/>
      <c r="K34" s="742"/>
      <c r="L34" s="742"/>
      <c r="M34" s="742"/>
      <c r="N34" s="742"/>
      <c r="O34" s="742"/>
      <c r="P34" s="742"/>
      <c r="Q34" s="742"/>
      <c r="R34" s="742"/>
      <c r="S34" s="742"/>
      <c r="T34" s="742"/>
      <c r="U34" s="742"/>
      <c r="V34" s="742"/>
      <c r="W34" s="742"/>
      <c r="X34" s="742"/>
      <c r="Y34" s="742"/>
      <c r="Z34" s="742"/>
    </row>
    <row r="35" ht="15.75" customHeight="1">
      <c r="A35" s="24">
        <f t="shared" si="2"/>
        <v>9</v>
      </c>
      <c r="B35" s="745"/>
      <c r="C35" s="29"/>
      <c r="D35" s="24"/>
      <c r="E35" s="24"/>
      <c r="F35" s="24"/>
      <c r="G35" s="24"/>
      <c r="H35" s="24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</row>
    <row r="36" ht="15.75" customHeight="1">
      <c r="A36" s="24">
        <f t="shared" si="2"/>
        <v>10</v>
      </c>
      <c r="B36" s="745"/>
      <c r="C36" s="29"/>
      <c r="D36" s="24"/>
      <c r="E36" s="24"/>
      <c r="F36" s="24"/>
      <c r="G36" s="24"/>
      <c r="H36" s="24"/>
      <c r="I36" s="742"/>
      <c r="J36" s="742"/>
      <c r="K36" s="742"/>
      <c r="L36" s="742"/>
      <c r="M36" s="742"/>
      <c r="N36" s="742"/>
      <c r="O36" s="742"/>
      <c r="P36" s="742"/>
      <c r="Q36" s="742"/>
      <c r="R36" s="742"/>
      <c r="S36" s="742"/>
      <c r="T36" s="742"/>
      <c r="U36" s="742"/>
      <c r="V36" s="742"/>
      <c r="W36" s="742"/>
      <c r="X36" s="742"/>
      <c r="Y36" s="742"/>
      <c r="Z36" s="742"/>
    </row>
    <row r="37" ht="15.75" customHeight="1">
      <c r="A37" s="24">
        <f t="shared" si="2"/>
        <v>11</v>
      </c>
      <c r="B37" s="745"/>
      <c r="C37" s="29"/>
      <c r="D37" s="24"/>
      <c r="E37" s="24"/>
      <c r="F37" s="24"/>
      <c r="G37" s="24"/>
      <c r="H37" s="24"/>
      <c r="I37" s="742"/>
      <c r="J37" s="742"/>
      <c r="K37" s="742"/>
      <c r="L37" s="742"/>
      <c r="M37" s="742"/>
      <c r="N37" s="742"/>
      <c r="O37" s="742"/>
      <c r="P37" s="742"/>
      <c r="Q37" s="742"/>
      <c r="R37" s="742"/>
      <c r="S37" s="742"/>
      <c r="T37" s="742"/>
      <c r="U37" s="742"/>
      <c r="V37" s="742"/>
      <c r="W37" s="742"/>
      <c r="X37" s="742"/>
      <c r="Y37" s="742"/>
      <c r="Z37" s="742"/>
    </row>
    <row r="38" ht="15.75" customHeight="1">
      <c r="A38" s="24">
        <f t="shared" si="2"/>
        <v>12</v>
      </c>
      <c r="B38" s="745"/>
      <c r="C38" s="29"/>
      <c r="D38" s="24"/>
      <c r="E38" s="24"/>
      <c r="F38" s="24"/>
      <c r="G38" s="24"/>
      <c r="H38" s="24"/>
      <c r="I38" s="742"/>
      <c r="J38" s="742"/>
      <c r="K38" s="742"/>
      <c r="L38" s="742"/>
      <c r="M38" s="742"/>
      <c r="N38" s="742"/>
      <c r="O38" s="742"/>
      <c r="P38" s="742"/>
      <c r="Q38" s="742"/>
      <c r="R38" s="742"/>
      <c r="S38" s="742"/>
      <c r="T38" s="742"/>
      <c r="U38" s="742"/>
      <c r="V38" s="742"/>
      <c r="W38" s="742"/>
      <c r="X38" s="742"/>
      <c r="Y38" s="742"/>
      <c r="Z38" s="742"/>
    </row>
    <row r="39" ht="15.75" customHeight="1">
      <c r="A39" s="24">
        <f t="shared" si="2"/>
        <v>13</v>
      </c>
      <c r="B39" s="745"/>
      <c r="C39" s="29"/>
      <c r="D39" s="24"/>
      <c r="E39" s="24"/>
      <c r="F39" s="24"/>
      <c r="G39" s="24"/>
      <c r="H39" s="24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/>
      <c r="U39" s="742"/>
      <c r="V39" s="742"/>
      <c r="W39" s="742"/>
      <c r="X39" s="742"/>
      <c r="Y39" s="742"/>
      <c r="Z39" s="742"/>
    </row>
    <row r="40" ht="15.75" customHeight="1">
      <c r="A40" s="24">
        <f t="shared" si="2"/>
        <v>14</v>
      </c>
      <c r="B40" s="745"/>
      <c r="C40" s="29"/>
      <c r="D40" s="24"/>
      <c r="E40" s="24"/>
      <c r="F40" s="24"/>
      <c r="G40" s="24"/>
      <c r="H40" s="24"/>
      <c r="I40" s="742"/>
      <c r="J40" s="742"/>
      <c r="K40" s="742"/>
      <c r="L40" s="742"/>
      <c r="M40" s="742"/>
      <c r="N40" s="742"/>
      <c r="O40" s="742"/>
      <c r="P40" s="742"/>
      <c r="Q40" s="742"/>
      <c r="R40" s="742"/>
      <c r="S40" s="742"/>
      <c r="T40" s="742"/>
      <c r="U40" s="742"/>
      <c r="V40" s="742"/>
      <c r="W40" s="742"/>
      <c r="X40" s="742"/>
      <c r="Y40" s="742"/>
      <c r="Z40" s="742"/>
    </row>
    <row r="41" ht="15.75" customHeight="1">
      <c r="A41" s="24">
        <f t="shared" si="2"/>
        <v>15</v>
      </c>
      <c r="B41" s="745"/>
      <c r="C41" s="29"/>
      <c r="D41" s="24"/>
      <c r="E41" s="24"/>
      <c r="F41" s="24"/>
      <c r="G41" s="24"/>
      <c r="H41" s="24"/>
      <c r="I41" s="742"/>
      <c r="J41" s="742"/>
      <c r="K41" s="742"/>
      <c r="L41" s="742"/>
      <c r="M41" s="742"/>
      <c r="N41" s="742"/>
      <c r="O41" s="742"/>
      <c r="P41" s="742"/>
      <c r="Q41" s="742"/>
      <c r="R41" s="742"/>
      <c r="S41" s="742"/>
      <c r="T41" s="742"/>
      <c r="U41" s="742"/>
      <c r="V41" s="742"/>
      <c r="W41" s="742"/>
      <c r="X41" s="742"/>
      <c r="Y41" s="742"/>
      <c r="Z41" s="742"/>
    </row>
    <row r="42" ht="15.75" customHeight="1">
      <c r="A42" s="24">
        <f t="shared" si="2"/>
        <v>16</v>
      </c>
      <c r="B42" s="745"/>
      <c r="C42" s="29"/>
      <c r="D42" s="24"/>
      <c r="E42" s="24"/>
      <c r="F42" s="24"/>
      <c r="G42" s="24"/>
      <c r="H42" s="24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</row>
    <row r="43" ht="15.75" customHeight="1">
      <c r="A43" s="24">
        <f t="shared" si="2"/>
        <v>17</v>
      </c>
      <c r="B43" s="745"/>
      <c r="C43" s="29"/>
      <c r="D43" s="24"/>
      <c r="E43" s="24"/>
      <c r="F43" s="24"/>
      <c r="G43" s="24"/>
      <c r="H43" s="24"/>
      <c r="I43" s="742"/>
      <c r="J43" s="742"/>
      <c r="K43" s="742"/>
      <c r="L43" s="742"/>
      <c r="M43" s="742"/>
      <c r="N43" s="742"/>
      <c r="O43" s="742"/>
      <c r="P43" s="742"/>
      <c r="Q43" s="742"/>
      <c r="R43" s="742"/>
      <c r="S43" s="742"/>
      <c r="T43" s="742"/>
      <c r="U43" s="742"/>
      <c r="V43" s="742"/>
      <c r="W43" s="742"/>
      <c r="X43" s="742"/>
      <c r="Y43" s="742"/>
      <c r="Z43" s="742"/>
    </row>
    <row r="44" ht="15.75" customHeight="1">
      <c r="A44" s="24">
        <f t="shared" si="2"/>
        <v>18</v>
      </c>
      <c r="B44" s="745"/>
      <c r="C44" s="29"/>
      <c r="D44" s="24"/>
      <c r="E44" s="24"/>
      <c r="F44" s="24"/>
      <c r="G44" s="24"/>
      <c r="H44" s="24"/>
      <c r="I44" s="742"/>
      <c r="J44" s="742"/>
      <c r="K44" s="742"/>
      <c r="L44" s="742"/>
      <c r="M44" s="742"/>
      <c r="N44" s="742"/>
      <c r="O44" s="742"/>
      <c r="P44" s="742"/>
      <c r="Q44" s="742"/>
      <c r="R44" s="742"/>
      <c r="S44" s="742"/>
      <c r="T44" s="742"/>
      <c r="U44" s="742"/>
      <c r="V44" s="742"/>
      <c r="W44" s="742"/>
      <c r="X44" s="742"/>
      <c r="Y44" s="742"/>
      <c r="Z44" s="742"/>
    </row>
    <row r="45" ht="15.75" customHeight="1">
      <c r="A45" s="24">
        <f t="shared" si="2"/>
        <v>19</v>
      </c>
      <c r="B45" s="745"/>
      <c r="C45" s="29"/>
      <c r="D45" s="24"/>
      <c r="E45" s="24"/>
      <c r="F45" s="24"/>
      <c r="G45" s="24"/>
      <c r="H45" s="24"/>
      <c r="I45" s="742"/>
      <c r="J45" s="742"/>
      <c r="K45" s="742"/>
      <c r="L45" s="742"/>
      <c r="M45" s="742"/>
      <c r="N45" s="742"/>
      <c r="O45" s="742"/>
      <c r="P45" s="742"/>
      <c r="Q45" s="742"/>
      <c r="R45" s="742"/>
      <c r="S45" s="742"/>
      <c r="T45" s="742"/>
      <c r="U45" s="742"/>
      <c r="V45" s="742"/>
      <c r="W45" s="742"/>
      <c r="X45" s="742"/>
      <c r="Y45" s="742"/>
      <c r="Z45" s="742"/>
    </row>
    <row r="46" ht="15.75" customHeight="1">
      <c r="A46" s="24">
        <f t="shared" si="2"/>
        <v>20</v>
      </c>
      <c r="B46" s="745"/>
      <c r="C46" s="29"/>
      <c r="D46" s="24"/>
      <c r="E46" s="24"/>
      <c r="F46" s="24"/>
      <c r="G46" s="24"/>
      <c r="H46" s="24"/>
      <c r="I46" s="742"/>
      <c r="J46" s="742"/>
      <c r="K46" s="742"/>
      <c r="L46" s="742"/>
      <c r="M46" s="742"/>
      <c r="N46" s="742"/>
      <c r="O46" s="742"/>
      <c r="P46" s="742"/>
      <c r="Q46" s="742"/>
      <c r="R46" s="742"/>
      <c r="S46" s="742"/>
      <c r="T46" s="742"/>
      <c r="U46" s="742"/>
      <c r="V46" s="742"/>
      <c r="W46" s="742"/>
      <c r="X46" s="742"/>
      <c r="Y46" s="742"/>
      <c r="Z46" s="742"/>
    </row>
    <row r="47" ht="15.75" customHeight="1">
      <c r="A47" s="24">
        <f t="shared" si="2"/>
        <v>21</v>
      </c>
      <c r="B47" s="745"/>
      <c r="C47" s="29"/>
      <c r="D47" s="24"/>
      <c r="E47" s="24"/>
      <c r="F47" s="24"/>
      <c r="G47" s="24"/>
      <c r="H47" s="24"/>
      <c r="I47" s="742"/>
      <c r="J47" s="742"/>
      <c r="K47" s="742"/>
      <c r="L47" s="742"/>
      <c r="M47" s="742"/>
      <c r="N47" s="742"/>
      <c r="O47" s="742"/>
      <c r="P47" s="742"/>
      <c r="Q47" s="742"/>
      <c r="R47" s="742"/>
      <c r="S47" s="742"/>
      <c r="T47" s="742"/>
      <c r="U47" s="742"/>
      <c r="V47" s="742"/>
      <c r="W47" s="742"/>
      <c r="X47" s="742"/>
      <c r="Y47" s="742"/>
      <c r="Z47" s="742"/>
    </row>
    <row r="48" ht="15.75" customHeight="1">
      <c r="A48" s="24">
        <f t="shared" si="2"/>
        <v>22</v>
      </c>
      <c r="B48" s="745"/>
      <c r="C48" s="29"/>
      <c r="D48" s="24"/>
      <c r="E48" s="24"/>
      <c r="F48" s="24"/>
      <c r="G48" s="24"/>
      <c r="H48" s="24"/>
      <c r="I48" s="742"/>
      <c r="J48" s="742"/>
      <c r="K48" s="742"/>
      <c r="L48" s="742"/>
      <c r="M48" s="742"/>
      <c r="N48" s="742"/>
      <c r="O48" s="742"/>
      <c r="P48" s="742"/>
      <c r="Q48" s="742"/>
      <c r="R48" s="742"/>
      <c r="S48" s="742"/>
      <c r="T48" s="742"/>
      <c r="U48" s="742"/>
      <c r="V48" s="742"/>
      <c r="W48" s="742"/>
      <c r="X48" s="742"/>
      <c r="Y48" s="742"/>
      <c r="Z48" s="742"/>
    </row>
    <row r="49" ht="15.75" customHeight="1">
      <c r="A49" s="24">
        <f t="shared" si="2"/>
        <v>23</v>
      </c>
      <c r="B49" s="745"/>
      <c r="C49" s="29"/>
      <c r="D49" s="24"/>
      <c r="E49" s="24"/>
      <c r="F49" s="24"/>
      <c r="G49" s="24"/>
      <c r="H49" s="24"/>
      <c r="I49" s="742"/>
      <c r="J49" s="742"/>
      <c r="K49" s="742"/>
      <c r="L49" s="742"/>
      <c r="M49" s="742"/>
      <c r="N49" s="742"/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</row>
    <row r="50" ht="15.75" customHeight="1">
      <c r="A50" s="24">
        <f t="shared" si="2"/>
        <v>24</v>
      </c>
      <c r="B50" s="745"/>
      <c r="C50" s="29"/>
      <c r="D50" s="24"/>
      <c r="E50" s="24"/>
      <c r="F50" s="24"/>
      <c r="G50" s="24"/>
      <c r="H50" s="24"/>
      <c r="I50" s="742"/>
      <c r="J50" s="742"/>
      <c r="K50" s="742"/>
      <c r="L50" s="742"/>
      <c r="M50" s="742"/>
      <c r="N50" s="742"/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</row>
    <row r="51" ht="15.75" customHeight="1">
      <c r="A51" s="24">
        <f t="shared" si="2"/>
        <v>25</v>
      </c>
      <c r="B51" s="745"/>
      <c r="C51" s="29"/>
      <c r="D51" s="24"/>
      <c r="E51" s="24"/>
      <c r="F51" s="24"/>
      <c r="G51" s="24"/>
      <c r="H51" s="24"/>
      <c r="I51" s="742"/>
      <c r="J51" s="742"/>
      <c r="K51" s="742"/>
      <c r="L51" s="742"/>
      <c r="M51" s="742"/>
      <c r="N51" s="742"/>
      <c r="O51" s="742"/>
      <c r="P51" s="742"/>
      <c r="Q51" s="742"/>
      <c r="R51" s="742"/>
      <c r="S51" s="742"/>
      <c r="T51" s="742"/>
      <c r="U51" s="742"/>
      <c r="V51" s="742"/>
      <c r="W51" s="742"/>
      <c r="X51" s="742"/>
      <c r="Y51" s="742"/>
      <c r="Z51" s="742"/>
    </row>
    <row r="52" ht="15.75" customHeight="1">
      <c r="A52" s="24">
        <v>1.0</v>
      </c>
      <c r="B52" s="745"/>
      <c r="C52" s="29"/>
      <c r="D52" s="24"/>
      <c r="E52" s="24"/>
      <c r="F52" s="24"/>
      <c r="G52" s="24"/>
      <c r="H52" s="24"/>
      <c r="I52" s="742"/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</row>
    <row r="53" ht="15.75" customHeight="1">
      <c r="A53" s="24">
        <f t="shared" ref="A53:A72" si="3">A52+1</f>
        <v>2</v>
      </c>
      <c r="B53" s="745"/>
      <c r="C53" s="29"/>
      <c r="D53" s="24"/>
      <c r="E53" s="24"/>
      <c r="F53" s="24"/>
      <c r="G53" s="24"/>
      <c r="H53" s="24"/>
      <c r="I53" s="742"/>
      <c r="J53" s="742"/>
      <c r="K53" s="742"/>
      <c r="L53" s="742"/>
      <c r="M53" s="742"/>
      <c r="N53" s="742"/>
      <c r="O53" s="742"/>
      <c r="P53" s="742"/>
      <c r="Q53" s="742"/>
      <c r="R53" s="742"/>
      <c r="S53" s="742"/>
      <c r="T53" s="742"/>
      <c r="U53" s="742"/>
      <c r="V53" s="742"/>
      <c r="W53" s="742"/>
      <c r="X53" s="742"/>
      <c r="Y53" s="742"/>
      <c r="Z53" s="742"/>
    </row>
    <row r="54" ht="15.75" customHeight="1">
      <c r="A54" s="24">
        <f t="shared" si="3"/>
        <v>3</v>
      </c>
      <c r="B54" s="745"/>
      <c r="C54" s="29"/>
      <c r="D54" s="24"/>
      <c r="E54" s="24"/>
      <c r="F54" s="24"/>
      <c r="G54" s="24"/>
      <c r="H54" s="24"/>
      <c r="I54" s="742"/>
      <c r="J54" s="742"/>
      <c r="K54" s="742"/>
      <c r="L54" s="742"/>
      <c r="M54" s="742"/>
      <c r="N54" s="742"/>
      <c r="O54" s="742"/>
      <c r="P54" s="742"/>
      <c r="Q54" s="742"/>
      <c r="R54" s="742"/>
      <c r="S54" s="742"/>
      <c r="T54" s="742"/>
      <c r="U54" s="742"/>
      <c r="V54" s="742"/>
      <c r="W54" s="742"/>
      <c r="X54" s="742"/>
      <c r="Y54" s="742"/>
      <c r="Z54" s="742"/>
    </row>
    <row r="55" ht="15.75" customHeight="1">
      <c r="A55" s="24">
        <f t="shared" si="3"/>
        <v>4</v>
      </c>
      <c r="B55" s="745"/>
      <c r="C55" s="29"/>
      <c r="D55" s="24"/>
      <c r="E55" s="24"/>
      <c r="F55" s="24"/>
      <c r="G55" s="24"/>
      <c r="H55" s="24"/>
      <c r="I55" s="742"/>
      <c r="J55" s="742"/>
      <c r="K55" s="742"/>
      <c r="L55" s="742"/>
      <c r="M55" s="742"/>
      <c r="N55" s="742"/>
      <c r="O55" s="742"/>
      <c r="P55" s="742"/>
      <c r="Q55" s="742"/>
      <c r="R55" s="742"/>
      <c r="S55" s="742"/>
      <c r="T55" s="742"/>
      <c r="U55" s="742"/>
      <c r="V55" s="742"/>
      <c r="W55" s="742"/>
      <c r="X55" s="742"/>
      <c r="Y55" s="742"/>
      <c r="Z55" s="742"/>
    </row>
    <row r="56" ht="15.75" customHeight="1">
      <c r="A56" s="24">
        <f t="shared" si="3"/>
        <v>5</v>
      </c>
      <c r="B56" s="745"/>
      <c r="C56" s="29"/>
      <c r="D56" s="24"/>
      <c r="E56" s="24"/>
      <c r="F56" s="24"/>
      <c r="G56" s="24"/>
      <c r="H56" s="24"/>
      <c r="I56" s="742"/>
      <c r="J56" s="742"/>
      <c r="K56" s="742"/>
      <c r="L56" s="742"/>
      <c r="M56" s="742"/>
      <c r="N56" s="742"/>
      <c r="O56" s="742"/>
      <c r="P56" s="742"/>
      <c r="Q56" s="742"/>
      <c r="R56" s="742"/>
      <c r="S56" s="742"/>
      <c r="T56" s="742"/>
      <c r="U56" s="742"/>
      <c r="V56" s="742"/>
      <c r="W56" s="742"/>
      <c r="X56" s="742"/>
      <c r="Y56" s="742"/>
      <c r="Z56" s="742"/>
    </row>
    <row r="57" ht="15.75" customHeight="1">
      <c r="A57" s="24">
        <f t="shared" si="3"/>
        <v>6</v>
      </c>
      <c r="B57" s="745"/>
      <c r="C57" s="29"/>
      <c r="D57" s="24"/>
      <c r="E57" s="24"/>
      <c r="F57" s="24"/>
      <c r="G57" s="24"/>
      <c r="H57" s="24"/>
      <c r="I57" s="742"/>
      <c r="J57" s="742"/>
      <c r="K57" s="742"/>
      <c r="L57" s="742"/>
      <c r="M57" s="742"/>
      <c r="N57" s="742"/>
      <c r="O57" s="742"/>
      <c r="P57" s="742"/>
      <c r="Q57" s="742"/>
      <c r="R57" s="742"/>
      <c r="S57" s="742"/>
      <c r="T57" s="742"/>
      <c r="U57" s="742"/>
      <c r="V57" s="742"/>
      <c r="W57" s="742"/>
      <c r="X57" s="742"/>
      <c r="Y57" s="742"/>
      <c r="Z57" s="742"/>
    </row>
    <row r="58" ht="15.75" customHeight="1">
      <c r="A58" s="24">
        <f t="shared" si="3"/>
        <v>7</v>
      </c>
      <c r="B58" s="745"/>
      <c r="C58" s="29"/>
      <c r="D58" s="24"/>
      <c r="E58" s="24"/>
      <c r="F58" s="24"/>
      <c r="G58" s="24"/>
      <c r="H58" s="24"/>
      <c r="I58" s="742"/>
      <c r="J58" s="742"/>
      <c r="K58" s="742"/>
      <c r="L58" s="742"/>
      <c r="M58" s="742"/>
      <c r="N58" s="742"/>
      <c r="O58" s="742"/>
      <c r="P58" s="742"/>
      <c r="Q58" s="742"/>
      <c r="R58" s="742"/>
      <c r="S58" s="742"/>
      <c r="T58" s="742"/>
      <c r="U58" s="742"/>
      <c r="V58" s="742"/>
      <c r="W58" s="742"/>
      <c r="X58" s="742"/>
      <c r="Y58" s="742"/>
      <c r="Z58" s="742"/>
    </row>
    <row r="59" ht="15.75" customHeight="1">
      <c r="A59" s="24">
        <f t="shared" si="3"/>
        <v>8</v>
      </c>
      <c r="B59" s="745"/>
      <c r="C59" s="29"/>
      <c r="D59" s="24"/>
      <c r="E59" s="24"/>
      <c r="F59" s="24"/>
      <c r="G59" s="24"/>
      <c r="H59" s="24"/>
      <c r="I59" s="742"/>
      <c r="J59" s="742"/>
      <c r="K59" s="742"/>
      <c r="L59" s="742"/>
      <c r="M59" s="742"/>
      <c r="N59" s="742"/>
      <c r="O59" s="742"/>
      <c r="P59" s="742"/>
      <c r="Q59" s="742"/>
      <c r="R59" s="742"/>
      <c r="S59" s="742"/>
      <c r="T59" s="742"/>
      <c r="U59" s="742"/>
      <c r="V59" s="742"/>
      <c r="W59" s="742"/>
      <c r="X59" s="742"/>
      <c r="Y59" s="742"/>
      <c r="Z59" s="742"/>
    </row>
    <row r="60" ht="15.75" customHeight="1">
      <c r="A60" s="24">
        <f t="shared" si="3"/>
        <v>9</v>
      </c>
      <c r="B60" s="745"/>
      <c r="C60" s="29"/>
      <c r="D60" s="24"/>
      <c r="E60" s="24"/>
      <c r="F60" s="24"/>
      <c r="G60" s="24"/>
      <c r="H60" s="24"/>
      <c r="I60" s="742"/>
      <c r="J60" s="742"/>
      <c r="K60" s="742"/>
      <c r="L60" s="742"/>
      <c r="M60" s="742"/>
      <c r="N60" s="742"/>
      <c r="O60" s="742"/>
      <c r="P60" s="742"/>
      <c r="Q60" s="742"/>
      <c r="R60" s="742"/>
      <c r="S60" s="742"/>
      <c r="T60" s="742"/>
      <c r="U60" s="742"/>
      <c r="V60" s="742"/>
      <c r="W60" s="742"/>
      <c r="X60" s="742"/>
      <c r="Y60" s="742"/>
      <c r="Z60" s="742"/>
    </row>
    <row r="61" ht="15.75" customHeight="1">
      <c r="A61" s="24">
        <f t="shared" si="3"/>
        <v>10</v>
      </c>
      <c r="B61" s="745"/>
      <c r="C61" s="29"/>
      <c r="D61" s="24"/>
      <c r="E61" s="24"/>
      <c r="F61" s="24"/>
      <c r="G61" s="24"/>
      <c r="H61" s="24"/>
      <c r="I61" s="742"/>
      <c r="J61" s="742"/>
      <c r="K61" s="742"/>
      <c r="L61" s="742"/>
      <c r="M61" s="742"/>
      <c r="N61" s="742"/>
      <c r="O61" s="742"/>
      <c r="P61" s="742"/>
      <c r="Q61" s="742"/>
      <c r="R61" s="742"/>
      <c r="S61" s="742"/>
      <c r="T61" s="742"/>
      <c r="U61" s="742"/>
      <c r="V61" s="742"/>
      <c r="W61" s="742"/>
      <c r="X61" s="742"/>
      <c r="Y61" s="742"/>
      <c r="Z61" s="742"/>
    </row>
    <row r="62" ht="15.75" customHeight="1">
      <c r="A62" s="24">
        <f t="shared" si="3"/>
        <v>11</v>
      </c>
      <c r="B62" s="745"/>
      <c r="C62" s="29"/>
      <c r="D62" s="24"/>
      <c r="E62" s="24"/>
      <c r="F62" s="24"/>
      <c r="G62" s="24"/>
      <c r="H62" s="24"/>
      <c r="I62" s="742"/>
      <c r="J62" s="742"/>
      <c r="K62" s="742"/>
      <c r="L62" s="742"/>
      <c r="M62" s="742"/>
      <c r="N62" s="742"/>
      <c r="O62" s="742"/>
      <c r="P62" s="742"/>
      <c r="Q62" s="742"/>
      <c r="R62" s="742"/>
      <c r="S62" s="742"/>
      <c r="T62" s="742"/>
      <c r="U62" s="742"/>
      <c r="V62" s="742"/>
      <c r="W62" s="742"/>
      <c r="X62" s="742"/>
      <c r="Y62" s="742"/>
      <c r="Z62" s="742"/>
    </row>
    <row r="63" ht="15.75" customHeight="1">
      <c r="A63" s="24">
        <f t="shared" si="3"/>
        <v>12</v>
      </c>
      <c r="B63" s="745"/>
      <c r="C63" s="29"/>
      <c r="D63" s="24"/>
      <c r="E63" s="24"/>
      <c r="F63" s="24"/>
      <c r="G63" s="24"/>
      <c r="H63" s="24"/>
      <c r="I63" s="742"/>
      <c r="J63" s="742"/>
      <c r="K63" s="742"/>
      <c r="L63" s="742"/>
      <c r="M63" s="742"/>
      <c r="N63" s="742"/>
      <c r="O63" s="742"/>
      <c r="P63" s="742"/>
      <c r="Q63" s="742"/>
      <c r="R63" s="742"/>
      <c r="S63" s="742"/>
      <c r="T63" s="742"/>
      <c r="U63" s="742"/>
      <c r="V63" s="742"/>
      <c r="W63" s="742"/>
      <c r="X63" s="742"/>
      <c r="Y63" s="742"/>
      <c r="Z63" s="742"/>
    </row>
    <row r="64" ht="15.75" customHeight="1">
      <c r="A64" s="24">
        <f t="shared" si="3"/>
        <v>13</v>
      </c>
      <c r="B64" s="745"/>
      <c r="C64" s="29"/>
      <c r="D64" s="24"/>
      <c r="E64" s="24"/>
      <c r="F64" s="24"/>
      <c r="G64" s="24"/>
      <c r="H64" s="24"/>
      <c r="I64" s="742"/>
      <c r="J64" s="742"/>
      <c r="K64" s="742"/>
      <c r="L64" s="742"/>
      <c r="M64" s="742"/>
      <c r="N64" s="742"/>
      <c r="O64" s="742"/>
      <c r="P64" s="742"/>
      <c r="Q64" s="742"/>
      <c r="R64" s="742"/>
      <c r="S64" s="742"/>
      <c r="T64" s="742"/>
      <c r="U64" s="742"/>
      <c r="V64" s="742"/>
      <c r="W64" s="742"/>
      <c r="X64" s="742"/>
      <c r="Y64" s="742"/>
      <c r="Z64" s="742"/>
    </row>
    <row r="65" ht="15.75" customHeight="1">
      <c r="A65" s="24">
        <f t="shared" si="3"/>
        <v>14</v>
      </c>
      <c r="B65" s="745"/>
      <c r="C65" s="29"/>
      <c r="D65" s="24"/>
      <c r="E65" s="24"/>
      <c r="F65" s="24"/>
      <c r="G65" s="24"/>
      <c r="H65" s="24"/>
      <c r="I65" s="742"/>
      <c r="J65" s="742"/>
      <c r="K65" s="742"/>
      <c r="L65" s="742"/>
      <c r="M65" s="742"/>
      <c r="N65" s="742"/>
      <c r="O65" s="742"/>
      <c r="P65" s="742"/>
      <c r="Q65" s="742"/>
      <c r="R65" s="742"/>
      <c r="S65" s="742"/>
      <c r="T65" s="742"/>
      <c r="U65" s="742"/>
      <c r="V65" s="742"/>
      <c r="W65" s="742"/>
      <c r="X65" s="742"/>
      <c r="Y65" s="742"/>
      <c r="Z65" s="742"/>
    </row>
    <row r="66" ht="15.75" customHeight="1">
      <c r="A66" s="24">
        <f t="shared" si="3"/>
        <v>15</v>
      </c>
      <c r="B66" s="745"/>
      <c r="C66" s="29"/>
      <c r="D66" s="24"/>
      <c r="E66" s="24"/>
      <c r="F66" s="24"/>
      <c r="G66" s="24"/>
      <c r="H66" s="24"/>
      <c r="I66" s="742"/>
      <c r="J66" s="742"/>
      <c r="K66" s="742"/>
      <c r="L66" s="742"/>
      <c r="M66" s="742"/>
      <c r="N66" s="742"/>
      <c r="O66" s="742"/>
      <c r="P66" s="742"/>
      <c r="Q66" s="742"/>
      <c r="R66" s="742"/>
      <c r="S66" s="742"/>
      <c r="T66" s="742"/>
      <c r="U66" s="742"/>
      <c r="V66" s="742"/>
      <c r="W66" s="742"/>
      <c r="X66" s="742"/>
      <c r="Y66" s="742"/>
      <c r="Z66" s="742"/>
    </row>
    <row r="67" ht="15.75" customHeight="1">
      <c r="A67" s="24">
        <f t="shared" si="3"/>
        <v>16</v>
      </c>
      <c r="B67" s="745"/>
      <c r="C67" s="29"/>
      <c r="D67" s="24"/>
      <c r="E67" s="24"/>
      <c r="F67" s="24"/>
      <c r="G67" s="24"/>
      <c r="H67" s="24"/>
      <c r="I67" s="742"/>
      <c r="J67" s="742"/>
      <c r="K67" s="742"/>
      <c r="L67" s="742"/>
      <c r="M67" s="742"/>
      <c r="N67" s="742"/>
      <c r="O67" s="742"/>
      <c r="P67" s="742"/>
      <c r="Q67" s="742"/>
      <c r="R67" s="742"/>
      <c r="S67" s="742"/>
      <c r="T67" s="742"/>
      <c r="U67" s="742"/>
      <c r="V67" s="742"/>
      <c r="W67" s="742"/>
      <c r="X67" s="742"/>
      <c r="Y67" s="742"/>
      <c r="Z67" s="742"/>
    </row>
    <row r="68" ht="15.75" customHeight="1">
      <c r="A68" s="24">
        <f t="shared" si="3"/>
        <v>17</v>
      </c>
      <c r="B68" s="745"/>
      <c r="C68" s="29"/>
      <c r="D68" s="24"/>
      <c r="E68" s="24"/>
      <c r="F68" s="24"/>
      <c r="G68" s="24"/>
      <c r="H68" s="24"/>
      <c r="I68" s="742"/>
      <c r="J68" s="742"/>
      <c r="K68" s="742"/>
      <c r="L68" s="742"/>
      <c r="M68" s="742"/>
      <c r="N68" s="742"/>
      <c r="O68" s="742"/>
      <c r="P68" s="742"/>
      <c r="Q68" s="742"/>
      <c r="R68" s="742"/>
      <c r="S68" s="742"/>
      <c r="T68" s="742"/>
      <c r="U68" s="742"/>
      <c r="V68" s="742"/>
      <c r="W68" s="742"/>
      <c r="X68" s="742"/>
      <c r="Y68" s="742"/>
      <c r="Z68" s="742"/>
    </row>
    <row r="69" ht="15.75" customHeight="1">
      <c r="A69" s="24">
        <f t="shared" si="3"/>
        <v>18</v>
      </c>
      <c r="B69" s="745"/>
      <c r="C69" s="29"/>
      <c r="D69" s="24"/>
      <c r="E69" s="24"/>
      <c r="F69" s="24"/>
      <c r="G69" s="24"/>
      <c r="H69" s="24"/>
      <c r="I69" s="742"/>
      <c r="J69" s="742"/>
      <c r="K69" s="742"/>
      <c r="L69" s="742"/>
      <c r="M69" s="742"/>
      <c r="N69" s="742"/>
      <c r="O69" s="742"/>
      <c r="P69" s="742"/>
      <c r="Q69" s="742"/>
      <c r="R69" s="742"/>
      <c r="S69" s="742"/>
      <c r="T69" s="742"/>
      <c r="U69" s="742"/>
      <c r="V69" s="742"/>
      <c r="W69" s="742"/>
      <c r="X69" s="742"/>
      <c r="Y69" s="742"/>
      <c r="Z69" s="742"/>
    </row>
    <row r="70" ht="15.75" customHeight="1">
      <c r="A70" s="24">
        <f t="shared" si="3"/>
        <v>19</v>
      </c>
      <c r="B70" s="745"/>
      <c r="C70" s="29"/>
      <c r="D70" s="24"/>
      <c r="E70" s="24"/>
      <c r="F70" s="24"/>
      <c r="G70" s="24"/>
      <c r="H70" s="24"/>
      <c r="I70" s="742"/>
      <c r="J70" s="742"/>
      <c r="K70" s="742"/>
      <c r="L70" s="742"/>
      <c r="M70" s="742"/>
      <c r="N70" s="742"/>
      <c r="O70" s="742"/>
      <c r="P70" s="742"/>
      <c r="Q70" s="742"/>
      <c r="R70" s="742"/>
      <c r="S70" s="742"/>
      <c r="T70" s="742"/>
      <c r="U70" s="742"/>
      <c r="V70" s="742"/>
      <c r="W70" s="742"/>
      <c r="X70" s="742"/>
      <c r="Y70" s="742"/>
      <c r="Z70" s="742"/>
    </row>
    <row r="71" ht="15.75" customHeight="1">
      <c r="A71" s="24">
        <f t="shared" si="3"/>
        <v>20</v>
      </c>
      <c r="B71" s="745"/>
      <c r="C71" s="29"/>
      <c r="D71" s="24"/>
      <c r="E71" s="24"/>
      <c r="F71" s="24"/>
      <c r="G71" s="24"/>
      <c r="H71" s="24"/>
      <c r="I71" s="742"/>
      <c r="J71" s="742"/>
      <c r="K71" s="742"/>
      <c r="L71" s="742"/>
      <c r="M71" s="742"/>
      <c r="N71" s="742"/>
      <c r="O71" s="742"/>
      <c r="P71" s="742"/>
      <c r="Q71" s="742"/>
      <c r="R71" s="742"/>
      <c r="S71" s="742"/>
      <c r="T71" s="742"/>
      <c r="U71" s="742"/>
      <c r="V71" s="742"/>
      <c r="W71" s="742"/>
      <c r="X71" s="742"/>
      <c r="Y71" s="742"/>
      <c r="Z71" s="742"/>
    </row>
    <row r="72" ht="15.75" customHeight="1">
      <c r="A72" s="24">
        <f t="shared" si="3"/>
        <v>21</v>
      </c>
      <c r="B72" s="745"/>
      <c r="C72" s="29"/>
      <c r="D72" s="24"/>
      <c r="E72" s="24"/>
      <c r="F72" s="24"/>
      <c r="G72" s="24"/>
      <c r="H72" s="24"/>
      <c r="I72" s="742"/>
      <c r="J72" s="742"/>
      <c r="K72" s="742"/>
      <c r="L72" s="742"/>
      <c r="M72" s="742"/>
      <c r="N72" s="742"/>
      <c r="O72" s="742"/>
      <c r="P72" s="742"/>
      <c r="Q72" s="742"/>
      <c r="R72" s="742"/>
      <c r="S72" s="742"/>
      <c r="T72" s="742"/>
      <c r="U72" s="742"/>
      <c r="V72" s="742"/>
      <c r="W72" s="742"/>
      <c r="X72" s="742"/>
      <c r="Y72" s="742"/>
      <c r="Z72" s="742"/>
    </row>
    <row r="73" ht="15.75" customHeight="1">
      <c r="A73" s="24">
        <v>1.0</v>
      </c>
      <c r="B73" s="745"/>
      <c r="C73" s="29"/>
      <c r="D73" s="24"/>
      <c r="E73" s="24"/>
      <c r="F73" s="24"/>
      <c r="G73" s="24"/>
      <c r="H73" s="24"/>
      <c r="I73" s="742"/>
      <c r="J73" s="742"/>
      <c r="K73" s="742"/>
      <c r="L73" s="742"/>
      <c r="M73" s="742"/>
      <c r="N73" s="742"/>
      <c r="O73" s="742"/>
      <c r="P73" s="742"/>
      <c r="Q73" s="742"/>
      <c r="R73" s="742"/>
      <c r="S73" s="742"/>
      <c r="T73" s="742"/>
      <c r="U73" s="742"/>
      <c r="V73" s="742"/>
      <c r="W73" s="742"/>
      <c r="X73" s="742"/>
      <c r="Y73" s="742"/>
      <c r="Z73" s="742"/>
    </row>
    <row r="74" ht="15.75" customHeight="1">
      <c r="A74" s="24">
        <f t="shared" ref="A74:A98" si="4">A73+1</f>
        <v>2</v>
      </c>
      <c r="B74" s="745"/>
      <c r="C74" s="29"/>
      <c r="D74" s="24"/>
      <c r="E74" s="24"/>
      <c r="F74" s="24"/>
      <c r="G74" s="24"/>
      <c r="H74" s="24"/>
      <c r="I74" s="742"/>
      <c r="J74" s="742"/>
      <c r="K74" s="742"/>
      <c r="L74" s="742"/>
      <c r="M74" s="742"/>
      <c r="N74" s="742"/>
      <c r="O74" s="742"/>
      <c r="P74" s="742"/>
      <c r="Q74" s="742"/>
      <c r="R74" s="742"/>
      <c r="S74" s="742"/>
      <c r="T74" s="742"/>
      <c r="U74" s="742"/>
      <c r="V74" s="742"/>
      <c r="W74" s="742"/>
      <c r="X74" s="742"/>
      <c r="Y74" s="742"/>
      <c r="Z74" s="742"/>
    </row>
    <row r="75" ht="15.75" customHeight="1">
      <c r="A75" s="24">
        <f t="shared" si="4"/>
        <v>3</v>
      </c>
      <c r="B75" s="745"/>
      <c r="C75" s="29"/>
      <c r="D75" s="24"/>
      <c r="E75" s="24"/>
      <c r="F75" s="24"/>
      <c r="G75" s="24"/>
      <c r="H75" s="24"/>
      <c r="I75" s="742"/>
      <c r="J75" s="742"/>
      <c r="K75" s="742"/>
      <c r="L75" s="742"/>
      <c r="M75" s="742"/>
      <c r="N75" s="742"/>
      <c r="O75" s="742"/>
      <c r="P75" s="742"/>
      <c r="Q75" s="742"/>
      <c r="R75" s="742"/>
      <c r="S75" s="742"/>
      <c r="T75" s="742"/>
      <c r="U75" s="742"/>
      <c r="V75" s="742"/>
      <c r="W75" s="742"/>
      <c r="X75" s="742"/>
      <c r="Y75" s="742"/>
      <c r="Z75" s="742"/>
    </row>
    <row r="76" ht="15.75" customHeight="1">
      <c r="A76" s="24">
        <f t="shared" si="4"/>
        <v>4</v>
      </c>
      <c r="B76" s="745"/>
      <c r="C76" s="29"/>
      <c r="D76" s="24"/>
      <c r="E76" s="24"/>
      <c r="F76" s="24"/>
      <c r="G76" s="24"/>
      <c r="H76" s="24"/>
      <c r="I76" s="742"/>
      <c r="J76" s="742"/>
      <c r="K76" s="742"/>
      <c r="L76" s="742"/>
      <c r="M76" s="742"/>
      <c r="N76" s="742"/>
      <c r="O76" s="742"/>
      <c r="P76" s="742"/>
      <c r="Q76" s="742"/>
      <c r="R76" s="742"/>
      <c r="S76" s="742"/>
      <c r="T76" s="742"/>
      <c r="U76" s="742"/>
      <c r="V76" s="742"/>
      <c r="W76" s="742"/>
      <c r="X76" s="742"/>
      <c r="Y76" s="742"/>
      <c r="Z76" s="742"/>
    </row>
    <row r="77" ht="15.75" customHeight="1">
      <c r="A77" s="24">
        <f t="shared" si="4"/>
        <v>5</v>
      </c>
      <c r="B77" s="745"/>
      <c r="C77" s="29"/>
      <c r="D77" s="24"/>
      <c r="E77" s="24"/>
      <c r="F77" s="24"/>
      <c r="G77" s="24"/>
      <c r="H77" s="24"/>
      <c r="I77" s="742"/>
      <c r="J77" s="742"/>
      <c r="K77" s="742"/>
      <c r="L77" s="742"/>
      <c r="M77" s="742"/>
      <c r="N77" s="742"/>
      <c r="O77" s="742"/>
      <c r="P77" s="742"/>
      <c r="Q77" s="742"/>
      <c r="R77" s="742"/>
      <c r="S77" s="742"/>
      <c r="T77" s="742"/>
      <c r="U77" s="742"/>
      <c r="V77" s="742"/>
      <c r="W77" s="742"/>
      <c r="X77" s="742"/>
      <c r="Y77" s="742"/>
      <c r="Z77" s="742"/>
    </row>
    <row r="78" ht="15.75" customHeight="1">
      <c r="A78" s="24">
        <f t="shared" si="4"/>
        <v>6</v>
      </c>
      <c r="B78" s="745"/>
      <c r="C78" s="29"/>
      <c r="D78" s="24"/>
      <c r="E78" s="24"/>
      <c r="F78" s="24"/>
      <c r="G78" s="24"/>
      <c r="H78" s="24"/>
      <c r="I78" s="742"/>
      <c r="J78" s="742"/>
      <c r="K78" s="742"/>
      <c r="L78" s="742"/>
      <c r="M78" s="742"/>
      <c r="N78" s="742"/>
      <c r="O78" s="742"/>
      <c r="P78" s="742"/>
      <c r="Q78" s="742"/>
      <c r="R78" s="742"/>
      <c r="S78" s="742"/>
      <c r="T78" s="742"/>
      <c r="U78" s="742"/>
      <c r="V78" s="742"/>
      <c r="W78" s="742"/>
      <c r="X78" s="742"/>
      <c r="Y78" s="742"/>
      <c r="Z78" s="742"/>
    </row>
    <row r="79" ht="15.75" customHeight="1">
      <c r="A79" s="24">
        <f t="shared" si="4"/>
        <v>7</v>
      </c>
      <c r="B79" s="745"/>
      <c r="C79" s="29"/>
      <c r="D79" s="24"/>
      <c r="E79" s="24"/>
      <c r="F79" s="24"/>
      <c r="G79" s="24"/>
      <c r="H79" s="24"/>
      <c r="I79" s="742"/>
      <c r="J79" s="742"/>
      <c r="K79" s="742"/>
      <c r="L79" s="742"/>
      <c r="M79" s="742"/>
      <c r="N79" s="742"/>
      <c r="O79" s="742"/>
      <c r="P79" s="742"/>
      <c r="Q79" s="742"/>
      <c r="R79" s="742"/>
      <c r="S79" s="742"/>
      <c r="T79" s="742"/>
      <c r="U79" s="742"/>
      <c r="V79" s="742"/>
      <c r="W79" s="742"/>
      <c r="X79" s="742"/>
      <c r="Y79" s="742"/>
      <c r="Z79" s="742"/>
    </row>
    <row r="80" ht="15.75" customHeight="1">
      <c r="A80" s="24">
        <f t="shared" si="4"/>
        <v>8</v>
      </c>
      <c r="B80" s="745"/>
      <c r="C80" s="29"/>
      <c r="D80" s="24"/>
      <c r="E80" s="24"/>
      <c r="F80" s="24"/>
      <c r="G80" s="24"/>
      <c r="H80" s="24"/>
      <c r="I80" s="742"/>
      <c r="J80" s="742"/>
      <c r="K80" s="742"/>
      <c r="L80" s="742"/>
      <c r="M80" s="742"/>
      <c r="N80" s="742"/>
      <c r="O80" s="742"/>
      <c r="P80" s="742"/>
      <c r="Q80" s="742"/>
      <c r="R80" s="742"/>
      <c r="S80" s="742"/>
      <c r="T80" s="742"/>
      <c r="U80" s="742"/>
      <c r="V80" s="742"/>
      <c r="W80" s="742"/>
      <c r="X80" s="742"/>
      <c r="Y80" s="742"/>
      <c r="Z80" s="742"/>
    </row>
    <row r="81" ht="15.75" customHeight="1">
      <c r="A81" s="24">
        <f t="shared" si="4"/>
        <v>9</v>
      </c>
      <c r="B81" s="745"/>
      <c r="C81" s="29"/>
      <c r="D81" s="24"/>
      <c r="E81" s="24"/>
      <c r="F81" s="24"/>
      <c r="G81" s="24"/>
      <c r="H81" s="24"/>
      <c r="I81" s="742"/>
      <c r="J81" s="742"/>
      <c r="K81" s="742"/>
      <c r="L81" s="742"/>
      <c r="M81" s="742"/>
      <c r="N81" s="742"/>
      <c r="O81" s="742"/>
      <c r="P81" s="742"/>
      <c r="Q81" s="742"/>
      <c r="R81" s="742"/>
      <c r="S81" s="742"/>
      <c r="T81" s="742"/>
      <c r="U81" s="742"/>
      <c r="V81" s="742"/>
      <c r="W81" s="742"/>
      <c r="X81" s="742"/>
      <c r="Y81" s="742"/>
      <c r="Z81" s="742"/>
    </row>
    <row r="82" ht="15.75" customHeight="1">
      <c r="A82" s="24">
        <f t="shared" si="4"/>
        <v>10</v>
      </c>
      <c r="B82" s="745"/>
      <c r="C82" s="29"/>
      <c r="D82" s="24"/>
      <c r="E82" s="24"/>
      <c r="F82" s="24"/>
      <c r="G82" s="24"/>
      <c r="H82" s="24"/>
      <c r="I82" s="742"/>
      <c r="J82" s="742"/>
      <c r="K82" s="742"/>
      <c r="L82" s="742"/>
      <c r="M82" s="742"/>
      <c r="N82" s="742"/>
      <c r="O82" s="742"/>
      <c r="P82" s="742"/>
      <c r="Q82" s="742"/>
      <c r="R82" s="742"/>
      <c r="S82" s="742"/>
      <c r="T82" s="742"/>
      <c r="U82" s="742"/>
      <c r="V82" s="742"/>
      <c r="W82" s="742"/>
      <c r="X82" s="742"/>
      <c r="Y82" s="742"/>
      <c r="Z82" s="742"/>
    </row>
    <row r="83" ht="15.75" customHeight="1">
      <c r="A83" s="24">
        <f t="shared" si="4"/>
        <v>11</v>
      </c>
      <c r="B83" s="745"/>
      <c r="C83" s="29"/>
      <c r="D83" s="24"/>
      <c r="E83" s="24"/>
      <c r="F83" s="24"/>
      <c r="G83" s="24"/>
      <c r="H83" s="24"/>
      <c r="I83" s="742"/>
      <c r="J83" s="742"/>
      <c r="K83" s="742"/>
      <c r="L83" s="742"/>
      <c r="M83" s="742"/>
      <c r="N83" s="742"/>
      <c r="O83" s="742"/>
      <c r="P83" s="742"/>
      <c r="Q83" s="742"/>
      <c r="R83" s="742"/>
      <c r="S83" s="742"/>
      <c r="T83" s="742"/>
      <c r="U83" s="742"/>
      <c r="V83" s="742"/>
      <c r="W83" s="742"/>
      <c r="X83" s="742"/>
      <c r="Y83" s="742"/>
      <c r="Z83" s="742"/>
    </row>
    <row r="84" ht="15.75" customHeight="1">
      <c r="A84" s="24">
        <f t="shared" si="4"/>
        <v>12</v>
      </c>
      <c r="B84" s="745"/>
      <c r="C84" s="29"/>
      <c r="D84" s="24"/>
      <c r="E84" s="24"/>
      <c r="F84" s="24"/>
      <c r="G84" s="24"/>
      <c r="H84" s="24"/>
      <c r="I84" s="742"/>
      <c r="J84" s="742"/>
      <c r="K84" s="742"/>
      <c r="L84" s="742"/>
      <c r="M84" s="742"/>
      <c r="N84" s="742"/>
      <c r="O84" s="742"/>
      <c r="P84" s="742"/>
      <c r="Q84" s="742"/>
      <c r="R84" s="742"/>
      <c r="S84" s="742"/>
      <c r="T84" s="742"/>
      <c r="U84" s="742"/>
      <c r="V84" s="742"/>
      <c r="W84" s="742"/>
      <c r="X84" s="742"/>
      <c r="Y84" s="742"/>
      <c r="Z84" s="742"/>
    </row>
    <row r="85" ht="15.75" customHeight="1">
      <c r="A85" s="24">
        <f t="shared" si="4"/>
        <v>13</v>
      </c>
      <c r="B85" s="745"/>
      <c r="C85" s="29"/>
      <c r="D85" s="24"/>
      <c r="E85" s="24"/>
      <c r="F85" s="24"/>
      <c r="G85" s="24"/>
      <c r="H85" s="24"/>
      <c r="I85" s="742"/>
      <c r="J85" s="742"/>
      <c r="K85" s="742"/>
      <c r="L85" s="742"/>
      <c r="M85" s="742"/>
      <c r="N85" s="742"/>
      <c r="O85" s="742"/>
      <c r="P85" s="742"/>
      <c r="Q85" s="742"/>
      <c r="R85" s="742"/>
      <c r="S85" s="742"/>
      <c r="T85" s="742"/>
      <c r="U85" s="742"/>
      <c r="V85" s="742"/>
      <c r="W85" s="742"/>
      <c r="X85" s="742"/>
      <c r="Y85" s="742"/>
      <c r="Z85" s="742"/>
    </row>
    <row r="86" ht="15.75" customHeight="1">
      <c r="A86" s="24">
        <f t="shared" si="4"/>
        <v>14</v>
      </c>
      <c r="B86" s="745"/>
      <c r="C86" s="29"/>
      <c r="D86" s="24"/>
      <c r="E86" s="24"/>
      <c r="F86" s="24"/>
      <c r="G86" s="24"/>
      <c r="H86" s="24"/>
      <c r="I86" s="742"/>
      <c r="J86" s="742"/>
      <c r="K86" s="742"/>
      <c r="L86" s="742"/>
      <c r="M86" s="742"/>
      <c r="N86" s="742"/>
      <c r="O86" s="742"/>
      <c r="P86" s="742"/>
      <c r="Q86" s="742"/>
      <c r="R86" s="742"/>
      <c r="S86" s="742"/>
      <c r="T86" s="742"/>
      <c r="U86" s="742"/>
      <c r="V86" s="742"/>
      <c r="W86" s="742"/>
      <c r="X86" s="742"/>
      <c r="Y86" s="742"/>
      <c r="Z86" s="742"/>
    </row>
    <row r="87" ht="15.75" customHeight="1">
      <c r="A87" s="24">
        <f t="shared" si="4"/>
        <v>15</v>
      </c>
      <c r="B87" s="745"/>
      <c r="C87" s="29"/>
      <c r="D87" s="24"/>
      <c r="E87" s="24"/>
      <c r="F87" s="24"/>
      <c r="G87" s="24"/>
      <c r="H87" s="24"/>
      <c r="I87" s="742"/>
      <c r="J87" s="742"/>
      <c r="K87" s="742"/>
      <c r="L87" s="742"/>
      <c r="M87" s="742"/>
      <c r="N87" s="742"/>
      <c r="O87" s="742"/>
      <c r="P87" s="742"/>
      <c r="Q87" s="742"/>
      <c r="R87" s="742"/>
      <c r="S87" s="742"/>
      <c r="T87" s="742"/>
      <c r="U87" s="742"/>
      <c r="V87" s="742"/>
      <c r="W87" s="742"/>
      <c r="X87" s="742"/>
      <c r="Y87" s="742"/>
      <c r="Z87" s="742"/>
    </row>
    <row r="88" ht="15.75" customHeight="1">
      <c r="A88" s="24">
        <f t="shared" si="4"/>
        <v>16</v>
      </c>
      <c r="B88" s="745"/>
      <c r="C88" s="29"/>
      <c r="D88" s="24"/>
      <c r="E88" s="24"/>
      <c r="F88" s="24"/>
      <c r="G88" s="24"/>
      <c r="H88" s="24"/>
      <c r="I88" s="742"/>
      <c r="J88" s="742"/>
      <c r="K88" s="742"/>
      <c r="L88" s="742"/>
      <c r="M88" s="742"/>
      <c r="N88" s="742"/>
      <c r="O88" s="742"/>
      <c r="P88" s="742"/>
      <c r="Q88" s="742"/>
      <c r="R88" s="742"/>
      <c r="S88" s="742"/>
      <c r="T88" s="742"/>
      <c r="U88" s="742"/>
      <c r="V88" s="742"/>
      <c r="W88" s="742"/>
      <c r="X88" s="742"/>
      <c r="Y88" s="742"/>
      <c r="Z88" s="742"/>
    </row>
    <row r="89" ht="15.75" customHeight="1">
      <c r="A89" s="24">
        <f t="shared" si="4"/>
        <v>17</v>
      </c>
      <c r="B89" s="745"/>
      <c r="C89" s="29"/>
      <c r="D89" s="24"/>
      <c r="E89" s="24"/>
      <c r="F89" s="24"/>
      <c r="G89" s="24"/>
      <c r="H89" s="24"/>
      <c r="I89" s="742"/>
      <c r="J89" s="742"/>
      <c r="K89" s="742"/>
      <c r="L89" s="742"/>
      <c r="M89" s="742"/>
      <c r="N89" s="742"/>
      <c r="O89" s="742"/>
      <c r="P89" s="742"/>
      <c r="Q89" s="742"/>
      <c r="R89" s="742"/>
      <c r="S89" s="742"/>
      <c r="T89" s="742"/>
      <c r="U89" s="742"/>
      <c r="V89" s="742"/>
      <c r="W89" s="742"/>
      <c r="X89" s="742"/>
      <c r="Y89" s="742"/>
      <c r="Z89" s="742"/>
    </row>
    <row r="90" ht="15.75" customHeight="1">
      <c r="A90" s="24">
        <f t="shared" si="4"/>
        <v>18</v>
      </c>
      <c r="B90" s="745"/>
      <c r="C90" s="29"/>
      <c r="D90" s="24"/>
      <c r="E90" s="24"/>
      <c r="F90" s="24"/>
      <c r="G90" s="24"/>
      <c r="H90" s="24"/>
      <c r="I90" s="742"/>
      <c r="J90" s="742"/>
      <c r="K90" s="742"/>
      <c r="L90" s="742"/>
      <c r="M90" s="742"/>
      <c r="N90" s="742"/>
      <c r="O90" s="742"/>
      <c r="P90" s="742"/>
      <c r="Q90" s="742"/>
      <c r="R90" s="742"/>
      <c r="S90" s="742"/>
      <c r="T90" s="742"/>
      <c r="U90" s="742"/>
      <c r="V90" s="742"/>
      <c r="W90" s="742"/>
      <c r="X90" s="742"/>
      <c r="Y90" s="742"/>
      <c r="Z90" s="742"/>
    </row>
    <row r="91" ht="15.75" customHeight="1">
      <c r="A91" s="24">
        <f t="shared" si="4"/>
        <v>19</v>
      </c>
      <c r="B91" s="745"/>
      <c r="C91" s="29"/>
      <c r="D91" s="24"/>
      <c r="E91" s="24"/>
      <c r="F91" s="24"/>
      <c r="G91" s="24"/>
      <c r="H91" s="24"/>
      <c r="I91" s="742"/>
      <c r="J91" s="742"/>
      <c r="K91" s="742"/>
      <c r="L91" s="742"/>
      <c r="M91" s="742"/>
      <c r="N91" s="742"/>
      <c r="O91" s="742"/>
      <c r="P91" s="742"/>
      <c r="Q91" s="742"/>
      <c r="R91" s="742"/>
      <c r="S91" s="742"/>
      <c r="T91" s="742"/>
      <c r="U91" s="742"/>
      <c r="V91" s="742"/>
      <c r="W91" s="742"/>
      <c r="X91" s="742"/>
      <c r="Y91" s="742"/>
      <c r="Z91" s="742"/>
    </row>
    <row r="92" ht="15.75" customHeight="1">
      <c r="A92" s="24">
        <f t="shared" si="4"/>
        <v>20</v>
      </c>
      <c r="B92" s="745"/>
      <c r="C92" s="29"/>
      <c r="D92" s="24"/>
      <c r="E92" s="24"/>
      <c r="F92" s="24"/>
      <c r="G92" s="24"/>
      <c r="H92" s="24"/>
      <c r="I92" s="742"/>
      <c r="J92" s="742"/>
      <c r="K92" s="742"/>
      <c r="L92" s="742"/>
      <c r="M92" s="742"/>
      <c r="N92" s="742"/>
      <c r="O92" s="742"/>
      <c r="P92" s="742"/>
      <c r="Q92" s="742"/>
      <c r="R92" s="742"/>
      <c r="S92" s="742"/>
      <c r="T92" s="742"/>
      <c r="U92" s="742"/>
      <c r="V92" s="742"/>
      <c r="W92" s="742"/>
      <c r="X92" s="742"/>
      <c r="Y92" s="742"/>
      <c r="Z92" s="742"/>
    </row>
    <row r="93" ht="15.75" customHeight="1">
      <c r="A93" s="24">
        <f t="shared" si="4"/>
        <v>21</v>
      </c>
      <c r="B93" s="745"/>
      <c r="C93" s="29"/>
      <c r="D93" s="24"/>
      <c r="E93" s="24"/>
      <c r="F93" s="24"/>
      <c r="G93" s="24"/>
      <c r="H93" s="24"/>
      <c r="I93" s="742"/>
      <c r="J93" s="742"/>
      <c r="K93" s="742"/>
      <c r="L93" s="742"/>
      <c r="M93" s="742"/>
      <c r="N93" s="742"/>
      <c r="O93" s="742"/>
      <c r="P93" s="742"/>
      <c r="Q93" s="742"/>
      <c r="R93" s="742"/>
      <c r="S93" s="742"/>
      <c r="T93" s="742"/>
      <c r="U93" s="742"/>
      <c r="V93" s="742"/>
      <c r="W93" s="742"/>
      <c r="X93" s="742"/>
      <c r="Y93" s="742"/>
      <c r="Z93" s="742"/>
    </row>
    <row r="94" ht="15.75" customHeight="1">
      <c r="A94" s="24">
        <f t="shared" si="4"/>
        <v>22</v>
      </c>
      <c r="B94" s="745"/>
      <c r="C94" s="29"/>
      <c r="D94" s="24"/>
      <c r="E94" s="24"/>
      <c r="F94" s="24"/>
      <c r="G94" s="24"/>
      <c r="H94" s="24"/>
      <c r="I94" s="742"/>
      <c r="J94" s="742"/>
      <c r="K94" s="742"/>
      <c r="L94" s="742"/>
      <c r="M94" s="742"/>
      <c r="N94" s="742"/>
      <c r="O94" s="742"/>
      <c r="P94" s="742"/>
      <c r="Q94" s="742"/>
      <c r="R94" s="742"/>
      <c r="S94" s="742"/>
      <c r="T94" s="742"/>
      <c r="U94" s="742"/>
      <c r="V94" s="742"/>
      <c r="W94" s="742"/>
      <c r="X94" s="742"/>
      <c r="Y94" s="742"/>
      <c r="Z94" s="742"/>
    </row>
    <row r="95" ht="15.75" customHeight="1">
      <c r="A95" s="24">
        <f t="shared" si="4"/>
        <v>23</v>
      </c>
      <c r="B95" s="745"/>
      <c r="C95" s="29"/>
      <c r="D95" s="24"/>
      <c r="E95" s="24"/>
      <c r="F95" s="24"/>
      <c r="G95" s="24"/>
      <c r="H95" s="24"/>
      <c r="I95" s="742"/>
      <c r="J95" s="742"/>
      <c r="K95" s="742"/>
      <c r="L95" s="742"/>
      <c r="M95" s="742"/>
      <c r="N95" s="742"/>
      <c r="O95" s="742"/>
      <c r="P95" s="742"/>
      <c r="Q95" s="742"/>
      <c r="R95" s="742"/>
      <c r="S95" s="742"/>
      <c r="T95" s="742"/>
      <c r="U95" s="742"/>
      <c r="V95" s="742"/>
      <c r="W95" s="742"/>
      <c r="X95" s="742"/>
      <c r="Y95" s="742"/>
      <c r="Z95" s="742"/>
    </row>
    <row r="96" ht="15.75" customHeight="1">
      <c r="A96" s="24">
        <f t="shared" si="4"/>
        <v>24</v>
      </c>
      <c r="B96" s="745"/>
      <c r="C96" s="29"/>
      <c r="D96" s="24"/>
      <c r="E96" s="24"/>
      <c r="F96" s="24"/>
      <c r="G96" s="24"/>
      <c r="H96" s="24"/>
      <c r="I96" s="742"/>
      <c r="J96" s="742"/>
      <c r="K96" s="742"/>
      <c r="L96" s="742"/>
      <c r="M96" s="742"/>
      <c r="N96" s="742"/>
      <c r="O96" s="742"/>
      <c r="P96" s="742"/>
      <c r="Q96" s="742"/>
      <c r="R96" s="742"/>
      <c r="S96" s="742"/>
      <c r="T96" s="742"/>
      <c r="U96" s="742"/>
      <c r="V96" s="742"/>
      <c r="W96" s="742"/>
      <c r="X96" s="742"/>
      <c r="Y96" s="742"/>
      <c r="Z96" s="742"/>
    </row>
    <row r="97" ht="15.75" customHeight="1">
      <c r="A97" s="24">
        <f t="shared" si="4"/>
        <v>25</v>
      </c>
      <c r="B97" s="745"/>
      <c r="C97" s="29"/>
      <c r="D97" s="24"/>
      <c r="E97" s="24"/>
      <c r="F97" s="24"/>
      <c r="G97" s="24"/>
      <c r="H97" s="24"/>
      <c r="I97" s="742"/>
      <c r="J97" s="742"/>
      <c r="K97" s="742"/>
      <c r="L97" s="742"/>
      <c r="M97" s="742"/>
      <c r="N97" s="742"/>
      <c r="O97" s="742"/>
      <c r="P97" s="742"/>
      <c r="Q97" s="742"/>
      <c r="R97" s="742"/>
      <c r="S97" s="742"/>
      <c r="T97" s="742"/>
      <c r="U97" s="742"/>
      <c r="V97" s="742"/>
      <c r="W97" s="742"/>
      <c r="X97" s="742"/>
      <c r="Y97" s="742"/>
      <c r="Z97" s="742"/>
    </row>
    <row r="98" ht="15.75" customHeight="1">
      <c r="A98" s="24">
        <f t="shared" si="4"/>
        <v>26</v>
      </c>
      <c r="B98" s="745"/>
      <c r="C98" s="29"/>
      <c r="D98" s="24"/>
      <c r="E98" s="24"/>
      <c r="F98" s="24"/>
      <c r="G98" s="24"/>
      <c r="H98" s="24"/>
      <c r="I98" s="742"/>
      <c r="J98" s="742"/>
      <c r="K98" s="742"/>
      <c r="L98" s="742"/>
      <c r="M98" s="742"/>
      <c r="N98" s="742"/>
      <c r="O98" s="742"/>
      <c r="P98" s="742"/>
      <c r="Q98" s="742"/>
      <c r="R98" s="742"/>
      <c r="S98" s="742"/>
      <c r="T98" s="742"/>
      <c r="U98" s="742"/>
      <c r="V98" s="742"/>
      <c r="W98" s="742"/>
      <c r="X98" s="742"/>
      <c r="Y98" s="742"/>
      <c r="Z98" s="742"/>
    </row>
    <row r="99" ht="15.75" customHeight="1">
      <c r="A99" s="24">
        <v>1.0</v>
      </c>
      <c r="B99" s="745"/>
      <c r="C99" s="29"/>
      <c r="D99" s="24"/>
      <c r="E99" s="24"/>
      <c r="F99" s="24"/>
      <c r="G99" s="24"/>
      <c r="H99" s="24"/>
      <c r="I99" s="742"/>
      <c r="J99" s="742"/>
      <c r="K99" s="742"/>
      <c r="L99" s="742"/>
      <c r="M99" s="742"/>
      <c r="N99" s="742"/>
      <c r="O99" s="742"/>
      <c r="P99" s="742"/>
      <c r="Q99" s="742"/>
      <c r="R99" s="742"/>
      <c r="S99" s="742"/>
      <c r="T99" s="742"/>
      <c r="U99" s="742"/>
      <c r="V99" s="742"/>
      <c r="W99" s="742"/>
      <c r="X99" s="742"/>
      <c r="Y99" s="742"/>
      <c r="Z99" s="742"/>
    </row>
    <row r="100" ht="15.75" customHeight="1">
      <c r="A100" s="24">
        <f t="shared" ref="A100:A123" si="5">A99+1</f>
        <v>2</v>
      </c>
      <c r="B100" s="745"/>
      <c r="C100" s="29"/>
      <c r="D100" s="24"/>
      <c r="E100" s="24"/>
      <c r="F100" s="24"/>
      <c r="G100" s="24"/>
      <c r="H100" s="24"/>
      <c r="I100" s="742"/>
      <c r="J100" s="742"/>
      <c r="K100" s="742"/>
      <c r="L100" s="742"/>
      <c r="M100" s="742"/>
      <c r="N100" s="742"/>
      <c r="O100" s="742"/>
      <c r="P100" s="742"/>
      <c r="Q100" s="742"/>
      <c r="R100" s="742"/>
      <c r="S100" s="742"/>
      <c r="T100" s="742"/>
      <c r="U100" s="742"/>
      <c r="V100" s="742"/>
      <c r="W100" s="742"/>
      <c r="X100" s="742"/>
      <c r="Y100" s="742"/>
      <c r="Z100" s="742"/>
    </row>
    <row r="101" ht="15.75" customHeight="1">
      <c r="A101" s="24">
        <f t="shared" si="5"/>
        <v>3</v>
      </c>
      <c r="B101" s="745"/>
      <c r="C101" s="29"/>
      <c r="D101" s="24"/>
      <c r="E101" s="24"/>
      <c r="F101" s="24"/>
      <c r="G101" s="24"/>
      <c r="H101" s="24"/>
      <c r="I101" s="742"/>
      <c r="J101" s="742"/>
      <c r="K101" s="742"/>
      <c r="L101" s="742"/>
      <c r="M101" s="742"/>
      <c r="N101" s="742"/>
      <c r="O101" s="742"/>
      <c r="P101" s="742"/>
      <c r="Q101" s="742"/>
      <c r="R101" s="742"/>
      <c r="S101" s="742"/>
      <c r="T101" s="742"/>
      <c r="U101" s="742"/>
      <c r="V101" s="742"/>
      <c r="W101" s="742"/>
      <c r="X101" s="742"/>
      <c r="Y101" s="742"/>
      <c r="Z101" s="742"/>
    </row>
    <row r="102" ht="15.75" customHeight="1">
      <c r="A102" s="24">
        <f t="shared" si="5"/>
        <v>4</v>
      </c>
      <c r="B102" s="745"/>
      <c r="C102" s="29"/>
      <c r="D102" s="24"/>
      <c r="E102" s="24"/>
      <c r="F102" s="24"/>
      <c r="G102" s="24"/>
      <c r="H102" s="24"/>
      <c r="I102" s="742"/>
      <c r="J102" s="742"/>
      <c r="K102" s="742"/>
      <c r="L102" s="742"/>
      <c r="M102" s="742"/>
      <c r="N102" s="742"/>
      <c r="O102" s="742"/>
      <c r="P102" s="742"/>
      <c r="Q102" s="742"/>
      <c r="R102" s="742"/>
      <c r="S102" s="742"/>
      <c r="T102" s="742"/>
      <c r="U102" s="742"/>
      <c r="V102" s="742"/>
      <c r="W102" s="742"/>
      <c r="X102" s="742"/>
      <c r="Y102" s="742"/>
      <c r="Z102" s="742"/>
    </row>
    <row r="103" ht="15.75" customHeight="1">
      <c r="A103" s="24">
        <f t="shared" si="5"/>
        <v>5</v>
      </c>
      <c r="B103" s="745"/>
      <c r="C103" s="29"/>
      <c r="D103" s="24"/>
      <c r="E103" s="24"/>
      <c r="F103" s="24"/>
      <c r="G103" s="24"/>
      <c r="H103" s="24"/>
      <c r="I103" s="742"/>
      <c r="J103" s="742"/>
      <c r="K103" s="742"/>
      <c r="L103" s="742"/>
      <c r="M103" s="742"/>
      <c r="N103" s="742"/>
      <c r="O103" s="742"/>
      <c r="P103" s="742"/>
      <c r="Q103" s="742"/>
      <c r="R103" s="742"/>
      <c r="S103" s="742"/>
      <c r="T103" s="742"/>
      <c r="U103" s="742"/>
      <c r="V103" s="742"/>
      <c r="W103" s="742"/>
      <c r="X103" s="742"/>
      <c r="Y103" s="742"/>
      <c r="Z103" s="742"/>
    </row>
    <row r="104" ht="15.75" customHeight="1">
      <c r="A104" s="24">
        <f t="shared" si="5"/>
        <v>6</v>
      </c>
      <c r="B104" s="745"/>
      <c r="C104" s="29"/>
      <c r="D104" s="24"/>
      <c r="E104" s="24"/>
      <c r="F104" s="24"/>
      <c r="G104" s="24"/>
      <c r="H104" s="24"/>
      <c r="I104" s="742"/>
      <c r="J104" s="742"/>
      <c r="K104" s="742"/>
      <c r="L104" s="742"/>
      <c r="M104" s="742"/>
      <c r="N104" s="742"/>
      <c r="O104" s="742"/>
      <c r="P104" s="742"/>
      <c r="Q104" s="742"/>
      <c r="R104" s="742"/>
      <c r="S104" s="742"/>
      <c r="T104" s="742"/>
      <c r="U104" s="742"/>
      <c r="V104" s="742"/>
      <c r="W104" s="742"/>
      <c r="X104" s="742"/>
      <c r="Y104" s="742"/>
      <c r="Z104" s="742"/>
    </row>
    <row r="105" ht="15.75" customHeight="1">
      <c r="A105" s="24">
        <f t="shared" si="5"/>
        <v>7</v>
      </c>
      <c r="B105" s="745"/>
      <c r="C105" s="29"/>
      <c r="D105" s="24"/>
      <c r="E105" s="24"/>
      <c r="F105" s="24"/>
      <c r="G105" s="24"/>
      <c r="H105" s="24"/>
      <c r="I105" s="742"/>
      <c r="J105" s="742"/>
      <c r="K105" s="742"/>
      <c r="L105" s="742"/>
      <c r="M105" s="742"/>
      <c r="N105" s="742"/>
      <c r="O105" s="742"/>
      <c r="P105" s="742"/>
      <c r="Q105" s="742"/>
      <c r="R105" s="742"/>
      <c r="S105" s="742"/>
      <c r="T105" s="742"/>
      <c r="U105" s="742"/>
      <c r="V105" s="742"/>
      <c r="W105" s="742"/>
      <c r="X105" s="742"/>
      <c r="Y105" s="742"/>
      <c r="Z105" s="742"/>
    </row>
    <row r="106" ht="15.75" customHeight="1">
      <c r="A106" s="24">
        <f t="shared" si="5"/>
        <v>8</v>
      </c>
      <c r="B106" s="745"/>
      <c r="C106" s="29"/>
      <c r="D106" s="24"/>
      <c r="E106" s="24"/>
      <c r="F106" s="24"/>
      <c r="G106" s="24"/>
      <c r="H106" s="24"/>
      <c r="I106" s="742"/>
      <c r="J106" s="742"/>
      <c r="K106" s="742"/>
      <c r="L106" s="742"/>
      <c r="M106" s="742"/>
      <c r="N106" s="742"/>
      <c r="O106" s="742"/>
      <c r="P106" s="742"/>
      <c r="Q106" s="742"/>
      <c r="R106" s="742"/>
      <c r="S106" s="742"/>
      <c r="T106" s="742"/>
      <c r="U106" s="742"/>
      <c r="V106" s="742"/>
      <c r="W106" s="742"/>
      <c r="X106" s="742"/>
      <c r="Y106" s="742"/>
      <c r="Z106" s="742"/>
    </row>
    <row r="107" ht="15.75" customHeight="1">
      <c r="A107" s="24">
        <f t="shared" si="5"/>
        <v>9</v>
      </c>
      <c r="B107" s="745"/>
      <c r="C107" s="29"/>
      <c r="D107" s="24"/>
      <c r="E107" s="24"/>
      <c r="F107" s="24"/>
      <c r="G107" s="24"/>
      <c r="H107" s="24"/>
      <c r="I107" s="742"/>
      <c r="J107" s="742"/>
      <c r="K107" s="742"/>
      <c r="L107" s="742"/>
      <c r="M107" s="742"/>
      <c r="N107" s="742"/>
      <c r="O107" s="742"/>
      <c r="P107" s="742"/>
      <c r="Q107" s="742"/>
      <c r="R107" s="742"/>
      <c r="S107" s="742"/>
      <c r="T107" s="742"/>
      <c r="U107" s="742"/>
      <c r="V107" s="742"/>
      <c r="W107" s="742"/>
      <c r="X107" s="742"/>
      <c r="Y107" s="742"/>
      <c r="Z107" s="742"/>
    </row>
    <row r="108" ht="15.75" customHeight="1">
      <c r="A108" s="24">
        <f t="shared" si="5"/>
        <v>10</v>
      </c>
      <c r="B108" s="745"/>
      <c r="C108" s="29"/>
      <c r="D108" s="24"/>
      <c r="E108" s="24"/>
      <c r="F108" s="24"/>
      <c r="G108" s="24"/>
      <c r="H108" s="24"/>
      <c r="I108" s="742"/>
      <c r="J108" s="742"/>
      <c r="K108" s="742"/>
      <c r="L108" s="742"/>
      <c r="M108" s="742"/>
      <c r="N108" s="742"/>
      <c r="O108" s="742"/>
      <c r="P108" s="742"/>
      <c r="Q108" s="742"/>
      <c r="R108" s="742"/>
      <c r="S108" s="742"/>
      <c r="T108" s="742"/>
      <c r="U108" s="742"/>
      <c r="V108" s="742"/>
      <c r="W108" s="742"/>
      <c r="X108" s="742"/>
      <c r="Y108" s="742"/>
      <c r="Z108" s="742"/>
    </row>
    <row r="109" ht="15.75" customHeight="1">
      <c r="A109" s="24">
        <f t="shared" si="5"/>
        <v>11</v>
      </c>
      <c r="B109" s="745"/>
      <c r="C109" s="29"/>
      <c r="D109" s="24"/>
      <c r="E109" s="24"/>
      <c r="F109" s="24"/>
      <c r="G109" s="24"/>
      <c r="H109" s="24"/>
      <c r="I109" s="742"/>
      <c r="J109" s="742"/>
      <c r="K109" s="742"/>
      <c r="L109" s="742"/>
      <c r="M109" s="742"/>
      <c r="N109" s="742"/>
      <c r="O109" s="742"/>
      <c r="P109" s="742"/>
      <c r="Q109" s="742"/>
      <c r="R109" s="742"/>
      <c r="S109" s="742"/>
      <c r="T109" s="742"/>
      <c r="U109" s="742"/>
      <c r="V109" s="742"/>
      <c r="W109" s="742"/>
      <c r="X109" s="742"/>
      <c r="Y109" s="742"/>
      <c r="Z109" s="742"/>
    </row>
    <row r="110" ht="15.75" customHeight="1">
      <c r="A110" s="24">
        <f t="shared" si="5"/>
        <v>12</v>
      </c>
      <c r="B110" s="745"/>
      <c r="C110" s="29"/>
      <c r="D110" s="24"/>
      <c r="E110" s="24"/>
      <c r="F110" s="24"/>
      <c r="G110" s="24"/>
      <c r="H110" s="24"/>
      <c r="I110" s="742"/>
      <c r="J110" s="742"/>
      <c r="K110" s="742"/>
      <c r="L110" s="742"/>
      <c r="M110" s="742"/>
      <c r="N110" s="742"/>
      <c r="O110" s="742"/>
      <c r="P110" s="742"/>
      <c r="Q110" s="742"/>
      <c r="R110" s="742"/>
      <c r="S110" s="742"/>
      <c r="T110" s="742"/>
      <c r="U110" s="742"/>
      <c r="V110" s="742"/>
      <c r="W110" s="742"/>
      <c r="X110" s="742"/>
      <c r="Y110" s="742"/>
      <c r="Z110" s="742"/>
    </row>
    <row r="111" ht="15.75" customHeight="1">
      <c r="A111" s="24">
        <f t="shared" si="5"/>
        <v>13</v>
      </c>
      <c r="B111" s="745"/>
      <c r="C111" s="29"/>
      <c r="D111" s="24"/>
      <c r="E111" s="24"/>
      <c r="F111" s="24"/>
      <c r="G111" s="24"/>
      <c r="H111" s="24"/>
      <c r="I111" s="742"/>
      <c r="J111" s="742"/>
      <c r="K111" s="742"/>
      <c r="L111" s="742"/>
      <c r="M111" s="742"/>
      <c r="N111" s="742"/>
      <c r="O111" s="742"/>
      <c r="P111" s="742"/>
      <c r="Q111" s="742"/>
      <c r="R111" s="742"/>
      <c r="S111" s="742"/>
      <c r="T111" s="742"/>
      <c r="U111" s="742"/>
      <c r="V111" s="742"/>
      <c r="W111" s="742"/>
      <c r="X111" s="742"/>
      <c r="Y111" s="742"/>
      <c r="Z111" s="742"/>
    </row>
    <row r="112" ht="15.75" customHeight="1">
      <c r="A112" s="24">
        <f t="shared" si="5"/>
        <v>14</v>
      </c>
      <c r="B112" s="745"/>
      <c r="C112" s="29"/>
      <c r="D112" s="24"/>
      <c r="E112" s="24"/>
      <c r="F112" s="24"/>
      <c r="G112" s="24"/>
      <c r="H112" s="24"/>
      <c r="I112" s="742"/>
      <c r="J112" s="742"/>
      <c r="K112" s="742"/>
      <c r="L112" s="742"/>
      <c r="M112" s="742"/>
      <c r="N112" s="742"/>
      <c r="O112" s="742"/>
      <c r="P112" s="742"/>
      <c r="Q112" s="742"/>
      <c r="R112" s="742"/>
      <c r="S112" s="742"/>
      <c r="T112" s="742"/>
      <c r="U112" s="742"/>
      <c r="V112" s="742"/>
      <c r="W112" s="742"/>
      <c r="X112" s="742"/>
      <c r="Y112" s="742"/>
      <c r="Z112" s="742"/>
    </row>
    <row r="113" ht="15.75" customHeight="1">
      <c r="A113" s="24">
        <f t="shared" si="5"/>
        <v>15</v>
      </c>
      <c r="B113" s="745"/>
      <c r="C113" s="29"/>
      <c r="D113" s="24"/>
      <c r="E113" s="24"/>
      <c r="F113" s="24"/>
      <c r="G113" s="24"/>
      <c r="H113" s="24"/>
      <c r="I113" s="742"/>
      <c r="J113" s="742"/>
      <c r="K113" s="742"/>
      <c r="L113" s="742"/>
      <c r="M113" s="742"/>
      <c r="N113" s="742"/>
      <c r="O113" s="742"/>
      <c r="P113" s="742"/>
      <c r="Q113" s="742"/>
      <c r="R113" s="742"/>
      <c r="S113" s="742"/>
      <c r="T113" s="742"/>
      <c r="U113" s="742"/>
      <c r="V113" s="742"/>
      <c r="W113" s="742"/>
      <c r="X113" s="742"/>
      <c r="Y113" s="742"/>
      <c r="Z113" s="742"/>
    </row>
    <row r="114" ht="15.75" customHeight="1">
      <c r="A114" s="24">
        <f t="shared" si="5"/>
        <v>16</v>
      </c>
      <c r="B114" s="745"/>
      <c r="C114" s="29"/>
      <c r="D114" s="24"/>
      <c r="E114" s="24"/>
      <c r="F114" s="24"/>
      <c r="G114" s="24"/>
      <c r="H114" s="24"/>
      <c r="I114" s="742"/>
      <c r="J114" s="742"/>
      <c r="K114" s="742"/>
      <c r="L114" s="742"/>
      <c r="M114" s="742"/>
      <c r="N114" s="742"/>
      <c r="O114" s="742"/>
      <c r="P114" s="742"/>
      <c r="Q114" s="742"/>
      <c r="R114" s="742"/>
      <c r="S114" s="742"/>
      <c r="T114" s="742"/>
      <c r="U114" s="742"/>
      <c r="V114" s="742"/>
      <c r="W114" s="742"/>
      <c r="X114" s="742"/>
      <c r="Y114" s="742"/>
      <c r="Z114" s="742"/>
    </row>
    <row r="115" ht="15.75" customHeight="1">
      <c r="A115" s="24">
        <f t="shared" si="5"/>
        <v>17</v>
      </c>
      <c r="B115" s="745"/>
      <c r="C115" s="29"/>
      <c r="D115" s="24"/>
      <c r="E115" s="24"/>
      <c r="F115" s="24"/>
      <c r="G115" s="24"/>
      <c r="H115" s="24"/>
      <c r="I115" s="742"/>
      <c r="J115" s="742"/>
      <c r="K115" s="742"/>
      <c r="L115" s="742"/>
      <c r="M115" s="742"/>
      <c r="N115" s="742"/>
      <c r="O115" s="742"/>
      <c r="P115" s="742"/>
      <c r="Q115" s="742"/>
      <c r="R115" s="742"/>
      <c r="S115" s="742"/>
      <c r="T115" s="742"/>
      <c r="U115" s="742"/>
      <c r="V115" s="742"/>
      <c r="W115" s="742"/>
      <c r="X115" s="742"/>
      <c r="Y115" s="742"/>
      <c r="Z115" s="742"/>
    </row>
    <row r="116" ht="15.75" customHeight="1">
      <c r="A116" s="24">
        <f t="shared" si="5"/>
        <v>18</v>
      </c>
      <c r="B116" s="745"/>
      <c r="C116" s="29"/>
      <c r="D116" s="24"/>
      <c r="E116" s="24"/>
      <c r="F116" s="24"/>
      <c r="G116" s="24"/>
      <c r="H116" s="24"/>
      <c r="I116" s="742"/>
      <c r="J116" s="742"/>
      <c r="K116" s="742"/>
      <c r="L116" s="742"/>
      <c r="M116" s="742"/>
      <c r="N116" s="742"/>
      <c r="O116" s="742"/>
      <c r="P116" s="742"/>
      <c r="Q116" s="742"/>
      <c r="R116" s="742"/>
      <c r="S116" s="742"/>
      <c r="T116" s="742"/>
      <c r="U116" s="742"/>
      <c r="V116" s="742"/>
      <c r="W116" s="742"/>
      <c r="X116" s="742"/>
      <c r="Y116" s="742"/>
      <c r="Z116" s="742"/>
    </row>
    <row r="117" ht="15.75" customHeight="1">
      <c r="A117" s="24">
        <f t="shared" si="5"/>
        <v>19</v>
      </c>
      <c r="B117" s="745"/>
      <c r="C117" s="29"/>
      <c r="D117" s="24"/>
      <c r="E117" s="24"/>
      <c r="F117" s="24"/>
      <c r="G117" s="24"/>
      <c r="H117" s="24"/>
      <c r="I117" s="742"/>
      <c r="J117" s="742"/>
      <c r="K117" s="742"/>
      <c r="L117" s="742"/>
      <c r="M117" s="742"/>
      <c r="N117" s="742"/>
      <c r="O117" s="742"/>
      <c r="P117" s="742"/>
      <c r="Q117" s="742"/>
      <c r="R117" s="742"/>
      <c r="S117" s="742"/>
      <c r="T117" s="742"/>
      <c r="U117" s="742"/>
      <c r="V117" s="742"/>
      <c r="W117" s="742"/>
      <c r="X117" s="742"/>
      <c r="Y117" s="742"/>
      <c r="Z117" s="742"/>
    </row>
    <row r="118" ht="15.75" customHeight="1">
      <c r="A118" s="24">
        <f t="shared" si="5"/>
        <v>20</v>
      </c>
      <c r="B118" s="745"/>
      <c r="C118" s="29"/>
      <c r="D118" s="24"/>
      <c r="E118" s="24"/>
      <c r="F118" s="24"/>
      <c r="G118" s="24"/>
      <c r="H118" s="24"/>
      <c r="I118" s="742"/>
      <c r="J118" s="742"/>
      <c r="K118" s="742"/>
      <c r="L118" s="742"/>
      <c r="M118" s="742"/>
      <c r="N118" s="742"/>
      <c r="O118" s="742"/>
      <c r="P118" s="742"/>
      <c r="Q118" s="742"/>
      <c r="R118" s="742"/>
      <c r="S118" s="742"/>
      <c r="T118" s="742"/>
      <c r="U118" s="742"/>
      <c r="V118" s="742"/>
      <c r="W118" s="742"/>
      <c r="X118" s="742"/>
      <c r="Y118" s="742"/>
      <c r="Z118" s="742"/>
    </row>
    <row r="119" ht="15.75" customHeight="1">
      <c r="A119" s="24">
        <f t="shared" si="5"/>
        <v>21</v>
      </c>
      <c r="B119" s="745"/>
      <c r="C119" s="29"/>
      <c r="D119" s="24"/>
      <c r="E119" s="24"/>
      <c r="F119" s="24"/>
      <c r="G119" s="24"/>
      <c r="H119" s="24"/>
      <c r="I119" s="742"/>
      <c r="J119" s="742"/>
      <c r="K119" s="742"/>
      <c r="L119" s="742"/>
      <c r="M119" s="742"/>
      <c r="N119" s="742"/>
      <c r="O119" s="742"/>
      <c r="P119" s="742"/>
      <c r="Q119" s="742"/>
      <c r="R119" s="742"/>
      <c r="S119" s="742"/>
      <c r="T119" s="742"/>
      <c r="U119" s="742"/>
      <c r="V119" s="742"/>
      <c r="W119" s="742"/>
      <c r="X119" s="742"/>
      <c r="Y119" s="742"/>
      <c r="Z119" s="742"/>
    </row>
    <row r="120" ht="15.75" customHeight="1">
      <c r="A120" s="24">
        <f t="shared" si="5"/>
        <v>22</v>
      </c>
      <c r="B120" s="745"/>
      <c r="C120" s="29"/>
      <c r="D120" s="24"/>
      <c r="E120" s="24"/>
      <c r="F120" s="24"/>
      <c r="G120" s="24"/>
      <c r="H120" s="24"/>
      <c r="I120" s="742"/>
      <c r="J120" s="742"/>
      <c r="K120" s="742"/>
      <c r="L120" s="742"/>
      <c r="M120" s="742"/>
      <c r="N120" s="742"/>
      <c r="O120" s="742"/>
      <c r="P120" s="742"/>
      <c r="Q120" s="742"/>
      <c r="R120" s="742"/>
      <c r="S120" s="742"/>
      <c r="T120" s="742"/>
      <c r="U120" s="742"/>
      <c r="V120" s="742"/>
      <c r="W120" s="742"/>
      <c r="X120" s="742"/>
      <c r="Y120" s="742"/>
      <c r="Z120" s="742"/>
    </row>
    <row r="121" ht="15.75" customHeight="1">
      <c r="A121" s="24">
        <f t="shared" si="5"/>
        <v>23</v>
      </c>
      <c r="B121" s="745"/>
      <c r="C121" s="29"/>
      <c r="D121" s="24"/>
      <c r="E121" s="24"/>
      <c r="F121" s="24"/>
      <c r="G121" s="24"/>
      <c r="H121" s="24"/>
      <c r="I121" s="742"/>
      <c r="J121" s="742"/>
      <c r="K121" s="742"/>
      <c r="L121" s="742"/>
      <c r="M121" s="742"/>
      <c r="N121" s="742"/>
      <c r="O121" s="742"/>
      <c r="P121" s="742"/>
      <c r="Q121" s="742"/>
      <c r="R121" s="742"/>
      <c r="S121" s="742"/>
      <c r="T121" s="742"/>
      <c r="U121" s="742"/>
      <c r="V121" s="742"/>
      <c r="W121" s="742"/>
      <c r="X121" s="742"/>
      <c r="Y121" s="742"/>
      <c r="Z121" s="742"/>
    </row>
    <row r="122" ht="15.75" customHeight="1">
      <c r="A122" s="24">
        <f t="shared" si="5"/>
        <v>24</v>
      </c>
      <c r="B122" s="745"/>
      <c r="C122" s="29"/>
      <c r="D122" s="24"/>
      <c r="E122" s="24"/>
      <c r="F122" s="24"/>
      <c r="G122" s="24"/>
      <c r="H122" s="24"/>
      <c r="I122" s="742"/>
      <c r="J122" s="742"/>
      <c r="K122" s="742"/>
      <c r="L122" s="742"/>
      <c r="M122" s="742"/>
      <c r="N122" s="742"/>
      <c r="O122" s="742"/>
      <c r="P122" s="742"/>
      <c r="Q122" s="742"/>
      <c r="R122" s="742"/>
      <c r="S122" s="742"/>
      <c r="T122" s="742"/>
      <c r="U122" s="742"/>
      <c r="V122" s="742"/>
      <c r="W122" s="742"/>
      <c r="X122" s="742"/>
      <c r="Y122" s="742"/>
      <c r="Z122" s="742"/>
    </row>
    <row r="123" ht="15.75" customHeight="1">
      <c r="A123" s="24">
        <f t="shared" si="5"/>
        <v>25</v>
      </c>
      <c r="B123" s="745"/>
      <c r="C123" s="29"/>
      <c r="D123" s="24"/>
      <c r="E123" s="24"/>
      <c r="F123" s="24"/>
      <c r="G123" s="24"/>
      <c r="H123" s="24"/>
      <c r="I123" s="742"/>
      <c r="J123" s="742"/>
      <c r="K123" s="742"/>
      <c r="L123" s="742"/>
      <c r="M123" s="742"/>
      <c r="N123" s="742"/>
      <c r="O123" s="742"/>
      <c r="P123" s="742"/>
      <c r="Q123" s="742"/>
      <c r="R123" s="742"/>
      <c r="S123" s="742"/>
      <c r="T123" s="742"/>
      <c r="U123" s="742"/>
      <c r="V123" s="742"/>
      <c r="W123" s="742"/>
      <c r="X123" s="742"/>
      <c r="Y123" s="742"/>
      <c r="Z123" s="742"/>
    </row>
    <row r="124" ht="15.75" customHeight="1">
      <c r="A124" s="24">
        <v>1.0</v>
      </c>
      <c r="B124" s="745"/>
      <c r="C124" s="29"/>
      <c r="D124" s="24"/>
      <c r="E124" s="24"/>
      <c r="F124" s="24"/>
      <c r="G124" s="24"/>
      <c r="H124" s="24"/>
      <c r="I124" s="742"/>
      <c r="J124" s="742"/>
      <c r="K124" s="742"/>
      <c r="L124" s="742"/>
      <c r="M124" s="742"/>
      <c r="N124" s="742"/>
      <c r="O124" s="742"/>
      <c r="P124" s="742"/>
      <c r="Q124" s="742"/>
      <c r="R124" s="742"/>
      <c r="S124" s="742"/>
      <c r="T124" s="742"/>
      <c r="U124" s="742"/>
      <c r="V124" s="742"/>
      <c r="W124" s="742"/>
      <c r="X124" s="742"/>
      <c r="Y124" s="742"/>
      <c r="Z124" s="742"/>
    </row>
    <row r="125" ht="15.75" customHeight="1">
      <c r="A125" s="24">
        <f t="shared" ref="A125:A146" si="6">A124+1</f>
        <v>2</v>
      </c>
      <c r="B125" s="745"/>
      <c r="C125" s="29"/>
      <c r="D125" s="24"/>
      <c r="E125" s="24"/>
      <c r="F125" s="24"/>
      <c r="G125" s="24"/>
      <c r="H125" s="24"/>
      <c r="I125" s="742"/>
      <c r="J125" s="742"/>
      <c r="K125" s="742"/>
      <c r="L125" s="742"/>
      <c r="M125" s="742"/>
      <c r="N125" s="742"/>
      <c r="O125" s="742"/>
      <c r="P125" s="742"/>
      <c r="Q125" s="742"/>
      <c r="R125" s="742"/>
      <c r="S125" s="742"/>
      <c r="T125" s="742"/>
      <c r="U125" s="742"/>
      <c r="V125" s="742"/>
      <c r="W125" s="742"/>
      <c r="X125" s="742"/>
      <c r="Y125" s="742"/>
      <c r="Z125" s="742"/>
    </row>
    <row r="126" ht="15.75" customHeight="1">
      <c r="A126" s="24">
        <f t="shared" si="6"/>
        <v>3</v>
      </c>
      <c r="B126" s="745"/>
      <c r="C126" s="29"/>
      <c r="D126" s="24"/>
      <c r="E126" s="24"/>
      <c r="F126" s="24"/>
      <c r="G126" s="24"/>
      <c r="H126" s="24"/>
      <c r="I126" s="742"/>
      <c r="J126" s="742"/>
      <c r="K126" s="742"/>
      <c r="L126" s="742"/>
      <c r="M126" s="742"/>
      <c r="N126" s="742"/>
      <c r="O126" s="742"/>
      <c r="P126" s="742"/>
      <c r="Q126" s="742"/>
      <c r="R126" s="742"/>
      <c r="S126" s="742"/>
      <c r="T126" s="742"/>
      <c r="U126" s="742"/>
      <c r="V126" s="742"/>
      <c r="W126" s="742"/>
      <c r="X126" s="742"/>
      <c r="Y126" s="742"/>
      <c r="Z126" s="742"/>
    </row>
    <row r="127" ht="15.75" customHeight="1">
      <c r="A127" s="24">
        <f t="shared" si="6"/>
        <v>4</v>
      </c>
      <c r="B127" s="745"/>
      <c r="C127" s="29"/>
      <c r="D127" s="24"/>
      <c r="E127" s="24"/>
      <c r="F127" s="24"/>
      <c r="G127" s="24"/>
      <c r="H127" s="24"/>
      <c r="I127" s="742"/>
      <c r="J127" s="742"/>
      <c r="K127" s="742"/>
      <c r="L127" s="742"/>
      <c r="M127" s="742"/>
      <c r="N127" s="742"/>
      <c r="O127" s="742"/>
      <c r="P127" s="742"/>
      <c r="Q127" s="742"/>
      <c r="R127" s="742"/>
      <c r="S127" s="742"/>
      <c r="T127" s="742"/>
      <c r="U127" s="742"/>
      <c r="V127" s="742"/>
      <c r="W127" s="742"/>
      <c r="X127" s="742"/>
      <c r="Y127" s="742"/>
      <c r="Z127" s="742"/>
    </row>
    <row r="128" ht="15.75" customHeight="1">
      <c r="A128" s="24">
        <f t="shared" si="6"/>
        <v>5</v>
      </c>
      <c r="B128" s="745"/>
      <c r="C128" s="29"/>
      <c r="D128" s="24"/>
      <c r="E128" s="24"/>
      <c r="F128" s="24"/>
      <c r="G128" s="24"/>
      <c r="H128" s="24"/>
      <c r="I128" s="742"/>
      <c r="J128" s="742"/>
      <c r="K128" s="742"/>
      <c r="L128" s="742"/>
      <c r="M128" s="742"/>
      <c r="N128" s="742"/>
      <c r="O128" s="742"/>
      <c r="P128" s="742"/>
      <c r="Q128" s="742"/>
      <c r="R128" s="742"/>
      <c r="S128" s="742"/>
      <c r="T128" s="742"/>
      <c r="U128" s="742"/>
      <c r="V128" s="742"/>
      <c r="W128" s="742"/>
      <c r="X128" s="742"/>
      <c r="Y128" s="742"/>
      <c r="Z128" s="742"/>
    </row>
    <row r="129" ht="15.75" customHeight="1">
      <c r="A129" s="24">
        <f t="shared" si="6"/>
        <v>6</v>
      </c>
      <c r="B129" s="745"/>
      <c r="C129" s="29"/>
      <c r="D129" s="24"/>
      <c r="E129" s="24"/>
      <c r="F129" s="24"/>
      <c r="G129" s="24"/>
      <c r="H129" s="24"/>
      <c r="I129" s="742"/>
      <c r="J129" s="742"/>
      <c r="K129" s="742"/>
      <c r="L129" s="742"/>
      <c r="M129" s="742"/>
      <c r="N129" s="742"/>
      <c r="O129" s="742"/>
      <c r="P129" s="742"/>
      <c r="Q129" s="742"/>
      <c r="R129" s="742"/>
      <c r="S129" s="742"/>
      <c r="T129" s="742"/>
      <c r="U129" s="742"/>
      <c r="V129" s="742"/>
      <c r="W129" s="742"/>
      <c r="X129" s="742"/>
      <c r="Y129" s="742"/>
      <c r="Z129" s="742"/>
    </row>
    <row r="130" ht="15.75" customHeight="1">
      <c r="A130" s="24">
        <f t="shared" si="6"/>
        <v>7</v>
      </c>
      <c r="B130" s="745"/>
      <c r="C130" s="29"/>
      <c r="D130" s="24"/>
      <c r="E130" s="24"/>
      <c r="F130" s="24"/>
      <c r="G130" s="24"/>
      <c r="H130" s="24"/>
      <c r="I130" s="742"/>
      <c r="J130" s="742"/>
      <c r="K130" s="742"/>
      <c r="L130" s="742"/>
      <c r="M130" s="742"/>
      <c r="N130" s="742"/>
      <c r="O130" s="742"/>
      <c r="P130" s="742"/>
      <c r="Q130" s="742"/>
      <c r="R130" s="742"/>
      <c r="S130" s="742"/>
      <c r="T130" s="742"/>
      <c r="U130" s="742"/>
      <c r="V130" s="742"/>
      <c r="W130" s="742"/>
      <c r="X130" s="742"/>
      <c r="Y130" s="742"/>
      <c r="Z130" s="742"/>
    </row>
    <row r="131" ht="15.75" customHeight="1">
      <c r="A131" s="24">
        <f t="shared" si="6"/>
        <v>8</v>
      </c>
      <c r="B131" s="745"/>
      <c r="C131" s="29"/>
      <c r="D131" s="24"/>
      <c r="E131" s="24"/>
      <c r="F131" s="24"/>
      <c r="G131" s="24"/>
      <c r="H131" s="24"/>
      <c r="I131" s="742"/>
      <c r="J131" s="742"/>
      <c r="K131" s="742"/>
      <c r="L131" s="742"/>
      <c r="M131" s="742"/>
      <c r="N131" s="742"/>
      <c r="O131" s="742"/>
      <c r="P131" s="742"/>
      <c r="Q131" s="742"/>
      <c r="R131" s="742"/>
      <c r="S131" s="742"/>
      <c r="T131" s="742"/>
      <c r="U131" s="742"/>
      <c r="V131" s="742"/>
      <c r="W131" s="742"/>
      <c r="X131" s="742"/>
      <c r="Y131" s="742"/>
      <c r="Z131" s="742"/>
    </row>
    <row r="132" ht="15.75" customHeight="1">
      <c r="A132" s="24">
        <f t="shared" si="6"/>
        <v>9</v>
      </c>
      <c r="B132" s="745"/>
      <c r="C132" s="29"/>
      <c r="D132" s="24"/>
      <c r="E132" s="24"/>
      <c r="F132" s="24"/>
      <c r="G132" s="24"/>
      <c r="H132" s="24"/>
      <c r="I132" s="742"/>
      <c r="J132" s="742"/>
      <c r="K132" s="742"/>
      <c r="L132" s="742"/>
      <c r="M132" s="742"/>
      <c r="N132" s="742"/>
      <c r="O132" s="742"/>
      <c r="P132" s="742"/>
      <c r="Q132" s="742"/>
      <c r="R132" s="742"/>
      <c r="S132" s="742"/>
      <c r="T132" s="742"/>
      <c r="U132" s="742"/>
      <c r="V132" s="742"/>
      <c r="W132" s="742"/>
      <c r="X132" s="742"/>
      <c r="Y132" s="742"/>
      <c r="Z132" s="742"/>
    </row>
    <row r="133" ht="15.75" customHeight="1">
      <c r="A133" s="24">
        <f t="shared" si="6"/>
        <v>10</v>
      </c>
      <c r="B133" s="745"/>
      <c r="C133" s="29"/>
      <c r="D133" s="24"/>
      <c r="E133" s="24"/>
      <c r="F133" s="24"/>
      <c r="G133" s="24"/>
      <c r="H133" s="24"/>
      <c r="I133" s="742"/>
      <c r="J133" s="742"/>
      <c r="K133" s="742"/>
      <c r="L133" s="742"/>
      <c r="M133" s="742"/>
      <c r="N133" s="742"/>
      <c r="O133" s="742"/>
      <c r="P133" s="742"/>
      <c r="Q133" s="742"/>
      <c r="R133" s="742"/>
      <c r="S133" s="742"/>
      <c r="T133" s="742"/>
      <c r="U133" s="742"/>
      <c r="V133" s="742"/>
      <c r="W133" s="742"/>
      <c r="X133" s="742"/>
      <c r="Y133" s="742"/>
      <c r="Z133" s="742"/>
    </row>
    <row r="134" ht="15.75" customHeight="1">
      <c r="A134" s="24">
        <f t="shared" si="6"/>
        <v>11</v>
      </c>
      <c r="B134" s="745"/>
      <c r="C134" s="29"/>
      <c r="D134" s="24"/>
      <c r="E134" s="24"/>
      <c r="F134" s="24"/>
      <c r="G134" s="24"/>
      <c r="H134" s="24"/>
      <c r="I134" s="742"/>
      <c r="J134" s="742"/>
      <c r="K134" s="742"/>
      <c r="L134" s="742"/>
      <c r="M134" s="742"/>
      <c r="N134" s="742"/>
      <c r="O134" s="742"/>
      <c r="P134" s="742"/>
      <c r="Q134" s="742"/>
      <c r="R134" s="742"/>
      <c r="S134" s="742"/>
      <c r="T134" s="742"/>
      <c r="U134" s="742"/>
      <c r="V134" s="742"/>
      <c r="W134" s="742"/>
      <c r="X134" s="742"/>
      <c r="Y134" s="742"/>
      <c r="Z134" s="742"/>
    </row>
    <row r="135" ht="15.75" customHeight="1">
      <c r="A135" s="24">
        <f t="shared" si="6"/>
        <v>12</v>
      </c>
      <c r="B135" s="745"/>
      <c r="C135" s="29"/>
      <c r="D135" s="24"/>
      <c r="E135" s="24"/>
      <c r="F135" s="24"/>
      <c r="G135" s="24"/>
      <c r="H135" s="24"/>
      <c r="I135" s="742"/>
      <c r="J135" s="742"/>
      <c r="K135" s="742"/>
      <c r="L135" s="742"/>
      <c r="M135" s="742"/>
      <c r="N135" s="742"/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2"/>
      <c r="Z135" s="742"/>
    </row>
    <row r="136" ht="15.75" customHeight="1">
      <c r="A136" s="24">
        <f t="shared" si="6"/>
        <v>13</v>
      </c>
      <c r="B136" s="745"/>
      <c r="C136" s="29"/>
      <c r="D136" s="24"/>
      <c r="E136" s="24"/>
      <c r="F136" s="24"/>
      <c r="G136" s="24"/>
      <c r="H136" s="24"/>
      <c r="I136" s="742"/>
      <c r="J136" s="742"/>
      <c r="K136" s="742"/>
      <c r="L136" s="742"/>
      <c r="M136" s="742"/>
      <c r="N136" s="742"/>
      <c r="O136" s="742"/>
      <c r="P136" s="742"/>
      <c r="Q136" s="742"/>
      <c r="R136" s="742"/>
      <c r="S136" s="742"/>
      <c r="T136" s="742"/>
      <c r="U136" s="742"/>
      <c r="V136" s="742"/>
      <c r="W136" s="742"/>
      <c r="X136" s="742"/>
      <c r="Y136" s="742"/>
      <c r="Z136" s="742"/>
    </row>
    <row r="137" ht="15.75" customHeight="1">
      <c r="A137" s="24">
        <f t="shared" si="6"/>
        <v>14</v>
      </c>
      <c r="B137" s="745"/>
      <c r="C137" s="29"/>
      <c r="D137" s="24"/>
      <c r="E137" s="24"/>
      <c r="F137" s="24"/>
      <c r="G137" s="24"/>
      <c r="H137" s="24"/>
      <c r="I137" s="742"/>
      <c r="J137" s="742"/>
      <c r="K137" s="742"/>
      <c r="L137" s="742"/>
      <c r="M137" s="742"/>
      <c r="N137" s="742"/>
      <c r="O137" s="742"/>
      <c r="P137" s="742"/>
      <c r="Q137" s="742"/>
      <c r="R137" s="742"/>
      <c r="S137" s="742"/>
      <c r="T137" s="742"/>
      <c r="U137" s="742"/>
      <c r="V137" s="742"/>
      <c r="W137" s="742"/>
      <c r="X137" s="742"/>
      <c r="Y137" s="742"/>
      <c r="Z137" s="742"/>
    </row>
    <row r="138" ht="15.75" customHeight="1">
      <c r="A138" s="24">
        <f t="shared" si="6"/>
        <v>15</v>
      </c>
      <c r="B138" s="745"/>
      <c r="C138" s="29"/>
      <c r="D138" s="24"/>
      <c r="E138" s="24"/>
      <c r="F138" s="24"/>
      <c r="G138" s="24"/>
      <c r="H138" s="24"/>
      <c r="I138" s="742"/>
      <c r="J138" s="742"/>
      <c r="K138" s="742"/>
      <c r="L138" s="742"/>
      <c r="M138" s="742"/>
      <c r="N138" s="742"/>
      <c r="O138" s="742"/>
      <c r="P138" s="742"/>
      <c r="Q138" s="742"/>
      <c r="R138" s="742"/>
      <c r="S138" s="742"/>
      <c r="T138" s="742"/>
      <c r="U138" s="742"/>
      <c r="V138" s="742"/>
      <c r="W138" s="742"/>
      <c r="X138" s="742"/>
      <c r="Y138" s="742"/>
      <c r="Z138" s="742"/>
    </row>
    <row r="139" ht="15.75" customHeight="1">
      <c r="A139" s="24">
        <f t="shared" si="6"/>
        <v>16</v>
      </c>
      <c r="B139" s="745"/>
      <c r="C139" s="29"/>
      <c r="D139" s="24"/>
      <c r="E139" s="24"/>
      <c r="F139" s="24"/>
      <c r="G139" s="24"/>
      <c r="H139" s="24"/>
      <c r="I139" s="742"/>
      <c r="J139" s="742"/>
      <c r="K139" s="742"/>
      <c r="L139" s="742"/>
      <c r="M139" s="742"/>
      <c r="N139" s="742"/>
      <c r="O139" s="742"/>
      <c r="P139" s="742"/>
      <c r="Q139" s="742"/>
      <c r="R139" s="742"/>
      <c r="S139" s="742"/>
      <c r="T139" s="742"/>
      <c r="U139" s="742"/>
      <c r="V139" s="742"/>
      <c r="W139" s="742"/>
      <c r="X139" s="742"/>
      <c r="Y139" s="742"/>
      <c r="Z139" s="742"/>
    </row>
    <row r="140" ht="15.75" customHeight="1">
      <c r="A140" s="24">
        <f t="shared" si="6"/>
        <v>17</v>
      </c>
      <c r="B140" s="745"/>
      <c r="C140" s="29"/>
      <c r="D140" s="24"/>
      <c r="E140" s="24"/>
      <c r="F140" s="24"/>
      <c r="G140" s="24"/>
      <c r="H140" s="24"/>
      <c r="I140" s="742"/>
      <c r="J140" s="742"/>
      <c r="K140" s="742"/>
      <c r="L140" s="742"/>
      <c r="M140" s="742"/>
      <c r="N140" s="742"/>
      <c r="O140" s="742"/>
      <c r="P140" s="742"/>
      <c r="Q140" s="742"/>
      <c r="R140" s="742"/>
      <c r="S140" s="742"/>
      <c r="T140" s="742"/>
      <c r="U140" s="742"/>
      <c r="V140" s="742"/>
      <c r="W140" s="742"/>
      <c r="X140" s="742"/>
      <c r="Y140" s="742"/>
      <c r="Z140" s="742"/>
    </row>
    <row r="141" ht="15.75" customHeight="1">
      <c r="A141" s="24">
        <f t="shared" si="6"/>
        <v>18</v>
      </c>
      <c r="B141" s="745"/>
      <c r="C141" s="29"/>
      <c r="D141" s="24"/>
      <c r="E141" s="24"/>
      <c r="F141" s="24"/>
      <c r="G141" s="24"/>
      <c r="H141" s="24"/>
      <c r="I141" s="742"/>
      <c r="J141" s="742"/>
      <c r="K141" s="742"/>
      <c r="L141" s="742"/>
      <c r="M141" s="742"/>
      <c r="N141" s="742"/>
      <c r="O141" s="742"/>
      <c r="P141" s="742"/>
      <c r="Q141" s="742"/>
      <c r="R141" s="742"/>
      <c r="S141" s="742"/>
      <c r="T141" s="742"/>
      <c r="U141" s="742"/>
      <c r="V141" s="742"/>
      <c r="W141" s="742"/>
      <c r="X141" s="742"/>
      <c r="Y141" s="742"/>
      <c r="Z141" s="742"/>
    </row>
    <row r="142" ht="15.75" customHeight="1">
      <c r="A142" s="24">
        <f t="shared" si="6"/>
        <v>19</v>
      </c>
      <c r="B142" s="745"/>
      <c r="C142" s="29"/>
      <c r="D142" s="24"/>
      <c r="E142" s="24"/>
      <c r="F142" s="24"/>
      <c r="G142" s="24"/>
      <c r="H142" s="24"/>
      <c r="I142" s="742"/>
      <c r="J142" s="742"/>
      <c r="K142" s="742"/>
      <c r="L142" s="742"/>
      <c r="M142" s="742"/>
      <c r="N142" s="742"/>
      <c r="O142" s="742"/>
      <c r="P142" s="742"/>
      <c r="Q142" s="742"/>
      <c r="R142" s="742"/>
      <c r="S142" s="742"/>
      <c r="T142" s="742"/>
      <c r="U142" s="742"/>
      <c r="V142" s="742"/>
      <c r="W142" s="742"/>
      <c r="X142" s="742"/>
      <c r="Y142" s="742"/>
      <c r="Z142" s="742"/>
    </row>
    <row r="143" ht="15.75" customHeight="1">
      <c r="A143" s="24">
        <f t="shared" si="6"/>
        <v>20</v>
      </c>
      <c r="B143" s="745"/>
      <c r="C143" s="29"/>
      <c r="D143" s="24"/>
      <c r="E143" s="24"/>
      <c r="F143" s="24"/>
      <c r="G143" s="24"/>
      <c r="H143" s="24"/>
      <c r="I143" s="742"/>
      <c r="J143" s="742"/>
      <c r="K143" s="742"/>
      <c r="L143" s="742"/>
      <c r="M143" s="742"/>
      <c r="N143" s="742"/>
      <c r="O143" s="742"/>
      <c r="P143" s="742"/>
      <c r="Q143" s="742"/>
      <c r="R143" s="742"/>
      <c r="S143" s="742"/>
      <c r="T143" s="742"/>
      <c r="U143" s="742"/>
      <c r="V143" s="742"/>
      <c r="W143" s="742"/>
      <c r="X143" s="742"/>
      <c r="Y143" s="742"/>
      <c r="Z143" s="742"/>
    </row>
    <row r="144" ht="15.75" customHeight="1">
      <c r="A144" s="24">
        <f t="shared" si="6"/>
        <v>21</v>
      </c>
      <c r="B144" s="745"/>
      <c r="C144" s="29"/>
      <c r="D144" s="24"/>
      <c r="E144" s="24"/>
      <c r="F144" s="24"/>
      <c r="G144" s="24"/>
      <c r="H144" s="24"/>
      <c r="I144" s="742"/>
      <c r="J144" s="742"/>
      <c r="K144" s="742"/>
      <c r="L144" s="742"/>
      <c r="M144" s="742"/>
      <c r="N144" s="742"/>
      <c r="O144" s="742"/>
      <c r="P144" s="742"/>
      <c r="Q144" s="742"/>
      <c r="R144" s="742"/>
      <c r="S144" s="742"/>
      <c r="T144" s="742"/>
      <c r="U144" s="742"/>
      <c r="V144" s="742"/>
      <c r="W144" s="742"/>
      <c r="X144" s="742"/>
      <c r="Y144" s="742"/>
      <c r="Z144" s="742"/>
    </row>
    <row r="145" ht="15.75" customHeight="1">
      <c r="A145" s="24">
        <f t="shared" si="6"/>
        <v>22</v>
      </c>
      <c r="B145" s="745"/>
      <c r="C145" s="29"/>
      <c r="D145" s="24"/>
      <c r="E145" s="24"/>
      <c r="F145" s="24"/>
      <c r="G145" s="24"/>
      <c r="H145" s="24"/>
      <c r="I145" s="742"/>
      <c r="J145" s="742"/>
      <c r="K145" s="742"/>
      <c r="L145" s="742"/>
      <c r="M145" s="742"/>
      <c r="N145" s="742"/>
      <c r="O145" s="742"/>
      <c r="P145" s="742"/>
      <c r="Q145" s="742"/>
      <c r="R145" s="742"/>
      <c r="S145" s="742"/>
      <c r="T145" s="742"/>
      <c r="U145" s="742"/>
      <c r="V145" s="742"/>
      <c r="W145" s="742"/>
      <c r="X145" s="742"/>
      <c r="Y145" s="742"/>
      <c r="Z145" s="742"/>
    </row>
    <row r="146" ht="15.75" customHeight="1">
      <c r="A146" s="24">
        <f t="shared" si="6"/>
        <v>23</v>
      </c>
      <c r="B146" s="745"/>
      <c r="C146" s="29"/>
      <c r="D146" s="24"/>
      <c r="E146" s="24"/>
      <c r="F146" s="24"/>
      <c r="G146" s="24"/>
      <c r="H146" s="24"/>
      <c r="I146" s="742"/>
      <c r="J146" s="742"/>
      <c r="K146" s="742"/>
      <c r="L146" s="742"/>
      <c r="M146" s="742"/>
      <c r="N146" s="742"/>
      <c r="O146" s="742"/>
      <c r="P146" s="742"/>
      <c r="Q146" s="742"/>
      <c r="R146" s="742"/>
      <c r="S146" s="742"/>
      <c r="T146" s="742"/>
      <c r="U146" s="742"/>
      <c r="V146" s="742"/>
      <c r="W146" s="742"/>
      <c r="X146" s="742"/>
      <c r="Y146" s="742"/>
      <c r="Z146" s="742"/>
    </row>
    <row r="147" ht="15.75" customHeight="1">
      <c r="A147" s="24">
        <v>1.0</v>
      </c>
      <c r="B147" s="745"/>
      <c r="C147" s="29"/>
      <c r="D147" s="24"/>
      <c r="E147" s="24"/>
      <c r="F147" s="24"/>
      <c r="G147" s="24"/>
      <c r="H147" s="24"/>
      <c r="I147" s="742"/>
      <c r="J147" s="742"/>
      <c r="K147" s="742"/>
      <c r="L147" s="742"/>
      <c r="M147" s="742"/>
      <c r="N147" s="742"/>
      <c r="O147" s="742"/>
      <c r="P147" s="742"/>
      <c r="Q147" s="742"/>
      <c r="R147" s="742"/>
      <c r="S147" s="742"/>
      <c r="T147" s="742"/>
      <c r="U147" s="742"/>
      <c r="V147" s="742"/>
      <c r="W147" s="742"/>
      <c r="X147" s="742"/>
      <c r="Y147" s="742"/>
      <c r="Z147" s="742"/>
    </row>
    <row r="148" ht="15.75" customHeight="1">
      <c r="A148" s="24">
        <f t="shared" ref="A148:A171" si="7">A147+1</f>
        <v>2</v>
      </c>
      <c r="B148" s="745"/>
      <c r="C148" s="29"/>
      <c r="D148" s="24"/>
      <c r="E148" s="24"/>
      <c r="F148" s="24"/>
      <c r="G148" s="24"/>
      <c r="H148" s="24"/>
      <c r="I148" s="742"/>
      <c r="J148" s="742"/>
      <c r="K148" s="742"/>
      <c r="L148" s="742"/>
      <c r="M148" s="742"/>
      <c r="N148" s="742"/>
      <c r="O148" s="742"/>
      <c r="P148" s="742"/>
      <c r="Q148" s="742"/>
      <c r="R148" s="742"/>
      <c r="S148" s="742"/>
      <c r="T148" s="742"/>
      <c r="U148" s="742"/>
      <c r="V148" s="742"/>
      <c r="W148" s="742"/>
      <c r="X148" s="742"/>
      <c r="Y148" s="742"/>
      <c r="Z148" s="742"/>
    </row>
    <row r="149" ht="15.75" customHeight="1">
      <c r="A149" s="24">
        <f t="shared" si="7"/>
        <v>3</v>
      </c>
      <c r="B149" s="745"/>
      <c r="C149" s="29"/>
      <c r="D149" s="24"/>
      <c r="E149" s="24"/>
      <c r="F149" s="24"/>
      <c r="G149" s="24"/>
      <c r="H149" s="24"/>
      <c r="I149" s="742"/>
      <c r="J149" s="742"/>
      <c r="K149" s="742"/>
      <c r="L149" s="742"/>
      <c r="M149" s="742"/>
      <c r="N149" s="742"/>
      <c r="O149" s="742"/>
      <c r="P149" s="742"/>
      <c r="Q149" s="742"/>
      <c r="R149" s="742"/>
      <c r="S149" s="742"/>
      <c r="T149" s="742"/>
      <c r="U149" s="742"/>
      <c r="V149" s="742"/>
      <c r="W149" s="742"/>
      <c r="X149" s="742"/>
      <c r="Y149" s="742"/>
      <c r="Z149" s="742"/>
    </row>
    <row r="150" ht="15.75" customHeight="1">
      <c r="A150" s="24">
        <f t="shared" si="7"/>
        <v>4</v>
      </c>
      <c r="B150" s="745"/>
      <c r="C150" s="29"/>
      <c r="D150" s="24"/>
      <c r="E150" s="24"/>
      <c r="F150" s="24"/>
      <c r="G150" s="24"/>
      <c r="H150" s="24"/>
      <c r="I150" s="742"/>
      <c r="J150" s="742"/>
      <c r="K150" s="742"/>
      <c r="L150" s="742"/>
      <c r="M150" s="742"/>
      <c r="N150" s="742"/>
      <c r="O150" s="742"/>
      <c r="P150" s="742"/>
      <c r="Q150" s="742"/>
      <c r="R150" s="742"/>
      <c r="S150" s="742"/>
      <c r="T150" s="742"/>
      <c r="U150" s="742"/>
      <c r="V150" s="742"/>
      <c r="W150" s="742"/>
      <c r="X150" s="742"/>
      <c r="Y150" s="742"/>
      <c r="Z150" s="742"/>
    </row>
    <row r="151" ht="15.75" customHeight="1">
      <c r="A151" s="24">
        <f t="shared" si="7"/>
        <v>5</v>
      </c>
      <c r="B151" s="745"/>
      <c r="C151" s="29"/>
      <c r="D151" s="24"/>
      <c r="E151" s="24"/>
      <c r="F151" s="24"/>
      <c r="G151" s="24"/>
      <c r="H151" s="24"/>
      <c r="I151" s="742"/>
      <c r="J151" s="742"/>
      <c r="K151" s="742"/>
      <c r="L151" s="742"/>
      <c r="M151" s="742"/>
      <c r="N151" s="742"/>
      <c r="O151" s="742"/>
      <c r="P151" s="742"/>
      <c r="Q151" s="742"/>
      <c r="R151" s="742"/>
      <c r="S151" s="742"/>
      <c r="T151" s="742"/>
      <c r="U151" s="742"/>
      <c r="V151" s="742"/>
      <c r="W151" s="742"/>
      <c r="X151" s="742"/>
      <c r="Y151" s="742"/>
      <c r="Z151" s="742"/>
    </row>
    <row r="152" ht="15.75" customHeight="1">
      <c r="A152" s="24">
        <f t="shared" si="7"/>
        <v>6</v>
      </c>
      <c r="B152" s="745"/>
      <c r="C152" s="29"/>
      <c r="D152" s="24"/>
      <c r="E152" s="24"/>
      <c r="F152" s="24"/>
      <c r="G152" s="24"/>
      <c r="H152" s="24"/>
      <c r="I152" s="742"/>
      <c r="J152" s="742"/>
      <c r="K152" s="742"/>
      <c r="L152" s="742"/>
      <c r="M152" s="742"/>
      <c r="N152" s="742"/>
      <c r="O152" s="742"/>
      <c r="P152" s="742"/>
      <c r="Q152" s="742"/>
      <c r="R152" s="742"/>
      <c r="S152" s="742"/>
      <c r="T152" s="742"/>
      <c r="U152" s="742"/>
      <c r="V152" s="742"/>
      <c r="W152" s="742"/>
      <c r="X152" s="742"/>
      <c r="Y152" s="742"/>
      <c r="Z152" s="742"/>
    </row>
    <row r="153" ht="15.75" customHeight="1">
      <c r="A153" s="24">
        <f t="shared" si="7"/>
        <v>7</v>
      </c>
      <c r="B153" s="745"/>
      <c r="C153" s="29"/>
      <c r="D153" s="24"/>
      <c r="E153" s="24"/>
      <c r="F153" s="24"/>
      <c r="G153" s="24"/>
      <c r="H153" s="24"/>
      <c r="I153" s="742"/>
      <c r="J153" s="742"/>
      <c r="K153" s="742"/>
      <c r="L153" s="742"/>
      <c r="M153" s="742"/>
      <c r="N153" s="742"/>
      <c r="O153" s="742"/>
      <c r="P153" s="742"/>
      <c r="Q153" s="742"/>
      <c r="R153" s="742"/>
      <c r="S153" s="742"/>
      <c r="T153" s="742"/>
      <c r="U153" s="742"/>
      <c r="V153" s="742"/>
      <c r="W153" s="742"/>
      <c r="X153" s="742"/>
      <c r="Y153" s="742"/>
      <c r="Z153" s="742"/>
    </row>
    <row r="154" ht="15.75" customHeight="1">
      <c r="A154" s="24">
        <f t="shared" si="7"/>
        <v>8</v>
      </c>
      <c r="B154" s="745"/>
      <c r="C154" s="29"/>
      <c r="D154" s="24"/>
      <c r="E154" s="24"/>
      <c r="F154" s="24"/>
      <c r="G154" s="24"/>
      <c r="H154" s="24"/>
      <c r="I154" s="742"/>
      <c r="J154" s="742"/>
      <c r="K154" s="742"/>
      <c r="L154" s="742"/>
      <c r="M154" s="742"/>
      <c r="N154" s="742"/>
      <c r="O154" s="742"/>
      <c r="P154" s="742"/>
      <c r="Q154" s="742"/>
      <c r="R154" s="742"/>
      <c r="S154" s="742"/>
      <c r="T154" s="742"/>
      <c r="U154" s="742"/>
      <c r="V154" s="742"/>
      <c r="W154" s="742"/>
      <c r="X154" s="742"/>
      <c r="Y154" s="742"/>
      <c r="Z154" s="742"/>
    </row>
    <row r="155" ht="15.75" customHeight="1">
      <c r="A155" s="24">
        <f t="shared" si="7"/>
        <v>9</v>
      </c>
      <c r="B155" s="745"/>
      <c r="C155" s="29"/>
      <c r="D155" s="24"/>
      <c r="E155" s="24"/>
      <c r="F155" s="24"/>
      <c r="G155" s="24"/>
      <c r="H155" s="24"/>
      <c r="I155" s="742"/>
      <c r="J155" s="742"/>
      <c r="K155" s="742"/>
      <c r="L155" s="742"/>
      <c r="M155" s="742"/>
      <c r="N155" s="742"/>
      <c r="O155" s="742"/>
      <c r="P155" s="742"/>
      <c r="Q155" s="742"/>
      <c r="R155" s="742"/>
      <c r="S155" s="742"/>
      <c r="T155" s="742"/>
      <c r="U155" s="742"/>
      <c r="V155" s="742"/>
      <c r="W155" s="742"/>
      <c r="X155" s="742"/>
      <c r="Y155" s="742"/>
      <c r="Z155" s="742"/>
    </row>
    <row r="156" ht="15.75" customHeight="1">
      <c r="A156" s="24">
        <f t="shared" si="7"/>
        <v>10</v>
      </c>
      <c r="B156" s="745"/>
      <c r="C156" s="29"/>
      <c r="D156" s="24"/>
      <c r="E156" s="24"/>
      <c r="F156" s="24"/>
      <c r="G156" s="24"/>
      <c r="H156" s="24"/>
      <c r="I156" s="742"/>
      <c r="J156" s="742"/>
      <c r="K156" s="742"/>
      <c r="L156" s="742"/>
      <c r="M156" s="742"/>
      <c r="N156" s="742"/>
      <c r="O156" s="742"/>
      <c r="P156" s="742"/>
      <c r="Q156" s="742"/>
      <c r="R156" s="742"/>
      <c r="S156" s="742"/>
      <c r="T156" s="742"/>
      <c r="U156" s="742"/>
      <c r="V156" s="742"/>
      <c r="W156" s="742"/>
      <c r="X156" s="742"/>
      <c r="Y156" s="742"/>
      <c r="Z156" s="742"/>
    </row>
    <row r="157" ht="15.75" customHeight="1">
      <c r="A157" s="24">
        <f t="shared" si="7"/>
        <v>11</v>
      </c>
      <c r="B157" s="745"/>
      <c r="C157" s="29"/>
      <c r="D157" s="24"/>
      <c r="E157" s="24"/>
      <c r="F157" s="24"/>
      <c r="G157" s="24"/>
      <c r="H157" s="24"/>
      <c r="I157" s="742"/>
      <c r="J157" s="742"/>
      <c r="K157" s="742"/>
      <c r="L157" s="742"/>
      <c r="M157" s="742"/>
      <c r="N157" s="742"/>
      <c r="O157" s="742"/>
      <c r="P157" s="742"/>
      <c r="Q157" s="742"/>
      <c r="R157" s="742"/>
      <c r="S157" s="742"/>
      <c r="T157" s="742"/>
      <c r="U157" s="742"/>
      <c r="V157" s="742"/>
      <c r="W157" s="742"/>
      <c r="X157" s="742"/>
      <c r="Y157" s="742"/>
      <c r="Z157" s="742"/>
    </row>
    <row r="158" ht="15.75" customHeight="1">
      <c r="A158" s="24">
        <f t="shared" si="7"/>
        <v>12</v>
      </c>
      <c r="B158" s="745"/>
      <c r="C158" s="29"/>
      <c r="D158" s="24"/>
      <c r="E158" s="24"/>
      <c r="F158" s="24"/>
      <c r="G158" s="24"/>
      <c r="H158" s="24"/>
      <c r="I158" s="742"/>
      <c r="J158" s="742"/>
      <c r="K158" s="742"/>
      <c r="L158" s="742"/>
      <c r="M158" s="742"/>
      <c r="N158" s="742"/>
      <c r="O158" s="742"/>
      <c r="P158" s="742"/>
      <c r="Q158" s="742"/>
      <c r="R158" s="742"/>
      <c r="S158" s="742"/>
      <c r="T158" s="742"/>
      <c r="U158" s="742"/>
      <c r="V158" s="742"/>
      <c r="W158" s="742"/>
      <c r="X158" s="742"/>
      <c r="Y158" s="742"/>
      <c r="Z158" s="742"/>
    </row>
    <row r="159" ht="15.75" customHeight="1">
      <c r="A159" s="24">
        <f t="shared" si="7"/>
        <v>13</v>
      </c>
      <c r="B159" s="745"/>
      <c r="C159" s="29"/>
      <c r="D159" s="24"/>
      <c r="E159" s="24"/>
      <c r="F159" s="24"/>
      <c r="G159" s="24"/>
      <c r="H159" s="24"/>
      <c r="I159" s="742"/>
      <c r="J159" s="742"/>
      <c r="K159" s="742"/>
      <c r="L159" s="742"/>
      <c r="M159" s="742"/>
      <c r="N159" s="742"/>
      <c r="O159" s="742"/>
      <c r="P159" s="742"/>
      <c r="Q159" s="742"/>
      <c r="R159" s="742"/>
      <c r="S159" s="742"/>
      <c r="T159" s="742"/>
      <c r="U159" s="742"/>
      <c r="V159" s="742"/>
      <c r="W159" s="742"/>
      <c r="X159" s="742"/>
      <c r="Y159" s="742"/>
      <c r="Z159" s="742"/>
    </row>
    <row r="160" ht="15.75" customHeight="1">
      <c r="A160" s="24">
        <f t="shared" si="7"/>
        <v>14</v>
      </c>
      <c r="B160" s="745"/>
      <c r="C160" s="29"/>
      <c r="D160" s="24"/>
      <c r="E160" s="24"/>
      <c r="F160" s="24"/>
      <c r="G160" s="24"/>
      <c r="H160" s="24"/>
      <c r="I160" s="742"/>
      <c r="J160" s="742"/>
      <c r="K160" s="742"/>
      <c r="L160" s="742"/>
      <c r="M160" s="742"/>
      <c r="N160" s="742"/>
      <c r="O160" s="742"/>
      <c r="P160" s="742"/>
      <c r="Q160" s="742"/>
      <c r="R160" s="742"/>
      <c r="S160" s="742"/>
      <c r="T160" s="742"/>
      <c r="U160" s="742"/>
      <c r="V160" s="742"/>
      <c r="W160" s="742"/>
      <c r="X160" s="742"/>
      <c r="Y160" s="742"/>
      <c r="Z160" s="742"/>
    </row>
    <row r="161" ht="15.75" customHeight="1">
      <c r="A161" s="24">
        <f t="shared" si="7"/>
        <v>15</v>
      </c>
      <c r="B161" s="745"/>
      <c r="C161" s="29"/>
      <c r="D161" s="24"/>
      <c r="E161" s="24"/>
      <c r="F161" s="24"/>
      <c r="G161" s="24"/>
      <c r="H161" s="24"/>
      <c r="I161" s="742"/>
      <c r="J161" s="742"/>
      <c r="K161" s="742"/>
      <c r="L161" s="742"/>
      <c r="M161" s="742"/>
      <c r="N161" s="742"/>
      <c r="O161" s="742"/>
      <c r="P161" s="742"/>
      <c r="Q161" s="742"/>
      <c r="R161" s="742"/>
      <c r="S161" s="742"/>
      <c r="T161" s="742"/>
      <c r="U161" s="742"/>
      <c r="V161" s="742"/>
      <c r="W161" s="742"/>
      <c r="X161" s="742"/>
      <c r="Y161" s="742"/>
      <c r="Z161" s="742"/>
    </row>
    <row r="162" ht="15.75" customHeight="1">
      <c r="A162" s="24">
        <f t="shared" si="7"/>
        <v>16</v>
      </c>
      <c r="B162" s="745"/>
      <c r="C162" s="29"/>
      <c r="D162" s="24"/>
      <c r="E162" s="24"/>
      <c r="F162" s="24"/>
      <c r="G162" s="24"/>
      <c r="H162" s="24"/>
      <c r="I162" s="742"/>
      <c r="J162" s="742"/>
      <c r="K162" s="742"/>
      <c r="L162" s="742"/>
      <c r="M162" s="742"/>
      <c r="N162" s="742"/>
      <c r="O162" s="742"/>
      <c r="P162" s="742"/>
      <c r="Q162" s="742"/>
      <c r="R162" s="742"/>
      <c r="S162" s="742"/>
      <c r="T162" s="742"/>
      <c r="U162" s="742"/>
      <c r="V162" s="742"/>
      <c r="W162" s="742"/>
      <c r="X162" s="742"/>
      <c r="Y162" s="742"/>
      <c r="Z162" s="742"/>
    </row>
    <row r="163" ht="15.75" customHeight="1">
      <c r="A163" s="24">
        <f t="shared" si="7"/>
        <v>17</v>
      </c>
      <c r="B163" s="745"/>
      <c r="C163" s="29"/>
      <c r="D163" s="24"/>
      <c r="E163" s="24"/>
      <c r="F163" s="24"/>
      <c r="G163" s="24"/>
      <c r="H163" s="24"/>
      <c r="I163" s="742"/>
      <c r="J163" s="742"/>
      <c r="K163" s="742"/>
      <c r="L163" s="742"/>
      <c r="M163" s="742"/>
      <c r="N163" s="742"/>
      <c r="O163" s="742"/>
      <c r="P163" s="742"/>
      <c r="Q163" s="742"/>
      <c r="R163" s="742"/>
      <c r="S163" s="742"/>
      <c r="T163" s="742"/>
      <c r="U163" s="742"/>
      <c r="V163" s="742"/>
      <c r="W163" s="742"/>
      <c r="X163" s="742"/>
      <c r="Y163" s="742"/>
      <c r="Z163" s="742"/>
    </row>
    <row r="164" ht="15.75" customHeight="1">
      <c r="A164" s="24">
        <f t="shared" si="7"/>
        <v>18</v>
      </c>
      <c r="B164" s="745"/>
      <c r="C164" s="29"/>
      <c r="D164" s="24"/>
      <c r="E164" s="24"/>
      <c r="F164" s="24"/>
      <c r="G164" s="24"/>
      <c r="H164" s="24"/>
      <c r="I164" s="742"/>
      <c r="J164" s="742"/>
      <c r="K164" s="742"/>
      <c r="L164" s="742"/>
      <c r="M164" s="742"/>
      <c r="N164" s="742"/>
      <c r="O164" s="742"/>
      <c r="P164" s="742"/>
      <c r="Q164" s="742"/>
      <c r="R164" s="742"/>
      <c r="S164" s="742"/>
      <c r="T164" s="742"/>
      <c r="U164" s="742"/>
      <c r="V164" s="742"/>
      <c r="W164" s="742"/>
      <c r="X164" s="742"/>
      <c r="Y164" s="742"/>
      <c r="Z164" s="742"/>
    </row>
    <row r="165" ht="15.75" customHeight="1">
      <c r="A165" s="24">
        <f t="shared" si="7"/>
        <v>19</v>
      </c>
      <c r="B165" s="745"/>
      <c r="C165" s="29"/>
      <c r="D165" s="24"/>
      <c r="E165" s="24"/>
      <c r="F165" s="24"/>
      <c r="G165" s="24"/>
      <c r="H165" s="24"/>
      <c r="I165" s="742"/>
      <c r="J165" s="742"/>
      <c r="K165" s="742"/>
      <c r="L165" s="742"/>
      <c r="M165" s="742"/>
      <c r="N165" s="742"/>
      <c r="O165" s="742"/>
      <c r="P165" s="742"/>
      <c r="Q165" s="742"/>
      <c r="R165" s="742"/>
      <c r="S165" s="742"/>
      <c r="T165" s="742"/>
      <c r="U165" s="742"/>
      <c r="V165" s="742"/>
      <c r="W165" s="742"/>
      <c r="X165" s="742"/>
      <c r="Y165" s="742"/>
      <c r="Z165" s="742"/>
    </row>
    <row r="166" ht="15.75" customHeight="1">
      <c r="A166" s="24">
        <f t="shared" si="7"/>
        <v>20</v>
      </c>
      <c r="B166" s="745"/>
      <c r="C166" s="29"/>
      <c r="D166" s="24"/>
      <c r="E166" s="24"/>
      <c r="F166" s="24"/>
      <c r="G166" s="24"/>
      <c r="H166" s="24"/>
      <c r="I166" s="742"/>
      <c r="J166" s="742"/>
      <c r="K166" s="742"/>
      <c r="L166" s="742"/>
      <c r="M166" s="742"/>
      <c r="N166" s="742"/>
      <c r="O166" s="742"/>
      <c r="P166" s="742"/>
      <c r="Q166" s="742"/>
      <c r="R166" s="742"/>
      <c r="S166" s="742"/>
      <c r="T166" s="742"/>
      <c r="U166" s="742"/>
      <c r="V166" s="742"/>
      <c r="W166" s="742"/>
      <c r="X166" s="742"/>
      <c r="Y166" s="742"/>
      <c r="Z166" s="742"/>
    </row>
    <row r="167" ht="15.75" customHeight="1">
      <c r="A167" s="24">
        <f t="shared" si="7"/>
        <v>21</v>
      </c>
      <c r="B167" s="745"/>
      <c r="C167" s="29"/>
      <c r="D167" s="24"/>
      <c r="E167" s="24"/>
      <c r="F167" s="24"/>
      <c r="G167" s="24"/>
      <c r="H167" s="24"/>
      <c r="I167" s="742"/>
      <c r="J167" s="742"/>
      <c r="K167" s="742"/>
      <c r="L167" s="742"/>
      <c r="M167" s="742"/>
      <c r="N167" s="742"/>
      <c r="O167" s="742"/>
      <c r="P167" s="742"/>
      <c r="Q167" s="742"/>
      <c r="R167" s="742"/>
      <c r="S167" s="742"/>
      <c r="T167" s="742"/>
      <c r="U167" s="742"/>
      <c r="V167" s="742"/>
      <c r="W167" s="742"/>
      <c r="X167" s="742"/>
      <c r="Y167" s="742"/>
      <c r="Z167" s="742"/>
    </row>
    <row r="168" ht="15.75" customHeight="1">
      <c r="A168" s="24">
        <f t="shared" si="7"/>
        <v>22</v>
      </c>
      <c r="B168" s="745"/>
      <c r="C168" s="29"/>
      <c r="D168" s="24"/>
      <c r="E168" s="24"/>
      <c r="F168" s="24"/>
      <c r="G168" s="24"/>
      <c r="H168" s="24"/>
      <c r="I168" s="742"/>
      <c r="J168" s="742"/>
      <c r="K168" s="742"/>
      <c r="L168" s="742"/>
      <c r="M168" s="742"/>
      <c r="N168" s="742"/>
      <c r="O168" s="742"/>
      <c r="P168" s="742"/>
      <c r="Q168" s="742"/>
      <c r="R168" s="742"/>
      <c r="S168" s="742"/>
      <c r="T168" s="742"/>
      <c r="U168" s="742"/>
      <c r="V168" s="742"/>
      <c r="W168" s="742"/>
      <c r="X168" s="742"/>
      <c r="Y168" s="742"/>
      <c r="Z168" s="742"/>
    </row>
    <row r="169" ht="15.75" customHeight="1">
      <c r="A169" s="24">
        <f t="shared" si="7"/>
        <v>23</v>
      </c>
      <c r="B169" s="745"/>
      <c r="C169" s="29"/>
      <c r="D169" s="24"/>
      <c r="E169" s="24"/>
      <c r="F169" s="24"/>
      <c r="G169" s="24"/>
      <c r="H169" s="24"/>
      <c r="I169" s="742"/>
      <c r="J169" s="742"/>
      <c r="K169" s="742"/>
      <c r="L169" s="742"/>
      <c r="M169" s="742"/>
      <c r="N169" s="742"/>
      <c r="O169" s="742"/>
      <c r="P169" s="742"/>
      <c r="Q169" s="742"/>
      <c r="R169" s="742"/>
      <c r="S169" s="742"/>
      <c r="T169" s="742"/>
      <c r="U169" s="742"/>
      <c r="V169" s="742"/>
      <c r="W169" s="742"/>
      <c r="X169" s="742"/>
      <c r="Y169" s="742"/>
      <c r="Z169" s="742"/>
    </row>
    <row r="170" ht="15.75" customHeight="1">
      <c r="A170" s="24">
        <f t="shared" si="7"/>
        <v>24</v>
      </c>
      <c r="B170" s="745"/>
      <c r="C170" s="29"/>
      <c r="D170" s="24"/>
      <c r="E170" s="24"/>
      <c r="F170" s="24"/>
      <c r="G170" s="24"/>
      <c r="H170" s="24"/>
      <c r="I170" s="742"/>
      <c r="J170" s="742"/>
      <c r="K170" s="742"/>
      <c r="L170" s="742"/>
      <c r="M170" s="742"/>
      <c r="N170" s="742"/>
      <c r="O170" s="742"/>
      <c r="P170" s="742"/>
      <c r="Q170" s="742"/>
      <c r="R170" s="742"/>
      <c r="S170" s="742"/>
      <c r="T170" s="742"/>
      <c r="U170" s="742"/>
      <c r="V170" s="742"/>
      <c r="W170" s="742"/>
      <c r="X170" s="742"/>
      <c r="Y170" s="742"/>
      <c r="Z170" s="742"/>
    </row>
    <row r="171" ht="15.75" customHeight="1">
      <c r="A171" s="24">
        <f t="shared" si="7"/>
        <v>25</v>
      </c>
      <c r="B171" s="745"/>
      <c r="C171" s="29"/>
      <c r="D171" s="24"/>
      <c r="E171" s="24"/>
      <c r="F171" s="24"/>
      <c r="G171" s="24"/>
      <c r="H171" s="24"/>
      <c r="I171" s="742"/>
      <c r="J171" s="742"/>
      <c r="K171" s="742"/>
      <c r="L171" s="742"/>
      <c r="M171" s="742"/>
      <c r="N171" s="742"/>
      <c r="O171" s="742"/>
      <c r="P171" s="742"/>
      <c r="Q171" s="742"/>
      <c r="R171" s="742"/>
      <c r="S171" s="742"/>
      <c r="T171" s="742"/>
      <c r="U171" s="742"/>
      <c r="V171" s="742"/>
      <c r="W171" s="742"/>
      <c r="X171" s="742"/>
      <c r="Y171" s="742"/>
      <c r="Z171" s="742"/>
    </row>
    <row r="172" ht="15.75" customHeight="1">
      <c r="A172" s="24">
        <v>1.0</v>
      </c>
      <c r="B172" s="745"/>
      <c r="C172" s="29"/>
      <c r="D172" s="24"/>
      <c r="E172" s="24"/>
      <c r="F172" s="24"/>
      <c r="G172" s="24"/>
      <c r="H172" s="24"/>
      <c r="I172" s="742"/>
      <c r="J172" s="742"/>
      <c r="K172" s="742"/>
      <c r="L172" s="742"/>
      <c r="M172" s="742"/>
      <c r="N172" s="742"/>
      <c r="O172" s="742"/>
      <c r="P172" s="742"/>
      <c r="Q172" s="742"/>
      <c r="R172" s="742"/>
      <c r="S172" s="742"/>
      <c r="T172" s="742"/>
      <c r="U172" s="742"/>
      <c r="V172" s="742"/>
      <c r="W172" s="742"/>
      <c r="X172" s="742"/>
      <c r="Y172" s="742"/>
      <c r="Z172" s="742"/>
    </row>
    <row r="173" ht="15.75" customHeight="1">
      <c r="A173" s="24">
        <f t="shared" ref="A173:A195" si="8">A172+1</f>
        <v>2</v>
      </c>
      <c r="B173" s="745"/>
      <c r="C173" s="29"/>
      <c r="D173" s="24"/>
      <c r="E173" s="24"/>
      <c r="F173" s="24"/>
      <c r="G173" s="24"/>
      <c r="H173" s="24"/>
      <c r="I173" s="742"/>
      <c r="J173" s="742"/>
      <c r="K173" s="742"/>
      <c r="L173" s="742"/>
      <c r="M173" s="742"/>
      <c r="N173" s="742"/>
      <c r="O173" s="742"/>
      <c r="P173" s="742"/>
      <c r="Q173" s="742"/>
      <c r="R173" s="742"/>
      <c r="S173" s="742"/>
      <c r="T173" s="742"/>
      <c r="U173" s="742"/>
      <c r="V173" s="742"/>
      <c r="W173" s="742"/>
      <c r="X173" s="742"/>
      <c r="Y173" s="742"/>
      <c r="Z173" s="742"/>
    </row>
    <row r="174" ht="15.75" customHeight="1">
      <c r="A174" s="24">
        <f t="shared" si="8"/>
        <v>3</v>
      </c>
      <c r="B174" s="745"/>
      <c r="C174" s="29"/>
      <c r="D174" s="24"/>
      <c r="E174" s="24"/>
      <c r="F174" s="24"/>
      <c r="G174" s="24"/>
      <c r="H174" s="24"/>
      <c r="I174" s="742"/>
      <c r="J174" s="742"/>
      <c r="K174" s="742"/>
      <c r="L174" s="742"/>
      <c r="M174" s="742"/>
      <c r="N174" s="742"/>
      <c r="O174" s="742"/>
      <c r="P174" s="742"/>
      <c r="Q174" s="742"/>
      <c r="R174" s="742"/>
      <c r="S174" s="742"/>
      <c r="T174" s="742"/>
      <c r="U174" s="742"/>
      <c r="V174" s="742"/>
      <c r="W174" s="742"/>
      <c r="X174" s="742"/>
      <c r="Y174" s="742"/>
      <c r="Z174" s="742"/>
    </row>
    <row r="175" ht="15.75" customHeight="1">
      <c r="A175" s="24">
        <f t="shared" si="8"/>
        <v>4</v>
      </c>
      <c r="B175" s="745"/>
      <c r="C175" s="29"/>
      <c r="D175" s="24"/>
      <c r="E175" s="24"/>
      <c r="F175" s="24"/>
      <c r="G175" s="24"/>
      <c r="H175" s="24"/>
      <c r="I175" s="742"/>
      <c r="J175" s="742"/>
      <c r="K175" s="742"/>
      <c r="L175" s="742"/>
      <c r="M175" s="742"/>
      <c r="N175" s="742"/>
      <c r="O175" s="742"/>
      <c r="P175" s="742"/>
      <c r="Q175" s="742"/>
      <c r="R175" s="742"/>
      <c r="S175" s="742"/>
      <c r="T175" s="742"/>
      <c r="U175" s="742"/>
      <c r="V175" s="742"/>
      <c r="W175" s="742"/>
      <c r="X175" s="742"/>
      <c r="Y175" s="742"/>
      <c r="Z175" s="742"/>
    </row>
    <row r="176" ht="15.75" customHeight="1">
      <c r="A176" s="24">
        <f t="shared" si="8"/>
        <v>5</v>
      </c>
      <c r="B176" s="745"/>
      <c r="C176" s="29"/>
      <c r="D176" s="24"/>
      <c r="E176" s="24"/>
      <c r="F176" s="24"/>
      <c r="G176" s="24"/>
      <c r="H176" s="24"/>
      <c r="I176" s="742"/>
      <c r="J176" s="742"/>
      <c r="K176" s="742"/>
      <c r="L176" s="742"/>
      <c r="M176" s="742"/>
      <c r="N176" s="742"/>
      <c r="O176" s="742"/>
      <c r="P176" s="742"/>
      <c r="Q176" s="742"/>
      <c r="R176" s="742"/>
      <c r="S176" s="742"/>
      <c r="T176" s="742"/>
      <c r="U176" s="742"/>
      <c r="V176" s="742"/>
      <c r="W176" s="742"/>
      <c r="X176" s="742"/>
      <c r="Y176" s="742"/>
      <c r="Z176" s="742"/>
    </row>
    <row r="177" ht="15.75" customHeight="1">
      <c r="A177" s="24">
        <f t="shared" si="8"/>
        <v>6</v>
      </c>
      <c r="B177" s="745"/>
      <c r="C177" s="29"/>
      <c r="D177" s="24"/>
      <c r="E177" s="24"/>
      <c r="F177" s="24"/>
      <c r="G177" s="24"/>
      <c r="H177" s="24"/>
      <c r="I177" s="742"/>
      <c r="J177" s="742"/>
      <c r="K177" s="742"/>
      <c r="L177" s="742"/>
      <c r="M177" s="742"/>
      <c r="N177" s="742"/>
      <c r="O177" s="742"/>
      <c r="P177" s="742"/>
      <c r="Q177" s="742"/>
      <c r="R177" s="742"/>
      <c r="S177" s="742"/>
      <c r="T177" s="742"/>
      <c r="U177" s="742"/>
      <c r="V177" s="742"/>
      <c r="W177" s="742"/>
      <c r="X177" s="742"/>
      <c r="Y177" s="742"/>
      <c r="Z177" s="742"/>
    </row>
    <row r="178" ht="15.75" customHeight="1">
      <c r="A178" s="24">
        <f t="shared" si="8"/>
        <v>7</v>
      </c>
      <c r="B178" s="745"/>
      <c r="C178" s="29"/>
      <c r="D178" s="24"/>
      <c r="E178" s="24"/>
      <c r="F178" s="24"/>
      <c r="G178" s="24"/>
      <c r="H178" s="24"/>
      <c r="I178" s="742"/>
      <c r="J178" s="742"/>
      <c r="K178" s="742"/>
      <c r="L178" s="742"/>
      <c r="M178" s="742"/>
      <c r="N178" s="742"/>
      <c r="O178" s="742"/>
      <c r="P178" s="742"/>
      <c r="Q178" s="742"/>
      <c r="R178" s="742"/>
      <c r="S178" s="742"/>
      <c r="T178" s="742"/>
      <c r="U178" s="742"/>
      <c r="V178" s="742"/>
      <c r="W178" s="742"/>
      <c r="X178" s="742"/>
      <c r="Y178" s="742"/>
      <c r="Z178" s="742"/>
    </row>
    <row r="179" ht="15.75" customHeight="1">
      <c r="A179" s="24">
        <f t="shared" si="8"/>
        <v>8</v>
      </c>
      <c r="B179" s="745"/>
      <c r="C179" s="29"/>
      <c r="D179" s="24"/>
      <c r="E179" s="24"/>
      <c r="F179" s="24"/>
      <c r="G179" s="24"/>
      <c r="H179" s="24"/>
      <c r="I179" s="742"/>
      <c r="J179" s="742"/>
      <c r="K179" s="742"/>
      <c r="L179" s="742"/>
      <c r="M179" s="742"/>
      <c r="N179" s="742"/>
      <c r="O179" s="742"/>
      <c r="P179" s="742"/>
      <c r="Q179" s="742"/>
      <c r="R179" s="742"/>
      <c r="S179" s="742"/>
      <c r="T179" s="742"/>
      <c r="U179" s="742"/>
      <c r="V179" s="742"/>
      <c r="W179" s="742"/>
      <c r="X179" s="742"/>
      <c r="Y179" s="742"/>
      <c r="Z179" s="742"/>
    </row>
    <row r="180" ht="15.75" customHeight="1">
      <c r="A180" s="24">
        <f t="shared" si="8"/>
        <v>9</v>
      </c>
      <c r="B180" s="745"/>
      <c r="C180" s="29"/>
      <c r="D180" s="24"/>
      <c r="E180" s="24"/>
      <c r="F180" s="24"/>
      <c r="G180" s="24"/>
      <c r="H180" s="24"/>
      <c r="I180" s="742"/>
      <c r="J180" s="742"/>
      <c r="K180" s="742"/>
      <c r="L180" s="742"/>
      <c r="M180" s="742"/>
      <c r="N180" s="742"/>
      <c r="O180" s="742"/>
      <c r="P180" s="742"/>
      <c r="Q180" s="742"/>
      <c r="R180" s="742"/>
      <c r="S180" s="742"/>
      <c r="T180" s="742"/>
      <c r="U180" s="742"/>
      <c r="V180" s="742"/>
      <c r="W180" s="742"/>
      <c r="X180" s="742"/>
      <c r="Y180" s="742"/>
      <c r="Z180" s="742"/>
    </row>
    <row r="181" ht="15.75" customHeight="1">
      <c r="A181" s="24">
        <f t="shared" si="8"/>
        <v>10</v>
      </c>
      <c r="B181" s="745"/>
      <c r="C181" s="29"/>
      <c r="D181" s="24"/>
      <c r="E181" s="24"/>
      <c r="F181" s="24"/>
      <c r="G181" s="24"/>
      <c r="H181" s="24"/>
      <c r="I181" s="742"/>
      <c r="J181" s="742"/>
      <c r="K181" s="742"/>
      <c r="L181" s="742"/>
      <c r="M181" s="742"/>
      <c r="N181" s="742"/>
      <c r="O181" s="742"/>
      <c r="P181" s="742"/>
      <c r="Q181" s="742"/>
      <c r="R181" s="742"/>
      <c r="S181" s="742"/>
      <c r="T181" s="742"/>
      <c r="U181" s="742"/>
      <c r="V181" s="742"/>
      <c r="W181" s="742"/>
      <c r="X181" s="742"/>
      <c r="Y181" s="742"/>
      <c r="Z181" s="742"/>
    </row>
    <row r="182" ht="15.75" customHeight="1">
      <c r="A182" s="24">
        <f t="shared" si="8"/>
        <v>11</v>
      </c>
      <c r="B182" s="745"/>
      <c r="C182" s="29"/>
      <c r="D182" s="24"/>
      <c r="E182" s="24"/>
      <c r="F182" s="24"/>
      <c r="G182" s="24"/>
      <c r="H182" s="24"/>
      <c r="I182" s="742"/>
      <c r="J182" s="742"/>
      <c r="K182" s="742"/>
      <c r="L182" s="742"/>
      <c r="M182" s="742"/>
      <c r="N182" s="742"/>
      <c r="O182" s="742"/>
      <c r="P182" s="742"/>
      <c r="Q182" s="742"/>
      <c r="R182" s="742"/>
      <c r="S182" s="742"/>
      <c r="T182" s="742"/>
      <c r="U182" s="742"/>
      <c r="V182" s="742"/>
      <c r="W182" s="742"/>
      <c r="X182" s="742"/>
      <c r="Y182" s="742"/>
      <c r="Z182" s="742"/>
    </row>
    <row r="183" ht="15.75" customHeight="1">
      <c r="A183" s="24">
        <f t="shared" si="8"/>
        <v>12</v>
      </c>
      <c r="B183" s="745"/>
      <c r="C183" s="29"/>
      <c r="D183" s="24"/>
      <c r="E183" s="24"/>
      <c r="F183" s="24"/>
      <c r="G183" s="24"/>
      <c r="H183" s="24"/>
      <c r="I183" s="742"/>
      <c r="J183" s="742"/>
      <c r="K183" s="742"/>
      <c r="L183" s="742"/>
      <c r="M183" s="742"/>
      <c r="N183" s="742"/>
      <c r="O183" s="742"/>
      <c r="P183" s="742"/>
      <c r="Q183" s="742"/>
      <c r="R183" s="742"/>
      <c r="S183" s="742"/>
      <c r="T183" s="742"/>
      <c r="U183" s="742"/>
      <c r="V183" s="742"/>
      <c r="W183" s="742"/>
      <c r="X183" s="742"/>
      <c r="Y183" s="742"/>
      <c r="Z183" s="742"/>
    </row>
    <row r="184" ht="15.75" customHeight="1">
      <c r="A184" s="24">
        <f t="shared" si="8"/>
        <v>13</v>
      </c>
      <c r="B184" s="745"/>
      <c r="C184" s="29"/>
      <c r="D184" s="24"/>
      <c r="E184" s="24"/>
      <c r="F184" s="24"/>
      <c r="G184" s="24"/>
      <c r="H184" s="24"/>
      <c r="I184" s="742"/>
      <c r="J184" s="742"/>
      <c r="K184" s="742"/>
      <c r="L184" s="742"/>
      <c r="M184" s="742"/>
      <c r="N184" s="742"/>
      <c r="O184" s="742"/>
      <c r="P184" s="742"/>
      <c r="Q184" s="742"/>
      <c r="R184" s="742"/>
      <c r="S184" s="742"/>
      <c r="T184" s="742"/>
      <c r="U184" s="742"/>
      <c r="V184" s="742"/>
      <c r="W184" s="742"/>
      <c r="X184" s="742"/>
      <c r="Y184" s="742"/>
      <c r="Z184" s="742"/>
    </row>
    <row r="185" ht="15.75" customHeight="1">
      <c r="A185" s="24">
        <f t="shared" si="8"/>
        <v>14</v>
      </c>
      <c r="B185" s="745"/>
      <c r="C185" s="29"/>
      <c r="D185" s="24"/>
      <c r="E185" s="24"/>
      <c r="F185" s="24"/>
      <c r="G185" s="24"/>
      <c r="H185" s="24"/>
      <c r="I185" s="742"/>
      <c r="J185" s="742"/>
      <c r="K185" s="742"/>
      <c r="L185" s="742"/>
      <c r="M185" s="742"/>
      <c r="N185" s="742"/>
      <c r="O185" s="742"/>
      <c r="P185" s="742"/>
      <c r="Q185" s="742"/>
      <c r="R185" s="742"/>
      <c r="S185" s="742"/>
      <c r="T185" s="742"/>
      <c r="U185" s="742"/>
      <c r="V185" s="742"/>
      <c r="W185" s="742"/>
      <c r="X185" s="742"/>
      <c r="Y185" s="742"/>
      <c r="Z185" s="742"/>
    </row>
    <row r="186" ht="15.75" customHeight="1">
      <c r="A186" s="24">
        <f t="shared" si="8"/>
        <v>15</v>
      </c>
      <c r="B186" s="745"/>
      <c r="C186" s="29"/>
      <c r="D186" s="24"/>
      <c r="E186" s="24"/>
      <c r="F186" s="24"/>
      <c r="G186" s="24"/>
      <c r="H186" s="24"/>
      <c r="I186" s="742"/>
      <c r="J186" s="742"/>
      <c r="K186" s="742"/>
      <c r="L186" s="742"/>
      <c r="M186" s="742"/>
      <c r="N186" s="742"/>
      <c r="O186" s="742"/>
      <c r="P186" s="742"/>
      <c r="Q186" s="742"/>
      <c r="R186" s="742"/>
      <c r="S186" s="742"/>
      <c r="T186" s="742"/>
      <c r="U186" s="742"/>
      <c r="V186" s="742"/>
      <c r="W186" s="742"/>
      <c r="X186" s="742"/>
      <c r="Y186" s="742"/>
      <c r="Z186" s="742"/>
    </row>
    <row r="187" ht="15.75" customHeight="1">
      <c r="A187" s="24">
        <f t="shared" si="8"/>
        <v>16</v>
      </c>
      <c r="B187" s="745"/>
      <c r="C187" s="29"/>
      <c r="D187" s="24"/>
      <c r="E187" s="24"/>
      <c r="F187" s="24"/>
      <c r="G187" s="24"/>
      <c r="H187" s="24"/>
      <c r="I187" s="742"/>
      <c r="J187" s="742"/>
      <c r="K187" s="742"/>
      <c r="L187" s="742"/>
      <c r="M187" s="742"/>
      <c r="N187" s="742"/>
      <c r="O187" s="742"/>
      <c r="P187" s="742"/>
      <c r="Q187" s="742"/>
      <c r="R187" s="742"/>
      <c r="S187" s="742"/>
      <c r="T187" s="742"/>
      <c r="U187" s="742"/>
      <c r="V187" s="742"/>
      <c r="W187" s="742"/>
      <c r="X187" s="742"/>
      <c r="Y187" s="742"/>
      <c r="Z187" s="742"/>
    </row>
    <row r="188" ht="15.75" customHeight="1">
      <c r="A188" s="24">
        <f t="shared" si="8"/>
        <v>17</v>
      </c>
      <c r="B188" s="745"/>
      <c r="C188" s="29"/>
      <c r="D188" s="24"/>
      <c r="E188" s="24"/>
      <c r="F188" s="24"/>
      <c r="G188" s="24"/>
      <c r="H188" s="24"/>
      <c r="I188" s="742"/>
      <c r="J188" s="742"/>
      <c r="K188" s="742"/>
      <c r="L188" s="742"/>
      <c r="M188" s="742"/>
      <c r="N188" s="742"/>
      <c r="O188" s="742"/>
      <c r="P188" s="742"/>
      <c r="Q188" s="742"/>
      <c r="R188" s="742"/>
      <c r="S188" s="742"/>
      <c r="T188" s="742"/>
      <c r="U188" s="742"/>
      <c r="V188" s="742"/>
      <c r="W188" s="742"/>
      <c r="X188" s="742"/>
      <c r="Y188" s="742"/>
      <c r="Z188" s="742"/>
    </row>
    <row r="189" ht="15.75" customHeight="1">
      <c r="A189" s="24">
        <f t="shared" si="8"/>
        <v>18</v>
      </c>
      <c r="B189" s="745"/>
      <c r="C189" s="29"/>
      <c r="D189" s="24"/>
      <c r="E189" s="24"/>
      <c r="F189" s="24"/>
      <c r="G189" s="24"/>
      <c r="H189" s="24"/>
      <c r="I189" s="742"/>
      <c r="J189" s="742"/>
      <c r="K189" s="742"/>
      <c r="L189" s="742"/>
      <c r="M189" s="742"/>
      <c r="N189" s="742"/>
      <c r="O189" s="742"/>
      <c r="P189" s="742"/>
      <c r="Q189" s="742"/>
      <c r="R189" s="742"/>
      <c r="S189" s="742"/>
      <c r="T189" s="742"/>
      <c r="U189" s="742"/>
      <c r="V189" s="742"/>
      <c r="W189" s="742"/>
      <c r="X189" s="742"/>
      <c r="Y189" s="742"/>
      <c r="Z189" s="742"/>
    </row>
    <row r="190" ht="15.75" customHeight="1">
      <c r="A190" s="24">
        <f t="shared" si="8"/>
        <v>19</v>
      </c>
      <c r="B190" s="745"/>
      <c r="C190" s="29"/>
      <c r="D190" s="24"/>
      <c r="E190" s="24"/>
      <c r="F190" s="24"/>
      <c r="G190" s="24"/>
      <c r="H190" s="24"/>
      <c r="I190" s="742"/>
      <c r="J190" s="742"/>
      <c r="K190" s="742"/>
      <c r="L190" s="742"/>
      <c r="M190" s="742"/>
      <c r="N190" s="742"/>
      <c r="O190" s="742"/>
      <c r="P190" s="742"/>
      <c r="Q190" s="742"/>
      <c r="R190" s="742"/>
      <c r="S190" s="742"/>
      <c r="T190" s="742"/>
      <c r="U190" s="742"/>
      <c r="V190" s="742"/>
      <c r="W190" s="742"/>
      <c r="X190" s="742"/>
      <c r="Y190" s="742"/>
      <c r="Z190" s="742"/>
    </row>
    <row r="191" ht="15.75" customHeight="1">
      <c r="A191" s="24">
        <f t="shared" si="8"/>
        <v>20</v>
      </c>
      <c r="B191" s="745"/>
      <c r="C191" s="29"/>
      <c r="D191" s="24"/>
      <c r="E191" s="24"/>
      <c r="F191" s="24"/>
      <c r="G191" s="24"/>
      <c r="H191" s="24"/>
      <c r="I191" s="742"/>
      <c r="J191" s="742"/>
      <c r="K191" s="742"/>
      <c r="L191" s="742"/>
      <c r="M191" s="742"/>
      <c r="N191" s="742"/>
      <c r="O191" s="742"/>
      <c r="P191" s="742"/>
      <c r="Q191" s="742"/>
      <c r="R191" s="742"/>
      <c r="S191" s="742"/>
      <c r="T191" s="742"/>
      <c r="U191" s="742"/>
      <c r="V191" s="742"/>
      <c r="W191" s="742"/>
      <c r="X191" s="742"/>
      <c r="Y191" s="742"/>
      <c r="Z191" s="742"/>
    </row>
    <row r="192" ht="15.75" customHeight="1">
      <c r="A192" s="24">
        <f t="shared" si="8"/>
        <v>21</v>
      </c>
      <c r="B192" s="745"/>
      <c r="C192" s="29"/>
      <c r="D192" s="24"/>
      <c r="E192" s="24"/>
      <c r="F192" s="24"/>
      <c r="G192" s="24"/>
      <c r="H192" s="24"/>
      <c r="I192" s="742"/>
      <c r="J192" s="742"/>
      <c r="K192" s="742"/>
      <c r="L192" s="742"/>
      <c r="M192" s="742"/>
      <c r="N192" s="742"/>
      <c r="O192" s="742"/>
      <c r="P192" s="742"/>
      <c r="Q192" s="742"/>
      <c r="R192" s="742"/>
      <c r="S192" s="742"/>
      <c r="T192" s="742"/>
      <c r="U192" s="742"/>
      <c r="V192" s="742"/>
      <c r="W192" s="742"/>
      <c r="X192" s="742"/>
      <c r="Y192" s="742"/>
      <c r="Z192" s="742"/>
    </row>
    <row r="193" ht="15.75" customHeight="1">
      <c r="A193" s="24">
        <f t="shared" si="8"/>
        <v>22</v>
      </c>
      <c r="B193" s="745"/>
      <c r="C193" s="29"/>
      <c r="D193" s="24"/>
      <c r="E193" s="24"/>
      <c r="F193" s="24"/>
      <c r="G193" s="24"/>
      <c r="H193" s="24"/>
      <c r="I193" s="742"/>
      <c r="J193" s="742"/>
      <c r="K193" s="742"/>
      <c r="L193" s="742"/>
      <c r="M193" s="742"/>
      <c r="N193" s="742"/>
      <c r="O193" s="742"/>
      <c r="P193" s="742"/>
      <c r="Q193" s="742"/>
      <c r="R193" s="742"/>
      <c r="S193" s="742"/>
      <c r="T193" s="742"/>
      <c r="U193" s="742"/>
      <c r="V193" s="742"/>
      <c r="W193" s="742"/>
      <c r="X193" s="742"/>
      <c r="Y193" s="742"/>
      <c r="Z193" s="742"/>
    </row>
    <row r="194" ht="15.75" customHeight="1">
      <c r="A194" s="24">
        <f t="shared" si="8"/>
        <v>23</v>
      </c>
      <c r="B194" s="745"/>
      <c r="C194" s="29"/>
      <c r="D194" s="24"/>
      <c r="E194" s="24"/>
      <c r="F194" s="24"/>
      <c r="G194" s="24"/>
      <c r="H194" s="24"/>
      <c r="I194" s="742"/>
      <c r="J194" s="742"/>
      <c r="K194" s="742"/>
      <c r="L194" s="742"/>
      <c r="M194" s="742"/>
      <c r="N194" s="742"/>
      <c r="O194" s="742"/>
      <c r="P194" s="742"/>
      <c r="Q194" s="742"/>
      <c r="R194" s="742"/>
      <c r="S194" s="742"/>
      <c r="T194" s="742"/>
      <c r="U194" s="742"/>
      <c r="V194" s="742"/>
      <c r="W194" s="742"/>
      <c r="X194" s="742"/>
      <c r="Y194" s="742"/>
      <c r="Z194" s="742"/>
    </row>
    <row r="195" ht="15.75" customHeight="1">
      <c r="A195" s="24">
        <f t="shared" si="8"/>
        <v>24</v>
      </c>
      <c r="B195" s="745"/>
      <c r="C195" s="29"/>
      <c r="D195" s="24"/>
      <c r="E195" s="24"/>
      <c r="F195" s="24"/>
      <c r="G195" s="24"/>
      <c r="H195" s="24"/>
      <c r="I195" s="742"/>
      <c r="J195" s="742"/>
      <c r="K195" s="742"/>
      <c r="L195" s="742"/>
      <c r="M195" s="742"/>
      <c r="N195" s="742"/>
      <c r="O195" s="742"/>
      <c r="P195" s="742"/>
      <c r="Q195" s="742"/>
      <c r="R195" s="742"/>
      <c r="S195" s="742"/>
      <c r="T195" s="742"/>
      <c r="U195" s="742"/>
      <c r="V195" s="742"/>
      <c r="W195" s="742"/>
      <c r="X195" s="742"/>
      <c r="Y195" s="742"/>
      <c r="Z195" s="742"/>
    </row>
    <row r="196" ht="15.75" customHeight="1">
      <c r="A196" s="24">
        <v>1.0</v>
      </c>
      <c r="B196" s="745"/>
      <c r="C196" s="29"/>
      <c r="D196" s="24"/>
      <c r="E196" s="24"/>
      <c r="F196" s="24"/>
      <c r="G196" s="24"/>
      <c r="H196" s="24"/>
      <c r="I196" s="742"/>
      <c r="J196" s="742"/>
      <c r="K196" s="742"/>
      <c r="L196" s="742"/>
      <c r="M196" s="742"/>
      <c r="N196" s="742"/>
      <c r="O196" s="742"/>
      <c r="P196" s="742"/>
      <c r="Q196" s="742"/>
      <c r="R196" s="742"/>
      <c r="S196" s="742"/>
      <c r="T196" s="742"/>
      <c r="U196" s="742"/>
      <c r="V196" s="742"/>
      <c r="W196" s="742"/>
      <c r="X196" s="742"/>
      <c r="Y196" s="742"/>
      <c r="Z196" s="742"/>
    </row>
    <row r="197" ht="15.75" customHeight="1">
      <c r="A197" s="24">
        <f t="shared" ref="A197:A219" si="9">A196+1</f>
        <v>2</v>
      </c>
      <c r="B197" s="745"/>
      <c r="C197" s="29"/>
      <c r="D197" s="24"/>
      <c r="E197" s="24"/>
      <c r="F197" s="24"/>
      <c r="G197" s="24"/>
      <c r="H197" s="24"/>
      <c r="I197" s="742"/>
      <c r="J197" s="742"/>
      <c r="K197" s="742"/>
      <c r="L197" s="742"/>
      <c r="M197" s="742"/>
      <c r="N197" s="742"/>
      <c r="O197" s="742"/>
      <c r="P197" s="742"/>
      <c r="Q197" s="742"/>
      <c r="R197" s="742"/>
      <c r="S197" s="742"/>
      <c r="T197" s="742"/>
      <c r="U197" s="742"/>
      <c r="V197" s="742"/>
      <c r="W197" s="742"/>
      <c r="X197" s="742"/>
      <c r="Y197" s="742"/>
      <c r="Z197" s="742"/>
    </row>
    <row r="198" ht="15.75" customHeight="1">
      <c r="A198" s="24">
        <f t="shared" si="9"/>
        <v>3</v>
      </c>
      <c r="B198" s="745"/>
      <c r="C198" s="29"/>
      <c r="D198" s="24"/>
      <c r="E198" s="24"/>
      <c r="F198" s="24"/>
      <c r="G198" s="24"/>
      <c r="H198" s="24"/>
      <c r="I198" s="742"/>
      <c r="J198" s="742"/>
      <c r="K198" s="742"/>
      <c r="L198" s="742"/>
      <c r="M198" s="742"/>
      <c r="N198" s="742"/>
      <c r="O198" s="742"/>
      <c r="P198" s="742"/>
      <c r="Q198" s="742"/>
      <c r="R198" s="742"/>
      <c r="S198" s="742"/>
      <c r="T198" s="742"/>
      <c r="U198" s="742"/>
      <c r="V198" s="742"/>
      <c r="W198" s="742"/>
      <c r="X198" s="742"/>
      <c r="Y198" s="742"/>
      <c r="Z198" s="742"/>
    </row>
    <row r="199" ht="15.75" customHeight="1">
      <c r="A199" s="24">
        <f t="shared" si="9"/>
        <v>4</v>
      </c>
      <c r="B199" s="745"/>
      <c r="C199" s="29"/>
      <c r="D199" s="24"/>
      <c r="E199" s="24"/>
      <c r="F199" s="24"/>
      <c r="G199" s="24"/>
      <c r="H199" s="24"/>
      <c r="I199" s="742"/>
      <c r="J199" s="742"/>
      <c r="K199" s="742"/>
      <c r="L199" s="742"/>
      <c r="M199" s="742"/>
      <c r="N199" s="742"/>
      <c r="O199" s="742"/>
      <c r="P199" s="742"/>
      <c r="Q199" s="742"/>
      <c r="R199" s="742"/>
      <c r="S199" s="742"/>
      <c r="T199" s="742"/>
      <c r="U199" s="742"/>
      <c r="V199" s="742"/>
      <c r="W199" s="742"/>
      <c r="X199" s="742"/>
      <c r="Y199" s="742"/>
      <c r="Z199" s="742"/>
    </row>
    <row r="200" ht="15.75" customHeight="1">
      <c r="A200" s="24">
        <f t="shared" si="9"/>
        <v>5</v>
      </c>
      <c r="B200" s="745"/>
      <c r="C200" s="29"/>
      <c r="D200" s="24"/>
      <c r="E200" s="24"/>
      <c r="F200" s="24"/>
      <c r="G200" s="24"/>
      <c r="H200" s="24"/>
      <c r="I200" s="742"/>
      <c r="J200" s="742"/>
      <c r="K200" s="742"/>
      <c r="L200" s="742"/>
      <c r="M200" s="742"/>
      <c r="N200" s="742"/>
      <c r="O200" s="742"/>
      <c r="P200" s="742"/>
      <c r="Q200" s="742"/>
      <c r="R200" s="742"/>
      <c r="S200" s="742"/>
      <c r="T200" s="742"/>
      <c r="U200" s="742"/>
      <c r="V200" s="742"/>
      <c r="W200" s="742"/>
      <c r="X200" s="742"/>
      <c r="Y200" s="742"/>
      <c r="Z200" s="742"/>
    </row>
    <row r="201" ht="15.75" customHeight="1">
      <c r="A201" s="24">
        <f t="shared" si="9"/>
        <v>6</v>
      </c>
      <c r="B201" s="745"/>
      <c r="C201" s="29"/>
      <c r="D201" s="24"/>
      <c r="E201" s="24"/>
      <c r="F201" s="24"/>
      <c r="G201" s="24"/>
      <c r="H201" s="24"/>
      <c r="I201" s="742"/>
      <c r="J201" s="742"/>
      <c r="K201" s="742"/>
      <c r="L201" s="742"/>
      <c r="M201" s="742"/>
      <c r="N201" s="742"/>
      <c r="O201" s="742"/>
      <c r="P201" s="742"/>
      <c r="Q201" s="742"/>
      <c r="R201" s="742"/>
      <c r="S201" s="742"/>
      <c r="T201" s="742"/>
      <c r="U201" s="742"/>
      <c r="V201" s="742"/>
      <c r="W201" s="742"/>
      <c r="X201" s="742"/>
      <c r="Y201" s="742"/>
      <c r="Z201" s="742"/>
    </row>
    <row r="202" ht="15.75" customHeight="1">
      <c r="A202" s="24">
        <f t="shared" si="9"/>
        <v>7</v>
      </c>
      <c r="B202" s="745"/>
      <c r="C202" s="29"/>
      <c r="D202" s="24"/>
      <c r="E202" s="24"/>
      <c r="F202" s="24"/>
      <c r="G202" s="24"/>
      <c r="H202" s="24"/>
      <c r="I202" s="742"/>
      <c r="J202" s="742"/>
      <c r="K202" s="742"/>
      <c r="L202" s="742"/>
      <c r="M202" s="742"/>
      <c r="N202" s="742"/>
      <c r="O202" s="742"/>
      <c r="P202" s="742"/>
      <c r="Q202" s="742"/>
      <c r="R202" s="742"/>
      <c r="S202" s="742"/>
      <c r="T202" s="742"/>
      <c r="U202" s="742"/>
      <c r="V202" s="742"/>
      <c r="W202" s="742"/>
      <c r="X202" s="742"/>
      <c r="Y202" s="742"/>
      <c r="Z202" s="742"/>
    </row>
    <row r="203" ht="15.75" customHeight="1">
      <c r="A203" s="24">
        <f t="shared" si="9"/>
        <v>8</v>
      </c>
      <c r="B203" s="745"/>
      <c r="C203" s="29"/>
      <c r="D203" s="24"/>
      <c r="E203" s="24"/>
      <c r="F203" s="24"/>
      <c r="G203" s="24"/>
      <c r="H203" s="24"/>
      <c r="I203" s="742"/>
      <c r="J203" s="742"/>
      <c r="K203" s="742"/>
      <c r="L203" s="742"/>
      <c r="M203" s="742"/>
      <c r="N203" s="742"/>
      <c r="O203" s="742"/>
      <c r="P203" s="742"/>
      <c r="Q203" s="742"/>
      <c r="R203" s="742"/>
      <c r="S203" s="742"/>
      <c r="T203" s="742"/>
      <c r="U203" s="742"/>
      <c r="V203" s="742"/>
      <c r="W203" s="742"/>
      <c r="X203" s="742"/>
      <c r="Y203" s="742"/>
      <c r="Z203" s="742"/>
    </row>
    <row r="204" ht="15.75" customHeight="1">
      <c r="A204" s="24">
        <f t="shared" si="9"/>
        <v>9</v>
      </c>
      <c r="B204" s="745"/>
      <c r="C204" s="29"/>
      <c r="D204" s="24"/>
      <c r="E204" s="24"/>
      <c r="F204" s="24"/>
      <c r="G204" s="24"/>
      <c r="H204" s="24"/>
      <c r="I204" s="742"/>
      <c r="J204" s="742"/>
      <c r="K204" s="742"/>
      <c r="L204" s="742"/>
      <c r="M204" s="742"/>
      <c r="N204" s="742"/>
      <c r="O204" s="742"/>
      <c r="P204" s="742"/>
      <c r="Q204" s="742"/>
      <c r="R204" s="742"/>
      <c r="S204" s="742"/>
      <c r="T204" s="742"/>
      <c r="U204" s="742"/>
      <c r="V204" s="742"/>
      <c r="W204" s="742"/>
      <c r="X204" s="742"/>
      <c r="Y204" s="742"/>
      <c r="Z204" s="742"/>
    </row>
    <row r="205" ht="15.75" customHeight="1">
      <c r="A205" s="24">
        <f t="shared" si="9"/>
        <v>10</v>
      </c>
      <c r="B205" s="745"/>
      <c r="C205" s="29"/>
      <c r="D205" s="24"/>
      <c r="E205" s="24"/>
      <c r="F205" s="24"/>
      <c r="G205" s="24"/>
      <c r="H205" s="24"/>
      <c r="I205" s="742"/>
      <c r="J205" s="742"/>
      <c r="K205" s="742"/>
      <c r="L205" s="742"/>
      <c r="M205" s="742"/>
      <c r="N205" s="742"/>
      <c r="O205" s="742"/>
      <c r="P205" s="742"/>
      <c r="Q205" s="742"/>
      <c r="R205" s="742"/>
      <c r="S205" s="742"/>
      <c r="T205" s="742"/>
      <c r="U205" s="742"/>
      <c r="V205" s="742"/>
      <c r="W205" s="742"/>
      <c r="X205" s="742"/>
      <c r="Y205" s="742"/>
      <c r="Z205" s="742"/>
    </row>
    <row r="206" ht="15.75" customHeight="1">
      <c r="A206" s="24">
        <f t="shared" si="9"/>
        <v>11</v>
      </c>
      <c r="B206" s="745"/>
      <c r="C206" s="29"/>
      <c r="D206" s="24"/>
      <c r="E206" s="24"/>
      <c r="F206" s="24"/>
      <c r="G206" s="24"/>
      <c r="H206" s="24"/>
      <c r="I206" s="742"/>
      <c r="J206" s="742"/>
      <c r="K206" s="742"/>
      <c r="L206" s="742"/>
      <c r="M206" s="742"/>
      <c r="N206" s="742"/>
      <c r="O206" s="742"/>
      <c r="P206" s="742"/>
      <c r="Q206" s="742"/>
      <c r="R206" s="742"/>
      <c r="S206" s="742"/>
      <c r="T206" s="742"/>
      <c r="U206" s="742"/>
      <c r="V206" s="742"/>
      <c r="W206" s="742"/>
      <c r="X206" s="742"/>
      <c r="Y206" s="742"/>
      <c r="Z206" s="742"/>
    </row>
    <row r="207" ht="15.75" customHeight="1">
      <c r="A207" s="24">
        <f t="shared" si="9"/>
        <v>12</v>
      </c>
      <c r="B207" s="745"/>
      <c r="C207" s="29"/>
      <c r="D207" s="24"/>
      <c r="E207" s="24"/>
      <c r="F207" s="24"/>
      <c r="G207" s="24"/>
      <c r="H207" s="24"/>
      <c r="I207" s="742"/>
      <c r="J207" s="742"/>
      <c r="K207" s="742"/>
      <c r="L207" s="742"/>
      <c r="M207" s="742"/>
      <c r="N207" s="742"/>
      <c r="O207" s="742"/>
      <c r="P207" s="742"/>
      <c r="Q207" s="742"/>
      <c r="R207" s="742"/>
      <c r="S207" s="742"/>
      <c r="T207" s="742"/>
      <c r="U207" s="742"/>
      <c r="V207" s="742"/>
      <c r="W207" s="742"/>
      <c r="X207" s="742"/>
      <c r="Y207" s="742"/>
      <c r="Z207" s="742"/>
    </row>
    <row r="208" ht="15.75" customHeight="1">
      <c r="A208" s="24">
        <f t="shared" si="9"/>
        <v>13</v>
      </c>
      <c r="B208" s="745"/>
      <c r="C208" s="29"/>
      <c r="D208" s="24"/>
      <c r="E208" s="24"/>
      <c r="F208" s="24"/>
      <c r="G208" s="24"/>
      <c r="H208" s="24"/>
      <c r="I208" s="742"/>
      <c r="J208" s="742"/>
      <c r="K208" s="742"/>
      <c r="L208" s="742"/>
      <c r="M208" s="742"/>
      <c r="N208" s="742"/>
      <c r="O208" s="742"/>
      <c r="P208" s="742"/>
      <c r="Q208" s="742"/>
      <c r="R208" s="742"/>
      <c r="S208" s="742"/>
      <c r="T208" s="742"/>
      <c r="U208" s="742"/>
      <c r="V208" s="742"/>
      <c r="W208" s="742"/>
      <c r="X208" s="742"/>
      <c r="Y208" s="742"/>
      <c r="Z208" s="742"/>
    </row>
    <row r="209" ht="15.75" customHeight="1">
      <c r="A209" s="24">
        <f t="shared" si="9"/>
        <v>14</v>
      </c>
      <c r="B209" s="745"/>
      <c r="C209" s="29"/>
      <c r="D209" s="24"/>
      <c r="E209" s="24"/>
      <c r="F209" s="24"/>
      <c r="G209" s="24"/>
      <c r="H209" s="24"/>
      <c r="I209" s="742"/>
      <c r="J209" s="742"/>
      <c r="K209" s="742"/>
      <c r="L209" s="742"/>
      <c r="M209" s="742"/>
      <c r="N209" s="742"/>
      <c r="O209" s="742"/>
      <c r="P209" s="742"/>
      <c r="Q209" s="742"/>
      <c r="R209" s="742"/>
      <c r="S209" s="742"/>
      <c r="T209" s="742"/>
      <c r="U209" s="742"/>
      <c r="V209" s="742"/>
      <c r="W209" s="742"/>
      <c r="X209" s="742"/>
      <c r="Y209" s="742"/>
      <c r="Z209" s="742"/>
    </row>
    <row r="210" ht="15.75" customHeight="1">
      <c r="A210" s="24">
        <f t="shared" si="9"/>
        <v>15</v>
      </c>
      <c r="B210" s="745"/>
      <c r="C210" s="29"/>
      <c r="D210" s="24"/>
      <c r="E210" s="24"/>
      <c r="F210" s="24"/>
      <c r="G210" s="24"/>
      <c r="H210" s="24"/>
      <c r="I210" s="742"/>
      <c r="J210" s="742"/>
      <c r="K210" s="742"/>
      <c r="L210" s="742"/>
      <c r="M210" s="742"/>
      <c r="N210" s="742"/>
      <c r="O210" s="742"/>
      <c r="P210" s="742"/>
      <c r="Q210" s="742"/>
      <c r="R210" s="742"/>
      <c r="S210" s="742"/>
      <c r="T210" s="742"/>
      <c r="U210" s="742"/>
      <c r="V210" s="742"/>
      <c r="W210" s="742"/>
      <c r="X210" s="742"/>
      <c r="Y210" s="742"/>
      <c r="Z210" s="742"/>
    </row>
    <row r="211" ht="15.75" customHeight="1">
      <c r="A211" s="24">
        <f t="shared" si="9"/>
        <v>16</v>
      </c>
      <c r="B211" s="745"/>
      <c r="C211" s="29"/>
      <c r="D211" s="24"/>
      <c r="E211" s="24"/>
      <c r="F211" s="24"/>
      <c r="G211" s="24"/>
      <c r="H211" s="24"/>
      <c r="I211" s="742"/>
      <c r="J211" s="742"/>
      <c r="K211" s="742"/>
      <c r="L211" s="742"/>
      <c r="M211" s="742"/>
      <c r="N211" s="742"/>
      <c r="O211" s="742"/>
      <c r="P211" s="742"/>
      <c r="Q211" s="742"/>
      <c r="R211" s="742"/>
      <c r="S211" s="742"/>
      <c r="T211" s="742"/>
      <c r="U211" s="742"/>
      <c r="V211" s="742"/>
      <c r="W211" s="742"/>
      <c r="X211" s="742"/>
      <c r="Y211" s="742"/>
      <c r="Z211" s="742"/>
    </row>
    <row r="212" ht="15.75" customHeight="1">
      <c r="A212" s="24">
        <f t="shared" si="9"/>
        <v>17</v>
      </c>
      <c r="B212" s="745"/>
      <c r="C212" s="29"/>
      <c r="D212" s="24"/>
      <c r="E212" s="24"/>
      <c r="F212" s="24"/>
      <c r="G212" s="24"/>
      <c r="H212" s="24"/>
      <c r="I212" s="742"/>
      <c r="J212" s="742"/>
      <c r="K212" s="742"/>
      <c r="L212" s="742"/>
      <c r="M212" s="742"/>
      <c r="N212" s="742"/>
      <c r="O212" s="742"/>
      <c r="P212" s="742"/>
      <c r="Q212" s="742"/>
      <c r="R212" s="742"/>
      <c r="S212" s="742"/>
      <c r="T212" s="742"/>
      <c r="U212" s="742"/>
      <c r="V212" s="742"/>
      <c r="W212" s="742"/>
      <c r="X212" s="742"/>
      <c r="Y212" s="742"/>
      <c r="Z212" s="742"/>
    </row>
    <row r="213" ht="15.75" customHeight="1">
      <c r="A213" s="24">
        <f t="shared" si="9"/>
        <v>18</v>
      </c>
      <c r="B213" s="745"/>
      <c r="C213" s="29"/>
      <c r="D213" s="24"/>
      <c r="E213" s="24"/>
      <c r="F213" s="24"/>
      <c r="G213" s="24"/>
      <c r="H213" s="24"/>
      <c r="I213" s="742"/>
      <c r="J213" s="742"/>
      <c r="K213" s="742"/>
      <c r="L213" s="742"/>
      <c r="M213" s="742"/>
      <c r="N213" s="742"/>
      <c r="O213" s="742"/>
      <c r="P213" s="742"/>
      <c r="Q213" s="742"/>
      <c r="R213" s="742"/>
      <c r="S213" s="742"/>
      <c r="T213" s="742"/>
      <c r="U213" s="742"/>
      <c r="V213" s="742"/>
      <c r="W213" s="742"/>
      <c r="X213" s="742"/>
      <c r="Y213" s="742"/>
      <c r="Z213" s="742"/>
    </row>
    <row r="214" ht="15.75" customHeight="1">
      <c r="A214" s="24">
        <f t="shared" si="9"/>
        <v>19</v>
      </c>
      <c r="B214" s="745"/>
      <c r="C214" s="29"/>
      <c r="D214" s="24"/>
      <c r="E214" s="24"/>
      <c r="F214" s="24"/>
      <c r="G214" s="24"/>
      <c r="H214" s="24"/>
      <c r="I214" s="742"/>
      <c r="J214" s="742"/>
      <c r="K214" s="742"/>
      <c r="L214" s="742"/>
      <c r="M214" s="742"/>
      <c r="N214" s="742"/>
      <c r="O214" s="742"/>
      <c r="P214" s="742"/>
      <c r="Q214" s="742"/>
      <c r="R214" s="742"/>
      <c r="S214" s="742"/>
      <c r="T214" s="742"/>
      <c r="U214" s="742"/>
      <c r="V214" s="742"/>
      <c r="W214" s="742"/>
      <c r="X214" s="742"/>
      <c r="Y214" s="742"/>
      <c r="Z214" s="742"/>
    </row>
    <row r="215" ht="15.75" customHeight="1">
      <c r="A215" s="24">
        <f t="shared" si="9"/>
        <v>20</v>
      </c>
      <c r="B215" s="745"/>
      <c r="C215" s="29"/>
      <c r="D215" s="24"/>
      <c r="E215" s="24"/>
      <c r="F215" s="24"/>
      <c r="G215" s="24"/>
      <c r="H215" s="24"/>
      <c r="I215" s="742"/>
      <c r="J215" s="742"/>
      <c r="K215" s="742"/>
      <c r="L215" s="742"/>
      <c r="M215" s="742"/>
      <c r="N215" s="742"/>
      <c r="O215" s="742"/>
      <c r="P215" s="742"/>
      <c r="Q215" s="742"/>
      <c r="R215" s="742"/>
      <c r="S215" s="742"/>
      <c r="T215" s="742"/>
      <c r="U215" s="742"/>
      <c r="V215" s="742"/>
      <c r="W215" s="742"/>
      <c r="X215" s="742"/>
      <c r="Y215" s="742"/>
      <c r="Z215" s="742"/>
    </row>
    <row r="216" ht="15.75" customHeight="1">
      <c r="A216" s="24">
        <f t="shared" si="9"/>
        <v>21</v>
      </c>
      <c r="B216" s="745"/>
      <c r="C216" s="29"/>
      <c r="D216" s="24"/>
      <c r="E216" s="24"/>
      <c r="F216" s="24"/>
      <c r="G216" s="24"/>
      <c r="H216" s="24"/>
      <c r="I216" s="742"/>
      <c r="J216" s="742"/>
      <c r="K216" s="742"/>
      <c r="L216" s="742"/>
      <c r="M216" s="742"/>
      <c r="N216" s="742"/>
      <c r="O216" s="742"/>
      <c r="P216" s="742"/>
      <c r="Q216" s="742"/>
      <c r="R216" s="742"/>
      <c r="S216" s="742"/>
      <c r="T216" s="742"/>
      <c r="U216" s="742"/>
      <c r="V216" s="742"/>
      <c r="W216" s="742"/>
      <c r="X216" s="742"/>
      <c r="Y216" s="742"/>
      <c r="Z216" s="742"/>
    </row>
    <row r="217" ht="15.75" customHeight="1">
      <c r="A217" s="24">
        <f t="shared" si="9"/>
        <v>22</v>
      </c>
      <c r="B217" s="745"/>
      <c r="C217" s="29"/>
      <c r="D217" s="24"/>
      <c r="E217" s="24"/>
      <c r="F217" s="24"/>
      <c r="G217" s="24"/>
      <c r="H217" s="24"/>
      <c r="I217" s="742"/>
      <c r="J217" s="742"/>
      <c r="K217" s="742"/>
      <c r="L217" s="742"/>
      <c r="M217" s="742"/>
      <c r="N217" s="742"/>
      <c r="O217" s="742"/>
      <c r="P217" s="742"/>
      <c r="Q217" s="742"/>
      <c r="R217" s="742"/>
      <c r="S217" s="742"/>
      <c r="T217" s="742"/>
      <c r="U217" s="742"/>
      <c r="V217" s="742"/>
      <c r="W217" s="742"/>
      <c r="X217" s="742"/>
      <c r="Y217" s="742"/>
      <c r="Z217" s="742"/>
    </row>
    <row r="218" ht="15.75" customHeight="1">
      <c r="A218" s="24">
        <f t="shared" si="9"/>
        <v>23</v>
      </c>
      <c r="B218" s="745"/>
      <c r="C218" s="29"/>
      <c r="D218" s="24"/>
      <c r="E218" s="24"/>
      <c r="F218" s="24"/>
      <c r="G218" s="24"/>
      <c r="H218" s="24"/>
      <c r="I218" s="742"/>
      <c r="J218" s="742"/>
      <c r="K218" s="742"/>
      <c r="L218" s="742"/>
      <c r="M218" s="742"/>
      <c r="N218" s="742"/>
      <c r="O218" s="742"/>
      <c r="P218" s="742"/>
      <c r="Q218" s="742"/>
      <c r="R218" s="742"/>
      <c r="S218" s="742"/>
      <c r="T218" s="742"/>
      <c r="U218" s="742"/>
      <c r="V218" s="742"/>
      <c r="W218" s="742"/>
      <c r="X218" s="742"/>
      <c r="Y218" s="742"/>
      <c r="Z218" s="742"/>
    </row>
    <row r="219" ht="15.75" customHeight="1">
      <c r="A219" s="24">
        <f t="shared" si="9"/>
        <v>24</v>
      </c>
      <c r="B219" s="745"/>
      <c r="C219" s="29"/>
      <c r="D219" s="24"/>
      <c r="E219" s="24"/>
      <c r="F219" s="24"/>
      <c r="G219" s="24"/>
      <c r="H219" s="24"/>
      <c r="I219" s="742"/>
      <c r="J219" s="742"/>
      <c r="K219" s="742"/>
      <c r="L219" s="742"/>
      <c r="M219" s="742"/>
      <c r="N219" s="742"/>
      <c r="O219" s="742"/>
      <c r="P219" s="742"/>
      <c r="Q219" s="742"/>
      <c r="R219" s="742"/>
      <c r="S219" s="742"/>
      <c r="T219" s="742"/>
      <c r="U219" s="742"/>
      <c r="V219" s="742"/>
      <c r="W219" s="742"/>
      <c r="X219" s="742"/>
      <c r="Y219" s="742"/>
      <c r="Z219" s="742"/>
    </row>
    <row r="220" ht="15.75" customHeight="1">
      <c r="A220" s="24">
        <v>1.0</v>
      </c>
      <c r="B220" s="745"/>
      <c r="C220" s="29"/>
      <c r="D220" s="24"/>
      <c r="E220" s="24"/>
      <c r="F220" s="24"/>
      <c r="G220" s="24"/>
      <c r="H220" s="24"/>
      <c r="I220" s="742"/>
      <c r="J220" s="742"/>
      <c r="K220" s="742"/>
      <c r="L220" s="742"/>
      <c r="M220" s="742"/>
      <c r="N220" s="742"/>
      <c r="O220" s="742"/>
      <c r="P220" s="742"/>
      <c r="Q220" s="742"/>
      <c r="R220" s="742"/>
      <c r="S220" s="742"/>
      <c r="T220" s="742"/>
      <c r="U220" s="742"/>
      <c r="V220" s="742"/>
      <c r="W220" s="742"/>
      <c r="X220" s="742"/>
      <c r="Y220" s="742"/>
      <c r="Z220" s="742"/>
    </row>
    <row r="221" ht="15.75" customHeight="1">
      <c r="A221" s="24">
        <f t="shared" ref="A221:A223" si="10">A220+1</f>
        <v>2</v>
      </c>
      <c r="B221" s="745"/>
      <c r="C221" s="29"/>
      <c r="D221" s="24"/>
      <c r="E221" s="24"/>
      <c r="F221" s="24"/>
      <c r="G221" s="24"/>
      <c r="H221" s="24"/>
      <c r="I221" s="742"/>
      <c r="J221" s="742"/>
      <c r="K221" s="742"/>
      <c r="L221" s="742"/>
      <c r="M221" s="742"/>
      <c r="N221" s="742"/>
      <c r="O221" s="742"/>
      <c r="P221" s="742"/>
      <c r="Q221" s="742"/>
      <c r="R221" s="742"/>
      <c r="S221" s="742"/>
      <c r="T221" s="742"/>
      <c r="U221" s="742"/>
      <c r="V221" s="742"/>
      <c r="W221" s="742"/>
      <c r="X221" s="742"/>
      <c r="Y221" s="742"/>
      <c r="Z221" s="742"/>
    </row>
    <row r="222" ht="15.75" customHeight="1">
      <c r="A222" s="24">
        <f t="shared" si="10"/>
        <v>3</v>
      </c>
      <c r="B222" s="745"/>
      <c r="C222" s="29"/>
      <c r="D222" s="24"/>
      <c r="E222" s="24"/>
      <c r="F222" s="24"/>
      <c r="G222" s="24"/>
      <c r="H222" s="24"/>
      <c r="I222" s="742"/>
      <c r="J222" s="742"/>
      <c r="K222" s="742"/>
      <c r="L222" s="742"/>
      <c r="M222" s="742"/>
      <c r="N222" s="742"/>
      <c r="O222" s="742"/>
      <c r="P222" s="742"/>
      <c r="Q222" s="742"/>
      <c r="R222" s="742"/>
      <c r="S222" s="742"/>
      <c r="T222" s="742"/>
      <c r="U222" s="742"/>
      <c r="V222" s="742"/>
      <c r="W222" s="742"/>
      <c r="X222" s="742"/>
      <c r="Y222" s="742"/>
      <c r="Z222" s="742"/>
    </row>
    <row r="223" ht="15.75" customHeight="1">
      <c r="A223" s="24">
        <f t="shared" si="10"/>
        <v>4</v>
      </c>
      <c r="B223" s="745"/>
      <c r="C223" s="29"/>
      <c r="D223" s="24"/>
      <c r="E223" s="24"/>
      <c r="F223" s="24"/>
      <c r="G223" s="24"/>
      <c r="H223" s="24"/>
      <c r="I223" s="742"/>
      <c r="J223" s="742"/>
      <c r="K223" s="742"/>
      <c r="L223" s="742"/>
      <c r="M223" s="742"/>
      <c r="N223" s="742"/>
      <c r="O223" s="742"/>
      <c r="P223" s="742"/>
      <c r="Q223" s="742"/>
      <c r="R223" s="742"/>
      <c r="S223" s="742"/>
      <c r="T223" s="742"/>
      <c r="U223" s="742"/>
      <c r="V223" s="742"/>
      <c r="W223" s="742"/>
      <c r="X223" s="742"/>
      <c r="Y223" s="742"/>
      <c r="Z223" s="742"/>
    </row>
    <row r="224" ht="15.75" customHeight="1">
      <c r="A224" s="24">
        <f>A318+1</f>
        <v>8</v>
      </c>
      <c r="B224" s="745"/>
      <c r="C224" s="29"/>
      <c r="D224" s="24"/>
      <c r="E224" s="24"/>
      <c r="F224" s="24"/>
      <c r="G224" s="24"/>
      <c r="H224" s="24"/>
      <c r="I224" s="742"/>
      <c r="J224" s="742"/>
      <c r="K224" s="742"/>
      <c r="L224" s="742"/>
      <c r="M224" s="742"/>
      <c r="N224" s="742"/>
      <c r="O224" s="742"/>
      <c r="P224" s="742"/>
      <c r="Q224" s="742"/>
      <c r="R224" s="742"/>
      <c r="S224" s="742"/>
      <c r="T224" s="742"/>
      <c r="U224" s="742"/>
      <c r="V224" s="742"/>
      <c r="W224" s="742"/>
      <c r="X224" s="742"/>
      <c r="Y224" s="742"/>
      <c r="Z224" s="742"/>
    </row>
    <row r="225" ht="15.75" customHeight="1">
      <c r="A225" s="24">
        <f t="shared" ref="A225:A241" si="11">A224+1</f>
        <v>9</v>
      </c>
      <c r="B225" s="745"/>
      <c r="C225" s="29"/>
      <c r="D225" s="24"/>
      <c r="E225" s="24"/>
      <c r="F225" s="24"/>
      <c r="G225" s="24"/>
      <c r="H225" s="24"/>
      <c r="I225" s="742"/>
      <c r="J225" s="742"/>
      <c r="K225" s="742"/>
      <c r="L225" s="742"/>
      <c r="M225" s="742"/>
      <c r="N225" s="742"/>
      <c r="O225" s="742"/>
      <c r="P225" s="742"/>
      <c r="Q225" s="742"/>
      <c r="R225" s="742"/>
      <c r="S225" s="742"/>
      <c r="T225" s="742"/>
      <c r="U225" s="742"/>
      <c r="V225" s="742"/>
      <c r="W225" s="742"/>
      <c r="X225" s="742"/>
      <c r="Y225" s="742"/>
      <c r="Z225" s="742"/>
    </row>
    <row r="226" ht="15.75" customHeight="1">
      <c r="A226" s="24">
        <f t="shared" si="11"/>
        <v>10</v>
      </c>
      <c r="B226" s="745"/>
      <c r="C226" s="29"/>
      <c r="D226" s="24"/>
      <c r="E226" s="24"/>
      <c r="F226" s="24"/>
      <c r="G226" s="24"/>
      <c r="H226" s="24"/>
      <c r="I226" s="742"/>
      <c r="J226" s="742"/>
      <c r="K226" s="742"/>
      <c r="L226" s="742"/>
      <c r="M226" s="742"/>
      <c r="N226" s="742"/>
      <c r="O226" s="742"/>
      <c r="P226" s="742"/>
      <c r="Q226" s="742"/>
      <c r="R226" s="742"/>
      <c r="S226" s="742"/>
      <c r="T226" s="742"/>
      <c r="U226" s="742"/>
      <c r="V226" s="742"/>
      <c r="W226" s="742"/>
      <c r="X226" s="742"/>
      <c r="Y226" s="742"/>
      <c r="Z226" s="742"/>
    </row>
    <row r="227" ht="15.75" customHeight="1">
      <c r="A227" s="24">
        <f t="shared" si="11"/>
        <v>11</v>
      </c>
      <c r="B227" s="745"/>
      <c r="C227" s="29"/>
      <c r="D227" s="24"/>
      <c r="E227" s="24"/>
      <c r="F227" s="24"/>
      <c r="G227" s="24"/>
      <c r="H227" s="24"/>
      <c r="I227" s="742"/>
      <c r="J227" s="742"/>
      <c r="K227" s="742"/>
      <c r="L227" s="742"/>
      <c r="M227" s="742"/>
      <c r="N227" s="742"/>
      <c r="O227" s="742"/>
      <c r="P227" s="742"/>
      <c r="Q227" s="742"/>
      <c r="R227" s="742"/>
      <c r="S227" s="742"/>
      <c r="T227" s="742"/>
      <c r="U227" s="742"/>
      <c r="V227" s="742"/>
      <c r="W227" s="742"/>
      <c r="X227" s="742"/>
      <c r="Y227" s="742"/>
      <c r="Z227" s="742"/>
    </row>
    <row r="228" ht="15.75" customHeight="1">
      <c r="A228" s="24">
        <f t="shared" si="11"/>
        <v>12</v>
      </c>
      <c r="B228" s="745"/>
      <c r="C228" s="29"/>
      <c r="D228" s="24"/>
      <c r="E228" s="24"/>
      <c r="F228" s="24"/>
      <c r="G228" s="24"/>
      <c r="H228" s="24"/>
      <c r="I228" s="742"/>
      <c r="J228" s="742"/>
      <c r="K228" s="742"/>
      <c r="L228" s="742"/>
      <c r="M228" s="742"/>
      <c r="N228" s="742"/>
      <c r="O228" s="742"/>
      <c r="P228" s="742"/>
      <c r="Q228" s="742"/>
      <c r="R228" s="742"/>
      <c r="S228" s="742"/>
      <c r="T228" s="742"/>
      <c r="U228" s="742"/>
      <c r="V228" s="742"/>
      <c r="W228" s="742"/>
      <c r="X228" s="742"/>
      <c r="Y228" s="742"/>
      <c r="Z228" s="742"/>
    </row>
    <row r="229" ht="15.75" customHeight="1">
      <c r="A229" s="24">
        <f t="shared" si="11"/>
        <v>13</v>
      </c>
      <c r="B229" s="745"/>
      <c r="C229" s="29"/>
      <c r="D229" s="24"/>
      <c r="E229" s="24"/>
      <c r="F229" s="24"/>
      <c r="G229" s="24"/>
      <c r="H229" s="24"/>
      <c r="I229" s="742"/>
      <c r="J229" s="742"/>
      <c r="K229" s="742"/>
      <c r="L229" s="742"/>
      <c r="M229" s="742"/>
      <c r="N229" s="742"/>
      <c r="O229" s="742"/>
      <c r="P229" s="742"/>
      <c r="Q229" s="742"/>
      <c r="R229" s="742"/>
      <c r="S229" s="742"/>
      <c r="T229" s="742"/>
      <c r="U229" s="742"/>
      <c r="V229" s="742"/>
      <c r="W229" s="742"/>
      <c r="X229" s="742"/>
      <c r="Y229" s="742"/>
      <c r="Z229" s="742"/>
    </row>
    <row r="230" ht="15.75" customHeight="1">
      <c r="A230" s="24">
        <f t="shared" si="11"/>
        <v>14</v>
      </c>
      <c r="B230" s="745"/>
      <c r="C230" s="29"/>
      <c r="D230" s="24"/>
      <c r="E230" s="24"/>
      <c r="F230" s="24"/>
      <c r="G230" s="24"/>
      <c r="H230" s="24"/>
      <c r="I230" s="742"/>
      <c r="J230" s="742"/>
      <c r="K230" s="742"/>
      <c r="L230" s="742"/>
      <c r="M230" s="742"/>
      <c r="N230" s="742"/>
      <c r="O230" s="742"/>
      <c r="P230" s="742"/>
      <c r="Q230" s="742"/>
      <c r="R230" s="742"/>
      <c r="S230" s="742"/>
      <c r="T230" s="742"/>
      <c r="U230" s="742"/>
      <c r="V230" s="742"/>
      <c r="W230" s="742"/>
      <c r="X230" s="742"/>
      <c r="Y230" s="742"/>
      <c r="Z230" s="742"/>
    </row>
    <row r="231" ht="15.75" customHeight="1">
      <c r="A231" s="24">
        <f t="shared" si="11"/>
        <v>15</v>
      </c>
      <c r="B231" s="745"/>
      <c r="C231" s="29"/>
      <c r="D231" s="24"/>
      <c r="E231" s="24"/>
      <c r="F231" s="24"/>
      <c r="G231" s="24"/>
      <c r="H231" s="24"/>
      <c r="I231" s="742"/>
      <c r="J231" s="742"/>
      <c r="K231" s="742"/>
      <c r="L231" s="742"/>
      <c r="M231" s="742"/>
      <c r="N231" s="742"/>
      <c r="O231" s="742"/>
      <c r="P231" s="742"/>
      <c r="Q231" s="742"/>
      <c r="R231" s="742"/>
      <c r="S231" s="742"/>
      <c r="T231" s="742"/>
      <c r="U231" s="742"/>
      <c r="V231" s="742"/>
      <c r="W231" s="742"/>
      <c r="X231" s="742"/>
      <c r="Y231" s="742"/>
      <c r="Z231" s="742"/>
    </row>
    <row r="232" ht="15.75" customHeight="1">
      <c r="A232" s="24">
        <f t="shared" si="11"/>
        <v>16</v>
      </c>
      <c r="B232" s="745"/>
      <c r="C232" s="29"/>
      <c r="D232" s="24"/>
      <c r="E232" s="24"/>
      <c r="F232" s="24"/>
      <c r="G232" s="24"/>
      <c r="H232" s="24"/>
      <c r="I232" s="742"/>
      <c r="J232" s="742"/>
      <c r="K232" s="742"/>
      <c r="L232" s="742"/>
      <c r="M232" s="742"/>
      <c r="N232" s="742"/>
      <c r="O232" s="742"/>
      <c r="P232" s="742"/>
      <c r="Q232" s="742"/>
      <c r="R232" s="742"/>
      <c r="S232" s="742"/>
      <c r="T232" s="742"/>
      <c r="U232" s="742"/>
      <c r="V232" s="742"/>
      <c r="W232" s="742"/>
      <c r="X232" s="742"/>
      <c r="Y232" s="742"/>
      <c r="Z232" s="742"/>
    </row>
    <row r="233" ht="15.75" customHeight="1">
      <c r="A233" s="24">
        <f t="shared" si="11"/>
        <v>17</v>
      </c>
      <c r="B233" s="745"/>
      <c r="C233" s="29"/>
      <c r="D233" s="24"/>
      <c r="E233" s="24"/>
      <c r="F233" s="24"/>
      <c r="G233" s="24"/>
      <c r="H233" s="24"/>
      <c r="I233" s="742"/>
      <c r="J233" s="742"/>
      <c r="K233" s="742"/>
      <c r="L233" s="742"/>
      <c r="M233" s="742"/>
      <c r="N233" s="742"/>
      <c r="O233" s="742"/>
      <c r="P233" s="742"/>
      <c r="Q233" s="742"/>
      <c r="R233" s="742"/>
      <c r="S233" s="742"/>
      <c r="T233" s="742"/>
      <c r="U233" s="742"/>
      <c r="V233" s="742"/>
      <c r="W233" s="742"/>
      <c r="X233" s="742"/>
      <c r="Y233" s="742"/>
      <c r="Z233" s="742"/>
    </row>
    <row r="234" ht="15.75" customHeight="1">
      <c r="A234" s="24">
        <f t="shared" si="11"/>
        <v>18</v>
      </c>
      <c r="B234" s="745"/>
      <c r="C234" s="29"/>
      <c r="D234" s="24"/>
      <c r="E234" s="24"/>
      <c r="F234" s="24"/>
      <c r="G234" s="24"/>
      <c r="H234" s="24"/>
      <c r="I234" s="742"/>
      <c r="J234" s="742"/>
      <c r="K234" s="742"/>
      <c r="L234" s="742"/>
      <c r="M234" s="742"/>
      <c r="N234" s="742"/>
      <c r="O234" s="742"/>
      <c r="P234" s="742"/>
      <c r="Q234" s="742"/>
      <c r="R234" s="742"/>
      <c r="S234" s="742"/>
      <c r="T234" s="742"/>
      <c r="U234" s="742"/>
      <c r="V234" s="742"/>
      <c r="W234" s="742"/>
      <c r="X234" s="742"/>
      <c r="Y234" s="742"/>
      <c r="Z234" s="742"/>
    </row>
    <row r="235" ht="15.75" customHeight="1">
      <c r="A235" s="24">
        <f t="shared" si="11"/>
        <v>19</v>
      </c>
      <c r="B235" s="745"/>
      <c r="C235" s="29"/>
      <c r="D235" s="24"/>
      <c r="E235" s="24"/>
      <c r="F235" s="24"/>
      <c r="G235" s="24"/>
      <c r="H235" s="24"/>
      <c r="I235" s="742"/>
      <c r="J235" s="742"/>
      <c r="K235" s="742"/>
      <c r="L235" s="742"/>
      <c r="M235" s="742"/>
      <c r="N235" s="742"/>
      <c r="O235" s="742"/>
      <c r="P235" s="742"/>
      <c r="Q235" s="742"/>
      <c r="R235" s="742"/>
      <c r="S235" s="742"/>
      <c r="T235" s="742"/>
      <c r="U235" s="742"/>
      <c r="V235" s="742"/>
      <c r="W235" s="742"/>
      <c r="X235" s="742"/>
      <c r="Y235" s="742"/>
      <c r="Z235" s="742"/>
    </row>
    <row r="236" ht="15.75" customHeight="1">
      <c r="A236" s="24">
        <f t="shared" si="11"/>
        <v>20</v>
      </c>
      <c r="B236" s="745"/>
      <c r="C236" s="29"/>
      <c r="D236" s="24"/>
      <c r="E236" s="24"/>
      <c r="F236" s="24"/>
      <c r="G236" s="24"/>
      <c r="H236" s="24"/>
      <c r="I236" s="742"/>
      <c r="J236" s="742"/>
      <c r="K236" s="742"/>
      <c r="L236" s="742"/>
      <c r="M236" s="742"/>
      <c r="N236" s="742"/>
      <c r="O236" s="742"/>
      <c r="P236" s="742"/>
      <c r="Q236" s="742"/>
      <c r="R236" s="742"/>
      <c r="S236" s="742"/>
      <c r="T236" s="742"/>
      <c r="U236" s="742"/>
      <c r="V236" s="742"/>
      <c r="W236" s="742"/>
      <c r="X236" s="742"/>
      <c r="Y236" s="742"/>
      <c r="Z236" s="742"/>
    </row>
    <row r="237" ht="15.75" customHeight="1">
      <c r="A237" s="24">
        <f t="shared" si="11"/>
        <v>21</v>
      </c>
      <c r="B237" s="745"/>
      <c r="C237" s="29"/>
      <c r="D237" s="24"/>
      <c r="E237" s="24"/>
      <c r="F237" s="24"/>
      <c r="G237" s="24"/>
      <c r="H237" s="24"/>
      <c r="I237" s="742"/>
      <c r="J237" s="742"/>
      <c r="K237" s="742"/>
      <c r="L237" s="742"/>
      <c r="M237" s="742"/>
      <c r="N237" s="742"/>
      <c r="O237" s="742"/>
      <c r="P237" s="742"/>
      <c r="Q237" s="742"/>
      <c r="R237" s="742"/>
      <c r="S237" s="742"/>
      <c r="T237" s="742"/>
      <c r="U237" s="742"/>
      <c r="V237" s="742"/>
      <c r="W237" s="742"/>
      <c r="X237" s="742"/>
      <c r="Y237" s="742"/>
      <c r="Z237" s="742"/>
    </row>
    <row r="238" ht="15.75" customHeight="1">
      <c r="A238" s="24">
        <f t="shared" si="11"/>
        <v>22</v>
      </c>
      <c r="B238" s="745"/>
      <c r="C238" s="29"/>
      <c r="D238" s="24"/>
      <c r="E238" s="24"/>
      <c r="F238" s="24"/>
      <c r="G238" s="24"/>
      <c r="H238" s="24"/>
      <c r="I238" s="742"/>
      <c r="J238" s="742"/>
      <c r="K238" s="742"/>
      <c r="L238" s="742"/>
      <c r="M238" s="742"/>
      <c r="N238" s="742"/>
      <c r="O238" s="742"/>
      <c r="P238" s="742"/>
      <c r="Q238" s="742"/>
      <c r="R238" s="742"/>
      <c r="S238" s="742"/>
      <c r="T238" s="742"/>
      <c r="U238" s="742"/>
      <c r="V238" s="742"/>
      <c r="W238" s="742"/>
      <c r="X238" s="742"/>
      <c r="Y238" s="742"/>
      <c r="Z238" s="742"/>
    </row>
    <row r="239" ht="15.75" customHeight="1">
      <c r="A239" s="24">
        <f t="shared" si="11"/>
        <v>23</v>
      </c>
      <c r="B239" s="745"/>
      <c r="C239" s="29"/>
      <c r="D239" s="24"/>
      <c r="E239" s="24"/>
      <c r="F239" s="24"/>
      <c r="G239" s="24"/>
      <c r="H239" s="24"/>
      <c r="I239" s="742"/>
      <c r="J239" s="742"/>
      <c r="K239" s="742"/>
      <c r="L239" s="742"/>
      <c r="M239" s="742"/>
      <c r="N239" s="742"/>
      <c r="O239" s="742"/>
      <c r="P239" s="742"/>
      <c r="Q239" s="742"/>
      <c r="R239" s="742"/>
      <c r="S239" s="742"/>
      <c r="T239" s="742"/>
      <c r="U239" s="742"/>
      <c r="V239" s="742"/>
      <c r="W239" s="742"/>
      <c r="X239" s="742"/>
      <c r="Y239" s="742"/>
      <c r="Z239" s="742"/>
    </row>
    <row r="240" ht="15.75" customHeight="1">
      <c r="A240" s="24">
        <f t="shared" si="11"/>
        <v>24</v>
      </c>
      <c r="B240" s="745"/>
      <c r="C240" s="29"/>
      <c r="D240" s="24"/>
      <c r="E240" s="24"/>
      <c r="F240" s="24"/>
      <c r="G240" s="24"/>
      <c r="H240" s="24"/>
      <c r="I240" s="742"/>
      <c r="J240" s="742"/>
      <c r="K240" s="742"/>
      <c r="L240" s="742"/>
      <c r="M240" s="742"/>
      <c r="N240" s="742"/>
      <c r="O240" s="742"/>
      <c r="P240" s="742"/>
      <c r="Q240" s="742"/>
      <c r="R240" s="742"/>
      <c r="S240" s="742"/>
      <c r="T240" s="742"/>
      <c r="U240" s="742"/>
      <c r="V240" s="742"/>
      <c r="W240" s="742"/>
      <c r="X240" s="742"/>
      <c r="Y240" s="742"/>
      <c r="Z240" s="742"/>
    </row>
    <row r="241" ht="15.75" customHeight="1">
      <c r="A241" s="24">
        <f t="shared" si="11"/>
        <v>25</v>
      </c>
      <c r="B241" s="745"/>
      <c r="C241" s="29"/>
      <c r="D241" s="24"/>
      <c r="E241" s="24"/>
      <c r="F241" s="24"/>
      <c r="G241" s="24"/>
      <c r="H241" s="24"/>
      <c r="I241" s="742"/>
      <c r="J241" s="742"/>
      <c r="K241" s="742"/>
      <c r="L241" s="742"/>
      <c r="M241" s="742"/>
      <c r="N241" s="742"/>
      <c r="O241" s="742"/>
      <c r="P241" s="742"/>
      <c r="Q241" s="742"/>
      <c r="R241" s="742"/>
      <c r="S241" s="742"/>
      <c r="T241" s="742"/>
      <c r="U241" s="742"/>
      <c r="V241" s="742"/>
      <c r="W241" s="742"/>
      <c r="X241" s="742"/>
      <c r="Y241" s="742"/>
      <c r="Z241" s="742"/>
    </row>
    <row r="242" ht="15.75" customHeight="1">
      <c r="A242" s="24">
        <v>1.0</v>
      </c>
      <c r="B242" s="745"/>
      <c r="C242" s="29"/>
      <c r="D242" s="24"/>
      <c r="E242" s="24"/>
      <c r="F242" s="24"/>
      <c r="G242" s="24"/>
      <c r="H242" s="24"/>
      <c r="I242" s="742"/>
      <c r="J242" s="742"/>
      <c r="K242" s="742"/>
      <c r="L242" s="742"/>
      <c r="M242" s="742"/>
      <c r="N242" s="742"/>
      <c r="O242" s="742"/>
      <c r="P242" s="742"/>
      <c r="Q242" s="742"/>
      <c r="R242" s="742"/>
      <c r="S242" s="742"/>
      <c r="T242" s="742"/>
      <c r="U242" s="742"/>
      <c r="V242" s="742"/>
      <c r="W242" s="742"/>
      <c r="X242" s="742"/>
      <c r="Y242" s="742"/>
      <c r="Z242" s="742"/>
    </row>
    <row r="243" ht="15.75" customHeight="1">
      <c r="A243" s="24">
        <f t="shared" ref="A243:A308" si="12">A242+1</f>
        <v>2</v>
      </c>
      <c r="B243" s="745"/>
      <c r="C243" s="29"/>
      <c r="D243" s="24"/>
      <c r="E243" s="24"/>
      <c r="F243" s="24"/>
      <c r="G243" s="24"/>
      <c r="H243" s="24"/>
      <c r="I243" s="742"/>
      <c r="J243" s="742"/>
      <c r="K243" s="742"/>
      <c r="L243" s="742"/>
      <c r="M243" s="742"/>
      <c r="N243" s="742"/>
      <c r="O243" s="742"/>
      <c r="P243" s="742"/>
      <c r="Q243" s="742"/>
      <c r="R243" s="742"/>
      <c r="S243" s="742"/>
      <c r="T243" s="742"/>
      <c r="U243" s="742"/>
      <c r="V243" s="742"/>
      <c r="W243" s="742"/>
      <c r="X243" s="742"/>
      <c r="Y243" s="742"/>
      <c r="Z243" s="742"/>
    </row>
    <row r="244" ht="15.75" customHeight="1">
      <c r="A244" s="24">
        <f t="shared" si="12"/>
        <v>3</v>
      </c>
      <c r="B244" s="745"/>
      <c r="C244" s="29"/>
      <c r="D244" s="24"/>
      <c r="E244" s="24"/>
      <c r="F244" s="24"/>
      <c r="G244" s="24"/>
      <c r="H244" s="24"/>
      <c r="I244" s="742"/>
      <c r="J244" s="742"/>
      <c r="K244" s="742"/>
      <c r="L244" s="742"/>
      <c r="M244" s="742"/>
      <c r="N244" s="742"/>
      <c r="O244" s="742"/>
      <c r="P244" s="742"/>
      <c r="Q244" s="742"/>
      <c r="R244" s="742"/>
      <c r="S244" s="742"/>
      <c r="T244" s="742"/>
      <c r="U244" s="742"/>
      <c r="V244" s="742"/>
      <c r="W244" s="742"/>
      <c r="X244" s="742"/>
      <c r="Y244" s="742"/>
      <c r="Z244" s="742"/>
    </row>
    <row r="245" ht="15.75" customHeight="1">
      <c r="A245" s="24">
        <f t="shared" si="12"/>
        <v>4</v>
      </c>
      <c r="B245" s="745"/>
      <c r="C245" s="29"/>
      <c r="D245" s="24"/>
      <c r="E245" s="24"/>
      <c r="F245" s="24"/>
      <c r="G245" s="24"/>
      <c r="H245" s="24"/>
      <c r="I245" s="742"/>
      <c r="J245" s="742"/>
      <c r="K245" s="742"/>
      <c r="L245" s="742"/>
      <c r="M245" s="742"/>
      <c r="N245" s="742"/>
      <c r="O245" s="742"/>
      <c r="P245" s="742"/>
      <c r="Q245" s="742"/>
      <c r="R245" s="742"/>
      <c r="S245" s="742"/>
      <c r="T245" s="742"/>
      <c r="U245" s="742"/>
      <c r="V245" s="742"/>
      <c r="W245" s="742"/>
      <c r="X245" s="742"/>
      <c r="Y245" s="742"/>
      <c r="Z245" s="742"/>
    </row>
    <row r="246" ht="15.75" customHeight="1">
      <c r="A246" s="24">
        <f t="shared" si="12"/>
        <v>5</v>
      </c>
      <c r="B246" s="745"/>
      <c r="C246" s="29"/>
      <c r="D246" s="24"/>
      <c r="E246" s="24"/>
      <c r="F246" s="24"/>
      <c r="G246" s="24"/>
      <c r="H246" s="24"/>
      <c r="I246" s="742"/>
      <c r="J246" s="742"/>
      <c r="K246" s="742"/>
      <c r="L246" s="742"/>
      <c r="M246" s="742"/>
      <c r="N246" s="742"/>
      <c r="O246" s="742"/>
      <c r="P246" s="742"/>
      <c r="Q246" s="742"/>
      <c r="R246" s="742"/>
      <c r="S246" s="742"/>
      <c r="T246" s="742"/>
      <c r="U246" s="742"/>
      <c r="V246" s="742"/>
      <c r="W246" s="742"/>
      <c r="X246" s="742"/>
      <c r="Y246" s="742"/>
      <c r="Z246" s="742"/>
    </row>
    <row r="247" ht="15.75" customHeight="1">
      <c r="A247" s="24">
        <f t="shared" si="12"/>
        <v>6</v>
      </c>
      <c r="B247" s="745"/>
      <c r="C247" s="29"/>
      <c r="D247" s="24"/>
      <c r="E247" s="24"/>
      <c r="F247" s="24"/>
      <c r="G247" s="24"/>
      <c r="H247" s="24"/>
      <c r="I247" s="742"/>
      <c r="J247" s="742"/>
      <c r="K247" s="742"/>
      <c r="L247" s="742"/>
      <c r="M247" s="742"/>
      <c r="N247" s="742"/>
      <c r="O247" s="742"/>
      <c r="P247" s="742"/>
      <c r="Q247" s="742"/>
      <c r="R247" s="742"/>
      <c r="S247" s="742"/>
      <c r="T247" s="742"/>
      <c r="U247" s="742"/>
      <c r="V247" s="742"/>
      <c r="W247" s="742"/>
      <c r="X247" s="742"/>
      <c r="Y247" s="742"/>
      <c r="Z247" s="742"/>
    </row>
    <row r="248" ht="15.75" customHeight="1">
      <c r="A248" s="24">
        <f t="shared" si="12"/>
        <v>7</v>
      </c>
      <c r="B248" s="745"/>
      <c r="C248" s="29"/>
      <c r="D248" s="24"/>
      <c r="E248" s="24"/>
      <c r="F248" s="24"/>
      <c r="G248" s="24"/>
      <c r="H248" s="24"/>
      <c r="I248" s="742"/>
      <c r="J248" s="742"/>
      <c r="K248" s="742"/>
      <c r="L248" s="742"/>
      <c r="M248" s="742"/>
      <c r="N248" s="742"/>
      <c r="O248" s="742"/>
      <c r="P248" s="742"/>
      <c r="Q248" s="742"/>
      <c r="R248" s="742"/>
      <c r="S248" s="742"/>
      <c r="T248" s="742"/>
      <c r="U248" s="742"/>
      <c r="V248" s="742"/>
      <c r="W248" s="742"/>
      <c r="X248" s="742"/>
      <c r="Y248" s="742"/>
      <c r="Z248" s="742"/>
    </row>
    <row r="249" ht="15.75" customHeight="1">
      <c r="A249" s="24">
        <f t="shared" si="12"/>
        <v>8</v>
      </c>
      <c r="B249" s="745"/>
      <c r="C249" s="29"/>
      <c r="D249" s="24"/>
      <c r="E249" s="24"/>
      <c r="F249" s="24"/>
      <c r="G249" s="24"/>
      <c r="H249" s="24"/>
      <c r="I249" s="742"/>
      <c r="J249" s="742"/>
      <c r="K249" s="742"/>
      <c r="L249" s="742"/>
      <c r="M249" s="742"/>
      <c r="N249" s="742"/>
      <c r="O249" s="742"/>
      <c r="P249" s="742"/>
      <c r="Q249" s="742"/>
      <c r="R249" s="742"/>
      <c r="S249" s="742"/>
      <c r="T249" s="742"/>
      <c r="U249" s="742"/>
      <c r="V249" s="742"/>
      <c r="W249" s="742"/>
      <c r="X249" s="742"/>
      <c r="Y249" s="742"/>
      <c r="Z249" s="742"/>
    </row>
    <row r="250" ht="15.75" customHeight="1">
      <c r="A250" s="24">
        <f t="shared" si="12"/>
        <v>9</v>
      </c>
      <c r="B250" s="745"/>
      <c r="C250" s="29"/>
      <c r="D250" s="24"/>
      <c r="E250" s="24"/>
      <c r="F250" s="24"/>
      <c r="G250" s="24"/>
      <c r="H250" s="24"/>
      <c r="I250" s="742"/>
      <c r="J250" s="742"/>
      <c r="K250" s="742"/>
      <c r="L250" s="742"/>
      <c r="M250" s="742"/>
      <c r="N250" s="742"/>
      <c r="O250" s="742"/>
      <c r="P250" s="742"/>
      <c r="Q250" s="742"/>
      <c r="R250" s="742"/>
      <c r="S250" s="742"/>
      <c r="T250" s="742"/>
      <c r="U250" s="742"/>
      <c r="V250" s="742"/>
      <c r="W250" s="742"/>
      <c r="X250" s="742"/>
      <c r="Y250" s="742"/>
      <c r="Z250" s="742"/>
    </row>
    <row r="251" ht="15.75" customHeight="1">
      <c r="A251" s="24">
        <f t="shared" si="12"/>
        <v>10</v>
      </c>
      <c r="B251" s="745"/>
      <c r="C251" s="29"/>
      <c r="D251" s="24"/>
      <c r="E251" s="24"/>
      <c r="F251" s="24"/>
      <c r="G251" s="24"/>
      <c r="H251" s="24"/>
      <c r="I251" s="742"/>
      <c r="J251" s="742"/>
      <c r="K251" s="742"/>
      <c r="L251" s="742"/>
      <c r="M251" s="742"/>
      <c r="N251" s="742"/>
      <c r="O251" s="742"/>
      <c r="P251" s="742"/>
      <c r="Q251" s="742"/>
      <c r="R251" s="742"/>
      <c r="S251" s="742"/>
      <c r="T251" s="742"/>
      <c r="U251" s="742"/>
      <c r="V251" s="742"/>
      <c r="W251" s="742"/>
      <c r="X251" s="742"/>
      <c r="Y251" s="742"/>
      <c r="Z251" s="742"/>
    </row>
    <row r="252" ht="15.75" customHeight="1">
      <c r="A252" s="24">
        <f t="shared" si="12"/>
        <v>11</v>
      </c>
      <c r="B252" s="745"/>
      <c r="C252" s="29"/>
      <c r="D252" s="24"/>
      <c r="E252" s="24"/>
      <c r="F252" s="24"/>
      <c r="G252" s="24"/>
      <c r="H252" s="24"/>
      <c r="I252" s="742"/>
      <c r="J252" s="742"/>
      <c r="K252" s="742"/>
      <c r="L252" s="742"/>
      <c r="M252" s="742"/>
      <c r="N252" s="742"/>
      <c r="O252" s="742"/>
      <c r="P252" s="742"/>
      <c r="Q252" s="742"/>
      <c r="R252" s="742"/>
      <c r="S252" s="742"/>
      <c r="T252" s="742"/>
      <c r="U252" s="742"/>
      <c r="V252" s="742"/>
      <c r="W252" s="742"/>
      <c r="X252" s="742"/>
      <c r="Y252" s="742"/>
      <c r="Z252" s="742"/>
    </row>
    <row r="253" ht="15.75" customHeight="1">
      <c r="A253" s="24">
        <f t="shared" si="12"/>
        <v>12</v>
      </c>
      <c r="B253" s="745"/>
      <c r="C253" s="29"/>
      <c r="D253" s="24"/>
      <c r="E253" s="24"/>
      <c r="F253" s="24"/>
      <c r="G253" s="24"/>
      <c r="H253" s="24"/>
      <c r="I253" s="742"/>
      <c r="J253" s="742"/>
      <c r="K253" s="742"/>
      <c r="L253" s="742"/>
      <c r="M253" s="742"/>
      <c r="N253" s="742"/>
      <c r="O253" s="742"/>
      <c r="P253" s="742"/>
      <c r="Q253" s="742"/>
      <c r="R253" s="742"/>
      <c r="S253" s="742"/>
      <c r="T253" s="742"/>
      <c r="U253" s="742"/>
      <c r="V253" s="742"/>
      <c r="W253" s="742"/>
      <c r="X253" s="742"/>
      <c r="Y253" s="742"/>
      <c r="Z253" s="742"/>
    </row>
    <row r="254" ht="15.75" customHeight="1">
      <c r="A254" s="24">
        <f t="shared" si="12"/>
        <v>13</v>
      </c>
      <c r="B254" s="745"/>
      <c r="C254" s="29"/>
      <c r="D254" s="24"/>
      <c r="E254" s="24"/>
      <c r="F254" s="24"/>
      <c r="G254" s="24"/>
      <c r="H254" s="24"/>
      <c r="I254" s="742"/>
      <c r="J254" s="742"/>
      <c r="K254" s="742"/>
      <c r="L254" s="742"/>
      <c r="M254" s="742"/>
      <c r="N254" s="742"/>
      <c r="O254" s="742"/>
      <c r="P254" s="742"/>
      <c r="Q254" s="742"/>
      <c r="R254" s="742"/>
      <c r="S254" s="742"/>
      <c r="T254" s="742"/>
      <c r="U254" s="742"/>
      <c r="V254" s="742"/>
      <c r="W254" s="742"/>
      <c r="X254" s="742"/>
      <c r="Y254" s="742"/>
      <c r="Z254" s="742"/>
    </row>
    <row r="255" ht="15.75" customHeight="1">
      <c r="A255" s="24">
        <f t="shared" si="12"/>
        <v>14</v>
      </c>
      <c r="B255" s="745"/>
      <c r="C255" s="29"/>
      <c r="D255" s="24"/>
      <c r="E255" s="24"/>
      <c r="F255" s="24"/>
      <c r="G255" s="24"/>
      <c r="H255" s="24"/>
      <c r="I255" s="742"/>
      <c r="J255" s="742"/>
      <c r="K255" s="742"/>
      <c r="L255" s="742"/>
      <c r="M255" s="742"/>
      <c r="N255" s="742"/>
      <c r="O255" s="742"/>
      <c r="P255" s="742"/>
      <c r="Q255" s="742"/>
      <c r="R255" s="742"/>
      <c r="S255" s="742"/>
      <c r="T255" s="742"/>
      <c r="U255" s="742"/>
      <c r="V255" s="742"/>
      <c r="W255" s="742"/>
      <c r="X255" s="742"/>
      <c r="Y255" s="742"/>
      <c r="Z255" s="742"/>
    </row>
    <row r="256" ht="15.75" customHeight="1">
      <c r="A256" s="24">
        <f t="shared" si="12"/>
        <v>15</v>
      </c>
      <c r="B256" s="745"/>
      <c r="C256" s="29"/>
      <c r="D256" s="24"/>
      <c r="E256" s="24"/>
      <c r="F256" s="24"/>
      <c r="G256" s="24"/>
      <c r="H256" s="24"/>
      <c r="I256" s="742"/>
      <c r="J256" s="742"/>
      <c r="K256" s="742"/>
      <c r="L256" s="742"/>
      <c r="M256" s="742"/>
      <c r="N256" s="742"/>
      <c r="O256" s="742"/>
      <c r="P256" s="742"/>
      <c r="Q256" s="742"/>
      <c r="R256" s="742"/>
      <c r="S256" s="742"/>
      <c r="T256" s="742"/>
      <c r="U256" s="742"/>
      <c r="V256" s="742"/>
      <c r="W256" s="742"/>
      <c r="X256" s="742"/>
      <c r="Y256" s="742"/>
      <c r="Z256" s="742"/>
    </row>
    <row r="257" ht="15.75" customHeight="1">
      <c r="A257" s="24">
        <f t="shared" si="12"/>
        <v>16</v>
      </c>
      <c r="B257" s="745"/>
      <c r="C257" s="29"/>
      <c r="D257" s="24"/>
      <c r="E257" s="24"/>
      <c r="F257" s="24"/>
      <c r="G257" s="24"/>
      <c r="H257" s="24"/>
      <c r="I257" s="742"/>
      <c r="J257" s="742"/>
      <c r="K257" s="742"/>
      <c r="L257" s="742"/>
      <c r="M257" s="742"/>
      <c r="N257" s="742"/>
      <c r="O257" s="742"/>
      <c r="P257" s="742"/>
      <c r="Q257" s="742"/>
      <c r="R257" s="742"/>
      <c r="S257" s="742"/>
      <c r="T257" s="742"/>
      <c r="U257" s="742"/>
      <c r="V257" s="742"/>
      <c r="W257" s="742"/>
      <c r="X257" s="742"/>
      <c r="Y257" s="742"/>
      <c r="Z257" s="742"/>
    </row>
    <row r="258" ht="15.75" customHeight="1">
      <c r="A258" s="24">
        <f t="shared" si="12"/>
        <v>17</v>
      </c>
      <c r="B258" s="745"/>
      <c r="C258" s="29"/>
      <c r="D258" s="24"/>
      <c r="E258" s="24"/>
      <c r="F258" s="24"/>
      <c r="G258" s="24"/>
      <c r="H258" s="24"/>
      <c r="I258" s="742"/>
      <c r="J258" s="742"/>
      <c r="K258" s="742"/>
      <c r="L258" s="742"/>
      <c r="M258" s="742"/>
      <c r="N258" s="742"/>
      <c r="O258" s="742"/>
      <c r="P258" s="742"/>
      <c r="Q258" s="742"/>
      <c r="R258" s="742"/>
      <c r="S258" s="742"/>
      <c r="T258" s="742"/>
      <c r="U258" s="742"/>
      <c r="V258" s="742"/>
      <c r="W258" s="742"/>
      <c r="X258" s="742"/>
      <c r="Y258" s="742"/>
      <c r="Z258" s="742"/>
    </row>
    <row r="259" ht="15.75" customHeight="1">
      <c r="A259" s="24">
        <f t="shared" si="12"/>
        <v>18</v>
      </c>
      <c r="B259" s="745"/>
      <c r="C259" s="29"/>
      <c r="D259" s="24"/>
      <c r="E259" s="24"/>
      <c r="F259" s="24"/>
      <c r="G259" s="24"/>
      <c r="H259" s="24"/>
      <c r="I259" s="742"/>
      <c r="J259" s="742"/>
      <c r="K259" s="742"/>
      <c r="L259" s="742"/>
      <c r="M259" s="742"/>
      <c r="N259" s="742"/>
      <c r="O259" s="742"/>
      <c r="P259" s="742"/>
      <c r="Q259" s="742"/>
      <c r="R259" s="742"/>
      <c r="S259" s="742"/>
      <c r="T259" s="742"/>
      <c r="U259" s="742"/>
      <c r="V259" s="742"/>
      <c r="W259" s="742"/>
      <c r="X259" s="742"/>
      <c r="Y259" s="742"/>
      <c r="Z259" s="742"/>
    </row>
    <row r="260" ht="15.75" customHeight="1">
      <c r="A260" s="24">
        <f t="shared" si="12"/>
        <v>19</v>
      </c>
      <c r="B260" s="745"/>
      <c r="C260" s="29"/>
      <c r="D260" s="24"/>
      <c r="E260" s="24"/>
      <c r="F260" s="24"/>
      <c r="G260" s="24"/>
      <c r="H260" s="24"/>
      <c r="I260" s="742"/>
      <c r="J260" s="742"/>
      <c r="K260" s="742"/>
      <c r="L260" s="742"/>
      <c r="M260" s="742"/>
      <c r="N260" s="742"/>
      <c r="O260" s="742"/>
      <c r="P260" s="742"/>
      <c r="Q260" s="742"/>
      <c r="R260" s="742"/>
      <c r="S260" s="742"/>
      <c r="T260" s="742"/>
      <c r="U260" s="742"/>
      <c r="V260" s="742"/>
      <c r="W260" s="742"/>
      <c r="X260" s="742"/>
      <c r="Y260" s="742"/>
      <c r="Z260" s="742"/>
    </row>
    <row r="261" ht="15.75" customHeight="1">
      <c r="A261" s="24">
        <f t="shared" si="12"/>
        <v>20</v>
      </c>
      <c r="B261" s="745"/>
      <c r="C261" s="29"/>
      <c r="D261" s="24"/>
      <c r="E261" s="24"/>
      <c r="F261" s="24"/>
      <c r="G261" s="24"/>
      <c r="H261" s="24"/>
      <c r="I261" s="742"/>
      <c r="J261" s="742"/>
      <c r="K261" s="742"/>
      <c r="L261" s="742"/>
      <c r="M261" s="742"/>
      <c r="N261" s="742"/>
      <c r="O261" s="742"/>
      <c r="P261" s="742"/>
      <c r="Q261" s="742"/>
      <c r="R261" s="742"/>
      <c r="S261" s="742"/>
      <c r="T261" s="742"/>
      <c r="U261" s="742"/>
      <c r="V261" s="742"/>
      <c r="W261" s="742"/>
      <c r="X261" s="742"/>
      <c r="Y261" s="742"/>
      <c r="Z261" s="742"/>
    </row>
    <row r="262" ht="15.75" customHeight="1">
      <c r="A262" s="24">
        <f t="shared" si="12"/>
        <v>21</v>
      </c>
      <c r="B262" s="745"/>
      <c r="C262" s="29"/>
      <c r="D262" s="24"/>
      <c r="E262" s="24"/>
      <c r="F262" s="24"/>
      <c r="G262" s="24"/>
      <c r="H262" s="24"/>
      <c r="I262" s="742"/>
      <c r="J262" s="742"/>
      <c r="K262" s="742"/>
      <c r="L262" s="742"/>
      <c r="M262" s="742"/>
      <c r="N262" s="742"/>
      <c r="O262" s="742"/>
      <c r="P262" s="742"/>
      <c r="Q262" s="742"/>
      <c r="R262" s="742"/>
      <c r="S262" s="742"/>
      <c r="T262" s="742"/>
      <c r="U262" s="742"/>
      <c r="V262" s="742"/>
      <c r="W262" s="742"/>
      <c r="X262" s="742"/>
      <c r="Y262" s="742"/>
      <c r="Z262" s="742"/>
    </row>
    <row r="263" ht="15.75" customHeight="1">
      <c r="A263" s="24">
        <f t="shared" si="12"/>
        <v>22</v>
      </c>
      <c r="B263" s="745"/>
      <c r="C263" s="29"/>
      <c r="D263" s="24"/>
      <c r="E263" s="24"/>
      <c r="F263" s="24"/>
      <c r="G263" s="24"/>
      <c r="H263" s="24"/>
      <c r="I263" s="742"/>
      <c r="J263" s="742"/>
      <c r="K263" s="742"/>
      <c r="L263" s="742"/>
      <c r="M263" s="742"/>
      <c r="N263" s="742"/>
      <c r="O263" s="742"/>
      <c r="P263" s="742"/>
      <c r="Q263" s="742"/>
      <c r="R263" s="742"/>
      <c r="S263" s="742"/>
      <c r="T263" s="742"/>
      <c r="U263" s="742"/>
      <c r="V263" s="742"/>
      <c r="W263" s="742"/>
      <c r="X263" s="742"/>
      <c r="Y263" s="742"/>
      <c r="Z263" s="742"/>
    </row>
    <row r="264" ht="15.75" customHeight="1">
      <c r="A264" s="24">
        <f t="shared" si="12"/>
        <v>23</v>
      </c>
      <c r="B264" s="745"/>
      <c r="C264" s="29"/>
      <c r="D264" s="24"/>
      <c r="E264" s="24"/>
      <c r="F264" s="24"/>
      <c r="G264" s="24"/>
      <c r="H264" s="24"/>
      <c r="I264" s="742"/>
      <c r="J264" s="742"/>
      <c r="K264" s="742"/>
      <c r="L264" s="742"/>
      <c r="M264" s="742"/>
      <c r="N264" s="742"/>
      <c r="O264" s="742"/>
      <c r="P264" s="742"/>
      <c r="Q264" s="742"/>
      <c r="R264" s="742"/>
      <c r="S264" s="742"/>
      <c r="T264" s="742"/>
      <c r="U264" s="742"/>
      <c r="V264" s="742"/>
      <c r="W264" s="742"/>
      <c r="X264" s="742"/>
      <c r="Y264" s="742"/>
      <c r="Z264" s="742"/>
    </row>
    <row r="265" ht="15.75" customHeight="1">
      <c r="A265" s="24">
        <f t="shared" si="12"/>
        <v>24</v>
      </c>
      <c r="B265" s="745"/>
      <c r="C265" s="29"/>
      <c r="D265" s="24"/>
      <c r="E265" s="24"/>
      <c r="F265" s="24"/>
      <c r="G265" s="24"/>
      <c r="H265" s="24"/>
      <c r="I265" s="742"/>
      <c r="J265" s="742"/>
      <c r="K265" s="742"/>
      <c r="L265" s="742"/>
      <c r="M265" s="742"/>
      <c r="N265" s="742"/>
      <c r="O265" s="742"/>
      <c r="P265" s="742"/>
      <c r="Q265" s="742"/>
      <c r="R265" s="742"/>
      <c r="S265" s="742"/>
      <c r="T265" s="742"/>
      <c r="U265" s="742"/>
      <c r="V265" s="742"/>
      <c r="W265" s="742"/>
      <c r="X265" s="742"/>
      <c r="Y265" s="742"/>
      <c r="Z265" s="742"/>
    </row>
    <row r="266" ht="15.75" customHeight="1">
      <c r="A266" s="24">
        <f t="shared" si="12"/>
        <v>25</v>
      </c>
      <c r="B266" s="745"/>
      <c r="C266" s="29"/>
      <c r="D266" s="24"/>
      <c r="E266" s="24"/>
      <c r="F266" s="24"/>
      <c r="G266" s="24"/>
      <c r="H266" s="24"/>
      <c r="I266" s="742"/>
      <c r="J266" s="742"/>
      <c r="K266" s="742"/>
      <c r="L266" s="742"/>
      <c r="M266" s="742"/>
      <c r="N266" s="742"/>
      <c r="O266" s="742"/>
      <c r="P266" s="742"/>
      <c r="Q266" s="742"/>
      <c r="R266" s="742"/>
      <c r="S266" s="742"/>
      <c r="T266" s="742"/>
      <c r="U266" s="742"/>
      <c r="V266" s="742"/>
      <c r="W266" s="742"/>
      <c r="X266" s="742"/>
      <c r="Y266" s="742"/>
      <c r="Z266" s="742"/>
    </row>
    <row r="267" ht="15.75" customHeight="1">
      <c r="A267" s="24">
        <f t="shared" si="12"/>
        <v>26</v>
      </c>
      <c r="B267" s="745"/>
      <c r="C267" s="29"/>
      <c r="D267" s="24"/>
      <c r="E267" s="24"/>
      <c r="F267" s="24"/>
      <c r="G267" s="24"/>
      <c r="H267" s="24"/>
      <c r="I267" s="742"/>
      <c r="J267" s="742"/>
      <c r="K267" s="742"/>
      <c r="L267" s="742"/>
      <c r="M267" s="742"/>
      <c r="N267" s="742"/>
      <c r="O267" s="742"/>
      <c r="P267" s="742"/>
      <c r="Q267" s="742"/>
      <c r="R267" s="742"/>
      <c r="S267" s="742"/>
      <c r="T267" s="742"/>
      <c r="U267" s="742"/>
      <c r="V267" s="742"/>
      <c r="W267" s="742"/>
      <c r="X267" s="742"/>
      <c r="Y267" s="742"/>
      <c r="Z267" s="742"/>
    </row>
    <row r="268" ht="15.75" customHeight="1">
      <c r="A268" s="24">
        <f t="shared" si="12"/>
        <v>27</v>
      </c>
      <c r="B268" s="745"/>
      <c r="C268" s="29"/>
      <c r="D268" s="24"/>
      <c r="E268" s="24"/>
      <c r="F268" s="24"/>
      <c r="G268" s="24"/>
      <c r="H268" s="24"/>
      <c r="I268" s="742"/>
      <c r="J268" s="742"/>
      <c r="K268" s="742"/>
      <c r="L268" s="742"/>
      <c r="M268" s="742"/>
      <c r="N268" s="742"/>
      <c r="O268" s="742"/>
      <c r="P268" s="742"/>
      <c r="Q268" s="742"/>
      <c r="R268" s="742"/>
      <c r="S268" s="742"/>
      <c r="T268" s="742"/>
      <c r="U268" s="742"/>
      <c r="V268" s="742"/>
      <c r="W268" s="742"/>
      <c r="X268" s="742"/>
      <c r="Y268" s="742"/>
      <c r="Z268" s="742"/>
    </row>
    <row r="269" ht="15.75" customHeight="1">
      <c r="A269" s="24">
        <f t="shared" si="12"/>
        <v>28</v>
      </c>
      <c r="B269" s="745"/>
      <c r="C269" s="29"/>
      <c r="D269" s="24"/>
      <c r="E269" s="24"/>
      <c r="F269" s="24"/>
      <c r="G269" s="24"/>
      <c r="H269" s="24"/>
      <c r="I269" s="742"/>
      <c r="J269" s="742"/>
      <c r="K269" s="742"/>
      <c r="L269" s="742"/>
      <c r="M269" s="742"/>
      <c r="N269" s="742"/>
      <c r="O269" s="742"/>
      <c r="P269" s="742"/>
      <c r="Q269" s="742"/>
      <c r="R269" s="742"/>
      <c r="S269" s="742"/>
      <c r="T269" s="742"/>
      <c r="U269" s="742"/>
      <c r="V269" s="742"/>
      <c r="W269" s="742"/>
      <c r="X269" s="742"/>
      <c r="Y269" s="742"/>
      <c r="Z269" s="742"/>
    </row>
    <row r="270" ht="15.75" customHeight="1">
      <c r="A270" s="24">
        <f t="shared" si="12"/>
        <v>29</v>
      </c>
      <c r="B270" s="745"/>
      <c r="C270" s="29"/>
      <c r="D270" s="24"/>
      <c r="E270" s="24"/>
      <c r="F270" s="24"/>
      <c r="G270" s="24"/>
      <c r="H270" s="24"/>
      <c r="I270" s="742"/>
      <c r="J270" s="742"/>
      <c r="K270" s="742"/>
      <c r="L270" s="742"/>
      <c r="M270" s="742"/>
      <c r="N270" s="742"/>
      <c r="O270" s="742"/>
      <c r="P270" s="742"/>
      <c r="Q270" s="742"/>
      <c r="R270" s="742"/>
      <c r="S270" s="742"/>
      <c r="T270" s="742"/>
      <c r="U270" s="742"/>
      <c r="V270" s="742"/>
      <c r="W270" s="742"/>
      <c r="X270" s="742"/>
      <c r="Y270" s="742"/>
      <c r="Z270" s="742"/>
    </row>
    <row r="271" ht="15.75" customHeight="1">
      <c r="A271" s="24">
        <f t="shared" si="12"/>
        <v>30</v>
      </c>
      <c r="B271" s="745"/>
      <c r="C271" s="29"/>
      <c r="D271" s="24"/>
      <c r="E271" s="24"/>
      <c r="F271" s="24"/>
      <c r="G271" s="24"/>
      <c r="H271" s="24"/>
      <c r="I271" s="742"/>
      <c r="J271" s="742"/>
      <c r="K271" s="742"/>
      <c r="L271" s="742"/>
      <c r="M271" s="742"/>
      <c r="N271" s="742"/>
      <c r="O271" s="742"/>
      <c r="P271" s="742"/>
      <c r="Q271" s="742"/>
      <c r="R271" s="742"/>
      <c r="S271" s="742"/>
      <c r="T271" s="742"/>
      <c r="U271" s="742"/>
      <c r="V271" s="742"/>
      <c r="W271" s="742"/>
      <c r="X271" s="742"/>
      <c r="Y271" s="742"/>
      <c r="Z271" s="742"/>
    </row>
    <row r="272" ht="15.75" customHeight="1">
      <c r="A272" s="24">
        <f t="shared" si="12"/>
        <v>31</v>
      </c>
      <c r="B272" s="745"/>
      <c r="C272" s="29"/>
      <c r="D272" s="24"/>
      <c r="E272" s="24"/>
      <c r="F272" s="24"/>
      <c r="G272" s="24"/>
      <c r="H272" s="24"/>
      <c r="I272" s="742"/>
      <c r="J272" s="742"/>
      <c r="K272" s="742"/>
      <c r="L272" s="742"/>
      <c r="M272" s="742"/>
      <c r="N272" s="742"/>
      <c r="O272" s="742"/>
      <c r="P272" s="742"/>
      <c r="Q272" s="742"/>
      <c r="R272" s="742"/>
      <c r="S272" s="742"/>
      <c r="T272" s="742"/>
      <c r="U272" s="742"/>
      <c r="V272" s="742"/>
      <c r="W272" s="742"/>
      <c r="X272" s="742"/>
      <c r="Y272" s="742"/>
      <c r="Z272" s="742"/>
    </row>
    <row r="273" ht="15.75" customHeight="1">
      <c r="A273" s="24">
        <f t="shared" si="12"/>
        <v>32</v>
      </c>
      <c r="B273" s="745"/>
      <c r="C273" s="29"/>
      <c r="D273" s="24"/>
      <c r="E273" s="24"/>
      <c r="F273" s="24"/>
      <c r="G273" s="24"/>
      <c r="H273" s="24"/>
      <c r="I273" s="742"/>
      <c r="J273" s="742"/>
      <c r="K273" s="742"/>
      <c r="L273" s="742"/>
      <c r="M273" s="742"/>
      <c r="N273" s="742"/>
      <c r="O273" s="742"/>
      <c r="P273" s="742"/>
      <c r="Q273" s="742"/>
      <c r="R273" s="742"/>
      <c r="S273" s="742"/>
      <c r="T273" s="742"/>
      <c r="U273" s="742"/>
      <c r="V273" s="742"/>
      <c r="W273" s="742"/>
      <c r="X273" s="742"/>
      <c r="Y273" s="742"/>
      <c r="Z273" s="742"/>
    </row>
    <row r="274" ht="15.75" customHeight="1">
      <c r="A274" s="24">
        <f t="shared" si="12"/>
        <v>33</v>
      </c>
      <c r="B274" s="745"/>
      <c r="C274" s="29"/>
      <c r="D274" s="24"/>
      <c r="E274" s="24"/>
      <c r="F274" s="24"/>
      <c r="G274" s="24"/>
      <c r="H274" s="24"/>
      <c r="I274" s="742"/>
      <c r="J274" s="742"/>
      <c r="K274" s="742"/>
      <c r="L274" s="742"/>
      <c r="M274" s="742"/>
      <c r="N274" s="742"/>
      <c r="O274" s="742"/>
      <c r="P274" s="742"/>
      <c r="Q274" s="742"/>
      <c r="R274" s="742"/>
      <c r="S274" s="742"/>
      <c r="T274" s="742"/>
      <c r="U274" s="742"/>
      <c r="V274" s="742"/>
      <c r="W274" s="742"/>
      <c r="X274" s="742"/>
      <c r="Y274" s="742"/>
      <c r="Z274" s="742"/>
    </row>
    <row r="275" ht="15.75" customHeight="1">
      <c r="A275" s="24">
        <f t="shared" si="12"/>
        <v>34</v>
      </c>
      <c r="B275" s="745"/>
      <c r="C275" s="29"/>
      <c r="D275" s="24"/>
      <c r="E275" s="24"/>
      <c r="F275" s="24"/>
      <c r="G275" s="24"/>
      <c r="H275" s="24"/>
      <c r="I275" s="742"/>
      <c r="J275" s="742"/>
      <c r="K275" s="742"/>
      <c r="L275" s="742"/>
      <c r="M275" s="742"/>
      <c r="N275" s="742"/>
      <c r="O275" s="742"/>
      <c r="P275" s="742"/>
      <c r="Q275" s="742"/>
      <c r="R275" s="742"/>
      <c r="S275" s="742"/>
      <c r="T275" s="742"/>
      <c r="U275" s="742"/>
      <c r="V275" s="742"/>
      <c r="W275" s="742"/>
      <c r="X275" s="742"/>
      <c r="Y275" s="742"/>
      <c r="Z275" s="742"/>
    </row>
    <row r="276" ht="15.75" customHeight="1">
      <c r="A276" s="24">
        <f t="shared" si="12"/>
        <v>35</v>
      </c>
      <c r="B276" s="745"/>
      <c r="C276" s="29"/>
      <c r="D276" s="24"/>
      <c r="E276" s="24"/>
      <c r="F276" s="24"/>
      <c r="G276" s="24"/>
      <c r="H276" s="24"/>
      <c r="I276" s="742"/>
      <c r="J276" s="742"/>
      <c r="K276" s="742"/>
      <c r="L276" s="742"/>
      <c r="M276" s="742"/>
      <c r="N276" s="742"/>
      <c r="O276" s="742"/>
      <c r="P276" s="742"/>
      <c r="Q276" s="742"/>
      <c r="R276" s="742"/>
      <c r="S276" s="742"/>
      <c r="T276" s="742"/>
      <c r="U276" s="742"/>
      <c r="V276" s="742"/>
      <c r="W276" s="742"/>
      <c r="X276" s="742"/>
      <c r="Y276" s="742"/>
      <c r="Z276" s="742"/>
    </row>
    <row r="277" ht="15.75" customHeight="1">
      <c r="A277" s="24">
        <f t="shared" si="12"/>
        <v>36</v>
      </c>
      <c r="B277" s="745"/>
      <c r="C277" s="29"/>
      <c r="D277" s="24"/>
      <c r="E277" s="24"/>
      <c r="F277" s="24"/>
      <c r="G277" s="24"/>
      <c r="H277" s="24"/>
      <c r="I277" s="742"/>
      <c r="J277" s="742"/>
      <c r="K277" s="742"/>
      <c r="L277" s="742"/>
      <c r="M277" s="742"/>
      <c r="N277" s="742"/>
      <c r="O277" s="742"/>
      <c r="P277" s="742"/>
      <c r="Q277" s="742"/>
      <c r="R277" s="742"/>
      <c r="S277" s="742"/>
      <c r="T277" s="742"/>
      <c r="U277" s="742"/>
      <c r="V277" s="742"/>
      <c r="W277" s="742"/>
      <c r="X277" s="742"/>
      <c r="Y277" s="742"/>
      <c r="Z277" s="742"/>
    </row>
    <row r="278" ht="15.75" customHeight="1">
      <c r="A278" s="24">
        <f t="shared" si="12"/>
        <v>37</v>
      </c>
      <c r="B278" s="745"/>
      <c r="C278" s="29"/>
      <c r="D278" s="24"/>
      <c r="E278" s="24"/>
      <c r="F278" s="24"/>
      <c r="G278" s="24"/>
      <c r="H278" s="24"/>
      <c r="I278" s="742"/>
      <c r="J278" s="742"/>
      <c r="K278" s="742"/>
      <c r="L278" s="742"/>
      <c r="M278" s="742"/>
      <c r="N278" s="742"/>
      <c r="O278" s="742"/>
      <c r="P278" s="742"/>
      <c r="Q278" s="742"/>
      <c r="R278" s="742"/>
      <c r="S278" s="742"/>
      <c r="T278" s="742"/>
      <c r="U278" s="742"/>
      <c r="V278" s="742"/>
      <c r="W278" s="742"/>
      <c r="X278" s="742"/>
      <c r="Y278" s="742"/>
      <c r="Z278" s="742"/>
    </row>
    <row r="279" ht="15.75" customHeight="1">
      <c r="A279" s="24">
        <f t="shared" si="12"/>
        <v>38</v>
      </c>
      <c r="B279" s="745"/>
      <c r="C279" s="29"/>
      <c r="D279" s="24"/>
      <c r="E279" s="24"/>
      <c r="F279" s="24"/>
      <c r="G279" s="24"/>
      <c r="H279" s="24"/>
      <c r="I279" s="742"/>
      <c r="J279" s="742"/>
      <c r="K279" s="742"/>
      <c r="L279" s="742"/>
      <c r="M279" s="742"/>
      <c r="N279" s="742"/>
      <c r="O279" s="742"/>
      <c r="P279" s="742"/>
      <c r="Q279" s="742"/>
      <c r="R279" s="742"/>
      <c r="S279" s="742"/>
      <c r="T279" s="742"/>
      <c r="U279" s="742"/>
      <c r="V279" s="742"/>
      <c r="W279" s="742"/>
      <c r="X279" s="742"/>
      <c r="Y279" s="742"/>
      <c r="Z279" s="742"/>
    </row>
    <row r="280" ht="15.75" customHeight="1">
      <c r="A280" s="24">
        <f t="shared" si="12"/>
        <v>39</v>
      </c>
      <c r="B280" s="745"/>
      <c r="C280" s="29"/>
      <c r="D280" s="24"/>
      <c r="E280" s="24"/>
      <c r="F280" s="24"/>
      <c r="G280" s="24"/>
      <c r="H280" s="24"/>
      <c r="I280" s="742"/>
      <c r="J280" s="742"/>
      <c r="K280" s="742"/>
      <c r="L280" s="742"/>
      <c r="M280" s="742"/>
      <c r="N280" s="742"/>
      <c r="O280" s="742"/>
      <c r="P280" s="742"/>
      <c r="Q280" s="742"/>
      <c r="R280" s="742"/>
      <c r="S280" s="742"/>
      <c r="T280" s="742"/>
      <c r="U280" s="742"/>
      <c r="V280" s="742"/>
      <c r="W280" s="742"/>
      <c r="X280" s="742"/>
      <c r="Y280" s="742"/>
      <c r="Z280" s="742"/>
    </row>
    <row r="281" ht="15.75" customHeight="1">
      <c r="A281" s="24">
        <f t="shared" si="12"/>
        <v>40</v>
      </c>
      <c r="B281" s="745"/>
      <c r="C281" s="29"/>
      <c r="D281" s="24"/>
      <c r="E281" s="24"/>
      <c r="F281" s="24"/>
      <c r="G281" s="24"/>
      <c r="H281" s="24"/>
      <c r="I281" s="742"/>
      <c r="J281" s="742"/>
      <c r="K281" s="742"/>
      <c r="L281" s="742"/>
      <c r="M281" s="742"/>
      <c r="N281" s="742"/>
      <c r="O281" s="742"/>
      <c r="P281" s="742"/>
      <c r="Q281" s="742"/>
      <c r="R281" s="742"/>
      <c r="S281" s="742"/>
      <c r="T281" s="742"/>
      <c r="U281" s="742"/>
      <c r="V281" s="742"/>
      <c r="W281" s="742"/>
      <c r="X281" s="742"/>
      <c r="Y281" s="742"/>
      <c r="Z281" s="742"/>
    </row>
    <row r="282" ht="15.75" customHeight="1">
      <c r="A282" s="24">
        <f t="shared" si="12"/>
        <v>41</v>
      </c>
      <c r="B282" s="745"/>
      <c r="C282" s="29"/>
      <c r="D282" s="24"/>
      <c r="E282" s="24"/>
      <c r="F282" s="24"/>
      <c r="G282" s="24"/>
      <c r="H282" s="24"/>
      <c r="I282" s="742"/>
      <c r="J282" s="742"/>
      <c r="K282" s="742"/>
      <c r="L282" s="742"/>
      <c r="M282" s="742"/>
      <c r="N282" s="742"/>
      <c r="O282" s="742"/>
      <c r="P282" s="742"/>
      <c r="Q282" s="742"/>
      <c r="R282" s="742"/>
      <c r="S282" s="742"/>
      <c r="T282" s="742"/>
      <c r="U282" s="742"/>
      <c r="V282" s="742"/>
      <c r="W282" s="742"/>
      <c r="X282" s="742"/>
      <c r="Y282" s="742"/>
      <c r="Z282" s="742"/>
    </row>
    <row r="283" ht="15.75" customHeight="1">
      <c r="A283" s="24">
        <f t="shared" si="12"/>
        <v>42</v>
      </c>
      <c r="B283" s="745"/>
      <c r="C283" s="29"/>
      <c r="D283" s="24"/>
      <c r="E283" s="24"/>
      <c r="F283" s="24"/>
      <c r="G283" s="24"/>
      <c r="H283" s="24"/>
      <c r="I283" s="742"/>
      <c r="J283" s="742"/>
      <c r="K283" s="742"/>
      <c r="L283" s="742"/>
      <c r="M283" s="742"/>
      <c r="N283" s="742"/>
      <c r="O283" s="742"/>
      <c r="P283" s="742"/>
      <c r="Q283" s="742"/>
      <c r="R283" s="742"/>
      <c r="S283" s="742"/>
      <c r="T283" s="742"/>
      <c r="U283" s="742"/>
      <c r="V283" s="742"/>
      <c r="W283" s="742"/>
      <c r="X283" s="742"/>
      <c r="Y283" s="742"/>
      <c r="Z283" s="742"/>
    </row>
    <row r="284" ht="15.75" customHeight="1">
      <c r="A284" s="24">
        <f t="shared" si="12"/>
        <v>43</v>
      </c>
      <c r="B284" s="745"/>
      <c r="C284" s="29"/>
      <c r="D284" s="24"/>
      <c r="E284" s="24"/>
      <c r="F284" s="24"/>
      <c r="G284" s="24"/>
      <c r="H284" s="24"/>
      <c r="I284" s="742"/>
      <c r="J284" s="742"/>
      <c r="K284" s="742"/>
      <c r="L284" s="742"/>
      <c r="M284" s="742"/>
      <c r="N284" s="742"/>
      <c r="O284" s="742"/>
      <c r="P284" s="742"/>
      <c r="Q284" s="742"/>
      <c r="R284" s="742"/>
      <c r="S284" s="742"/>
      <c r="T284" s="742"/>
      <c r="U284" s="742"/>
      <c r="V284" s="742"/>
      <c r="W284" s="742"/>
      <c r="X284" s="742"/>
      <c r="Y284" s="742"/>
      <c r="Z284" s="742"/>
    </row>
    <row r="285" ht="15.75" customHeight="1">
      <c r="A285" s="24">
        <f t="shared" si="12"/>
        <v>44</v>
      </c>
      <c r="B285" s="745"/>
      <c r="C285" s="29"/>
      <c r="D285" s="24"/>
      <c r="E285" s="24"/>
      <c r="F285" s="24"/>
      <c r="G285" s="24"/>
      <c r="H285" s="24"/>
      <c r="I285" s="742"/>
      <c r="J285" s="742"/>
      <c r="K285" s="742"/>
      <c r="L285" s="742"/>
      <c r="M285" s="742"/>
      <c r="N285" s="742"/>
      <c r="O285" s="742"/>
      <c r="P285" s="742"/>
      <c r="Q285" s="742"/>
      <c r="R285" s="742"/>
      <c r="S285" s="742"/>
      <c r="T285" s="742"/>
      <c r="U285" s="742"/>
      <c r="V285" s="742"/>
      <c r="W285" s="742"/>
      <c r="X285" s="742"/>
      <c r="Y285" s="742"/>
      <c r="Z285" s="742"/>
    </row>
    <row r="286" ht="15.75" customHeight="1">
      <c r="A286" s="24">
        <f t="shared" si="12"/>
        <v>45</v>
      </c>
      <c r="B286" s="745"/>
      <c r="C286" s="29"/>
      <c r="D286" s="24"/>
      <c r="E286" s="24"/>
      <c r="F286" s="24"/>
      <c r="G286" s="24"/>
      <c r="H286" s="24"/>
      <c r="I286" s="742"/>
      <c r="J286" s="742"/>
      <c r="K286" s="742"/>
      <c r="L286" s="742"/>
      <c r="M286" s="742"/>
      <c r="N286" s="742"/>
      <c r="O286" s="742"/>
      <c r="P286" s="742"/>
      <c r="Q286" s="742"/>
      <c r="R286" s="742"/>
      <c r="S286" s="742"/>
      <c r="T286" s="742"/>
      <c r="U286" s="742"/>
      <c r="V286" s="742"/>
      <c r="W286" s="742"/>
      <c r="X286" s="742"/>
      <c r="Y286" s="742"/>
      <c r="Z286" s="742"/>
    </row>
    <row r="287" ht="15.75" customHeight="1">
      <c r="A287" s="24">
        <f t="shared" si="12"/>
        <v>46</v>
      </c>
      <c r="B287" s="745"/>
      <c r="C287" s="29"/>
      <c r="D287" s="24"/>
      <c r="E287" s="24"/>
      <c r="F287" s="24"/>
      <c r="G287" s="24"/>
      <c r="H287" s="24"/>
      <c r="I287" s="742"/>
      <c r="J287" s="742"/>
      <c r="K287" s="742"/>
      <c r="L287" s="742"/>
      <c r="M287" s="742"/>
      <c r="N287" s="742"/>
      <c r="O287" s="742"/>
      <c r="P287" s="742"/>
      <c r="Q287" s="742"/>
      <c r="R287" s="742"/>
      <c r="S287" s="742"/>
      <c r="T287" s="742"/>
      <c r="U287" s="742"/>
      <c r="V287" s="742"/>
      <c r="W287" s="742"/>
      <c r="X287" s="742"/>
      <c r="Y287" s="742"/>
      <c r="Z287" s="742"/>
    </row>
    <row r="288" ht="15.75" customHeight="1">
      <c r="A288" s="24">
        <f t="shared" si="12"/>
        <v>47</v>
      </c>
      <c r="B288" s="745"/>
      <c r="C288" s="29"/>
      <c r="D288" s="24"/>
      <c r="E288" s="24"/>
      <c r="F288" s="24"/>
      <c r="G288" s="24"/>
      <c r="H288" s="24"/>
      <c r="I288" s="742"/>
      <c r="J288" s="742"/>
      <c r="K288" s="742"/>
      <c r="L288" s="742"/>
      <c r="M288" s="742"/>
      <c r="N288" s="742"/>
      <c r="O288" s="742"/>
      <c r="P288" s="742"/>
      <c r="Q288" s="742"/>
      <c r="R288" s="742"/>
      <c r="S288" s="742"/>
      <c r="T288" s="742"/>
      <c r="U288" s="742"/>
      <c r="V288" s="742"/>
      <c r="W288" s="742"/>
      <c r="X288" s="742"/>
      <c r="Y288" s="742"/>
      <c r="Z288" s="742"/>
    </row>
    <row r="289" ht="15.75" customHeight="1">
      <c r="A289" s="24">
        <f t="shared" si="12"/>
        <v>48</v>
      </c>
      <c r="B289" s="745"/>
      <c r="C289" s="29"/>
      <c r="D289" s="24"/>
      <c r="E289" s="24"/>
      <c r="F289" s="24"/>
      <c r="G289" s="24"/>
      <c r="H289" s="24"/>
      <c r="I289" s="742"/>
      <c r="J289" s="742"/>
      <c r="K289" s="742"/>
      <c r="L289" s="742"/>
      <c r="M289" s="742"/>
      <c r="N289" s="742"/>
      <c r="O289" s="742"/>
      <c r="P289" s="742"/>
      <c r="Q289" s="742"/>
      <c r="R289" s="742"/>
      <c r="S289" s="742"/>
      <c r="T289" s="742"/>
      <c r="U289" s="742"/>
      <c r="V289" s="742"/>
      <c r="W289" s="742"/>
      <c r="X289" s="742"/>
      <c r="Y289" s="742"/>
      <c r="Z289" s="742"/>
    </row>
    <row r="290" ht="15.75" customHeight="1">
      <c r="A290" s="24">
        <f t="shared" si="12"/>
        <v>49</v>
      </c>
      <c r="B290" s="745"/>
      <c r="C290" s="29"/>
      <c r="D290" s="24"/>
      <c r="E290" s="24"/>
      <c r="F290" s="24"/>
      <c r="G290" s="24"/>
      <c r="H290" s="24"/>
      <c r="I290" s="742"/>
      <c r="J290" s="742"/>
      <c r="K290" s="742"/>
      <c r="L290" s="742"/>
      <c r="M290" s="742"/>
      <c r="N290" s="742"/>
      <c r="O290" s="742"/>
      <c r="P290" s="742"/>
      <c r="Q290" s="742"/>
      <c r="R290" s="742"/>
      <c r="S290" s="742"/>
      <c r="T290" s="742"/>
      <c r="U290" s="742"/>
      <c r="V290" s="742"/>
      <c r="W290" s="742"/>
      <c r="X290" s="742"/>
      <c r="Y290" s="742"/>
      <c r="Z290" s="742"/>
    </row>
    <row r="291" ht="15.75" customHeight="1">
      <c r="A291" s="24">
        <f t="shared" si="12"/>
        <v>50</v>
      </c>
      <c r="B291" s="745"/>
      <c r="C291" s="29"/>
      <c r="D291" s="24"/>
      <c r="E291" s="24"/>
      <c r="F291" s="24"/>
      <c r="G291" s="24"/>
      <c r="H291" s="24"/>
      <c r="I291" s="742"/>
      <c r="J291" s="742"/>
      <c r="K291" s="742"/>
      <c r="L291" s="742"/>
      <c r="M291" s="742"/>
      <c r="N291" s="742"/>
      <c r="O291" s="742"/>
      <c r="P291" s="742"/>
      <c r="Q291" s="742"/>
      <c r="R291" s="742"/>
      <c r="S291" s="742"/>
      <c r="T291" s="742"/>
      <c r="U291" s="742"/>
      <c r="V291" s="742"/>
      <c r="W291" s="742"/>
      <c r="X291" s="742"/>
      <c r="Y291" s="742"/>
      <c r="Z291" s="742"/>
    </row>
    <row r="292" ht="15.75" customHeight="1">
      <c r="A292" s="24">
        <f t="shared" si="12"/>
        <v>51</v>
      </c>
      <c r="B292" s="745"/>
      <c r="C292" s="29"/>
      <c r="D292" s="24"/>
      <c r="E292" s="24"/>
      <c r="F292" s="24"/>
      <c r="G292" s="24"/>
      <c r="H292" s="24"/>
      <c r="I292" s="742"/>
      <c r="J292" s="742"/>
      <c r="K292" s="742"/>
      <c r="L292" s="742"/>
      <c r="M292" s="742"/>
      <c r="N292" s="742"/>
      <c r="O292" s="742"/>
      <c r="P292" s="742"/>
      <c r="Q292" s="742"/>
      <c r="R292" s="742"/>
      <c r="S292" s="742"/>
      <c r="T292" s="742"/>
      <c r="U292" s="742"/>
      <c r="V292" s="742"/>
      <c r="W292" s="742"/>
      <c r="X292" s="742"/>
      <c r="Y292" s="742"/>
      <c r="Z292" s="742"/>
    </row>
    <row r="293" ht="15.75" customHeight="1">
      <c r="A293" s="24">
        <f t="shared" si="12"/>
        <v>52</v>
      </c>
      <c r="B293" s="745"/>
      <c r="C293" s="29"/>
      <c r="D293" s="24"/>
      <c r="E293" s="24"/>
      <c r="F293" s="24"/>
      <c r="G293" s="24"/>
      <c r="H293" s="24"/>
      <c r="I293" s="742"/>
      <c r="J293" s="742"/>
      <c r="K293" s="742"/>
      <c r="L293" s="742"/>
      <c r="M293" s="742"/>
      <c r="N293" s="742"/>
      <c r="O293" s="742"/>
      <c r="P293" s="742"/>
      <c r="Q293" s="742"/>
      <c r="R293" s="742"/>
      <c r="S293" s="742"/>
      <c r="T293" s="742"/>
      <c r="U293" s="742"/>
      <c r="V293" s="742"/>
      <c r="W293" s="742"/>
      <c r="X293" s="742"/>
      <c r="Y293" s="742"/>
      <c r="Z293" s="742"/>
    </row>
    <row r="294" ht="15.75" customHeight="1">
      <c r="A294" s="24">
        <f t="shared" si="12"/>
        <v>53</v>
      </c>
      <c r="B294" s="745"/>
      <c r="C294" s="29"/>
      <c r="D294" s="24"/>
      <c r="E294" s="24"/>
      <c r="F294" s="24"/>
      <c r="G294" s="24"/>
      <c r="H294" s="24"/>
      <c r="I294" s="742"/>
      <c r="J294" s="742"/>
      <c r="K294" s="742"/>
      <c r="L294" s="742"/>
      <c r="M294" s="742"/>
      <c r="N294" s="742"/>
      <c r="O294" s="742"/>
      <c r="P294" s="742"/>
      <c r="Q294" s="742"/>
      <c r="R294" s="742"/>
      <c r="S294" s="742"/>
      <c r="T294" s="742"/>
      <c r="U294" s="742"/>
      <c r="V294" s="742"/>
      <c r="W294" s="742"/>
      <c r="X294" s="742"/>
      <c r="Y294" s="742"/>
      <c r="Z294" s="742"/>
    </row>
    <row r="295" ht="15.75" customHeight="1">
      <c r="A295" s="24">
        <f t="shared" si="12"/>
        <v>54</v>
      </c>
      <c r="B295" s="745"/>
      <c r="C295" s="29"/>
      <c r="D295" s="24"/>
      <c r="E295" s="24"/>
      <c r="F295" s="24"/>
      <c r="G295" s="24"/>
      <c r="H295" s="24"/>
      <c r="I295" s="742"/>
      <c r="J295" s="742"/>
      <c r="K295" s="742"/>
      <c r="L295" s="742"/>
      <c r="M295" s="742"/>
      <c r="N295" s="742"/>
      <c r="O295" s="742"/>
      <c r="P295" s="742"/>
      <c r="Q295" s="742"/>
      <c r="R295" s="742"/>
      <c r="S295" s="742"/>
      <c r="T295" s="742"/>
      <c r="U295" s="742"/>
      <c r="V295" s="742"/>
      <c r="W295" s="742"/>
      <c r="X295" s="742"/>
      <c r="Y295" s="742"/>
      <c r="Z295" s="742"/>
    </row>
    <row r="296" ht="15.75" customHeight="1">
      <c r="A296" s="24">
        <f t="shared" si="12"/>
        <v>55</v>
      </c>
      <c r="B296" s="745"/>
      <c r="C296" s="29"/>
      <c r="D296" s="24"/>
      <c r="E296" s="24"/>
      <c r="F296" s="24"/>
      <c r="G296" s="24"/>
      <c r="H296" s="24"/>
      <c r="I296" s="742"/>
      <c r="J296" s="742"/>
      <c r="K296" s="742"/>
      <c r="L296" s="742"/>
      <c r="M296" s="742"/>
      <c r="N296" s="742"/>
      <c r="O296" s="742"/>
      <c r="P296" s="742"/>
      <c r="Q296" s="742"/>
      <c r="R296" s="742"/>
      <c r="S296" s="742"/>
      <c r="T296" s="742"/>
      <c r="U296" s="742"/>
      <c r="V296" s="742"/>
      <c r="W296" s="742"/>
      <c r="X296" s="742"/>
      <c r="Y296" s="742"/>
      <c r="Z296" s="742"/>
    </row>
    <row r="297" ht="15.75" customHeight="1">
      <c r="A297" s="24">
        <f t="shared" si="12"/>
        <v>56</v>
      </c>
      <c r="B297" s="745"/>
      <c r="C297" s="29"/>
      <c r="D297" s="24"/>
      <c r="E297" s="24"/>
      <c r="F297" s="24"/>
      <c r="G297" s="24"/>
      <c r="H297" s="24"/>
      <c r="I297" s="742"/>
      <c r="J297" s="742"/>
      <c r="K297" s="742"/>
      <c r="L297" s="742"/>
      <c r="M297" s="742"/>
      <c r="N297" s="742"/>
      <c r="O297" s="742"/>
      <c r="P297" s="742"/>
      <c r="Q297" s="742"/>
      <c r="R297" s="742"/>
      <c r="S297" s="742"/>
      <c r="T297" s="742"/>
      <c r="U297" s="742"/>
      <c r="V297" s="742"/>
      <c r="W297" s="742"/>
      <c r="X297" s="742"/>
      <c r="Y297" s="742"/>
      <c r="Z297" s="742"/>
    </row>
    <row r="298" ht="15.75" customHeight="1">
      <c r="A298" s="24">
        <f t="shared" si="12"/>
        <v>57</v>
      </c>
      <c r="B298" s="745"/>
      <c r="C298" s="29"/>
      <c r="D298" s="24"/>
      <c r="E298" s="24"/>
      <c r="F298" s="24"/>
      <c r="G298" s="24"/>
      <c r="H298" s="24"/>
      <c r="I298" s="742"/>
      <c r="J298" s="742"/>
      <c r="K298" s="742"/>
      <c r="L298" s="742"/>
      <c r="M298" s="742"/>
      <c r="N298" s="742"/>
      <c r="O298" s="742"/>
      <c r="P298" s="742"/>
      <c r="Q298" s="742"/>
      <c r="R298" s="742"/>
      <c r="S298" s="742"/>
      <c r="T298" s="742"/>
      <c r="U298" s="742"/>
      <c r="V298" s="742"/>
      <c r="W298" s="742"/>
      <c r="X298" s="742"/>
      <c r="Y298" s="742"/>
      <c r="Z298" s="742"/>
    </row>
    <row r="299" ht="15.75" customHeight="1">
      <c r="A299" s="24">
        <f t="shared" si="12"/>
        <v>58</v>
      </c>
      <c r="B299" s="745"/>
      <c r="C299" s="29"/>
      <c r="D299" s="24"/>
      <c r="E299" s="24"/>
      <c r="F299" s="24"/>
      <c r="G299" s="24"/>
      <c r="H299" s="24"/>
      <c r="I299" s="742"/>
      <c r="J299" s="742"/>
      <c r="K299" s="742"/>
      <c r="L299" s="742"/>
      <c r="M299" s="742"/>
      <c r="N299" s="742"/>
      <c r="O299" s="742"/>
      <c r="P299" s="742"/>
      <c r="Q299" s="742"/>
      <c r="R299" s="742"/>
      <c r="S299" s="742"/>
      <c r="T299" s="742"/>
      <c r="U299" s="742"/>
      <c r="V299" s="742"/>
      <c r="W299" s="742"/>
      <c r="X299" s="742"/>
      <c r="Y299" s="742"/>
      <c r="Z299" s="742"/>
    </row>
    <row r="300" ht="15.75" customHeight="1">
      <c r="A300" s="24">
        <f t="shared" si="12"/>
        <v>59</v>
      </c>
      <c r="B300" s="745"/>
      <c r="C300" s="29"/>
      <c r="D300" s="24"/>
      <c r="E300" s="24"/>
      <c r="F300" s="24"/>
      <c r="G300" s="24"/>
      <c r="H300" s="24"/>
      <c r="I300" s="742"/>
      <c r="J300" s="742"/>
      <c r="K300" s="742"/>
      <c r="L300" s="742"/>
      <c r="M300" s="742"/>
      <c r="N300" s="742"/>
      <c r="O300" s="742"/>
      <c r="P300" s="742"/>
      <c r="Q300" s="742"/>
      <c r="R300" s="742"/>
      <c r="S300" s="742"/>
      <c r="T300" s="742"/>
      <c r="U300" s="742"/>
      <c r="V300" s="742"/>
      <c r="W300" s="742"/>
      <c r="X300" s="742"/>
      <c r="Y300" s="742"/>
      <c r="Z300" s="742"/>
    </row>
    <row r="301" ht="15.75" customHeight="1">
      <c r="A301" s="24">
        <f t="shared" si="12"/>
        <v>60</v>
      </c>
      <c r="B301" s="745"/>
      <c r="C301" s="29"/>
      <c r="D301" s="24"/>
      <c r="E301" s="24"/>
      <c r="F301" s="24"/>
      <c r="G301" s="24"/>
      <c r="H301" s="24"/>
      <c r="I301" s="742"/>
      <c r="J301" s="742"/>
      <c r="K301" s="742"/>
      <c r="L301" s="742"/>
      <c r="M301" s="742"/>
      <c r="N301" s="742"/>
      <c r="O301" s="742"/>
      <c r="P301" s="742"/>
      <c r="Q301" s="742"/>
      <c r="R301" s="742"/>
      <c r="S301" s="742"/>
      <c r="T301" s="742"/>
      <c r="U301" s="742"/>
      <c r="V301" s="742"/>
      <c r="W301" s="742"/>
      <c r="X301" s="742"/>
      <c r="Y301" s="742"/>
      <c r="Z301" s="742"/>
    </row>
    <row r="302" ht="15.75" customHeight="1">
      <c r="A302" s="24">
        <f t="shared" si="12"/>
        <v>61</v>
      </c>
      <c r="B302" s="745"/>
      <c r="C302" s="29"/>
      <c r="D302" s="24"/>
      <c r="E302" s="24"/>
      <c r="F302" s="24"/>
      <c r="G302" s="24"/>
      <c r="H302" s="24"/>
      <c r="I302" s="742"/>
      <c r="J302" s="742"/>
      <c r="K302" s="742"/>
      <c r="L302" s="742"/>
      <c r="M302" s="742"/>
      <c r="N302" s="742"/>
      <c r="O302" s="742"/>
      <c r="P302" s="742"/>
      <c r="Q302" s="742"/>
      <c r="R302" s="742"/>
      <c r="S302" s="742"/>
      <c r="T302" s="742"/>
      <c r="U302" s="742"/>
      <c r="V302" s="742"/>
      <c r="W302" s="742"/>
      <c r="X302" s="742"/>
      <c r="Y302" s="742"/>
      <c r="Z302" s="742"/>
    </row>
    <row r="303" ht="15.75" customHeight="1">
      <c r="A303" s="24">
        <f t="shared" si="12"/>
        <v>62</v>
      </c>
      <c r="B303" s="745"/>
      <c r="C303" s="29"/>
      <c r="D303" s="24"/>
      <c r="E303" s="24"/>
      <c r="F303" s="24"/>
      <c r="G303" s="24"/>
      <c r="H303" s="24"/>
      <c r="I303" s="742"/>
      <c r="J303" s="742"/>
      <c r="K303" s="742"/>
      <c r="L303" s="742"/>
      <c r="M303" s="742"/>
      <c r="N303" s="742"/>
      <c r="O303" s="742"/>
      <c r="P303" s="742"/>
      <c r="Q303" s="742"/>
      <c r="R303" s="742"/>
      <c r="S303" s="742"/>
      <c r="T303" s="742"/>
      <c r="U303" s="742"/>
      <c r="V303" s="742"/>
      <c r="W303" s="742"/>
      <c r="X303" s="742"/>
      <c r="Y303" s="742"/>
      <c r="Z303" s="742"/>
    </row>
    <row r="304" ht="15.75" customHeight="1">
      <c r="A304" s="24">
        <f t="shared" si="12"/>
        <v>63</v>
      </c>
      <c r="B304" s="745"/>
      <c r="C304" s="29"/>
      <c r="D304" s="24"/>
      <c r="E304" s="24"/>
      <c r="F304" s="24"/>
      <c r="G304" s="24"/>
      <c r="H304" s="24"/>
      <c r="I304" s="742"/>
      <c r="J304" s="742"/>
      <c r="K304" s="742"/>
      <c r="L304" s="742"/>
      <c r="M304" s="742"/>
      <c r="N304" s="742"/>
      <c r="O304" s="742"/>
      <c r="P304" s="742"/>
      <c r="Q304" s="742"/>
      <c r="R304" s="742"/>
      <c r="S304" s="742"/>
      <c r="T304" s="742"/>
      <c r="U304" s="742"/>
      <c r="V304" s="742"/>
      <c r="W304" s="742"/>
      <c r="X304" s="742"/>
      <c r="Y304" s="742"/>
      <c r="Z304" s="742"/>
    </row>
    <row r="305" ht="15.75" customHeight="1">
      <c r="A305" s="24">
        <f t="shared" si="12"/>
        <v>64</v>
      </c>
      <c r="B305" s="745"/>
      <c r="C305" s="29"/>
      <c r="D305" s="24"/>
      <c r="E305" s="24"/>
      <c r="F305" s="24"/>
      <c r="G305" s="24"/>
      <c r="H305" s="24"/>
      <c r="I305" s="742"/>
      <c r="J305" s="742"/>
      <c r="K305" s="742"/>
      <c r="L305" s="742"/>
      <c r="M305" s="742"/>
      <c r="N305" s="742"/>
      <c r="O305" s="742"/>
      <c r="P305" s="742"/>
      <c r="Q305" s="742"/>
      <c r="R305" s="742"/>
      <c r="S305" s="742"/>
      <c r="T305" s="742"/>
      <c r="U305" s="742"/>
      <c r="V305" s="742"/>
      <c r="W305" s="742"/>
      <c r="X305" s="742"/>
      <c r="Y305" s="742"/>
      <c r="Z305" s="742"/>
    </row>
    <row r="306" ht="15.75" customHeight="1">
      <c r="A306" s="24">
        <f t="shared" si="12"/>
        <v>65</v>
      </c>
      <c r="B306" s="745"/>
      <c r="C306" s="29"/>
      <c r="D306" s="24"/>
      <c r="E306" s="24"/>
      <c r="F306" s="24"/>
      <c r="G306" s="24"/>
      <c r="H306" s="24"/>
      <c r="I306" s="742"/>
      <c r="J306" s="742"/>
      <c r="K306" s="742"/>
      <c r="L306" s="742"/>
      <c r="M306" s="742"/>
      <c r="N306" s="742"/>
      <c r="O306" s="742"/>
      <c r="P306" s="742"/>
      <c r="Q306" s="742"/>
      <c r="R306" s="742"/>
      <c r="S306" s="742"/>
      <c r="T306" s="742"/>
      <c r="U306" s="742"/>
      <c r="V306" s="742"/>
      <c r="W306" s="742"/>
      <c r="X306" s="742"/>
      <c r="Y306" s="742"/>
      <c r="Z306" s="742"/>
    </row>
    <row r="307" ht="15.75" customHeight="1">
      <c r="A307" s="24">
        <f t="shared" si="12"/>
        <v>66</v>
      </c>
      <c r="B307" s="745"/>
      <c r="C307" s="29"/>
      <c r="D307" s="24"/>
      <c r="E307" s="24"/>
      <c r="F307" s="24"/>
      <c r="G307" s="24"/>
      <c r="H307" s="24"/>
      <c r="I307" s="742"/>
      <c r="J307" s="742"/>
      <c r="K307" s="742"/>
      <c r="L307" s="742"/>
      <c r="M307" s="742"/>
      <c r="N307" s="742"/>
      <c r="O307" s="742"/>
      <c r="P307" s="742"/>
      <c r="Q307" s="742"/>
      <c r="R307" s="742"/>
      <c r="S307" s="742"/>
      <c r="T307" s="742"/>
      <c r="U307" s="742"/>
      <c r="V307" s="742"/>
      <c r="W307" s="742"/>
      <c r="X307" s="742"/>
      <c r="Y307" s="742"/>
      <c r="Z307" s="742"/>
    </row>
    <row r="308" ht="15.75" customHeight="1">
      <c r="A308" s="24">
        <f t="shared" si="12"/>
        <v>67</v>
      </c>
      <c r="B308" s="745"/>
      <c r="C308" s="29"/>
      <c r="D308" s="24"/>
      <c r="E308" s="24"/>
      <c r="F308" s="24"/>
      <c r="G308" s="24"/>
      <c r="H308" s="24"/>
      <c r="I308" s="742"/>
      <c r="J308" s="742"/>
      <c r="K308" s="742"/>
      <c r="L308" s="742"/>
      <c r="M308" s="742"/>
      <c r="N308" s="742"/>
      <c r="O308" s="742"/>
      <c r="P308" s="742"/>
      <c r="Q308" s="742"/>
      <c r="R308" s="742"/>
      <c r="S308" s="742"/>
      <c r="T308" s="742"/>
      <c r="U308" s="742"/>
      <c r="V308" s="742"/>
      <c r="W308" s="742"/>
      <c r="X308" s="742"/>
      <c r="Y308" s="742"/>
      <c r="Z308" s="742"/>
    </row>
    <row r="309" ht="15.75" customHeight="1">
      <c r="A309" s="24"/>
      <c r="B309" s="742"/>
      <c r="C309" s="742"/>
      <c r="D309" s="746"/>
      <c r="E309" s="746"/>
      <c r="F309" s="746"/>
      <c r="G309" s="746"/>
      <c r="H309" s="746"/>
      <c r="I309" s="742"/>
      <c r="J309" s="742"/>
      <c r="K309" s="742"/>
      <c r="L309" s="742"/>
      <c r="M309" s="742"/>
      <c r="N309" s="742"/>
      <c r="O309" s="742"/>
      <c r="P309" s="742"/>
      <c r="Q309" s="742"/>
      <c r="R309" s="742"/>
      <c r="S309" s="742"/>
      <c r="T309" s="742"/>
      <c r="U309" s="742"/>
      <c r="V309" s="742"/>
      <c r="W309" s="742"/>
      <c r="X309" s="742"/>
      <c r="Y309" s="742"/>
      <c r="Z309" s="742"/>
    </row>
    <row r="310" ht="15.75" customHeight="1">
      <c r="A310" s="29"/>
      <c r="B310" s="762" t="s">
        <v>1526</v>
      </c>
      <c r="C310" s="764"/>
      <c r="D310" s="39"/>
      <c r="E310" s="39"/>
      <c r="F310" s="39"/>
      <c r="G310" s="39"/>
      <c r="H310" s="39"/>
      <c r="I310" s="742"/>
      <c r="J310" s="742"/>
      <c r="K310" s="742"/>
      <c r="L310" s="742"/>
      <c r="M310" s="742"/>
      <c r="N310" s="742"/>
      <c r="O310" s="742"/>
      <c r="P310" s="742"/>
      <c r="Q310" s="742"/>
      <c r="R310" s="742"/>
      <c r="S310" s="742"/>
      <c r="T310" s="742"/>
      <c r="U310" s="742"/>
      <c r="V310" s="742"/>
      <c r="W310" s="742"/>
      <c r="X310" s="742"/>
      <c r="Y310" s="742"/>
      <c r="Z310" s="742"/>
    </row>
    <row r="311" ht="15.75" customHeight="1">
      <c r="A311" s="748"/>
      <c r="B311" s="749" t="s">
        <v>1527</v>
      </c>
      <c r="C311" s="765" t="s">
        <v>1528</v>
      </c>
      <c r="D311" s="750" t="s">
        <v>1134</v>
      </c>
      <c r="E311" s="750" t="s">
        <v>16</v>
      </c>
      <c r="F311" s="750" t="s">
        <v>1524</v>
      </c>
      <c r="G311" s="750" t="s">
        <v>17</v>
      </c>
      <c r="H311" s="750"/>
      <c r="I311" s="751" t="s">
        <v>1529</v>
      </c>
      <c r="J311" s="752" t="s">
        <v>1530</v>
      </c>
      <c r="K311" s="745"/>
      <c r="L311" s="742"/>
      <c r="M311" s="742"/>
      <c r="N311" s="742"/>
      <c r="O311" s="742"/>
      <c r="P311" s="742"/>
      <c r="Q311" s="742"/>
      <c r="R311" s="742"/>
      <c r="S311" s="742"/>
      <c r="T311" s="742"/>
      <c r="U311" s="742"/>
      <c r="V311" s="742"/>
      <c r="W311" s="742"/>
      <c r="X311" s="742"/>
      <c r="Y311" s="742"/>
      <c r="Z311" s="742"/>
    </row>
    <row r="312" ht="15.75" customHeight="1">
      <c r="A312" s="24">
        <v>1.0</v>
      </c>
      <c r="B312" s="744"/>
      <c r="C312" s="744"/>
      <c r="D312" s="16"/>
      <c r="E312" s="16"/>
      <c r="F312" s="16"/>
      <c r="G312" s="16"/>
      <c r="H312" s="16"/>
      <c r="I312" s="753"/>
      <c r="J312" s="16"/>
      <c r="K312" s="745"/>
      <c r="L312" s="742"/>
      <c r="M312" s="742"/>
      <c r="N312" s="742"/>
      <c r="O312" s="742"/>
      <c r="P312" s="742"/>
      <c r="Q312" s="742"/>
      <c r="R312" s="742"/>
      <c r="S312" s="742"/>
      <c r="T312" s="742"/>
      <c r="U312" s="742"/>
      <c r="V312" s="742"/>
      <c r="W312" s="742"/>
      <c r="X312" s="742"/>
      <c r="Y312" s="742"/>
      <c r="Z312" s="742"/>
    </row>
    <row r="313" ht="15.75" customHeight="1">
      <c r="A313" s="24">
        <v>2.0</v>
      </c>
      <c r="B313" s="29"/>
      <c r="C313" s="29"/>
      <c r="D313" s="24"/>
      <c r="E313" s="24"/>
      <c r="F313" s="24"/>
      <c r="G313" s="24"/>
      <c r="H313" s="24"/>
      <c r="I313" s="754"/>
      <c r="J313" s="24"/>
      <c r="K313" s="745"/>
      <c r="L313" s="742"/>
      <c r="M313" s="742"/>
      <c r="N313" s="742"/>
      <c r="O313" s="742"/>
      <c r="P313" s="742"/>
      <c r="Q313" s="742"/>
      <c r="R313" s="742"/>
      <c r="S313" s="742"/>
      <c r="T313" s="742"/>
      <c r="U313" s="742"/>
      <c r="V313" s="742"/>
      <c r="W313" s="742"/>
      <c r="X313" s="742"/>
      <c r="Y313" s="742"/>
      <c r="Z313" s="742"/>
    </row>
    <row r="314" ht="15.75" customHeight="1">
      <c r="A314" s="24">
        <v>3.0</v>
      </c>
      <c r="B314" s="29"/>
      <c r="C314" s="29"/>
      <c r="D314" s="24"/>
      <c r="E314" s="24"/>
      <c r="F314" s="24"/>
      <c r="G314" s="24"/>
      <c r="H314" s="24"/>
      <c r="I314" s="754"/>
      <c r="J314" s="755"/>
      <c r="K314" s="745"/>
      <c r="L314" s="742"/>
      <c r="M314" s="742"/>
      <c r="N314" s="742"/>
      <c r="O314" s="742"/>
      <c r="P314" s="742"/>
      <c r="Q314" s="742"/>
      <c r="R314" s="742"/>
      <c r="S314" s="742"/>
      <c r="T314" s="742"/>
      <c r="U314" s="742"/>
      <c r="V314" s="742"/>
      <c r="W314" s="742"/>
      <c r="X314" s="742"/>
      <c r="Y314" s="742"/>
      <c r="Z314" s="742"/>
    </row>
    <row r="315" ht="15.75" customHeight="1">
      <c r="A315" s="24">
        <v>4.0</v>
      </c>
      <c r="B315" s="29"/>
      <c r="C315" s="29"/>
      <c r="D315" s="24"/>
      <c r="E315" s="24"/>
      <c r="F315" s="24"/>
      <c r="G315" s="24"/>
      <c r="H315" s="24"/>
      <c r="I315" s="754"/>
      <c r="J315" s="755"/>
      <c r="K315" s="745"/>
      <c r="L315" s="742"/>
      <c r="M315" s="742"/>
      <c r="N315" s="742"/>
      <c r="O315" s="742"/>
      <c r="P315" s="742"/>
      <c r="Q315" s="742"/>
      <c r="R315" s="742"/>
      <c r="S315" s="742"/>
      <c r="T315" s="742"/>
      <c r="U315" s="742"/>
      <c r="V315" s="742"/>
      <c r="W315" s="742"/>
      <c r="X315" s="742"/>
      <c r="Y315" s="742"/>
      <c r="Z315" s="742"/>
    </row>
    <row r="316" ht="15.75" customHeight="1">
      <c r="A316" s="24">
        <v>5.0</v>
      </c>
      <c r="B316" s="29"/>
      <c r="C316" s="29"/>
      <c r="D316" s="24"/>
      <c r="E316" s="24"/>
      <c r="F316" s="24"/>
      <c r="G316" s="24"/>
      <c r="H316" s="24"/>
      <c r="I316" s="754"/>
      <c r="J316" s="755"/>
      <c r="K316" s="745"/>
      <c r="L316" s="742"/>
      <c r="M316" s="742"/>
      <c r="N316" s="742"/>
      <c r="O316" s="742"/>
      <c r="P316" s="742"/>
      <c r="Q316" s="742"/>
      <c r="R316" s="742"/>
      <c r="S316" s="742"/>
      <c r="T316" s="742"/>
      <c r="U316" s="742"/>
      <c r="V316" s="742"/>
      <c r="W316" s="742"/>
      <c r="X316" s="742"/>
      <c r="Y316" s="742"/>
      <c r="Z316" s="742"/>
    </row>
    <row r="317" ht="15.75" customHeight="1">
      <c r="A317" s="24">
        <v>6.0</v>
      </c>
      <c r="B317" s="29"/>
      <c r="C317" s="29"/>
      <c r="D317" s="24"/>
      <c r="E317" s="24"/>
      <c r="F317" s="24"/>
      <c r="G317" s="24"/>
      <c r="H317" s="24"/>
      <c r="I317" s="756"/>
      <c r="J317" s="755"/>
      <c r="K317" s="745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</row>
    <row r="318" ht="15.75" customHeight="1">
      <c r="A318" s="24">
        <v>7.0</v>
      </c>
      <c r="B318" s="745"/>
      <c r="C318" s="29"/>
      <c r="D318" s="24"/>
      <c r="E318" s="24"/>
      <c r="F318" s="24"/>
      <c r="G318" s="24"/>
      <c r="H318" s="24"/>
      <c r="I318" s="756"/>
      <c r="J318" s="755"/>
      <c r="K318" s="29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</row>
    <row r="319" ht="15.75" customHeight="1">
      <c r="A319" s="24">
        <v>8.0</v>
      </c>
      <c r="B319" s="29"/>
      <c r="C319" s="29"/>
      <c r="D319" s="24"/>
      <c r="E319" s="24"/>
      <c r="F319" s="24"/>
      <c r="G319" s="24"/>
      <c r="H319" s="24"/>
      <c r="I319" s="756"/>
      <c r="J319" s="755"/>
      <c r="K319" s="29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</row>
    <row r="320" ht="15.75" customHeight="1">
      <c r="A320" s="24">
        <v>9.0</v>
      </c>
      <c r="B320" s="29"/>
      <c r="C320" s="29"/>
      <c r="D320" s="24"/>
      <c r="E320" s="24"/>
      <c r="F320" s="24"/>
      <c r="G320" s="24"/>
      <c r="H320" s="24"/>
      <c r="I320" s="756"/>
      <c r="J320" s="755"/>
      <c r="K320" s="29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</row>
    <row r="321" ht="15.75" customHeight="1">
      <c r="A321" s="24">
        <v>10.0</v>
      </c>
      <c r="B321" s="745"/>
      <c r="C321" s="29"/>
      <c r="D321" s="24"/>
      <c r="E321" s="24"/>
      <c r="F321" s="24"/>
      <c r="G321" s="24"/>
      <c r="H321" s="24"/>
      <c r="I321" s="756"/>
      <c r="J321" s="24"/>
      <c r="K321" s="29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</row>
    <row r="322" ht="15.75" customHeight="1">
      <c r="A322" s="29"/>
      <c r="B322" s="29"/>
      <c r="C322" s="29"/>
      <c r="D322" s="24"/>
      <c r="E322" s="24"/>
      <c r="F322" s="24"/>
      <c r="G322" s="24"/>
      <c r="H322" s="24"/>
      <c r="I322" s="754"/>
      <c r="J322" s="24"/>
      <c r="K322" s="745"/>
      <c r="L322" s="742"/>
      <c r="M322" s="742"/>
      <c r="N322" s="742"/>
      <c r="O322" s="742"/>
      <c r="P322" s="742"/>
      <c r="Q322" s="742"/>
      <c r="R322" s="742"/>
      <c r="S322" s="742"/>
      <c r="T322" s="742"/>
      <c r="U322" s="742"/>
      <c r="V322" s="742"/>
      <c r="W322" s="742"/>
      <c r="X322" s="742"/>
      <c r="Y322" s="742"/>
      <c r="Z322" s="742"/>
    </row>
    <row r="323" ht="15.75" customHeight="1">
      <c r="A323" s="29"/>
      <c r="B323" s="29"/>
      <c r="C323" s="29"/>
      <c r="D323" s="24"/>
      <c r="E323" s="24"/>
      <c r="F323" s="24"/>
      <c r="G323" s="24"/>
      <c r="H323" s="24"/>
      <c r="I323" s="754"/>
      <c r="J323" s="24"/>
      <c r="K323" s="745"/>
      <c r="L323" s="742"/>
      <c r="M323" s="742"/>
      <c r="N323" s="742"/>
      <c r="O323" s="742"/>
      <c r="P323" s="742"/>
      <c r="Q323" s="742"/>
      <c r="R323" s="742"/>
      <c r="S323" s="742"/>
      <c r="T323" s="742"/>
      <c r="U323" s="742"/>
      <c r="V323" s="742"/>
      <c r="W323" s="742"/>
      <c r="X323" s="742"/>
      <c r="Y323" s="742"/>
      <c r="Z323" s="742"/>
    </row>
    <row r="324" ht="15.75" customHeight="1">
      <c r="A324" s="29"/>
      <c r="B324" s="29"/>
      <c r="C324" s="29"/>
      <c r="D324" s="24"/>
      <c r="E324" s="24"/>
      <c r="F324" s="24"/>
      <c r="G324" s="24" t="s">
        <v>11</v>
      </c>
      <c r="H324" s="24"/>
      <c r="I324" s="754"/>
      <c r="J324" s="24"/>
      <c r="K324" s="745"/>
      <c r="L324" s="742"/>
      <c r="M324" s="742"/>
      <c r="N324" s="742"/>
      <c r="O324" s="742"/>
      <c r="P324" s="742"/>
      <c r="Q324" s="742"/>
      <c r="R324" s="742"/>
      <c r="S324" s="742"/>
      <c r="T324" s="742"/>
      <c r="U324" s="742"/>
      <c r="V324" s="742"/>
      <c r="W324" s="742"/>
      <c r="X324" s="742"/>
      <c r="Y324" s="742"/>
      <c r="Z324" s="742"/>
    </row>
    <row r="325" ht="15.75" customHeight="1">
      <c r="A325" s="29"/>
      <c r="B325" s="29"/>
      <c r="C325" s="29"/>
      <c r="D325" s="24"/>
      <c r="E325" s="24"/>
      <c r="F325" s="24"/>
      <c r="G325" s="24"/>
      <c r="H325" s="24"/>
      <c r="I325" s="754"/>
      <c r="J325" s="24"/>
      <c r="K325" s="745"/>
      <c r="L325" s="742"/>
      <c r="M325" s="742"/>
      <c r="N325" s="742"/>
      <c r="O325" s="742"/>
      <c r="P325" s="742"/>
      <c r="Q325" s="742"/>
      <c r="R325" s="742"/>
      <c r="S325" s="742"/>
      <c r="T325" s="742"/>
      <c r="U325" s="742"/>
      <c r="V325" s="742"/>
      <c r="W325" s="742"/>
      <c r="X325" s="742"/>
      <c r="Y325" s="742"/>
      <c r="Z325" s="742"/>
    </row>
    <row r="326" ht="15.75" customHeight="1">
      <c r="A326" s="29"/>
      <c r="B326" s="29"/>
      <c r="C326" s="29"/>
      <c r="D326" s="24"/>
      <c r="E326" s="24"/>
      <c r="F326" s="24"/>
      <c r="G326" s="24"/>
      <c r="H326" s="24"/>
      <c r="I326" s="754"/>
      <c r="J326" s="24"/>
      <c r="K326" s="745"/>
      <c r="L326" s="742"/>
      <c r="M326" s="742"/>
      <c r="N326" s="742"/>
      <c r="O326" s="742"/>
      <c r="P326" s="742"/>
      <c r="Q326" s="742"/>
      <c r="R326" s="742"/>
      <c r="S326" s="742"/>
      <c r="T326" s="742"/>
      <c r="U326" s="742"/>
      <c r="V326" s="742"/>
      <c r="W326" s="742"/>
      <c r="X326" s="742"/>
      <c r="Y326" s="742"/>
      <c r="Z326" s="742"/>
    </row>
    <row r="327" ht="15.75" customHeight="1">
      <c r="A327" s="29"/>
      <c r="B327" s="29"/>
      <c r="C327" s="29"/>
      <c r="D327" s="24"/>
      <c r="E327" s="24"/>
      <c r="F327" s="24"/>
      <c r="G327" s="24"/>
      <c r="H327" s="24"/>
      <c r="I327" s="754"/>
      <c r="J327" s="24"/>
      <c r="K327" s="745"/>
      <c r="L327" s="742"/>
      <c r="M327" s="742"/>
      <c r="N327" s="742"/>
      <c r="O327" s="742"/>
      <c r="P327" s="742"/>
      <c r="Q327" s="742"/>
      <c r="R327" s="742"/>
      <c r="S327" s="742"/>
      <c r="T327" s="742"/>
      <c r="U327" s="742"/>
      <c r="V327" s="742"/>
      <c r="W327" s="742"/>
      <c r="X327" s="742"/>
      <c r="Y327" s="742"/>
      <c r="Z327" s="742"/>
    </row>
    <row r="328" ht="15.75" customHeight="1">
      <c r="A328" s="29"/>
      <c r="B328" s="29"/>
      <c r="C328" s="29"/>
      <c r="D328" s="24"/>
      <c r="E328" s="24"/>
      <c r="F328" s="24"/>
      <c r="G328" s="24"/>
      <c r="H328" s="24"/>
      <c r="I328" s="754"/>
      <c r="J328" s="24"/>
      <c r="K328" s="745"/>
      <c r="L328" s="742"/>
      <c r="M328" s="742"/>
      <c r="N328" s="742"/>
      <c r="O328" s="742"/>
      <c r="P328" s="742"/>
      <c r="Q328" s="742"/>
      <c r="R328" s="742"/>
      <c r="S328" s="742"/>
      <c r="T328" s="742"/>
      <c r="U328" s="742"/>
      <c r="V328" s="742"/>
      <c r="W328" s="742"/>
      <c r="X328" s="742"/>
      <c r="Y328" s="742"/>
      <c r="Z328" s="742"/>
    </row>
    <row r="329" ht="15.75" customHeight="1">
      <c r="A329" s="29"/>
      <c r="B329" s="29"/>
      <c r="C329" s="29"/>
      <c r="D329" s="24"/>
      <c r="E329" s="24"/>
      <c r="F329" s="24"/>
      <c r="G329" s="24"/>
      <c r="H329" s="24"/>
      <c r="I329" s="754"/>
      <c r="J329" s="24"/>
      <c r="K329" s="745"/>
      <c r="L329" s="742"/>
      <c r="M329" s="742"/>
      <c r="N329" s="742"/>
      <c r="O329" s="742"/>
      <c r="P329" s="742"/>
      <c r="Q329" s="742"/>
      <c r="R329" s="742"/>
      <c r="S329" s="742"/>
      <c r="T329" s="742"/>
      <c r="U329" s="742"/>
      <c r="V329" s="742"/>
      <c r="W329" s="742"/>
      <c r="X329" s="742"/>
      <c r="Y329" s="742"/>
      <c r="Z329" s="742"/>
    </row>
    <row r="330" ht="15.75" customHeight="1">
      <c r="A330" s="29"/>
      <c r="B330" s="29"/>
      <c r="C330" s="29"/>
      <c r="D330" s="24"/>
      <c r="E330" s="24"/>
      <c r="F330" s="24"/>
      <c r="G330" s="24"/>
      <c r="H330" s="24"/>
      <c r="I330" s="754"/>
      <c r="J330" s="24"/>
      <c r="K330" s="745"/>
      <c r="L330" s="742"/>
      <c r="M330" s="742"/>
      <c r="N330" s="742"/>
      <c r="O330" s="742"/>
      <c r="P330" s="742"/>
      <c r="Q330" s="742"/>
      <c r="R330" s="742"/>
      <c r="S330" s="742"/>
      <c r="T330" s="742"/>
      <c r="U330" s="742"/>
      <c r="V330" s="742"/>
      <c r="W330" s="742"/>
      <c r="X330" s="742"/>
      <c r="Y330" s="742"/>
      <c r="Z330" s="742"/>
    </row>
    <row r="331" ht="15.75" customHeight="1">
      <c r="A331" s="29"/>
      <c r="B331" s="29"/>
      <c r="C331" s="29"/>
      <c r="D331" s="24"/>
      <c r="E331" s="24"/>
      <c r="F331" s="24"/>
      <c r="G331" s="24"/>
      <c r="H331" s="24"/>
      <c r="I331" s="754"/>
      <c r="J331" s="24"/>
      <c r="K331" s="745"/>
      <c r="L331" s="742"/>
      <c r="M331" s="742"/>
      <c r="N331" s="742"/>
      <c r="O331" s="742"/>
      <c r="P331" s="742"/>
      <c r="Q331" s="742"/>
      <c r="R331" s="742"/>
      <c r="S331" s="742"/>
      <c r="T331" s="742"/>
      <c r="U331" s="742"/>
      <c r="V331" s="742"/>
      <c r="W331" s="742"/>
      <c r="X331" s="742"/>
      <c r="Y331" s="742"/>
      <c r="Z331" s="742"/>
    </row>
    <row r="332" ht="15.75" customHeight="1">
      <c r="A332" s="742"/>
      <c r="B332" s="742"/>
      <c r="C332" s="742"/>
      <c r="D332" s="746"/>
      <c r="E332" s="746"/>
      <c r="F332" s="746"/>
      <c r="G332" s="746"/>
      <c r="H332" s="746"/>
      <c r="I332" s="742"/>
      <c r="J332" s="742"/>
      <c r="K332" s="742"/>
      <c r="L332" s="742"/>
      <c r="M332" s="742"/>
      <c r="N332" s="742"/>
      <c r="O332" s="742"/>
      <c r="P332" s="742"/>
      <c r="Q332" s="742"/>
      <c r="R332" s="742"/>
      <c r="S332" s="742"/>
      <c r="T332" s="742"/>
      <c r="U332" s="742"/>
      <c r="V332" s="742"/>
      <c r="W332" s="742"/>
      <c r="X332" s="742"/>
      <c r="Y332" s="742"/>
      <c r="Z332" s="742"/>
    </row>
    <row r="333" ht="15.75" customHeight="1">
      <c r="A333" s="742"/>
      <c r="B333" s="742"/>
      <c r="C333" s="742"/>
      <c r="D333" s="746"/>
      <c r="E333" s="746"/>
      <c r="F333" s="746"/>
      <c r="G333" s="746"/>
      <c r="H333" s="746"/>
      <c r="I333" s="742"/>
      <c r="J333" s="742"/>
      <c r="K333" s="742"/>
      <c r="L333" s="742"/>
      <c r="M333" s="742"/>
      <c r="N333" s="742"/>
      <c r="O333" s="742"/>
      <c r="P333" s="742"/>
      <c r="Q333" s="742"/>
      <c r="R333" s="742"/>
      <c r="S333" s="742"/>
      <c r="T333" s="742"/>
      <c r="U333" s="742"/>
      <c r="V333" s="742"/>
      <c r="W333" s="742"/>
      <c r="X333" s="742"/>
      <c r="Y333" s="742"/>
      <c r="Z333" s="742"/>
    </row>
    <row r="334" ht="15.75" customHeight="1">
      <c r="A334" s="742"/>
      <c r="B334" s="742"/>
      <c r="C334" s="742"/>
      <c r="D334" s="746"/>
      <c r="E334" s="746"/>
      <c r="F334" s="746"/>
      <c r="G334" s="746"/>
      <c r="H334" s="746"/>
      <c r="I334" s="742"/>
      <c r="J334" s="742"/>
      <c r="K334" s="742"/>
      <c r="L334" s="742"/>
      <c r="M334" s="742"/>
      <c r="N334" s="742"/>
      <c r="O334" s="742"/>
      <c r="P334" s="742"/>
      <c r="Q334" s="742"/>
      <c r="R334" s="742"/>
      <c r="S334" s="742"/>
      <c r="T334" s="742"/>
      <c r="U334" s="742"/>
      <c r="V334" s="742"/>
      <c r="W334" s="742"/>
      <c r="X334" s="742"/>
      <c r="Y334" s="742"/>
      <c r="Z334" s="742"/>
    </row>
    <row r="335" ht="15.75" customHeight="1">
      <c r="A335" s="742"/>
      <c r="B335" s="742"/>
      <c r="C335" s="742"/>
      <c r="D335" s="746"/>
      <c r="E335" s="746"/>
      <c r="F335" s="746"/>
      <c r="G335" s="746"/>
      <c r="H335" s="746"/>
      <c r="I335" s="742"/>
      <c r="J335" s="742"/>
      <c r="K335" s="742"/>
      <c r="L335" s="742"/>
      <c r="M335" s="742"/>
      <c r="N335" s="742"/>
      <c r="O335" s="742"/>
      <c r="P335" s="742"/>
      <c r="Q335" s="742"/>
      <c r="R335" s="742"/>
      <c r="S335" s="742"/>
      <c r="T335" s="742"/>
      <c r="U335" s="742"/>
      <c r="V335" s="742"/>
      <c r="W335" s="742"/>
      <c r="X335" s="742"/>
      <c r="Y335" s="742"/>
      <c r="Z335" s="742"/>
    </row>
    <row r="336" ht="15.75" customHeight="1">
      <c r="A336" s="742"/>
      <c r="B336" s="742"/>
      <c r="C336" s="742"/>
      <c r="D336" s="746"/>
      <c r="E336" s="746"/>
      <c r="F336" s="746"/>
      <c r="G336" s="746"/>
      <c r="H336" s="746"/>
      <c r="I336" s="742"/>
      <c r="J336" s="742"/>
      <c r="K336" s="742"/>
      <c r="L336" s="742"/>
      <c r="M336" s="742"/>
      <c r="N336" s="742"/>
      <c r="O336" s="742"/>
      <c r="P336" s="742"/>
      <c r="Q336" s="742"/>
      <c r="R336" s="742"/>
      <c r="S336" s="742"/>
      <c r="T336" s="742"/>
      <c r="U336" s="742"/>
      <c r="V336" s="742"/>
      <c r="W336" s="742"/>
      <c r="X336" s="742"/>
      <c r="Y336" s="742"/>
      <c r="Z336" s="742"/>
    </row>
    <row r="337" ht="15.75" customHeight="1">
      <c r="A337" s="742"/>
      <c r="B337" s="742"/>
      <c r="C337" s="742"/>
      <c r="D337" s="746"/>
      <c r="E337" s="746"/>
      <c r="F337" s="746"/>
      <c r="G337" s="746"/>
      <c r="H337" s="746"/>
      <c r="I337" s="742"/>
      <c r="J337" s="742"/>
      <c r="K337" s="742"/>
      <c r="L337" s="742"/>
      <c r="M337" s="742"/>
      <c r="N337" s="742"/>
      <c r="O337" s="742"/>
      <c r="P337" s="742"/>
      <c r="Q337" s="742"/>
      <c r="R337" s="742"/>
      <c r="S337" s="742"/>
      <c r="T337" s="742"/>
      <c r="U337" s="742"/>
      <c r="V337" s="742"/>
      <c r="W337" s="742"/>
      <c r="X337" s="742"/>
      <c r="Y337" s="742"/>
      <c r="Z337" s="742"/>
    </row>
    <row r="338" ht="15.75" customHeight="1">
      <c r="A338" s="742"/>
      <c r="B338" s="742"/>
      <c r="C338" s="742"/>
      <c r="D338" s="746"/>
      <c r="E338" s="746"/>
      <c r="F338" s="746"/>
      <c r="G338" s="746"/>
      <c r="H338" s="746"/>
      <c r="I338" s="742"/>
      <c r="J338" s="742"/>
      <c r="K338" s="742"/>
      <c r="L338" s="742"/>
      <c r="M338" s="742"/>
      <c r="N338" s="742"/>
      <c r="O338" s="742"/>
      <c r="P338" s="742"/>
      <c r="Q338" s="742"/>
      <c r="R338" s="742"/>
      <c r="S338" s="742"/>
      <c r="T338" s="742"/>
      <c r="U338" s="742"/>
      <c r="V338" s="742"/>
      <c r="W338" s="742"/>
      <c r="X338" s="742"/>
      <c r="Y338" s="742"/>
      <c r="Z338" s="742"/>
    </row>
    <row r="339" ht="15.75" customHeight="1">
      <c r="A339" s="742"/>
      <c r="B339" s="742"/>
      <c r="C339" s="742"/>
      <c r="D339" s="746"/>
      <c r="E339" s="746"/>
      <c r="F339" s="746"/>
      <c r="G339" s="746"/>
      <c r="H339" s="746"/>
      <c r="I339" s="742"/>
      <c r="J339" s="742"/>
      <c r="K339" s="742"/>
      <c r="L339" s="742"/>
      <c r="M339" s="742"/>
      <c r="N339" s="742"/>
      <c r="O339" s="742"/>
      <c r="P339" s="742"/>
      <c r="Q339" s="742"/>
      <c r="R339" s="742"/>
      <c r="S339" s="742"/>
      <c r="T339" s="742"/>
      <c r="U339" s="742"/>
      <c r="V339" s="742"/>
      <c r="W339" s="742"/>
      <c r="X339" s="742"/>
      <c r="Y339" s="742"/>
      <c r="Z339" s="742"/>
    </row>
    <row r="340" ht="15.75" customHeight="1">
      <c r="A340" s="742"/>
      <c r="B340" s="742"/>
      <c r="C340" s="742"/>
      <c r="D340" s="746"/>
      <c r="E340" s="746"/>
      <c r="F340" s="746"/>
      <c r="G340" s="746"/>
      <c r="H340" s="746"/>
      <c r="I340" s="742"/>
      <c r="J340" s="742"/>
      <c r="K340" s="742"/>
      <c r="L340" s="742"/>
      <c r="M340" s="742"/>
      <c r="N340" s="742"/>
      <c r="O340" s="742"/>
      <c r="P340" s="742"/>
      <c r="Q340" s="742"/>
      <c r="R340" s="742"/>
      <c r="S340" s="742"/>
      <c r="T340" s="742"/>
      <c r="U340" s="742"/>
      <c r="V340" s="742"/>
      <c r="W340" s="742"/>
      <c r="X340" s="742"/>
      <c r="Y340" s="742"/>
      <c r="Z340" s="742"/>
    </row>
    <row r="341" ht="15.75" customHeight="1">
      <c r="A341" s="742"/>
      <c r="B341" s="742"/>
      <c r="C341" s="742"/>
      <c r="D341" s="746"/>
      <c r="E341" s="746"/>
      <c r="F341" s="746"/>
      <c r="G341" s="746"/>
      <c r="H341" s="746"/>
      <c r="I341" s="742"/>
      <c r="J341" s="742"/>
      <c r="K341" s="742"/>
      <c r="L341" s="742"/>
      <c r="M341" s="742"/>
      <c r="N341" s="742"/>
      <c r="O341" s="742"/>
      <c r="P341" s="742"/>
      <c r="Q341" s="742"/>
      <c r="R341" s="742"/>
      <c r="S341" s="742"/>
      <c r="T341" s="742"/>
      <c r="U341" s="742"/>
      <c r="V341" s="742"/>
      <c r="W341" s="742"/>
      <c r="X341" s="742"/>
      <c r="Y341" s="742"/>
      <c r="Z341" s="742"/>
    </row>
    <row r="342" ht="15.75" customHeight="1">
      <c r="A342" s="742"/>
      <c r="B342" s="742"/>
      <c r="C342" s="742"/>
      <c r="D342" s="746"/>
      <c r="E342" s="746"/>
      <c r="F342" s="746"/>
      <c r="G342" s="746"/>
      <c r="H342" s="746"/>
      <c r="I342" s="742"/>
      <c r="J342" s="742"/>
      <c r="K342" s="742"/>
      <c r="L342" s="742"/>
      <c r="M342" s="742"/>
      <c r="N342" s="742"/>
      <c r="O342" s="742"/>
      <c r="P342" s="742"/>
      <c r="Q342" s="742"/>
      <c r="R342" s="742"/>
      <c r="S342" s="742"/>
      <c r="T342" s="742"/>
      <c r="U342" s="742"/>
      <c r="V342" s="742"/>
      <c r="W342" s="742"/>
      <c r="X342" s="742"/>
      <c r="Y342" s="742"/>
      <c r="Z342" s="742"/>
    </row>
    <row r="343" ht="15.75" customHeight="1">
      <c r="A343" s="742"/>
      <c r="B343" s="742"/>
      <c r="C343" s="742"/>
      <c r="D343" s="746"/>
      <c r="E343" s="746"/>
      <c r="F343" s="746"/>
      <c r="G343" s="746"/>
      <c r="H343" s="746"/>
      <c r="I343" s="742"/>
      <c r="J343" s="742"/>
      <c r="K343" s="742"/>
      <c r="L343" s="742"/>
      <c r="M343" s="742"/>
      <c r="N343" s="742"/>
      <c r="O343" s="742"/>
      <c r="P343" s="742"/>
      <c r="Q343" s="742"/>
      <c r="R343" s="742"/>
      <c r="S343" s="742"/>
      <c r="T343" s="742"/>
      <c r="U343" s="742"/>
      <c r="V343" s="742"/>
      <c r="W343" s="742"/>
      <c r="X343" s="742"/>
      <c r="Y343" s="742"/>
      <c r="Z343" s="742"/>
    </row>
    <row r="344" ht="15.75" customHeight="1">
      <c r="A344" s="742"/>
      <c r="B344" s="742"/>
      <c r="C344" s="742"/>
      <c r="D344" s="746"/>
      <c r="E344" s="746"/>
      <c r="F344" s="746"/>
      <c r="G344" s="746"/>
      <c r="H344" s="746"/>
      <c r="I344" s="742"/>
      <c r="J344" s="742"/>
      <c r="K344" s="742"/>
      <c r="L344" s="742"/>
      <c r="M344" s="742"/>
      <c r="N344" s="742"/>
      <c r="O344" s="742"/>
      <c r="P344" s="742"/>
      <c r="Q344" s="742"/>
      <c r="R344" s="742"/>
      <c r="S344" s="742"/>
      <c r="T344" s="742"/>
      <c r="U344" s="742"/>
      <c r="V344" s="742"/>
      <c r="W344" s="742"/>
      <c r="X344" s="742"/>
      <c r="Y344" s="742"/>
      <c r="Z344" s="742"/>
    </row>
    <row r="345" ht="15.75" customHeight="1">
      <c r="A345" s="742"/>
      <c r="B345" s="742"/>
      <c r="C345" s="742"/>
      <c r="D345" s="746"/>
      <c r="E345" s="746"/>
      <c r="F345" s="746"/>
      <c r="G345" s="746"/>
      <c r="H345" s="746"/>
      <c r="I345" s="742"/>
      <c r="J345" s="742"/>
      <c r="K345" s="742"/>
      <c r="L345" s="742"/>
      <c r="M345" s="742"/>
      <c r="N345" s="742"/>
      <c r="O345" s="742"/>
      <c r="P345" s="742"/>
      <c r="Q345" s="742"/>
      <c r="R345" s="742"/>
      <c r="S345" s="742"/>
      <c r="T345" s="742"/>
      <c r="U345" s="742"/>
      <c r="V345" s="742"/>
      <c r="W345" s="742"/>
      <c r="X345" s="742"/>
      <c r="Y345" s="742"/>
      <c r="Z345" s="742"/>
    </row>
    <row r="346" ht="15.75" customHeight="1">
      <c r="A346" s="742"/>
      <c r="B346" s="742"/>
      <c r="C346" s="742"/>
      <c r="D346" s="746"/>
      <c r="E346" s="746"/>
      <c r="F346" s="746"/>
      <c r="G346" s="746"/>
      <c r="H346" s="746"/>
      <c r="I346" s="742"/>
      <c r="J346" s="742"/>
      <c r="K346" s="742"/>
      <c r="L346" s="742"/>
      <c r="M346" s="742"/>
      <c r="N346" s="742"/>
      <c r="O346" s="742"/>
      <c r="P346" s="742"/>
      <c r="Q346" s="742"/>
      <c r="R346" s="742"/>
      <c r="S346" s="742"/>
      <c r="T346" s="742"/>
      <c r="U346" s="742"/>
      <c r="V346" s="742"/>
      <c r="W346" s="742"/>
      <c r="X346" s="742"/>
      <c r="Y346" s="742"/>
      <c r="Z346" s="742"/>
    </row>
    <row r="347" ht="15.75" customHeight="1">
      <c r="A347" s="742"/>
      <c r="B347" s="742"/>
      <c r="C347" s="742"/>
      <c r="D347" s="746"/>
      <c r="E347" s="746"/>
      <c r="F347" s="746"/>
      <c r="G347" s="746"/>
      <c r="H347" s="746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</row>
    <row r="348" ht="15.75" customHeight="1">
      <c r="A348" s="742"/>
      <c r="B348" s="742"/>
      <c r="C348" s="742"/>
      <c r="D348" s="746"/>
      <c r="E348" s="746"/>
      <c r="F348" s="746"/>
      <c r="G348" s="746"/>
      <c r="H348" s="746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</row>
    <row r="349" ht="15.75" customHeight="1">
      <c r="A349" s="742"/>
      <c r="B349" s="742"/>
      <c r="C349" s="742"/>
      <c r="D349" s="746"/>
      <c r="E349" s="746"/>
      <c r="F349" s="746"/>
      <c r="G349" s="746"/>
      <c r="H349" s="746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</row>
    <row r="350" ht="15.75" customHeight="1">
      <c r="A350" s="742"/>
      <c r="B350" s="742"/>
      <c r="C350" s="742"/>
      <c r="D350" s="746"/>
      <c r="E350" s="746"/>
      <c r="F350" s="746"/>
      <c r="G350" s="746"/>
      <c r="H350" s="746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</row>
    <row r="351" ht="15.75" customHeight="1">
      <c r="A351" s="742"/>
      <c r="B351" s="742"/>
      <c r="C351" s="742"/>
      <c r="D351" s="746"/>
      <c r="E351" s="746"/>
      <c r="F351" s="746"/>
      <c r="G351" s="746"/>
      <c r="H351" s="746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</row>
    <row r="352" ht="15.75" customHeight="1">
      <c r="A352" s="742"/>
      <c r="B352" s="742"/>
      <c r="C352" s="742"/>
      <c r="D352" s="746"/>
      <c r="E352" s="746"/>
      <c r="F352" s="746"/>
      <c r="G352" s="746"/>
      <c r="H352" s="746"/>
      <c r="I352" s="742"/>
      <c r="J352" s="742"/>
      <c r="K352" s="742"/>
      <c r="L352" s="742"/>
      <c r="M352" s="742"/>
      <c r="N352" s="742"/>
      <c r="O352" s="742"/>
      <c r="P352" s="742"/>
      <c r="Q352" s="742"/>
      <c r="R352" s="742"/>
      <c r="S352" s="742"/>
      <c r="T352" s="742"/>
      <c r="U352" s="742"/>
      <c r="V352" s="742"/>
      <c r="W352" s="742"/>
      <c r="X352" s="742"/>
      <c r="Y352" s="742"/>
      <c r="Z352" s="742"/>
    </row>
    <row r="353" ht="15.75" customHeight="1">
      <c r="A353" s="742"/>
      <c r="B353" s="742"/>
      <c r="C353" s="742"/>
      <c r="D353" s="746"/>
      <c r="E353" s="746"/>
      <c r="F353" s="746"/>
      <c r="G353" s="746"/>
      <c r="H353" s="746"/>
      <c r="I353" s="742"/>
      <c r="J353" s="742"/>
      <c r="K353" s="742"/>
      <c r="L353" s="742"/>
      <c r="M353" s="742"/>
      <c r="N353" s="742"/>
      <c r="O353" s="742"/>
      <c r="P353" s="742"/>
      <c r="Q353" s="742"/>
      <c r="R353" s="742"/>
      <c r="S353" s="742"/>
      <c r="T353" s="742"/>
      <c r="U353" s="742"/>
      <c r="V353" s="742"/>
      <c r="W353" s="742"/>
      <c r="X353" s="742"/>
      <c r="Y353" s="742"/>
      <c r="Z353" s="742"/>
    </row>
    <row r="354" ht="15.75" customHeight="1">
      <c r="A354" s="742"/>
      <c r="B354" s="742"/>
      <c r="C354" s="742"/>
      <c r="D354" s="746"/>
      <c r="E354" s="746"/>
      <c r="F354" s="746"/>
      <c r="G354" s="746"/>
      <c r="H354" s="746"/>
      <c r="I354" s="742"/>
      <c r="J354" s="742"/>
      <c r="K354" s="742"/>
      <c r="L354" s="742"/>
      <c r="M354" s="742"/>
      <c r="N354" s="742"/>
      <c r="O354" s="742"/>
      <c r="P354" s="742"/>
      <c r="Q354" s="742"/>
      <c r="R354" s="742"/>
      <c r="S354" s="742"/>
      <c r="T354" s="742"/>
      <c r="U354" s="742"/>
      <c r="V354" s="742"/>
      <c r="W354" s="742"/>
      <c r="X354" s="742"/>
      <c r="Y354" s="742"/>
      <c r="Z354" s="742"/>
    </row>
    <row r="355" ht="15.75" customHeight="1">
      <c r="A355" s="742"/>
      <c r="B355" s="742"/>
      <c r="C355" s="742"/>
      <c r="D355" s="746"/>
      <c r="E355" s="746"/>
      <c r="F355" s="746"/>
      <c r="G355" s="746"/>
      <c r="H355" s="746"/>
      <c r="I355" s="742"/>
      <c r="J355" s="742"/>
      <c r="K355" s="742"/>
      <c r="L355" s="742"/>
      <c r="M355" s="742"/>
      <c r="N355" s="742"/>
      <c r="O355" s="742"/>
      <c r="P355" s="742"/>
      <c r="Q355" s="742"/>
      <c r="R355" s="742"/>
      <c r="S355" s="742"/>
      <c r="T355" s="742"/>
      <c r="U355" s="742"/>
      <c r="V355" s="742"/>
      <c r="W355" s="742"/>
      <c r="X355" s="742"/>
      <c r="Y355" s="742"/>
      <c r="Z355" s="742"/>
    </row>
    <row r="356" ht="15.75" customHeight="1">
      <c r="A356" s="742"/>
      <c r="B356" s="742"/>
      <c r="C356" s="742"/>
      <c r="D356" s="746"/>
      <c r="E356" s="746"/>
      <c r="F356" s="746"/>
      <c r="G356" s="746"/>
      <c r="H356" s="746"/>
      <c r="I356" s="742"/>
      <c r="J356" s="742"/>
      <c r="K356" s="742"/>
      <c r="L356" s="742"/>
      <c r="M356" s="742"/>
      <c r="N356" s="742"/>
      <c r="O356" s="742"/>
      <c r="P356" s="742"/>
      <c r="Q356" s="742"/>
      <c r="R356" s="742"/>
      <c r="S356" s="742"/>
      <c r="T356" s="742"/>
      <c r="U356" s="742"/>
      <c r="V356" s="742"/>
      <c r="W356" s="742"/>
      <c r="X356" s="742"/>
      <c r="Y356" s="742"/>
      <c r="Z356" s="742"/>
    </row>
    <row r="357" ht="15.75" customHeight="1">
      <c r="A357" s="742"/>
      <c r="B357" s="742"/>
      <c r="C357" s="742"/>
      <c r="D357" s="746"/>
      <c r="E357" s="746"/>
      <c r="F357" s="746"/>
      <c r="G357" s="746"/>
      <c r="H357" s="746"/>
      <c r="I357" s="742"/>
      <c r="J357" s="742"/>
      <c r="K357" s="742"/>
      <c r="L357" s="742"/>
      <c r="M357" s="742"/>
      <c r="N357" s="742"/>
      <c r="O357" s="742"/>
      <c r="P357" s="742"/>
      <c r="Q357" s="742"/>
      <c r="R357" s="742"/>
      <c r="S357" s="742"/>
      <c r="T357" s="742"/>
      <c r="U357" s="742"/>
      <c r="V357" s="742"/>
      <c r="W357" s="742"/>
      <c r="X357" s="742"/>
      <c r="Y357" s="742"/>
      <c r="Z357" s="742"/>
    </row>
    <row r="358" ht="15.75" customHeight="1">
      <c r="A358" s="742"/>
      <c r="B358" s="742"/>
      <c r="C358" s="742"/>
      <c r="D358" s="746"/>
      <c r="E358" s="746"/>
      <c r="F358" s="746"/>
      <c r="G358" s="746"/>
      <c r="H358" s="746"/>
      <c r="I358" s="742"/>
      <c r="J358" s="742"/>
      <c r="K358" s="742"/>
      <c r="L358" s="742"/>
      <c r="M358" s="742"/>
      <c r="N358" s="742"/>
      <c r="O358" s="742"/>
      <c r="P358" s="742"/>
      <c r="Q358" s="742"/>
      <c r="R358" s="742"/>
      <c r="S358" s="742"/>
      <c r="T358" s="742"/>
      <c r="U358" s="742"/>
      <c r="V358" s="742"/>
      <c r="W358" s="742"/>
      <c r="X358" s="742"/>
      <c r="Y358" s="742"/>
      <c r="Z358" s="742"/>
    </row>
    <row r="359" ht="15.75" customHeight="1">
      <c r="A359" s="742"/>
      <c r="B359" s="742"/>
      <c r="C359" s="742"/>
      <c r="D359" s="746"/>
      <c r="E359" s="746"/>
      <c r="F359" s="746"/>
      <c r="G359" s="746"/>
      <c r="H359" s="746"/>
      <c r="I359" s="742"/>
      <c r="J359" s="742"/>
      <c r="K359" s="742"/>
      <c r="L359" s="742"/>
      <c r="M359" s="742"/>
      <c r="N359" s="742"/>
      <c r="O359" s="742"/>
      <c r="P359" s="742"/>
      <c r="Q359" s="742"/>
      <c r="R359" s="742"/>
      <c r="S359" s="742"/>
      <c r="T359" s="742"/>
      <c r="U359" s="742"/>
      <c r="V359" s="742"/>
      <c r="W359" s="742"/>
      <c r="X359" s="742"/>
      <c r="Y359" s="742"/>
      <c r="Z359" s="742"/>
    </row>
    <row r="360" ht="15.75" customHeight="1">
      <c r="A360" s="742"/>
      <c r="B360" s="742"/>
      <c r="C360" s="742"/>
      <c r="D360" s="746"/>
      <c r="E360" s="746"/>
      <c r="F360" s="746"/>
      <c r="G360" s="746"/>
      <c r="H360" s="746"/>
      <c r="I360" s="742"/>
      <c r="J360" s="742"/>
      <c r="K360" s="742"/>
      <c r="L360" s="742"/>
      <c r="M360" s="742"/>
      <c r="N360" s="742"/>
      <c r="O360" s="742"/>
      <c r="P360" s="742"/>
      <c r="Q360" s="742"/>
      <c r="R360" s="742"/>
      <c r="S360" s="742"/>
      <c r="T360" s="742"/>
      <c r="U360" s="742"/>
      <c r="V360" s="742"/>
      <c r="W360" s="742"/>
      <c r="X360" s="742"/>
      <c r="Y360" s="742"/>
      <c r="Z360" s="742"/>
    </row>
    <row r="361" ht="15.75" customHeight="1">
      <c r="A361" s="742"/>
      <c r="B361" s="742"/>
      <c r="C361" s="742"/>
      <c r="D361" s="746"/>
      <c r="E361" s="746"/>
      <c r="F361" s="746"/>
      <c r="G361" s="746"/>
      <c r="H361" s="746"/>
      <c r="I361" s="742"/>
      <c r="J361" s="742"/>
      <c r="K361" s="742"/>
      <c r="L361" s="742"/>
      <c r="M361" s="742"/>
      <c r="N361" s="742"/>
      <c r="O361" s="742"/>
      <c r="P361" s="742"/>
      <c r="Q361" s="742"/>
      <c r="R361" s="742"/>
      <c r="S361" s="742"/>
      <c r="T361" s="742"/>
      <c r="U361" s="742"/>
      <c r="V361" s="742"/>
      <c r="W361" s="742"/>
      <c r="X361" s="742"/>
      <c r="Y361" s="742"/>
      <c r="Z361" s="742"/>
    </row>
    <row r="362" ht="15.75" customHeight="1">
      <c r="A362" s="742"/>
      <c r="B362" s="742"/>
      <c r="C362" s="742"/>
      <c r="D362" s="746"/>
      <c r="E362" s="746"/>
      <c r="F362" s="746"/>
      <c r="G362" s="746"/>
      <c r="H362" s="746"/>
      <c r="I362" s="742"/>
      <c r="J362" s="742"/>
      <c r="K362" s="742"/>
      <c r="L362" s="742"/>
      <c r="M362" s="742"/>
      <c r="N362" s="742"/>
      <c r="O362" s="742"/>
      <c r="P362" s="742"/>
      <c r="Q362" s="742"/>
      <c r="R362" s="742"/>
      <c r="S362" s="742"/>
      <c r="T362" s="742"/>
      <c r="U362" s="742"/>
      <c r="V362" s="742"/>
      <c r="W362" s="742"/>
      <c r="X362" s="742"/>
      <c r="Y362" s="742"/>
      <c r="Z362" s="742"/>
    </row>
    <row r="363" ht="15.75" customHeight="1">
      <c r="A363" s="742"/>
      <c r="B363" s="742"/>
      <c r="C363" s="742"/>
      <c r="D363" s="746"/>
      <c r="E363" s="746"/>
      <c r="F363" s="746"/>
      <c r="G363" s="746"/>
      <c r="H363" s="746"/>
      <c r="I363" s="742"/>
      <c r="J363" s="742"/>
      <c r="K363" s="742"/>
      <c r="L363" s="742"/>
      <c r="M363" s="742"/>
      <c r="N363" s="742"/>
      <c r="O363" s="742"/>
      <c r="P363" s="742"/>
      <c r="Q363" s="742"/>
      <c r="R363" s="742"/>
      <c r="S363" s="742"/>
      <c r="T363" s="742"/>
      <c r="U363" s="742"/>
      <c r="V363" s="742"/>
      <c r="W363" s="742"/>
      <c r="X363" s="742"/>
      <c r="Y363" s="742"/>
      <c r="Z363" s="742"/>
    </row>
    <row r="364" ht="15.75" customHeight="1">
      <c r="A364" s="742"/>
      <c r="B364" s="742"/>
      <c r="C364" s="742"/>
      <c r="D364" s="746"/>
      <c r="E364" s="746"/>
      <c r="F364" s="746"/>
      <c r="G364" s="746"/>
      <c r="H364" s="746"/>
      <c r="I364" s="742"/>
      <c r="J364" s="742"/>
      <c r="K364" s="742"/>
      <c r="L364" s="742"/>
      <c r="M364" s="742"/>
      <c r="N364" s="742"/>
      <c r="O364" s="742"/>
      <c r="P364" s="742"/>
      <c r="Q364" s="742"/>
      <c r="R364" s="742"/>
      <c r="S364" s="742"/>
      <c r="T364" s="742"/>
      <c r="U364" s="742"/>
      <c r="V364" s="742"/>
      <c r="W364" s="742"/>
      <c r="X364" s="742"/>
      <c r="Y364" s="742"/>
      <c r="Z364" s="742"/>
    </row>
    <row r="365" ht="15.75" customHeight="1">
      <c r="A365" s="742"/>
      <c r="B365" s="742"/>
      <c r="C365" s="742"/>
      <c r="D365" s="746"/>
      <c r="E365" s="746"/>
      <c r="F365" s="746"/>
      <c r="G365" s="746"/>
      <c r="H365" s="746"/>
      <c r="I365" s="742"/>
      <c r="J365" s="742"/>
      <c r="K365" s="742"/>
      <c r="L365" s="742"/>
      <c r="M365" s="742"/>
      <c r="N365" s="742"/>
      <c r="O365" s="742"/>
      <c r="P365" s="742"/>
      <c r="Q365" s="742"/>
      <c r="R365" s="742"/>
      <c r="S365" s="742"/>
      <c r="T365" s="742"/>
      <c r="U365" s="742"/>
      <c r="V365" s="742"/>
      <c r="W365" s="742"/>
      <c r="X365" s="742"/>
      <c r="Y365" s="742"/>
      <c r="Z365" s="742"/>
    </row>
    <row r="366" ht="15.75" customHeight="1">
      <c r="A366" s="742"/>
      <c r="B366" s="742"/>
      <c r="C366" s="742"/>
      <c r="D366" s="746"/>
      <c r="E366" s="746"/>
      <c r="F366" s="746"/>
      <c r="G366" s="746"/>
      <c r="H366" s="746"/>
      <c r="I366" s="742"/>
      <c r="J366" s="742"/>
      <c r="K366" s="742"/>
      <c r="L366" s="742"/>
      <c r="M366" s="742"/>
      <c r="N366" s="742"/>
      <c r="O366" s="742"/>
      <c r="P366" s="742"/>
      <c r="Q366" s="742"/>
      <c r="R366" s="742"/>
      <c r="S366" s="742"/>
      <c r="T366" s="742"/>
      <c r="U366" s="742"/>
      <c r="V366" s="742"/>
      <c r="W366" s="742"/>
      <c r="X366" s="742"/>
      <c r="Y366" s="742"/>
      <c r="Z366" s="742"/>
    </row>
    <row r="367" ht="15.75" customHeight="1">
      <c r="A367" s="742"/>
      <c r="B367" s="742"/>
      <c r="C367" s="742"/>
      <c r="D367" s="746"/>
      <c r="E367" s="746"/>
      <c r="F367" s="746"/>
      <c r="G367" s="746"/>
      <c r="H367" s="746"/>
      <c r="I367" s="742"/>
      <c r="J367" s="742"/>
      <c r="K367" s="742"/>
      <c r="L367" s="742"/>
      <c r="M367" s="742"/>
      <c r="N367" s="742"/>
      <c r="O367" s="742"/>
      <c r="P367" s="742"/>
      <c r="Q367" s="742"/>
      <c r="R367" s="742"/>
      <c r="S367" s="742"/>
      <c r="T367" s="742"/>
      <c r="U367" s="742"/>
      <c r="V367" s="742"/>
      <c r="W367" s="742"/>
      <c r="X367" s="742"/>
      <c r="Y367" s="742"/>
      <c r="Z367" s="742"/>
    </row>
    <row r="368" ht="15.75" customHeight="1">
      <c r="A368" s="742"/>
      <c r="B368" s="742"/>
      <c r="C368" s="742"/>
      <c r="D368" s="746"/>
      <c r="E368" s="746"/>
      <c r="F368" s="746"/>
      <c r="G368" s="746"/>
      <c r="H368" s="746"/>
      <c r="I368" s="742"/>
      <c r="J368" s="742"/>
      <c r="K368" s="742"/>
      <c r="L368" s="742"/>
      <c r="M368" s="742"/>
      <c r="N368" s="742"/>
      <c r="O368" s="742"/>
      <c r="P368" s="742"/>
      <c r="Q368" s="742"/>
      <c r="R368" s="742"/>
      <c r="S368" s="742"/>
      <c r="T368" s="742"/>
      <c r="U368" s="742"/>
      <c r="V368" s="742"/>
      <c r="W368" s="742"/>
      <c r="X368" s="742"/>
      <c r="Y368" s="742"/>
      <c r="Z368" s="742"/>
    </row>
    <row r="369" ht="15.75" customHeight="1">
      <c r="A369" s="742"/>
      <c r="B369" s="742"/>
      <c r="C369" s="742"/>
      <c r="D369" s="746"/>
      <c r="E369" s="746"/>
      <c r="F369" s="746"/>
      <c r="G369" s="746"/>
      <c r="H369" s="746"/>
      <c r="I369" s="742"/>
      <c r="J369" s="742"/>
      <c r="K369" s="742"/>
      <c r="L369" s="742"/>
      <c r="M369" s="742"/>
      <c r="N369" s="742"/>
      <c r="O369" s="742"/>
      <c r="P369" s="742"/>
      <c r="Q369" s="742"/>
      <c r="R369" s="742"/>
      <c r="S369" s="742"/>
      <c r="T369" s="742"/>
      <c r="U369" s="742"/>
      <c r="V369" s="742"/>
      <c r="W369" s="742"/>
      <c r="X369" s="742"/>
      <c r="Y369" s="742"/>
      <c r="Z369" s="742"/>
    </row>
    <row r="370" ht="15.75" customHeight="1">
      <c r="A370" s="742"/>
      <c r="B370" s="742"/>
      <c r="C370" s="742"/>
      <c r="D370" s="746"/>
      <c r="E370" s="746"/>
      <c r="F370" s="746"/>
      <c r="G370" s="746"/>
      <c r="H370" s="746"/>
      <c r="I370" s="742"/>
      <c r="J370" s="742"/>
      <c r="K370" s="742"/>
      <c r="L370" s="742"/>
      <c r="M370" s="742"/>
      <c r="N370" s="742"/>
      <c r="O370" s="742"/>
      <c r="P370" s="742"/>
      <c r="Q370" s="742"/>
      <c r="R370" s="742"/>
      <c r="S370" s="742"/>
      <c r="T370" s="742"/>
      <c r="U370" s="742"/>
      <c r="V370" s="742"/>
      <c r="W370" s="742"/>
      <c r="X370" s="742"/>
      <c r="Y370" s="742"/>
      <c r="Z370" s="742"/>
    </row>
    <row r="371" ht="15.75" customHeight="1">
      <c r="A371" s="742"/>
      <c r="B371" s="742"/>
      <c r="C371" s="742"/>
      <c r="D371" s="746"/>
      <c r="E371" s="746"/>
      <c r="F371" s="746"/>
      <c r="G371" s="746"/>
      <c r="H371" s="746"/>
      <c r="I371" s="742"/>
      <c r="J371" s="742"/>
      <c r="K371" s="742"/>
      <c r="L371" s="742"/>
      <c r="M371" s="742"/>
      <c r="N371" s="742"/>
      <c r="O371" s="742"/>
      <c r="P371" s="742"/>
      <c r="Q371" s="742"/>
      <c r="R371" s="742"/>
      <c r="S371" s="742"/>
      <c r="T371" s="742"/>
      <c r="U371" s="742"/>
      <c r="V371" s="742"/>
      <c r="W371" s="742"/>
      <c r="X371" s="742"/>
      <c r="Y371" s="742"/>
      <c r="Z371" s="742"/>
    </row>
    <row r="372" ht="15.75" customHeight="1">
      <c r="A372" s="742"/>
      <c r="B372" s="742"/>
      <c r="C372" s="742"/>
      <c r="D372" s="746"/>
      <c r="E372" s="746"/>
      <c r="F372" s="746"/>
      <c r="G372" s="746"/>
      <c r="H372" s="746"/>
      <c r="I372" s="742"/>
      <c r="J372" s="742"/>
      <c r="K372" s="742"/>
      <c r="L372" s="742"/>
      <c r="M372" s="742"/>
      <c r="N372" s="742"/>
      <c r="O372" s="742"/>
      <c r="P372" s="742"/>
      <c r="Q372" s="742"/>
      <c r="R372" s="742"/>
      <c r="S372" s="742"/>
      <c r="T372" s="742"/>
      <c r="U372" s="742"/>
      <c r="V372" s="742"/>
      <c r="W372" s="742"/>
      <c r="X372" s="742"/>
      <c r="Y372" s="742"/>
      <c r="Z372" s="742"/>
    </row>
    <row r="373" ht="15.75" customHeight="1">
      <c r="A373" s="742"/>
      <c r="B373" s="742"/>
      <c r="C373" s="742"/>
      <c r="D373" s="746"/>
      <c r="E373" s="746"/>
      <c r="F373" s="746"/>
      <c r="G373" s="746"/>
      <c r="H373" s="746"/>
      <c r="I373" s="742"/>
      <c r="J373" s="742"/>
      <c r="K373" s="742"/>
      <c r="L373" s="742"/>
      <c r="M373" s="742"/>
      <c r="N373" s="742"/>
      <c r="O373" s="742"/>
      <c r="P373" s="742"/>
      <c r="Q373" s="742"/>
      <c r="R373" s="742"/>
      <c r="S373" s="742"/>
      <c r="T373" s="742"/>
      <c r="U373" s="742"/>
      <c r="V373" s="742"/>
      <c r="W373" s="742"/>
      <c r="X373" s="742"/>
      <c r="Y373" s="742"/>
      <c r="Z373" s="742"/>
    </row>
    <row r="374" ht="15.75" customHeight="1">
      <c r="A374" s="742"/>
      <c r="B374" s="742"/>
      <c r="C374" s="742"/>
      <c r="D374" s="746"/>
      <c r="E374" s="746"/>
      <c r="F374" s="746"/>
      <c r="G374" s="746"/>
      <c r="H374" s="746"/>
      <c r="I374" s="742"/>
      <c r="J374" s="742"/>
      <c r="K374" s="742"/>
      <c r="L374" s="742"/>
      <c r="M374" s="742"/>
      <c r="N374" s="742"/>
      <c r="O374" s="742"/>
      <c r="P374" s="742"/>
      <c r="Q374" s="742"/>
      <c r="R374" s="742"/>
      <c r="S374" s="742"/>
      <c r="T374" s="742"/>
      <c r="U374" s="742"/>
      <c r="V374" s="742"/>
      <c r="W374" s="742"/>
      <c r="X374" s="742"/>
      <c r="Y374" s="742"/>
      <c r="Z374" s="742"/>
    </row>
    <row r="375" ht="15.75" customHeight="1">
      <c r="A375" s="742"/>
      <c r="B375" s="742"/>
      <c r="C375" s="742"/>
      <c r="D375" s="746"/>
      <c r="E375" s="746"/>
      <c r="F375" s="746"/>
      <c r="G375" s="746"/>
      <c r="H375" s="746"/>
      <c r="I375" s="742"/>
      <c r="J375" s="742"/>
      <c r="K375" s="742"/>
      <c r="L375" s="742"/>
      <c r="M375" s="742"/>
      <c r="N375" s="742"/>
      <c r="O375" s="742"/>
      <c r="P375" s="742"/>
      <c r="Q375" s="742"/>
      <c r="R375" s="742"/>
      <c r="S375" s="742"/>
      <c r="T375" s="742"/>
      <c r="U375" s="742"/>
      <c r="V375" s="742"/>
      <c r="W375" s="742"/>
      <c r="X375" s="742"/>
      <c r="Y375" s="742"/>
      <c r="Z375" s="742"/>
    </row>
    <row r="376" ht="15.75" customHeight="1">
      <c r="A376" s="742"/>
      <c r="B376" s="742"/>
      <c r="C376" s="742"/>
      <c r="D376" s="746"/>
      <c r="E376" s="746"/>
      <c r="F376" s="746"/>
      <c r="G376" s="746"/>
      <c r="H376" s="746"/>
      <c r="I376" s="742"/>
      <c r="J376" s="742"/>
      <c r="K376" s="742"/>
      <c r="L376" s="742"/>
      <c r="M376" s="742"/>
      <c r="N376" s="742"/>
      <c r="O376" s="742"/>
      <c r="P376" s="742"/>
      <c r="Q376" s="742"/>
      <c r="R376" s="742"/>
      <c r="S376" s="742"/>
      <c r="T376" s="742"/>
      <c r="U376" s="742"/>
      <c r="V376" s="742"/>
      <c r="W376" s="742"/>
      <c r="X376" s="742"/>
      <c r="Y376" s="742"/>
      <c r="Z376" s="742"/>
    </row>
    <row r="377" ht="15.75" customHeight="1">
      <c r="A377" s="742"/>
      <c r="B377" s="742"/>
      <c r="C377" s="742"/>
      <c r="D377" s="746"/>
      <c r="E377" s="746"/>
      <c r="F377" s="746"/>
      <c r="G377" s="746"/>
      <c r="H377" s="746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</row>
    <row r="378" ht="15.75" customHeight="1">
      <c r="A378" s="742"/>
      <c r="B378" s="742"/>
      <c r="C378" s="742"/>
      <c r="D378" s="746"/>
      <c r="E378" s="746"/>
      <c r="F378" s="746"/>
      <c r="G378" s="746"/>
      <c r="H378" s="746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</row>
    <row r="379" ht="15.75" customHeight="1">
      <c r="A379" s="742"/>
      <c r="B379" s="742"/>
      <c r="C379" s="742"/>
      <c r="D379" s="746"/>
      <c r="E379" s="746"/>
      <c r="F379" s="746"/>
      <c r="G379" s="746"/>
      <c r="H379" s="746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</row>
    <row r="380" ht="15.75" customHeight="1">
      <c r="A380" s="742"/>
      <c r="B380" s="742"/>
      <c r="C380" s="742"/>
      <c r="D380" s="746"/>
      <c r="E380" s="746"/>
      <c r="F380" s="746"/>
      <c r="G380" s="746"/>
      <c r="H380" s="746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</row>
    <row r="381" ht="15.75" customHeight="1">
      <c r="A381" s="742"/>
      <c r="B381" s="742"/>
      <c r="C381" s="742"/>
      <c r="D381" s="746"/>
      <c r="E381" s="746"/>
      <c r="F381" s="746"/>
      <c r="G381" s="746"/>
      <c r="H381" s="746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</row>
    <row r="382" ht="15.75" customHeight="1">
      <c r="A382" s="742"/>
      <c r="B382" s="742"/>
      <c r="C382" s="742"/>
      <c r="D382" s="746"/>
      <c r="E382" s="746"/>
      <c r="F382" s="746"/>
      <c r="G382" s="746"/>
      <c r="H382" s="746"/>
      <c r="I382" s="742"/>
      <c r="J382" s="742"/>
      <c r="K382" s="742"/>
      <c r="L382" s="742"/>
      <c r="M382" s="742"/>
      <c r="N382" s="742"/>
      <c r="O382" s="742"/>
      <c r="P382" s="742"/>
      <c r="Q382" s="742"/>
      <c r="R382" s="742"/>
      <c r="S382" s="742"/>
      <c r="T382" s="742"/>
      <c r="U382" s="742"/>
      <c r="V382" s="742"/>
      <c r="W382" s="742"/>
      <c r="X382" s="742"/>
      <c r="Y382" s="742"/>
      <c r="Z382" s="742"/>
    </row>
    <row r="383" ht="15.75" customHeight="1">
      <c r="A383" s="742"/>
      <c r="B383" s="742"/>
      <c r="C383" s="742"/>
      <c r="D383" s="746"/>
      <c r="E383" s="746"/>
      <c r="F383" s="746"/>
      <c r="G383" s="746"/>
      <c r="H383" s="746"/>
      <c r="I383" s="742"/>
      <c r="J383" s="742"/>
      <c r="K383" s="742"/>
      <c r="L383" s="742"/>
      <c r="M383" s="742"/>
      <c r="N383" s="742"/>
      <c r="O383" s="742"/>
      <c r="P383" s="742"/>
      <c r="Q383" s="742"/>
      <c r="R383" s="742"/>
      <c r="S383" s="742"/>
      <c r="T383" s="742"/>
      <c r="U383" s="742"/>
      <c r="V383" s="742"/>
      <c r="W383" s="742"/>
      <c r="X383" s="742"/>
      <c r="Y383" s="742"/>
      <c r="Z383" s="742"/>
    </row>
    <row r="384" ht="15.75" customHeight="1">
      <c r="A384" s="742"/>
      <c r="B384" s="742"/>
      <c r="C384" s="742"/>
      <c r="D384" s="746"/>
      <c r="E384" s="746"/>
      <c r="F384" s="746"/>
      <c r="G384" s="746"/>
      <c r="H384" s="746"/>
      <c r="I384" s="742"/>
      <c r="J384" s="742"/>
      <c r="K384" s="742"/>
      <c r="L384" s="742"/>
      <c r="M384" s="742"/>
      <c r="N384" s="742"/>
      <c r="O384" s="742"/>
      <c r="P384" s="742"/>
      <c r="Q384" s="742"/>
      <c r="R384" s="742"/>
      <c r="S384" s="742"/>
      <c r="T384" s="742"/>
      <c r="U384" s="742"/>
      <c r="V384" s="742"/>
      <c r="W384" s="742"/>
      <c r="X384" s="742"/>
      <c r="Y384" s="742"/>
      <c r="Z384" s="742"/>
    </row>
    <row r="385" ht="15.75" customHeight="1">
      <c r="A385" s="742"/>
      <c r="B385" s="742"/>
      <c r="C385" s="742"/>
      <c r="D385" s="746"/>
      <c r="E385" s="746"/>
      <c r="F385" s="746"/>
      <c r="G385" s="746"/>
      <c r="H385" s="746"/>
      <c r="I385" s="742"/>
      <c r="J385" s="742"/>
      <c r="K385" s="742"/>
      <c r="L385" s="742"/>
      <c r="M385" s="742"/>
      <c r="N385" s="742"/>
      <c r="O385" s="742"/>
      <c r="P385" s="742"/>
      <c r="Q385" s="742"/>
      <c r="R385" s="742"/>
      <c r="S385" s="742"/>
      <c r="T385" s="742"/>
      <c r="U385" s="742"/>
      <c r="V385" s="742"/>
      <c r="W385" s="742"/>
      <c r="X385" s="742"/>
      <c r="Y385" s="742"/>
      <c r="Z385" s="742"/>
    </row>
    <row r="386" ht="15.75" customHeight="1">
      <c r="A386" s="742"/>
      <c r="B386" s="742"/>
      <c r="C386" s="742"/>
      <c r="D386" s="746"/>
      <c r="E386" s="746"/>
      <c r="F386" s="746"/>
      <c r="G386" s="746"/>
      <c r="H386" s="746"/>
      <c r="I386" s="742"/>
      <c r="J386" s="742"/>
      <c r="K386" s="742"/>
      <c r="L386" s="742"/>
      <c r="M386" s="742"/>
      <c r="N386" s="742"/>
      <c r="O386" s="742"/>
      <c r="P386" s="742"/>
      <c r="Q386" s="742"/>
      <c r="R386" s="742"/>
      <c r="S386" s="742"/>
      <c r="T386" s="742"/>
      <c r="U386" s="742"/>
      <c r="V386" s="742"/>
      <c r="W386" s="742"/>
      <c r="X386" s="742"/>
      <c r="Y386" s="742"/>
      <c r="Z386" s="742"/>
    </row>
    <row r="387" ht="15.75" customHeight="1">
      <c r="A387" s="742"/>
      <c r="B387" s="742"/>
      <c r="C387" s="742"/>
      <c r="D387" s="746"/>
      <c r="E387" s="746"/>
      <c r="F387" s="746"/>
      <c r="G387" s="746"/>
      <c r="H387" s="746"/>
      <c r="I387" s="742"/>
      <c r="J387" s="742"/>
      <c r="K387" s="742"/>
      <c r="L387" s="742"/>
      <c r="M387" s="742"/>
      <c r="N387" s="742"/>
      <c r="O387" s="742"/>
      <c r="P387" s="742"/>
      <c r="Q387" s="742"/>
      <c r="R387" s="742"/>
      <c r="S387" s="742"/>
      <c r="T387" s="742"/>
      <c r="U387" s="742"/>
      <c r="V387" s="742"/>
      <c r="W387" s="742"/>
      <c r="X387" s="742"/>
      <c r="Y387" s="742"/>
      <c r="Z387" s="742"/>
    </row>
    <row r="388" ht="15.75" customHeight="1">
      <c r="A388" s="742"/>
      <c r="B388" s="742"/>
      <c r="C388" s="742"/>
      <c r="D388" s="746"/>
      <c r="E388" s="746"/>
      <c r="F388" s="746"/>
      <c r="G388" s="746"/>
      <c r="H388" s="746"/>
      <c r="I388" s="742"/>
      <c r="J388" s="742"/>
      <c r="K388" s="742"/>
      <c r="L388" s="742"/>
      <c r="M388" s="742"/>
      <c r="N388" s="742"/>
      <c r="O388" s="742"/>
      <c r="P388" s="742"/>
      <c r="Q388" s="742"/>
      <c r="R388" s="742"/>
      <c r="S388" s="742"/>
      <c r="T388" s="742"/>
      <c r="U388" s="742"/>
      <c r="V388" s="742"/>
      <c r="W388" s="742"/>
      <c r="X388" s="742"/>
      <c r="Y388" s="742"/>
      <c r="Z388" s="742"/>
    </row>
    <row r="389" ht="15.75" customHeight="1">
      <c r="A389" s="742"/>
      <c r="B389" s="742"/>
      <c r="C389" s="742"/>
      <c r="D389" s="746"/>
      <c r="E389" s="746"/>
      <c r="F389" s="746"/>
      <c r="G389" s="746"/>
      <c r="H389" s="746"/>
      <c r="I389" s="742"/>
      <c r="J389" s="742"/>
      <c r="K389" s="742"/>
      <c r="L389" s="742"/>
      <c r="M389" s="742"/>
      <c r="N389" s="742"/>
      <c r="O389" s="742"/>
      <c r="P389" s="742"/>
      <c r="Q389" s="742"/>
      <c r="R389" s="742"/>
      <c r="S389" s="742"/>
      <c r="T389" s="742"/>
      <c r="U389" s="742"/>
      <c r="V389" s="742"/>
      <c r="W389" s="742"/>
      <c r="X389" s="742"/>
      <c r="Y389" s="742"/>
      <c r="Z389" s="742"/>
    </row>
    <row r="390" ht="15.75" customHeight="1">
      <c r="A390" s="742"/>
      <c r="B390" s="742"/>
      <c r="C390" s="742"/>
      <c r="D390" s="746"/>
      <c r="E390" s="746"/>
      <c r="F390" s="746"/>
      <c r="G390" s="746"/>
      <c r="H390" s="746"/>
      <c r="I390" s="742"/>
      <c r="J390" s="742"/>
      <c r="K390" s="742"/>
      <c r="L390" s="742"/>
      <c r="M390" s="742"/>
      <c r="N390" s="742"/>
      <c r="O390" s="742"/>
      <c r="P390" s="742"/>
      <c r="Q390" s="742"/>
      <c r="R390" s="742"/>
      <c r="S390" s="742"/>
      <c r="T390" s="742"/>
      <c r="U390" s="742"/>
      <c r="V390" s="742"/>
      <c r="W390" s="742"/>
      <c r="X390" s="742"/>
      <c r="Y390" s="742"/>
      <c r="Z390" s="742"/>
    </row>
    <row r="391" ht="15.75" customHeight="1">
      <c r="A391" s="742"/>
      <c r="B391" s="742"/>
      <c r="C391" s="742"/>
      <c r="D391" s="746"/>
      <c r="E391" s="746"/>
      <c r="F391" s="746"/>
      <c r="G391" s="746"/>
      <c r="H391" s="746"/>
      <c r="I391" s="742"/>
      <c r="J391" s="742"/>
      <c r="K391" s="742"/>
      <c r="L391" s="742"/>
      <c r="M391" s="742"/>
      <c r="N391" s="742"/>
      <c r="O391" s="742"/>
      <c r="P391" s="742"/>
      <c r="Q391" s="742"/>
      <c r="R391" s="742"/>
      <c r="S391" s="742"/>
      <c r="T391" s="742"/>
      <c r="U391" s="742"/>
      <c r="V391" s="742"/>
      <c r="W391" s="742"/>
      <c r="X391" s="742"/>
      <c r="Y391" s="742"/>
      <c r="Z391" s="742"/>
    </row>
    <row r="392" ht="15.75" customHeight="1">
      <c r="A392" s="742"/>
      <c r="B392" s="742"/>
      <c r="C392" s="742"/>
      <c r="D392" s="746"/>
      <c r="E392" s="746"/>
      <c r="F392" s="746"/>
      <c r="G392" s="746"/>
      <c r="H392" s="746"/>
      <c r="I392" s="742"/>
      <c r="J392" s="742"/>
      <c r="K392" s="742"/>
      <c r="L392" s="742"/>
      <c r="M392" s="742"/>
      <c r="N392" s="742"/>
      <c r="O392" s="742"/>
      <c r="P392" s="742"/>
      <c r="Q392" s="742"/>
      <c r="R392" s="742"/>
      <c r="S392" s="742"/>
      <c r="T392" s="742"/>
      <c r="U392" s="742"/>
      <c r="V392" s="742"/>
      <c r="W392" s="742"/>
      <c r="X392" s="742"/>
      <c r="Y392" s="742"/>
      <c r="Z392" s="742"/>
    </row>
    <row r="393" ht="15.75" customHeight="1">
      <c r="A393" s="742"/>
      <c r="B393" s="742"/>
      <c r="C393" s="742"/>
      <c r="D393" s="746"/>
      <c r="E393" s="746"/>
      <c r="F393" s="746"/>
      <c r="G393" s="746"/>
      <c r="H393" s="746"/>
      <c r="I393" s="742"/>
      <c r="J393" s="742"/>
      <c r="K393" s="742"/>
      <c r="L393" s="742"/>
      <c r="M393" s="742"/>
      <c r="N393" s="742"/>
      <c r="O393" s="742"/>
      <c r="P393" s="742"/>
      <c r="Q393" s="742"/>
      <c r="R393" s="742"/>
      <c r="S393" s="742"/>
      <c r="T393" s="742"/>
      <c r="U393" s="742"/>
      <c r="V393" s="742"/>
      <c r="W393" s="742"/>
      <c r="X393" s="742"/>
      <c r="Y393" s="742"/>
      <c r="Z393" s="742"/>
    </row>
    <row r="394" ht="15.75" customHeight="1">
      <c r="A394" s="742"/>
      <c r="B394" s="742"/>
      <c r="C394" s="742"/>
      <c r="D394" s="746"/>
      <c r="E394" s="746"/>
      <c r="F394" s="746"/>
      <c r="G394" s="746"/>
      <c r="H394" s="746"/>
      <c r="I394" s="742"/>
      <c r="J394" s="742"/>
      <c r="K394" s="742"/>
      <c r="L394" s="742"/>
      <c r="M394" s="742"/>
      <c r="N394" s="742"/>
      <c r="O394" s="742"/>
      <c r="P394" s="742"/>
      <c r="Q394" s="742"/>
      <c r="R394" s="742"/>
      <c r="S394" s="742"/>
      <c r="T394" s="742"/>
      <c r="U394" s="742"/>
      <c r="V394" s="742"/>
      <c r="W394" s="742"/>
      <c r="X394" s="742"/>
      <c r="Y394" s="742"/>
      <c r="Z394" s="742"/>
    </row>
    <row r="395" ht="15.75" customHeight="1">
      <c r="A395" s="742"/>
      <c r="B395" s="742"/>
      <c r="C395" s="742"/>
      <c r="D395" s="746"/>
      <c r="E395" s="746"/>
      <c r="F395" s="746"/>
      <c r="G395" s="746"/>
      <c r="H395" s="746"/>
      <c r="I395" s="742"/>
      <c r="J395" s="742"/>
      <c r="K395" s="742"/>
      <c r="L395" s="742"/>
      <c r="M395" s="742"/>
      <c r="N395" s="742"/>
      <c r="O395" s="742"/>
      <c r="P395" s="742"/>
      <c r="Q395" s="742"/>
      <c r="R395" s="742"/>
      <c r="S395" s="742"/>
      <c r="T395" s="742"/>
      <c r="U395" s="742"/>
      <c r="V395" s="742"/>
      <c r="W395" s="742"/>
      <c r="X395" s="742"/>
      <c r="Y395" s="742"/>
      <c r="Z395" s="742"/>
    </row>
    <row r="396" ht="15.75" customHeight="1">
      <c r="A396" s="742"/>
      <c r="B396" s="742"/>
      <c r="C396" s="742"/>
      <c r="D396" s="746"/>
      <c r="E396" s="746"/>
      <c r="F396" s="746"/>
      <c r="G396" s="746"/>
      <c r="H396" s="746"/>
      <c r="I396" s="742"/>
      <c r="J396" s="742"/>
      <c r="K396" s="742"/>
      <c r="L396" s="742"/>
      <c r="M396" s="742"/>
      <c r="N396" s="742"/>
      <c r="O396" s="742"/>
      <c r="P396" s="742"/>
      <c r="Q396" s="742"/>
      <c r="R396" s="742"/>
      <c r="S396" s="742"/>
      <c r="T396" s="742"/>
      <c r="U396" s="742"/>
      <c r="V396" s="742"/>
      <c r="W396" s="742"/>
      <c r="X396" s="742"/>
      <c r="Y396" s="742"/>
      <c r="Z396" s="742"/>
    </row>
    <row r="397" ht="15.75" customHeight="1">
      <c r="A397" s="742"/>
      <c r="B397" s="742"/>
      <c r="C397" s="742"/>
      <c r="D397" s="746"/>
      <c r="E397" s="746"/>
      <c r="F397" s="746"/>
      <c r="G397" s="746"/>
      <c r="H397" s="746"/>
      <c r="I397" s="742"/>
      <c r="J397" s="742"/>
      <c r="K397" s="742"/>
      <c r="L397" s="742"/>
      <c r="M397" s="742"/>
      <c r="N397" s="742"/>
      <c r="O397" s="742"/>
      <c r="P397" s="742"/>
      <c r="Q397" s="742"/>
      <c r="R397" s="742"/>
      <c r="S397" s="742"/>
      <c r="T397" s="742"/>
      <c r="U397" s="742"/>
      <c r="V397" s="742"/>
      <c r="W397" s="742"/>
      <c r="X397" s="742"/>
      <c r="Y397" s="742"/>
      <c r="Z397" s="742"/>
    </row>
    <row r="398" ht="15.75" customHeight="1">
      <c r="A398" s="742"/>
      <c r="B398" s="742"/>
      <c r="C398" s="742"/>
      <c r="D398" s="746"/>
      <c r="E398" s="746"/>
      <c r="F398" s="746"/>
      <c r="G398" s="746"/>
      <c r="H398" s="746"/>
      <c r="I398" s="742"/>
      <c r="J398" s="742"/>
      <c r="K398" s="742"/>
      <c r="L398" s="742"/>
      <c r="M398" s="742"/>
      <c r="N398" s="742"/>
      <c r="O398" s="742"/>
      <c r="P398" s="742"/>
      <c r="Q398" s="742"/>
      <c r="R398" s="742"/>
      <c r="S398" s="742"/>
      <c r="T398" s="742"/>
      <c r="U398" s="742"/>
      <c r="V398" s="742"/>
      <c r="W398" s="742"/>
      <c r="X398" s="742"/>
      <c r="Y398" s="742"/>
      <c r="Z398" s="742"/>
    </row>
    <row r="399" ht="15.75" customHeight="1">
      <c r="A399" s="742"/>
      <c r="B399" s="742"/>
      <c r="C399" s="742"/>
      <c r="D399" s="746"/>
      <c r="E399" s="746"/>
      <c r="F399" s="746"/>
      <c r="G399" s="746"/>
      <c r="H399" s="746"/>
      <c r="I399" s="742"/>
      <c r="J399" s="742"/>
      <c r="K399" s="742"/>
      <c r="L399" s="742"/>
      <c r="M399" s="742"/>
      <c r="N399" s="742"/>
      <c r="O399" s="742"/>
      <c r="P399" s="742"/>
      <c r="Q399" s="742"/>
      <c r="R399" s="742"/>
      <c r="S399" s="742"/>
      <c r="T399" s="742"/>
      <c r="U399" s="742"/>
      <c r="V399" s="742"/>
      <c r="W399" s="742"/>
      <c r="X399" s="742"/>
      <c r="Y399" s="742"/>
      <c r="Z399" s="742"/>
    </row>
    <row r="400" ht="15.75" customHeight="1">
      <c r="A400" s="742"/>
      <c r="B400" s="742"/>
      <c r="C400" s="742"/>
      <c r="D400" s="746"/>
      <c r="E400" s="746"/>
      <c r="F400" s="746"/>
      <c r="G400" s="746"/>
      <c r="H400" s="746"/>
      <c r="I400" s="742"/>
      <c r="J400" s="742"/>
      <c r="K400" s="742"/>
      <c r="L400" s="742"/>
      <c r="M400" s="742"/>
      <c r="N400" s="742"/>
      <c r="O400" s="742"/>
      <c r="P400" s="742"/>
      <c r="Q400" s="742"/>
      <c r="R400" s="742"/>
      <c r="S400" s="742"/>
      <c r="T400" s="742"/>
      <c r="U400" s="742"/>
      <c r="V400" s="742"/>
      <c r="W400" s="742"/>
      <c r="X400" s="742"/>
      <c r="Y400" s="742"/>
      <c r="Z400" s="742"/>
    </row>
    <row r="401" ht="15.75" customHeight="1">
      <c r="A401" s="742"/>
      <c r="B401" s="742"/>
      <c r="C401" s="742"/>
      <c r="D401" s="746"/>
      <c r="E401" s="746"/>
      <c r="F401" s="746"/>
      <c r="G401" s="746"/>
      <c r="H401" s="746"/>
      <c r="I401" s="742"/>
      <c r="J401" s="742"/>
      <c r="K401" s="742"/>
      <c r="L401" s="742"/>
      <c r="M401" s="742"/>
      <c r="N401" s="742"/>
      <c r="O401" s="742"/>
      <c r="P401" s="742"/>
      <c r="Q401" s="742"/>
      <c r="R401" s="742"/>
      <c r="S401" s="742"/>
      <c r="T401" s="742"/>
      <c r="U401" s="742"/>
      <c r="V401" s="742"/>
      <c r="W401" s="742"/>
      <c r="X401" s="742"/>
      <c r="Y401" s="742"/>
      <c r="Z401" s="742"/>
    </row>
    <row r="402" ht="15.75" customHeight="1">
      <c r="A402" s="742"/>
      <c r="B402" s="742"/>
      <c r="C402" s="742"/>
      <c r="D402" s="746"/>
      <c r="E402" s="746"/>
      <c r="F402" s="746"/>
      <c r="G402" s="746"/>
      <c r="H402" s="746"/>
      <c r="I402" s="742"/>
      <c r="J402" s="742"/>
      <c r="K402" s="742"/>
      <c r="L402" s="742"/>
      <c r="M402" s="742"/>
      <c r="N402" s="742"/>
      <c r="O402" s="742"/>
      <c r="P402" s="742"/>
      <c r="Q402" s="742"/>
      <c r="R402" s="742"/>
      <c r="S402" s="742"/>
      <c r="T402" s="742"/>
      <c r="U402" s="742"/>
      <c r="V402" s="742"/>
      <c r="W402" s="742"/>
      <c r="X402" s="742"/>
      <c r="Y402" s="742"/>
      <c r="Z402" s="742"/>
    </row>
    <row r="403" ht="15.75" customHeight="1">
      <c r="A403" s="742"/>
      <c r="B403" s="742"/>
      <c r="C403" s="742"/>
      <c r="D403" s="746"/>
      <c r="E403" s="746"/>
      <c r="F403" s="746"/>
      <c r="G403" s="746"/>
      <c r="H403" s="746"/>
      <c r="I403" s="742"/>
      <c r="J403" s="742"/>
      <c r="K403" s="742"/>
      <c r="L403" s="742"/>
      <c r="M403" s="742"/>
      <c r="N403" s="742"/>
      <c r="O403" s="742"/>
      <c r="P403" s="742"/>
      <c r="Q403" s="742"/>
      <c r="R403" s="742"/>
      <c r="S403" s="742"/>
      <c r="T403" s="742"/>
      <c r="U403" s="742"/>
      <c r="V403" s="742"/>
      <c r="W403" s="742"/>
      <c r="X403" s="742"/>
      <c r="Y403" s="742"/>
      <c r="Z403" s="742"/>
    </row>
    <row r="404" ht="15.75" customHeight="1">
      <c r="A404" s="742"/>
      <c r="B404" s="742"/>
      <c r="C404" s="742"/>
      <c r="D404" s="746"/>
      <c r="E404" s="746"/>
      <c r="F404" s="746"/>
      <c r="G404" s="746"/>
      <c r="H404" s="746"/>
      <c r="I404" s="742"/>
      <c r="J404" s="742"/>
      <c r="K404" s="742"/>
      <c r="L404" s="742"/>
      <c r="M404" s="742"/>
      <c r="N404" s="742"/>
      <c r="O404" s="742"/>
      <c r="P404" s="742"/>
      <c r="Q404" s="742"/>
      <c r="R404" s="742"/>
      <c r="S404" s="742"/>
      <c r="T404" s="742"/>
      <c r="U404" s="742"/>
      <c r="V404" s="742"/>
      <c r="W404" s="742"/>
      <c r="X404" s="742"/>
      <c r="Y404" s="742"/>
      <c r="Z404" s="742"/>
    </row>
    <row r="405" ht="15.75" customHeight="1">
      <c r="A405" s="742"/>
      <c r="B405" s="742"/>
      <c r="C405" s="742"/>
      <c r="D405" s="746"/>
      <c r="E405" s="746"/>
      <c r="F405" s="746"/>
      <c r="G405" s="746"/>
      <c r="H405" s="746"/>
      <c r="I405" s="742"/>
      <c r="J405" s="742"/>
      <c r="K405" s="742"/>
      <c r="L405" s="742"/>
      <c r="M405" s="742"/>
      <c r="N405" s="742"/>
      <c r="O405" s="742"/>
      <c r="P405" s="742"/>
      <c r="Q405" s="742"/>
      <c r="R405" s="742"/>
      <c r="S405" s="742"/>
      <c r="T405" s="742"/>
      <c r="U405" s="742"/>
      <c r="V405" s="742"/>
      <c r="W405" s="742"/>
      <c r="X405" s="742"/>
      <c r="Y405" s="742"/>
      <c r="Z405" s="742"/>
    </row>
    <row r="406" ht="15.75" customHeight="1">
      <c r="A406" s="742"/>
      <c r="B406" s="742"/>
      <c r="C406" s="742"/>
      <c r="D406" s="746"/>
      <c r="E406" s="746"/>
      <c r="F406" s="746"/>
      <c r="G406" s="746"/>
      <c r="H406" s="746"/>
      <c r="I406" s="742"/>
      <c r="J406" s="742"/>
      <c r="K406" s="742"/>
      <c r="L406" s="742"/>
      <c r="M406" s="742"/>
      <c r="N406" s="742"/>
      <c r="O406" s="742"/>
      <c r="P406" s="742"/>
      <c r="Q406" s="742"/>
      <c r="R406" s="742"/>
      <c r="S406" s="742"/>
      <c r="T406" s="742"/>
      <c r="U406" s="742"/>
      <c r="V406" s="742"/>
      <c r="W406" s="742"/>
      <c r="X406" s="742"/>
      <c r="Y406" s="742"/>
      <c r="Z406" s="742"/>
    </row>
    <row r="407" ht="15.75" customHeight="1">
      <c r="A407" s="742"/>
      <c r="B407" s="742"/>
      <c r="C407" s="742"/>
      <c r="D407" s="746"/>
      <c r="E407" s="746"/>
      <c r="F407" s="746"/>
      <c r="G407" s="746"/>
      <c r="H407" s="746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</row>
    <row r="408" ht="15.75" customHeight="1">
      <c r="A408" s="742"/>
      <c r="B408" s="742"/>
      <c r="C408" s="742"/>
      <c r="D408" s="746"/>
      <c r="E408" s="746"/>
      <c r="F408" s="746"/>
      <c r="G408" s="746"/>
      <c r="H408" s="746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</row>
    <row r="409" ht="15.75" customHeight="1">
      <c r="A409" s="742"/>
      <c r="B409" s="742"/>
      <c r="C409" s="742"/>
      <c r="D409" s="746"/>
      <c r="E409" s="746"/>
      <c r="F409" s="746"/>
      <c r="G409" s="746"/>
      <c r="H409" s="746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</row>
    <row r="410" ht="15.75" customHeight="1">
      <c r="A410" s="742"/>
      <c r="B410" s="742"/>
      <c r="C410" s="742"/>
      <c r="D410" s="746"/>
      <c r="E410" s="746"/>
      <c r="F410" s="746"/>
      <c r="G410" s="746"/>
      <c r="H410" s="746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</row>
    <row r="411" ht="15.75" customHeight="1">
      <c r="A411" s="742"/>
      <c r="B411" s="742"/>
      <c r="C411" s="742"/>
      <c r="D411" s="746"/>
      <c r="E411" s="746"/>
      <c r="F411" s="746"/>
      <c r="G411" s="746"/>
      <c r="H411" s="746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</row>
    <row r="412" ht="15.75" customHeight="1">
      <c r="A412" s="742"/>
      <c r="B412" s="742"/>
      <c r="C412" s="742"/>
      <c r="D412" s="746"/>
      <c r="E412" s="746"/>
      <c r="F412" s="746"/>
      <c r="G412" s="746"/>
      <c r="H412" s="746"/>
      <c r="I412" s="742"/>
      <c r="J412" s="742"/>
      <c r="K412" s="742"/>
      <c r="L412" s="742"/>
      <c r="M412" s="742"/>
      <c r="N412" s="742"/>
      <c r="O412" s="742"/>
      <c r="P412" s="742"/>
      <c r="Q412" s="742"/>
      <c r="R412" s="742"/>
      <c r="S412" s="742"/>
      <c r="T412" s="742"/>
      <c r="U412" s="742"/>
      <c r="V412" s="742"/>
      <c r="W412" s="742"/>
      <c r="X412" s="742"/>
      <c r="Y412" s="742"/>
      <c r="Z412" s="742"/>
    </row>
    <row r="413" ht="15.75" customHeight="1">
      <c r="A413" s="742"/>
      <c r="B413" s="742"/>
      <c r="C413" s="742"/>
      <c r="D413" s="746"/>
      <c r="E413" s="746"/>
      <c r="F413" s="746"/>
      <c r="G413" s="746"/>
      <c r="H413" s="746"/>
      <c r="I413" s="742"/>
      <c r="J413" s="742"/>
      <c r="K413" s="742"/>
      <c r="L413" s="742"/>
      <c r="M413" s="742"/>
      <c r="N413" s="742"/>
      <c r="O413" s="742"/>
      <c r="P413" s="742"/>
      <c r="Q413" s="742"/>
      <c r="R413" s="742"/>
      <c r="S413" s="742"/>
      <c r="T413" s="742"/>
      <c r="U413" s="742"/>
      <c r="V413" s="742"/>
      <c r="W413" s="742"/>
      <c r="X413" s="742"/>
      <c r="Y413" s="742"/>
      <c r="Z413" s="742"/>
    </row>
    <row r="414" ht="15.75" customHeight="1">
      <c r="A414" s="742"/>
      <c r="B414" s="742"/>
      <c r="C414" s="742"/>
      <c r="D414" s="746"/>
      <c r="E414" s="746"/>
      <c r="F414" s="746"/>
      <c r="G414" s="746"/>
      <c r="H414" s="746"/>
      <c r="I414" s="742"/>
      <c r="J414" s="742"/>
      <c r="K414" s="742"/>
      <c r="L414" s="742"/>
      <c r="M414" s="742"/>
      <c r="N414" s="742"/>
      <c r="O414" s="742"/>
      <c r="P414" s="742"/>
      <c r="Q414" s="742"/>
      <c r="R414" s="742"/>
      <c r="S414" s="742"/>
      <c r="T414" s="742"/>
      <c r="U414" s="742"/>
      <c r="V414" s="742"/>
      <c r="W414" s="742"/>
      <c r="X414" s="742"/>
      <c r="Y414" s="742"/>
      <c r="Z414" s="742"/>
    </row>
    <row r="415" ht="15.75" customHeight="1">
      <c r="A415" s="742"/>
      <c r="B415" s="742"/>
      <c r="C415" s="742"/>
      <c r="D415" s="746"/>
      <c r="E415" s="746"/>
      <c r="F415" s="746"/>
      <c r="G415" s="746"/>
      <c r="H415" s="746"/>
      <c r="I415" s="742"/>
      <c r="J415" s="742"/>
      <c r="K415" s="742"/>
      <c r="L415" s="742"/>
      <c r="M415" s="742"/>
      <c r="N415" s="742"/>
      <c r="O415" s="742"/>
      <c r="P415" s="742"/>
      <c r="Q415" s="742"/>
      <c r="R415" s="742"/>
      <c r="S415" s="742"/>
      <c r="T415" s="742"/>
      <c r="U415" s="742"/>
      <c r="V415" s="742"/>
      <c r="W415" s="742"/>
      <c r="X415" s="742"/>
      <c r="Y415" s="742"/>
      <c r="Z415" s="742"/>
    </row>
    <row r="416" ht="15.75" customHeight="1">
      <c r="A416" s="742"/>
      <c r="B416" s="742"/>
      <c r="C416" s="742"/>
      <c r="D416" s="746"/>
      <c r="E416" s="746"/>
      <c r="F416" s="746"/>
      <c r="G416" s="746"/>
      <c r="H416" s="746"/>
      <c r="I416" s="742"/>
      <c r="J416" s="742"/>
      <c r="K416" s="742"/>
      <c r="L416" s="742"/>
      <c r="M416" s="742"/>
      <c r="N416" s="742"/>
      <c r="O416" s="742"/>
      <c r="P416" s="742"/>
      <c r="Q416" s="742"/>
      <c r="R416" s="742"/>
      <c r="S416" s="742"/>
      <c r="T416" s="742"/>
      <c r="U416" s="742"/>
      <c r="V416" s="742"/>
      <c r="W416" s="742"/>
      <c r="X416" s="742"/>
      <c r="Y416" s="742"/>
      <c r="Z416" s="742"/>
    </row>
    <row r="417" ht="15.75" customHeight="1">
      <c r="A417" s="742"/>
      <c r="B417" s="742"/>
      <c r="C417" s="742"/>
      <c r="D417" s="746"/>
      <c r="E417" s="746"/>
      <c r="F417" s="746"/>
      <c r="G417" s="746"/>
      <c r="H417" s="746"/>
      <c r="I417" s="742"/>
      <c r="J417" s="742"/>
      <c r="K417" s="742"/>
      <c r="L417" s="742"/>
      <c r="M417" s="742"/>
      <c r="N417" s="742"/>
      <c r="O417" s="742"/>
      <c r="P417" s="742"/>
      <c r="Q417" s="742"/>
      <c r="R417" s="742"/>
      <c r="S417" s="742"/>
      <c r="T417" s="742"/>
      <c r="U417" s="742"/>
      <c r="V417" s="742"/>
      <c r="W417" s="742"/>
      <c r="X417" s="742"/>
      <c r="Y417" s="742"/>
      <c r="Z417" s="742"/>
    </row>
    <row r="418" ht="15.75" customHeight="1">
      <c r="A418" s="742"/>
      <c r="B418" s="742"/>
      <c r="C418" s="742"/>
      <c r="D418" s="746"/>
      <c r="E418" s="746"/>
      <c r="F418" s="746"/>
      <c r="G418" s="746"/>
      <c r="H418" s="746"/>
      <c r="I418" s="742"/>
      <c r="J418" s="742"/>
      <c r="K418" s="742"/>
      <c r="L418" s="742"/>
      <c r="M418" s="742"/>
      <c r="N418" s="742"/>
      <c r="O418" s="742"/>
      <c r="P418" s="742"/>
      <c r="Q418" s="742"/>
      <c r="R418" s="742"/>
      <c r="S418" s="742"/>
      <c r="T418" s="742"/>
      <c r="U418" s="742"/>
      <c r="V418" s="742"/>
      <c r="W418" s="742"/>
      <c r="X418" s="742"/>
      <c r="Y418" s="742"/>
      <c r="Z418" s="742"/>
    </row>
    <row r="419" ht="15.75" customHeight="1">
      <c r="A419" s="742"/>
      <c r="B419" s="742"/>
      <c r="C419" s="742"/>
      <c r="D419" s="746"/>
      <c r="E419" s="746"/>
      <c r="F419" s="746"/>
      <c r="G419" s="746"/>
      <c r="H419" s="746"/>
      <c r="I419" s="742"/>
      <c r="J419" s="742"/>
      <c r="K419" s="742"/>
      <c r="L419" s="742"/>
      <c r="M419" s="742"/>
      <c r="N419" s="742"/>
      <c r="O419" s="742"/>
      <c r="P419" s="742"/>
      <c r="Q419" s="742"/>
      <c r="R419" s="742"/>
      <c r="S419" s="742"/>
      <c r="T419" s="742"/>
      <c r="U419" s="742"/>
      <c r="V419" s="742"/>
      <c r="W419" s="742"/>
      <c r="X419" s="742"/>
      <c r="Y419" s="742"/>
      <c r="Z419" s="742"/>
    </row>
    <row r="420" ht="15.75" customHeight="1">
      <c r="A420" s="742"/>
      <c r="B420" s="742"/>
      <c r="C420" s="742"/>
      <c r="D420" s="746"/>
      <c r="E420" s="746"/>
      <c r="F420" s="746"/>
      <c r="G420" s="746"/>
      <c r="H420" s="746"/>
      <c r="I420" s="742"/>
      <c r="J420" s="742"/>
      <c r="K420" s="742"/>
      <c r="L420" s="742"/>
      <c r="M420" s="742"/>
      <c r="N420" s="742"/>
      <c r="O420" s="742"/>
      <c r="P420" s="742"/>
      <c r="Q420" s="742"/>
      <c r="R420" s="742"/>
      <c r="S420" s="742"/>
      <c r="T420" s="742"/>
      <c r="U420" s="742"/>
      <c r="V420" s="742"/>
      <c r="W420" s="742"/>
      <c r="X420" s="742"/>
      <c r="Y420" s="742"/>
      <c r="Z420" s="742"/>
    </row>
    <row r="421" ht="15.75" customHeight="1">
      <c r="A421" s="742"/>
      <c r="B421" s="742"/>
      <c r="C421" s="742"/>
      <c r="D421" s="746"/>
      <c r="E421" s="746"/>
      <c r="F421" s="746"/>
      <c r="G421" s="746"/>
      <c r="H421" s="746"/>
      <c r="I421" s="742"/>
      <c r="J421" s="742"/>
      <c r="K421" s="742"/>
      <c r="L421" s="742"/>
      <c r="M421" s="742"/>
      <c r="N421" s="742"/>
      <c r="O421" s="742"/>
      <c r="P421" s="742"/>
      <c r="Q421" s="742"/>
      <c r="R421" s="742"/>
      <c r="S421" s="742"/>
      <c r="T421" s="742"/>
      <c r="U421" s="742"/>
      <c r="V421" s="742"/>
      <c r="W421" s="742"/>
      <c r="X421" s="742"/>
      <c r="Y421" s="742"/>
      <c r="Z421" s="742"/>
    </row>
    <row r="422" ht="15.75" customHeight="1">
      <c r="A422" s="742"/>
      <c r="B422" s="742"/>
      <c r="C422" s="742"/>
      <c r="D422" s="746"/>
      <c r="E422" s="746"/>
      <c r="F422" s="746"/>
      <c r="G422" s="746"/>
      <c r="H422" s="746"/>
      <c r="I422" s="742"/>
      <c r="J422" s="742"/>
      <c r="K422" s="742"/>
      <c r="L422" s="742"/>
      <c r="M422" s="742"/>
      <c r="N422" s="742"/>
      <c r="O422" s="742"/>
      <c r="P422" s="742"/>
      <c r="Q422" s="742"/>
      <c r="R422" s="742"/>
      <c r="S422" s="742"/>
      <c r="T422" s="742"/>
      <c r="U422" s="742"/>
      <c r="V422" s="742"/>
      <c r="W422" s="742"/>
      <c r="X422" s="742"/>
      <c r="Y422" s="742"/>
      <c r="Z422" s="742"/>
    </row>
    <row r="423" ht="15.75" customHeight="1">
      <c r="A423" s="742"/>
      <c r="B423" s="742"/>
      <c r="C423" s="742"/>
      <c r="D423" s="746"/>
      <c r="E423" s="746"/>
      <c r="F423" s="746"/>
      <c r="G423" s="746"/>
      <c r="H423" s="746"/>
      <c r="I423" s="742"/>
      <c r="J423" s="742"/>
      <c r="K423" s="742"/>
      <c r="L423" s="742"/>
      <c r="M423" s="742"/>
      <c r="N423" s="742"/>
      <c r="O423" s="742"/>
      <c r="P423" s="742"/>
      <c r="Q423" s="742"/>
      <c r="R423" s="742"/>
      <c r="S423" s="742"/>
      <c r="T423" s="742"/>
      <c r="U423" s="742"/>
      <c r="V423" s="742"/>
      <c r="W423" s="742"/>
      <c r="X423" s="742"/>
      <c r="Y423" s="742"/>
      <c r="Z423" s="742"/>
    </row>
    <row r="424" ht="15.75" customHeight="1">
      <c r="A424" s="742"/>
      <c r="B424" s="742"/>
      <c r="C424" s="742"/>
      <c r="D424" s="746"/>
      <c r="E424" s="746"/>
      <c r="F424" s="746"/>
      <c r="G424" s="746"/>
      <c r="H424" s="746"/>
      <c r="I424" s="742"/>
      <c r="J424" s="742"/>
      <c r="K424" s="742"/>
      <c r="L424" s="742"/>
      <c r="M424" s="742"/>
      <c r="N424" s="742"/>
      <c r="O424" s="742"/>
      <c r="P424" s="742"/>
      <c r="Q424" s="742"/>
      <c r="R424" s="742"/>
      <c r="S424" s="742"/>
      <c r="T424" s="742"/>
      <c r="U424" s="742"/>
      <c r="V424" s="742"/>
      <c r="W424" s="742"/>
      <c r="X424" s="742"/>
      <c r="Y424" s="742"/>
      <c r="Z424" s="742"/>
    </row>
    <row r="425" ht="15.75" customHeight="1">
      <c r="A425" s="742"/>
      <c r="B425" s="742"/>
      <c r="C425" s="742"/>
      <c r="D425" s="746"/>
      <c r="E425" s="746"/>
      <c r="F425" s="746"/>
      <c r="G425" s="746"/>
      <c r="H425" s="746"/>
      <c r="I425" s="742"/>
      <c r="J425" s="742"/>
      <c r="K425" s="742"/>
      <c r="L425" s="742"/>
      <c r="M425" s="742"/>
      <c r="N425" s="742"/>
      <c r="O425" s="742"/>
      <c r="P425" s="742"/>
      <c r="Q425" s="742"/>
      <c r="R425" s="742"/>
      <c r="S425" s="742"/>
      <c r="T425" s="742"/>
      <c r="U425" s="742"/>
      <c r="V425" s="742"/>
      <c r="W425" s="742"/>
      <c r="X425" s="742"/>
      <c r="Y425" s="742"/>
      <c r="Z425" s="742"/>
    </row>
    <row r="426" ht="15.75" customHeight="1">
      <c r="A426" s="742"/>
      <c r="B426" s="742"/>
      <c r="C426" s="742"/>
      <c r="D426" s="746"/>
      <c r="E426" s="746"/>
      <c r="F426" s="746"/>
      <c r="G426" s="746"/>
      <c r="H426" s="746"/>
      <c r="I426" s="742"/>
      <c r="J426" s="742"/>
      <c r="K426" s="742"/>
      <c r="L426" s="742"/>
      <c r="M426" s="742"/>
      <c r="N426" s="742"/>
      <c r="O426" s="742"/>
      <c r="P426" s="742"/>
      <c r="Q426" s="742"/>
      <c r="R426" s="742"/>
      <c r="S426" s="742"/>
      <c r="T426" s="742"/>
      <c r="U426" s="742"/>
      <c r="V426" s="742"/>
      <c r="W426" s="742"/>
      <c r="X426" s="742"/>
      <c r="Y426" s="742"/>
      <c r="Z426" s="742"/>
    </row>
    <row r="427" ht="15.75" customHeight="1">
      <c r="A427" s="742"/>
      <c r="B427" s="742"/>
      <c r="C427" s="742"/>
      <c r="D427" s="746"/>
      <c r="E427" s="746"/>
      <c r="F427" s="746"/>
      <c r="G427" s="746"/>
      <c r="H427" s="746"/>
      <c r="I427" s="742"/>
      <c r="J427" s="742"/>
      <c r="K427" s="742"/>
      <c r="L427" s="742"/>
      <c r="M427" s="742"/>
      <c r="N427" s="742"/>
      <c r="O427" s="742"/>
      <c r="P427" s="742"/>
      <c r="Q427" s="742"/>
      <c r="R427" s="742"/>
      <c r="S427" s="742"/>
      <c r="T427" s="742"/>
      <c r="U427" s="742"/>
      <c r="V427" s="742"/>
      <c r="W427" s="742"/>
      <c r="X427" s="742"/>
      <c r="Y427" s="742"/>
      <c r="Z427" s="742"/>
    </row>
    <row r="428" ht="15.75" customHeight="1">
      <c r="A428" s="742"/>
      <c r="B428" s="742"/>
      <c r="C428" s="742"/>
      <c r="D428" s="746"/>
      <c r="E428" s="746"/>
      <c r="F428" s="746"/>
      <c r="G428" s="746"/>
      <c r="H428" s="746"/>
      <c r="I428" s="742"/>
      <c r="J428" s="742"/>
      <c r="K428" s="742"/>
      <c r="L428" s="742"/>
      <c r="M428" s="742"/>
      <c r="N428" s="742"/>
      <c r="O428" s="742"/>
      <c r="P428" s="742"/>
      <c r="Q428" s="742"/>
      <c r="R428" s="742"/>
      <c r="S428" s="742"/>
      <c r="T428" s="742"/>
      <c r="U428" s="742"/>
      <c r="V428" s="742"/>
      <c r="W428" s="742"/>
      <c r="X428" s="742"/>
      <c r="Y428" s="742"/>
      <c r="Z428" s="742"/>
    </row>
    <row r="429" ht="15.75" customHeight="1">
      <c r="A429" s="742"/>
      <c r="B429" s="742"/>
      <c r="C429" s="742"/>
      <c r="D429" s="746"/>
      <c r="E429" s="746"/>
      <c r="F429" s="746"/>
      <c r="G429" s="746"/>
      <c r="H429" s="746"/>
      <c r="I429" s="742"/>
      <c r="J429" s="742"/>
      <c r="K429" s="742"/>
      <c r="L429" s="742"/>
      <c r="M429" s="742"/>
      <c r="N429" s="742"/>
      <c r="O429" s="742"/>
      <c r="P429" s="742"/>
      <c r="Q429" s="742"/>
      <c r="R429" s="742"/>
      <c r="S429" s="742"/>
      <c r="T429" s="742"/>
      <c r="U429" s="742"/>
      <c r="V429" s="742"/>
      <c r="W429" s="742"/>
      <c r="X429" s="742"/>
      <c r="Y429" s="742"/>
      <c r="Z429" s="742"/>
    </row>
    <row r="430" ht="15.75" customHeight="1">
      <c r="A430" s="742"/>
      <c r="B430" s="742"/>
      <c r="C430" s="742"/>
      <c r="D430" s="746"/>
      <c r="E430" s="746"/>
      <c r="F430" s="746"/>
      <c r="G430" s="746"/>
      <c r="H430" s="746"/>
      <c r="I430" s="742"/>
      <c r="J430" s="742"/>
      <c r="K430" s="742"/>
      <c r="L430" s="742"/>
      <c r="M430" s="742"/>
      <c r="N430" s="742"/>
      <c r="O430" s="742"/>
      <c r="P430" s="742"/>
      <c r="Q430" s="742"/>
      <c r="R430" s="742"/>
      <c r="S430" s="742"/>
      <c r="T430" s="742"/>
      <c r="U430" s="742"/>
      <c r="V430" s="742"/>
      <c r="W430" s="742"/>
      <c r="X430" s="742"/>
      <c r="Y430" s="742"/>
      <c r="Z430" s="742"/>
    </row>
    <row r="431" ht="15.75" customHeight="1">
      <c r="A431" s="742"/>
      <c r="B431" s="742"/>
      <c r="C431" s="742"/>
      <c r="D431" s="746"/>
      <c r="E431" s="746"/>
      <c r="F431" s="746"/>
      <c r="G431" s="746"/>
      <c r="H431" s="746"/>
      <c r="I431" s="742"/>
      <c r="J431" s="742"/>
      <c r="K431" s="742"/>
      <c r="L431" s="742"/>
      <c r="M431" s="742"/>
      <c r="N431" s="742"/>
      <c r="O431" s="742"/>
      <c r="P431" s="742"/>
      <c r="Q431" s="742"/>
      <c r="R431" s="742"/>
      <c r="S431" s="742"/>
      <c r="T431" s="742"/>
      <c r="U431" s="742"/>
      <c r="V431" s="742"/>
      <c r="W431" s="742"/>
      <c r="X431" s="742"/>
      <c r="Y431" s="742"/>
      <c r="Z431" s="742"/>
    </row>
    <row r="432" ht="15.75" customHeight="1">
      <c r="A432" s="742"/>
      <c r="B432" s="742"/>
      <c r="C432" s="742"/>
      <c r="D432" s="746"/>
      <c r="E432" s="746"/>
      <c r="F432" s="746"/>
      <c r="G432" s="746"/>
      <c r="H432" s="746"/>
      <c r="I432" s="742"/>
      <c r="J432" s="742"/>
      <c r="K432" s="742"/>
      <c r="L432" s="742"/>
      <c r="M432" s="742"/>
      <c r="N432" s="742"/>
      <c r="O432" s="742"/>
      <c r="P432" s="742"/>
      <c r="Q432" s="742"/>
      <c r="R432" s="742"/>
      <c r="S432" s="742"/>
      <c r="T432" s="742"/>
      <c r="U432" s="742"/>
      <c r="V432" s="742"/>
      <c r="W432" s="742"/>
      <c r="X432" s="742"/>
      <c r="Y432" s="742"/>
      <c r="Z432" s="742"/>
    </row>
    <row r="433" ht="15.75" customHeight="1">
      <c r="A433" s="742"/>
      <c r="B433" s="742"/>
      <c r="C433" s="742"/>
      <c r="D433" s="746"/>
      <c r="E433" s="746"/>
      <c r="F433" s="746"/>
      <c r="G433" s="746"/>
      <c r="H433" s="746"/>
      <c r="I433" s="742"/>
      <c r="J433" s="742"/>
      <c r="K433" s="742"/>
      <c r="L433" s="742"/>
      <c r="M433" s="742"/>
      <c r="N433" s="742"/>
      <c r="O433" s="742"/>
      <c r="P433" s="742"/>
      <c r="Q433" s="742"/>
      <c r="R433" s="742"/>
      <c r="S433" s="742"/>
      <c r="T433" s="742"/>
      <c r="U433" s="742"/>
      <c r="V433" s="742"/>
      <c r="W433" s="742"/>
      <c r="X433" s="742"/>
      <c r="Y433" s="742"/>
      <c r="Z433" s="742"/>
    </row>
    <row r="434" ht="15.75" customHeight="1">
      <c r="A434" s="742"/>
      <c r="B434" s="742"/>
      <c r="C434" s="742"/>
      <c r="D434" s="746"/>
      <c r="E434" s="746"/>
      <c r="F434" s="746"/>
      <c r="G434" s="746"/>
      <c r="H434" s="746"/>
      <c r="I434" s="742"/>
      <c r="J434" s="742"/>
      <c r="K434" s="742"/>
      <c r="L434" s="742"/>
      <c r="M434" s="742"/>
      <c r="N434" s="742"/>
      <c r="O434" s="742"/>
      <c r="P434" s="742"/>
      <c r="Q434" s="742"/>
      <c r="R434" s="742"/>
      <c r="S434" s="742"/>
      <c r="T434" s="742"/>
      <c r="U434" s="742"/>
      <c r="V434" s="742"/>
      <c r="W434" s="742"/>
      <c r="X434" s="742"/>
      <c r="Y434" s="742"/>
      <c r="Z434" s="742"/>
    </row>
    <row r="435" ht="15.75" customHeight="1">
      <c r="A435" s="742"/>
      <c r="B435" s="742"/>
      <c r="C435" s="742"/>
      <c r="D435" s="746"/>
      <c r="E435" s="746"/>
      <c r="F435" s="746"/>
      <c r="G435" s="746"/>
      <c r="H435" s="746"/>
      <c r="I435" s="742"/>
      <c r="J435" s="742"/>
      <c r="K435" s="742"/>
      <c r="L435" s="742"/>
      <c r="M435" s="742"/>
      <c r="N435" s="742"/>
      <c r="O435" s="742"/>
      <c r="P435" s="742"/>
      <c r="Q435" s="742"/>
      <c r="R435" s="742"/>
      <c r="S435" s="742"/>
      <c r="T435" s="742"/>
      <c r="U435" s="742"/>
      <c r="V435" s="742"/>
      <c r="W435" s="742"/>
      <c r="X435" s="742"/>
      <c r="Y435" s="742"/>
      <c r="Z435" s="742"/>
    </row>
    <row r="436" ht="15.75" customHeight="1">
      <c r="A436" s="742"/>
      <c r="B436" s="742"/>
      <c r="C436" s="742"/>
      <c r="D436" s="746"/>
      <c r="E436" s="746"/>
      <c r="F436" s="746"/>
      <c r="G436" s="746"/>
      <c r="H436" s="746"/>
      <c r="I436" s="742"/>
      <c r="J436" s="742"/>
      <c r="K436" s="742"/>
      <c r="L436" s="742"/>
      <c r="M436" s="742"/>
      <c r="N436" s="742"/>
      <c r="O436" s="742"/>
      <c r="P436" s="742"/>
      <c r="Q436" s="742"/>
      <c r="R436" s="742"/>
      <c r="S436" s="742"/>
      <c r="T436" s="742"/>
      <c r="U436" s="742"/>
      <c r="V436" s="742"/>
      <c r="W436" s="742"/>
      <c r="X436" s="742"/>
      <c r="Y436" s="742"/>
      <c r="Z436" s="742"/>
    </row>
    <row r="437" ht="15.75" customHeight="1">
      <c r="A437" s="742"/>
      <c r="B437" s="742"/>
      <c r="C437" s="742"/>
      <c r="D437" s="746"/>
      <c r="E437" s="746"/>
      <c r="F437" s="746"/>
      <c r="G437" s="746"/>
      <c r="H437" s="746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</row>
    <row r="438" ht="15.75" customHeight="1">
      <c r="A438" s="742"/>
      <c r="B438" s="742"/>
      <c r="C438" s="742"/>
      <c r="D438" s="746"/>
      <c r="E438" s="746"/>
      <c r="F438" s="746"/>
      <c r="G438" s="746"/>
      <c r="H438" s="746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</row>
    <row r="439" ht="15.75" customHeight="1">
      <c r="A439" s="742"/>
      <c r="B439" s="742"/>
      <c r="C439" s="742"/>
      <c r="D439" s="746"/>
      <c r="E439" s="746"/>
      <c r="F439" s="746"/>
      <c r="G439" s="746"/>
      <c r="H439" s="746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</row>
    <row r="440" ht="15.75" customHeight="1">
      <c r="A440" s="742"/>
      <c r="B440" s="742"/>
      <c r="C440" s="742"/>
      <c r="D440" s="746"/>
      <c r="E440" s="746"/>
      <c r="F440" s="746"/>
      <c r="G440" s="746"/>
      <c r="H440" s="746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</row>
    <row r="441" ht="15.75" customHeight="1">
      <c r="A441" s="742"/>
      <c r="B441" s="742"/>
      <c r="C441" s="742"/>
      <c r="D441" s="746"/>
      <c r="E441" s="746"/>
      <c r="F441" s="746"/>
      <c r="G441" s="746"/>
      <c r="H441" s="746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</row>
    <row r="442" ht="15.75" customHeight="1">
      <c r="A442" s="742"/>
      <c r="B442" s="742"/>
      <c r="C442" s="742"/>
      <c r="D442" s="746"/>
      <c r="E442" s="746"/>
      <c r="F442" s="746"/>
      <c r="G442" s="746"/>
      <c r="H442" s="746"/>
      <c r="I442" s="742"/>
      <c r="J442" s="742"/>
      <c r="K442" s="742"/>
      <c r="L442" s="742"/>
      <c r="M442" s="742"/>
      <c r="N442" s="742"/>
      <c r="O442" s="742"/>
      <c r="P442" s="742"/>
      <c r="Q442" s="742"/>
      <c r="R442" s="742"/>
      <c r="S442" s="742"/>
      <c r="T442" s="742"/>
      <c r="U442" s="742"/>
      <c r="V442" s="742"/>
      <c r="W442" s="742"/>
      <c r="X442" s="742"/>
      <c r="Y442" s="742"/>
      <c r="Z442" s="742"/>
    </row>
    <row r="443" ht="15.75" customHeight="1">
      <c r="A443" s="742"/>
      <c r="B443" s="742"/>
      <c r="C443" s="742"/>
      <c r="D443" s="746"/>
      <c r="E443" s="746"/>
      <c r="F443" s="746"/>
      <c r="G443" s="746"/>
      <c r="H443" s="746"/>
      <c r="I443" s="742"/>
      <c r="J443" s="742"/>
      <c r="K443" s="742"/>
      <c r="L443" s="742"/>
      <c r="M443" s="742"/>
      <c r="N443" s="742"/>
      <c r="O443" s="742"/>
      <c r="P443" s="742"/>
      <c r="Q443" s="742"/>
      <c r="R443" s="742"/>
      <c r="S443" s="742"/>
      <c r="T443" s="742"/>
      <c r="U443" s="742"/>
      <c r="V443" s="742"/>
      <c r="W443" s="742"/>
      <c r="X443" s="742"/>
      <c r="Y443" s="742"/>
      <c r="Z443" s="742"/>
    </row>
    <row r="444" ht="15.75" customHeight="1">
      <c r="A444" s="742"/>
      <c r="B444" s="742"/>
      <c r="C444" s="742"/>
      <c r="D444" s="746"/>
      <c r="E444" s="746"/>
      <c r="F444" s="746"/>
      <c r="G444" s="746"/>
      <c r="H444" s="746"/>
      <c r="I444" s="742"/>
      <c r="J444" s="742"/>
      <c r="K444" s="742"/>
      <c r="L444" s="742"/>
      <c r="M444" s="742"/>
      <c r="N444" s="742"/>
      <c r="O444" s="742"/>
      <c r="P444" s="742"/>
      <c r="Q444" s="742"/>
      <c r="R444" s="742"/>
      <c r="S444" s="742"/>
      <c r="T444" s="742"/>
      <c r="U444" s="742"/>
      <c r="V444" s="742"/>
      <c r="W444" s="742"/>
      <c r="X444" s="742"/>
      <c r="Y444" s="742"/>
      <c r="Z444" s="742"/>
    </row>
    <row r="445" ht="15.75" customHeight="1">
      <c r="A445" s="742"/>
      <c r="B445" s="742"/>
      <c r="C445" s="742"/>
      <c r="D445" s="746"/>
      <c r="E445" s="746"/>
      <c r="F445" s="746"/>
      <c r="G445" s="746"/>
      <c r="H445" s="746"/>
      <c r="I445" s="742"/>
      <c r="J445" s="742"/>
      <c r="K445" s="742"/>
      <c r="L445" s="742"/>
      <c r="M445" s="742"/>
      <c r="N445" s="742"/>
      <c r="O445" s="742"/>
      <c r="P445" s="742"/>
      <c r="Q445" s="742"/>
      <c r="R445" s="742"/>
      <c r="S445" s="742"/>
      <c r="T445" s="742"/>
      <c r="U445" s="742"/>
      <c r="V445" s="742"/>
      <c r="W445" s="742"/>
      <c r="X445" s="742"/>
      <c r="Y445" s="742"/>
      <c r="Z445" s="742"/>
    </row>
    <row r="446" ht="15.75" customHeight="1">
      <c r="A446" s="742"/>
      <c r="B446" s="742"/>
      <c r="C446" s="742"/>
      <c r="D446" s="746"/>
      <c r="E446" s="746"/>
      <c r="F446" s="746"/>
      <c r="G446" s="746"/>
      <c r="H446" s="746"/>
      <c r="I446" s="742"/>
      <c r="J446" s="742"/>
      <c r="K446" s="742"/>
      <c r="L446" s="742"/>
      <c r="M446" s="742"/>
      <c r="N446" s="742"/>
      <c r="O446" s="742"/>
      <c r="P446" s="742"/>
      <c r="Q446" s="742"/>
      <c r="R446" s="742"/>
      <c r="S446" s="742"/>
      <c r="T446" s="742"/>
      <c r="U446" s="742"/>
      <c r="V446" s="742"/>
      <c r="W446" s="742"/>
      <c r="X446" s="742"/>
      <c r="Y446" s="742"/>
      <c r="Z446" s="742"/>
    </row>
    <row r="447" ht="15.75" customHeight="1">
      <c r="A447" s="742"/>
      <c r="B447" s="742"/>
      <c r="C447" s="742"/>
      <c r="D447" s="746"/>
      <c r="E447" s="746"/>
      <c r="F447" s="746"/>
      <c r="G447" s="746"/>
      <c r="H447" s="746"/>
      <c r="I447" s="742"/>
      <c r="J447" s="742"/>
      <c r="K447" s="742"/>
      <c r="L447" s="742"/>
      <c r="M447" s="742"/>
      <c r="N447" s="742"/>
      <c r="O447" s="742"/>
      <c r="P447" s="742"/>
      <c r="Q447" s="742"/>
      <c r="R447" s="742"/>
      <c r="S447" s="742"/>
      <c r="T447" s="742"/>
      <c r="U447" s="742"/>
      <c r="V447" s="742"/>
      <c r="W447" s="742"/>
      <c r="X447" s="742"/>
      <c r="Y447" s="742"/>
      <c r="Z447" s="742"/>
    </row>
    <row r="448" ht="15.75" customHeight="1">
      <c r="A448" s="742"/>
      <c r="B448" s="742"/>
      <c r="C448" s="742"/>
      <c r="D448" s="746"/>
      <c r="E448" s="746"/>
      <c r="F448" s="746"/>
      <c r="G448" s="746"/>
      <c r="H448" s="746"/>
      <c r="I448" s="742"/>
      <c r="J448" s="742"/>
      <c r="K448" s="742"/>
      <c r="L448" s="742"/>
      <c r="M448" s="742"/>
      <c r="N448" s="742"/>
      <c r="O448" s="742"/>
      <c r="P448" s="742"/>
      <c r="Q448" s="742"/>
      <c r="R448" s="742"/>
      <c r="S448" s="742"/>
      <c r="T448" s="742"/>
      <c r="U448" s="742"/>
      <c r="V448" s="742"/>
      <c r="W448" s="742"/>
      <c r="X448" s="742"/>
      <c r="Y448" s="742"/>
      <c r="Z448" s="742"/>
    </row>
    <row r="449" ht="15.75" customHeight="1">
      <c r="A449" s="742"/>
      <c r="B449" s="742"/>
      <c r="C449" s="742"/>
      <c r="D449" s="746"/>
      <c r="E449" s="746"/>
      <c r="F449" s="746"/>
      <c r="G449" s="746"/>
      <c r="H449" s="746"/>
      <c r="I449" s="742"/>
      <c r="J449" s="742"/>
      <c r="K449" s="742"/>
      <c r="L449" s="742"/>
      <c r="M449" s="742"/>
      <c r="N449" s="742"/>
      <c r="O449" s="742"/>
      <c r="P449" s="742"/>
      <c r="Q449" s="742"/>
      <c r="R449" s="742"/>
      <c r="S449" s="742"/>
      <c r="T449" s="742"/>
      <c r="U449" s="742"/>
      <c r="V449" s="742"/>
      <c r="W449" s="742"/>
      <c r="X449" s="742"/>
      <c r="Y449" s="742"/>
      <c r="Z449" s="742"/>
    </row>
    <row r="450" ht="15.75" customHeight="1">
      <c r="A450" s="742"/>
      <c r="B450" s="742"/>
      <c r="C450" s="742"/>
      <c r="D450" s="746"/>
      <c r="E450" s="746"/>
      <c r="F450" s="746"/>
      <c r="G450" s="746"/>
      <c r="H450" s="746"/>
      <c r="I450" s="742"/>
      <c r="J450" s="742"/>
      <c r="K450" s="742"/>
      <c r="L450" s="742"/>
      <c r="M450" s="742"/>
      <c r="N450" s="742"/>
      <c r="O450" s="742"/>
      <c r="P450" s="742"/>
      <c r="Q450" s="742"/>
      <c r="R450" s="742"/>
      <c r="S450" s="742"/>
      <c r="T450" s="742"/>
      <c r="U450" s="742"/>
      <c r="V450" s="742"/>
      <c r="W450" s="742"/>
      <c r="X450" s="742"/>
      <c r="Y450" s="742"/>
      <c r="Z450" s="742"/>
    </row>
    <row r="451" ht="15.75" customHeight="1">
      <c r="A451" s="742"/>
      <c r="B451" s="742"/>
      <c r="C451" s="742"/>
      <c r="D451" s="746"/>
      <c r="E451" s="746"/>
      <c r="F451" s="746"/>
      <c r="G451" s="746"/>
      <c r="H451" s="746"/>
      <c r="I451" s="742"/>
      <c r="J451" s="742"/>
      <c r="K451" s="742"/>
      <c r="L451" s="742"/>
      <c r="M451" s="742"/>
      <c r="N451" s="742"/>
      <c r="O451" s="742"/>
      <c r="P451" s="742"/>
      <c r="Q451" s="742"/>
      <c r="R451" s="742"/>
      <c r="S451" s="742"/>
      <c r="T451" s="742"/>
      <c r="U451" s="742"/>
      <c r="V451" s="742"/>
      <c r="W451" s="742"/>
      <c r="X451" s="742"/>
      <c r="Y451" s="742"/>
      <c r="Z451" s="742"/>
    </row>
    <row r="452" ht="15.75" customHeight="1">
      <c r="A452" s="742"/>
      <c r="B452" s="742"/>
      <c r="C452" s="742"/>
      <c r="D452" s="746"/>
      <c r="E452" s="746"/>
      <c r="F452" s="746"/>
      <c r="G452" s="746"/>
      <c r="H452" s="746"/>
      <c r="I452" s="742"/>
      <c r="J452" s="742"/>
      <c r="K452" s="742"/>
      <c r="L452" s="742"/>
      <c r="M452" s="742"/>
      <c r="N452" s="742"/>
      <c r="O452" s="742"/>
      <c r="P452" s="742"/>
      <c r="Q452" s="742"/>
      <c r="R452" s="742"/>
      <c r="S452" s="742"/>
      <c r="T452" s="742"/>
      <c r="U452" s="742"/>
      <c r="V452" s="742"/>
      <c r="W452" s="742"/>
      <c r="X452" s="742"/>
      <c r="Y452" s="742"/>
      <c r="Z452" s="742"/>
    </row>
    <row r="453" ht="15.75" customHeight="1">
      <c r="A453" s="742"/>
      <c r="B453" s="742"/>
      <c r="C453" s="742"/>
      <c r="D453" s="746"/>
      <c r="E453" s="746"/>
      <c r="F453" s="746"/>
      <c r="G453" s="746"/>
      <c r="H453" s="746"/>
      <c r="I453" s="742"/>
      <c r="J453" s="742"/>
      <c r="K453" s="742"/>
      <c r="L453" s="742"/>
      <c r="M453" s="742"/>
      <c r="N453" s="742"/>
      <c r="O453" s="742"/>
      <c r="P453" s="742"/>
      <c r="Q453" s="742"/>
      <c r="R453" s="742"/>
      <c r="S453" s="742"/>
      <c r="T453" s="742"/>
      <c r="U453" s="742"/>
      <c r="V453" s="742"/>
      <c r="W453" s="742"/>
      <c r="X453" s="742"/>
      <c r="Y453" s="742"/>
      <c r="Z453" s="742"/>
    </row>
    <row r="454" ht="15.75" customHeight="1">
      <c r="A454" s="742"/>
      <c r="B454" s="742"/>
      <c r="C454" s="742"/>
      <c r="D454" s="746"/>
      <c r="E454" s="746"/>
      <c r="F454" s="746"/>
      <c r="G454" s="746"/>
      <c r="H454" s="746"/>
      <c r="I454" s="742"/>
      <c r="J454" s="742"/>
      <c r="K454" s="742"/>
      <c r="L454" s="742"/>
      <c r="M454" s="742"/>
      <c r="N454" s="742"/>
      <c r="O454" s="742"/>
      <c r="P454" s="742"/>
      <c r="Q454" s="742"/>
      <c r="R454" s="742"/>
      <c r="S454" s="742"/>
      <c r="T454" s="742"/>
      <c r="U454" s="742"/>
      <c r="V454" s="742"/>
      <c r="W454" s="742"/>
      <c r="X454" s="742"/>
      <c r="Y454" s="742"/>
      <c r="Z454" s="742"/>
    </row>
    <row r="455" ht="15.75" customHeight="1">
      <c r="A455" s="742"/>
      <c r="B455" s="742"/>
      <c r="C455" s="742"/>
      <c r="D455" s="746"/>
      <c r="E455" s="746"/>
      <c r="F455" s="746"/>
      <c r="G455" s="746"/>
      <c r="H455" s="746"/>
      <c r="I455" s="742"/>
      <c r="J455" s="742"/>
      <c r="K455" s="742"/>
      <c r="L455" s="742"/>
      <c r="M455" s="742"/>
      <c r="N455" s="742"/>
      <c r="O455" s="742"/>
      <c r="P455" s="742"/>
      <c r="Q455" s="742"/>
      <c r="R455" s="742"/>
      <c r="S455" s="742"/>
      <c r="T455" s="742"/>
      <c r="U455" s="742"/>
      <c r="V455" s="742"/>
      <c r="W455" s="742"/>
      <c r="X455" s="742"/>
      <c r="Y455" s="742"/>
      <c r="Z455" s="742"/>
    </row>
    <row r="456" ht="15.75" customHeight="1">
      <c r="A456" s="742"/>
      <c r="B456" s="742"/>
      <c r="C456" s="742"/>
      <c r="D456" s="746"/>
      <c r="E456" s="746"/>
      <c r="F456" s="746"/>
      <c r="G456" s="746"/>
      <c r="H456" s="746"/>
      <c r="I456" s="742"/>
      <c r="J456" s="742"/>
      <c r="K456" s="742"/>
      <c r="L456" s="742"/>
      <c r="M456" s="742"/>
      <c r="N456" s="742"/>
      <c r="O456" s="742"/>
      <c r="P456" s="742"/>
      <c r="Q456" s="742"/>
      <c r="R456" s="742"/>
      <c r="S456" s="742"/>
      <c r="T456" s="742"/>
      <c r="U456" s="742"/>
      <c r="V456" s="742"/>
      <c r="W456" s="742"/>
      <c r="X456" s="742"/>
      <c r="Y456" s="742"/>
      <c r="Z456" s="742"/>
    </row>
    <row r="457" ht="15.75" customHeight="1">
      <c r="A457" s="742"/>
      <c r="B457" s="742"/>
      <c r="C457" s="742"/>
      <c r="D457" s="746"/>
      <c r="E457" s="746"/>
      <c r="F457" s="746"/>
      <c r="G457" s="746"/>
      <c r="H457" s="746"/>
      <c r="I457" s="742"/>
      <c r="J457" s="742"/>
      <c r="K457" s="742"/>
      <c r="L457" s="742"/>
      <c r="M457" s="742"/>
      <c r="N457" s="742"/>
      <c r="O457" s="742"/>
      <c r="P457" s="742"/>
      <c r="Q457" s="742"/>
      <c r="R457" s="742"/>
      <c r="S457" s="742"/>
      <c r="T457" s="742"/>
      <c r="U457" s="742"/>
      <c r="V457" s="742"/>
      <c r="W457" s="742"/>
      <c r="X457" s="742"/>
      <c r="Y457" s="742"/>
      <c r="Z457" s="742"/>
    </row>
    <row r="458" ht="15.75" customHeight="1">
      <c r="A458" s="742"/>
      <c r="B458" s="742"/>
      <c r="C458" s="742"/>
      <c r="D458" s="746"/>
      <c r="E458" s="746"/>
      <c r="F458" s="746"/>
      <c r="G458" s="746"/>
      <c r="H458" s="746"/>
      <c r="I458" s="742"/>
      <c r="J458" s="742"/>
      <c r="K458" s="742"/>
      <c r="L458" s="742"/>
      <c r="M458" s="742"/>
      <c r="N458" s="742"/>
      <c r="O458" s="742"/>
      <c r="P458" s="742"/>
      <c r="Q458" s="742"/>
      <c r="R458" s="742"/>
      <c r="S458" s="742"/>
      <c r="T458" s="742"/>
      <c r="U458" s="742"/>
      <c r="V458" s="742"/>
      <c r="W458" s="742"/>
      <c r="X458" s="742"/>
      <c r="Y458" s="742"/>
      <c r="Z458" s="742"/>
    </row>
    <row r="459" ht="15.75" customHeight="1">
      <c r="A459" s="742"/>
      <c r="B459" s="742"/>
      <c r="C459" s="742"/>
      <c r="D459" s="746"/>
      <c r="E459" s="746"/>
      <c r="F459" s="746"/>
      <c r="G459" s="746"/>
      <c r="H459" s="746"/>
      <c r="I459" s="742"/>
      <c r="J459" s="742"/>
      <c r="K459" s="742"/>
      <c r="L459" s="742"/>
      <c r="M459" s="742"/>
      <c r="N459" s="742"/>
      <c r="O459" s="742"/>
      <c r="P459" s="742"/>
      <c r="Q459" s="742"/>
      <c r="R459" s="742"/>
      <c r="S459" s="742"/>
      <c r="T459" s="742"/>
      <c r="U459" s="742"/>
      <c r="V459" s="742"/>
      <c r="W459" s="742"/>
      <c r="X459" s="742"/>
      <c r="Y459" s="742"/>
      <c r="Z459" s="742"/>
    </row>
    <row r="460" ht="15.75" customHeight="1">
      <c r="A460" s="742"/>
      <c r="B460" s="742"/>
      <c r="C460" s="742"/>
      <c r="D460" s="746"/>
      <c r="E460" s="746"/>
      <c r="F460" s="746"/>
      <c r="G460" s="746"/>
      <c r="H460" s="746"/>
      <c r="I460" s="742"/>
      <c r="J460" s="742"/>
      <c r="K460" s="742"/>
      <c r="L460" s="742"/>
      <c r="M460" s="742"/>
      <c r="N460" s="742"/>
      <c r="O460" s="742"/>
      <c r="P460" s="742"/>
      <c r="Q460" s="742"/>
      <c r="R460" s="742"/>
      <c r="S460" s="742"/>
      <c r="T460" s="742"/>
      <c r="U460" s="742"/>
      <c r="V460" s="742"/>
      <c r="W460" s="742"/>
      <c r="X460" s="742"/>
      <c r="Y460" s="742"/>
      <c r="Z460" s="742"/>
    </row>
    <row r="461" ht="15.75" customHeight="1">
      <c r="A461" s="742"/>
      <c r="B461" s="742"/>
      <c r="C461" s="742"/>
      <c r="D461" s="746"/>
      <c r="E461" s="746"/>
      <c r="F461" s="746"/>
      <c r="G461" s="746"/>
      <c r="H461" s="746"/>
      <c r="I461" s="742"/>
      <c r="J461" s="742"/>
      <c r="K461" s="742"/>
      <c r="L461" s="742"/>
      <c r="M461" s="742"/>
      <c r="N461" s="742"/>
      <c r="O461" s="742"/>
      <c r="P461" s="742"/>
      <c r="Q461" s="742"/>
      <c r="R461" s="742"/>
      <c r="S461" s="742"/>
      <c r="T461" s="742"/>
      <c r="U461" s="742"/>
      <c r="V461" s="742"/>
      <c r="W461" s="742"/>
      <c r="X461" s="742"/>
      <c r="Y461" s="742"/>
      <c r="Z461" s="742"/>
    </row>
    <row r="462" ht="15.75" customHeight="1">
      <c r="A462" s="742"/>
      <c r="B462" s="742"/>
      <c r="C462" s="742"/>
      <c r="D462" s="746"/>
      <c r="E462" s="746"/>
      <c r="F462" s="746"/>
      <c r="G462" s="746"/>
      <c r="H462" s="746"/>
      <c r="I462" s="742"/>
      <c r="J462" s="742"/>
      <c r="K462" s="742"/>
      <c r="L462" s="742"/>
      <c r="M462" s="742"/>
      <c r="N462" s="742"/>
      <c r="O462" s="742"/>
      <c r="P462" s="742"/>
      <c r="Q462" s="742"/>
      <c r="R462" s="742"/>
      <c r="S462" s="742"/>
      <c r="T462" s="742"/>
      <c r="U462" s="742"/>
      <c r="V462" s="742"/>
      <c r="W462" s="742"/>
      <c r="X462" s="742"/>
      <c r="Y462" s="742"/>
      <c r="Z462" s="742"/>
    </row>
    <row r="463" ht="15.75" customHeight="1">
      <c r="A463" s="742"/>
      <c r="B463" s="742"/>
      <c r="C463" s="742"/>
      <c r="D463" s="746"/>
      <c r="E463" s="746"/>
      <c r="F463" s="746"/>
      <c r="G463" s="746"/>
      <c r="H463" s="746"/>
      <c r="I463" s="742"/>
      <c r="J463" s="742"/>
      <c r="K463" s="742"/>
      <c r="L463" s="742"/>
      <c r="M463" s="742"/>
      <c r="N463" s="742"/>
      <c r="O463" s="742"/>
      <c r="P463" s="742"/>
      <c r="Q463" s="742"/>
      <c r="R463" s="742"/>
      <c r="S463" s="742"/>
      <c r="T463" s="742"/>
      <c r="U463" s="742"/>
      <c r="V463" s="742"/>
      <c r="W463" s="742"/>
      <c r="X463" s="742"/>
      <c r="Y463" s="742"/>
      <c r="Z463" s="742"/>
    </row>
    <row r="464" ht="15.75" customHeight="1">
      <c r="A464" s="742"/>
      <c r="B464" s="742"/>
      <c r="C464" s="742"/>
      <c r="D464" s="746"/>
      <c r="E464" s="746"/>
      <c r="F464" s="746"/>
      <c r="G464" s="746"/>
      <c r="H464" s="746"/>
      <c r="I464" s="742"/>
      <c r="J464" s="742"/>
      <c r="K464" s="742"/>
      <c r="L464" s="742"/>
      <c r="M464" s="742"/>
      <c r="N464" s="742"/>
      <c r="O464" s="742"/>
      <c r="P464" s="742"/>
      <c r="Q464" s="742"/>
      <c r="R464" s="742"/>
      <c r="S464" s="742"/>
      <c r="T464" s="742"/>
      <c r="U464" s="742"/>
      <c r="V464" s="742"/>
      <c r="W464" s="742"/>
      <c r="X464" s="742"/>
      <c r="Y464" s="742"/>
      <c r="Z464" s="742"/>
    </row>
    <row r="465" ht="15.75" customHeight="1">
      <c r="A465" s="742"/>
      <c r="B465" s="742"/>
      <c r="C465" s="742"/>
      <c r="D465" s="746"/>
      <c r="E465" s="746"/>
      <c r="F465" s="746"/>
      <c r="G465" s="746"/>
      <c r="H465" s="746"/>
      <c r="I465" s="742"/>
      <c r="J465" s="742"/>
      <c r="K465" s="742"/>
      <c r="L465" s="742"/>
      <c r="M465" s="742"/>
      <c r="N465" s="742"/>
      <c r="O465" s="742"/>
      <c r="P465" s="742"/>
      <c r="Q465" s="742"/>
      <c r="R465" s="742"/>
      <c r="S465" s="742"/>
      <c r="T465" s="742"/>
      <c r="U465" s="742"/>
      <c r="V465" s="742"/>
      <c r="W465" s="742"/>
      <c r="X465" s="742"/>
      <c r="Y465" s="742"/>
      <c r="Z465" s="742"/>
    </row>
    <row r="466" ht="15.75" customHeight="1">
      <c r="A466" s="742"/>
      <c r="B466" s="742"/>
      <c r="C466" s="742"/>
      <c r="D466" s="746"/>
      <c r="E466" s="746"/>
      <c r="F466" s="746"/>
      <c r="G466" s="746"/>
      <c r="H466" s="746"/>
      <c r="I466" s="742"/>
      <c r="J466" s="742"/>
      <c r="K466" s="742"/>
      <c r="L466" s="742"/>
      <c r="M466" s="742"/>
      <c r="N466" s="742"/>
      <c r="O466" s="742"/>
      <c r="P466" s="742"/>
      <c r="Q466" s="742"/>
      <c r="R466" s="742"/>
      <c r="S466" s="742"/>
      <c r="T466" s="742"/>
      <c r="U466" s="742"/>
      <c r="V466" s="742"/>
      <c r="W466" s="742"/>
      <c r="X466" s="742"/>
      <c r="Y466" s="742"/>
      <c r="Z466" s="742"/>
    </row>
    <row r="467" ht="15.75" customHeight="1">
      <c r="A467" s="742"/>
      <c r="B467" s="742"/>
      <c r="C467" s="742"/>
      <c r="D467" s="746"/>
      <c r="E467" s="746"/>
      <c r="F467" s="746"/>
      <c r="G467" s="746"/>
      <c r="H467" s="746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</row>
    <row r="468" ht="15.75" customHeight="1">
      <c r="A468" s="742"/>
      <c r="B468" s="742"/>
      <c r="C468" s="742"/>
      <c r="D468" s="746"/>
      <c r="E468" s="746"/>
      <c r="F468" s="746"/>
      <c r="G468" s="746"/>
      <c r="H468" s="746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</row>
    <row r="469" ht="15.75" customHeight="1">
      <c r="A469" s="742"/>
      <c r="B469" s="742"/>
      <c r="C469" s="742"/>
      <c r="D469" s="746"/>
      <c r="E469" s="746"/>
      <c r="F469" s="746"/>
      <c r="G469" s="746"/>
      <c r="H469" s="746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</row>
    <row r="470" ht="15.75" customHeight="1">
      <c r="A470" s="742"/>
      <c r="B470" s="742"/>
      <c r="C470" s="742"/>
      <c r="D470" s="746"/>
      <c r="E470" s="746"/>
      <c r="F470" s="746"/>
      <c r="G470" s="746"/>
      <c r="H470" s="746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</row>
    <row r="471" ht="15.75" customHeight="1">
      <c r="A471" s="742"/>
      <c r="B471" s="742"/>
      <c r="C471" s="742"/>
      <c r="D471" s="746"/>
      <c r="E471" s="746"/>
      <c r="F471" s="746"/>
      <c r="G471" s="746"/>
      <c r="H471" s="746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</row>
    <row r="472" ht="15.75" customHeight="1">
      <c r="A472" s="742"/>
      <c r="B472" s="742"/>
      <c r="C472" s="742"/>
      <c r="D472" s="746"/>
      <c r="E472" s="746"/>
      <c r="F472" s="746"/>
      <c r="G472" s="746"/>
      <c r="H472" s="746"/>
      <c r="I472" s="742"/>
      <c r="J472" s="742"/>
      <c r="K472" s="742"/>
      <c r="L472" s="742"/>
      <c r="M472" s="742"/>
      <c r="N472" s="742"/>
      <c r="O472" s="742"/>
      <c r="P472" s="742"/>
      <c r="Q472" s="742"/>
      <c r="R472" s="742"/>
      <c r="S472" s="742"/>
      <c r="T472" s="742"/>
      <c r="U472" s="742"/>
      <c r="V472" s="742"/>
      <c r="W472" s="742"/>
      <c r="X472" s="742"/>
      <c r="Y472" s="742"/>
      <c r="Z472" s="742"/>
    </row>
    <row r="473" ht="15.75" customHeight="1">
      <c r="A473" s="742"/>
      <c r="B473" s="742"/>
      <c r="C473" s="742"/>
      <c r="D473" s="746"/>
      <c r="E473" s="746"/>
      <c r="F473" s="746"/>
      <c r="G473" s="746"/>
      <c r="H473" s="746"/>
      <c r="I473" s="742"/>
      <c r="J473" s="742"/>
      <c r="K473" s="742"/>
      <c r="L473" s="742"/>
      <c r="M473" s="742"/>
      <c r="N473" s="742"/>
      <c r="O473" s="742"/>
      <c r="P473" s="742"/>
      <c r="Q473" s="742"/>
      <c r="R473" s="742"/>
      <c r="S473" s="742"/>
      <c r="T473" s="742"/>
      <c r="U473" s="742"/>
      <c r="V473" s="742"/>
      <c r="W473" s="742"/>
      <c r="X473" s="742"/>
      <c r="Y473" s="742"/>
      <c r="Z473" s="742"/>
    </row>
    <row r="474" ht="15.75" customHeight="1">
      <c r="A474" s="742"/>
      <c r="B474" s="742"/>
      <c r="C474" s="742"/>
      <c r="D474" s="746"/>
      <c r="E474" s="746"/>
      <c r="F474" s="746"/>
      <c r="G474" s="746"/>
      <c r="H474" s="746"/>
      <c r="I474" s="742"/>
      <c r="J474" s="742"/>
      <c r="K474" s="742"/>
      <c r="L474" s="742"/>
      <c r="M474" s="742"/>
      <c r="N474" s="742"/>
      <c r="O474" s="742"/>
      <c r="P474" s="742"/>
      <c r="Q474" s="742"/>
      <c r="R474" s="742"/>
      <c r="S474" s="742"/>
      <c r="T474" s="742"/>
      <c r="U474" s="742"/>
      <c r="V474" s="742"/>
      <c r="W474" s="742"/>
      <c r="X474" s="742"/>
      <c r="Y474" s="742"/>
      <c r="Z474" s="742"/>
    </row>
    <row r="475" ht="15.75" customHeight="1">
      <c r="A475" s="742"/>
      <c r="B475" s="742"/>
      <c r="C475" s="742"/>
      <c r="D475" s="746"/>
      <c r="E475" s="746"/>
      <c r="F475" s="746"/>
      <c r="G475" s="746"/>
      <c r="H475" s="746"/>
      <c r="I475" s="742"/>
      <c r="J475" s="742"/>
      <c r="K475" s="742"/>
      <c r="L475" s="742"/>
      <c r="M475" s="742"/>
      <c r="N475" s="742"/>
      <c r="O475" s="742"/>
      <c r="P475" s="742"/>
      <c r="Q475" s="742"/>
      <c r="R475" s="742"/>
      <c r="S475" s="742"/>
      <c r="T475" s="742"/>
      <c r="U475" s="742"/>
      <c r="V475" s="742"/>
      <c r="W475" s="742"/>
      <c r="X475" s="742"/>
      <c r="Y475" s="742"/>
      <c r="Z475" s="742"/>
    </row>
    <row r="476" ht="15.75" customHeight="1">
      <c r="A476" s="742"/>
      <c r="B476" s="742"/>
      <c r="C476" s="742"/>
      <c r="D476" s="746"/>
      <c r="E476" s="746"/>
      <c r="F476" s="746"/>
      <c r="G476" s="746"/>
      <c r="H476" s="746"/>
      <c r="I476" s="742"/>
      <c r="J476" s="742"/>
      <c r="K476" s="742"/>
      <c r="L476" s="742"/>
      <c r="M476" s="742"/>
      <c r="N476" s="742"/>
      <c r="O476" s="742"/>
      <c r="P476" s="742"/>
      <c r="Q476" s="742"/>
      <c r="R476" s="742"/>
      <c r="S476" s="742"/>
      <c r="T476" s="742"/>
      <c r="U476" s="742"/>
      <c r="V476" s="742"/>
      <c r="W476" s="742"/>
      <c r="X476" s="742"/>
      <c r="Y476" s="742"/>
      <c r="Z476" s="742"/>
    </row>
    <row r="477" ht="15.75" customHeight="1">
      <c r="A477" s="742"/>
      <c r="B477" s="742"/>
      <c r="C477" s="742"/>
      <c r="D477" s="746"/>
      <c r="E477" s="746"/>
      <c r="F477" s="746"/>
      <c r="G477" s="746"/>
      <c r="H477" s="746"/>
      <c r="I477" s="742"/>
      <c r="J477" s="742"/>
      <c r="K477" s="742"/>
      <c r="L477" s="742"/>
      <c r="M477" s="742"/>
      <c r="N477" s="742"/>
      <c r="O477" s="742"/>
      <c r="P477" s="742"/>
      <c r="Q477" s="742"/>
      <c r="R477" s="742"/>
      <c r="S477" s="742"/>
      <c r="T477" s="742"/>
      <c r="U477" s="742"/>
      <c r="V477" s="742"/>
      <c r="W477" s="742"/>
      <c r="X477" s="742"/>
      <c r="Y477" s="742"/>
      <c r="Z477" s="742"/>
    </row>
    <row r="478" ht="15.75" customHeight="1">
      <c r="A478" s="742"/>
      <c r="B478" s="742"/>
      <c r="C478" s="742"/>
      <c r="D478" s="746"/>
      <c r="E478" s="746"/>
      <c r="F478" s="746"/>
      <c r="G478" s="746"/>
      <c r="H478" s="746"/>
      <c r="I478" s="742"/>
      <c r="J478" s="742"/>
      <c r="K478" s="742"/>
      <c r="L478" s="742"/>
      <c r="M478" s="742"/>
      <c r="N478" s="742"/>
      <c r="O478" s="742"/>
      <c r="P478" s="742"/>
      <c r="Q478" s="742"/>
      <c r="R478" s="742"/>
      <c r="S478" s="742"/>
      <c r="T478" s="742"/>
      <c r="U478" s="742"/>
      <c r="V478" s="742"/>
      <c r="W478" s="742"/>
      <c r="X478" s="742"/>
      <c r="Y478" s="742"/>
      <c r="Z478" s="742"/>
    </row>
    <row r="479" ht="15.75" customHeight="1">
      <c r="A479" s="742"/>
      <c r="B479" s="742"/>
      <c r="C479" s="742"/>
      <c r="D479" s="746"/>
      <c r="E479" s="746"/>
      <c r="F479" s="746"/>
      <c r="G479" s="746"/>
      <c r="H479" s="746"/>
      <c r="I479" s="742"/>
      <c r="J479" s="742"/>
      <c r="K479" s="742"/>
      <c r="L479" s="742"/>
      <c r="M479" s="742"/>
      <c r="N479" s="742"/>
      <c r="O479" s="742"/>
      <c r="P479" s="742"/>
      <c r="Q479" s="742"/>
      <c r="R479" s="742"/>
      <c r="S479" s="742"/>
      <c r="T479" s="742"/>
      <c r="U479" s="742"/>
      <c r="V479" s="742"/>
      <c r="W479" s="742"/>
      <c r="X479" s="742"/>
      <c r="Y479" s="742"/>
      <c r="Z479" s="742"/>
    </row>
    <row r="480" ht="15.75" customHeight="1">
      <c r="A480" s="742"/>
      <c r="B480" s="742"/>
      <c r="C480" s="742"/>
      <c r="D480" s="746"/>
      <c r="E480" s="746"/>
      <c r="F480" s="746"/>
      <c r="G480" s="746"/>
      <c r="H480" s="746"/>
      <c r="I480" s="742"/>
      <c r="J480" s="742"/>
      <c r="K480" s="742"/>
      <c r="L480" s="742"/>
      <c r="M480" s="742"/>
      <c r="N480" s="742"/>
      <c r="O480" s="742"/>
      <c r="P480" s="742"/>
      <c r="Q480" s="742"/>
      <c r="R480" s="742"/>
      <c r="S480" s="742"/>
      <c r="T480" s="742"/>
      <c r="U480" s="742"/>
      <c r="V480" s="742"/>
      <c r="W480" s="742"/>
      <c r="X480" s="742"/>
      <c r="Y480" s="742"/>
      <c r="Z480" s="742"/>
    </row>
    <row r="481" ht="15.75" customHeight="1">
      <c r="A481" s="742"/>
      <c r="B481" s="742"/>
      <c r="C481" s="742"/>
      <c r="D481" s="746"/>
      <c r="E481" s="746"/>
      <c r="F481" s="746"/>
      <c r="G481" s="746"/>
      <c r="H481" s="746"/>
      <c r="I481" s="742"/>
      <c r="J481" s="742"/>
      <c r="K481" s="742"/>
      <c r="L481" s="742"/>
      <c r="M481" s="742"/>
      <c r="N481" s="742"/>
      <c r="O481" s="742"/>
      <c r="P481" s="742"/>
      <c r="Q481" s="742"/>
      <c r="R481" s="742"/>
      <c r="S481" s="742"/>
      <c r="T481" s="742"/>
      <c r="U481" s="742"/>
      <c r="V481" s="742"/>
      <c r="W481" s="742"/>
      <c r="X481" s="742"/>
      <c r="Y481" s="742"/>
      <c r="Z481" s="742"/>
    </row>
    <row r="482" ht="15.75" customHeight="1">
      <c r="A482" s="742"/>
      <c r="B482" s="742"/>
      <c r="C482" s="742"/>
      <c r="D482" s="746"/>
      <c r="E482" s="746"/>
      <c r="F482" s="746"/>
      <c r="G482" s="746"/>
      <c r="H482" s="746"/>
      <c r="I482" s="742"/>
      <c r="J482" s="742"/>
      <c r="K482" s="742"/>
      <c r="L482" s="742"/>
      <c r="M482" s="742"/>
      <c r="N482" s="742"/>
      <c r="O482" s="742"/>
      <c r="P482" s="742"/>
      <c r="Q482" s="742"/>
      <c r="R482" s="742"/>
      <c r="S482" s="742"/>
      <c r="T482" s="742"/>
      <c r="U482" s="742"/>
      <c r="V482" s="742"/>
      <c r="W482" s="742"/>
      <c r="X482" s="742"/>
      <c r="Y482" s="742"/>
      <c r="Z482" s="742"/>
    </row>
    <row r="483" ht="15.75" customHeight="1">
      <c r="A483" s="742"/>
      <c r="B483" s="742"/>
      <c r="C483" s="742"/>
      <c r="D483" s="746"/>
      <c r="E483" s="746"/>
      <c r="F483" s="746"/>
      <c r="G483" s="746"/>
      <c r="H483" s="746"/>
      <c r="I483" s="742"/>
      <c r="J483" s="742"/>
      <c r="K483" s="742"/>
      <c r="L483" s="742"/>
      <c r="M483" s="742"/>
      <c r="N483" s="742"/>
      <c r="O483" s="742"/>
      <c r="P483" s="742"/>
      <c r="Q483" s="742"/>
      <c r="R483" s="742"/>
      <c r="S483" s="742"/>
      <c r="T483" s="742"/>
      <c r="U483" s="742"/>
      <c r="V483" s="742"/>
      <c r="W483" s="742"/>
      <c r="X483" s="742"/>
      <c r="Y483" s="742"/>
      <c r="Z483" s="742"/>
    </row>
    <row r="484" ht="15.75" customHeight="1">
      <c r="A484" s="742"/>
      <c r="B484" s="742"/>
      <c r="C484" s="742"/>
      <c r="D484" s="746"/>
      <c r="E484" s="746"/>
      <c r="F484" s="746"/>
      <c r="G484" s="746"/>
      <c r="H484" s="746"/>
      <c r="I484" s="742"/>
      <c r="J484" s="742"/>
      <c r="K484" s="742"/>
      <c r="L484" s="742"/>
      <c r="M484" s="742"/>
      <c r="N484" s="742"/>
      <c r="O484" s="742"/>
      <c r="P484" s="742"/>
      <c r="Q484" s="742"/>
      <c r="R484" s="742"/>
      <c r="S484" s="742"/>
      <c r="T484" s="742"/>
      <c r="U484" s="742"/>
      <c r="V484" s="742"/>
      <c r="W484" s="742"/>
      <c r="X484" s="742"/>
      <c r="Y484" s="742"/>
      <c r="Z484" s="742"/>
    </row>
    <row r="485" ht="15.75" customHeight="1">
      <c r="A485" s="742"/>
      <c r="B485" s="742"/>
      <c r="C485" s="742"/>
      <c r="D485" s="746"/>
      <c r="E485" s="746"/>
      <c r="F485" s="746"/>
      <c r="G485" s="746"/>
      <c r="H485" s="746"/>
      <c r="I485" s="742"/>
      <c r="J485" s="742"/>
      <c r="K485" s="742"/>
      <c r="L485" s="742"/>
      <c r="M485" s="742"/>
      <c r="N485" s="742"/>
      <c r="O485" s="742"/>
      <c r="P485" s="742"/>
      <c r="Q485" s="742"/>
      <c r="R485" s="742"/>
      <c r="S485" s="742"/>
      <c r="T485" s="742"/>
      <c r="U485" s="742"/>
      <c r="V485" s="742"/>
      <c r="W485" s="742"/>
      <c r="X485" s="742"/>
      <c r="Y485" s="742"/>
      <c r="Z485" s="742"/>
    </row>
    <row r="486" ht="15.75" customHeight="1">
      <c r="A486" s="742"/>
      <c r="B486" s="742"/>
      <c r="C486" s="742"/>
      <c r="D486" s="746"/>
      <c r="E486" s="746"/>
      <c r="F486" s="746"/>
      <c r="G486" s="746"/>
      <c r="H486" s="746"/>
      <c r="I486" s="742"/>
      <c r="J486" s="742"/>
      <c r="K486" s="742"/>
      <c r="L486" s="742"/>
      <c r="M486" s="742"/>
      <c r="N486" s="742"/>
      <c r="O486" s="742"/>
      <c r="P486" s="742"/>
      <c r="Q486" s="742"/>
      <c r="R486" s="742"/>
      <c r="S486" s="742"/>
      <c r="T486" s="742"/>
      <c r="U486" s="742"/>
      <c r="V486" s="742"/>
      <c r="W486" s="742"/>
      <c r="X486" s="742"/>
      <c r="Y486" s="742"/>
      <c r="Z486" s="742"/>
    </row>
    <row r="487" ht="15.75" customHeight="1">
      <c r="A487" s="742"/>
      <c r="B487" s="742"/>
      <c r="C487" s="742"/>
      <c r="D487" s="746"/>
      <c r="E487" s="746"/>
      <c r="F487" s="746"/>
      <c r="G487" s="746"/>
      <c r="H487" s="746"/>
      <c r="I487" s="742"/>
      <c r="J487" s="742"/>
      <c r="K487" s="742"/>
      <c r="L487" s="742"/>
      <c r="M487" s="742"/>
      <c r="N487" s="742"/>
      <c r="O487" s="742"/>
      <c r="P487" s="742"/>
      <c r="Q487" s="742"/>
      <c r="R487" s="742"/>
      <c r="S487" s="742"/>
      <c r="T487" s="742"/>
      <c r="U487" s="742"/>
      <c r="V487" s="742"/>
      <c r="W487" s="742"/>
      <c r="X487" s="742"/>
      <c r="Y487" s="742"/>
      <c r="Z487" s="742"/>
    </row>
    <row r="488" ht="15.75" customHeight="1">
      <c r="A488" s="742"/>
      <c r="B488" s="742"/>
      <c r="C488" s="742"/>
      <c r="D488" s="746"/>
      <c r="E488" s="746"/>
      <c r="F488" s="746"/>
      <c r="G488" s="746"/>
      <c r="H488" s="746"/>
      <c r="I488" s="742"/>
      <c r="J488" s="742"/>
      <c r="K488" s="742"/>
      <c r="L488" s="742"/>
      <c r="M488" s="742"/>
      <c r="N488" s="742"/>
      <c r="O488" s="742"/>
      <c r="P488" s="742"/>
      <c r="Q488" s="742"/>
      <c r="R488" s="742"/>
      <c r="S488" s="742"/>
      <c r="T488" s="742"/>
      <c r="U488" s="742"/>
      <c r="V488" s="742"/>
      <c r="W488" s="742"/>
      <c r="X488" s="742"/>
      <c r="Y488" s="742"/>
      <c r="Z488" s="742"/>
    </row>
    <row r="489" ht="15.75" customHeight="1">
      <c r="A489" s="742"/>
      <c r="B489" s="742"/>
      <c r="C489" s="742"/>
      <c r="D489" s="746"/>
      <c r="E489" s="746"/>
      <c r="F489" s="746"/>
      <c r="G489" s="746"/>
      <c r="H489" s="746"/>
      <c r="I489" s="742"/>
      <c r="J489" s="742"/>
      <c r="K489" s="742"/>
      <c r="L489" s="742"/>
      <c r="M489" s="742"/>
      <c r="N489" s="742"/>
      <c r="O489" s="742"/>
      <c r="P489" s="742"/>
      <c r="Q489" s="742"/>
      <c r="R489" s="742"/>
      <c r="S489" s="742"/>
      <c r="T489" s="742"/>
      <c r="U489" s="742"/>
      <c r="V489" s="742"/>
      <c r="W489" s="742"/>
      <c r="X489" s="742"/>
      <c r="Y489" s="742"/>
      <c r="Z489" s="742"/>
    </row>
    <row r="490" ht="15.75" customHeight="1">
      <c r="A490" s="742"/>
      <c r="B490" s="742"/>
      <c r="C490" s="742"/>
      <c r="D490" s="746"/>
      <c r="E490" s="746"/>
      <c r="F490" s="746"/>
      <c r="G490" s="746"/>
      <c r="H490" s="746"/>
      <c r="I490" s="742"/>
      <c r="J490" s="742"/>
      <c r="K490" s="742"/>
      <c r="L490" s="742"/>
      <c r="M490" s="742"/>
      <c r="N490" s="742"/>
      <c r="O490" s="742"/>
      <c r="P490" s="742"/>
      <c r="Q490" s="742"/>
      <c r="R490" s="742"/>
      <c r="S490" s="742"/>
      <c r="T490" s="742"/>
      <c r="U490" s="742"/>
      <c r="V490" s="742"/>
      <c r="W490" s="742"/>
      <c r="X490" s="742"/>
      <c r="Y490" s="742"/>
      <c r="Z490" s="742"/>
    </row>
    <row r="491" ht="15.75" customHeight="1">
      <c r="A491" s="742"/>
      <c r="B491" s="742"/>
      <c r="C491" s="742"/>
      <c r="D491" s="746"/>
      <c r="E491" s="746"/>
      <c r="F491" s="746"/>
      <c r="G491" s="746"/>
      <c r="H491" s="746"/>
      <c r="I491" s="742"/>
      <c r="J491" s="742"/>
      <c r="K491" s="742"/>
      <c r="L491" s="742"/>
      <c r="M491" s="742"/>
      <c r="N491" s="742"/>
      <c r="O491" s="742"/>
      <c r="P491" s="742"/>
      <c r="Q491" s="742"/>
      <c r="R491" s="742"/>
      <c r="S491" s="742"/>
      <c r="T491" s="742"/>
      <c r="U491" s="742"/>
      <c r="V491" s="742"/>
      <c r="W491" s="742"/>
      <c r="X491" s="742"/>
      <c r="Y491" s="742"/>
      <c r="Z491" s="742"/>
    </row>
    <row r="492" ht="15.75" customHeight="1">
      <c r="A492" s="742"/>
      <c r="B492" s="742"/>
      <c r="C492" s="742"/>
      <c r="D492" s="746"/>
      <c r="E492" s="746"/>
      <c r="F492" s="746"/>
      <c r="G492" s="746"/>
      <c r="H492" s="746"/>
      <c r="I492" s="742"/>
      <c r="J492" s="742"/>
      <c r="K492" s="742"/>
      <c r="L492" s="742"/>
      <c r="M492" s="742"/>
      <c r="N492" s="742"/>
      <c r="O492" s="742"/>
      <c r="P492" s="742"/>
      <c r="Q492" s="742"/>
      <c r="R492" s="742"/>
      <c r="S492" s="742"/>
      <c r="T492" s="742"/>
      <c r="U492" s="742"/>
      <c r="V492" s="742"/>
      <c r="W492" s="742"/>
      <c r="X492" s="742"/>
      <c r="Y492" s="742"/>
      <c r="Z492" s="742"/>
    </row>
    <row r="493" ht="15.75" customHeight="1">
      <c r="A493" s="742"/>
      <c r="B493" s="742"/>
      <c r="C493" s="742"/>
      <c r="D493" s="746"/>
      <c r="E493" s="746"/>
      <c r="F493" s="746"/>
      <c r="G493" s="746"/>
      <c r="H493" s="746"/>
      <c r="I493" s="742"/>
      <c r="J493" s="742"/>
      <c r="K493" s="742"/>
      <c r="L493" s="742"/>
      <c r="M493" s="742"/>
      <c r="N493" s="742"/>
      <c r="O493" s="742"/>
      <c r="P493" s="742"/>
      <c r="Q493" s="742"/>
      <c r="R493" s="742"/>
      <c r="S493" s="742"/>
      <c r="T493" s="742"/>
      <c r="U493" s="742"/>
      <c r="V493" s="742"/>
      <c r="W493" s="742"/>
      <c r="X493" s="742"/>
      <c r="Y493" s="742"/>
      <c r="Z493" s="742"/>
    </row>
    <row r="494" ht="15.75" customHeight="1">
      <c r="A494" s="742"/>
      <c r="B494" s="742"/>
      <c r="C494" s="742"/>
      <c r="D494" s="746"/>
      <c r="E494" s="746"/>
      <c r="F494" s="746"/>
      <c r="G494" s="746"/>
      <c r="H494" s="746"/>
      <c r="I494" s="742"/>
      <c r="J494" s="742"/>
      <c r="K494" s="742"/>
      <c r="L494" s="742"/>
      <c r="M494" s="742"/>
      <c r="N494" s="742"/>
      <c r="O494" s="742"/>
      <c r="P494" s="742"/>
      <c r="Q494" s="742"/>
      <c r="R494" s="742"/>
      <c r="S494" s="742"/>
      <c r="T494" s="742"/>
      <c r="U494" s="742"/>
      <c r="V494" s="742"/>
      <c r="W494" s="742"/>
      <c r="X494" s="742"/>
      <c r="Y494" s="742"/>
      <c r="Z494" s="742"/>
    </row>
    <row r="495" ht="15.75" customHeight="1">
      <c r="A495" s="742"/>
      <c r="B495" s="742"/>
      <c r="C495" s="742"/>
      <c r="D495" s="746"/>
      <c r="E495" s="746"/>
      <c r="F495" s="746"/>
      <c r="G495" s="746"/>
      <c r="H495" s="746"/>
      <c r="I495" s="742"/>
      <c r="J495" s="742"/>
      <c r="K495" s="742"/>
      <c r="L495" s="742"/>
      <c r="M495" s="742"/>
      <c r="N495" s="742"/>
      <c r="O495" s="742"/>
      <c r="P495" s="742"/>
      <c r="Q495" s="742"/>
      <c r="R495" s="742"/>
      <c r="S495" s="742"/>
      <c r="T495" s="742"/>
      <c r="U495" s="742"/>
      <c r="V495" s="742"/>
      <c r="W495" s="742"/>
      <c r="X495" s="742"/>
      <c r="Y495" s="742"/>
      <c r="Z495" s="742"/>
    </row>
    <row r="496" ht="15.75" customHeight="1">
      <c r="A496" s="742"/>
      <c r="B496" s="742"/>
      <c r="C496" s="742"/>
      <c r="D496" s="746"/>
      <c r="E496" s="746"/>
      <c r="F496" s="746"/>
      <c r="G496" s="746"/>
      <c r="H496" s="746"/>
      <c r="I496" s="742"/>
      <c r="J496" s="742"/>
      <c r="K496" s="742"/>
      <c r="L496" s="742"/>
      <c r="M496" s="742"/>
      <c r="N496" s="742"/>
      <c r="O496" s="742"/>
      <c r="P496" s="742"/>
      <c r="Q496" s="742"/>
      <c r="R496" s="742"/>
      <c r="S496" s="742"/>
      <c r="T496" s="742"/>
      <c r="U496" s="742"/>
      <c r="V496" s="742"/>
      <c r="W496" s="742"/>
      <c r="X496" s="742"/>
      <c r="Y496" s="742"/>
      <c r="Z496" s="742"/>
    </row>
    <row r="497" ht="15.75" customHeight="1">
      <c r="A497" s="742"/>
      <c r="B497" s="742"/>
      <c r="C497" s="742"/>
      <c r="D497" s="746"/>
      <c r="E497" s="746"/>
      <c r="F497" s="746"/>
      <c r="G497" s="746"/>
      <c r="H497" s="746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</row>
    <row r="498" ht="15.75" customHeight="1">
      <c r="A498" s="742"/>
      <c r="B498" s="742"/>
      <c r="C498" s="742"/>
      <c r="D498" s="746"/>
      <c r="E498" s="746"/>
      <c r="F498" s="746"/>
      <c r="G498" s="746"/>
      <c r="H498" s="746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</row>
    <row r="499" ht="15.75" customHeight="1">
      <c r="A499" s="742"/>
      <c r="B499" s="742"/>
      <c r="C499" s="742"/>
      <c r="D499" s="746"/>
      <c r="E499" s="746"/>
      <c r="F499" s="746"/>
      <c r="G499" s="746"/>
      <c r="H499" s="746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</row>
    <row r="500" ht="15.75" customHeight="1">
      <c r="A500" s="742"/>
      <c r="B500" s="742"/>
      <c r="C500" s="742"/>
      <c r="D500" s="746"/>
      <c r="E500" s="746"/>
      <c r="F500" s="746"/>
      <c r="G500" s="746"/>
      <c r="H500" s="746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</row>
    <row r="501" ht="15.75" customHeight="1">
      <c r="A501" s="742"/>
      <c r="B501" s="742"/>
      <c r="C501" s="742"/>
      <c r="D501" s="746"/>
      <c r="E501" s="746"/>
      <c r="F501" s="746"/>
      <c r="G501" s="746"/>
      <c r="H501" s="746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</row>
    <row r="502" ht="15.75" customHeight="1">
      <c r="A502" s="742"/>
      <c r="B502" s="742"/>
      <c r="C502" s="742"/>
      <c r="D502" s="746"/>
      <c r="E502" s="746"/>
      <c r="F502" s="746"/>
      <c r="G502" s="746"/>
      <c r="H502" s="746"/>
      <c r="I502" s="742"/>
      <c r="J502" s="742"/>
      <c r="K502" s="742"/>
      <c r="L502" s="742"/>
      <c r="M502" s="742"/>
      <c r="N502" s="742"/>
      <c r="O502" s="742"/>
      <c r="P502" s="742"/>
      <c r="Q502" s="742"/>
      <c r="R502" s="742"/>
      <c r="S502" s="742"/>
      <c r="T502" s="742"/>
      <c r="U502" s="742"/>
      <c r="V502" s="742"/>
      <c r="W502" s="742"/>
      <c r="X502" s="742"/>
      <c r="Y502" s="742"/>
      <c r="Z502" s="742"/>
    </row>
    <row r="503" ht="15.75" customHeight="1">
      <c r="A503" s="742"/>
      <c r="B503" s="742"/>
      <c r="C503" s="742"/>
      <c r="D503" s="746"/>
      <c r="E503" s="746"/>
      <c r="F503" s="746"/>
      <c r="G503" s="746"/>
      <c r="H503" s="746"/>
      <c r="I503" s="742"/>
      <c r="J503" s="742"/>
      <c r="K503" s="742"/>
      <c r="L503" s="742"/>
      <c r="M503" s="742"/>
      <c r="N503" s="742"/>
      <c r="O503" s="742"/>
      <c r="P503" s="742"/>
      <c r="Q503" s="742"/>
      <c r="R503" s="742"/>
      <c r="S503" s="742"/>
      <c r="T503" s="742"/>
      <c r="U503" s="742"/>
      <c r="V503" s="742"/>
      <c r="W503" s="742"/>
      <c r="X503" s="742"/>
      <c r="Y503" s="742"/>
      <c r="Z503" s="742"/>
    </row>
    <row r="504" ht="15.75" customHeight="1">
      <c r="A504" s="742"/>
      <c r="B504" s="742"/>
      <c r="C504" s="742"/>
      <c r="D504" s="746"/>
      <c r="E504" s="746"/>
      <c r="F504" s="746"/>
      <c r="G504" s="746"/>
      <c r="H504" s="746"/>
      <c r="I504" s="742"/>
      <c r="J504" s="742"/>
      <c r="K504" s="742"/>
      <c r="L504" s="742"/>
      <c r="M504" s="742"/>
      <c r="N504" s="742"/>
      <c r="O504" s="742"/>
      <c r="P504" s="742"/>
      <c r="Q504" s="742"/>
      <c r="R504" s="742"/>
      <c r="S504" s="742"/>
      <c r="T504" s="742"/>
      <c r="U504" s="742"/>
      <c r="V504" s="742"/>
      <c r="W504" s="742"/>
      <c r="X504" s="742"/>
      <c r="Y504" s="742"/>
      <c r="Z504" s="742"/>
    </row>
    <row r="505" ht="15.75" customHeight="1">
      <c r="A505" s="742"/>
      <c r="B505" s="742"/>
      <c r="C505" s="742"/>
      <c r="D505" s="746"/>
      <c r="E505" s="746"/>
      <c r="F505" s="746"/>
      <c r="G505" s="746"/>
      <c r="H505" s="746"/>
      <c r="I505" s="742"/>
      <c r="J505" s="742"/>
      <c r="K505" s="742"/>
      <c r="L505" s="742"/>
      <c r="M505" s="742"/>
      <c r="N505" s="742"/>
      <c r="O505" s="742"/>
      <c r="P505" s="742"/>
      <c r="Q505" s="742"/>
      <c r="R505" s="742"/>
      <c r="S505" s="742"/>
      <c r="T505" s="742"/>
      <c r="U505" s="742"/>
      <c r="V505" s="742"/>
      <c r="W505" s="742"/>
      <c r="X505" s="742"/>
      <c r="Y505" s="742"/>
      <c r="Z505" s="742"/>
    </row>
    <row r="506" ht="15.75" customHeight="1">
      <c r="A506" s="742"/>
      <c r="B506" s="742"/>
      <c r="C506" s="742"/>
      <c r="D506" s="746"/>
      <c r="E506" s="746"/>
      <c r="F506" s="746"/>
      <c r="G506" s="746"/>
      <c r="H506" s="746"/>
      <c r="I506" s="742"/>
      <c r="J506" s="742"/>
      <c r="K506" s="742"/>
      <c r="L506" s="742"/>
      <c r="M506" s="742"/>
      <c r="N506" s="742"/>
      <c r="O506" s="742"/>
      <c r="P506" s="742"/>
      <c r="Q506" s="742"/>
      <c r="R506" s="742"/>
      <c r="S506" s="742"/>
      <c r="T506" s="742"/>
      <c r="U506" s="742"/>
      <c r="V506" s="742"/>
      <c r="W506" s="742"/>
      <c r="X506" s="742"/>
      <c r="Y506" s="742"/>
      <c r="Z506" s="742"/>
    </row>
    <row r="507" ht="15.75" customHeight="1">
      <c r="A507" s="742"/>
      <c r="B507" s="742"/>
      <c r="C507" s="742"/>
      <c r="D507" s="746"/>
      <c r="E507" s="746"/>
      <c r="F507" s="746"/>
      <c r="G507" s="746"/>
      <c r="H507" s="746"/>
      <c r="I507" s="742"/>
      <c r="J507" s="742"/>
      <c r="K507" s="742"/>
      <c r="L507" s="742"/>
      <c r="M507" s="742"/>
      <c r="N507" s="742"/>
      <c r="O507" s="742"/>
      <c r="P507" s="742"/>
      <c r="Q507" s="742"/>
      <c r="R507" s="742"/>
      <c r="S507" s="742"/>
      <c r="T507" s="742"/>
      <c r="U507" s="742"/>
      <c r="V507" s="742"/>
      <c r="W507" s="742"/>
      <c r="X507" s="742"/>
      <c r="Y507" s="742"/>
      <c r="Z507" s="742"/>
    </row>
    <row r="508" ht="15.75" customHeight="1">
      <c r="A508" s="742"/>
      <c r="B508" s="742"/>
      <c r="C508" s="742"/>
      <c r="D508" s="746"/>
      <c r="E508" s="746"/>
      <c r="F508" s="746"/>
      <c r="G508" s="746"/>
      <c r="H508" s="746"/>
      <c r="I508" s="742"/>
      <c r="J508" s="742"/>
      <c r="K508" s="742"/>
      <c r="L508" s="742"/>
      <c r="M508" s="742"/>
      <c r="N508" s="742"/>
      <c r="O508" s="742"/>
      <c r="P508" s="742"/>
      <c r="Q508" s="742"/>
      <c r="R508" s="742"/>
      <c r="S508" s="742"/>
      <c r="T508" s="742"/>
      <c r="U508" s="742"/>
      <c r="V508" s="742"/>
      <c r="W508" s="742"/>
      <c r="X508" s="742"/>
      <c r="Y508" s="742"/>
      <c r="Z508" s="742"/>
    </row>
    <row r="509" ht="15.75" customHeight="1">
      <c r="A509" s="742"/>
      <c r="B509" s="742"/>
      <c r="C509" s="742"/>
      <c r="D509" s="746"/>
      <c r="E509" s="746"/>
      <c r="F509" s="746"/>
      <c r="G509" s="746"/>
      <c r="H509" s="746"/>
      <c r="I509" s="742"/>
      <c r="J509" s="742"/>
      <c r="K509" s="742"/>
      <c r="L509" s="742"/>
      <c r="M509" s="742"/>
      <c r="N509" s="742"/>
      <c r="O509" s="742"/>
      <c r="P509" s="742"/>
      <c r="Q509" s="742"/>
      <c r="R509" s="742"/>
      <c r="S509" s="742"/>
      <c r="T509" s="742"/>
      <c r="U509" s="742"/>
      <c r="V509" s="742"/>
      <c r="W509" s="742"/>
      <c r="X509" s="742"/>
      <c r="Y509" s="742"/>
      <c r="Z509" s="742"/>
    </row>
    <row r="510" ht="15.75" customHeight="1">
      <c r="A510" s="742"/>
      <c r="B510" s="742"/>
      <c r="C510" s="742"/>
      <c r="D510" s="746"/>
      <c r="E510" s="746"/>
      <c r="F510" s="746"/>
      <c r="G510" s="746"/>
      <c r="H510" s="746"/>
      <c r="I510" s="742"/>
      <c r="J510" s="742"/>
      <c r="K510" s="742"/>
      <c r="L510" s="742"/>
      <c r="M510" s="742"/>
      <c r="N510" s="742"/>
      <c r="O510" s="742"/>
      <c r="P510" s="742"/>
      <c r="Q510" s="742"/>
      <c r="R510" s="742"/>
      <c r="S510" s="742"/>
      <c r="T510" s="742"/>
      <c r="U510" s="742"/>
      <c r="V510" s="742"/>
      <c r="W510" s="742"/>
      <c r="X510" s="742"/>
      <c r="Y510" s="742"/>
      <c r="Z510" s="742"/>
    </row>
    <row r="511" ht="15.75" customHeight="1">
      <c r="A511" s="742"/>
      <c r="B511" s="742"/>
      <c r="C511" s="742"/>
      <c r="D511" s="746"/>
      <c r="E511" s="746"/>
      <c r="F511" s="746"/>
      <c r="G511" s="746"/>
      <c r="H511" s="746"/>
      <c r="I511" s="742"/>
      <c r="J511" s="742"/>
      <c r="K511" s="742"/>
      <c r="L511" s="742"/>
      <c r="M511" s="742"/>
      <c r="N511" s="742"/>
      <c r="O511" s="742"/>
      <c r="P511" s="742"/>
      <c r="Q511" s="742"/>
      <c r="R511" s="742"/>
      <c r="S511" s="742"/>
      <c r="T511" s="742"/>
      <c r="U511" s="742"/>
      <c r="V511" s="742"/>
      <c r="W511" s="742"/>
      <c r="X511" s="742"/>
      <c r="Y511" s="742"/>
      <c r="Z511" s="742"/>
    </row>
    <row r="512" ht="15.75" customHeight="1">
      <c r="A512" s="742"/>
      <c r="B512" s="742"/>
      <c r="C512" s="742"/>
      <c r="D512" s="746"/>
      <c r="E512" s="746"/>
      <c r="F512" s="746"/>
      <c r="G512" s="746"/>
      <c r="H512" s="746"/>
      <c r="I512" s="742"/>
      <c r="J512" s="742"/>
      <c r="K512" s="742"/>
      <c r="L512" s="742"/>
      <c r="M512" s="742"/>
      <c r="N512" s="742"/>
      <c r="O512" s="742"/>
      <c r="P512" s="742"/>
      <c r="Q512" s="742"/>
      <c r="R512" s="742"/>
      <c r="S512" s="742"/>
      <c r="T512" s="742"/>
      <c r="U512" s="742"/>
      <c r="V512" s="742"/>
      <c r="W512" s="742"/>
      <c r="X512" s="742"/>
      <c r="Y512" s="742"/>
      <c r="Z512" s="742"/>
    </row>
    <row r="513" ht="15.75" customHeight="1">
      <c r="A513" s="742"/>
      <c r="B513" s="742"/>
      <c r="C513" s="742"/>
      <c r="D513" s="746"/>
      <c r="E513" s="746"/>
      <c r="F513" s="746"/>
      <c r="G513" s="746"/>
      <c r="H513" s="746"/>
      <c r="I513" s="742"/>
      <c r="J513" s="742"/>
      <c r="K513" s="742"/>
      <c r="L513" s="742"/>
      <c r="M513" s="742"/>
      <c r="N513" s="742"/>
      <c r="O513" s="742"/>
      <c r="P513" s="742"/>
      <c r="Q513" s="742"/>
      <c r="R513" s="742"/>
      <c r="S513" s="742"/>
      <c r="T513" s="742"/>
      <c r="U513" s="742"/>
      <c r="V513" s="742"/>
      <c r="W513" s="742"/>
      <c r="X513" s="742"/>
      <c r="Y513" s="742"/>
      <c r="Z513" s="742"/>
    </row>
    <row r="514" ht="15.75" customHeight="1">
      <c r="A514" s="742"/>
      <c r="B514" s="742"/>
      <c r="C514" s="742"/>
      <c r="D514" s="746"/>
      <c r="E514" s="746"/>
      <c r="F514" s="746"/>
      <c r="G514" s="746"/>
      <c r="H514" s="746"/>
      <c r="I514" s="742"/>
      <c r="J514" s="742"/>
      <c r="K514" s="742"/>
      <c r="L514" s="742"/>
      <c r="M514" s="742"/>
      <c r="N514" s="742"/>
      <c r="O514" s="742"/>
      <c r="P514" s="742"/>
      <c r="Q514" s="742"/>
      <c r="R514" s="742"/>
      <c r="S514" s="742"/>
      <c r="T514" s="742"/>
      <c r="U514" s="742"/>
      <c r="V514" s="742"/>
      <c r="W514" s="742"/>
      <c r="X514" s="742"/>
      <c r="Y514" s="742"/>
      <c r="Z514" s="742"/>
    </row>
    <row r="515" ht="15.75" customHeight="1">
      <c r="A515" s="742"/>
      <c r="B515" s="742"/>
      <c r="C515" s="742"/>
      <c r="D515" s="746"/>
      <c r="E515" s="746"/>
      <c r="F515" s="746"/>
      <c r="G515" s="746"/>
      <c r="H515" s="746"/>
      <c r="I515" s="742"/>
      <c r="J515" s="742"/>
      <c r="K515" s="742"/>
      <c r="L515" s="742"/>
      <c r="M515" s="742"/>
      <c r="N515" s="742"/>
      <c r="O515" s="742"/>
      <c r="P515" s="742"/>
      <c r="Q515" s="742"/>
      <c r="R515" s="742"/>
      <c r="S515" s="742"/>
      <c r="T515" s="742"/>
      <c r="U515" s="742"/>
      <c r="V515" s="742"/>
      <c r="W515" s="742"/>
      <c r="X515" s="742"/>
      <c r="Y515" s="742"/>
      <c r="Z515" s="742"/>
    </row>
    <row r="516" ht="15.75" customHeight="1">
      <c r="A516" s="742"/>
      <c r="B516" s="742"/>
      <c r="C516" s="742"/>
      <c r="D516" s="746"/>
      <c r="E516" s="746"/>
      <c r="F516" s="746"/>
      <c r="G516" s="746"/>
      <c r="H516" s="746"/>
      <c r="I516" s="742"/>
      <c r="J516" s="742"/>
      <c r="K516" s="742"/>
      <c r="L516" s="742"/>
      <c r="M516" s="742"/>
      <c r="N516" s="742"/>
      <c r="O516" s="742"/>
      <c r="P516" s="742"/>
      <c r="Q516" s="742"/>
      <c r="R516" s="742"/>
      <c r="S516" s="742"/>
      <c r="T516" s="742"/>
      <c r="U516" s="742"/>
      <c r="V516" s="742"/>
      <c r="W516" s="742"/>
      <c r="X516" s="742"/>
      <c r="Y516" s="742"/>
      <c r="Z516" s="742"/>
    </row>
    <row r="517" ht="15.75" customHeight="1">
      <c r="A517" s="742"/>
      <c r="B517" s="742"/>
      <c r="C517" s="742"/>
      <c r="D517" s="746"/>
      <c r="E517" s="746"/>
      <c r="F517" s="746"/>
      <c r="G517" s="746"/>
      <c r="H517" s="746"/>
      <c r="I517" s="742"/>
      <c r="J517" s="742"/>
      <c r="K517" s="742"/>
      <c r="L517" s="742"/>
      <c r="M517" s="742"/>
      <c r="N517" s="742"/>
      <c r="O517" s="742"/>
      <c r="P517" s="742"/>
      <c r="Q517" s="742"/>
      <c r="R517" s="742"/>
      <c r="S517" s="742"/>
      <c r="T517" s="742"/>
      <c r="U517" s="742"/>
      <c r="V517" s="742"/>
      <c r="W517" s="742"/>
      <c r="X517" s="742"/>
      <c r="Y517" s="742"/>
      <c r="Z517" s="742"/>
    </row>
    <row r="518" ht="15.75" customHeight="1">
      <c r="A518" s="742"/>
      <c r="B518" s="742"/>
      <c r="C518" s="742"/>
      <c r="D518" s="746"/>
      <c r="E518" s="746"/>
      <c r="F518" s="746"/>
      <c r="G518" s="746"/>
      <c r="H518" s="746"/>
      <c r="I518" s="742"/>
      <c r="J518" s="742"/>
      <c r="K518" s="742"/>
      <c r="L518" s="742"/>
      <c r="M518" s="742"/>
      <c r="N518" s="742"/>
      <c r="O518" s="742"/>
      <c r="P518" s="742"/>
      <c r="Q518" s="742"/>
      <c r="R518" s="742"/>
      <c r="S518" s="742"/>
      <c r="T518" s="742"/>
      <c r="U518" s="742"/>
      <c r="V518" s="742"/>
      <c r="W518" s="742"/>
      <c r="X518" s="742"/>
      <c r="Y518" s="742"/>
      <c r="Z518" s="742"/>
    </row>
    <row r="519" ht="15.75" customHeight="1">
      <c r="A519" s="742"/>
      <c r="B519" s="742"/>
      <c r="C519" s="742"/>
      <c r="D519" s="746"/>
      <c r="E519" s="746"/>
      <c r="F519" s="746"/>
      <c r="G519" s="746"/>
      <c r="H519" s="746"/>
      <c r="I519" s="742"/>
      <c r="J519" s="742"/>
      <c r="K519" s="742"/>
      <c r="L519" s="742"/>
      <c r="M519" s="742"/>
      <c r="N519" s="742"/>
      <c r="O519" s="742"/>
      <c r="P519" s="742"/>
      <c r="Q519" s="742"/>
      <c r="R519" s="742"/>
      <c r="S519" s="742"/>
      <c r="T519" s="742"/>
      <c r="U519" s="742"/>
      <c r="V519" s="742"/>
      <c r="W519" s="742"/>
      <c r="X519" s="742"/>
      <c r="Y519" s="742"/>
      <c r="Z519" s="742"/>
    </row>
    <row r="520" ht="15.75" customHeight="1">
      <c r="A520" s="742"/>
      <c r="B520" s="742"/>
      <c r="C520" s="742"/>
      <c r="D520" s="746"/>
      <c r="E520" s="746"/>
      <c r="F520" s="746"/>
      <c r="G520" s="746"/>
      <c r="H520" s="746"/>
      <c r="I520" s="742"/>
      <c r="J520" s="742"/>
      <c r="K520" s="742"/>
      <c r="L520" s="742"/>
      <c r="M520" s="742"/>
      <c r="N520" s="742"/>
      <c r="O520" s="742"/>
      <c r="P520" s="742"/>
      <c r="Q520" s="742"/>
      <c r="R520" s="742"/>
      <c r="S520" s="742"/>
      <c r="T520" s="742"/>
      <c r="U520" s="742"/>
      <c r="V520" s="742"/>
      <c r="W520" s="742"/>
      <c r="X520" s="742"/>
      <c r="Y520" s="742"/>
      <c r="Z520" s="742"/>
    </row>
    <row r="521" ht="15.75" customHeight="1">
      <c r="A521" s="742"/>
      <c r="B521" s="742"/>
      <c r="C521" s="742"/>
      <c r="D521" s="746"/>
      <c r="E521" s="746"/>
      <c r="F521" s="746"/>
      <c r="G521" s="746"/>
      <c r="H521" s="746"/>
      <c r="I521" s="742"/>
      <c r="J521" s="742"/>
      <c r="K521" s="742"/>
      <c r="L521" s="742"/>
      <c r="M521" s="742"/>
      <c r="N521" s="742"/>
      <c r="O521" s="742"/>
      <c r="P521" s="742"/>
      <c r="Q521" s="742"/>
      <c r="R521" s="742"/>
      <c r="S521" s="742"/>
      <c r="T521" s="742"/>
      <c r="U521" s="742"/>
      <c r="V521" s="742"/>
      <c r="W521" s="742"/>
      <c r="X521" s="742"/>
      <c r="Y521" s="742"/>
      <c r="Z521" s="742"/>
    </row>
    <row r="522" ht="15.75" customHeight="1">
      <c r="A522" s="742"/>
      <c r="B522" s="742"/>
      <c r="C522" s="742"/>
      <c r="D522" s="746"/>
      <c r="E522" s="746"/>
      <c r="F522" s="746"/>
      <c r="G522" s="746"/>
      <c r="H522" s="746"/>
      <c r="I522" s="742"/>
      <c r="J522" s="742"/>
      <c r="K522" s="742"/>
      <c r="L522" s="742"/>
      <c r="M522" s="742"/>
      <c r="N522" s="742"/>
      <c r="O522" s="742"/>
      <c r="P522" s="742"/>
      <c r="Q522" s="742"/>
      <c r="R522" s="742"/>
      <c r="S522" s="742"/>
      <c r="T522" s="742"/>
      <c r="U522" s="742"/>
      <c r="V522" s="742"/>
      <c r="W522" s="742"/>
      <c r="X522" s="742"/>
      <c r="Y522" s="742"/>
      <c r="Z522" s="742"/>
    </row>
    <row r="523" ht="15.75" customHeight="1">
      <c r="A523" s="742"/>
      <c r="B523" s="742"/>
      <c r="C523" s="742"/>
      <c r="D523" s="746"/>
      <c r="E523" s="746"/>
      <c r="F523" s="746"/>
      <c r="G523" s="746"/>
      <c r="H523" s="746"/>
      <c r="I523" s="742"/>
      <c r="J523" s="742"/>
      <c r="K523" s="742"/>
      <c r="L523" s="742"/>
      <c r="M523" s="742"/>
      <c r="N523" s="742"/>
      <c r="O523" s="742"/>
      <c r="P523" s="742"/>
      <c r="Q523" s="742"/>
      <c r="R523" s="742"/>
      <c r="S523" s="742"/>
      <c r="T523" s="742"/>
      <c r="U523" s="742"/>
      <c r="V523" s="742"/>
      <c r="W523" s="742"/>
      <c r="X523" s="742"/>
      <c r="Y523" s="742"/>
      <c r="Z523" s="742"/>
    </row>
    <row r="524" ht="15.75" customHeight="1">
      <c r="A524" s="742"/>
      <c r="B524" s="742"/>
      <c r="C524" s="742"/>
      <c r="D524" s="746"/>
      <c r="E524" s="746"/>
      <c r="F524" s="746"/>
      <c r="G524" s="746"/>
      <c r="H524" s="746"/>
      <c r="I524" s="742"/>
      <c r="J524" s="742"/>
      <c r="K524" s="742"/>
      <c r="L524" s="742"/>
      <c r="M524" s="742"/>
      <c r="N524" s="742"/>
      <c r="O524" s="742"/>
      <c r="P524" s="742"/>
      <c r="Q524" s="742"/>
      <c r="R524" s="742"/>
      <c r="S524" s="742"/>
      <c r="T524" s="742"/>
      <c r="U524" s="742"/>
      <c r="V524" s="742"/>
      <c r="W524" s="742"/>
      <c r="X524" s="742"/>
      <c r="Y524" s="742"/>
      <c r="Z524" s="742"/>
    </row>
    <row r="525" ht="15.75" customHeight="1">
      <c r="A525" s="742"/>
      <c r="B525" s="742"/>
      <c r="C525" s="742"/>
      <c r="D525" s="746"/>
      <c r="E525" s="746"/>
      <c r="F525" s="746"/>
      <c r="G525" s="746"/>
      <c r="H525" s="746"/>
      <c r="I525" s="742"/>
      <c r="J525" s="742"/>
      <c r="K525" s="742"/>
      <c r="L525" s="742"/>
      <c r="M525" s="742"/>
      <c r="N525" s="742"/>
      <c r="O525" s="742"/>
      <c r="P525" s="742"/>
      <c r="Q525" s="742"/>
      <c r="R525" s="742"/>
      <c r="S525" s="742"/>
      <c r="T525" s="742"/>
      <c r="U525" s="742"/>
      <c r="V525" s="742"/>
      <c r="W525" s="742"/>
      <c r="X525" s="742"/>
      <c r="Y525" s="742"/>
      <c r="Z525" s="742"/>
    </row>
    <row r="526" ht="15.75" customHeight="1">
      <c r="A526" s="742"/>
      <c r="B526" s="742"/>
      <c r="C526" s="742"/>
      <c r="D526" s="746"/>
      <c r="E526" s="746"/>
      <c r="F526" s="746"/>
      <c r="G526" s="746"/>
      <c r="H526" s="746"/>
      <c r="I526" s="742"/>
      <c r="J526" s="742"/>
      <c r="K526" s="742"/>
      <c r="L526" s="742"/>
      <c r="M526" s="742"/>
      <c r="N526" s="742"/>
      <c r="O526" s="742"/>
      <c r="P526" s="742"/>
      <c r="Q526" s="742"/>
      <c r="R526" s="742"/>
      <c r="S526" s="742"/>
      <c r="T526" s="742"/>
      <c r="U526" s="742"/>
      <c r="V526" s="742"/>
      <c r="W526" s="742"/>
      <c r="X526" s="742"/>
      <c r="Y526" s="742"/>
      <c r="Z526" s="742"/>
    </row>
    <row r="527" ht="15.75" customHeight="1">
      <c r="A527" s="742"/>
      <c r="B527" s="742"/>
      <c r="C527" s="742"/>
      <c r="D527" s="746"/>
      <c r="E527" s="746"/>
      <c r="F527" s="746"/>
      <c r="G527" s="746"/>
      <c r="H527" s="746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</row>
    <row r="528" ht="15.75" customHeight="1">
      <c r="A528" s="742"/>
      <c r="B528" s="742"/>
      <c r="C528" s="742"/>
      <c r="D528" s="746"/>
      <c r="E528" s="746"/>
      <c r="F528" s="746"/>
      <c r="G528" s="746"/>
      <c r="H528" s="746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</row>
    <row r="529" ht="15.75" customHeight="1">
      <c r="A529" s="742"/>
      <c r="B529" s="742"/>
      <c r="C529" s="742"/>
      <c r="D529" s="746"/>
      <c r="E529" s="746"/>
      <c r="F529" s="746"/>
      <c r="G529" s="746"/>
      <c r="H529" s="746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</row>
    <row r="530" ht="15.75" customHeight="1">
      <c r="A530" s="742"/>
      <c r="B530" s="742"/>
      <c r="C530" s="742"/>
      <c r="D530" s="746"/>
      <c r="E530" s="746"/>
      <c r="F530" s="746"/>
      <c r="G530" s="746"/>
      <c r="H530" s="746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</row>
    <row r="531" ht="15.75" customHeight="1">
      <c r="A531" s="742"/>
      <c r="B531" s="742"/>
      <c r="C531" s="742"/>
      <c r="D531" s="746"/>
      <c r="E531" s="746"/>
      <c r="F531" s="746"/>
      <c r="G531" s="746"/>
      <c r="H531" s="746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</row>
    <row r="532" ht="15.75" customHeight="1">
      <c r="A532" s="742"/>
      <c r="B532" s="742"/>
      <c r="C532" s="742"/>
      <c r="D532" s="746"/>
      <c r="E532" s="746"/>
      <c r="F532" s="746"/>
      <c r="G532" s="746"/>
      <c r="H532" s="746"/>
      <c r="I532" s="742"/>
      <c r="J532" s="742"/>
      <c r="K532" s="742"/>
      <c r="L532" s="742"/>
      <c r="M532" s="742"/>
      <c r="N532" s="742"/>
      <c r="O532" s="742"/>
      <c r="P532" s="742"/>
      <c r="Q532" s="742"/>
      <c r="R532" s="742"/>
      <c r="S532" s="742"/>
      <c r="T532" s="742"/>
      <c r="U532" s="742"/>
      <c r="V532" s="742"/>
      <c r="W532" s="742"/>
      <c r="X532" s="742"/>
      <c r="Y532" s="742"/>
      <c r="Z532" s="742"/>
    </row>
    <row r="533" ht="15.75" customHeight="1">
      <c r="A533" s="742"/>
      <c r="B533" s="742"/>
      <c r="C533" s="742"/>
      <c r="D533" s="746"/>
      <c r="E533" s="746"/>
      <c r="F533" s="746"/>
      <c r="G533" s="746"/>
      <c r="H533" s="746"/>
      <c r="I533" s="742"/>
      <c r="J533" s="742"/>
      <c r="K533" s="742"/>
      <c r="L533" s="742"/>
      <c r="M533" s="742"/>
      <c r="N533" s="742"/>
      <c r="O533" s="742"/>
      <c r="P533" s="742"/>
      <c r="Q533" s="742"/>
      <c r="R533" s="742"/>
      <c r="S533" s="742"/>
      <c r="T533" s="742"/>
      <c r="U533" s="742"/>
      <c r="V533" s="742"/>
      <c r="W533" s="742"/>
      <c r="X533" s="742"/>
      <c r="Y533" s="742"/>
      <c r="Z533" s="742"/>
    </row>
    <row r="534" ht="15.75" customHeight="1">
      <c r="A534" s="742"/>
      <c r="B534" s="742"/>
      <c r="C534" s="742"/>
      <c r="D534" s="746"/>
      <c r="E534" s="746"/>
      <c r="F534" s="746"/>
      <c r="G534" s="746"/>
      <c r="H534" s="746"/>
      <c r="I534" s="742"/>
      <c r="J534" s="742"/>
      <c r="K534" s="742"/>
      <c r="L534" s="742"/>
      <c r="M534" s="742"/>
      <c r="N534" s="742"/>
      <c r="O534" s="742"/>
      <c r="P534" s="742"/>
      <c r="Q534" s="742"/>
      <c r="R534" s="742"/>
      <c r="S534" s="742"/>
      <c r="T534" s="742"/>
      <c r="U534" s="742"/>
      <c r="V534" s="742"/>
      <c r="W534" s="742"/>
      <c r="X534" s="742"/>
      <c r="Y534" s="742"/>
      <c r="Z534" s="742"/>
    </row>
    <row r="535" ht="15.75" customHeight="1">
      <c r="A535" s="742"/>
      <c r="B535" s="742"/>
      <c r="C535" s="742"/>
      <c r="D535" s="746"/>
      <c r="E535" s="746"/>
      <c r="F535" s="746"/>
      <c r="G535" s="746"/>
      <c r="H535" s="746"/>
      <c r="I535" s="742"/>
      <c r="J535" s="742"/>
      <c r="K535" s="742"/>
      <c r="L535" s="742"/>
      <c r="M535" s="742"/>
      <c r="N535" s="742"/>
      <c r="O535" s="742"/>
      <c r="P535" s="742"/>
      <c r="Q535" s="742"/>
      <c r="R535" s="742"/>
      <c r="S535" s="742"/>
      <c r="T535" s="742"/>
      <c r="U535" s="742"/>
      <c r="V535" s="742"/>
      <c r="W535" s="742"/>
      <c r="X535" s="742"/>
      <c r="Y535" s="742"/>
      <c r="Z535" s="742"/>
    </row>
    <row r="536" ht="15.75" customHeight="1">
      <c r="A536" s="742"/>
      <c r="B536" s="742"/>
      <c r="C536" s="742"/>
      <c r="D536" s="746"/>
      <c r="E536" s="746"/>
      <c r="F536" s="746"/>
      <c r="G536" s="746"/>
      <c r="H536" s="746"/>
      <c r="I536" s="742"/>
      <c r="J536" s="742"/>
      <c r="K536" s="742"/>
      <c r="L536" s="742"/>
      <c r="M536" s="742"/>
      <c r="N536" s="742"/>
      <c r="O536" s="742"/>
      <c r="P536" s="742"/>
      <c r="Q536" s="742"/>
      <c r="R536" s="742"/>
      <c r="S536" s="742"/>
      <c r="T536" s="742"/>
      <c r="U536" s="742"/>
      <c r="V536" s="742"/>
      <c r="W536" s="742"/>
      <c r="X536" s="742"/>
      <c r="Y536" s="742"/>
      <c r="Z536" s="742"/>
    </row>
    <row r="537" ht="15.75" customHeight="1">
      <c r="A537" s="742"/>
      <c r="B537" s="742"/>
      <c r="C537" s="742"/>
      <c r="D537" s="746"/>
      <c r="E537" s="746"/>
      <c r="F537" s="746"/>
      <c r="G537" s="746"/>
      <c r="H537" s="746"/>
      <c r="I537" s="742"/>
      <c r="J537" s="742"/>
      <c r="K537" s="742"/>
      <c r="L537" s="742"/>
      <c r="M537" s="742"/>
      <c r="N537" s="742"/>
      <c r="O537" s="742"/>
      <c r="P537" s="742"/>
      <c r="Q537" s="742"/>
      <c r="R537" s="742"/>
      <c r="S537" s="742"/>
      <c r="T537" s="742"/>
      <c r="U537" s="742"/>
      <c r="V537" s="742"/>
      <c r="W537" s="742"/>
      <c r="X537" s="742"/>
      <c r="Y537" s="742"/>
      <c r="Z537" s="742"/>
    </row>
    <row r="538" ht="15.75" customHeight="1">
      <c r="A538" s="742"/>
      <c r="B538" s="742"/>
      <c r="C538" s="742"/>
      <c r="D538" s="746"/>
      <c r="E538" s="746"/>
      <c r="F538" s="746"/>
      <c r="G538" s="746"/>
      <c r="H538" s="746"/>
      <c r="I538" s="742"/>
      <c r="J538" s="742"/>
      <c r="K538" s="742"/>
      <c r="L538" s="742"/>
      <c r="M538" s="742"/>
      <c r="N538" s="742"/>
      <c r="O538" s="742"/>
      <c r="P538" s="742"/>
      <c r="Q538" s="742"/>
      <c r="R538" s="742"/>
      <c r="S538" s="742"/>
      <c r="T538" s="742"/>
      <c r="U538" s="742"/>
      <c r="V538" s="742"/>
      <c r="W538" s="742"/>
      <c r="X538" s="742"/>
      <c r="Y538" s="742"/>
      <c r="Z538" s="742"/>
    </row>
    <row r="539" ht="15.75" customHeight="1">
      <c r="A539" s="742"/>
      <c r="B539" s="742"/>
      <c r="C539" s="742"/>
      <c r="D539" s="746"/>
      <c r="E539" s="746"/>
      <c r="F539" s="746"/>
      <c r="G539" s="746"/>
      <c r="H539" s="746"/>
      <c r="I539" s="742"/>
      <c r="J539" s="742"/>
      <c r="K539" s="742"/>
      <c r="L539" s="742"/>
      <c r="M539" s="742"/>
      <c r="N539" s="742"/>
      <c r="O539" s="742"/>
      <c r="P539" s="742"/>
      <c r="Q539" s="742"/>
      <c r="R539" s="742"/>
      <c r="S539" s="742"/>
      <c r="T539" s="742"/>
      <c r="U539" s="742"/>
      <c r="V539" s="742"/>
      <c r="W539" s="742"/>
      <c r="X539" s="742"/>
      <c r="Y539" s="742"/>
      <c r="Z539" s="742"/>
    </row>
    <row r="540" ht="15.75" customHeight="1">
      <c r="A540" s="742"/>
      <c r="B540" s="742"/>
      <c r="C540" s="742"/>
      <c r="D540" s="746"/>
      <c r="E540" s="746"/>
      <c r="F540" s="746"/>
      <c r="G540" s="746"/>
      <c r="H540" s="746"/>
      <c r="I540" s="742"/>
      <c r="J540" s="742"/>
      <c r="K540" s="742"/>
      <c r="L540" s="742"/>
      <c r="M540" s="742"/>
      <c r="N540" s="742"/>
      <c r="O540" s="742"/>
      <c r="P540" s="742"/>
      <c r="Q540" s="742"/>
      <c r="R540" s="742"/>
      <c r="S540" s="742"/>
      <c r="T540" s="742"/>
      <c r="U540" s="742"/>
      <c r="V540" s="742"/>
      <c r="W540" s="742"/>
      <c r="X540" s="742"/>
      <c r="Y540" s="742"/>
      <c r="Z540" s="742"/>
    </row>
    <row r="541" ht="15.75" customHeight="1">
      <c r="A541" s="742"/>
      <c r="B541" s="742"/>
      <c r="C541" s="742"/>
      <c r="D541" s="746"/>
      <c r="E541" s="746"/>
      <c r="F541" s="746"/>
      <c r="G541" s="746"/>
      <c r="H541" s="746"/>
      <c r="I541" s="742"/>
      <c r="J541" s="742"/>
      <c r="K541" s="742"/>
      <c r="L541" s="742"/>
      <c r="M541" s="742"/>
      <c r="N541" s="742"/>
      <c r="O541" s="742"/>
      <c r="P541" s="742"/>
      <c r="Q541" s="742"/>
      <c r="R541" s="742"/>
      <c r="S541" s="742"/>
      <c r="T541" s="742"/>
      <c r="U541" s="742"/>
      <c r="V541" s="742"/>
      <c r="W541" s="742"/>
      <c r="X541" s="742"/>
      <c r="Y541" s="742"/>
      <c r="Z541" s="742"/>
    </row>
    <row r="542" ht="15.75" customHeight="1">
      <c r="A542" s="742"/>
      <c r="B542" s="742"/>
      <c r="C542" s="742"/>
      <c r="D542" s="746"/>
      <c r="E542" s="746"/>
      <c r="F542" s="746"/>
      <c r="G542" s="746"/>
      <c r="H542" s="746"/>
      <c r="I542" s="742"/>
      <c r="J542" s="742"/>
      <c r="K542" s="742"/>
      <c r="L542" s="742"/>
      <c r="M542" s="742"/>
      <c r="N542" s="742"/>
      <c r="O542" s="742"/>
      <c r="P542" s="742"/>
      <c r="Q542" s="742"/>
      <c r="R542" s="742"/>
      <c r="S542" s="742"/>
      <c r="T542" s="742"/>
      <c r="U542" s="742"/>
      <c r="V542" s="742"/>
      <c r="W542" s="742"/>
      <c r="X542" s="742"/>
      <c r="Y542" s="742"/>
      <c r="Z542" s="742"/>
    </row>
    <row r="543" ht="15.75" customHeight="1">
      <c r="A543" s="742"/>
      <c r="B543" s="742"/>
      <c r="C543" s="742"/>
      <c r="D543" s="746"/>
      <c r="E543" s="746"/>
      <c r="F543" s="746"/>
      <c r="G543" s="746"/>
      <c r="H543" s="746"/>
      <c r="I543" s="742"/>
      <c r="J543" s="742"/>
      <c r="K543" s="742"/>
      <c r="L543" s="742"/>
      <c r="M543" s="742"/>
      <c r="N543" s="742"/>
      <c r="O543" s="742"/>
      <c r="P543" s="742"/>
      <c r="Q543" s="742"/>
      <c r="R543" s="742"/>
      <c r="S543" s="742"/>
      <c r="T543" s="742"/>
      <c r="U543" s="742"/>
      <c r="V543" s="742"/>
      <c r="W543" s="742"/>
      <c r="X543" s="742"/>
      <c r="Y543" s="742"/>
      <c r="Z543" s="742"/>
    </row>
    <row r="544" ht="15.75" customHeight="1">
      <c r="A544" s="742"/>
      <c r="B544" s="742"/>
      <c r="C544" s="742"/>
      <c r="D544" s="746"/>
      <c r="E544" s="746"/>
      <c r="F544" s="746"/>
      <c r="G544" s="746"/>
      <c r="H544" s="746"/>
      <c r="I544" s="742"/>
      <c r="J544" s="742"/>
      <c r="K544" s="742"/>
      <c r="L544" s="742"/>
      <c r="M544" s="742"/>
      <c r="N544" s="742"/>
      <c r="O544" s="742"/>
      <c r="P544" s="742"/>
      <c r="Q544" s="742"/>
      <c r="R544" s="742"/>
      <c r="S544" s="742"/>
      <c r="T544" s="742"/>
      <c r="U544" s="742"/>
      <c r="V544" s="742"/>
      <c r="W544" s="742"/>
      <c r="X544" s="742"/>
      <c r="Y544" s="742"/>
      <c r="Z544" s="742"/>
    </row>
    <row r="545" ht="15.75" customHeight="1">
      <c r="A545" s="742"/>
      <c r="B545" s="742"/>
      <c r="C545" s="742"/>
      <c r="D545" s="746"/>
      <c r="E545" s="746"/>
      <c r="F545" s="746"/>
      <c r="G545" s="746"/>
      <c r="H545" s="746"/>
      <c r="I545" s="742"/>
      <c r="J545" s="742"/>
      <c r="K545" s="742"/>
      <c r="L545" s="742"/>
      <c r="M545" s="742"/>
      <c r="N545" s="742"/>
      <c r="O545" s="742"/>
      <c r="P545" s="742"/>
      <c r="Q545" s="742"/>
      <c r="R545" s="742"/>
      <c r="S545" s="742"/>
      <c r="T545" s="742"/>
      <c r="U545" s="742"/>
      <c r="V545" s="742"/>
      <c r="W545" s="742"/>
      <c r="X545" s="742"/>
      <c r="Y545" s="742"/>
      <c r="Z545" s="742"/>
    </row>
    <row r="546" ht="15.75" customHeight="1">
      <c r="A546" s="742"/>
      <c r="B546" s="742"/>
      <c r="C546" s="742"/>
      <c r="D546" s="746"/>
      <c r="E546" s="746"/>
      <c r="F546" s="746"/>
      <c r="G546" s="746"/>
      <c r="H546" s="746"/>
      <c r="I546" s="742"/>
      <c r="J546" s="742"/>
      <c r="K546" s="742"/>
      <c r="L546" s="742"/>
      <c r="M546" s="742"/>
      <c r="N546" s="742"/>
      <c r="O546" s="742"/>
      <c r="P546" s="742"/>
      <c r="Q546" s="742"/>
      <c r="R546" s="742"/>
      <c r="S546" s="742"/>
      <c r="T546" s="742"/>
      <c r="U546" s="742"/>
      <c r="V546" s="742"/>
      <c r="W546" s="742"/>
      <c r="X546" s="742"/>
      <c r="Y546" s="742"/>
      <c r="Z546" s="742"/>
    </row>
    <row r="547" ht="15.75" customHeight="1">
      <c r="A547" s="742"/>
      <c r="B547" s="742"/>
      <c r="C547" s="742"/>
      <c r="D547" s="746"/>
      <c r="E547" s="746"/>
      <c r="F547" s="746"/>
      <c r="G547" s="746"/>
      <c r="H547" s="746"/>
      <c r="I547" s="742"/>
      <c r="J547" s="742"/>
      <c r="K547" s="742"/>
      <c r="L547" s="742"/>
      <c r="M547" s="742"/>
      <c r="N547" s="742"/>
      <c r="O547" s="742"/>
      <c r="P547" s="742"/>
      <c r="Q547" s="742"/>
      <c r="R547" s="742"/>
      <c r="S547" s="742"/>
      <c r="T547" s="742"/>
      <c r="U547" s="742"/>
      <c r="V547" s="742"/>
      <c r="W547" s="742"/>
      <c r="X547" s="742"/>
      <c r="Y547" s="742"/>
      <c r="Z547" s="742"/>
    </row>
    <row r="548" ht="15.75" customHeight="1">
      <c r="A548" s="742"/>
      <c r="B548" s="742"/>
      <c r="C548" s="742"/>
      <c r="D548" s="746"/>
      <c r="E548" s="746"/>
      <c r="F548" s="746"/>
      <c r="G548" s="746"/>
      <c r="H548" s="746"/>
      <c r="I548" s="742"/>
      <c r="J548" s="742"/>
      <c r="K548" s="742"/>
      <c r="L548" s="742"/>
      <c r="M548" s="742"/>
      <c r="N548" s="742"/>
      <c r="O548" s="742"/>
      <c r="P548" s="742"/>
      <c r="Q548" s="742"/>
      <c r="R548" s="742"/>
      <c r="S548" s="742"/>
      <c r="T548" s="742"/>
      <c r="U548" s="742"/>
      <c r="V548" s="742"/>
      <c r="W548" s="742"/>
      <c r="X548" s="742"/>
      <c r="Y548" s="742"/>
      <c r="Z548" s="742"/>
    </row>
    <row r="549" ht="15.75" customHeight="1">
      <c r="A549" s="742"/>
      <c r="B549" s="742"/>
      <c r="C549" s="742"/>
      <c r="D549" s="746"/>
      <c r="E549" s="746"/>
      <c r="F549" s="746"/>
      <c r="G549" s="746"/>
      <c r="H549" s="746"/>
      <c r="I549" s="742"/>
      <c r="J549" s="742"/>
      <c r="K549" s="742"/>
      <c r="L549" s="742"/>
      <c r="M549" s="742"/>
      <c r="N549" s="742"/>
      <c r="O549" s="742"/>
      <c r="P549" s="742"/>
      <c r="Q549" s="742"/>
      <c r="R549" s="742"/>
      <c r="S549" s="742"/>
      <c r="T549" s="742"/>
      <c r="U549" s="742"/>
      <c r="V549" s="742"/>
      <c r="W549" s="742"/>
      <c r="X549" s="742"/>
      <c r="Y549" s="742"/>
      <c r="Z549" s="742"/>
    </row>
    <row r="550" ht="15.75" customHeight="1">
      <c r="A550" s="742"/>
      <c r="B550" s="742"/>
      <c r="C550" s="742"/>
      <c r="D550" s="746"/>
      <c r="E550" s="746"/>
      <c r="F550" s="746"/>
      <c r="G550" s="746"/>
      <c r="H550" s="746"/>
      <c r="I550" s="742"/>
      <c r="J550" s="742"/>
      <c r="K550" s="742"/>
      <c r="L550" s="742"/>
      <c r="M550" s="742"/>
      <c r="N550" s="742"/>
      <c r="O550" s="742"/>
      <c r="P550" s="742"/>
      <c r="Q550" s="742"/>
      <c r="R550" s="742"/>
      <c r="S550" s="742"/>
      <c r="T550" s="742"/>
      <c r="U550" s="742"/>
      <c r="V550" s="742"/>
      <c r="W550" s="742"/>
      <c r="X550" s="742"/>
      <c r="Y550" s="742"/>
      <c r="Z550" s="742"/>
    </row>
    <row r="551" ht="15.75" customHeight="1">
      <c r="A551" s="742"/>
      <c r="B551" s="742"/>
      <c r="C551" s="742"/>
      <c r="D551" s="746"/>
      <c r="E551" s="746"/>
      <c r="F551" s="746"/>
      <c r="G551" s="746"/>
      <c r="H551" s="746"/>
      <c r="I551" s="742"/>
      <c r="J551" s="742"/>
      <c r="K551" s="742"/>
      <c r="L551" s="742"/>
      <c r="M551" s="742"/>
      <c r="N551" s="742"/>
      <c r="O551" s="742"/>
      <c r="P551" s="742"/>
      <c r="Q551" s="742"/>
      <c r="R551" s="742"/>
      <c r="S551" s="742"/>
      <c r="T551" s="742"/>
      <c r="U551" s="742"/>
      <c r="V551" s="742"/>
      <c r="W551" s="742"/>
      <c r="X551" s="742"/>
      <c r="Y551" s="742"/>
      <c r="Z551" s="742"/>
    </row>
    <row r="552" ht="15.75" customHeight="1">
      <c r="A552" s="742"/>
      <c r="B552" s="742"/>
      <c r="C552" s="742"/>
      <c r="D552" s="746"/>
      <c r="E552" s="746"/>
      <c r="F552" s="746"/>
      <c r="G552" s="746"/>
      <c r="H552" s="746"/>
      <c r="I552" s="742"/>
      <c r="J552" s="742"/>
      <c r="K552" s="742"/>
      <c r="L552" s="742"/>
      <c r="M552" s="742"/>
      <c r="N552" s="742"/>
      <c r="O552" s="742"/>
      <c r="P552" s="742"/>
      <c r="Q552" s="742"/>
      <c r="R552" s="742"/>
      <c r="S552" s="742"/>
      <c r="T552" s="742"/>
      <c r="U552" s="742"/>
      <c r="V552" s="742"/>
      <c r="W552" s="742"/>
      <c r="X552" s="742"/>
      <c r="Y552" s="742"/>
      <c r="Z552" s="742"/>
    </row>
    <row r="553" ht="15.75" customHeight="1">
      <c r="A553" s="742"/>
      <c r="B553" s="742"/>
      <c r="C553" s="742"/>
      <c r="D553" s="746"/>
      <c r="E553" s="746"/>
      <c r="F553" s="746"/>
      <c r="G553" s="746"/>
      <c r="H553" s="746"/>
      <c r="I553" s="742"/>
      <c r="J553" s="742"/>
      <c r="K553" s="742"/>
      <c r="L553" s="742"/>
      <c r="M553" s="742"/>
      <c r="N553" s="742"/>
      <c r="O553" s="742"/>
      <c r="P553" s="742"/>
      <c r="Q553" s="742"/>
      <c r="R553" s="742"/>
      <c r="S553" s="742"/>
      <c r="T553" s="742"/>
      <c r="U553" s="742"/>
      <c r="V553" s="742"/>
      <c r="W553" s="742"/>
      <c r="X553" s="742"/>
      <c r="Y553" s="742"/>
      <c r="Z553" s="742"/>
    </row>
    <row r="554" ht="15.75" customHeight="1">
      <c r="A554" s="742"/>
      <c r="B554" s="742"/>
      <c r="C554" s="742"/>
      <c r="D554" s="746"/>
      <c r="E554" s="746"/>
      <c r="F554" s="746"/>
      <c r="G554" s="746"/>
      <c r="H554" s="746"/>
      <c r="I554" s="742"/>
      <c r="J554" s="742"/>
      <c r="K554" s="742"/>
      <c r="L554" s="742"/>
      <c r="M554" s="742"/>
      <c r="N554" s="742"/>
      <c r="O554" s="742"/>
      <c r="P554" s="742"/>
      <c r="Q554" s="742"/>
      <c r="R554" s="742"/>
      <c r="S554" s="742"/>
      <c r="T554" s="742"/>
      <c r="U554" s="742"/>
      <c r="V554" s="742"/>
      <c r="W554" s="742"/>
      <c r="X554" s="742"/>
      <c r="Y554" s="742"/>
      <c r="Z554" s="742"/>
    </row>
    <row r="555" ht="15.75" customHeight="1">
      <c r="A555" s="742"/>
      <c r="B555" s="742"/>
      <c r="C555" s="742"/>
      <c r="D555" s="746"/>
      <c r="E555" s="746"/>
      <c r="F555" s="746"/>
      <c r="G555" s="746"/>
      <c r="H555" s="746"/>
      <c r="I555" s="742"/>
      <c r="J555" s="742"/>
      <c r="K555" s="742"/>
      <c r="L555" s="742"/>
      <c r="M555" s="742"/>
      <c r="N555" s="742"/>
      <c r="O555" s="742"/>
      <c r="P555" s="742"/>
      <c r="Q555" s="742"/>
      <c r="R555" s="742"/>
      <c r="S555" s="742"/>
      <c r="T555" s="742"/>
      <c r="U555" s="742"/>
      <c r="V555" s="742"/>
      <c r="W555" s="742"/>
      <c r="X555" s="742"/>
      <c r="Y555" s="742"/>
      <c r="Z555" s="742"/>
    </row>
    <row r="556" ht="15.75" customHeight="1">
      <c r="A556" s="742"/>
      <c r="B556" s="742"/>
      <c r="C556" s="742"/>
      <c r="D556" s="746"/>
      <c r="E556" s="746"/>
      <c r="F556" s="746"/>
      <c r="G556" s="746"/>
      <c r="H556" s="746"/>
      <c r="I556" s="742"/>
      <c r="J556" s="742"/>
      <c r="K556" s="742"/>
      <c r="L556" s="742"/>
      <c r="M556" s="742"/>
      <c r="N556" s="742"/>
      <c r="O556" s="742"/>
      <c r="P556" s="742"/>
      <c r="Q556" s="742"/>
      <c r="R556" s="742"/>
      <c r="S556" s="742"/>
      <c r="T556" s="742"/>
      <c r="U556" s="742"/>
      <c r="V556" s="742"/>
      <c r="W556" s="742"/>
      <c r="X556" s="742"/>
      <c r="Y556" s="742"/>
      <c r="Z556" s="742"/>
    </row>
    <row r="557" ht="15.75" customHeight="1">
      <c r="A557" s="742"/>
      <c r="B557" s="742"/>
      <c r="C557" s="742"/>
      <c r="D557" s="746"/>
      <c r="E557" s="746"/>
      <c r="F557" s="746"/>
      <c r="G557" s="746"/>
      <c r="H557" s="746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</row>
    <row r="558" ht="15.75" customHeight="1">
      <c r="A558" s="742"/>
      <c r="B558" s="742"/>
      <c r="C558" s="742"/>
      <c r="D558" s="746"/>
      <c r="E558" s="746"/>
      <c r="F558" s="746"/>
      <c r="G558" s="746"/>
      <c r="H558" s="746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</row>
    <row r="559" ht="15.75" customHeight="1">
      <c r="A559" s="742"/>
      <c r="B559" s="742"/>
      <c r="C559" s="742"/>
      <c r="D559" s="746"/>
      <c r="E559" s="746"/>
      <c r="F559" s="746"/>
      <c r="G559" s="746"/>
      <c r="H559" s="746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</row>
    <row r="560" ht="15.75" customHeight="1">
      <c r="A560" s="742"/>
      <c r="B560" s="742"/>
      <c r="C560" s="742"/>
      <c r="D560" s="746"/>
      <c r="E560" s="746"/>
      <c r="F560" s="746"/>
      <c r="G560" s="746"/>
      <c r="H560" s="746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</row>
    <row r="561" ht="15.75" customHeight="1">
      <c r="A561" s="742"/>
      <c r="B561" s="742"/>
      <c r="C561" s="742"/>
      <c r="D561" s="746"/>
      <c r="E561" s="746"/>
      <c r="F561" s="746"/>
      <c r="G561" s="746"/>
      <c r="H561" s="746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</row>
    <row r="562" ht="15.75" customHeight="1">
      <c r="A562" s="742"/>
      <c r="B562" s="742"/>
      <c r="C562" s="742"/>
      <c r="D562" s="746"/>
      <c r="E562" s="746"/>
      <c r="F562" s="746"/>
      <c r="G562" s="746"/>
      <c r="H562" s="746"/>
      <c r="I562" s="742"/>
      <c r="J562" s="742"/>
      <c r="K562" s="742"/>
      <c r="L562" s="742"/>
      <c r="M562" s="742"/>
      <c r="N562" s="742"/>
      <c r="O562" s="742"/>
      <c r="P562" s="742"/>
      <c r="Q562" s="742"/>
      <c r="R562" s="742"/>
      <c r="S562" s="742"/>
      <c r="T562" s="742"/>
      <c r="U562" s="742"/>
      <c r="V562" s="742"/>
      <c r="W562" s="742"/>
      <c r="X562" s="742"/>
      <c r="Y562" s="742"/>
      <c r="Z562" s="742"/>
    </row>
    <row r="563" ht="15.75" customHeight="1">
      <c r="A563" s="742"/>
      <c r="B563" s="742"/>
      <c r="C563" s="742"/>
      <c r="D563" s="746"/>
      <c r="E563" s="746"/>
      <c r="F563" s="746"/>
      <c r="G563" s="746"/>
      <c r="H563" s="746"/>
      <c r="I563" s="742"/>
      <c r="J563" s="742"/>
      <c r="K563" s="742"/>
      <c r="L563" s="742"/>
      <c r="M563" s="742"/>
      <c r="N563" s="742"/>
      <c r="O563" s="742"/>
      <c r="P563" s="742"/>
      <c r="Q563" s="742"/>
      <c r="R563" s="742"/>
      <c r="S563" s="742"/>
      <c r="T563" s="742"/>
      <c r="U563" s="742"/>
      <c r="V563" s="742"/>
      <c r="W563" s="742"/>
      <c r="X563" s="742"/>
      <c r="Y563" s="742"/>
      <c r="Z563" s="742"/>
    </row>
    <row r="564" ht="15.75" customHeight="1">
      <c r="A564" s="742"/>
      <c r="B564" s="742"/>
      <c r="C564" s="742"/>
      <c r="D564" s="746"/>
      <c r="E564" s="746"/>
      <c r="F564" s="746"/>
      <c r="G564" s="746"/>
      <c r="H564" s="746"/>
      <c r="I564" s="742"/>
      <c r="J564" s="742"/>
      <c r="K564" s="742"/>
      <c r="L564" s="742"/>
      <c r="M564" s="742"/>
      <c r="N564" s="742"/>
      <c r="O564" s="742"/>
      <c r="P564" s="742"/>
      <c r="Q564" s="742"/>
      <c r="R564" s="742"/>
      <c r="S564" s="742"/>
      <c r="T564" s="742"/>
      <c r="U564" s="742"/>
      <c r="V564" s="742"/>
      <c r="W564" s="742"/>
      <c r="X564" s="742"/>
      <c r="Y564" s="742"/>
      <c r="Z564" s="742"/>
    </row>
    <row r="565" ht="15.75" customHeight="1">
      <c r="A565" s="742"/>
      <c r="B565" s="742"/>
      <c r="C565" s="742"/>
      <c r="D565" s="746"/>
      <c r="E565" s="746"/>
      <c r="F565" s="746"/>
      <c r="G565" s="746"/>
      <c r="H565" s="746"/>
      <c r="I565" s="742"/>
      <c r="J565" s="742"/>
      <c r="K565" s="742"/>
      <c r="L565" s="742"/>
      <c r="M565" s="742"/>
      <c r="N565" s="742"/>
      <c r="O565" s="742"/>
      <c r="P565" s="742"/>
      <c r="Q565" s="742"/>
      <c r="R565" s="742"/>
      <c r="S565" s="742"/>
      <c r="T565" s="742"/>
      <c r="U565" s="742"/>
      <c r="V565" s="742"/>
      <c r="W565" s="742"/>
      <c r="X565" s="742"/>
      <c r="Y565" s="742"/>
      <c r="Z565" s="742"/>
    </row>
    <row r="566" ht="15.75" customHeight="1">
      <c r="A566" s="742"/>
      <c r="B566" s="742"/>
      <c r="C566" s="742"/>
      <c r="D566" s="746"/>
      <c r="E566" s="746"/>
      <c r="F566" s="746"/>
      <c r="G566" s="746"/>
      <c r="H566" s="746"/>
      <c r="I566" s="742"/>
      <c r="J566" s="742"/>
      <c r="K566" s="742"/>
      <c r="L566" s="742"/>
      <c r="M566" s="742"/>
      <c r="N566" s="742"/>
      <c r="O566" s="742"/>
      <c r="P566" s="742"/>
      <c r="Q566" s="742"/>
      <c r="R566" s="742"/>
      <c r="S566" s="742"/>
      <c r="T566" s="742"/>
      <c r="U566" s="742"/>
      <c r="V566" s="742"/>
      <c r="W566" s="742"/>
      <c r="X566" s="742"/>
      <c r="Y566" s="742"/>
      <c r="Z566" s="742"/>
    </row>
    <row r="567" ht="15.75" customHeight="1">
      <c r="A567" s="742"/>
      <c r="B567" s="742"/>
      <c r="C567" s="742"/>
      <c r="D567" s="746"/>
      <c r="E567" s="746"/>
      <c r="F567" s="746"/>
      <c r="G567" s="746"/>
      <c r="H567" s="746"/>
      <c r="I567" s="742"/>
      <c r="J567" s="742"/>
      <c r="K567" s="742"/>
      <c r="L567" s="742"/>
      <c r="M567" s="742"/>
      <c r="N567" s="742"/>
      <c r="O567" s="742"/>
      <c r="P567" s="742"/>
      <c r="Q567" s="742"/>
      <c r="R567" s="742"/>
      <c r="S567" s="742"/>
      <c r="T567" s="742"/>
      <c r="U567" s="742"/>
      <c r="V567" s="742"/>
      <c r="W567" s="742"/>
      <c r="X567" s="742"/>
      <c r="Y567" s="742"/>
      <c r="Z567" s="742"/>
    </row>
    <row r="568" ht="15.75" customHeight="1">
      <c r="A568" s="742"/>
      <c r="B568" s="742"/>
      <c r="C568" s="742"/>
      <c r="D568" s="746"/>
      <c r="E568" s="746"/>
      <c r="F568" s="746"/>
      <c r="G568" s="746"/>
      <c r="H568" s="746"/>
      <c r="I568" s="742"/>
      <c r="J568" s="742"/>
      <c r="K568" s="742"/>
      <c r="L568" s="742"/>
      <c r="M568" s="742"/>
      <c r="N568" s="742"/>
      <c r="O568" s="742"/>
      <c r="P568" s="742"/>
      <c r="Q568" s="742"/>
      <c r="R568" s="742"/>
      <c r="S568" s="742"/>
      <c r="T568" s="742"/>
      <c r="U568" s="742"/>
      <c r="V568" s="742"/>
      <c r="W568" s="742"/>
      <c r="X568" s="742"/>
      <c r="Y568" s="742"/>
      <c r="Z568" s="742"/>
    </row>
    <row r="569" ht="15.75" customHeight="1">
      <c r="A569" s="742"/>
      <c r="B569" s="742"/>
      <c r="C569" s="742"/>
      <c r="D569" s="746"/>
      <c r="E569" s="746"/>
      <c r="F569" s="746"/>
      <c r="G569" s="746"/>
      <c r="H569" s="746"/>
      <c r="I569" s="742"/>
      <c r="J569" s="742"/>
      <c r="K569" s="742"/>
      <c r="L569" s="742"/>
      <c r="M569" s="742"/>
      <c r="N569" s="742"/>
      <c r="O569" s="742"/>
      <c r="P569" s="742"/>
      <c r="Q569" s="742"/>
      <c r="R569" s="742"/>
      <c r="S569" s="742"/>
      <c r="T569" s="742"/>
      <c r="U569" s="742"/>
      <c r="V569" s="742"/>
      <c r="W569" s="742"/>
      <c r="X569" s="742"/>
      <c r="Y569" s="742"/>
      <c r="Z569" s="742"/>
    </row>
    <row r="570" ht="15.75" customHeight="1">
      <c r="A570" s="742"/>
      <c r="B570" s="742"/>
      <c r="C570" s="742"/>
      <c r="D570" s="746"/>
      <c r="E570" s="746"/>
      <c r="F570" s="746"/>
      <c r="G570" s="746"/>
      <c r="H570" s="746"/>
      <c r="I570" s="742"/>
      <c r="J570" s="742"/>
      <c r="K570" s="742"/>
      <c r="L570" s="742"/>
      <c r="M570" s="742"/>
      <c r="N570" s="742"/>
      <c r="O570" s="742"/>
      <c r="P570" s="742"/>
      <c r="Q570" s="742"/>
      <c r="R570" s="742"/>
      <c r="S570" s="742"/>
      <c r="T570" s="742"/>
      <c r="U570" s="742"/>
      <c r="V570" s="742"/>
      <c r="W570" s="742"/>
      <c r="X570" s="742"/>
      <c r="Y570" s="742"/>
      <c r="Z570" s="742"/>
    </row>
    <row r="571" ht="15.75" customHeight="1">
      <c r="A571" s="742"/>
      <c r="B571" s="742"/>
      <c r="C571" s="742"/>
      <c r="D571" s="746"/>
      <c r="E571" s="746"/>
      <c r="F571" s="746"/>
      <c r="G571" s="746"/>
      <c r="H571" s="746"/>
      <c r="I571" s="742"/>
      <c r="J571" s="742"/>
      <c r="K571" s="742"/>
      <c r="L571" s="742"/>
      <c r="M571" s="742"/>
      <c r="N571" s="742"/>
      <c r="O571" s="742"/>
      <c r="P571" s="742"/>
      <c r="Q571" s="742"/>
      <c r="R571" s="742"/>
      <c r="S571" s="742"/>
      <c r="T571" s="742"/>
      <c r="U571" s="742"/>
      <c r="V571" s="742"/>
      <c r="W571" s="742"/>
      <c r="X571" s="742"/>
      <c r="Y571" s="742"/>
      <c r="Z571" s="742"/>
    </row>
    <row r="572" ht="15.75" customHeight="1">
      <c r="A572" s="742"/>
      <c r="B572" s="742"/>
      <c r="C572" s="742"/>
      <c r="D572" s="746"/>
      <c r="E572" s="746"/>
      <c r="F572" s="746"/>
      <c r="G572" s="746"/>
      <c r="H572" s="746"/>
      <c r="I572" s="742"/>
      <c r="J572" s="742"/>
      <c r="K572" s="742"/>
      <c r="L572" s="742"/>
      <c r="M572" s="742"/>
      <c r="N572" s="742"/>
      <c r="O572" s="742"/>
      <c r="P572" s="742"/>
      <c r="Q572" s="742"/>
      <c r="R572" s="742"/>
      <c r="S572" s="742"/>
      <c r="T572" s="742"/>
      <c r="U572" s="742"/>
      <c r="V572" s="742"/>
      <c r="W572" s="742"/>
      <c r="X572" s="742"/>
      <c r="Y572" s="742"/>
      <c r="Z572" s="742"/>
    </row>
    <row r="573" ht="15.75" customHeight="1">
      <c r="A573" s="742"/>
      <c r="B573" s="742"/>
      <c r="C573" s="742"/>
      <c r="D573" s="746"/>
      <c r="E573" s="746"/>
      <c r="F573" s="746"/>
      <c r="G573" s="746"/>
      <c r="H573" s="746"/>
      <c r="I573" s="742"/>
      <c r="J573" s="742"/>
      <c r="K573" s="742"/>
      <c r="L573" s="742"/>
      <c r="M573" s="742"/>
      <c r="N573" s="742"/>
      <c r="O573" s="742"/>
      <c r="P573" s="742"/>
      <c r="Q573" s="742"/>
      <c r="R573" s="742"/>
      <c r="S573" s="742"/>
      <c r="T573" s="742"/>
      <c r="U573" s="742"/>
      <c r="V573" s="742"/>
      <c r="W573" s="742"/>
      <c r="X573" s="742"/>
      <c r="Y573" s="742"/>
      <c r="Z573" s="742"/>
    </row>
    <row r="574" ht="15.75" customHeight="1">
      <c r="A574" s="742"/>
      <c r="B574" s="742"/>
      <c r="C574" s="742"/>
      <c r="D574" s="746"/>
      <c r="E574" s="746"/>
      <c r="F574" s="746"/>
      <c r="G574" s="746"/>
      <c r="H574" s="746"/>
      <c r="I574" s="742"/>
      <c r="J574" s="742"/>
      <c r="K574" s="742"/>
      <c r="L574" s="742"/>
      <c r="M574" s="742"/>
      <c r="N574" s="742"/>
      <c r="O574" s="742"/>
      <c r="P574" s="742"/>
      <c r="Q574" s="742"/>
      <c r="R574" s="742"/>
      <c r="S574" s="742"/>
      <c r="T574" s="742"/>
      <c r="U574" s="742"/>
      <c r="V574" s="742"/>
      <c r="W574" s="742"/>
      <c r="X574" s="742"/>
      <c r="Y574" s="742"/>
      <c r="Z574" s="742"/>
    </row>
    <row r="575" ht="15.75" customHeight="1">
      <c r="A575" s="742"/>
      <c r="B575" s="742"/>
      <c r="C575" s="742"/>
      <c r="D575" s="746"/>
      <c r="E575" s="746"/>
      <c r="F575" s="746"/>
      <c r="G575" s="746"/>
      <c r="H575" s="746"/>
      <c r="I575" s="742"/>
      <c r="J575" s="742"/>
      <c r="K575" s="742"/>
      <c r="L575" s="742"/>
      <c r="M575" s="742"/>
      <c r="N575" s="742"/>
      <c r="O575" s="742"/>
      <c r="P575" s="742"/>
      <c r="Q575" s="742"/>
      <c r="R575" s="742"/>
      <c r="S575" s="742"/>
      <c r="T575" s="742"/>
      <c r="U575" s="742"/>
      <c r="V575" s="742"/>
      <c r="W575" s="742"/>
      <c r="X575" s="742"/>
      <c r="Y575" s="742"/>
      <c r="Z575" s="742"/>
    </row>
    <row r="576" ht="15.75" customHeight="1">
      <c r="A576" s="742"/>
      <c r="B576" s="742"/>
      <c r="C576" s="742"/>
      <c r="D576" s="746"/>
      <c r="E576" s="746"/>
      <c r="F576" s="746"/>
      <c r="G576" s="746"/>
      <c r="H576" s="746"/>
      <c r="I576" s="742"/>
      <c r="J576" s="742"/>
      <c r="K576" s="742"/>
      <c r="L576" s="742"/>
      <c r="M576" s="742"/>
      <c r="N576" s="742"/>
      <c r="O576" s="742"/>
      <c r="P576" s="742"/>
      <c r="Q576" s="742"/>
      <c r="R576" s="742"/>
      <c r="S576" s="742"/>
      <c r="T576" s="742"/>
      <c r="U576" s="742"/>
      <c r="V576" s="742"/>
      <c r="W576" s="742"/>
      <c r="X576" s="742"/>
      <c r="Y576" s="742"/>
      <c r="Z576" s="742"/>
    </row>
    <row r="577" ht="15.75" customHeight="1">
      <c r="A577" s="742"/>
      <c r="B577" s="742"/>
      <c r="C577" s="742"/>
      <c r="D577" s="746"/>
      <c r="E577" s="746"/>
      <c r="F577" s="746"/>
      <c r="G577" s="746"/>
      <c r="H577" s="746"/>
      <c r="I577" s="742"/>
      <c r="J577" s="742"/>
      <c r="K577" s="742"/>
      <c r="L577" s="742"/>
      <c r="M577" s="742"/>
      <c r="N577" s="742"/>
      <c r="O577" s="742"/>
      <c r="P577" s="742"/>
      <c r="Q577" s="742"/>
      <c r="R577" s="742"/>
      <c r="S577" s="742"/>
      <c r="T577" s="742"/>
      <c r="U577" s="742"/>
      <c r="V577" s="742"/>
      <c r="W577" s="742"/>
      <c r="X577" s="742"/>
      <c r="Y577" s="742"/>
      <c r="Z577" s="742"/>
    </row>
    <row r="578" ht="15.75" customHeight="1">
      <c r="A578" s="742"/>
      <c r="B578" s="742"/>
      <c r="C578" s="742"/>
      <c r="D578" s="746"/>
      <c r="E578" s="746"/>
      <c r="F578" s="746"/>
      <c r="G578" s="746"/>
      <c r="H578" s="746"/>
      <c r="I578" s="742"/>
      <c r="J578" s="742"/>
      <c r="K578" s="742"/>
      <c r="L578" s="742"/>
      <c r="M578" s="742"/>
      <c r="N578" s="742"/>
      <c r="O578" s="742"/>
      <c r="P578" s="742"/>
      <c r="Q578" s="742"/>
      <c r="R578" s="742"/>
      <c r="S578" s="742"/>
      <c r="T578" s="742"/>
      <c r="U578" s="742"/>
      <c r="V578" s="742"/>
      <c r="W578" s="742"/>
      <c r="X578" s="742"/>
      <c r="Y578" s="742"/>
      <c r="Z578" s="742"/>
    </row>
    <row r="579" ht="15.75" customHeight="1">
      <c r="A579" s="742"/>
      <c r="B579" s="742"/>
      <c r="C579" s="742"/>
      <c r="D579" s="746"/>
      <c r="E579" s="746"/>
      <c r="F579" s="746"/>
      <c r="G579" s="746"/>
      <c r="H579" s="746"/>
      <c r="I579" s="742"/>
      <c r="J579" s="742"/>
      <c r="K579" s="742"/>
      <c r="L579" s="742"/>
      <c r="M579" s="742"/>
      <c r="N579" s="742"/>
      <c r="O579" s="742"/>
      <c r="P579" s="742"/>
      <c r="Q579" s="742"/>
      <c r="R579" s="742"/>
      <c r="S579" s="742"/>
      <c r="T579" s="742"/>
      <c r="U579" s="742"/>
      <c r="V579" s="742"/>
      <c r="W579" s="742"/>
      <c r="X579" s="742"/>
      <c r="Y579" s="742"/>
      <c r="Z579" s="742"/>
    </row>
    <row r="580" ht="15.75" customHeight="1">
      <c r="A580" s="742"/>
      <c r="B580" s="742"/>
      <c r="C580" s="742"/>
      <c r="D580" s="746"/>
      <c r="E580" s="746"/>
      <c r="F580" s="746"/>
      <c r="G580" s="746"/>
      <c r="H580" s="746"/>
      <c r="I580" s="742"/>
      <c r="J580" s="742"/>
      <c r="K580" s="742"/>
      <c r="L580" s="742"/>
      <c r="M580" s="742"/>
      <c r="N580" s="742"/>
      <c r="O580" s="742"/>
      <c r="P580" s="742"/>
      <c r="Q580" s="742"/>
      <c r="R580" s="742"/>
      <c r="S580" s="742"/>
      <c r="T580" s="742"/>
      <c r="U580" s="742"/>
      <c r="V580" s="742"/>
      <c r="W580" s="742"/>
      <c r="X580" s="742"/>
      <c r="Y580" s="742"/>
      <c r="Z580" s="742"/>
    </row>
    <row r="581" ht="15.75" customHeight="1">
      <c r="A581" s="742"/>
      <c r="B581" s="742"/>
      <c r="C581" s="742"/>
      <c r="D581" s="746"/>
      <c r="E581" s="746"/>
      <c r="F581" s="746"/>
      <c r="G581" s="746"/>
      <c r="H581" s="746"/>
      <c r="I581" s="742"/>
      <c r="J581" s="742"/>
      <c r="K581" s="742"/>
      <c r="L581" s="742"/>
      <c r="M581" s="742"/>
      <c r="N581" s="742"/>
      <c r="O581" s="742"/>
      <c r="P581" s="742"/>
      <c r="Q581" s="742"/>
      <c r="R581" s="742"/>
      <c r="S581" s="742"/>
      <c r="T581" s="742"/>
      <c r="U581" s="742"/>
      <c r="V581" s="742"/>
      <c r="W581" s="742"/>
      <c r="X581" s="742"/>
      <c r="Y581" s="742"/>
      <c r="Z581" s="742"/>
    </row>
    <row r="582" ht="15.75" customHeight="1">
      <c r="A582" s="742"/>
      <c r="B582" s="742"/>
      <c r="C582" s="742"/>
      <c r="D582" s="746"/>
      <c r="E582" s="746"/>
      <c r="F582" s="746"/>
      <c r="G582" s="746"/>
      <c r="H582" s="746"/>
      <c r="I582" s="742"/>
      <c r="J582" s="742"/>
      <c r="K582" s="742"/>
      <c r="L582" s="742"/>
      <c r="M582" s="742"/>
      <c r="N582" s="742"/>
      <c r="O582" s="742"/>
      <c r="P582" s="742"/>
      <c r="Q582" s="742"/>
      <c r="R582" s="742"/>
      <c r="S582" s="742"/>
      <c r="T582" s="742"/>
      <c r="U582" s="742"/>
      <c r="V582" s="742"/>
      <c r="W582" s="742"/>
      <c r="X582" s="742"/>
      <c r="Y582" s="742"/>
      <c r="Z582" s="742"/>
    </row>
    <row r="583" ht="15.75" customHeight="1">
      <c r="A583" s="742"/>
      <c r="B583" s="742"/>
      <c r="C583" s="742"/>
      <c r="D583" s="746"/>
      <c r="E583" s="746"/>
      <c r="F583" s="746"/>
      <c r="G583" s="746"/>
      <c r="H583" s="746"/>
      <c r="I583" s="742"/>
      <c r="J583" s="742"/>
      <c r="K583" s="742"/>
      <c r="L583" s="742"/>
      <c r="M583" s="742"/>
      <c r="N583" s="742"/>
      <c r="O583" s="742"/>
      <c r="P583" s="742"/>
      <c r="Q583" s="742"/>
      <c r="R583" s="742"/>
      <c r="S583" s="742"/>
      <c r="T583" s="742"/>
      <c r="U583" s="742"/>
      <c r="V583" s="742"/>
      <c r="W583" s="742"/>
      <c r="X583" s="742"/>
      <c r="Y583" s="742"/>
      <c r="Z583" s="742"/>
    </row>
    <row r="584" ht="15.75" customHeight="1">
      <c r="A584" s="742"/>
      <c r="B584" s="742"/>
      <c r="C584" s="742"/>
      <c r="D584" s="746"/>
      <c r="E584" s="746"/>
      <c r="F584" s="746"/>
      <c r="G584" s="746"/>
      <c r="H584" s="746"/>
      <c r="I584" s="742"/>
      <c r="J584" s="742"/>
      <c r="K584" s="742"/>
      <c r="L584" s="742"/>
      <c r="M584" s="742"/>
      <c r="N584" s="742"/>
      <c r="O584" s="742"/>
      <c r="P584" s="742"/>
      <c r="Q584" s="742"/>
      <c r="R584" s="742"/>
      <c r="S584" s="742"/>
      <c r="T584" s="742"/>
      <c r="U584" s="742"/>
      <c r="V584" s="742"/>
      <c r="W584" s="742"/>
      <c r="X584" s="742"/>
      <c r="Y584" s="742"/>
      <c r="Z584" s="742"/>
    </row>
    <row r="585" ht="15.75" customHeight="1">
      <c r="A585" s="742"/>
      <c r="B585" s="742"/>
      <c r="C585" s="742"/>
      <c r="D585" s="746"/>
      <c r="E585" s="746"/>
      <c r="F585" s="746"/>
      <c r="G585" s="746"/>
      <c r="H585" s="746"/>
      <c r="I585" s="742"/>
      <c r="J585" s="742"/>
      <c r="K585" s="742"/>
      <c r="L585" s="742"/>
      <c r="M585" s="742"/>
      <c r="N585" s="742"/>
      <c r="O585" s="742"/>
      <c r="P585" s="742"/>
      <c r="Q585" s="742"/>
      <c r="R585" s="742"/>
      <c r="S585" s="742"/>
      <c r="T585" s="742"/>
      <c r="U585" s="742"/>
      <c r="V585" s="742"/>
      <c r="W585" s="742"/>
      <c r="X585" s="742"/>
      <c r="Y585" s="742"/>
      <c r="Z585" s="742"/>
    </row>
    <row r="586" ht="15.75" customHeight="1">
      <c r="A586" s="742"/>
      <c r="B586" s="742"/>
      <c r="C586" s="742"/>
      <c r="D586" s="746"/>
      <c r="E586" s="746"/>
      <c r="F586" s="746"/>
      <c r="G586" s="746"/>
      <c r="H586" s="746"/>
      <c r="I586" s="742"/>
      <c r="J586" s="742"/>
      <c r="K586" s="742"/>
      <c r="L586" s="742"/>
      <c r="M586" s="742"/>
      <c r="N586" s="742"/>
      <c r="O586" s="742"/>
      <c r="P586" s="742"/>
      <c r="Q586" s="742"/>
      <c r="R586" s="742"/>
      <c r="S586" s="742"/>
      <c r="T586" s="742"/>
      <c r="U586" s="742"/>
      <c r="V586" s="742"/>
      <c r="W586" s="742"/>
      <c r="X586" s="742"/>
      <c r="Y586" s="742"/>
      <c r="Z586" s="742"/>
    </row>
    <row r="587" ht="15.75" customHeight="1">
      <c r="A587" s="742"/>
      <c r="B587" s="742"/>
      <c r="C587" s="742"/>
      <c r="D587" s="746"/>
      <c r="E587" s="746"/>
      <c r="F587" s="746"/>
      <c r="G587" s="746"/>
      <c r="H587" s="746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</row>
    <row r="588" ht="15.75" customHeight="1">
      <c r="A588" s="742"/>
      <c r="B588" s="742"/>
      <c r="C588" s="742"/>
      <c r="D588" s="746"/>
      <c r="E588" s="746"/>
      <c r="F588" s="746"/>
      <c r="G588" s="746"/>
      <c r="H588" s="746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</row>
    <row r="589" ht="15.75" customHeight="1">
      <c r="A589" s="742"/>
      <c r="B589" s="742"/>
      <c r="C589" s="742"/>
      <c r="D589" s="746"/>
      <c r="E589" s="746"/>
      <c r="F589" s="746"/>
      <c r="G589" s="746"/>
      <c r="H589" s="746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</row>
    <row r="590" ht="15.75" customHeight="1">
      <c r="A590" s="742"/>
      <c r="B590" s="742"/>
      <c r="C590" s="742"/>
      <c r="D590" s="746"/>
      <c r="E590" s="746"/>
      <c r="F590" s="746"/>
      <c r="G590" s="746"/>
      <c r="H590" s="746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</row>
    <row r="591" ht="15.75" customHeight="1">
      <c r="A591" s="742"/>
      <c r="B591" s="742"/>
      <c r="C591" s="742"/>
      <c r="D591" s="746"/>
      <c r="E591" s="746"/>
      <c r="F591" s="746"/>
      <c r="G591" s="746"/>
      <c r="H591" s="746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</row>
    <row r="592" ht="15.75" customHeight="1">
      <c r="A592" s="742"/>
      <c r="B592" s="742"/>
      <c r="C592" s="742"/>
      <c r="D592" s="746"/>
      <c r="E592" s="746"/>
      <c r="F592" s="746"/>
      <c r="G592" s="746"/>
      <c r="H592" s="746"/>
      <c r="I592" s="742"/>
      <c r="J592" s="742"/>
      <c r="K592" s="742"/>
      <c r="L592" s="742"/>
      <c r="M592" s="742"/>
      <c r="N592" s="742"/>
      <c r="O592" s="742"/>
      <c r="P592" s="742"/>
      <c r="Q592" s="742"/>
      <c r="R592" s="742"/>
      <c r="S592" s="742"/>
      <c r="T592" s="742"/>
      <c r="U592" s="742"/>
      <c r="V592" s="742"/>
      <c r="W592" s="742"/>
      <c r="X592" s="742"/>
      <c r="Y592" s="742"/>
      <c r="Z592" s="742"/>
    </row>
    <row r="593" ht="15.75" customHeight="1">
      <c r="A593" s="742"/>
      <c r="B593" s="742"/>
      <c r="C593" s="742"/>
      <c r="D593" s="746"/>
      <c r="E593" s="746"/>
      <c r="F593" s="746"/>
      <c r="G593" s="746"/>
      <c r="H593" s="746"/>
      <c r="I593" s="742"/>
      <c r="J593" s="742"/>
      <c r="K593" s="742"/>
      <c r="L593" s="742"/>
      <c r="M593" s="742"/>
      <c r="N593" s="742"/>
      <c r="O593" s="742"/>
      <c r="P593" s="742"/>
      <c r="Q593" s="742"/>
      <c r="R593" s="742"/>
      <c r="S593" s="742"/>
      <c r="T593" s="742"/>
      <c r="U593" s="742"/>
      <c r="V593" s="742"/>
      <c r="W593" s="742"/>
      <c r="X593" s="742"/>
      <c r="Y593" s="742"/>
      <c r="Z593" s="742"/>
    </row>
    <row r="594" ht="15.75" customHeight="1">
      <c r="A594" s="742"/>
      <c r="B594" s="742"/>
      <c r="C594" s="742"/>
      <c r="D594" s="746"/>
      <c r="E594" s="746"/>
      <c r="F594" s="746"/>
      <c r="G594" s="746"/>
      <c r="H594" s="746"/>
      <c r="I594" s="742"/>
      <c r="J594" s="742"/>
      <c r="K594" s="742"/>
      <c r="L594" s="742"/>
      <c r="M594" s="742"/>
      <c r="N594" s="742"/>
      <c r="O594" s="742"/>
      <c r="P594" s="742"/>
      <c r="Q594" s="742"/>
      <c r="R594" s="742"/>
      <c r="S594" s="742"/>
      <c r="T594" s="742"/>
      <c r="U594" s="742"/>
      <c r="V594" s="742"/>
      <c r="W594" s="742"/>
      <c r="X594" s="742"/>
      <c r="Y594" s="742"/>
      <c r="Z594" s="742"/>
    </row>
    <row r="595" ht="15.75" customHeight="1">
      <c r="A595" s="742"/>
      <c r="B595" s="742"/>
      <c r="C595" s="742"/>
      <c r="D595" s="746"/>
      <c r="E595" s="746"/>
      <c r="F595" s="746"/>
      <c r="G595" s="746"/>
      <c r="H595" s="746"/>
      <c r="I595" s="742"/>
      <c r="J595" s="742"/>
      <c r="K595" s="742"/>
      <c r="L595" s="742"/>
      <c r="M595" s="742"/>
      <c r="N595" s="742"/>
      <c r="O595" s="742"/>
      <c r="P595" s="742"/>
      <c r="Q595" s="742"/>
      <c r="R595" s="742"/>
      <c r="S595" s="742"/>
      <c r="T595" s="742"/>
      <c r="U595" s="742"/>
      <c r="V595" s="742"/>
      <c r="W595" s="742"/>
      <c r="X595" s="742"/>
      <c r="Y595" s="742"/>
      <c r="Z595" s="742"/>
    </row>
    <row r="596" ht="15.75" customHeight="1">
      <c r="A596" s="742"/>
      <c r="B596" s="742"/>
      <c r="C596" s="742"/>
      <c r="D596" s="746"/>
      <c r="E596" s="746"/>
      <c r="F596" s="746"/>
      <c r="G596" s="746"/>
      <c r="H596" s="746"/>
      <c r="I596" s="742"/>
      <c r="J596" s="742"/>
      <c r="K596" s="742"/>
      <c r="L596" s="742"/>
      <c r="M596" s="742"/>
      <c r="N596" s="742"/>
      <c r="O596" s="742"/>
      <c r="P596" s="742"/>
      <c r="Q596" s="742"/>
      <c r="R596" s="742"/>
      <c r="S596" s="742"/>
      <c r="T596" s="742"/>
      <c r="U596" s="742"/>
      <c r="V596" s="742"/>
      <c r="W596" s="742"/>
      <c r="X596" s="742"/>
      <c r="Y596" s="742"/>
      <c r="Z596" s="742"/>
    </row>
    <row r="597" ht="15.75" customHeight="1">
      <c r="A597" s="742"/>
      <c r="B597" s="742"/>
      <c r="C597" s="742"/>
      <c r="D597" s="746"/>
      <c r="E597" s="746"/>
      <c r="F597" s="746"/>
      <c r="G597" s="746"/>
      <c r="H597" s="746"/>
      <c r="I597" s="742"/>
      <c r="J597" s="742"/>
      <c r="K597" s="742"/>
      <c r="L597" s="742"/>
      <c r="M597" s="742"/>
      <c r="N597" s="742"/>
      <c r="O597" s="742"/>
      <c r="P597" s="742"/>
      <c r="Q597" s="742"/>
      <c r="R597" s="742"/>
      <c r="S597" s="742"/>
      <c r="T597" s="742"/>
      <c r="U597" s="742"/>
      <c r="V597" s="742"/>
      <c r="W597" s="742"/>
      <c r="X597" s="742"/>
      <c r="Y597" s="742"/>
      <c r="Z597" s="742"/>
    </row>
    <row r="598" ht="15.75" customHeight="1">
      <c r="A598" s="742"/>
      <c r="B598" s="742"/>
      <c r="C598" s="742"/>
      <c r="D598" s="746"/>
      <c r="E598" s="746"/>
      <c r="F598" s="746"/>
      <c r="G598" s="746"/>
      <c r="H598" s="746"/>
      <c r="I598" s="742"/>
      <c r="J598" s="742"/>
      <c r="K598" s="742"/>
      <c r="L598" s="742"/>
      <c r="M598" s="742"/>
      <c r="N598" s="742"/>
      <c r="O598" s="742"/>
      <c r="P598" s="742"/>
      <c r="Q598" s="742"/>
      <c r="R598" s="742"/>
      <c r="S598" s="742"/>
      <c r="T598" s="742"/>
      <c r="U598" s="742"/>
      <c r="V598" s="742"/>
      <c r="W598" s="742"/>
      <c r="X598" s="742"/>
      <c r="Y598" s="742"/>
      <c r="Z598" s="742"/>
    </row>
    <row r="599" ht="15.75" customHeight="1">
      <c r="A599" s="742"/>
      <c r="B599" s="742"/>
      <c r="C599" s="742"/>
      <c r="D599" s="746"/>
      <c r="E599" s="746"/>
      <c r="F599" s="746"/>
      <c r="G599" s="746"/>
      <c r="H599" s="746"/>
      <c r="I599" s="742"/>
      <c r="J599" s="742"/>
      <c r="K599" s="742"/>
      <c r="L599" s="742"/>
      <c r="M599" s="742"/>
      <c r="N599" s="742"/>
      <c r="O599" s="742"/>
      <c r="P599" s="742"/>
      <c r="Q599" s="742"/>
      <c r="R599" s="742"/>
      <c r="S599" s="742"/>
      <c r="T599" s="742"/>
      <c r="U599" s="742"/>
      <c r="V599" s="742"/>
      <c r="W599" s="742"/>
      <c r="X599" s="742"/>
      <c r="Y599" s="742"/>
      <c r="Z599" s="742"/>
    </row>
    <row r="600" ht="15.75" customHeight="1">
      <c r="A600" s="742"/>
      <c r="B600" s="742"/>
      <c r="C600" s="742"/>
      <c r="D600" s="746"/>
      <c r="E600" s="746"/>
      <c r="F600" s="746"/>
      <c r="G600" s="746"/>
      <c r="H600" s="746"/>
      <c r="I600" s="742"/>
      <c r="J600" s="742"/>
      <c r="K600" s="742"/>
      <c r="L600" s="742"/>
      <c r="M600" s="742"/>
      <c r="N600" s="742"/>
      <c r="O600" s="742"/>
      <c r="P600" s="742"/>
      <c r="Q600" s="742"/>
      <c r="R600" s="742"/>
      <c r="S600" s="742"/>
      <c r="T600" s="742"/>
      <c r="U600" s="742"/>
      <c r="V600" s="742"/>
      <c r="W600" s="742"/>
      <c r="X600" s="742"/>
      <c r="Y600" s="742"/>
      <c r="Z600" s="742"/>
    </row>
    <row r="601" ht="15.75" customHeight="1">
      <c r="A601" s="742"/>
      <c r="B601" s="742"/>
      <c r="C601" s="742"/>
      <c r="D601" s="746"/>
      <c r="E601" s="746"/>
      <c r="F601" s="746"/>
      <c r="G601" s="746"/>
      <c r="H601" s="746"/>
      <c r="I601" s="742"/>
      <c r="J601" s="742"/>
      <c r="K601" s="742"/>
      <c r="L601" s="742"/>
      <c r="M601" s="742"/>
      <c r="N601" s="742"/>
      <c r="O601" s="742"/>
      <c r="P601" s="742"/>
      <c r="Q601" s="742"/>
      <c r="R601" s="742"/>
      <c r="S601" s="742"/>
      <c r="T601" s="742"/>
      <c r="U601" s="742"/>
      <c r="V601" s="742"/>
      <c r="W601" s="742"/>
      <c r="X601" s="742"/>
      <c r="Y601" s="742"/>
      <c r="Z601" s="742"/>
    </row>
    <row r="602" ht="15.75" customHeight="1">
      <c r="A602" s="742"/>
      <c r="B602" s="742"/>
      <c r="C602" s="742"/>
      <c r="D602" s="746"/>
      <c r="E602" s="746"/>
      <c r="F602" s="746"/>
      <c r="G602" s="746"/>
      <c r="H602" s="746"/>
      <c r="I602" s="742"/>
      <c r="J602" s="742"/>
      <c r="K602" s="742"/>
      <c r="L602" s="742"/>
      <c r="M602" s="742"/>
      <c r="N602" s="742"/>
      <c r="O602" s="742"/>
      <c r="P602" s="742"/>
      <c r="Q602" s="742"/>
      <c r="R602" s="742"/>
      <c r="S602" s="742"/>
      <c r="T602" s="742"/>
      <c r="U602" s="742"/>
      <c r="V602" s="742"/>
      <c r="W602" s="742"/>
      <c r="X602" s="742"/>
      <c r="Y602" s="742"/>
      <c r="Z602" s="742"/>
    </row>
    <row r="603" ht="15.75" customHeight="1">
      <c r="A603" s="742"/>
      <c r="B603" s="742"/>
      <c r="C603" s="742"/>
      <c r="D603" s="746"/>
      <c r="E603" s="746"/>
      <c r="F603" s="746"/>
      <c r="G603" s="746"/>
      <c r="H603" s="746"/>
      <c r="I603" s="742"/>
      <c r="J603" s="742"/>
      <c r="K603" s="742"/>
      <c r="L603" s="742"/>
      <c r="M603" s="742"/>
      <c r="N603" s="742"/>
      <c r="O603" s="742"/>
      <c r="P603" s="742"/>
      <c r="Q603" s="742"/>
      <c r="R603" s="742"/>
      <c r="S603" s="742"/>
      <c r="T603" s="742"/>
      <c r="U603" s="742"/>
      <c r="V603" s="742"/>
      <c r="W603" s="742"/>
      <c r="X603" s="742"/>
      <c r="Y603" s="742"/>
      <c r="Z603" s="742"/>
    </row>
    <row r="604" ht="15.75" customHeight="1">
      <c r="A604" s="742"/>
      <c r="B604" s="742"/>
      <c r="C604" s="742"/>
      <c r="D604" s="746"/>
      <c r="E604" s="746"/>
      <c r="F604" s="746"/>
      <c r="G604" s="746"/>
      <c r="H604" s="746"/>
      <c r="I604" s="742"/>
      <c r="J604" s="742"/>
      <c r="K604" s="742"/>
      <c r="L604" s="742"/>
      <c r="M604" s="742"/>
      <c r="N604" s="742"/>
      <c r="O604" s="742"/>
      <c r="P604" s="742"/>
      <c r="Q604" s="742"/>
      <c r="R604" s="742"/>
      <c r="S604" s="742"/>
      <c r="T604" s="742"/>
      <c r="U604" s="742"/>
      <c r="V604" s="742"/>
      <c r="W604" s="742"/>
      <c r="X604" s="742"/>
      <c r="Y604" s="742"/>
      <c r="Z604" s="742"/>
    </row>
    <row r="605" ht="15.75" customHeight="1">
      <c r="A605" s="742"/>
      <c r="B605" s="742"/>
      <c r="C605" s="742"/>
      <c r="D605" s="746"/>
      <c r="E605" s="746"/>
      <c r="F605" s="746"/>
      <c r="G605" s="746"/>
      <c r="H605" s="746"/>
      <c r="I605" s="742"/>
      <c r="J605" s="742"/>
      <c r="K605" s="742"/>
      <c r="L605" s="742"/>
      <c r="M605" s="742"/>
      <c r="N605" s="742"/>
      <c r="O605" s="742"/>
      <c r="P605" s="742"/>
      <c r="Q605" s="742"/>
      <c r="R605" s="742"/>
      <c r="S605" s="742"/>
      <c r="T605" s="742"/>
      <c r="U605" s="742"/>
      <c r="V605" s="742"/>
      <c r="W605" s="742"/>
      <c r="X605" s="742"/>
      <c r="Y605" s="742"/>
      <c r="Z605" s="742"/>
    </row>
    <row r="606" ht="15.75" customHeight="1">
      <c r="A606" s="742"/>
      <c r="B606" s="742"/>
      <c r="C606" s="742"/>
      <c r="D606" s="746"/>
      <c r="E606" s="746"/>
      <c r="F606" s="746"/>
      <c r="G606" s="746"/>
      <c r="H606" s="746"/>
      <c r="I606" s="742"/>
      <c r="J606" s="742"/>
      <c r="K606" s="742"/>
      <c r="L606" s="742"/>
      <c r="M606" s="742"/>
      <c r="N606" s="742"/>
      <c r="O606" s="742"/>
      <c r="P606" s="742"/>
      <c r="Q606" s="742"/>
      <c r="R606" s="742"/>
      <c r="S606" s="742"/>
      <c r="T606" s="742"/>
      <c r="U606" s="742"/>
      <c r="V606" s="742"/>
      <c r="W606" s="742"/>
      <c r="X606" s="742"/>
      <c r="Y606" s="742"/>
      <c r="Z606" s="742"/>
    </row>
    <row r="607" ht="15.75" customHeight="1">
      <c r="A607" s="742"/>
      <c r="B607" s="742"/>
      <c r="C607" s="742"/>
      <c r="D607" s="746"/>
      <c r="E607" s="746"/>
      <c r="F607" s="746"/>
      <c r="G607" s="746"/>
      <c r="H607" s="746"/>
      <c r="I607" s="742"/>
      <c r="J607" s="742"/>
      <c r="K607" s="742"/>
      <c r="L607" s="742"/>
      <c r="M607" s="742"/>
      <c r="N607" s="742"/>
      <c r="O607" s="742"/>
      <c r="P607" s="742"/>
      <c r="Q607" s="742"/>
      <c r="R607" s="742"/>
      <c r="S607" s="742"/>
      <c r="T607" s="742"/>
      <c r="U607" s="742"/>
      <c r="V607" s="742"/>
      <c r="W607" s="742"/>
      <c r="X607" s="742"/>
      <c r="Y607" s="742"/>
      <c r="Z607" s="742"/>
    </row>
    <row r="608" ht="15.75" customHeight="1">
      <c r="A608" s="742"/>
      <c r="B608" s="742"/>
      <c r="C608" s="742"/>
      <c r="D608" s="746"/>
      <c r="E608" s="746"/>
      <c r="F608" s="746"/>
      <c r="G608" s="746"/>
      <c r="H608" s="746"/>
      <c r="I608" s="742"/>
      <c r="J608" s="742"/>
      <c r="K608" s="742"/>
      <c r="L608" s="742"/>
      <c r="M608" s="742"/>
      <c r="N608" s="742"/>
      <c r="O608" s="742"/>
      <c r="P608" s="742"/>
      <c r="Q608" s="742"/>
      <c r="R608" s="742"/>
      <c r="S608" s="742"/>
      <c r="T608" s="742"/>
      <c r="U608" s="742"/>
      <c r="V608" s="742"/>
      <c r="W608" s="742"/>
      <c r="X608" s="742"/>
      <c r="Y608" s="742"/>
      <c r="Z608" s="742"/>
    </row>
    <row r="609" ht="15.75" customHeight="1">
      <c r="A609" s="742"/>
      <c r="B609" s="742"/>
      <c r="C609" s="742"/>
      <c r="D609" s="746"/>
      <c r="E609" s="746"/>
      <c r="F609" s="746"/>
      <c r="G609" s="746"/>
      <c r="H609" s="746"/>
      <c r="I609" s="742"/>
      <c r="J609" s="742"/>
      <c r="K609" s="742"/>
      <c r="L609" s="742"/>
      <c r="M609" s="742"/>
      <c r="N609" s="742"/>
      <c r="O609" s="742"/>
      <c r="P609" s="742"/>
      <c r="Q609" s="742"/>
      <c r="R609" s="742"/>
      <c r="S609" s="742"/>
      <c r="T609" s="742"/>
      <c r="U609" s="742"/>
      <c r="V609" s="742"/>
      <c r="W609" s="742"/>
      <c r="X609" s="742"/>
      <c r="Y609" s="742"/>
      <c r="Z609" s="742"/>
    </row>
    <row r="610" ht="15.75" customHeight="1">
      <c r="A610" s="742"/>
      <c r="B610" s="742"/>
      <c r="C610" s="742"/>
      <c r="D610" s="746"/>
      <c r="E610" s="746"/>
      <c r="F610" s="746"/>
      <c r="G610" s="746"/>
      <c r="H610" s="746"/>
      <c r="I610" s="742"/>
      <c r="J610" s="742"/>
      <c r="K610" s="742"/>
      <c r="L610" s="742"/>
      <c r="M610" s="742"/>
      <c r="N610" s="742"/>
      <c r="O610" s="742"/>
      <c r="P610" s="742"/>
      <c r="Q610" s="742"/>
      <c r="R610" s="742"/>
      <c r="S610" s="742"/>
      <c r="T610" s="742"/>
      <c r="U610" s="742"/>
      <c r="V610" s="742"/>
      <c r="W610" s="742"/>
      <c r="X610" s="742"/>
      <c r="Y610" s="742"/>
      <c r="Z610" s="742"/>
    </row>
    <row r="611" ht="15.75" customHeight="1">
      <c r="A611" s="742"/>
      <c r="B611" s="742"/>
      <c r="C611" s="742"/>
      <c r="D611" s="746"/>
      <c r="E611" s="746"/>
      <c r="F611" s="746"/>
      <c r="G611" s="746"/>
      <c r="H611" s="746"/>
      <c r="I611" s="742"/>
      <c r="J611" s="742"/>
      <c r="K611" s="742"/>
      <c r="L611" s="742"/>
      <c r="M611" s="742"/>
      <c r="N611" s="742"/>
      <c r="O611" s="742"/>
      <c r="P611" s="742"/>
      <c r="Q611" s="742"/>
      <c r="R611" s="742"/>
      <c r="S611" s="742"/>
      <c r="T611" s="742"/>
      <c r="U611" s="742"/>
      <c r="V611" s="742"/>
      <c r="W611" s="742"/>
      <c r="X611" s="742"/>
      <c r="Y611" s="742"/>
      <c r="Z611" s="742"/>
    </row>
    <row r="612" ht="15.75" customHeight="1">
      <c r="A612" s="742"/>
      <c r="B612" s="742"/>
      <c r="C612" s="742"/>
      <c r="D612" s="746"/>
      <c r="E612" s="746"/>
      <c r="F612" s="746"/>
      <c r="G612" s="746"/>
      <c r="H612" s="746"/>
      <c r="I612" s="742"/>
      <c r="J612" s="742"/>
      <c r="K612" s="742"/>
      <c r="L612" s="742"/>
      <c r="M612" s="742"/>
      <c r="N612" s="742"/>
      <c r="O612" s="742"/>
      <c r="P612" s="742"/>
      <c r="Q612" s="742"/>
      <c r="R612" s="742"/>
      <c r="S612" s="742"/>
      <c r="T612" s="742"/>
      <c r="U612" s="742"/>
      <c r="V612" s="742"/>
      <c r="W612" s="742"/>
      <c r="X612" s="742"/>
      <c r="Y612" s="742"/>
      <c r="Z612" s="742"/>
    </row>
    <row r="613" ht="15.75" customHeight="1">
      <c r="A613" s="742"/>
      <c r="B613" s="742"/>
      <c r="C613" s="742"/>
      <c r="D613" s="746"/>
      <c r="E613" s="746"/>
      <c r="F613" s="746"/>
      <c r="G613" s="746"/>
      <c r="H613" s="746"/>
      <c r="I613" s="742"/>
      <c r="J613" s="742"/>
      <c r="K613" s="742"/>
      <c r="L613" s="742"/>
      <c r="M613" s="742"/>
      <c r="N613" s="742"/>
      <c r="O613" s="742"/>
      <c r="P613" s="742"/>
      <c r="Q613" s="742"/>
      <c r="R613" s="742"/>
      <c r="S613" s="742"/>
      <c r="T613" s="742"/>
      <c r="U613" s="742"/>
      <c r="V613" s="742"/>
      <c r="W613" s="742"/>
      <c r="X613" s="742"/>
      <c r="Y613" s="742"/>
      <c r="Z613" s="742"/>
    </row>
    <row r="614" ht="15.75" customHeight="1">
      <c r="A614" s="742"/>
      <c r="B614" s="742"/>
      <c r="C614" s="742"/>
      <c r="D614" s="746"/>
      <c r="E614" s="746"/>
      <c r="F614" s="746"/>
      <c r="G614" s="746"/>
      <c r="H614" s="746"/>
      <c r="I614" s="742"/>
      <c r="J614" s="742"/>
      <c r="K614" s="742"/>
      <c r="L614" s="742"/>
      <c r="M614" s="742"/>
      <c r="N614" s="742"/>
      <c r="O614" s="742"/>
      <c r="P614" s="742"/>
      <c r="Q614" s="742"/>
      <c r="R614" s="742"/>
      <c r="S614" s="742"/>
      <c r="T614" s="742"/>
      <c r="U614" s="742"/>
      <c r="V614" s="742"/>
      <c r="W614" s="742"/>
      <c r="X614" s="742"/>
      <c r="Y614" s="742"/>
      <c r="Z614" s="742"/>
    </row>
    <row r="615" ht="15.75" customHeight="1">
      <c r="A615" s="742"/>
      <c r="B615" s="742"/>
      <c r="C615" s="742"/>
      <c r="D615" s="746"/>
      <c r="E615" s="746"/>
      <c r="F615" s="746"/>
      <c r="G615" s="746"/>
      <c r="H615" s="746"/>
      <c r="I615" s="742"/>
      <c r="J615" s="742"/>
      <c r="K615" s="742"/>
      <c r="L615" s="742"/>
      <c r="M615" s="742"/>
      <c r="N615" s="742"/>
      <c r="O615" s="742"/>
      <c r="P615" s="742"/>
      <c r="Q615" s="742"/>
      <c r="R615" s="742"/>
      <c r="S615" s="742"/>
      <c r="T615" s="742"/>
      <c r="U615" s="742"/>
      <c r="V615" s="742"/>
      <c r="W615" s="742"/>
      <c r="X615" s="742"/>
      <c r="Y615" s="742"/>
      <c r="Z615" s="742"/>
    </row>
    <row r="616" ht="15.75" customHeight="1">
      <c r="A616" s="742"/>
      <c r="B616" s="742"/>
      <c r="C616" s="742"/>
      <c r="D616" s="746"/>
      <c r="E616" s="746"/>
      <c r="F616" s="746"/>
      <c r="G616" s="746"/>
      <c r="H616" s="746"/>
      <c r="I616" s="742"/>
      <c r="J616" s="742"/>
      <c r="K616" s="742"/>
      <c r="L616" s="742"/>
      <c r="M616" s="742"/>
      <c r="N616" s="742"/>
      <c r="O616" s="742"/>
      <c r="P616" s="742"/>
      <c r="Q616" s="742"/>
      <c r="R616" s="742"/>
      <c r="S616" s="742"/>
      <c r="T616" s="742"/>
      <c r="U616" s="742"/>
      <c r="V616" s="742"/>
      <c r="W616" s="742"/>
      <c r="X616" s="742"/>
      <c r="Y616" s="742"/>
      <c r="Z616" s="742"/>
    </row>
    <row r="617" ht="15.75" customHeight="1">
      <c r="A617" s="742"/>
      <c r="B617" s="742"/>
      <c r="C617" s="742"/>
      <c r="D617" s="746"/>
      <c r="E617" s="746"/>
      <c r="F617" s="746"/>
      <c r="G617" s="746"/>
      <c r="H617" s="746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</row>
    <row r="618" ht="15.75" customHeight="1">
      <c r="A618" s="742"/>
      <c r="B618" s="742"/>
      <c r="C618" s="742"/>
      <c r="D618" s="746"/>
      <c r="E618" s="746"/>
      <c r="F618" s="746"/>
      <c r="G618" s="746"/>
      <c r="H618" s="746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</row>
    <row r="619" ht="15.75" customHeight="1">
      <c r="A619" s="742"/>
      <c r="B619" s="742"/>
      <c r="C619" s="742"/>
      <c r="D619" s="746"/>
      <c r="E619" s="746"/>
      <c r="F619" s="746"/>
      <c r="G619" s="746"/>
      <c r="H619" s="746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</row>
    <row r="620" ht="15.75" customHeight="1">
      <c r="A620" s="742"/>
      <c r="B620" s="742"/>
      <c r="C620" s="742"/>
      <c r="D620" s="746"/>
      <c r="E620" s="746"/>
      <c r="F620" s="746"/>
      <c r="G620" s="746"/>
      <c r="H620" s="746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</row>
    <row r="621" ht="15.75" customHeight="1">
      <c r="A621" s="742"/>
      <c r="B621" s="742"/>
      <c r="C621" s="742"/>
      <c r="D621" s="746"/>
      <c r="E621" s="746"/>
      <c r="F621" s="746"/>
      <c r="G621" s="746"/>
      <c r="H621" s="746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</row>
    <row r="622" ht="15.75" customHeight="1">
      <c r="A622" s="742"/>
      <c r="B622" s="742"/>
      <c r="C622" s="742"/>
      <c r="D622" s="746"/>
      <c r="E622" s="746"/>
      <c r="F622" s="746"/>
      <c r="G622" s="746"/>
      <c r="H622" s="746"/>
      <c r="I622" s="742"/>
      <c r="J622" s="742"/>
      <c r="K622" s="742"/>
      <c r="L622" s="742"/>
      <c r="M622" s="742"/>
      <c r="N622" s="742"/>
      <c r="O622" s="742"/>
      <c r="P622" s="742"/>
      <c r="Q622" s="742"/>
      <c r="R622" s="742"/>
      <c r="S622" s="742"/>
      <c r="T622" s="742"/>
      <c r="U622" s="742"/>
      <c r="V622" s="742"/>
      <c r="W622" s="742"/>
      <c r="X622" s="742"/>
      <c r="Y622" s="742"/>
      <c r="Z622" s="742"/>
    </row>
    <row r="623" ht="15.75" customHeight="1">
      <c r="A623" s="742"/>
      <c r="B623" s="742"/>
      <c r="C623" s="742"/>
      <c r="D623" s="746"/>
      <c r="E623" s="746"/>
      <c r="F623" s="746"/>
      <c r="G623" s="746"/>
      <c r="H623" s="746"/>
      <c r="I623" s="742"/>
      <c r="J623" s="742"/>
      <c r="K623" s="742"/>
      <c r="L623" s="742"/>
      <c r="M623" s="742"/>
      <c r="N623" s="742"/>
      <c r="O623" s="742"/>
      <c r="P623" s="742"/>
      <c r="Q623" s="742"/>
      <c r="R623" s="742"/>
      <c r="S623" s="742"/>
      <c r="T623" s="742"/>
      <c r="U623" s="742"/>
      <c r="V623" s="742"/>
      <c r="W623" s="742"/>
      <c r="X623" s="742"/>
      <c r="Y623" s="742"/>
      <c r="Z623" s="742"/>
    </row>
    <row r="624" ht="15.75" customHeight="1">
      <c r="A624" s="742"/>
      <c r="B624" s="742"/>
      <c r="C624" s="742"/>
      <c r="D624" s="746"/>
      <c r="E624" s="746"/>
      <c r="F624" s="746"/>
      <c r="G624" s="746"/>
      <c r="H624" s="746"/>
      <c r="I624" s="742"/>
      <c r="J624" s="742"/>
      <c r="K624" s="742"/>
      <c r="L624" s="742"/>
      <c r="M624" s="742"/>
      <c r="N624" s="742"/>
      <c r="O624" s="742"/>
      <c r="P624" s="742"/>
      <c r="Q624" s="742"/>
      <c r="R624" s="742"/>
      <c r="S624" s="742"/>
      <c r="T624" s="742"/>
      <c r="U624" s="742"/>
      <c r="V624" s="742"/>
      <c r="W624" s="742"/>
      <c r="X624" s="742"/>
      <c r="Y624" s="742"/>
      <c r="Z624" s="742"/>
    </row>
    <row r="625" ht="15.75" customHeight="1">
      <c r="A625" s="742"/>
      <c r="B625" s="742"/>
      <c r="C625" s="742"/>
      <c r="D625" s="746"/>
      <c r="E625" s="746"/>
      <c r="F625" s="746"/>
      <c r="G625" s="746"/>
      <c r="H625" s="746"/>
      <c r="I625" s="742"/>
      <c r="J625" s="742"/>
      <c r="K625" s="742"/>
      <c r="L625" s="742"/>
      <c r="M625" s="742"/>
      <c r="N625" s="742"/>
      <c r="O625" s="742"/>
      <c r="P625" s="742"/>
      <c r="Q625" s="742"/>
      <c r="R625" s="742"/>
      <c r="S625" s="742"/>
      <c r="T625" s="742"/>
      <c r="U625" s="742"/>
      <c r="V625" s="742"/>
      <c r="W625" s="742"/>
      <c r="X625" s="742"/>
      <c r="Y625" s="742"/>
      <c r="Z625" s="742"/>
    </row>
    <row r="626" ht="15.75" customHeight="1">
      <c r="A626" s="742"/>
      <c r="B626" s="742"/>
      <c r="C626" s="742"/>
      <c r="D626" s="746"/>
      <c r="E626" s="746"/>
      <c r="F626" s="746"/>
      <c r="G626" s="746"/>
      <c r="H626" s="746"/>
      <c r="I626" s="742"/>
      <c r="J626" s="742"/>
      <c r="K626" s="742"/>
      <c r="L626" s="742"/>
      <c r="M626" s="742"/>
      <c r="N626" s="742"/>
      <c r="O626" s="742"/>
      <c r="P626" s="742"/>
      <c r="Q626" s="742"/>
      <c r="R626" s="742"/>
      <c r="S626" s="742"/>
      <c r="T626" s="742"/>
      <c r="U626" s="742"/>
      <c r="V626" s="742"/>
      <c r="W626" s="742"/>
      <c r="X626" s="742"/>
      <c r="Y626" s="742"/>
      <c r="Z626" s="742"/>
    </row>
    <row r="627" ht="15.75" customHeight="1">
      <c r="A627" s="742"/>
      <c r="B627" s="742"/>
      <c r="C627" s="742"/>
      <c r="D627" s="746"/>
      <c r="E627" s="746"/>
      <c r="F627" s="746"/>
      <c r="G627" s="746"/>
      <c r="H627" s="746"/>
      <c r="I627" s="742"/>
      <c r="J627" s="742"/>
      <c r="K627" s="742"/>
      <c r="L627" s="742"/>
      <c r="M627" s="742"/>
      <c r="N627" s="742"/>
      <c r="O627" s="742"/>
      <c r="P627" s="742"/>
      <c r="Q627" s="742"/>
      <c r="R627" s="742"/>
      <c r="S627" s="742"/>
      <c r="T627" s="742"/>
      <c r="U627" s="742"/>
      <c r="V627" s="742"/>
      <c r="W627" s="742"/>
      <c r="X627" s="742"/>
      <c r="Y627" s="742"/>
      <c r="Z627" s="742"/>
    </row>
    <row r="628" ht="15.75" customHeight="1">
      <c r="A628" s="742"/>
      <c r="B628" s="742"/>
      <c r="C628" s="742"/>
      <c r="D628" s="746"/>
      <c r="E628" s="746"/>
      <c r="F628" s="746"/>
      <c r="G628" s="746"/>
      <c r="H628" s="746"/>
      <c r="I628" s="742"/>
      <c r="J628" s="742"/>
      <c r="K628" s="742"/>
      <c r="L628" s="742"/>
      <c r="M628" s="742"/>
      <c r="N628" s="742"/>
      <c r="O628" s="742"/>
      <c r="P628" s="742"/>
      <c r="Q628" s="742"/>
      <c r="R628" s="742"/>
      <c r="S628" s="742"/>
      <c r="T628" s="742"/>
      <c r="U628" s="742"/>
      <c r="V628" s="742"/>
      <c r="W628" s="742"/>
      <c r="X628" s="742"/>
      <c r="Y628" s="742"/>
      <c r="Z628" s="742"/>
    </row>
    <row r="629" ht="15.75" customHeight="1">
      <c r="A629" s="742"/>
      <c r="B629" s="742"/>
      <c r="C629" s="742"/>
      <c r="D629" s="746"/>
      <c r="E629" s="746"/>
      <c r="F629" s="746"/>
      <c r="G629" s="746"/>
      <c r="H629" s="746"/>
      <c r="I629" s="742"/>
      <c r="J629" s="742"/>
      <c r="K629" s="742"/>
      <c r="L629" s="742"/>
      <c r="M629" s="742"/>
      <c r="N629" s="742"/>
      <c r="O629" s="742"/>
      <c r="P629" s="742"/>
      <c r="Q629" s="742"/>
      <c r="R629" s="742"/>
      <c r="S629" s="742"/>
      <c r="T629" s="742"/>
      <c r="U629" s="742"/>
      <c r="V629" s="742"/>
      <c r="W629" s="742"/>
      <c r="X629" s="742"/>
      <c r="Y629" s="742"/>
      <c r="Z629" s="742"/>
    </row>
    <row r="630" ht="15.75" customHeight="1">
      <c r="A630" s="742"/>
      <c r="B630" s="742"/>
      <c r="C630" s="742"/>
      <c r="D630" s="746"/>
      <c r="E630" s="746"/>
      <c r="F630" s="746"/>
      <c r="G630" s="746"/>
      <c r="H630" s="746"/>
      <c r="I630" s="742"/>
      <c r="J630" s="742"/>
      <c r="K630" s="742"/>
      <c r="L630" s="742"/>
      <c r="M630" s="742"/>
      <c r="N630" s="742"/>
      <c r="O630" s="742"/>
      <c r="P630" s="742"/>
      <c r="Q630" s="742"/>
      <c r="R630" s="742"/>
      <c r="S630" s="742"/>
      <c r="T630" s="742"/>
      <c r="U630" s="742"/>
      <c r="V630" s="742"/>
      <c r="W630" s="742"/>
      <c r="X630" s="742"/>
      <c r="Y630" s="742"/>
      <c r="Z630" s="742"/>
    </row>
    <row r="631" ht="15.75" customHeight="1">
      <c r="A631" s="742"/>
      <c r="B631" s="742"/>
      <c r="C631" s="742"/>
      <c r="D631" s="746"/>
      <c r="E631" s="746"/>
      <c r="F631" s="746"/>
      <c r="G631" s="746"/>
      <c r="H631" s="746"/>
      <c r="I631" s="742"/>
      <c r="J631" s="742"/>
      <c r="K631" s="742"/>
      <c r="L631" s="742"/>
      <c r="M631" s="742"/>
      <c r="N631" s="742"/>
      <c r="O631" s="742"/>
      <c r="P631" s="742"/>
      <c r="Q631" s="742"/>
      <c r="R631" s="742"/>
      <c r="S631" s="742"/>
      <c r="T631" s="742"/>
      <c r="U631" s="742"/>
      <c r="V631" s="742"/>
      <c r="W631" s="742"/>
      <c r="X631" s="742"/>
      <c r="Y631" s="742"/>
      <c r="Z631" s="742"/>
    </row>
    <row r="632" ht="15.75" customHeight="1">
      <c r="A632" s="742"/>
      <c r="B632" s="742"/>
      <c r="C632" s="742"/>
      <c r="D632" s="746"/>
      <c r="E632" s="746"/>
      <c r="F632" s="746"/>
      <c r="G632" s="746"/>
      <c r="H632" s="746"/>
      <c r="I632" s="742"/>
      <c r="J632" s="742"/>
      <c r="K632" s="742"/>
      <c r="L632" s="742"/>
      <c r="M632" s="742"/>
      <c r="N632" s="742"/>
      <c r="O632" s="742"/>
      <c r="P632" s="742"/>
      <c r="Q632" s="742"/>
      <c r="R632" s="742"/>
      <c r="S632" s="742"/>
      <c r="T632" s="742"/>
      <c r="U632" s="742"/>
      <c r="V632" s="742"/>
      <c r="W632" s="742"/>
      <c r="X632" s="742"/>
      <c r="Y632" s="742"/>
      <c r="Z632" s="742"/>
    </row>
    <row r="633" ht="15.75" customHeight="1">
      <c r="A633" s="742"/>
      <c r="B633" s="742"/>
      <c r="C633" s="742"/>
      <c r="D633" s="746"/>
      <c r="E633" s="746"/>
      <c r="F633" s="746"/>
      <c r="G633" s="746"/>
      <c r="H633" s="746"/>
      <c r="I633" s="742"/>
      <c r="J633" s="742"/>
      <c r="K633" s="742"/>
      <c r="L633" s="742"/>
      <c r="M633" s="742"/>
      <c r="N633" s="742"/>
      <c r="O633" s="742"/>
      <c r="P633" s="742"/>
      <c r="Q633" s="742"/>
      <c r="R633" s="742"/>
      <c r="S633" s="742"/>
      <c r="T633" s="742"/>
      <c r="U633" s="742"/>
      <c r="V633" s="742"/>
      <c r="W633" s="742"/>
      <c r="X633" s="742"/>
      <c r="Y633" s="742"/>
      <c r="Z633" s="742"/>
    </row>
    <row r="634" ht="15.75" customHeight="1">
      <c r="A634" s="742"/>
      <c r="B634" s="742"/>
      <c r="C634" s="742"/>
      <c r="D634" s="746"/>
      <c r="E634" s="746"/>
      <c r="F634" s="746"/>
      <c r="G634" s="746"/>
      <c r="H634" s="746"/>
      <c r="I634" s="742"/>
      <c r="J634" s="742"/>
      <c r="K634" s="742"/>
      <c r="L634" s="742"/>
      <c r="M634" s="742"/>
      <c r="N634" s="742"/>
      <c r="O634" s="742"/>
      <c r="P634" s="742"/>
      <c r="Q634" s="742"/>
      <c r="R634" s="742"/>
      <c r="S634" s="742"/>
      <c r="T634" s="742"/>
      <c r="U634" s="742"/>
      <c r="V634" s="742"/>
      <c r="W634" s="742"/>
      <c r="X634" s="742"/>
      <c r="Y634" s="742"/>
      <c r="Z634" s="742"/>
    </row>
    <row r="635" ht="15.75" customHeight="1">
      <c r="A635" s="742"/>
      <c r="B635" s="742"/>
      <c r="C635" s="742"/>
      <c r="D635" s="746"/>
      <c r="E635" s="746"/>
      <c r="F635" s="746"/>
      <c r="G635" s="746"/>
      <c r="H635" s="746"/>
      <c r="I635" s="742"/>
      <c r="J635" s="742"/>
      <c r="K635" s="742"/>
      <c r="L635" s="742"/>
      <c r="M635" s="742"/>
      <c r="N635" s="742"/>
      <c r="O635" s="742"/>
      <c r="P635" s="742"/>
      <c r="Q635" s="742"/>
      <c r="R635" s="742"/>
      <c r="S635" s="742"/>
      <c r="T635" s="742"/>
      <c r="U635" s="742"/>
      <c r="V635" s="742"/>
      <c r="W635" s="742"/>
      <c r="X635" s="742"/>
      <c r="Y635" s="742"/>
      <c r="Z635" s="742"/>
    </row>
    <row r="636" ht="15.75" customHeight="1">
      <c r="A636" s="742"/>
      <c r="B636" s="742"/>
      <c r="C636" s="742"/>
      <c r="D636" s="746"/>
      <c r="E636" s="746"/>
      <c r="F636" s="746"/>
      <c r="G636" s="746"/>
      <c r="H636" s="746"/>
      <c r="I636" s="742"/>
      <c r="J636" s="742"/>
      <c r="K636" s="742"/>
      <c r="L636" s="742"/>
      <c r="M636" s="742"/>
      <c r="N636" s="742"/>
      <c r="O636" s="742"/>
      <c r="P636" s="742"/>
      <c r="Q636" s="742"/>
      <c r="R636" s="742"/>
      <c r="S636" s="742"/>
      <c r="T636" s="742"/>
      <c r="U636" s="742"/>
      <c r="V636" s="742"/>
      <c r="W636" s="742"/>
      <c r="X636" s="742"/>
      <c r="Y636" s="742"/>
      <c r="Z636" s="742"/>
    </row>
    <row r="637" ht="15.75" customHeight="1">
      <c r="A637" s="742"/>
      <c r="B637" s="742"/>
      <c r="C637" s="742"/>
      <c r="D637" s="746"/>
      <c r="E637" s="746"/>
      <c r="F637" s="746"/>
      <c r="G637" s="746"/>
      <c r="H637" s="746"/>
      <c r="I637" s="742"/>
      <c r="J637" s="742"/>
      <c r="K637" s="742"/>
      <c r="L637" s="742"/>
      <c r="M637" s="742"/>
      <c r="N637" s="742"/>
      <c r="O637" s="742"/>
      <c r="P637" s="742"/>
      <c r="Q637" s="742"/>
      <c r="R637" s="742"/>
      <c r="S637" s="742"/>
      <c r="T637" s="742"/>
      <c r="U637" s="742"/>
      <c r="V637" s="742"/>
      <c r="W637" s="742"/>
      <c r="X637" s="742"/>
      <c r="Y637" s="742"/>
      <c r="Z637" s="742"/>
    </row>
    <row r="638" ht="15.75" customHeight="1">
      <c r="A638" s="742"/>
      <c r="B638" s="742"/>
      <c r="C638" s="742"/>
      <c r="D638" s="746"/>
      <c r="E638" s="746"/>
      <c r="F638" s="746"/>
      <c r="G638" s="746"/>
      <c r="H638" s="746"/>
      <c r="I638" s="742"/>
      <c r="J638" s="742"/>
      <c r="K638" s="742"/>
      <c r="L638" s="742"/>
      <c r="M638" s="742"/>
      <c r="N638" s="742"/>
      <c r="O638" s="742"/>
      <c r="P638" s="742"/>
      <c r="Q638" s="742"/>
      <c r="R638" s="742"/>
      <c r="S638" s="742"/>
      <c r="T638" s="742"/>
      <c r="U638" s="742"/>
      <c r="V638" s="742"/>
      <c r="W638" s="742"/>
      <c r="X638" s="742"/>
      <c r="Y638" s="742"/>
      <c r="Z638" s="742"/>
    </row>
    <row r="639" ht="15.75" customHeight="1">
      <c r="A639" s="742"/>
      <c r="B639" s="742"/>
      <c r="C639" s="742"/>
      <c r="D639" s="746"/>
      <c r="E639" s="746"/>
      <c r="F639" s="746"/>
      <c r="G639" s="746"/>
      <c r="H639" s="746"/>
      <c r="I639" s="742"/>
      <c r="J639" s="742"/>
      <c r="K639" s="742"/>
      <c r="L639" s="742"/>
      <c r="M639" s="742"/>
      <c r="N639" s="742"/>
      <c r="O639" s="742"/>
      <c r="P639" s="742"/>
      <c r="Q639" s="742"/>
      <c r="R639" s="742"/>
      <c r="S639" s="742"/>
      <c r="T639" s="742"/>
      <c r="U639" s="742"/>
      <c r="V639" s="742"/>
      <c r="W639" s="742"/>
      <c r="X639" s="742"/>
      <c r="Y639" s="742"/>
      <c r="Z639" s="742"/>
    </row>
    <row r="640" ht="15.75" customHeight="1">
      <c r="A640" s="742"/>
      <c r="B640" s="742"/>
      <c r="C640" s="742"/>
      <c r="D640" s="746"/>
      <c r="E640" s="746"/>
      <c r="F640" s="746"/>
      <c r="G640" s="746"/>
      <c r="H640" s="746"/>
      <c r="I640" s="742"/>
      <c r="J640" s="742"/>
      <c r="K640" s="742"/>
      <c r="L640" s="742"/>
      <c r="M640" s="742"/>
      <c r="N640" s="742"/>
      <c r="O640" s="742"/>
      <c r="P640" s="742"/>
      <c r="Q640" s="742"/>
      <c r="R640" s="742"/>
      <c r="S640" s="742"/>
      <c r="T640" s="742"/>
      <c r="U640" s="742"/>
      <c r="V640" s="742"/>
      <c r="W640" s="742"/>
      <c r="X640" s="742"/>
      <c r="Y640" s="742"/>
      <c r="Z640" s="742"/>
    </row>
    <row r="641" ht="15.75" customHeight="1">
      <c r="A641" s="742"/>
      <c r="B641" s="742"/>
      <c r="C641" s="742"/>
      <c r="D641" s="746"/>
      <c r="E641" s="746"/>
      <c r="F641" s="746"/>
      <c r="G641" s="746"/>
      <c r="H641" s="746"/>
      <c r="I641" s="742"/>
      <c r="J641" s="742"/>
      <c r="K641" s="742"/>
      <c r="L641" s="742"/>
      <c r="M641" s="742"/>
      <c r="N641" s="742"/>
      <c r="O641" s="742"/>
      <c r="P641" s="742"/>
      <c r="Q641" s="742"/>
      <c r="R641" s="742"/>
      <c r="S641" s="742"/>
      <c r="T641" s="742"/>
      <c r="U641" s="742"/>
      <c r="V641" s="742"/>
      <c r="W641" s="742"/>
      <c r="X641" s="742"/>
      <c r="Y641" s="742"/>
      <c r="Z641" s="742"/>
    </row>
    <row r="642" ht="15.75" customHeight="1">
      <c r="A642" s="742"/>
      <c r="B642" s="742"/>
      <c r="C642" s="742"/>
      <c r="D642" s="746"/>
      <c r="E642" s="746"/>
      <c r="F642" s="746"/>
      <c r="G642" s="746"/>
      <c r="H642" s="746"/>
      <c r="I642" s="742"/>
      <c r="J642" s="742"/>
      <c r="K642" s="742"/>
      <c r="L642" s="742"/>
      <c r="M642" s="742"/>
      <c r="N642" s="742"/>
      <c r="O642" s="742"/>
      <c r="P642" s="742"/>
      <c r="Q642" s="742"/>
      <c r="R642" s="742"/>
      <c r="S642" s="742"/>
      <c r="T642" s="742"/>
      <c r="U642" s="742"/>
      <c r="V642" s="742"/>
      <c r="W642" s="742"/>
      <c r="X642" s="742"/>
      <c r="Y642" s="742"/>
      <c r="Z642" s="742"/>
    </row>
    <row r="643" ht="15.75" customHeight="1">
      <c r="A643" s="742"/>
      <c r="B643" s="742"/>
      <c r="C643" s="742"/>
      <c r="D643" s="746"/>
      <c r="E643" s="746"/>
      <c r="F643" s="746"/>
      <c r="G643" s="746"/>
      <c r="H643" s="746"/>
      <c r="I643" s="742"/>
      <c r="J643" s="742"/>
      <c r="K643" s="742"/>
      <c r="L643" s="742"/>
      <c r="M643" s="742"/>
      <c r="N643" s="742"/>
      <c r="O643" s="742"/>
      <c r="P643" s="742"/>
      <c r="Q643" s="742"/>
      <c r="R643" s="742"/>
      <c r="S643" s="742"/>
      <c r="T643" s="742"/>
      <c r="U643" s="742"/>
      <c r="V643" s="742"/>
      <c r="W643" s="742"/>
      <c r="X643" s="742"/>
      <c r="Y643" s="742"/>
      <c r="Z643" s="742"/>
    </row>
    <row r="644" ht="15.75" customHeight="1">
      <c r="A644" s="742"/>
      <c r="B644" s="742"/>
      <c r="C644" s="742"/>
      <c r="D644" s="746"/>
      <c r="E644" s="746"/>
      <c r="F644" s="746"/>
      <c r="G644" s="746"/>
      <c r="H644" s="746"/>
      <c r="I644" s="742"/>
      <c r="J644" s="742"/>
      <c r="K644" s="742"/>
      <c r="L644" s="742"/>
      <c r="M644" s="742"/>
      <c r="N644" s="742"/>
      <c r="O644" s="742"/>
      <c r="P644" s="742"/>
      <c r="Q644" s="742"/>
      <c r="R644" s="742"/>
      <c r="S644" s="742"/>
      <c r="T644" s="742"/>
      <c r="U644" s="742"/>
      <c r="V644" s="742"/>
      <c r="W644" s="742"/>
      <c r="X644" s="742"/>
      <c r="Y644" s="742"/>
      <c r="Z644" s="742"/>
    </row>
    <row r="645" ht="15.75" customHeight="1">
      <c r="A645" s="742"/>
      <c r="B645" s="742"/>
      <c r="C645" s="742"/>
      <c r="D645" s="746"/>
      <c r="E645" s="746"/>
      <c r="F645" s="746"/>
      <c r="G645" s="746"/>
      <c r="H645" s="746"/>
      <c r="I645" s="742"/>
      <c r="J645" s="742"/>
      <c r="K645" s="742"/>
      <c r="L645" s="742"/>
      <c r="M645" s="742"/>
      <c r="N645" s="742"/>
      <c r="O645" s="742"/>
      <c r="P645" s="742"/>
      <c r="Q645" s="742"/>
      <c r="R645" s="742"/>
      <c r="S645" s="742"/>
      <c r="T645" s="742"/>
      <c r="U645" s="742"/>
      <c r="V645" s="742"/>
      <c r="W645" s="742"/>
      <c r="X645" s="742"/>
      <c r="Y645" s="742"/>
      <c r="Z645" s="742"/>
    </row>
    <row r="646" ht="15.75" customHeight="1">
      <c r="A646" s="742"/>
      <c r="B646" s="742"/>
      <c r="C646" s="742"/>
      <c r="D646" s="746"/>
      <c r="E646" s="746"/>
      <c r="F646" s="746"/>
      <c r="G646" s="746"/>
      <c r="H646" s="746"/>
      <c r="I646" s="742"/>
      <c r="J646" s="742"/>
      <c r="K646" s="742"/>
      <c r="L646" s="742"/>
      <c r="M646" s="742"/>
      <c r="N646" s="742"/>
      <c r="O646" s="742"/>
      <c r="P646" s="742"/>
      <c r="Q646" s="742"/>
      <c r="R646" s="742"/>
      <c r="S646" s="742"/>
      <c r="T646" s="742"/>
      <c r="U646" s="742"/>
      <c r="V646" s="742"/>
      <c r="W646" s="742"/>
      <c r="X646" s="742"/>
      <c r="Y646" s="742"/>
      <c r="Z646" s="742"/>
    </row>
    <row r="647" ht="15.75" customHeight="1">
      <c r="A647" s="742"/>
      <c r="B647" s="742"/>
      <c r="C647" s="742"/>
      <c r="D647" s="746"/>
      <c r="E647" s="746"/>
      <c r="F647" s="746"/>
      <c r="G647" s="746"/>
      <c r="H647" s="746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</row>
    <row r="648" ht="15.75" customHeight="1">
      <c r="A648" s="742"/>
      <c r="B648" s="742"/>
      <c r="C648" s="742"/>
      <c r="D648" s="746"/>
      <c r="E648" s="746"/>
      <c r="F648" s="746"/>
      <c r="G648" s="746"/>
      <c r="H648" s="746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</row>
    <row r="649" ht="15.75" customHeight="1">
      <c r="A649" s="742"/>
      <c r="B649" s="742"/>
      <c r="C649" s="742"/>
      <c r="D649" s="746"/>
      <c r="E649" s="746"/>
      <c r="F649" s="746"/>
      <c r="G649" s="746"/>
      <c r="H649" s="746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</row>
    <row r="650" ht="15.75" customHeight="1">
      <c r="A650" s="742"/>
      <c r="B650" s="742"/>
      <c r="C650" s="742"/>
      <c r="D650" s="746"/>
      <c r="E650" s="746"/>
      <c r="F650" s="746"/>
      <c r="G650" s="746"/>
      <c r="H650" s="746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</row>
    <row r="651" ht="15.75" customHeight="1">
      <c r="A651" s="742"/>
      <c r="B651" s="742"/>
      <c r="C651" s="742"/>
      <c r="D651" s="746"/>
      <c r="E651" s="746"/>
      <c r="F651" s="746"/>
      <c r="G651" s="746"/>
      <c r="H651" s="746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</row>
    <row r="652" ht="15.75" customHeight="1">
      <c r="A652" s="742"/>
      <c r="B652" s="742"/>
      <c r="C652" s="742"/>
      <c r="D652" s="746"/>
      <c r="E652" s="746"/>
      <c r="F652" s="746"/>
      <c r="G652" s="746"/>
      <c r="H652" s="746"/>
      <c r="I652" s="742"/>
      <c r="J652" s="742"/>
      <c r="K652" s="742"/>
      <c r="L652" s="742"/>
      <c r="M652" s="742"/>
      <c r="N652" s="742"/>
      <c r="O652" s="742"/>
      <c r="P652" s="742"/>
      <c r="Q652" s="742"/>
      <c r="R652" s="742"/>
      <c r="S652" s="742"/>
      <c r="T652" s="742"/>
      <c r="U652" s="742"/>
      <c r="V652" s="742"/>
      <c r="W652" s="742"/>
      <c r="X652" s="742"/>
      <c r="Y652" s="742"/>
      <c r="Z652" s="742"/>
    </row>
    <row r="653" ht="15.75" customHeight="1">
      <c r="A653" s="742"/>
      <c r="B653" s="742"/>
      <c r="C653" s="742"/>
      <c r="D653" s="746"/>
      <c r="E653" s="746"/>
      <c r="F653" s="746"/>
      <c r="G653" s="746"/>
      <c r="H653" s="746"/>
      <c r="I653" s="742"/>
      <c r="J653" s="742"/>
      <c r="K653" s="742"/>
      <c r="L653" s="742"/>
      <c r="M653" s="742"/>
      <c r="N653" s="742"/>
      <c r="O653" s="742"/>
      <c r="P653" s="742"/>
      <c r="Q653" s="742"/>
      <c r="R653" s="742"/>
      <c r="S653" s="742"/>
      <c r="T653" s="742"/>
      <c r="U653" s="742"/>
      <c r="V653" s="742"/>
      <c r="W653" s="742"/>
      <c r="X653" s="742"/>
      <c r="Y653" s="742"/>
      <c r="Z653" s="742"/>
    </row>
    <row r="654" ht="15.75" customHeight="1">
      <c r="A654" s="742"/>
      <c r="B654" s="742"/>
      <c r="C654" s="742"/>
      <c r="D654" s="746"/>
      <c r="E654" s="746"/>
      <c r="F654" s="746"/>
      <c r="G654" s="746"/>
      <c r="H654" s="746"/>
      <c r="I654" s="742"/>
      <c r="J654" s="742"/>
      <c r="K654" s="742"/>
      <c r="L654" s="742"/>
      <c r="M654" s="742"/>
      <c r="N654" s="742"/>
      <c r="O654" s="742"/>
      <c r="P654" s="742"/>
      <c r="Q654" s="742"/>
      <c r="R654" s="742"/>
      <c r="S654" s="742"/>
      <c r="T654" s="742"/>
      <c r="U654" s="742"/>
      <c r="V654" s="742"/>
      <c r="W654" s="742"/>
      <c r="X654" s="742"/>
      <c r="Y654" s="742"/>
      <c r="Z654" s="742"/>
    </row>
    <row r="655" ht="15.75" customHeight="1">
      <c r="A655" s="742"/>
      <c r="B655" s="742"/>
      <c r="C655" s="742"/>
      <c r="D655" s="746"/>
      <c r="E655" s="746"/>
      <c r="F655" s="746"/>
      <c r="G655" s="746"/>
      <c r="H655" s="746"/>
      <c r="I655" s="742"/>
      <c r="J655" s="742"/>
      <c r="K655" s="742"/>
      <c r="L655" s="742"/>
      <c r="M655" s="742"/>
      <c r="N655" s="742"/>
      <c r="O655" s="742"/>
      <c r="P655" s="742"/>
      <c r="Q655" s="742"/>
      <c r="R655" s="742"/>
      <c r="S655" s="742"/>
      <c r="T655" s="742"/>
      <c r="U655" s="742"/>
      <c r="V655" s="742"/>
      <c r="W655" s="742"/>
      <c r="X655" s="742"/>
      <c r="Y655" s="742"/>
      <c r="Z655" s="742"/>
    </row>
    <row r="656" ht="15.75" customHeight="1">
      <c r="A656" s="742"/>
      <c r="B656" s="742"/>
      <c r="C656" s="742"/>
      <c r="D656" s="746"/>
      <c r="E656" s="746"/>
      <c r="F656" s="746"/>
      <c r="G656" s="746"/>
      <c r="H656" s="746"/>
      <c r="I656" s="742"/>
      <c r="J656" s="742"/>
      <c r="K656" s="742"/>
      <c r="L656" s="742"/>
      <c r="M656" s="742"/>
      <c r="N656" s="742"/>
      <c r="O656" s="742"/>
      <c r="P656" s="742"/>
      <c r="Q656" s="742"/>
      <c r="R656" s="742"/>
      <c r="S656" s="742"/>
      <c r="T656" s="742"/>
      <c r="U656" s="742"/>
      <c r="V656" s="742"/>
      <c r="W656" s="742"/>
      <c r="X656" s="742"/>
      <c r="Y656" s="742"/>
      <c r="Z656" s="742"/>
    </row>
    <row r="657" ht="15.75" customHeight="1">
      <c r="A657" s="742"/>
      <c r="B657" s="742"/>
      <c r="C657" s="742"/>
      <c r="D657" s="746"/>
      <c r="E657" s="746"/>
      <c r="F657" s="746"/>
      <c r="G657" s="746"/>
      <c r="H657" s="746"/>
      <c r="I657" s="742"/>
      <c r="J657" s="742"/>
      <c r="K657" s="742"/>
      <c r="L657" s="742"/>
      <c r="M657" s="742"/>
      <c r="N657" s="742"/>
      <c r="O657" s="742"/>
      <c r="P657" s="742"/>
      <c r="Q657" s="742"/>
      <c r="R657" s="742"/>
      <c r="S657" s="742"/>
      <c r="T657" s="742"/>
      <c r="U657" s="742"/>
      <c r="V657" s="742"/>
      <c r="W657" s="742"/>
      <c r="X657" s="742"/>
      <c r="Y657" s="742"/>
      <c r="Z657" s="742"/>
    </row>
    <row r="658" ht="15.75" customHeight="1">
      <c r="A658" s="742"/>
      <c r="B658" s="742"/>
      <c r="C658" s="742"/>
      <c r="D658" s="746"/>
      <c r="E658" s="746"/>
      <c r="F658" s="746"/>
      <c r="G658" s="746"/>
      <c r="H658" s="746"/>
      <c r="I658" s="742"/>
      <c r="J658" s="742"/>
      <c r="K658" s="742"/>
      <c r="L658" s="742"/>
      <c r="M658" s="742"/>
      <c r="N658" s="742"/>
      <c r="O658" s="742"/>
      <c r="P658" s="742"/>
      <c r="Q658" s="742"/>
      <c r="R658" s="742"/>
      <c r="S658" s="742"/>
      <c r="T658" s="742"/>
      <c r="U658" s="742"/>
      <c r="V658" s="742"/>
      <c r="W658" s="742"/>
      <c r="X658" s="742"/>
      <c r="Y658" s="742"/>
      <c r="Z658" s="742"/>
    </row>
    <row r="659" ht="15.75" customHeight="1">
      <c r="A659" s="742"/>
      <c r="B659" s="742"/>
      <c r="C659" s="742"/>
      <c r="D659" s="746"/>
      <c r="E659" s="746"/>
      <c r="F659" s="746"/>
      <c r="G659" s="746"/>
      <c r="H659" s="746"/>
      <c r="I659" s="742"/>
      <c r="J659" s="742"/>
      <c r="K659" s="742"/>
      <c r="L659" s="742"/>
      <c r="M659" s="742"/>
      <c r="N659" s="742"/>
      <c r="O659" s="742"/>
      <c r="P659" s="742"/>
      <c r="Q659" s="742"/>
      <c r="R659" s="742"/>
      <c r="S659" s="742"/>
      <c r="T659" s="742"/>
      <c r="U659" s="742"/>
      <c r="V659" s="742"/>
      <c r="W659" s="742"/>
      <c r="X659" s="742"/>
      <c r="Y659" s="742"/>
      <c r="Z659" s="742"/>
    </row>
    <row r="660" ht="15.75" customHeight="1">
      <c r="A660" s="742"/>
      <c r="B660" s="742"/>
      <c r="C660" s="742"/>
      <c r="D660" s="746"/>
      <c r="E660" s="746"/>
      <c r="F660" s="746"/>
      <c r="G660" s="746"/>
      <c r="H660" s="746"/>
      <c r="I660" s="742"/>
      <c r="J660" s="742"/>
      <c r="K660" s="742"/>
      <c r="L660" s="742"/>
      <c r="M660" s="742"/>
      <c r="N660" s="742"/>
      <c r="O660" s="742"/>
      <c r="P660" s="742"/>
      <c r="Q660" s="742"/>
      <c r="R660" s="742"/>
      <c r="S660" s="742"/>
      <c r="T660" s="742"/>
      <c r="U660" s="742"/>
      <c r="V660" s="742"/>
      <c r="W660" s="742"/>
      <c r="X660" s="742"/>
      <c r="Y660" s="742"/>
      <c r="Z660" s="742"/>
    </row>
    <row r="661" ht="15.75" customHeight="1">
      <c r="A661" s="742"/>
      <c r="B661" s="742"/>
      <c r="C661" s="742"/>
      <c r="D661" s="746"/>
      <c r="E661" s="746"/>
      <c r="F661" s="746"/>
      <c r="G661" s="746"/>
      <c r="H661" s="746"/>
      <c r="I661" s="742"/>
      <c r="J661" s="742"/>
      <c r="K661" s="742"/>
      <c r="L661" s="742"/>
      <c r="M661" s="742"/>
      <c r="N661" s="742"/>
      <c r="O661" s="742"/>
      <c r="P661" s="742"/>
      <c r="Q661" s="742"/>
      <c r="R661" s="742"/>
      <c r="S661" s="742"/>
      <c r="T661" s="742"/>
      <c r="U661" s="742"/>
      <c r="V661" s="742"/>
      <c r="W661" s="742"/>
      <c r="X661" s="742"/>
      <c r="Y661" s="742"/>
      <c r="Z661" s="742"/>
    </row>
    <row r="662" ht="15.75" customHeight="1">
      <c r="A662" s="742"/>
      <c r="B662" s="742"/>
      <c r="C662" s="742"/>
      <c r="D662" s="746"/>
      <c r="E662" s="746"/>
      <c r="F662" s="746"/>
      <c r="G662" s="746"/>
      <c r="H662" s="746"/>
      <c r="I662" s="742"/>
      <c r="J662" s="742"/>
      <c r="K662" s="742"/>
      <c r="L662" s="742"/>
      <c r="M662" s="742"/>
      <c r="N662" s="742"/>
      <c r="O662" s="742"/>
      <c r="P662" s="742"/>
      <c r="Q662" s="742"/>
      <c r="R662" s="742"/>
      <c r="S662" s="742"/>
      <c r="T662" s="742"/>
      <c r="U662" s="742"/>
      <c r="V662" s="742"/>
      <c r="W662" s="742"/>
      <c r="X662" s="742"/>
      <c r="Y662" s="742"/>
      <c r="Z662" s="742"/>
    </row>
    <row r="663" ht="15.75" customHeight="1">
      <c r="A663" s="742"/>
      <c r="B663" s="742"/>
      <c r="C663" s="742"/>
      <c r="D663" s="746"/>
      <c r="E663" s="746"/>
      <c r="F663" s="746"/>
      <c r="G663" s="746"/>
      <c r="H663" s="746"/>
      <c r="I663" s="742"/>
      <c r="J663" s="742"/>
      <c r="K663" s="742"/>
      <c r="L663" s="742"/>
      <c r="M663" s="742"/>
      <c r="N663" s="742"/>
      <c r="O663" s="742"/>
      <c r="P663" s="742"/>
      <c r="Q663" s="742"/>
      <c r="R663" s="742"/>
      <c r="S663" s="742"/>
      <c r="T663" s="742"/>
      <c r="U663" s="742"/>
      <c r="V663" s="742"/>
      <c r="W663" s="742"/>
      <c r="X663" s="742"/>
      <c r="Y663" s="742"/>
      <c r="Z663" s="742"/>
    </row>
    <row r="664" ht="15.75" customHeight="1">
      <c r="A664" s="742"/>
      <c r="B664" s="742"/>
      <c r="C664" s="742"/>
      <c r="D664" s="746"/>
      <c r="E664" s="746"/>
      <c r="F664" s="746"/>
      <c r="G664" s="746"/>
      <c r="H664" s="746"/>
      <c r="I664" s="742"/>
      <c r="J664" s="742"/>
      <c r="K664" s="742"/>
      <c r="L664" s="742"/>
      <c r="M664" s="742"/>
      <c r="N664" s="742"/>
      <c r="O664" s="742"/>
      <c r="P664" s="742"/>
      <c r="Q664" s="742"/>
      <c r="R664" s="742"/>
      <c r="S664" s="742"/>
      <c r="T664" s="742"/>
      <c r="U664" s="742"/>
      <c r="V664" s="742"/>
      <c r="W664" s="742"/>
      <c r="X664" s="742"/>
      <c r="Y664" s="742"/>
      <c r="Z664" s="742"/>
    </row>
    <row r="665" ht="15.75" customHeight="1">
      <c r="A665" s="742"/>
      <c r="B665" s="742"/>
      <c r="C665" s="742"/>
      <c r="D665" s="746"/>
      <c r="E665" s="746"/>
      <c r="F665" s="746"/>
      <c r="G665" s="746"/>
      <c r="H665" s="746"/>
      <c r="I665" s="742"/>
      <c r="J665" s="742"/>
      <c r="K665" s="742"/>
      <c r="L665" s="742"/>
      <c r="M665" s="742"/>
      <c r="N665" s="742"/>
      <c r="O665" s="742"/>
      <c r="P665" s="742"/>
      <c r="Q665" s="742"/>
      <c r="R665" s="742"/>
      <c r="S665" s="742"/>
      <c r="T665" s="742"/>
      <c r="U665" s="742"/>
      <c r="V665" s="742"/>
      <c r="W665" s="742"/>
      <c r="X665" s="742"/>
      <c r="Y665" s="742"/>
      <c r="Z665" s="742"/>
    </row>
    <row r="666" ht="15.75" customHeight="1">
      <c r="A666" s="742"/>
      <c r="B666" s="742"/>
      <c r="C666" s="742"/>
      <c r="D666" s="746"/>
      <c r="E666" s="746"/>
      <c r="F666" s="746"/>
      <c r="G666" s="746"/>
      <c r="H666" s="746"/>
      <c r="I666" s="742"/>
      <c r="J666" s="742"/>
      <c r="K666" s="742"/>
      <c r="L666" s="742"/>
      <c r="M666" s="742"/>
      <c r="N666" s="742"/>
      <c r="O666" s="742"/>
      <c r="P666" s="742"/>
      <c r="Q666" s="742"/>
      <c r="R666" s="742"/>
      <c r="S666" s="742"/>
      <c r="T666" s="742"/>
      <c r="U666" s="742"/>
      <c r="V666" s="742"/>
      <c r="W666" s="742"/>
      <c r="X666" s="742"/>
      <c r="Y666" s="742"/>
      <c r="Z666" s="742"/>
    </row>
    <row r="667" ht="15.75" customHeight="1">
      <c r="A667" s="742"/>
      <c r="B667" s="742"/>
      <c r="C667" s="742"/>
      <c r="D667" s="746"/>
      <c r="E667" s="746"/>
      <c r="F667" s="746"/>
      <c r="G667" s="746"/>
      <c r="H667" s="746"/>
      <c r="I667" s="742"/>
      <c r="J667" s="742"/>
      <c r="K667" s="742"/>
      <c r="L667" s="742"/>
      <c r="M667" s="742"/>
      <c r="N667" s="742"/>
      <c r="O667" s="742"/>
      <c r="P667" s="742"/>
      <c r="Q667" s="742"/>
      <c r="R667" s="742"/>
      <c r="S667" s="742"/>
      <c r="T667" s="742"/>
      <c r="U667" s="742"/>
      <c r="V667" s="742"/>
      <c r="W667" s="742"/>
      <c r="X667" s="742"/>
      <c r="Y667" s="742"/>
      <c r="Z667" s="742"/>
    </row>
    <row r="668" ht="15.75" customHeight="1">
      <c r="A668" s="742"/>
      <c r="B668" s="742"/>
      <c r="C668" s="742"/>
      <c r="D668" s="746"/>
      <c r="E668" s="746"/>
      <c r="F668" s="746"/>
      <c r="G668" s="746"/>
      <c r="H668" s="746"/>
      <c r="I668" s="742"/>
      <c r="J668" s="742"/>
      <c r="K668" s="742"/>
      <c r="L668" s="742"/>
      <c r="M668" s="742"/>
      <c r="N668" s="742"/>
      <c r="O668" s="742"/>
      <c r="P668" s="742"/>
      <c r="Q668" s="742"/>
      <c r="R668" s="742"/>
      <c r="S668" s="742"/>
      <c r="T668" s="742"/>
      <c r="U668" s="742"/>
      <c r="V668" s="742"/>
      <c r="W668" s="742"/>
      <c r="X668" s="742"/>
      <c r="Y668" s="742"/>
      <c r="Z668" s="742"/>
    </row>
    <row r="669" ht="15.75" customHeight="1">
      <c r="A669" s="742"/>
      <c r="B669" s="742"/>
      <c r="C669" s="742"/>
      <c r="D669" s="746"/>
      <c r="E669" s="746"/>
      <c r="F669" s="746"/>
      <c r="G669" s="746"/>
      <c r="H669" s="746"/>
      <c r="I669" s="742"/>
      <c r="J669" s="742"/>
      <c r="K669" s="742"/>
      <c r="L669" s="742"/>
      <c r="M669" s="742"/>
      <c r="N669" s="742"/>
      <c r="O669" s="742"/>
      <c r="P669" s="742"/>
      <c r="Q669" s="742"/>
      <c r="R669" s="742"/>
      <c r="S669" s="742"/>
      <c r="T669" s="742"/>
      <c r="U669" s="742"/>
      <c r="V669" s="742"/>
      <c r="W669" s="742"/>
      <c r="X669" s="742"/>
      <c r="Y669" s="742"/>
      <c r="Z669" s="742"/>
    </row>
    <row r="670" ht="15.75" customHeight="1">
      <c r="A670" s="742"/>
      <c r="B670" s="742"/>
      <c r="C670" s="742"/>
      <c r="D670" s="746"/>
      <c r="E670" s="746"/>
      <c r="F670" s="746"/>
      <c r="G670" s="746"/>
      <c r="H670" s="746"/>
      <c r="I670" s="742"/>
      <c r="J670" s="742"/>
      <c r="K670" s="742"/>
      <c r="L670" s="742"/>
      <c r="M670" s="742"/>
      <c r="N670" s="742"/>
      <c r="O670" s="742"/>
      <c r="P670" s="742"/>
      <c r="Q670" s="742"/>
      <c r="R670" s="742"/>
      <c r="S670" s="742"/>
      <c r="T670" s="742"/>
      <c r="U670" s="742"/>
      <c r="V670" s="742"/>
      <c r="W670" s="742"/>
      <c r="X670" s="742"/>
      <c r="Y670" s="742"/>
      <c r="Z670" s="742"/>
    </row>
    <row r="671" ht="15.75" customHeight="1">
      <c r="A671" s="742"/>
      <c r="B671" s="742"/>
      <c r="C671" s="742"/>
      <c r="D671" s="746"/>
      <c r="E671" s="746"/>
      <c r="F671" s="746"/>
      <c r="G671" s="746"/>
      <c r="H671" s="746"/>
      <c r="I671" s="742"/>
      <c r="J671" s="742"/>
      <c r="K671" s="742"/>
      <c r="L671" s="742"/>
      <c r="M671" s="742"/>
      <c r="N671" s="742"/>
      <c r="O671" s="742"/>
      <c r="P671" s="742"/>
      <c r="Q671" s="742"/>
      <c r="R671" s="742"/>
      <c r="S671" s="742"/>
      <c r="T671" s="742"/>
      <c r="U671" s="742"/>
      <c r="V671" s="742"/>
      <c r="W671" s="742"/>
      <c r="X671" s="742"/>
      <c r="Y671" s="742"/>
      <c r="Z671" s="742"/>
    </row>
    <row r="672" ht="15.75" customHeight="1">
      <c r="A672" s="742"/>
      <c r="B672" s="742"/>
      <c r="C672" s="742"/>
      <c r="D672" s="746"/>
      <c r="E672" s="746"/>
      <c r="F672" s="746"/>
      <c r="G672" s="746"/>
      <c r="H672" s="746"/>
      <c r="I672" s="742"/>
      <c r="J672" s="742"/>
      <c r="K672" s="742"/>
      <c r="L672" s="742"/>
      <c r="M672" s="742"/>
      <c r="N672" s="742"/>
      <c r="O672" s="742"/>
      <c r="P672" s="742"/>
      <c r="Q672" s="742"/>
      <c r="R672" s="742"/>
      <c r="S672" s="742"/>
      <c r="T672" s="742"/>
      <c r="U672" s="742"/>
      <c r="V672" s="742"/>
      <c r="W672" s="742"/>
      <c r="X672" s="742"/>
      <c r="Y672" s="742"/>
      <c r="Z672" s="742"/>
    </row>
    <row r="673" ht="15.75" customHeight="1">
      <c r="A673" s="742"/>
      <c r="B673" s="742"/>
      <c r="C673" s="742"/>
      <c r="D673" s="746"/>
      <c r="E673" s="746"/>
      <c r="F673" s="746"/>
      <c r="G673" s="746"/>
      <c r="H673" s="746"/>
      <c r="I673" s="742"/>
      <c r="J673" s="742"/>
      <c r="K673" s="742"/>
      <c r="L673" s="742"/>
      <c r="M673" s="742"/>
      <c r="N673" s="742"/>
      <c r="O673" s="742"/>
      <c r="P673" s="742"/>
      <c r="Q673" s="742"/>
      <c r="R673" s="742"/>
      <c r="S673" s="742"/>
      <c r="T673" s="742"/>
      <c r="U673" s="742"/>
      <c r="V673" s="742"/>
      <c r="W673" s="742"/>
      <c r="X673" s="742"/>
      <c r="Y673" s="742"/>
      <c r="Z673" s="742"/>
    </row>
    <row r="674" ht="15.75" customHeight="1">
      <c r="A674" s="742"/>
      <c r="B674" s="742"/>
      <c r="C674" s="742"/>
      <c r="D674" s="746"/>
      <c r="E674" s="746"/>
      <c r="F674" s="746"/>
      <c r="G674" s="746"/>
      <c r="H674" s="746"/>
      <c r="I674" s="742"/>
      <c r="J674" s="742"/>
      <c r="K674" s="742"/>
      <c r="L674" s="742"/>
      <c r="M674" s="742"/>
      <c r="N674" s="742"/>
      <c r="O674" s="742"/>
      <c r="P674" s="742"/>
      <c r="Q674" s="742"/>
      <c r="R674" s="742"/>
      <c r="S674" s="742"/>
      <c r="T674" s="742"/>
      <c r="U674" s="742"/>
      <c r="V674" s="742"/>
      <c r="W674" s="742"/>
      <c r="X674" s="742"/>
      <c r="Y674" s="742"/>
      <c r="Z674" s="742"/>
    </row>
    <row r="675" ht="15.75" customHeight="1">
      <c r="A675" s="742"/>
      <c r="B675" s="742"/>
      <c r="C675" s="742"/>
      <c r="D675" s="746"/>
      <c r="E675" s="746"/>
      <c r="F675" s="746"/>
      <c r="G675" s="746"/>
      <c r="H675" s="746"/>
      <c r="I675" s="742"/>
      <c r="J675" s="742"/>
      <c r="K675" s="742"/>
      <c r="L675" s="742"/>
      <c r="M675" s="742"/>
      <c r="N675" s="742"/>
      <c r="O675" s="742"/>
      <c r="P675" s="742"/>
      <c r="Q675" s="742"/>
      <c r="R675" s="742"/>
      <c r="S675" s="742"/>
      <c r="T675" s="742"/>
      <c r="U675" s="742"/>
      <c r="V675" s="742"/>
      <c r="W675" s="742"/>
      <c r="X675" s="742"/>
      <c r="Y675" s="742"/>
      <c r="Z675" s="742"/>
    </row>
    <row r="676" ht="15.75" customHeight="1">
      <c r="A676" s="742"/>
      <c r="B676" s="742"/>
      <c r="C676" s="742"/>
      <c r="D676" s="746"/>
      <c r="E676" s="746"/>
      <c r="F676" s="746"/>
      <c r="G676" s="746"/>
      <c r="H676" s="746"/>
      <c r="I676" s="742"/>
      <c r="J676" s="742"/>
      <c r="K676" s="742"/>
      <c r="L676" s="742"/>
      <c r="M676" s="742"/>
      <c r="N676" s="742"/>
      <c r="O676" s="742"/>
      <c r="P676" s="742"/>
      <c r="Q676" s="742"/>
      <c r="R676" s="742"/>
      <c r="S676" s="742"/>
      <c r="T676" s="742"/>
      <c r="U676" s="742"/>
      <c r="V676" s="742"/>
      <c r="W676" s="742"/>
      <c r="X676" s="742"/>
      <c r="Y676" s="742"/>
      <c r="Z676" s="742"/>
    </row>
    <row r="677" ht="15.75" customHeight="1">
      <c r="A677" s="742"/>
      <c r="B677" s="742"/>
      <c r="C677" s="742"/>
      <c r="D677" s="746"/>
      <c r="E677" s="746"/>
      <c r="F677" s="746"/>
      <c r="G677" s="746"/>
      <c r="H677" s="746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</row>
    <row r="678" ht="15.75" customHeight="1">
      <c r="A678" s="742"/>
      <c r="B678" s="742"/>
      <c r="C678" s="742"/>
      <c r="D678" s="746"/>
      <c r="E678" s="746"/>
      <c r="F678" s="746"/>
      <c r="G678" s="746"/>
      <c r="H678" s="746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</row>
    <row r="679" ht="15.75" customHeight="1">
      <c r="A679" s="742"/>
      <c r="B679" s="742"/>
      <c r="C679" s="742"/>
      <c r="D679" s="746"/>
      <c r="E679" s="746"/>
      <c r="F679" s="746"/>
      <c r="G679" s="746"/>
      <c r="H679" s="746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</row>
    <row r="680" ht="15.75" customHeight="1">
      <c r="A680" s="742"/>
      <c r="B680" s="742"/>
      <c r="C680" s="742"/>
      <c r="D680" s="746"/>
      <c r="E680" s="746"/>
      <c r="F680" s="746"/>
      <c r="G680" s="746"/>
      <c r="H680" s="746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</row>
    <row r="681" ht="15.75" customHeight="1">
      <c r="A681" s="742"/>
      <c r="B681" s="742"/>
      <c r="C681" s="742"/>
      <c r="D681" s="746"/>
      <c r="E681" s="746"/>
      <c r="F681" s="746"/>
      <c r="G681" s="746"/>
      <c r="H681" s="746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</row>
    <row r="682" ht="15.75" customHeight="1">
      <c r="A682" s="742"/>
      <c r="B682" s="742"/>
      <c r="C682" s="742"/>
      <c r="D682" s="746"/>
      <c r="E682" s="746"/>
      <c r="F682" s="746"/>
      <c r="G682" s="746"/>
      <c r="H682" s="746"/>
      <c r="I682" s="742"/>
      <c r="J682" s="742"/>
      <c r="K682" s="742"/>
      <c r="L682" s="742"/>
      <c r="M682" s="742"/>
      <c r="N682" s="742"/>
      <c r="O682" s="742"/>
      <c r="P682" s="742"/>
      <c r="Q682" s="742"/>
      <c r="R682" s="742"/>
      <c r="S682" s="742"/>
      <c r="T682" s="742"/>
      <c r="U682" s="742"/>
      <c r="V682" s="742"/>
      <c r="W682" s="742"/>
      <c r="X682" s="742"/>
      <c r="Y682" s="742"/>
      <c r="Z682" s="742"/>
    </row>
    <row r="683" ht="15.75" customHeight="1">
      <c r="A683" s="742"/>
      <c r="B683" s="742"/>
      <c r="C683" s="742"/>
      <c r="D683" s="746"/>
      <c r="E683" s="746"/>
      <c r="F683" s="746"/>
      <c r="G683" s="746"/>
      <c r="H683" s="746"/>
      <c r="I683" s="742"/>
      <c r="J683" s="742"/>
      <c r="K683" s="742"/>
      <c r="L683" s="742"/>
      <c r="M683" s="742"/>
      <c r="N683" s="742"/>
      <c r="O683" s="742"/>
      <c r="P683" s="742"/>
      <c r="Q683" s="742"/>
      <c r="R683" s="742"/>
      <c r="S683" s="742"/>
      <c r="T683" s="742"/>
      <c r="U683" s="742"/>
      <c r="V683" s="742"/>
      <c r="W683" s="742"/>
      <c r="X683" s="742"/>
      <c r="Y683" s="742"/>
      <c r="Z683" s="742"/>
    </row>
    <row r="684" ht="15.75" customHeight="1">
      <c r="A684" s="742"/>
      <c r="B684" s="742"/>
      <c r="C684" s="742"/>
      <c r="D684" s="746"/>
      <c r="E684" s="746"/>
      <c r="F684" s="746"/>
      <c r="G684" s="746"/>
      <c r="H684" s="746"/>
      <c r="I684" s="742"/>
      <c r="J684" s="742"/>
      <c r="K684" s="742"/>
      <c r="L684" s="742"/>
      <c r="M684" s="742"/>
      <c r="N684" s="742"/>
      <c r="O684" s="742"/>
      <c r="P684" s="742"/>
      <c r="Q684" s="742"/>
      <c r="R684" s="742"/>
      <c r="S684" s="742"/>
      <c r="T684" s="742"/>
      <c r="U684" s="742"/>
      <c r="V684" s="742"/>
      <c r="W684" s="742"/>
      <c r="X684" s="742"/>
      <c r="Y684" s="742"/>
      <c r="Z684" s="742"/>
    </row>
    <row r="685" ht="15.75" customHeight="1">
      <c r="A685" s="742"/>
      <c r="B685" s="742"/>
      <c r="C685" s="742"/>
      <c r="D685" s="746"/>
      <c r="E685" s="746"/>
      <c r="F685" s="746"/>
      <c r="G685" s="746"/>
      <c r="H685" s="746"/>
      <c r="I685" s="742"/>
      <c r="J685" s="742"/>
      <c r="K685" s="742"/>
      <c r="L685" s="742"/>
      <c r="M685" s="742"/>
      <c r="N685" s="742"/>
      <c r="O685" s="742"/>
      <c r="P685" s="742"/>
      <c r="Q685" s="742"/>
      <c r="R685" s="742"/>
      <c r="S685" s="742"/>
      <c r="T685" s="742"/>
      <c r="U685" s="742"/>
      <c r="V685" s="742"/>
      <c r="W685" s="742"/>
      <c r="X685" s="742"/>
      <c r="Y685" s="742"/>
      <c r="Z685" s="742"/>
    </row>
    <row r="686" ht="15.75" customHeight="1">
      <c r="A686" s="742"/>
      <c r="B686" s="742"/>
      <c r="C686" s="742"/>
      <c r="D686" s="746"/>
      <c r="E686" s="746"/>
      <c r="F686" s="746"/>
      <c r="G686" s="746"/>
      <c r="H686" s="746"/>
      <c r="I686" s="742"/>
      <c r="J686" s="742"/>
      <c r="K686" s="742"/>
      <c r="L686" s="742"/>
      <c r="M686" s="742"/>
      <c r="N686" s="742"/>
      <c r="O686" s="742"/>
      <c r="P686" s="742"/>
      <c r="Q686" s="742"/>
      <c r="R686" s="742"/>
      <c r="S686" s="742"/>
      <c r="T686" s="742"/>
      <c r="U686" s="742"/>
      <c r="V686" s="742"/>
      <c r="W686" s="742"/>
      <c r="X686" s="742"/>
      <c r="Y686" s="742"/>
      <c r="Z686" s="742"/>
    </row>
    <row r="687" ht="15.75" customHeight="1">
      <c r="A687" s="742"/>
      <c r="B687" s="742"/>
      <c r="C687" s="742"/>
      <c r="D687" s="746"/>
      <c r="E687" s="746"/>
      <c r="F687" s="746"/>
      <c r="G687" s="746"/>
      <c r="H687" s="746"/>
      <c r="I687" s="742"/>
      <c r="J687" s="742"/>
      <c r="K687" s="742"/>
      <c r="L687" s="742"/>
      <c r="M687" s="742"/>
      <c r="N687" s="742"/>
      <c r="O687" s="742"/>
      <c r="P687" s="742"/>
      <c r="Q687" s="742"/>
      <c r="R687" s="742"/>
      <c r="S687" s="742"/>
      <c r="T687" s="742"/>
      <c r="U687" s="742"/>
      <c r="V687" s="742"/>
      <c r="W687" s="742"/>
      <c r="X687" s="742"/>
      <c r="Y687" s="742"/>
      <c r="Z687" s="742"/>
    </row>
    <row r="688" ht="15.75" customHeight="1">
      <c r="A688" s="742"/>
      <c r="B688" s="742"/>
      <c r="C688" s="742"/>
      <c r="D688" s="746"/>
      <c r="E688" s="746"/>
      <c r="F688" s="746"/>
      <c r="G688" s="746"/>
      <c r="H688" s="746"/>
      <c r="I688" s="742"/>
      <c r="J688" s="742"/>
      <c r="K688" s="742"/>
      <c r="L688" s="742"/>
      <c r="M688" s="742"/>
      <c r="N688" s="742"/>
      <c r="O688" s="742"/>
      <c r="P688" s="742"/>
      <c r="Q688" s="742"/>
      <c r="R688" s="742"/>
      <c r="S688" s="742"/>
      <c r="T688" s="742"/>
      <c r="U688" s="742"/>
      <c r="V688" s="742"/>
      <c r="W688" s="742"/>
      <c r="X688" s="742"/>
      <c r="Y688" s="742"/>
      <c r="Z688" s="742"/>
    </row>
    <row r="689" ht="15.75" customHeight="1">
      <c r="A689" s="742"/>
      <c r="B689" s="742"/>
      <c r="C689" s="742"/>
      <c r="D689" s="746"/>
      <c r="E689" s="746"/>
      <c r="F689" s="746"/>
      <c r="G689" s="746"/>
      <c r="H689" s="746"/>
      <c r="I689" s="742"/>
      <c r="J689" s="742"/>
      <c r="K689" s="742"/>
      <c r="L689" s="742"/>
      <c r="M689" s="742"/>
      <c r="N689" s="742"/>
      <c r="O689" s="742"/>
      <c r="P689" s="742"/>
      <c r="Q689" s="742"/>
      <c r="R689" s="742"/>
      <c r="S689" s="742"/>
      <c r="T689" s="742"/>
      <c r="U689" s="742"/>
      <c r="V689" s="742"/>
      <c r="W689" s="742"/>
      <c r="X689" s="742"/>
      <c r="Y689" s="742"/>
      <c r="Z689" s="742"/>
    </row>
    <row r="690" ht="15.75" customHeight="1">
      <c r="A690" s="742"/>
      <c r="B690" s="742"/>
      <c r="C690" s="742"/>
      <c r="D690" s="746"/>
      <c r="E690" s="746"/>
      <c r="F690" s="746"/>
      <c r="G690" s="746"/>
      <c r="H690" s="746"/>
      <c r="I690" s="742"/>
      <c r="J690" s="742"/>
      <c r="K690" s="742"/>
      <c r="L690" s="742"/>
      <c r="M690" s="742"/>
      <c r="N690" s="742"/>
      <c r="O690" s="742"/>
      <c r="P690" s="742"/>
      <c r="Q690" s="742"/>
      <c r="R690" s="742"/>
      <c r="S690" s="742"/>
      <c r="T690" s="742"/>
      <c r="U690" s="742"/>
      <c r="V690" s="742"/>
      <c r="W690" s="742"/>
      <c r="X690" s="742"/>
      <c r="Y690" s="742"/>
      <c r="Z690" s="742"/>
    </row>
    <row r="691" ht="15.75" customHeight="1">
      <c r="A691" s="742"/>
      <c r="B691" s="742"/>
      <c r="C691" s="742"/>
      <c r="D691" s="746"/>
      <c r="E691" s="746"/>
      <c r="F691" s="746"/>
      <c r="G691" s="746"/>
      <c r="H691" s="746"/>
      <c r="I691" s="742"/>
      <c r="J691" s="742"/>
      <c r="K691" s="742"/>
      <c r="L691" s="742"/>
      <c r="M691" s="742"/>
      <c r="N691" s="742"/>
      <c r="O691" s="742"/>
      <c r="P691" s="742"/>
      <c r="Q691" s="742"/>
      <c r="R691" s="742"/>
      <c r="S691" s="742"/>
      <c r="T691" s="742"/>
      <c r="U691" s="742"/>
      <c r="V691" s="742"/>
      <c r="W691" s="742"/>
      <c r="X691" s="742"/>
      <c r="Y691" s="742"/>
      <c r="Z691" s="742"/>
    </row>
    <row r="692" ht="15.75" customHeight="1">
      <c r="A692" s="742"/>
      <c r="B692" s="742"/>
      <c r="C692" s="742"/>
      <c r="D692" s="746"/>
      <c r="E692" s="746"/>
      <c r="F692" s="746"/>
      <c r="G692" s="746"/>
      <c r="H692" s="746"/>
      <c r="I692" s="742"/>
      <c r="J692" s="742"/>
      <c r="K692" s="742"/>
      <c r="L692" s="742"/>
      <c r="M692" s="742"/>
      <c r="N692" s="742"/>
      <c r="O692" s="742"/>
      <c r="P692" s="742"/>
      <c r="Q692" s="742"/>
      <c r="R692" s="742"/>
      <c r="S692" s="742"/>
      <c r="T692" s="742"/>
      <c r="U692" s="742"/>
      <c r="V692" s="742"/>
      <c r="W692" s="742"/>
      <c r="X692" s="742"/>
      <c r="Y692" s="742"/>
      <c r="Z692" s="742"/>
    </row>
    <row r="693" ht="15.75" customHeight="1">
      <c r="A693" s="742"/>
      <c r="B693" s="742"/>
      <c r="C693" s="742"/>
      <c r="D693" s="746"/>
      <c r="E693" s="746"/>
      <c r="F693" s="746"/>
      <c r="G693" s="746"/>
      <c r="H693" s="746"/>
      <c r="I693" s="742"/>
      <c r="J693" s="742"/>
      <c r="K693" s="742"/>
      <c r="L693" s="742"/>
      <c r="M693" s="742"/>
      <c r="N693" s="742"/>
      <c r="O693" s="742"/>
      <c r="P693" s="742"/>
      <c r="Q693" s="742"/>
      <c r="R693" s="742"/>
      <c r="S693" s="742"/>
      <c r="T693" s="742"/>
      <c r="U693" s="742"/>
      <c r="V693" s="742"/>
      <c r="W693" s="742"/>
      <c r="X693" s="742"/>
      <c r="Y693" s="742"/>
      <c r="Z693" s="742"/>
    </row>
    <row r="694" ht="15.75" customHeight="1">
      <c r="A694" s="742"/>
      <c r="B694" s="742"/>
      <c r="C694" s="742"/>
      <c r="D694" s="746"/>
      <c r="E694" s="746"/>
      <c r="F694" s="746"/>
      <c r="G694" s="746"/>
      <c r="H694" s="746"/>
      <c r="I694" s="742"/>
      <c r="J694" s="742"/>
      <c r="K694" s="742"/>
      <c r="L694" s="742"/>
      <c r="M694" s="742"/>
      <c r="N694" s="742"/>
      <c r="O694" s="742"/>
      <c r="P694" s="742"/>
      <c r="Q694" s="742"/>
      <c r="R694" s="742"/>
      <c r="S694" s="742"/>
      <c r="T694" s="742"/>
      <c r="U694" s="742"/>
      <c r="V694" s="742"/>
      <c r="W694" s="742"/>
      <c r="X694" s="742"/>
      <c r="Y694" s="742"/>
      <c r="Z694" s="742"/>
    </row>
    <row r="695" ht="15.75" customHeight="1">
      <c r="A695" s="742"/>
      <c r="B695" s="742"/>
      <c r="C695" s="742"/>
      <c r="D695" s="746"/>
      <c r="E695" s="746"/>
      <c r="F695" s="746"/>
      <c r="G695" s="746"/>
      <c r="H695" s="746"/>
      <c r="I695" s="742"/>
      <c r="J695" s="742"/>
      <c r="K695" s="742"/>
      <c r="L695" s="742"/>
      <c r="M695" s="742"/>
      <c r="N695" s="742"/>
      <c r="O695" s="742"/>
      <c r="P695" s="742"/>
      <c r="Q695" s="742"/>
      <c r="R695" s="742"/>
      <c r="S695" s="742"/>
      <c r="T695" s="742"/>
      <c r="U695" s="742"/>
      <c r="V695" s="742"/>
      <c r="W695" s="742"/>
      <c r="X695" s="742"/>
      <c r="Y695" s="742"/>
      <c r="Z695" s="742"/>
    </row>
    <row r="696" ht="15.75" customHeight="1">
      <c r="A696" s="742"/>
      <c r="B696" s="742"/>
      <c r="C696" s="742"/>
      <c r="D696" s="746"/>
      <c r="E696" s="746"/>
      <c r="F696" s="746"/>
      <c r="G696" s="746"/>
      <c r="H696" s="746"/>
      <c r="I696" s="742"/>
      <c r="J696" s="742"/>
      <c r="K696" s="742"/>
      <c r="L696" s="742"/>
      <c r="M696" s="742"/>
      <c r="N696" s="742"/>
      <c r="O696" s="742"/>
      <c r="P696" s="742"/>
      <c r="Q696" s="742"/>
      <c r="R696" s="742"/>
      <c r="S696" s="742"/>
      <c r="T696" s="742"/>
      <c r="U696" s="742"/>
      <c r="V696" s="742"/>
      <c r="W696" s="742"/>
      <c r="X696" s="742"/>
      <c r="Y696" s="742"/>
      <c r="Z696" s="742"/>
    </row>
    <row r="697" ht="15.75" customHeight="1">
      <c r="A697" s="742"/>
      <c r="B697" s="742"/>
      <c r="C697" s="742"/>
      <c r="D697" s="746"/>
      <c r="E697" s="746"/>
      <c r="F697" s="746"/>
      <c r="G697" s="746"/>
      <c r="H697" s="746"/>
      <c r="I697" s="742"/>
      <c r="J697" s="742"/>
      <c r="K697" s="742"/>
      <c r="L697" s="742"/>
      <c r="M697" s="742"/>
      <c r="N697" s="742"/>
      <c r="O697" s="742"/>
      <c r="P697" s="742"/>
      <c r="Q697" s="742"/>
      <c r="R697" s="742"/>
      <c r="S697" s="742"/>
      <c r="T697" s="742"/>
      <c r="U697" s="742"/>
      <c r="V697" s="742"/>
      <c r="W697" s="742"/>
      <c r="X697" s="742"/>
      <c r="Y697" s="742"/>
      <c r="Z697" s="742"/>
    </row>
    <row r="698" ht="15.75" customHeight="1">
      <c r="A698" s="742"/>
      <c r="B698" s="742"/>
      <c r="C698" s="742"/>
      <c r="D698" s="746"/>
      <c r="E698" s="746"/>
      <c r="F698" s="746"/>
      <c r="G698" s="746"/>
      <c r="H698" s="746"/>
      <c r="I698" s="742"/>
      <c r="J698" s="742"/>
      <c r="K698" s="742"/>
      <c r="L698" s="742"/>
      <c r="M698" s="742"/>
      <c r="N698" s="742"/>
      <c r="O698" s="742"/>
      <c r="P698" s="742"/>
      <c r="Q698" s="742"/>
      <c r="R698" s="742"/>
      <c r="S698" s="742"/>
      <c r="T698" s="742"/>
      <c r="U698" s="742"/>
      <c r="V698" s="742"/>
      <c r="W698" s="742"/>
      <c r="X698" s="742"/>
      <c r="Y698" s="742"/>
      <c r="Z698" s="742"/>
    </row>
    <row r="699" ht="15.75" customHeight="1">
      <c r="A699" s="742"/>
      <c r="B699" s="742"/>
      <c r="C699" s="742"/>
      <c r="D699" s="746"/>
      <c r="E699" s="746"/>
      <c r="F699" s="746"/>
      <c r="G699" s="746"/>
      <c r="H699" s="746"/>
      <c r="I699" s="742"/>
      <c r="J699" s="742"/>
      <c r="K699" s="742"/>
      <c r="L699" s="742"/>
      <c r="M699" s="742"/>
      <c r="N699" s="742"/>
      <c r="O699" s="742"/>
      <c r="P699" s="742"/>
      <c r="Q699" s="742"/>
      <c r="R699" s="742"/>
      <c r="S699" s="742"/>
      <c r="T699" s="742"/>
      <c r="U699" s="742"/>
      <c r="V699" s="742"/>
      <c r="W699" s="742"/>
      <c r="X699" s="742"/>
      <c r="Y699" s="742"/>
      <c r="Z699" s="742"/>
    </row>
    <row r="700" ht="15.75" customHeight="1">
      <c r="A700" s="742"/>
      <c r="B700" s="742"/>
      <c r="C700" s="742"/>
      <c r="D700" s="746"/>
      <c r="E700" s="746"/>
      <c r="F700" s="746"/>
      <c r="G700" s="746"/>
      <c r="H700" s="746"/>
      <c r="I700" s="742"/>
      <c r="J700" s="742"/>
      <c r="K700" s="742"/>
      <c r="L700" s="742"/>
      <c r="M700" s="742"/>
      <c r="N700" s="742"/>
      <c r="O700" s="742"/>
      <c r="P700" s="742"/>
      <c r="Q700" s="742"/>
      <c r="R700" s="742"/>
      <c r="S700" s="742"/>
      <c r="T700" s="742"/>
      <c r="U700" s="742"/>
      <c r="V700" s="742"/>
      <c r="W700" s="742"/>
      <c r="X700" s="742"/>
      <c r="Y700" s="742"/>
      <c r="Z700" s="742"/>
    </row>
    <row r="701" ht="15.75" customHeight="1">
      <c r="A701" s="742"/>
      <c r="B701" s="742"/>
      <c r="C701" s="742"/>
      <c r="D701" s="746"/>
      <c r="E701" s="746"/>
      <c r="F701" s="746"/>
      <c r="G701" s="746"/>
      <c r="H701" s="746"/>
      <c r="I701" s="742"/>
      <c r="J701" s="742"/>
      <c r="K701" s="742"/>
      <c r="L701" s="742"/>
      <c r="M701" s="742"/>
      <c r="N701" s="742"/>
      <c r="O701" s="742"/>
      <c r="P701" s="742"/>
      <c r="Q701" s="742"/>
      <c r="R701" s="742"/>
      <c r="S701" s="742"/>
      <c r="T701" s="742"/>
      <c r="U701" s="742"/>
      <c r="V701" s="742"/>
      <c r="W701" s="742"/>
      <c r="X701" s="742"/>
      <c r="Y701" s="742"/>
      <c r="Z701" s="742"/>
    </row>
    <row r="702" ht="15.75" customHeight="1">
      <c r="A702" s="742"/>
      <c r="B702" s="742"/>
      <c r="C702" s="742"/>
      <c r="D702" s="746"/>
      <c r="E702" s="746"/>
      <c r="F702" s="746"/>
      <c r="G702" s="746"/>
      <c r="H702" s="746"/>
      <c r="I702" s="742"/>
      <c r="J702" s="742"/>
      <c r="K702" s="742"/>
      <c r="L702" s="742"/>
      <c r="M702" s="742"/>
      <c r="N702" s="742"/>
      <c r="O702" s="742"/>
      <c r="P702" s="742"/>
      <c r="Q702" s="742"/>
      <c r="R702" s="742"/>
      <c r="S702" s="742"/>
      <c r="T702" s="742"/>
      <c r="U702" s="742"/>
      <c r="V702" s="742"/>
      <c r="W702" s="742"/>
      <c r="X702" s="742"/>
      <c r="Y702" s="742"/>
      <c r="Z702" s="742"/>
    </row>
    <row r="703" ht="15.75" customHeight="1">
      <c r="A703" s="742"/>
      <c r="B703" s="742"/>
      <c r="C703" s="742"/>
      <c r="D703" s="746"/>
      <c r="E703" s="746"/>
      <c r="F703" s="746"/>
      <c r="G703" s="746"/>
      <c r="H703" s="746"/>
      <c r="I703" s="742"/>
      <c r="J703" s="742"/>
      <c r="K703" s="742"/>
      <c r="L703" s="742"/>
      <c r="M703" s="742"/>
      <c r="N703" s="742"/>
      <c r="O703" s="742"/>
      <c r="P703" s="742"/>
      <c r="Q703" s="742"/>
      <c r="R703" s="742"/>
      <c r="S703" s="742"/>
      <c r="T703" s="742"/>
      <c r="U703" s="742"/>
      <c r="V703" s="742"/>
      <c r="W703" s="742"/>
      <c r="X703" s="742"/>
      <c r="Y703" s="742"/>
      <c r="Z703" s="742"/>
    </row>
    <row r="704" ht="15.75" customHeight="1">
      <c r="A704" s="742"/>
      <c r="B704" s="742"/>
      <c r="C704" s="742"/>
      <c r="D704" s="746"/>
      <c r="E704" s="746"/>
      <c r="F704" s="746"/>
      <c r="G704" s="746"/>
      <c r="H704" s="746"/>
      <c r="I704" s="742"/>
      <c r="J704" s="742"/>
      <c r="K704" s="742"/>
      <c r="L704" s="742"/>
      <c r="M704" s="742"/>
      <c r="N704" s="742"/>
      <c r="O704" s="742"/>
      <c r="P704" s="742"/>
      <c r="Q704" s="742"/>
      <c r="R704" s="742"/>
      <c r="S704" s="742"/>
      <c r="T704" s="742"/>
      <c r="U704" s="742"/>
      <c r="V704" s="742"/>
      <c r="W704" s="742"/>
      <c r="X704" s="742"/>
      <c r="Y704" s="742"/>
      <c r="Z704" s="742"/>
    </row>
    <row r="705" ht="15.75" customHeight="1">
      <c r="A705" s="742"/>
      <c r="B705" s="742"/>
      <c r="C705" s="742"/>
      <c r="D705" s="746"/>
      <c r="E705" s="746"/>
      <c r="F705" s="746"/>
      <c r="G705" s="746"/>
      <c r="H705" s="746"/>
      <c r="I705" s="742"/>
      <c r="J705" s="742"/>
      <c r="K705" s="742"/>
      <c r="L705" s="742"/>
      <c r="M705" s="742"/>
      <c r="N705" s="742"/>
      <c r="O705" s="742"/>
      <c r="P705" s="742"/>
      <c r="Q705" s="742"/>
      <c r="R705" s="742"/>
      <c r="S705" s="742"/>
      <c r="T705" s="742"/>
      <c r="U705" s="742"/>
      <c r="V705" s="742"/>
      <c r="W705" s="742"/>
      <c r="X705" s="742"/>
      <c r="Y705" s="742"/>
      <c r="Z705" s="742"/>
    </row>
    <row r="706" ht="15.75" customHeight="1">
      <c r="A706" s="742"/>
      <c r="B706" s="742"/>
      <c r="C706" s="742"/>
      <c r="D706" s="746"/>
      <c r="E706" s="746"/>
      <c r="F706" s="746"/>
      <c r="G706" s="746"/>
      <c r="H706" s="746"/>
      <c r="I706" s="742"/>
      <c r="J706" s="742"/>
      <c r="K706" s="742"/>
      <c r="L706" s="742"/>
      <c r="M706" s="742"/>
      <c r="N706" s="742"/>
      <c r="O706" s="742"/>
      <c r="P706" s="742"/>
      <c r="Q706" s="742"/>
      <c r="R706" s="742"/>
      <c r="S706" s="742"/>
      <c r="T706" s="742"/>
      <c r="U706" s="742"/>
      <c r="V706" s="742"/>
      <c r="W706" s="742"/>
      <c r="X706" s="742"/>
      <c r="Y706" s="742"/>
      <c r="Z706" s="742"/>
    </row>
    <row r="707" ht="15.75" customHeight="1">
      <c r="A707" s="742"/>
      <c r="B707" s="742"/>
      <c r="C707" s="742"/>
      <c r="D707" s="746"/>
      <c r="E707" s="746"/>
      <c r="F707" s="746"/>
      <c r="G707" s="746"/>
      <c r="H707" s="746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</row>
    <row r="708" ht="15.75" customHeight="1">
      <c r="A708" s="742"/>
      <c r="B708" s="742"/>
      <c r="C708" s="742"/>
      <c r="D708" s="746"/>
      <c r="E708" s="746"/>
      <c r="F708" s="746"/>
      <c r="G708" s="746"/>
      <c r="H708" s="746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</row>
    <row r="709" ht="15.75" customHeight="1">
      <c r="A709" s="742"/>
      <c r="B709" s="742"/>
      <c r="C709" s="742"/>
      <c r="D709" s="746"/>
      <c r="E709" s="746"/>
      <c r="F709" s="746"/>
      <c r="G709" s="746"/>
      <c r="H709" s="746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</row>
    <row r="710" ht="15.75" customHeight="1">
      <c r="A710" s="742"/>
      <c r="B710" s="742"/>
      <c r="C710" s="742"/>
      <c r="D710" s="746"/>
      <c r="E710" s="746"/>
      <c r="F710" s="746"/>
      <c r="G710" s="746"/>
      <c r="H710" s="746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</row>
    <row r="711" ht="15.75" customHeight="1">
      <c r="A711" s="742"/>
      <c r="B711" s="742"/>
      <c r="C711" s="742"/>
      <c r="D711" s="746"/>
      <c r="E711" s="746"/>
      <c r="F711" s="746"/>
      <c r="G711" s="746"/>
      <c r="H711" s="746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</row>
    <row r="712" ht="15.75" customHeight="1">
      <c r="A712" s="742"/>
      <c r="B712" s="742"/>
      <c r="C712" s="742"/>
      <c r="D712" s="746"/>
      <c r="E712" s="746"/>
      <c r="F712" s="746"/>
      <c r="G712" s="746"/>
      <c r="H712" s="746"/>
      <c r="I712" s="742"/>
      <c r="J712" s="742"/>
      <c r="K712" s="742"/>
      <c r="L712" s="742"/>
      <c r="M712" s="742"/>
      <c r="N712" s="742"/>
      <c r="O712" s="742"/>
      <c r="P712" s="742"/>
      <c r="Q712" s="742"/>
      <c r="R712" s="742"/>
      <c r="S712" s="742"/>
      <c r="T712" s="742"/>
      <c r="U712" s="742"/>
      <c r="V712" s="742"/>
      <c r="W712" s="742"/>
      <c r="X712" s="742"/>
      <c r="Y712" s="742"/>
      <c r="Z712" s="742"/>
    </row>
    <row r="713" ht="15.75" customHeight="1">
      <c r="A713" s="742"/>
      <c r="B713" s="742"/>
      <c r="C713" s="742"/>
      <c r="D713" s="746"/>
      <c r="E713" s="746"/>
      <c r="F713" s="746"/>
      <c r="G713" s="746"/>
      <c r="H713" s="746"/>
      <c r="I713" s="742"/>
      <c r="J713" s="742"/>
      <c r="K713" s="742"/>
      <c r="L713" s="742"/>
      <c r="M713" s="742"/>
      <c r="N713" s="742"/>
      <c r="O713" s="742"/>
      <c r="P713" s="742"/>
      <c r="Q713" s="742"/>
      <c r="R713" s="742"/>
      <c r="S713" s="742"/>
      <c r="T713" s="742"/>
      <c r="U713" s="742"/>
      <c r="V713" s="742"/>
      <c r="W713" s="742"/>
      <c r="X713" s="742"/>
      <c r="Y713" s="742"/>
      <c r="Z713" s="742"/>
    </row>
    <row r="714" ht="15.75" customHeight="1">
      <c r="A714" s="742"/>
      <c r="B714" s="742"/>
      <c r="C714" s="742"/>
      <c r="D714" s="746"/>
      <c r="E714" s="746"/>
      <c r="F714" s="746"/>
      <c r="G714" s="746"/>
      <c r="H714" s="746"/>
      <c r="I714" s="742"/>
      <c r="J714" s="742"/>
      <c r="K714" s="742"/>
      <c r="L714" s="742"/>
      <c r="M714" s="742"/>
      <c r="N714" s="742"/>
      <c r="O714" s="742"/>
      <c r="P714" s="742"/>
      <c r="Q714" s="742"/>
      <c r="R714" s="742"/>
      <c r="S714" s="742"/>
      <c r="T714" s="742"/>
      <c r="U714" s="742"/>
      <c r="V714" s="742"/>
      <c r="W714" s="742"/>
      <c r="X714" s="742"/>
      <c r="Y714" s="742"/>
      <c r="Z714" s="742"/>
    </row>
    <row r="715" ht="15.75" customHeight="1">
      <c r="A715" s="742"/>
      <c r="B715" s="742"/>
      <c r="C715" s="742"/>
      <c r="D715" s="746"/>
      <c r="E715" s="746"/>
      <c r="F715" s="746"/>
      <c r="G715" s="746"/>
      <c r="H715" s="746"/>
      <c r="I715" s="742"/>
      <c r="J715" s="742"/>
      <c r="K715" s="742"/>
      <c r="L715" s="742"/>
      <c r="M715" s="742"/>
      <c r="N715" s="742"/>
      <c r="O715" s="742"/>
      <c r="P715" s="742"/>
      <c r="Q715" s="742"/>
      <c r="R715" s="742"/>
      <c r="S715" s="742"/>
      <c r="T715" s="742"/>
      <c r="U715" s="742"/>
      <c r="V715" s="742"/>
      <c r="W715" s="742"/>
      <c r="X715" s="742"/>
      <c r="Y715" s="742"/>
      <c r="Z715" s="742"/>
    </row>
    <row r="716" ht="15.75" customHeight="1">
      <c r="A716" s="742"/>
      <c r="B716" s="742"/>
      <c r="C716" s="742"/>
      <c r="D716" s="746"/>
      <c r="E716" s="746"/>
      <c r="F716" s="746"/>
      <c r="G716" s="746"/>
      <c r="H716" s="746"/>
      <c r="I716" s="742"/>
      <c r="J716" s="742"/>
      <c r="K716" s="742"/>
      <c r="L716" s="742"/>
      <c r="M716" s="742"/>
      <c r="N716" s="742"/>
      <c r="O716" s="742"/>
      <c r="P716" s="742"/>
      <c r="Q716" s="742"/>
      <c r="R716" s="742"/>
      <c r="S716" s="742"/>
      <c r="T716" s="742"/>
      <c r="U716" s="742"/>
      <c r="V716" s="742"/>
      <c r="W716" s="742"/>
      <c r="X716" s="742"/>
      <c r="Y716" s="742"/>
      <c r="Z716" s="742"/>
    </row>
    <row r="717" ht="15.75" customHeight="1">
      <c r="A717" s="742"/>
      <c r="B717" s="742"/>
      <c r="C717" s="742"/>
      <c r="D717" s="746"/>
      <c r="E717" s="746"/>
      <c r="F717" s="746"/>
      <c r="G717" s="746"/>
      <c r="H717" s="746"/>
      <c r="I717" s="742"/>
      <c r="J717" s="742"/>
      <c r="K717" s="742"/>
      <c r="L717" s="742"/>
      <c r="M717" s="742"/>
      <c r="N717" s="742"/>
      <c r="O717" s="742"/>
      <c r="P717" s="742"/>
      <c r="Q717" s="742"/>
      <c r="R717" s="742"/>
      <c r="S717" s="742"/>
      <c r="T717" s="742"/>
      <c r="U717" s="742"/>
      <c r="V717" s="742"/>
      <c r="W717" s="742"/>
      <c r="X717" s="742"/>
      <c r="Y717" s="742"/>
      <c r="Z717" s="742"/>
    </row>
    <row r="718" ht="15.75" customHeight="1">
      <c r="A718" s="742"/>
      <c r="B718" s="742"/>
      <c r="C718" s="742"/>
      <c r="D718" s="746"/>
      <c r="E718" s="746"/>
      <c r="F718" s="746"/>
      <c r="G718" s="746"/>
      <c r="H718" s="746"/>
      <c r="I718" s="742"/>
      <c r="J718" s="742"/>
      <c r="K718" s="742"/>
      <c r="L718" s="742"/>
      <c r="M718" s="742"/>
      <c r="N718" s="742"/>
      <c r="O718" s="742"/>
      <c r="P718" s="742"/>
      <c r="Q718" s="742"/>
      <c r="R718" s="742"/>
      <c r="S718" s="742"/>
      <c r="T718" s="742"/>
      <c r="U718" s="742"/>
      <c r="V718" s="742"/>
      <c r="W718" s="742"/>
      <c r="X718" s="742"/>
      <c r="Y718" s="742"/>
      <c r="Z718" s="742"/>
    </row>
    <row r="719" ht="15.75" customHeight="1">
      <c r="A719" s="742"/>
      <c r="B719" s="742"/>
      <c r="C719" s="742"/>
      <c r="D719" s="746"/>
      <c r="E719" s="746"/>
      <c r="F719" s="746"/>
      <c r="G719" s="746"/>
      <c r="H719" s="746"/>
      <c r="I719" s="742"/>
      <c r="J719" s="742"/>
      <c r="K719" s="742"/>
      <c r="L719" s="742"/>
      <c r="M719" s="742"/>
      <c r="N719" s="742"/>
      <c r="O719" s="742"/>
      <c r="P719" s="742"/>
      <c r="Q719" s="742"/>
      <c r="R719" s="742"/>
      <c r="S719" s="742"/>
      <c r="T719" s="742"/>
      <c r="U719" s="742"/>
      <c r="V719" s="742"/>
      <c r="W719" s="742"/>
      <c r="X719" s="742"/>
      <c r="Y719" s="742"/>
      <c r="Z719" s="742"/>
    </row>
    <row r="720" ht="15.75" customHeight="1">
      <c r="A720" s="742"/>
      <c r="B720" s="742"/>
      <c r="C720" s="742"/>
      <c r="D720" s="746"/>
      <c r="E720" s="746"/>
      <c r="F720" s="746"/>
      <c r="G720" s="746"/>
      <c r="H720" s="746"/>
      <c r="I720" s="742"/>
      <c r="J720" s="742"/>
      <c r="K720" s="742"/>
      <c r="L720" s="742"/>
      <c r="M720" s="742"/>
      <c r="N720" s="742"/>
      <c r="O720" s="742"/>
      <c r="P720" s="742"/>
      <c r="Q720" s="742"/>
      <c r="R720" s="742"/>
      <c r="S720" s="742"/>
      <c r="T720" s="742"/>
      <c r="U720" s="742"/>
      <c r="V720" s="742"/>
      <c r="W720" s="742"/>
      <c r="X720" s="742"/>
      <c r="Y720" s="742"/>
      <c r="Z720" s="742"/>
    </row>
    <row r="721" ht="15.75" customHeight="1">
      <c r="A721" s="742"/>
      <c r="B721" s="742"/>
      <c r="C721" s="742"/>
      <c r="D721" s="746"/>
      <c r="E721" s="746"/>
      <c r="F721" s="746"/>
      <c r="G721" s="746"/>
      <c r="H721" s="746"/>
      <c r="I721" s="742"/>
      <c r="J721" s="742"/>
      <c r="K721" s="742"/>
      <c r="L721" s="742"/>
      <c r="M721" s="742"/>
      <c r="N721" s="742"/>
      <c r="O721" s="742"/>
      <c r="P721" s="742"/>
      <c r="Q721" s="742"/>
      <c r="R721" s="742"/>
      <c r="S721" s="742"/>
      <c r="T721" s="742"/>
      <c r="U721" s="742"/>
      <c r="V721" s="742"/>
      <c r="W721" s="742"/>
      <c r="X721" s="742"/>
      <c r="Y721" s="742"/>
      <c r="Z721" s="742"/>
    </row>
    <row r="722" ht="15.75" customHeight="1">
      <c r="A722" s="742"/>
      <c r="B722" s="742"/>
      <c r="C722" s="742"/>
      <c r="D722" s="746"/>
      <c r="E722" s="746"/>
      <c r="F722" s="746"/>
      <c r="G722" s="746"/>
      <c r="H722" s="746"/>
      <c r="I722" s="742"/>
      <c r="J722" s="742"/>
      <c r="K722" s="742"/>
      <c r="L722" s="742"/>
      <c r="M722" s="742"/>
      <c r="N722" s="742"/>
      <c r="O722" s="742"/>
      <c r="P722" s="742"/>
      <c r="Q722" s="742"/>
      <c r="R722" s="742"/>
      <c r="S722" s="742"/>
      <c r="T722" s="742"/>
      <c r="U722" s="742"/>
      <c r="V722" s="742"/>
      <c r="W722" s="742"/>
      <c r="X722" s="742"/>
      <c r="Y722" s="742"/>
      <c r="Z722" s="742"/>
    </row>
    <row r="723" ht="15.75" customHeight="1">
      <c r="A723" s="742"/>
      <c r="B723" s="742"/>
      <c r="C723" s="742"/>
      <c r="D723" s="746"/>
      <c r="E723" s="746"/>
      <c r="F723" s="746"/>
      <c r="G723" s="746"/>
      <c r="H723" s="746"/>
      <c r="I723" s="742"/>
      <c r="J723" s="742"/>
      <c r="K723" s="742"/>
      <c r="L723" s="742"/>
      <c r="M723" s="742"/>
      <c r="N723" s="742"/>
      <c r="O723" s="742"/>
      <c r="P723" s="742"/>
      <c r="Q723" s="742"/>
      <c r="R723" s="742"/>
      <c r="S723" s="742"/>
      <c r="T723" s="742"/>
      <c r="U723" s="742"/>
      <c r="V723" s="742"/>
      <c r="W723" s="742"/>
      <c r="X723" s="742"/>
      <c r="Y723" s="742"/>
      <c r="Z723" s="742"/>
    </row>
    <row r="724" ht="15.75" customHeight="1">
      <c r="A724" s="742"/>
      <c r="B724" s="742"/>
      <c r="C724" s="742"/>
      <c r="D724" s="746"/>
      <c r="E724" s="746"/>
      <c r="F724" s="746"/>
      <c r="G724" s="746"/>
      <c r="H724" s="746"/>
      <c r="I724" s="742"/>
      <c r="J724" s="742"/>
      <c r="K724" s="742"/>
      <c r="L724" s="742"/>
      <c r="M724" s="742"/>
      <c r="N724" s="742"/>
      <c r="O724" s="742"/>
      <c r="P724" s="742"/>
      <c r="Q724" s="742"/>
      <c r="R724" s="742"/>
      <c r="S724" s="742"/>
      <c r="T724" s="742"/>
      <c r="U724" s="742"/>
      <c r="V724" s="742"/>
      <c r="W724" s="742"/>
      <c r="X724" s="742"/>
      <c r="Y724" s="742"/>
      <c r="Z724" s="742"/>
    </row>
    <row r="725" ht="15.75" customHeight="1">
      <c r="A725" s="742"/>
      <c r="B725" s="742"/>
      <c r="C725" s="742"/>
      <c r="D725" s="746"/>
      <c r="E725" s="746"/>
      <c r="F725" s="746"/>
      <c r="G725" s="746"/>
      <c r="H725" s="746"/>
      <c r="I725" s="742"/>
      <c r="J725" s="742"/>
      <c r="K725" s="742"/>
      <c r="L725" s="742"/>
      <c r="M725" s="742"/>
      <c r="N725" s="742"/>
      <c r="O725" s="742"/>
      <c r="P725" s="742"/>
      <c r="Q725" s="742"/>
      <c r="R725" s="742"/>
      <c r="S725" s="742"/>
      <c r="T725" s="742"/>
      <c r="U725" s="742"/>
      <c r="V725" s="742"/>
      <c r="W725" s="742"/>
      <c r="X725" s="742"/>
      <c r="Y725" s="742"/>
      <c r="Z725" s="742"/>
    </row>
    <row r="726" ht="15.75" customHeight="1">
      <c r="A726" s="742"/>
      <c r="B726" s="742"/>
      <c r="C726" s="742"/>
      <c r="D726" s="746"/>
      <c r="E726" s="746"/>
      <c r="F726" s="746"/>
      <c r="G726" s="746"/>
      <c r="H726" s="746"/>
      <c r="I726" s="742"/>
      <c r="J726" s="742"/>
      <c r="K726" s="742"/>
      <c r="L726" s="742"/>
      <c r="M726" s="742"/>
      <c r="N726" s="742"/>
      <c r="O726" s="742"/>
      <c r="P726" s="742"/>
      <c r="Q726" s="742"/>
      <c r="R726" s="742"/>
      <c r="S726" s="742"/>
      <c r="T726" s="742"/>
      <c r="U726" s="742"/>
      <c r="V726" s="742"/>
      <c r="W726" s="742"/>
      <c r="X726" s="742"/>
      <c r="Y726" s="742"/>
      <c r="Z726" s="742"/>
    </row>
    <row r="727" ht="15.75" customHeight="1">
      <c r="A727" s="742"/>
      <c r="B727" s="742"/>
      <c r="C727" s="742"/>
      <c r="D727" s="746"/>
      <c r="E727" s="746"/>
      <c r="F727" s="746"/>
      <c r="G727" s="746"/>
      <c r="H727" s="746"/>
      <c r="I727" s="742"/>
      <c r="J727" s="742"/>
      <c r="K727" s="742"/>
      <c r="L727" s="742"/>
      <c r="M727" s="742"/>
      <c r="N727" s="742"/>
      <c r="O727" s="742"/>
      <c r="P727" s="742"/>
      <c r="Q727" s="742"/>
      <c r="R727" s="742"/>
      <c r="S727" s="742"/>
      <c r="T727" s="742"/>
      <c r="U727" s="742"/>
      <c r="V727" s="742"/>
      <c r="W727" s="742"/>
      <c r="X727" s="742"/>
      <c r="Y727" s="742"/>
      <c r="Z727" s="742"/>
    </row>
    <row r="728" ht="15.75" customHeight="1">
      <c r="A728" s="742"/>
      <c r="B728" s="742"/>
      <c r="C728" s="742"/>
      <c r="D728" s="746"/>
      <c r="E728" s="746"/>
      <c r="F728" s="746"/>
      <c r="G728" s="746"/>
      <c r="H728" s="746"/>
      <c r="I728" s="742"/>
      <c r="J728" s="742"/>
      <c r="K728" s="742"/>
      <c r="L728" s="742"/>
      <c r="M728" s="742"/>
      <c r="N728" s="742"/>
      <c r="O728" s="742"/>
      <c r="P728" s="742"/>
      <c r="Q728" s="742"/>
      <c r="R728" s="742"/>
      <c r="S728" s="742"/>
      <c r="T728" s="742"/>
      <c r="U728" s="742"/>
      <c r="V728" s="742"/>
      <c r="W728" s="742"/>
      <c r="X728" s="742"/>
      <c r="Y728" s="742"/>
      <c r="Z728" s="742"/>
    </row>
    <row r="729" ht="15.75" customHeight="1">
      <c r="A729" s="742"/>
      <c r="B729" s="742"/>
      <c r="C729" s="742"/>
      <c r="D729" s="746"/>
      <c r="E729" s="746"/>
      <c r="F729" s="746"/>
      <c r="G729" s="746"/>
      <c r="H729" s="746"/>
      <c r="I729" s="742"/>
      <c r="J729" s="742"/>
      <c r="K729" s="742"/>
      <c r="L729" s="742"/>
      <c r="M729" s="742"/>
      <c r="N729" s="742"/>
      <c r="O729" s="742"/>
      <c r="P729" s="742"/>
      <c r="Q729" s="742"/>
      <c r="R729" s="742"/>
      <c r="S729" s="742"/>
      <c r="T729" s="742"/>
      <c r="U729" s="742"/>
      <c r="V729" s="742"/>
      <c r="W729" s="742"/>
      <c r="X729" s="742"/>
      <c r="Y729" s="742"/>
      <c r="Z729" s="742"/>
    </row>
    <row r="730" ht="15.75" customHeight="1">
      <c r="A730" s="742"/>
      <c r="B730" s="742"/>
      <c r="C730" s="742"/>
      <c r="D730" s="746"/>
      <c r="E730" s="746"/>
      <c r="F730" s="746"/>
      <c r="G730" s="746"/>
      <c r="H730" s="746"/>
      <c r="I730" s="742"/>
      <c r="J730" s="742"/>
      <c r="K730" s="742"/>
      <c r="L730" s="742"/>
      <c r="M730" s="742"/>
      <c r="N730" s="742"/>
      <c r="O730" s="742"/>
      <c r="P730" s="742"/>
      <c r="Q730" s="742"/>
      <c r="R730" s="742"/>
      <c r="S730" s="742"/>
      <c r="T730" s="742"/>
      <c r="U730" s="742"/>
      <c r="V730" s="742"/>
      <c r="W730" s="742"/>
      <c r="X730" s="742"/>
      <c r="Y730" s="742"/>
      <c r="Z730" s="742"/>
    </row>
    <row r="731" ht="15.75" customHeight="1">
      <c r="A731" s="742"/>
      <c r="B731" s="742"/>
      <c r="C731" s="742"/>
      <c r="D731" s="746"/>
      <c r="E731" s="746"/>
      <c r="F731" s="746"/>
      <c r="G731" s="746"/>
      <c r="H731" s="746"/>
      <c r="I731" s="742"/>
      <c r="J731" s="742"/>
      <c r="K731" s="742"/>
      <c r="L731" s="742"/>
      <c r="M731" s="742"/>
      <c r="N731" s="742"/>
      <c r="O731" s="742"/>
      <c r="P731" s="742"/>
      <c r="Q731" s="742"/>
      <c r="R731" s="742"/>
      <c r="S731" s="742"/>
      <c r="T731" s="742"/>
      <c r="U731" s="742"/>
      <c r="V731" s="742"/>
      <c r="W731" s="742"/>
      <c r="X731" s="742"/>
      <c r="Y731" s="742"/>
      <c r="Z731" s="742"/>
    </row>
    <row r="732" ht="15.75" customHeight="1">
      <c r="A732" s="742"/>
      <c r="B732" s="742"/>
      <c r="C732" s="742"/>
      <c r="D732" s="746"/>
      <c r="E732" s="746"/>
      <c r="F732" s="746"/>
      <c r="G732" s="746"/>
      <c r="H732" s="746"/>
      <c r="I732" s="742"/>
      <c r="J732" s="742"/>
      <c r="K732" s="742"/>
      <c r="L732" s="742"/>
      <c r="M732" s="742"/>
      <c r="N732" s="742"/>
      <c r="O732" s="742"/>
      <c r="P732" s="742"/>
      <c r="Q732" s="742"/>
      <c r="R732" s="742"/>
      <c r="S732" s="742"/>
      <c r="T732" s="742"/>
      <c r="U732" s="742"/>
      <c r="V732" s="742"/>
      <c r="W732" s="742"/>
      <c r="X732" s="742"/>
      <c r="Y732" s="742"/>
      <c r="Z732" s="742"/>
    </row>
    <row r="733" ht="15.75" customHeight="1">
      <c r="A733" s="742"/>
      <c r="B733" s="742"/>
      <c r="C733" s="742"/>
      <c r="D733" s="746"/>
      <c r="E733" s="746"/>
      <c r="F733" s="746"/>
      <c r="G733" s="746"/>
      <c r="H733" s="746"/>
      <c r="I733" s="742"/>
      <c r="J733" s="742"/>
      <c r="K733" s="742"/>
      <c r="L733" s="742"/>
      <c r="M733" s="742"/>
      <c r="N733" s="742"/>
      <c r="O733" s="742"/>
      <c r="P733" s="742"/>
      <c r="Q733" s="742"/>
      <c r="R733" s="742"/>
      <c r="S733" s="742"/>
      <c r="T733" s="742"/>
      <c r="U733" s="742"/>
      <c r="V733" s="742"/>
      <c r="W733" s="742"/>
      <c r="X733" s="742"/>
      <c r="Y733" s="742"/>
      <c r="Z733" s="742"/>
    </row>
    <row r="734" ht="15.75" customHeight="1">
      <c r="A734" s="742"/>
      <c r="B734" s="742"/>
      <c r="C734" s="742"/>
      <c r="D734" s="746"/>
      <c r="E734" s="746"/>
      <c r="F734" s="746"/>
      <c r="G734" s="746"/>
      <c r="H734" s="746"/>
      <c r="I734" s="742"/>
      <c r="J734" s="742"/>
      <c r="K734" s="742"/>
      <c r="L734" s="742"/>
      <c r="M734" s="742"/>
      <c r="N734" s="742"/>
      <c r="O734" s="742"/>
      <c r="P734" s="742"/>
      <c r="Q734" s="742"/>
      <c r="R734" s="742"/>
      <c r="S734" s="742"/>
      <c r="T734" s="742"/>
      <c r="U734" s="742"/>
      <c r="V734" s="742"/>
      <c r="W734" s="742"/>
      <c r="X734" s="742"/>
      <c r="Y734" s="742"/>
      <c r="Z734" s="742"/>
    </row>
    <row r="735" ht="15.75" customHeight="1">
      <c r="A735" s="742"/>
      <c r="B735" s="742"/>
      <c r="C735" s="742"/>
      <c r="D735" s="746"/>
      <c r="E735" s="746"/>
      <c r="F735" s="746"/>
      <c r="G735" s="746"/>
      <c r="H735" s="746"/>
      <c r="I735" s="742"/>
      <c r="J735" s="742"/>
      <c r="K735" s="742"/>
      <c r="L735" s="742"/>
      <c r="M735" s="742"/>
      <c r="N735" s="742"/>
      <c r="O735" s="742"/>
      <c r="P735" s="742"/>
      <c r="Q735" s="742"/>
      <c r="R735" s="742"/>
      <c r="S735" s="742"/>
      <c r="T735" s="742"/>
      <c r="U735" s="742"/>
      <c r="V735" s="742"/>
      <c r="W735" s="742"/>
      <c r="X735" s="742"/>
      <c r="Y735" s="742"/>
      <c r="Z735" s="742"/>
    </row>
    <row r="736" ht="15.75" customHeight="1">
      <c r="A736" s="742"/>
      <c r="B736" s="742"/>
      <c r="C736" s="742"/>
      <c r="D736" s="746"/>
      <c r="E736" s="746"/>
      <c r="F736" s="746"/>
      <c r="G736" s="746"/>
      <c r="H736" s="746"/>
      <c r="I736" s="742"/>
      <c r="J736" s="742"/>
      <c r="K736" s="742"/>
      <c r="L736" s="742"/>
      <c r="M736" s="742"/>
      <c r="N736" s="742"/>
      <c r="O736" s="742"/>
      <c r="P736" s="742"/>
      <c r="Q736" s="742"/>
      <c r="R736" s="742"/>
      <c r="S736" s="742"/>
      <c r="T736" s="742"/>
      <c r="U736" s="742"/>
      <c r="V736" s="742"/>
      <c r="W736" s="742"/>
      <c r="X736" s="742"/>
      <c r="Y736" s="742"/>
      <c r="Z736" s="742"/>
    </row>
    <row r="737" ht="15.75" customHeight="1">
      <c r="A737" s="742"/>
      <c r="B737" s="742"/>
      <c r="C737" s="742"/>
      <c r="D737" s="746"/>
      <c r="E737" s="746"/>
      <c r="F737" s="746"/>
      <c r="G737" s="746"/>
      <c r="H737" s="746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</row>
    <row r="738" ht="15.75" customHeight="1">
      <c r="A738" s="742"/>
      <c r="B738" s="742"/>
      <c r="C738" s="742"/>
      <c r="D738" s="746"/>
      <c r="E738" s="746"/>
      <c r="F738" s="746"/>
      <c r="G738" s="746"/>
      <c r="H738" s="746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</row>
    <row r="739" ht="15.75" customHeight="1">
      <c r="A739" s="742"/>
      <c r="B739" s="742"/>
      <c r="C739" s="742"/>
      <c r="D739" s="746"/>
      <c r="E739" s="746"/>
      <c r="F739" s="746"/>
      <c r="G739" s="746"/>
      <c r="H739" s="746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</row>
    <row r="740" ht="15.75" customHeight="1">
      <c r="A740" s="742"/>
      <c r="B740" s="742"/>
      <c r="C740" s="742"/>
      <c r="D740" s="746"/>
      <c r="E740" s="746"/>
      <c r="F740" s="746"/>
      <c r="G740" s="746"/>
      <c r="H740" s="746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</row>
    <row r="741" ht="15.75" customHeight="1">
      <c r="A741" s="742"/>
      <c r="B741" s="742"/>
      <c r="C741" s="742"/>
      <c r="D741" s="746"/>
      <c r="E741" s="746"/>
      <c r="F741" s="746"/>
      <c r="G741" s="746"/>
      <c r="H741" s="746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</row>
    <row r="742" ht="15.75" customHeight="1">
      <c r="A742" s="742"/>
      <c r="B742" s="742"/>
      <c r="C742" s="742"/>
      <c r="D742" s="746"/>
      <c r="E742" s="746"/>
      <c r="F742" s="746"/>
      <c r="G742" s="746"/>
      <c r="H742" s="746"/>
      <c r="I742" s="742"/>
      <c r="J742" s="742"/>
      <c r="K742" s="742"/>
      <c r="L742" s="742"/>
      <c r="M742" s="742"/>
      <c r="N742" s="742"/>
      <c r="O742" s="742"/>
      <c r="P742" s="742"/>
      <c r="Q742" s="742"/>
      <c r="R742" s="742"/>
      <c r="S742" s="742"/>
      <c r="T742" s="742"/>
      <c r="U742" s="742"/>
      <c r="V742" s="742"/>
      <c r="W742" s="742"/>
      <c r="X742" s="742"/>
      <c r="Y742" s="742"/>
      <c r="Z742" s="742"/>
    </row>
    <row r="743" ht="15.75" customHeight="1">
      <c r="A743" s="742"/>
      <c r="B743" s="742"/>
      <c r="C743" s="742"/>
      <c r="D743" s="746"/>
      <c r="E743" s="746"/>
      <c r="F743" s="746"/>
      <c r="G743" s="746"/>
      <c r="H743" s="746"/>
      <c r="I743" s="742"/>
      <c r="J743" s="742"/>
      <c r="K743" s="742"/>
      <c r="L743" s="742"/>
      <c r="M743" s="742"/>
      <c r="N743" s="742"/>
      <c r="O743" s="742"/>
      <c r="P743" s="742"/>
      <c r="Q743" s="742"/>
      <c r="R743" s="742"/>
      <c r="S743" s="742"/>
      <c r="T743" s="742"/>
      <c r="U743" s="742"/>
      <c r="V743" s="742"/>
      <c r="W743" s="742"/>
      <c r="X743" s="742"/>
      <c r="Y743" s="742"/>
      <c r="Z743" s="742"/>
    </row>
    <row r="744" ht="15.75" customHeight="1">
      <c r="A744" s="742"/>
      <c r="B744" s="742"/>
      <c r="C744" s="742"/>
      <c r="D744" s="746"/>
      <c r="E744" s="746"/>
      <c r="F744" s="746"/>
      <c r="G744" s="746"/>
      <c r="H744" s="746"/>
      <c r="I744" s="742"/>
      <c r="J744" s="742"/>
      <c r="K744" s="742"/>
      <c r="L744" s="742"/>
      <c r="M744" s="742"/>
      <c r="N744" s="742"/>
      <c r="O744" s="742"/>
      <c r="P744" s="742"/>
      <c r="Q744" s="742"/>
      <c r="R744" s="742"/>
      <c r="S744" s="742"/>
      <c r="T744" s="742"/>
      <c r="U744" s="742"/>
      <c r="V744" s="742"/>
      <c r="W744" s="742"/>
      <c r="X744" s="742"/>
      <c r="Y744" s="742"/>
      <c r="Z744" s="742"/>
    </row>
    <row r="745" ht="15.75" customHeight="1">
      <c r="A745" s="742"/>
      <c r="B745" s="742"/>
      <c r="C745" s="742"/>
      <c r="D745" s="746"/>
      <c r="E745" s="746"/>
      <c r="F745" s="746"/>
      <c r="G745" s="746"/>
      <c r="H745" s="746"/>
      <c r="I745" s="742"/>
      <c r="J745" s="742"/>
      <c r="K745" s="742"/>
      <c r="L745" s="742"/>
      <c r="M745" s="742"/>
      <c r="N745" s="742"/>
      <c r="O745" s="742"/>
      <c r="P745" s="742"/>
      <c r="Q745" s="742"/>
      <c r="R745" s="742"/>
      <c r="S745" s="742"/>
      <c r="T745" s="742"/>
      <c r="U745" s="742"/>
      <c r="V745" s="742"/>
      <c r="W745" s="742"/>
      <c r="X745" s="742"/>
      <c r="Y745" s="742"/>
      <c r="Z745" s="742"/>
    </row>
    <row r="746" ht="15.75" customHeight="1">
      <c r="A746" s="742"/>
      <c r="B746" s="742"/>
      <c r="C746" s="742"/>
      <c r="D746" s="746"/>
      <c r="E746" s="746"/>
      <c r="F746" s="746"/>
      <c r="G746" s="746"/>
      <c r="H746" s="746"/>
      <c r="I746" s="742"/>
      <c r="J746" s="742"/>
      <c r="K746" s="742"/>
      <c r="L746" s="742"/>
      <c r="M746" s="742"/>
      <c r="N746" s="742"/>
      <c r="O746" s="742"/>
      <c r="P746" s="742"/>
      <c r="Q746" s="742"/>
      <c r="R746" s="742"/>
      <c r="S746" s="742"/>
      <c r="T746" s="742"/>
      <c r="U746" s="742"/>
      <c r="V746" s="742"/>
      <c r="W746" s="742"/>
      <c r="X746" s="742"/>
      <c r="Y746" s="742"/>
      <c r="Z746" s="742"/>
    </row>
    <row r="747" ht="15.75" customHeight="1">
      <c r="A747" s="742"/>
      <c r="B747" s="742"/>
      <c r="C747" s="742"/>
      <c r="D747" s="746"/>
      <c r="E747" s="746"/>
      <c r="F747" s="746"/>
      <c r="G747" s="746"/>
      <c r="H747" s="746"/>
      <c r="I747" s="742"/>
      <c r="J747" s="742"/>
      <c r="K747" s="742"/>
      <c r="L747" s="742"/>
      <c r="M747" s="742"/>
      <c r="N747" s="742"/>
      <c r="O747" s="742"/>
      <c r="P747" s="742"/>
      <c r="Q747" s="742"/>
      <c r="R747" s="742"/>
      <c r="S747" s="742"/>
      <c r="T747" s="742"/>
      <c r="U747" s="742"/>
      <c r="V747" s="742"/>
      <c r="W747" s="742"/>
      <c r="X747" s="742"/>
      <c r="Y747" s="742"/>
      <c r="Z747" s="742"/>
    </row>
    <row r="748" ht="15.75" customHeight="1">
      <c r="A748" s="742"/>
      <c r="B748" s="742"/>
      <c r="C748" s="742"/>
      <c r="D748" s="746"/>
      <c r="E748" s="746"/>
      <c r="F748" s="746"/>
      <c r="G748" s="746"/>
      <c r="H748" s="746"/>
      <c r="I748" s="742"/>
      <c r="J748" s="742"/>
      <c r="K748" s="742"/>
      <c r="L748" s="742"/>
      <c r="M748" s="742"/>
      <c r="N748" s="742"/>
      <c r="O748" s="742"/>
      <c r="P748" s="742"/>
      <c r="Q748" s="742"/>
      <c r="R748" s="742"/>
      <c r="S748" s="742"/>
      <c r="T748" s="742"/>
      <c r="U748" s="742"/>
      <c r="V748" s="742"/>
      <c r="W748" s="742"/>
      <c r="X748" s="742"/>
      <c r="Y748" s="742"/>
      <c r="Z748" s="742"/>
    </row>
    <row r="749" ht="15.75" customHeight="1">
      <c r="A749" s="742"/>
      <c r="B749" s="742"/>
      <c r="C749" s="742"/>
      <c r="D749" s="746"/>
      <c r="E749" s="746"/>
      <c r="F749" s="746"/>
      <c r="G749" s="746"/>
      <c r="H749" s="746"/>
      <c r="I749" s="742"/>
      <c r="J749" s="742"/>
      <c r="K749" s="742"/>
      <c r="L749" s="742"/>
      <c r="M749" s="742"/>
      <c r="N749" s="742"/>
      <c r="O749" s="742"/>
      <c r="P749" s="742"/>
      <c r="Q749" s="742"/>
      <c r="R749" s="742"/>
      <c r="S749" s="742"/>
      <c r="T749" s="742"/>
      <c r="U749" s="742"/>
      <c r="V749" s="742"/>
      <c r="W749" s="742"/>
      <c r="X749" s="742"/>
      <c r="Y749" s="742"/>
      <c r="Z749" s="742"/>
    </row>
    <row r="750" ht="15.75" customHeight="1">
      <c r="A750" s="742"/>
      <c r="B750" s="742"/>
      <c r="C750" s="742"/>
      <c r="D750" s="746"/>
      <c r="E750" s="746"/>
      <c r="F750" s="746"/>
      <c r="G750" s="746"/>
      <c r="H750" s="746"/>
      <c r="I750" s="742"/>
      <c r="J750" s="742"/>
      <c r="K750" s="742"/>
      <c r="L750" s="742"/>
      <c r="M750" s="742"/>
      <c r="N750" s="742"/>
      <c r="O750" s="742"/>
      <c r="P750" s="742"/>
      <c r="Q750" s="742"/>
      <c r="R750" s="742"/>
      <c r="S750" s="742"/>
      <c r="T750" s="742"/>
      <c r="U750" s="742"/>
      <c r="V750" s="742"/>
      <c r="W750" s="742"/>
      <c r="X750" s="742"/>
      <c r="Y750" s="742"/>
      <c r="Z750" s="742"/>
    </row>
    <row r="751" ht="15.75" customHeight="1">
      <c r="A751" s="742"/>
      <c r="B751" s="742"/>
      <c r="C751" s="742"/>
      <c r="D751" s="746"/>
      <c r="E751" s="746"/>
      <c r="F751" s="746"/>
      <c r="G751" s="746"/>
      <c r="H751" s="746"/>
      <c r="I751" s="742"/>
      <c r="J751" s="742"/>
      <c r="K751" s="742"/>
      <c r="L751" s="742"/>
      <c r="M751" s="742"/>
      <c r="N751" s="742"/>
      <c r="O751" s="742"/>
      <c r="P751" s="742"/>
      <c r="Q751" s="742"/>
      <c r="R751" s="742"/>
      <c r="S751" s="742"/>
      <c r="T751" s="742"/>
      <c r="U751" s="742"/>
      <c r="V751" s="742"/>
      <c r="W751" s="742"/>
      <c r="X751" s="742"/>
      <c r="Y751" s="742"/>
      <c r="Z751" s="742"/>
    </row>
    <row r="752" ht="15.75" customHeight="1">
      <c r="A752" s="742"/>
      <c r="B752" s="742"/>
      <c r="C752" s="742"/>
      <c r="D752" s="746"/>
      <c r="E752" s="746"/>
      <c r="F752" s="746"/>
      <c r="G752" s="746"/>
      <c r="H752" s="746"/>
      <c r="I752" s="742"/>
      <c r="J752" s="742"/>
      <c r="K752" s="742"/>
      <c r="L752" s="742"/>
      <c r="M752" s="742"/>
      <c r="N752" s="742"/>
      <c r="O752" s="742"/>
      <c r="P752" s="742"/>
      <c r="Q752" s="742"/>
      <c r="R752" s="742"/>
      <c r="S752" s="742"/>
      <c r="T752" s="742"/>
      <c r="U752" s="742"/>
      <c r="V752" s="742"/>
      <c r="W752" s="742"/>
      <c r="X752" s="742"/>
      <c r="Y752" s="742"/>
      <c r="Z752" s="742"/>
    </row>
    <row r="753" ht="15.75" customHeight="1">
      <c r="A753" s="742"/>
      <c r="B753" s="742"/>
      <c r="C753" s="742"/>
      <c r="D753" s="746"/>
      <c r="E753" s="746"/>
      <c r="F753" s="746"/>
      <c r="G753" s="746"/>
      <c r="H753" s="746"/>
      <c r="I753" s="742"/>
      <c r="J753" s="742"/>
      <c r="K753" s="742"/>
      <c r="L753" s="742"/>
      <c r="M753" s="742"/>
      <c r="N753" s="742"/>
      <c r="O753" s="742"/>
      <c r="P753" s="742"/>
      <c r="Q753" s="742"/>
      <c r="R753" s="742"/>
      <c r="S753" s="742"/>
      <c r="T753" s="742"/>
      <c r="U753" s="742"/>
      <c r="V753" s="742"/>
      <c r="W753" s="742"/>
      <c r="X753" s="742"/>
      <c r="Y753" s="742"/>
      <c r="Z753" s="742"/>
    </row>
    <row r="754" ht="15.75" customHeight="1">
      <c r="A754" s="742"/>
      <c r="B754" s="742"/>
      <c r="C754" s="742"/>
      <c r="D754" s="746"/>
      <c r="E754" s="746"/>
      <c r="F754" s="746"/>
      <c r="G754" s="746"/>
      <c r="H754" s="746"/>
      <c r="I754" s="742"/>
      <c r="J754" s="742"/>
      <c r="K754" s="742"/>
      <c r="L754" s="742"/>
      <c r="M754" s="742"/>
      <c r="N754" s="742"/>
      <c r="O754" s="742"/>
      <c r="P754" s="742"/>
      <c r="Q754" s="742"/>
      <c r="R754" s="742"/>
      <c r="S754" s="742"/>
      <c r="T754" s="742"/>
      <c r="U754" s="742"/>
      <c r="V754" s="742"/>
      <c r="W754" s="742"/>
      <c r="X754" s="742"/>
      <c r="Y754" s="742"/>
      <c r="Z754" s="742"/>
    </row>
    <row r="755" ht="15.75" customHeight="1">
      <c r="A755" s="742"/>
      <c r="B755" s="742"/>
      <c r="C755" s="742"/>
      <c r="D755" s="746"/>
      <c r="E755" s="746"/>
      <c r="F755" s="746"/>
      <c r="G755" s="746"/>
      <c r="H755" s="746"/>
      <c r="I755" s="742"/>
      <c r="J755" s="742"/>
      <c r="K755" s="742"/>
      <c r="L755" s="742"/>
      <c r="M755" s="742"/>
      <c r="N755" s="742"/>
      <c r="O755" s="742"/>
      <c r="P755" s="742"/>
      <c r="Q755" s="742"/>
      <c r="R755" s="742"/>
      <c r="S755" s="742"/>
      <c r="T755" s="742"/>
      <c r="U755" s="742"/>
      <c r="V755" s="742"/>
      <c r="W755" s="742"/>
      <c r="X755" s="742"/>
      <c r="Y755" s="742"/>
      <c r="Z755" s="742"/>
    </row>
    <row r="756" ht="15.75" customHeight="1">
      <c r="A756" s="742"/>
      <c r="B756" s="742"/>
      <c r="C756" s="742"/>
      <c r="D756" s="746"/>
      <c r="E756" s="746"/>
      <c r="F756" s="746"/>
      <c r="G756" s="746"/>
      <c r="H756" s="746"/>
      <c r="I756" s="742"/>
      <c r="J756" s="742"/>
      <c r="K756" s="742"/>
      <c r="L756" s="742"/>
      <c r="M756" s="742"/>
      <c r="N756" s="742"/>
      <c r="O756" s="742"/>
      <c r="P756" s="742"/>
      <c r="Q756" s="742"/>
      <c r="R756" s="742"/>
      <c r="S756" s="742"/>
      <c r="T756" s="742"/>
      <c r="U756" s="742"/>
      <c r="V756" s="742"/>
      <c r="W756" s="742"/>
      <c r="X756" s="742"/>
      <c r="Y756" s="742"/>
      <c r="Z756" s="742"/>
    </row>
    <row r="757" ht="15.75" customHeight="1">
      <c r="A757" s="742"/>
      <c r="B757" s="742"/>
      <c r="C757" s="742"/>
      <c r="D757" s="746"/>
      <c r="E757" s="746"/>
      <c r="F757" s="746"/>
      <c r="G757" s="746"/>
      <c r="H757" s="746"/>
      <c r="I757" s="742"/>
      <c r="J757" s="742"/>
      <c r="K757" s="742"/>
      <c r="L757" s="742"/>
      <c r="M757" s="742"/>
      <c r="N757" s="742"/>
      <c r="O757" s="742"/>
      <c r="P757" s="742"/>
      <c r="Q757" s="742"/>
      <c r="R757" s="742"/>
      <c r="S757" s="742"/>
      <c r="T757" s="742"/>
      <c r="U757" s="742"/>
      <c r="V757" s="742"/>
      <c r="W757" s="742"/>
      <c r="X757" s="742"/>
      <c r="Y757" s="742"/>
      <c r="Z757" s="742"/>
    </row>
    <row r="758" ht="15.75" customHeight="1">
      <c r="A758" s="742"/>
      <c r="B758" s="742"/>
      <c r="C758" s="742"/>
      <c r="D758" s="746"/>
      <c r="E758" s="746"/>
      <c r="F758" s="746"/>
      <c r="G758" s="746"/>
      <c r="H758" s="746"/>
      <c r="I758" s="742"/>
      <c r="J758" s="742"/>
      <c r="K758" s="742"/>
      <c r="L758" s="742"/>
      <c r="M758" s="742"/>
      <c r="N758" s="742"/>
      <c r="O758" s="742"/>
      <c r="P758" s="742"/>
      <c r="Q758" s="742"/>
      <c r="R758" s="742"/>
      <c r="S758" s="742"/>
      <c r="T758" s="742"/>
      <c r="U758" s="742"/>
      <c r="V758" s="742"/>
      <c r="W758" s="742"/>
      <c r="X758" s="742"/>
      <c r="Y758" s="742"/>
      <c r="Z758" s="742"/>
    </row>
    <row r="759" ht="15.75" customHeight="1">
      <c r="A759" s="742"/>
      <c r="B759" s="742"/>
      <c r="C759" s="742"/>
      <c r="D759" s="746"/>
      <c r="E759" s="746"/>
      <c r="F759" s="746"/>
      <c r="G759" s="746"/>
      <c r="H759" s="746"/>
      <c r="I759" s="742"/>
      <c r="J759" s="742"/>
      <c r="K759" s="742"/>
      <c r="L759" s="742"/>
      <c r="M759" s="742"/>
      <c r="N759" s="742"/>
      <c r="O759" s="742"/>
      <c r="P759" s="742"/>
      <c r="Q759" s="742"/>
      <c r="R759" s="742"/>
      <c r="S759" s="742"/>
      <c r="T759" s="742"/>
      <c r="U759" s="742"/>
      <c r="V759" s="742"/>
      <c r="W759" s="742"/>
      <c r="X759" s="742"/>
      <c r="Y759" s="742"/>
      <c r="Z759" s="742"/>
    </row>
    <row r="760" ht="15.75" customHeight="1">
      <c r="A760" s="742"/>
      <c r="B760" s="742"/>
      <c r="C760" s="742"/>
      <c r="D760" s="746"/>
      <c r="E760" s="746"/>
      <c r="F760" s="746"/>
      <c r="G760" s="746"/>
      <c r="H760" s="746"/>
      <c r="I760" s="742"/>
      <c r="J760" s="742"/>
      <c r="K760" s="742"/>
      <c r="L760" s="742"/>
      <c r="M760" s="742"/>
      <c r="N760" s="742"/>
      <c r="O760" s="742"/>
      <c r="P760" s="742"/>
      <c r="Q760" s="742"/>
      <c r="R760" s="742"/>
      <c r="S760" s="742"/>
      <c r="T760" s="742"/>
      <c r="U760" s="742"/>
      <c r="V760" s="742"/>
      <c r="W760" s="742"/>
      <c r="X760" s="742"/>
      <c r="Y760" s="742"/>
      <c r="Z760" s="742"/>
    </row>
    <row r="761" ht="15.75" customHeight="1">
      <c r="A761" s="742"/>
      <c r="B761" s="742"/>
      <c r="C761" s="742"/>
      <c r="D761" s="746"/>
      <c r="E761" s="746"/>
      <c r="F761" s="746"/>
      <c r="G761" s="746"/>
      <c r="H761" s="746"/>
      <c r="I761" s="742"/>
      <c r="J761" s="742"/>
      <c r="K761" s="742"/>
      <c r="L761" s="742"/>
      <c r="M761" s="742"/>
      <c r="N761" s="742"/>
      <c r="O761" s="742"/>
      <c r="P761" s="742"/>
      <c r="Q761" s="742"/>
      <c r="R761" s="742"/>
      <c r="S761" s="742"/>
      <c r="T761" s="742"/>
      <c r="U761" s="742"/>
      <c r="V761" s="742"/>
      <c r="W761" s="742"/>
      <c r="X761" s="742"/>
      <c r="Y761" s="742"/>
      <c r="Z761" s="742"/>
    </row>
    <row r="762" ht="15.75" customHeight="1">
      <c r="A762" s="742"/>
      <c r="B762" s="742"/>
      <c r="C762" s="742"/>
      <c r="D762" s="746"/>
      <c r="E762" s="746"/>
      <c r="F762" s="746"/>
      <c r="G762" s="746"/>
      <c r="H762" s="746"/>
      <c r="I762" s="742"/>
      <c r="J762" s="742"/>
      <c r="K762" s="742"/>
      <c r="L762" s="742"/>
      <c r="M762" s="742"/>
      <c r="N762" s="742"/>
      <c r="O762" s="742"/>
      <c r="P762" s="742"/>
      <c r="Q762" s="742"/>
      <c r="R762" s="742"/>
      <c r="S762" s="742"/>
      <c r="T762" s="742"/>
      <c r="U762" s="742"/>
      <c r="V762" s="742"/>
      <c r="W762" s="742"/>
      <c r="X762" s="742"/>
      <c r="Y762" s="742"/>
      <c r="Z762" s="742"/>
    </row>
    <row r="763" ht="15.75" customHeight="1">
      <c r="A763" s="742"/>
      <c r="B763" s="742"/>
      <c r="C763" s="742"/>
      <c r="D763" s="746"/>
      <c r="E763" s="746"/>
      <c r="F763" s="746"/>
      <c r="G763" s="746"/>
      <c r="H763" s="746"/>
      <c r="I763" s="742"/>
      <c r="J763" s="742"/>
      <c r="K763" s="742"/>
      <c r="L763" s="742"/>
      <c r="M763" s="742"/>
      <c r="N763" s="742"/>
      <c r="O763" s="742"/>
      <c r="P763" s="742"/>
      <c r="Q763" s="742"/>
      <c r="R763" s="742"/>
      <c r="S763" s="742"/>
      <c r="T763" s="742"/>
      <c r="U763" s="742"/>
      <c r="V763" s="742"/>
      <c r="W763" s="742"/>
      <c r="X763" s="742"/>
      <c r="Y763" s="742"/>
      <c r="Z763" s="742"/>
    </row>
    <row r="764" ht="15.75" customHeight="1">
      <c r="A764" s="742"/>
      <c r="B764" s="742"/>
      <c r="C764" s="742"/>
      <c r="D764" s="746"/>
      <c r="E764" s="746"/>
      <c r="F764" s="746"/>
      <c r="G764" s="746"/>
      <c r="H764" s="746"/>
      <c r="I764" s="742"/>
      <c r="J764" s="742"/>
      <c r="K764" s="742"/>
      <c r="L764" s="742"/>
      <c r="M764" s="742"/>
      <c r="N764" s="742"/>
      <c r="O764" s="742"/>
      <c r="P764" s="742"/>
      <c r="Q764" s="742"/>
      <c r="R764" s="742"/>
      <c r="S764" s="742"/>
      <c r="T764" s="742"/>
      <c r="U764" s="742"/>
      <c r="V764" s="742"/>
      <c r="W764" s="742"/>
      <c r="X764" s="742"/>
      <c r="Y764" s="742"/>
      <c r="Z764" s="742"/>
    </row>
    <row r="765" ht="15.75" customHeight="1">
      <c r="A765" s="742"/>
      <c r="B765" s="742"/>
      <c r="C765" s="742"/>
      <c r="D765" s="746"/>
      <c r="E765" s="746"/>
      <c r="F765" s="746"/>
      <c r="G765" s="746"/>
      <c r="H765" s="746"/>
      <c r="I765" s="742"/>
      <c r="J765" s="742"/>
      <c r="K765" s="742"/>
      <c r="L765" s="742"/>
      <c r="M765" s="742"/>
      <c r="N765" s="742"/>
      <c r="O765" s="742"/>
      <c r="P765" s="742"/>
      <c r="Q765" s="742"/>
      <c r="R765" s="742"/>
      <c r="S765" s="742"/>
      <c r="T765" s="742"/>
      <c r="U765" s="742"/>
      <c r="V765" s="742"/>
      <c r="W765" s="742"/>
      <c r="X765" s="742"/>
      <c r="Y765" s="742"/>
      <c r="Z765" s="742"/>
    </row>
    <row r="766" ht="15.75" customHeight="1">
      <c r="A766" s="742"/>
      <c r="B766" s="742"/>
      <c r="C766" s="742"/>
      <c r="D766" s="746"/>
      <c r="E766" s="746"/>
      <c r="F766" s="746"/>
      <c r="G766" s="746"/>
      <c r="H766" s="746"/>
      <c r="I766" s="742"/>
      <c r="J766" s="742"/>
      <c r="K766" s="742"/>
      <c r="L766" s="742"/>
      <c r="M766" s="742"/>
      <c r="N766" s="742"/>
      <c r="O766" s="742"/>
      <c r="P766" s="742"/>
      <c r="Q766" s="742"/>
      <c r="R766" s="742"/>
      <c r="S766" s="742"/>
      <c r="T766" s="742"/>
      <c r="U766" s="742"/>
      <c r="V766" s="742"/>
      <c r="W766" s="742"/>
      <c r="X766" s="742"/>
      <c r="Y766" s="742"/>
      <c r="Z766" s="742"/>
    </row>
    <row r="767" ht="15.75" customHeight="1">
      <c r="A767" s="742"/>
      <c r="B767" s="742"/>
      <c r="C767" s="742"/>
      <c r="D767" s="746"/>
      <c r="E767" s="746"/>
      <c r="F767" s="746"/>
      <c r="G767" s="746"/>
      <c r="H767" s="746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</row>
    <row r="768" ht="15.75" customHeight="1">
      <c r="A768" s="742"/>
      <c r="B768" s="742"/>
      <c r="C768" s="742"/>
      <c r="D768" s="746"/>
      <c r="E768" s="746"/>
      <c r="F768" s="746"/>
      <c r="G768" s="746"/>
      <c r="H768" s="746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</row>
    <row r="769" ht="15.75" customHeight="1">
      <c r="A769" s="742"/>
      <c r="B769" s="742"/>
      <c r="C769" s="742"/>
      <c r="D769" s="746"/>
      <c r="E769" s="746"/>
      <c r="F769" s="746"/>
      <c r="G769" s="746"/>
      <c r="H769" s="746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</row>
    <row r="770" ht="15.75" customHeight="1">
      <c r="A770" s="742"/>
      <c r="B770" s="742"/>
      <c r="C770" s="742"/>
      <c r="D770" s="746"/>
      <c r="E770" s="746"/>
      <c r="F770" s="746"/>
      <c r="G770" s="746"/>
      <c r="H770" s="746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</row>
    <row r="771" ht="15.75" customHeight="1">
      <c r="A771" s="742"/>
      <c r="B771" s="742"/>
      <c r="C771" s="742"/>
      <c r="D771" s="746"/>
      <c r="E771" s="746"/>
      <c r="F771" s="746"/>
      <c r="G771" s="746"/>
      <c r="H771" s="746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</row>
    <row r="772" ht="15.75" customHeight="1">
      <c r="A772" s="742"/>
      <c r="B772" s="742"/>
      <c r="C772" s="742"/>
      <c r="D772" s="746"/>
      <c r="E772" s="746"/>
      <c r="F772" s="746"/>
      <c r="G772" s="746"/>
      <c r="H772" s="746"/>
      <c r="I772" s="742"/>
      <c r="J772" s="742"/>
      <c r="K772" s="742"/>
      <c r="L772" s="742"/>
      <c r="M772" s="742"/>
      <c r="N772" s="742"/>
      <c r="O772" s="742"/>
      <c r="P772" s="742"/>
      <c r="Q772" s="742"/>
      <c r="R772" s="742"/>
      <c r="S772" s="742"/>
      <c r="T772" s="742"/>
      <c r="U772" s="742"/>
      <c r="V772" s="742"/>
      <c r="W772" s="742"/>
      <c r="X772" s="742"/>
      <c r="Y772" s="742"/>
      <c r="Z772" s="742"/>
    </row>
    <row r="773" ht="15.75" customHeight="1">
      <c r="A773" s="742"/>
      <c r="B773" s="742"/>
      <c r="C773" s="742"/>
      <c r="D773" s="746"/>
      <c r="E773" s="746"/>
      <c r="F773" s="746"/>
      <c r="G773" s="746"/>
      <c r="H773" s="746"/>
      <c r="I773" s="742"/>
      <c r="J773" s="742"/>
      <c r="K773" s="742"/>
      <c r="L773" s="742"/>
      <c r="M773" s="742"/>
      <c r="N773" s="742"/>
      <c r="O773" s="742"/>
      <c r="P773" s="742"/>
      <c r="Q773" s="742"/>
      <c r="R773" s="742"/>
      <c r="S773" s="742"/>
      <c r="T773" s="742"/>
      <c r="U773" s="742"/>
      <c r="V773" s="742"/>
      <c r="W773" s="742"/>
      <c r="X773" s="742"/>
      <c r="Y773" s="742"/>
      <c r="Z773" s="742"/>
    </row>
    <row r="774" ht="15.75" customHeight="1">
      <c r="A774" s="742"/>
      <c r="B774" s="742"/>
      <c r="C774" s="742"/>
      <c r="D774" s="746"/>
      <c r="E774" s="746"/>
      <c r="F774" s="746"/>
      <c r="G774" s="746"/>
      <c r="H774" s="746"/>
      <c r="I774" s="742"/>
      <c r="J774" s="742"/>
      <c r="K774" s="742"/>
      <c r="L774" s="742"/>
      <c r="M774" s="742"/>
      <c r="N774" s="742"/>
      <c r="O774" s="742"/>
      <c r="P774" s="742"/>
      <c r="Q774" s="742"/>
      <c r="R774" s="742"/>
      <c r="S774" s="742"/>
      <c r="T774" s="742"/>
      <c r="U774" s="742"/>
      <c r="V774" s="742"/>
      <c r="W774" s="742"/>
      <c r="X774" s="742"/>
      <c r="Y774" s="742"/>
      <c r="Z774" s="742"/>
    </row>
    <row r="775" ht="15.75" customHeight="1">
      <c r="A775" s="742"/>
      <c r="B775" s="742"/>
      <c r="C775" s="742"/>
      <c r="D775" s="746"/>
      <c r="E775" s="746"/>
      <c r="F775" s="746"/>
      <c r="G775" s="746"/>
      <c r="H775" s="746"/>
      <c r="I775" s="742"/>
      <c r="J775" s="742"/>
      <c r="K775" s="742"/>
      <c r="L775" s="742"/>
      <c r="M775" s="742"/>
      <c r="N775" s="742"/>
      <c r="O775" s="742"/>
      <c r="P775" s="742"/>
      <c r="Q775" s="742"/>
      <c r="R775" s="742"/>
      <c r="S775" s="742"/>
      <c r="T775" s="742"/>
      <c r="U775" s="742"/>
      <c r="V775" s="742"/>
      <c r="W775" s="742"/>
      <c r="X775" s="742"/>
      <c r="Y775" s="742"/>
      <c r="Z775" s="742"/>
    </row>
    <row r="776" ht="15.75" customHeight="1">
      <c r="A776" s="742"/>
      <c r="B776" s="742"/>
      <c r="C776" s="742"/>
      <c r="D776" s="746"/>
      <c r="E776" s="746"/>
      <c r="F776" s="746"/>
      <c r="G776" s="746"/>
      <c r="H776" s="746"/>
      <c r="I776" s="742"/>
      <c r="J776" s="742"/>
      <c r="K776" s="742"/>
      <c r="L776" s="742"/>
      <c r="M776" s="742"/>
      <c r="N776" s="742"/>
      <c r="O776" s="742"/>
      <c r="P776" s="742"/>
      <c r="Q776" s="742"/>
      <c r="R776" s="742"/>
      <c r="S776" s="742"/>
      <c r="T776" s="742"/>
      <c r="U776" s="742"/>
      <c r="V776" s="742"/>
      <c r="W776" s="742"/>
      <c r="X776" s="742"/>
      <c r="Y776" s="742"/>
      <c r="Z776" s="742"/>
    </row>
    <row r="777" ht="15.75" customHeight="1">
      <c r="A777" s="742"/>
      <c r="B777" s="742"/>
      <c r="C777" s="742"/>
      <c r="D777" s="746"/>
      <c r="E777" s="746"/>
      <c r="F777" s="746"/>
      <c r="G777" s="746"/>
      <c r="H777" s="746"/>
      <c r="I777" s="742"/>
      <c r="J777" s="742"/>
      <c r="K777" s="742"/>
      <c r="L777" s="742"/>
      <c r="M777" s="742"/>
      <c r="N777" s="742"/>
      <c r="O777" s="742"/>
      <c r="P777" s="742"/>
      <c r="Q777" s="742"/>
      <c r="R777" s="742"/>
      <c r="S777" s="742"/>
      <c r="T777" s="742"/>
      <c r="U777" s="742"/>
      <c r="V777" s="742"/>
      <c r="W777" s="742"/>
      <c r="X777" s="742"/>
      <c r="Y777" s="742"/>
      <c r="Z777" s="742"/>
    </row>
    <row r="778" ht="15.75" customHeight="1">
      <c r="A778" s="742"/>
      <c r="B778" s="742"/>
      <c r="C778" s="742"/>
      <c r="D778" s="746"/>
      <c r="E778" s="746"/>
      <c r="F778" s="746"/>
      <c r="G778" s="746"/>
      <c r="H778" s="746"/>
      <c r="I778" s="742"/>
      <c r="J778" s="742"/>
      <c r="K778" s="742"/>
      <c r="L778" s="742"/>
      <c r="M778" s="742"/>
      <c r="N778" s="742"/>
      <c r="O778" s="742"/>
      <c r="P778" s="742"/>
      <c r="Q778" s="742"/>
      <c r="R778" s="742"/>
      <c r="S778" s="742"/>
      <c r="T778" s="742"/>
      <c r="U778" s="742"/>
      <c r="V778" s="742"/>
      <c r="W778" s="742"/>
      <c r="X778" s="742"/>
      <c r="Y778" s="742"/>
      <c r="Z778" s="742"/>
    </row>
    <row r="779" ht="15.75" customHeight="1">
      <c r="A779" s="742"/>
      <c r="B779" s="742"/>
      <c r="C779" s="742"/>
      <c r="D779" s="746"/>
      <c r="E779" s="746"/>
      <c r="F779" s="746"/>
      <c r="G779" s="746"/>
      <c r="H779" s="746"/>
      <c r="I779" s="742"/>
      <c r="J779" s="742"/>
      <c r="K779" s="742"/>
      <c r="L779" s="742"/>
      <c r="M779" s="742"/>
      <c r="N779" s="742"/>
      <c r="O779" s="742"/>
      <c r="P779" s="742"/>
      <c r="Q779" s="742"/>
      <c r="R779" s="742"/>
      <c r="S779" s="742"/>
      <c r="T779" s="742"/>
      <c r="U779" s="742"/>
      <c r="V779" s="742"/>
      <c r="W779" s="742"/>
      <c r="X779" s="742"/>
      <c r="Y779" s="742"/>
      <c r="Z779" s="742"/>
    </row>
    <row r="780" ht="15.75" customHeight="1">
      <c r="A780" s="742"/>
      <c r="B780" s="742"/>
      <c r="C780" s="742"/>
      <c r="D780" s="746"/>
      <c r="E780" s="746"/>
      <c r="F780" s="746"/>
      <c r="G780" s="746"/>
      <c r="H780" s="746"/>
      <c r="I780" s="742"/>
      <c r="J780" s="742"/>
      <c r="K780" s="742"/>
      <c r="L780" s="742"/>
      <c r="M780" s="742"/>
      <c r="N780" s="742"/>
      <c r="O780" s="742"/>
      <c r="P780" s="742"/>
      <c r="Q780" s="742"/>
      <c r="R780" s="742"/>
      <c r="S780" s="742"/>
      <c r="T780" s="742"/>
      <c r="U780" s="742"/>
      <c r="V780" s="742"/>
      <c r="W780" s="742"/>
      <c r="X780" s="742"/>
      <c r="Y780" s="742"/>
      <c r="Z780" s="742"/>
    </row>
    <row r="781" ht="15.75" customHeight="1">
      <c r="A781" s="742"/>
      <c r="B781" s="742"/>
      <c r="C781" s="742"/>
      <c r="D781" s="746"/>
      <c r="E781" s="746"/>
      <c r="F781" s="746"/>
      <c r="G781" s="746"/>
      <c r="H781" s="746"/>
      <c r="I781" s="742"/>
      <c r="J781" s="742"/>
      <c r="K781" s="742"/>
      <c r="L781" s="742"/>
      <c r="M781" s="742"/>
      <c r="N781" s="742"/>
      <c r="O781" s="742"/>
      <c r="P781" s="742"/>
      <c r="Q781" s="742"/>
      <c r="R781" s="742"/>
      <c r="S781" s="742"/>
      <c r="T781" s="742"/>
      <c r="U781" s="742"/>
      <c r="V781" s="742"/>
      <c r="W781" s="742"/>
      <c r="X781" s="742"/>
      <c r="Y781" s="742"/>
      <c r="Z781" s="742"/>
    </row>
    <row r="782" ht="15.75" customHeight="1">
      <c r="A782" s="742"/>
      <c r="B782" s="742"/>
      <c r="C782" s="742"/>
      <c r="D782" s="746"/>
      <c r="E782" s="746"/>
      <c r="F782" s="746"/>
      <c r="G782" s="746"/>
      <c r="H782" s="746"/>
      <c r="I782" s="742"/>
      <c r="J782" s="742"/>
      <c r="K782" s="742"/>
      <c r="L782" s="742"/>
      <c r="M782" s="742"/>
      <c r="N782" s="742"/>
      <c r="O782" s="742"/>
      <c r="P782" s="742"/>
      <c r="Q782" s="742"/>
      <c r="R782" s="742"/>
      <c r="S782" s="742"/>
      <c r="T782" s="742"/>
      <c r="U782" s="742"/>
      <c r="V782" s="742"/>
      <c r="W782" s="742"/>
      <c r="X782" s="742"/>
      <c r="Y782" s="742"/>
      <c r="Z782" s="742"/>
    </row>
    <row r="783" ht="15.75" customHeight="1">
      <c r="A783" s="742"/>
      <c r="B783" s="742"/>
      <c r="C783" s="742"/>
      <c r="D783" s="746"/>
      <c r="E783" s="746"/>
      <c r="F783" s="746"/>
      <c r="G783" s="746"/>
      <c r="H783" s="746"/>
      <c r="I783" s="742"/>
      <c r="J783" s="742"/>
      <c r="K783" s="742"/>
      <c r="L783" s="742"/>
      <c r="M783" s="742"/>
      <c r="N783" s="742"/>
      <c r="O783" s="742"/>
      <c r="P783" s="742"/>
      <c r="Q783" s="742"/>
      <c r="R783" s="742"/>
      <c r="S783" s="742"/>
      <c r="T783" s="742"/>
      <c r="U783" s="742"/>
      <c r="V783" s="742"/>
      <c r="W783" s="742"/>
      <c r="X783" s="742"/>
      <c r="Y783" s="742"/>
      <c r="Z783" s="742"/>
    </row>
    <row r="784" ht="15.75" customHeight="1">
      <c r="A784" s="742"/>
      <c r="B784" s="742"/>
      <c r="C784" s="742"/>
      <c r="D784" s="746"/>
      <c r="E784" s="746"/>
      <c r="F784" s="746"/>
      <c r="G784" s="746"/>
      <c r="H784" s="746"/>
      <c r="I784" s="742"/>
      <c r="J784" s="742"/>
      <c r="K784" s="742"/>
      <c r="L784" s="742"/>
      <c r="M784" s="742"/>
      <c r="N784" s="742"/>
      <c r="O784" s="742"/>
      <c r="P784" s="742"/>
      <c r="Q784" s="742"/>
      <c r="R784" s="742"/>
      <c r="S784" s="742"/>
      <c r="T784" s="742"/>
      <c r="U784" s="742"/>
      <c r="V784" s="742"/>
      <c r="W784" s="742"/>
      <c r="X784" s="742"/>
      <c r="Y784" s="742"/>
      <c r="Z784" s="742"/>
    </row>
    <row r="785" ht="15.75" customHeight="1">
      <c r="A785" s="742"/>
      <c r="B785" s="742"/>
      <c r="C785" s="742"/>
      <c r="D785" s="746"/>
      <c r="E785" s="746"/>
      <c r="F785" s="746"/>
      <c r="G785" s="746"/>
      <c r="H785" s="746"/>
      <c r="I785" s="742"/>
      <c r="J785" s="742"/>
      <c r="K785" s="742"/>
      <c r="L785" s="742"/>
      <c r="M785" s="742"/>
      <c r="N785" s="742"/>
      <c r="O785" s="742"/>
      <c r="P785" s="742"/>
      <c r="Q785" s="742"/>
      <c r="R785" s="742"/>
      <c r="S785" s="742"/>
      <c r="T785" s="742"/>
      <c r="U785" s="742"/>
      <c r="V785" s="742"/>
      <c r="W785" s="742"/>
      <c r="X785" s="742"/>
      <c r="Y785" s="742"/>
      <c r="Z785" s="742"/>
    </row>
    <row r="786" ht="15.75" customHeight="1">
      <c r="A786" s="742"/>
      <c r="B786" s="742"/>
      <c r="C786" s="742"/>
      <c r="D786" s="746"/>
      <c r="E786" s="746"/>
      <c r="F786" s="746"/>
      <c r="G786" s="746"/>
      <c r="H786" s="746"/>
      <c r="I786" s="742"/>
      <c r="J786" s="742"/>
      <c r="K786" s="742"/>
      <c r="L786" s="742"/>
      <c r="M786" s="742"/>
      <c r="N786" s="742"/>
      <c r="O786" s="742"/>
      <c r="P786" s="742"/>
      <c r="Q786" s="742"/>
      <c r="R786" s="742"/>
      <c r="S786" s="742"/>
      <c r="T786" s="742"/>
      <c r="U786" s="742"/>
      <c r="V786" s="742"/>
      <c r="W786" s="742"/>
      <c r="X786" s="742"/>
      <c r="Y786" s="742"/>
      <c r="Z786" s="742"/>
    </row>
    <row r="787" ht="15.75" customHeight="1">
      <c r="A787" s="742"/>
      <c r="B787" s="742"/>
      <c r="C787" s="742"/>
      <c r="D787" s="746"/>
      <c r="E787" s="746"/>
      <c r="F787" s="746"/>
      <c r="G787" s="746"/>
      <c r="H787" s="746"/>
      <c r="I787" s="742"/>
      <c r="J787" s="742"/>
      <c r="K787" s="742"/>
      <c r="L787" s="742"/>
      <c r="M787" s="742"/>
      <c r="N787" s="742"/>
      <c r="O787" s="742"/>
      <c r="P787" s="742"/>
      <c r="Q787" s="742"/>
      <c r="R787" s="742"/>
      <c r="S787" s="742"/>
      <c r="T787" s="742"/>
      <c r="U787" s="742"/>
      <c r="V787" s="742"/>
      <c r="W787" s="742"/>
      <c r="X787" s="742"/>
      <c r="Y787" s="742"/>
      <c r="Z787" s="742"/>
    </row>
    <row r="788" ht="15.75" customHeight="1">
      <c r="A788" s="742"/>
      <c r="B788" s="742"/>
      <c r="C788" s="742"/>
      <c r="D788" s="746"/>
      <c r="E788" s="746"/>
      <c r="F788" s="746"/>
      <c r="G788" s="746"/>
      <c r="H788" s="746"/>
      <c r="I788" s="742"/>
      <c r="J788" s="742"/>
      <c r="K788" s="742"/>
      <c r="L788" s="742"/>
      <c r="M788" s="742"/>
      <c r="N788" s="742"/>
      <c r="O788" s="742"/>
      <c r="P788" s="742"/>
      <c r="Q788" s="742"/>
      <c r="R788" s="742"/>
      <c r="S788" s="742"/>
      <c r="T788" s="742"/>
      <c r="U788" s="742"/>
      <c r="V788" s="742"/>
      <c r="W788" s="742"/>
      <c r="X788" s="742"/>
      <c r="Y788" s="742"/>
      <c r="Z788" s="742"/>
    </row>
    <row r="789" ht="15.75" customHeight="1">
      <c r="A789" s="742"/>
      <c r="B789" s="742"/>
      <c r="C789" s="742"/>
      <c r="D789" s="746"/>
      <c r="E789" s="746"/>
      <c r="F789" s="746"/>
      <c r="G789" s="746"/>
      <c r="H789" s="746"/>
      <c r="I789" s="742"/>
      <c r="J789" s="742"/>
      <c r="K789" s="742"/>
      <c r="L789" s="742"/>
      <c r="M789" s="742"/>
      <c r="N789" s="742"/>
      <c r="O789" s="742"/>
      <c r="P789" s="742"/>
      <c r="Q789" s="742"/>
      <c r="R789" s="742"/>
      <c r="S789" s="742"/>
      <c r="T789" s="742"/>
      <c r="U789" s="742"/>
      <c r="V789" s="742"/>
      <c r="W789" s="742"/>
      <c r="X789" s="742"/>
      <c r="Y789" s="742"/>
      <c r="Z789" s="742"/>
    </row>
    <row r="790" ht="15.75" customHeight="1">
      <c r="A790" s="742"/>
      <c r="B790" s="742"/>
      <c r="C790" s="742"/>
      <c r="D790" s="746"/>
      <c r="E790" s="746"/>
      <c r="F790" s="746"/>
      <c r="G790" s="746"/>
      <c r="H790" s="746"/>
      <c r="I790" s="742"/>
      <c r="J790" s="742"/>
      <c r="K790" s="742"/>
      <c r="L790" s="742"/>
      <c r="M790" s="742"/>
      <c r="N790" s="742"/>
      <c r="O790" s="742"/>
      <c r="P790" s="742"/>
      <c r="Q790" s="742"/>
      <c r="R790" s="742"/>
      <c r="S790" s="742"/>
      <c r="T790" s="742"/>
      <c r="U790" s="742"/>
      <c r="V790" s="742"/>
      <c r="W790" s="742"/>
      <c r="X790" s="742"/>
      <c r="Y790" s="742"/>
      <c r="Z790" s="742"/>
    </row>
    <row r="791" ht="15.75" customHeight="1">
      <c r="A791" s="742"/>
      <c r="B791" s="742"/>
      <c r="C791" s="742"/>
      <c r="D791" s="746"/>
      <c r="E791" s="746"/>
      <c r="F791" s="746"/>
      <c r="G791" s="746"/>
      <c r="H791" s="746"/>
      <c r="I791" s="742"/>
      <c r="J791" s="742"/>
      <c r="K791" s="742"/>
      <c r="L791" s="742"/>
      <c r="M791" s="742"/>
      <c r="N791" s="742"/>
      <c r="O791" s="742"/>
      <c r="P791" s="742"/>
      <c r="Q791" s="742"/>
      <c r="R791" s="742"/>
      <c r="S791" s="742"/>
      <c r="T791" s="742"/>
      <c r="U791" s="742"/>
      <c r="V791" s="742"/>
      <c r="W791" s="742"/>
      <c r="X791" s="742"/>
      <c r="Y791" s="742"/>
      <c r="Z791" s="742"/>
    </row>
    <row r="792" ht="15.75" customHeight="1">
      <c r="A792" s="742"/>
      <c r="B792" s="742"/>
      <c r="C792" s="742"/>
      <c r="D792" s="746"/>
      <c r="E792" s="746"/>
      <c r="F792" s="746"/>
      <c r="G792" s="746"/>
      <c r="H792" s="746"/>
      <c r="I792" s="742"/>
      <c r="J792" s="742"/>
      <c r="K792" s="742"/>
      <c r="L792" s="742"/>
      <c r="M792" s="742"/>
      <c r="N792" s="742"/>
      <c r="O792" s="742"/>
      <c r="P792" s="742"/>
      <c r="Q792" s="742"/>
      <c r="R792" s="742"/>
      <c r="S792" s="742"/>
      <c r="T792" s="742"/>
      <c r="U792" s="742"/>
      <c r="V792" s="742"/>
      <c r="W792" s="742"/>
      <c r="X792" s="742"/>
      <c r="Y792" s="742"/>
      <c r="Z792" s="742"/>
    </row>
    <row r="793" ht="15.75" customHeight="1">
      <c r="A793" s="742"/>
      <c r="B793" s="742"/>
      <c r="C793" s="742"/>
      <c r="D793" s="746"/>
      <c r="E793" s="746"/>
      <c r="F793" s="746"/>
      <c r="G793" s="746"/>
      <c r="H793" s="746"/>
      <c r="I793" s="742"/>
      <c r="J793" s="742"/>
      <c r="K793" s="742"/>
      <c r="L793" s="742"/>
      <c r="M793" s="742"/>
      <c r="N793" s="742"/>
      <c r="O793" s="742"/>
      <c r="P793" s="742"/>
      <c r="Q793" s="742"/>
      <c r="R793" s="742"/>
      <c r="S793" s="742"/>
      <c r="T793" s="742"/>
      <c r="U793" s="742"/>
      <c r="V793" s="742"/>
      <c r="W793" s="742"/>
      <c r="X793" s="742"/>
      <c r="Y793" s="742"/>
      <c r="Z793" s="742"/>
    </row>
    <row r="794" ht="15.75" customHeight="1">
      <c r="A794" s="742"/>
      <c r="B794" s="742"/>
      <c r="C794" s="742"/>
      <c r="D794" s="746"/>
      <c r="E794" s="746"/>
      <c r="F794" s="746"/>
      <c r="G794" s="746"/>
      <c r="H794" s="746"/>
      <c r="I794" s="742"/>
      <c r="J794" s="742"/>
      <c r="K794" s="742"/>
      <c r="L794" s="742"/>
      <c r="M794" s="742"/>
      <c r="N794" s="742"/>
      <c r="O794" s="742"/>
      <c r="P794" s="742"/>
      <c r="Q794" s="742"/>
      <c r="R794" s="742"/>
      <c r="S794" s="742"/>
      <c r="T794" s="742"/>
      <c r="U794" s="742"/>
      <c r="V794" s="742"/>
      <c r="W794" s="742"/>
      <c r="X794" s="742"/>
      <c r="Y794" s="742"/>
      <c r="Z794" s="742"/>
    </row>
    <row r="795" ht="15.75" customHeight="1">
      <c r="A795" s="742"/>
      <c r="B795" s="742"/>
      <c r="C795" s="742"/>
      <c r="D795" s="746"/>
      <c r="E795" s="746"/>
      <c r="F795" s="746"/>
      <c r="G795" s="746"/>
      <c r="H795" s="746"/>
      <c r="I795" s="742"/>
      <c r="J795" s="742"/>
      <c r="K795" s="742"/>
      <c r="L795" s="742"/>
      <c r="M795" s="742"/>
      <c r="N795" s="742"/>
      <c r="O795" s="742"/>
      <c r="P795" s="742"/>
      <c r="Q795" s="742"/>
      <c r="R795" s="742"/>
      <c r="S795" s="742"/>
      <c r="T795" s="742"/>
      <c r="U795" s="742"/>
      <c r="V795" s="742"/>
      <c r="W795" s="742"/>
      <c r="X795" s="742"/>
      <c r="Y795" s="742"/>
      <c r="Z795" s="742"/>
    </row>
    <row r="796" ht="15.75" customHeight="1">
      <c r="A796" s="742"/>
      <c r="B796" s="742"/>
      <c r="C796" s="742"/>
      <c r="D796" s="746"/>
      <c r="E796" s="746"/>
      <c r="F796" s="746"/>
      <c r="G796" s="746"/>
      <c r="H796" s="746"/>
      <c r="I796" s="742"/>
      <c r="J796" s="742"/>
      <c r="K796" s="742"/>
      <c r="L796" s="742"/>
      <c r="M796" s="742"/>
      <c r="N796" s="742"/>
      <c r="O796" s="742"/>
      <c r="P796" s="742"/>
      <c r="Q796" s="742"/>
      <c r="R796" s="742"/>
      <c r="S796" s="742"/>
      <c r="T796" s="742"/>
      <c r="U796" s="742"/>
      <c r="V796" s="742"/>
      <c r="W796" s="742"/>
      <c r="X796" s="742"/>
      <c r="Y796" s="742"/>
      <c r="Z796" s="742"/>
    </row>
    <row r="797" ht="15.75" customHeight="1">
      <c r="A797" s="742"/>
      <c r="B797" s="742"/>
      <c r="C797" s="742"/>
      <c r="D797" s="746"/>
      <c r="E797" s="746"/>
      <c r="F797" s="746"/>
      <c r="G797" s="746"/>
      <c r="H797" s="746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</row>
    <row r="798" ht="15.75" customHeight="1">
      <c r="A798" s="742"/>
      <c r="B798" s="742"/>
      <c r="C798" s="742"/>
      <c r="D798" s="746"/>
      <c r="E798" s="746"/>
      <c r="F798" s="746"/>
      <c r="G798" s="746"/>
      <c r="H798" s="746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</row>
    <row r="799" ht="15.75" customHeight="1">
      <c r="A799" s="742"/>
      <c r="B799" s="742"/>
      <c r="C799" s="742"/>
      <c r="D799" s="746"/>
      <c r="E799" s="746"/>
      <c r="F799" s="746"/>
      <c r="G799" s="746"/>
      <c r="H799" s="746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</row>
    <row r="800" ht="15.75" customHeight="1">
      <c r="A800" s="742"/>
      <c r="B800" s="742"/>
      <c r="C800" s="742"/>
      <c r="D800" s="746"/>
      <c r="E800" s="746"/>
      <c r="F800" s="746"/>
      <c r="G800" s="746"/>
      <c r="H800" s="746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</row>
    <row r="801" ht="15.75" customHeight="1">
      <c r="A801" s="742"/>
      <c r="B801" s="742"/>
      <c r="C801" s="742"/>
      <c r="D801" s="746"/>
      <c r="E801" s="746"/>
      <c r="F801" s="746"/>
      <c r="G801" s="746"/>
      <c r="H801" s="746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</row>
    <row r="802" ht="15.75" customHeight="1">
      <c r="A802" s="742"/>
      <c r="B802" s="742"/>
      <c r="C802" s="742"/>
      <c r="D802" s="746"/>
      <c r="E802" s="746"/>
      <c r="F802" s="746"/>
      <c r="G802" s="746"/>
      <c r="H802" s="746"/>
      <c r="I802" s="742"/>
      <c r="J802" s="742"/>
      <c r="K802" s="742"/>
      <c r="L802" s="742"/>
      <c r="M802" s="742"/>
      <c r="N802" s="742"/>
      <c r="O802" s="742"/>
      <c r="P802" s="742"/>
      <c r="Q802" s="742"/>
      <c r="R802" s="742"/>
      <c r="S802" s="742"/>
      <c r="T802" s="742"/>
      <c r="U802" s="742"/>
      <c r="V802" s="742"/>
      <c r="W802" s="742"/>
      <c r="X802" s="742"/>
      <c r="Y802" s="742"/>
      <c r="Z802" s="742"/>
    </row>
    <row r="803" ht="15.75" customHeight="1">
      <c r="A803" s="742"/>
      <c r="B803" s="742"/>
      <c r="C803" s="742"/>
      <c r="D803" s="746"/>
      <c r="E803" s="746"/>
      <c r="F803" s="746"/>
      <c r="G803" s="746"/>
      <c r="H803" s="746"/>
      <c r="I803" s="742"/>
      <c r="J803" s="742"/>
      <c r="K803" s="742"/>
      <c r="L803" s="742"/>
      <c r="M803" s="742"/>
      <c r="N803" s="742"/>
      <c r="O803" s="742"/>
      <c r="P803" s="742"/>
      <c r="Q803" s="742"/>
      <c r="R803" s="742"/>
      <c r="S803" s="742"/>
      <c r="T803" s="742"/>
      <c r="U803" s="742"/>
      <c r="V803" s="742"/>
      <c r="W803" s="742"/>
      <c r="X803" s="742"/>
      <c r="Y803" s="742"/>
      <c r="Z803" s="742"/>
    </row>
    <row r="804" ht="15.75" customHeight="1">
      <c r="A804" s="742"/>
      <c r="B804" s="742"/>
      <c r="C804" s="742"/>
      <c r="D804" s="746"/>
      <c r="E804" s="746"/>
      <c r="F804" s="746"/>
      <c r="G804" s="746"/>
      <c r="H804" s="746"/>
      <c r="I804" s="742"/>
      <c r="J804" s="742"/>
      <c r="K804" s="742"/>
      <c r="L804" s="742"/>
      <c r="M804" s="742"/>
      <c r="N804" s="742"/>
      <c r="O804" s="742"/>
      <c r="P804" s="742"/>
      <c r="Q804" s="742"/>
      <c r="R804" s="742"/>
      <c r="S804" s="742"/>
      <c r="T804" s="742"/>
      <c r="U804" s="742"/>
      <c r="V804" s="742"/>
      <c r="W804" s="742"/>
      <c r="X804" s="742"/>
      <c r="Y804" s="742"/>
      <c r="Z804" s="742"/>
    </row>
    <row r="805" ht="15.75" customHeight="1">
      <c r="A805" s="742"/>
      <c r="B805" s="742"/>
      <c r="C805" s="742"/>
      <c r="D805" s="746"/>
      <c r="E805" s="746"/>
      <c r="F805" s="746"/>
      <c r="G805" s="746"/>
      <c r="H805" s="746"/>
      <c r="I805" s="742"/>
      <c r="J805" s="742"/>
      <c r="K805" s="742"/>
      <c r="L805" s="742"/>
      <c r="M805" s="742"/>
      <c r="N805" s="742"/>
      <c r="O805" s="742"/>
      <c r="P805" s="742"/>
      <c r="Q805" s="742"/>
      <c r="R805" s="742"/>
      <c r="S805" s="742"/>
      <c r="T805" s="742"/>
      <c r="U805" s="742"/>
      <c r="V805" s="742"/>
      <c r="W805" s="742"/>
      <c r="X805" s="742"/>
      <c r="Y805" s="742"/>
      <c r="Z805" s="742"/>
    </row>
    <row r="806" ht="15.75" customHeight="1">
      <c r="A806" s="742"/>
      <c r="B806" s="742"/>
      <c r="C806" s="742"/>
      <c r="D806" s="746"/>
      <c r="E806" s="746"/>
      <c r="F806" s="746"/>
      <c r="G806" s="746"/>
      <c r="H806" s="746"/>
      <c r="I806" s="742"/>
      <c r="J806" s="742"/>
      <c r="K806" s="742"/>
      <c r="L806" s="742"/>
      <c r="M806" s="742"/>
      <c r="N806" s="742"/>
      <c r="O806" s="742"/>
      <c r="P806" s="742"/>
      <c r="Q806" s="742"/>
      <c r="R806" s="742"/>
      <c r="S806" s="742"/>
      <c r="T806" s="742"/>
      <c r="U806" s="742"/>
      <c r="V806" s="742"/>
      <c r="W806" s="742"/>
      <c r="X806" s="742"/>
      <c r="Y806" s="742"/>
      <c r="Z806" s="742"/>
    </row>
    <row r="807" ht="15.75" customHeight="1">
      <c r="A807" s="742"/>
      <c r="B807" s="742"/>
      <c r="C807" s="742"/>
      <c r="D807" s="746"/>
      <c r="E807" s="746"/>
      <c r="F807" s="746"/>
      <c r="G807" s="746"/>
      <c r="H807" s="746"/>
      <c r="I807" s="742"/>
      <c r="J807" s="742"/>
      <c r="K807" s="742"/>
      <c r="L807" s="742"/>
      <c r="M807" s="742"/>
      <c r="N807" s="742"/>
      <c r="O807" s="742"/>
      <c r="P807" s="742"/>
      <c r="Q807" s="742"/>
      <c r="R807" s="742"/>
      <c r="S807" s="742"/>
      <c r="T807" s="742"/>
      <c r="U807" s="742"/>
      <c r="V807" s="742"/>
      <c r="W807" s="742"/>
      <c r="X807" s="742"/>
      <c r="Y807" s="742"/>
      <c r="Z807" s="742"/>
    </row>
    <row r="808" ht="15.75" customHeight="1">
      <c r="A808" s="742"/>
      <c r="B808" s="742"/>
      <c r="C808" s="742"/>
      <c r="D808" s="746"/>
      <c r="E808" s="746"/>
      <c r="F808" s="746"/>
      <c r="G808" s="746"/>
      <c r="H808" s="746"/>
      <c r="I808" s="742"/>
      <c r="J808" s="742"/>
      <c r="K808" s="742"/>
      <c r="L808" s="742"/>
      <c r="M808" s="742"/>
      <c r="N808" s="742"/>
      <c r="O808" s="742"/>
      <c r="P808" s="742"/>
      <c r="Q808" s="742"/>
      <c r="R808" s="742"/>
      <c r="S808" s="742"/>
      <c r="T808" s="742"/>
      <c r="U808" s="742"/>
      <c r="V808" s="742"/>
      <c r="W808" s="742"/>
      <c r="X808" s="742"/>
      <c r="Y808" s="742"/>
      <c r="Z808" s="742"/>
    </row>
    <row r="809" ht="15.75" customHeight="1">
      <c r="A809" s="742"/>
      <c r="B809" s="742"/>
      <c r="C809" s="742"/>
      <c r="D809" s="746"/>
      <c r="E809" s="746"/>
      <c r="F809" s="746"/>
      <c r="G809" s="746"/>
      <c r="H809" s="746"/>
      <c r="I809" s="742"/>
      <c r="J809" s="742"/>
      <c r="K809" s="742"/>
      <c r="L809" s="742"/>
      <c r="M809" s="742"/>
      <c r="N809" s="742"/>
      <c r="O809" s="742"/>
      <c r="P809" s="742"/>
      <c r="Q809" s="742"/>
      <c r="R809" s="742"/>
      <c r="S809" s="742"/>
      <c r="T809" s="742"/>
      <c r="U809" s="742"/>
      <c r="V809" s="742"/>
      <c r="W809" s="742"/>
      <c r="X809" s="742"/>
      <c r="Y809" s="742"/>
      <c r="Z809" s="742"/>
    </row>
    <row r="810" ht="15.75" customHeight="1">
      <c r="A810" s="742"/>
      <c r="B810" s="742"/>
      <c r="C810" s="742"/>
      <c r="D810" s="746"/>
      <c r="E810" s="746"/>
      <c r="F810" s="746"/>
      <c r="G810" s="746"/>
      <c r="H810" s="746"/>
      <c r="I810" s="742"/>
      <c r="J810" s="742"/>
      <c r="K810" s="742"/>
      <c r="L810" s="742"/>
      <c r="M810" s="742"/>
      <c r="N810" s="742"/>
      <c r="O810" s="742"/>
      <c r="P810" s="742"/>
      <c r="Q810" s="742"/>
      <c r="R810" s="742"/>
      <c r="S810" s="742"/>
      <c r="T810" s="742"/>
      <c r="U810" s="742"/>
      <c r="V810" s="742"/>
      <c r="W810" s="742"/>
      <c r="X810" s="742"/>
      <c r="Y810" s="742"/>
      <c r="Z810" s="742"/>
    </row>
    <row r="811" ht="15.75" customHeight="1">
      <c r="A811" s="742"/>
      <c r="B811" s="742"/>
      <c r="C811" s="742"/>
      <c r="D811" s="746"/>
      <c r="E811" s="746"/>
      <c r="F811" s="746"/>
      <c r="G811" s="746"/>
      <c r="H811" s="746"/>
      <c r="I811" s="742"/>
      <c r="J811" s="742"/>
      <c r="K811" s="742"/>
      <c r="L811" s="742"/>
      <c r="M811" s="742"/>
      <c r="N811" s="742"/>
      <c r="O811" s="742"/>
      <c r="P811" s="742"/>
      <c r="Q811" s="742"/>
      <c r="R811" s="742"/>
      <c r="S811" s="742"/>
      <c r="T811" s="742"/>
      <c r="U811" s="742"/>
      <c r="V811" s="742"/>
      <c r="W811" s="742"/>
      <c r="X811" s="742"/>
      <c r="Y811" s="742"/>
      <c r="Z811" s="742"/>
    </row>
    <row r="812" ht="15.75" customHeight="1">
      <c r="A812" s="742"/>
      <c r="B812" s="742"/>
      <c r="C812" s="742"/>
      <c r="D812" s="746"/>
      <c r="E812" s="746"/>
      <c r="F812" s="746"/>
      <c r="G812" s="746"/>
      <c r="H812" s="746"/>
      <c r="I812" s="742"/>
      <c r="J812" s="742"/>
      <c r="K812" s="742"/>
      <c r="L812" s="742"/>
      <c r="M812" s="742"/>
      <c r="N812" s="742"/>
      <c r="O812" s="742"/>
      <c r="P812" s="742"/>
      <c r="Q812" s="742"/>
      <c r="R812" s="742"/>
      <c r="S812" s="742"/>
      <c r="T812" s="742"/>
      <c r="U812" s="742"/>
      <c r="V812" s="742"/>
      <c r="W812" s="742"/>
      <c r="X812" s="742"/>
      <c r="Y812" s="742"/>
      <c r="Z812" s="742"/>
    </row>
    <row r="813" ht="15.75" customHeight="1">
      <c r="A813" s="742"/>
      <c r="B813" s="742"/>
      <c r="C813" s="742"/>
      <c r="D813" s="746"/>
      <c r="E813" s="746"/>
      <c r="F813" s="746"/>
      <c r="G813" s="746"/>
      <c r="H813" s="746"/>
      <c r="I813" s="742"/>
      <c r="J813" s="742"/>
      <c r="K813" s="742"/>
      <c r="L813" s="742"/>
      <c r="M813" s="742"/>
      <c r="N813" s="742"/>
      <c r="O813" s="742"/>
      <c r="P813" s="742"/>
      <c r="Q813" s="742"/>
      <c r="R813" s="742"/>
      <c r="S813" s="742"/>
      <c r="T813" s="742"/>
      <c r="U813" s="742"/>
      <c r="V813" s="742"/>
      <c r="W813" s="742"/>
      <c r="X813" s="742"/>
      <c r="Y813" s="742"/>
      <c r="Z813" s="742"/>
    </row>
    <row r="814" ht="15.75" customHeight="1">
      <c r="A814" s="742"/>
      <c r="B814" s="742"/>
      <c r="C814" s="742"/>
      <c r="D814" s="746"/>
      <c r="E814" s="746"/>
      <c r="F814" s="746"/>
      <c r="G814" s="746"/>
      <c r="H814" s="746"/>
      <c r="I814" s="742"/>
      <c r="J814" s="742"/>
      <c r="K814" s="742"/>
      <c r="L814" s="742"/>
      <c r="M814" s="742"/>
      <c r="N814" s="742"/>
      <c r="O814" s="742"/>
      <c r="P814" s="742"/>
      <c r="Q814" s="742"/>
      <c r="R814" s="742"/>
      <c r="S814" s="742"/>
      <c r="T814" s="742"/>
      <c r="U814" s="742"/>
      <c r="V814" s="742"/>
      <c r="W814" s="742"/>
      <c r="X814" s="742"/>
      <c r="Y814" s="742"/>
      <c r="Z814" s="742"/>
    </row>
    <row r="815" ht="15.75" customHeight="1">
      <c r="A815" s="742"/>
      <c r="B815" s="742"/>
      <c r="C815" s="742"/>
      <c r="D815" s="746"/>
      <c r="E815" s="746"/>
      <c r="F815" s="746"/>
      <c r="G815" s="746"/>
      <c r="H815" s="746"/>
      <c r="I815" s="742"/>
      <c r="J815" s="742"/>
      <c r="K815" s="742"/>
      <c r="L815" s="742"/>
      <c r="M815" s="742"/>
      <c r="N815" s="742"/>
      <c r="O815" s="742"/>
      <c r="P815" s="742"/>
      <c r="Q815" s="742"/>
      <c r="R815" s="742"/>
      <c r="S815" s="742"/>
      <c r="T815" s="742"/>
      <c r="U815" s="742"/>
      <c r="V815" s="742"/>
      <c r="W815" s="742"/>
      <c r="X815" s="742"/>
      <c r="Y815" s="742"/>
      <c r="Z815" s="742"/>
    </row>
    <row r="816" ht="15.75" customHeight="1">
      <c r="A816" s="742"/>
      <c r="B816" s="742"/>
      <c r="C816" s="742"/>
      <c r="D816" s="746"/>
      <c r="E816" s="746"/>
      <c r="F816" s="746"/>
      <c r="G816" s="746"/>
      <c r="H816" s="746"/>
      <c r="I816" s="742"/>
      <c r="J816" s="742"/>
      <c r="K816" s="742"/>
      <c r="L816" s="742"/>
      <c r="M816" s="742"/>
      <c r="N816" s="742"/>
      <c r="O816" s="742"/>
      <c r="P816" s="742"/>
      <c r="Q816" s="742"/>
      <c r="R816" s="742"/>
      <c r="S816" s="742"/>
      <c r="T816" s="742"/>
      <c r="U816" s="742"/>
      <c r="V816" s="742"/>
      <c r="W816" s="742"/>
      <c r="X816" s="742"/>
      <c r="Y816" s="742"/>
      <c r="Z816" s="742"/>
    </row>
    <row r="817" ht="15.75" customHeight="1">
      <c r="A817" s="742"/>
      <c r="B817" s="742"/>
      <c r="C817" s="742"/>
      <c r="D817" s="746"/>
      <c r="E817" s="746"/>
      <c r="F817" s="746"/>
      <c r="G817" s="746"/>
      <c r="H817" s="746"/>
      <c r="I817" s="742"/>
      <c r="J817" s="742"/>
      <c r="K817" s="742"/>
      <c r="L817" s="742"/>
      <c r="M817" s="742"/>
      <c r="N817" s="742"/>
      <c r="O817" s="742"/>
      <c r="P817" s="742"/>
      <c r="Q817" s="742"/>
      <c r="R817" s="742"/>
      <c r="S817" s="742"/>
      <c r="T817" s="742"/>
      <c r="U817" s="742"/>
      <c r="V817" s="742"/>
      <c r="W817" s="742"/>
      <c r="X817" s="742"/>
      <c r="Y817" s="742"/>
      <c r="Z817" s="742"/>
    </row>
    <row r="818" ht="15.75" customHeight="1">
      <c r="A818" s="742"/>
      <c r="B818" s="742"/>
      <c r="C818" s="742"/>
      <c r="D818" s="746"/>
      <c r="E818" s="746"/>
      <c r="F818" s="746"/>
      <c r="G818" s="746"/>
      <c r="H818" s="746"/>
      <c r="I818" s="742"/>
      <c r="J818" s="742"/>
      <c r="K818" s="742"/>
      <c r="L818" s="742"/>
      <c r="M818" s="742"/>
      <c r="N818" s="742"/>
      <c r="O818" s="742"/>
      <c r="P818" s="742"/>
      <c r="Q818" s="742"/>
      <c r="R818" s="742"/>
      <c r="S818" s="742"/>
      <c r="T818" s="742"/>
      <c r="U818" s="742"/>
      <c r="V818" s="742"/>
      <c r="W818" s="742"/>
      <c r="X818" s="742"/>
      <c r="Y818" s="742"/>
      <c r="Z818" s="742"/>
    </row>
    <row r="819" ht="15.75" customHeight="1">
      <c r="A819" s="742"/>
      <c r="B819" s="742"/>
      <c r="C819" s="742"/>
      <c r="D819" s="746"/>
      <c r="E819" s="746"/>
      <c r="F819" s="746"/>
      <c r="G819" s="746"/>
      <c r="H819" s="746"/>
      <c r="I819" s="742"/>
      <c r="J819" s="742"/>
      <c r="K819" s="742"/>
      <c r="L819" s="742"/>
      <c r="M819" s="742"/>
      <c r="N819" s="742"/>
      <c r="O819" s="742"/>
      <c r="P819" s="742"/>
      <c r="Q819" s="742"/>
      <c r="R819" s="742"/>
      <c r="S819" s="742"/>
      <c r="T819" s="742"/>
      <c r="U819" s="742"/>
      <c r="V819" s="742"/>
      <c r="W819" s="742"/>
      <c r="X819" s="742"/>
      <c r="Y819" s="742"/>
      <c r="Z819" s="742"/>
    </row>
    <row r="820" ht="15.75" customHeight="1">
      <c r="A820" s="742"/>
      <c r="B820" s="742"/>
      <c r="C820" s="742"/>
      <c r="D820" s="746"/>
      <c r="E820" s="746"/>
      <c r="F820" s="746"/>
      <c r="G820" s="746"/>
      <c r="H820" s="746"/>
      <c r="I820" s="742"/>
      <c r="J820" s="742"/>
      <c r="K820" s="742"/>
      <c r="L820" s="742"/>
      <c r="M820" s="742"/>
      <c r="N820" s="742"/>
      <c r="O820" s="742"/>
      <c r="P820" s="742"/>
      <c r="Q820" s="742"/>
      <c r="R820" s="742"/>
      <c r="S820" s="742"/>
      <c r="T820" s="742"/>
      <c r="U820" s="742"/>
      <c r="V820" s="742"/>
      <c r="W820" s="742"/>
      <c r="X820" s="742"/>
      <c r="Y820" s="742"/>
      <c r="Z820" s="742"/>
    </row>
    <row r="821" ht="15.75" customHeight="1">
      <c r="A821" s="742"/>
      <c r="B821" s="742"/>
      <c r="C821" s="742"/>
      <c r="D821" s="746"/>
      <c r="E821" s="746"/>
      <c r="F821" s="746"/>
      <c r="G821" s="746"/>
      <c r="H821" s="746"/>
      <c r="I821" s="742"/>
      <c r="J821" s="742"/>
      <c r="K821" s="742"/>
      <c r="L821" s="742"/>
      <c r="M821" s="742"/>
      <c r="N821" s="742"/>
      <c r="O821" s="742"/>
      <c r="P821" s="742"/>
      <c r="Q821" s="742"/>
      <c r="R821" s="742"/>
      <c r="S821" s="742"/>
      <c r="T821" s="742"/>
      <c r="U821" s="742"/>
      <c r="V821" s="742"/>
      <c r="W821" s="742"/>
      <c r="X821" s="742"/>
      <c r="Y821" s="742"/>
      <c r="Z821" s="742"/>
    </row>
    <row r="822" ht="15.75" customHeight="1">
      <c r="A822" s="742"/>
      <c r="B822" s="742"/>
      <c r="C822" s="742"/>
      <c r="D822" s="746"/>
      <c r="E822" s="746"/>
      <c r="F822" s="746"/>
      <c r="G822" s="746"/>
      <c r="H822" s="746"/>
      <c r="I822" s="742"/>
      <c r="J822" s="742"/>
      <c r="K822" s="742"/>
      <c r="L822" s="742"/>
      <c r="M822" s="742"/>
      <c r="N822" s="742"/>
      <c r="O822" s="742"/>
      <c r="P822" s="742"/>
      <c r="Q822" s="742"/>
      <c r="R822" s="742"/>
      <c r="S822" s="742"/>
      <c r="T822" s="742"/>
      <c r="U822" s="742"/>
      <c r="V822" s="742"/>
      <c r="W822" s="742"/>
      <c r="X822" s="742"/>
      <c r="Y822" s="742"/>
      <c r="Z822" s="742"/>
    </row>
    <row r="823" ht="15.75" customHeight="1">
      <c r="A823" s="742"/>
      <c r="B823" s="742"/>
      <c r="C823" s="742"/>
      <c r="D823" s="746"/>
      <c r="E823" s="746"/>
      <c r="F823" s="746"/>
      <c r="G823" s="746"/>
      <c r="H823" s="746"/>
      <c r="I823" s="742"/>
      <c r="J823" s="742"/>
      <c r="K823" s="742"/>
      <c r="L823" s="742"/>
      <c r="M823" s="742"/>
      <c r="N823" s="742"/>
      <c r="O823" s="742"/>
      <c r="P823" s="742"/>
      <c r="Q823" s="742"/>
      <c r="R823" s="742"/>
      <c r="S823" s="742"/>
      <c r="T823" s="742"/>
      <c r="U823" s="742"/>
      <c r="V823" s="742"/>
      <c r="W823" s="742"/>
      <c r="X823" s="742"/>
      <c r="Y823" s="742"/>
      <c r="Z823" s="742"/>
    </row>
    <row r="824" ht="15.75" customHeight="1">
      <c r="A824" s="742"/>
      <c r="B824" s="742"/>
      <c r="C824" s="742"/>
      <c r="D824" s="746"/>
      <c r="E824" s="746"/>
      <c r="F824" s="746"/>
      <c r="G824" s="746"/>
      <c r="H824" s="746"/>
      <c r="I824" s="742"/>
      <c r="J824" s="742"/>
      <c r="K824" s="742"/>
      <c r="L824" s="742"/>
      <c r="M824" s="742"/>
      <c r="N824" s="742"/>
      <c r="O824" s="742"/>
      <c r="P824" s="742"/>
      <c r="Q824" s="742"/>
      <c r="R824" s="742"/>
      <c r="S824" s="742"/>
      <c r="T824" s="742"/>
      <c r="U824" s="742"/>
      <c r="V824" s="742"/>
      <c r="W824" s="742"/>
      <c r="X824" s="742"/>
      <c r="Y824" s="742"/>
      <c r="Z824" s="742"/>
    </row>
    <row r="825" ht="15.75" customHeight="1">
      <c r="A825" s="742"/>
      <c r="B825" s="742"/>
      <c r="C825" s="742"/>
      <c r="D825" s="746"/>
      <c r="E825" s="746"/>
      <c r="F825" s="746"/>
      <c r="G825" s="746"/>
      <c r="H825" s="746"/>
      <c r="I825" s="742"/>
      <c r="J825" s="742"/>
      <c r="K825" s="742"/>
      <c r="L825" s="742"/>
      <c r="M825" s="742"/>
      <c r="N825" s="742"/>
      <c r="O825" s="742"/>
      <c r="P825" s="742"/>
      <c r="Q825" s="742"/>
      <c r="R825" s="742"/>
      <c r="S825" s="742"/>
      <c r="T825" s="742"/>
      <c r="U825" s="742"/>
      <c r="V825" s="742"/>
      <c r="W825" s="742"/>
      <c r="X825" s="742"/>
      <c r="Y825" s="742"/>
      <c r="Z825" s="742"/>
    </row>
    <row r="826" ht="15.75" customHeight="1">
      <c r="A826" s="742"/>
      <c r="B826" s="742"/>
      <c r="C826" s="742"/>
      <c r="D826" s="746"/>
      <c r="E826" s="746"/>
      <c r="F826" s="746"/>
      <c r="G826" s="746"/>
      <c r="H826" s="746"/>
      <c r="I826" s="742"/>
      <c r="J826" s="742"/>
      <c r="K826" s="742"/>
      <c r="L826" s="742"/>
      <c r="M826" s="742"/>
      <c r="N826" s="742"/>
      <c r="O826" s="742"/>
      <c r="P826" s="742"/>
      <c r="Q826" s="742"/>
      <c r="R826" s="742"/>
      <c r="S826" s="742"/>
      <c r="T826" s="742"/>
      <c r="U826" s="742"/>
      <c r="V826" s="742"/>
      <c r="W826" s="742"/>
      <c r="X826" s="742"/>
      <c r="Y826" s="742"/>
      <c r="Z826" s="742"/>
    </row>
    <row r="827" ht="15.75" customHeight="1">
      <c r="A827" s="742"/>
      <c r="B827" s="742"/>
      <c r="C827" s="742"/>
      <c r="D827" s="746"/>
      <c r="E827" s="746"/>
      <c r="F827" s="746"/>
      <c r="G827" s="746"/>
      <c r="H827" s="746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</row>
    <row r="828" ht="15.75" customHeight="1">
      <c r="A828" s="742"/>
      <c r="B828" s="742"/>
      <c r="C828" s="742"/>
      <c r="D828" s="746"/>
      <c r="E828" s="746"/>
      <c r="F828" s="746"/>
      <c r="G828" s="746"/>
      <c r="H828" s="746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</row>
    <row r="829" ht="15.75" customHeight="1">
      <c r="A829" s="742"/>
      <c r="B829" s="742"/>
      <c r="C829" s="742"/>
      <c r="D829" s="746"/>
      <c r="E829" s="746"/>
      <c r="F829" s="746"/>
      <c r="G829" s="746"/>
      <c r="H829" s="746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</row>
    <row r="830" ht="15.75" customHeight="1">
      <c r="A830" s="742"/>
      <c r="B830" s="742"/>
      <c r="C830" s="742"/>
      <c r="D830" s="746"/>
      <c r="E830" s="746"/>
      <c r="F830" s="746"/>
      <c r="G830" s="746"/>
      <c r="H830" s="746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</row>
    <row r="831" ht="15.75" customHeight="1">
      <c r="A831" s="742"/>
      <c r="B831" s="742"/>
      <c r="C831" s="742"/>
      <c r="D831" s="746"/>
      <c r="E831" s="746"/>
      <c r="F831" s="746"/>
      <c r="G831" s="746"/>
      <c r="H831" s="746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</row>
    <row r="832" ht="15.75" customHeight="1">
      <c r="A832" s="742"/>
      <c r="B832" s="742"/>
      <c r="C832" s="742"/>
      <c r="D832" s="746"/>
      <c r="E832" s="746"/>
      <c r="F832" s="746"/>
      <c r="G832" s="746"/>
      <c r="H832" s="746"/>
      <c r="I832" s="742"/>
      <c r="J832" s="742"/>
      <c r="K832" s="742"/>
      <c r="L832" s="742"/>
      <c r="M832" s="742"/>
      <c r="N832" s="742"/>
      <c r="O832" s="742"/>
      <c r="P832" s="742"/>
      <c r="Q832" s="742"/>
      <c r="R832" s="742"/>
      <c r="S832" s="742"/>
      <c r="T832" s="742"/>
      <c r="U832" s="742"/>
      <c r="V832" s="742"/>
      <c r="W832" s="742"/>
      <c r="X832" s="742"/>
      <c r="Y832" s="742"/>
      <c r="Z832" s="742"/>
    </row>
    <row r="833" ht="15.75" customHeight="1">
      <c r="A833" s="742"/>
      <c r="B833" s="742"/>
      <c r="C833" s="742"/>
      <c r="D833" s="746"/>
      <c r="E833" s="746"/>
      <c r="F833" s="746"/>
      <c r="G833" s="746"/>
      <c r="H833" s="746"/>
      <c r="I833" s="742"/>
      <c r="J833" s="742"/>
      <c r="K833" s="742"/>
      <c r="L833" s="742"/>
      <c r="M833" s="742"/>
      <c r="N833" s="742"/>
      <c r="O833" s="742"/>
      <c r="P833" s="742"/>
      <c r="Q833" s="742"/>
      <c r="R833" s="742"/>
      <c r="S833" s="742"/>
      <c r="T833" s="742"/>
      <c r="U833" s="742"/>
      <c r="V833" s="742"/>
      <c r="W833" s="742"/>
      <c r="X833" s="742"/>
      <c r="Y833" s="742"/>
      <c r="Z833" s="742"/>
    </row>
    <row r="834" ht="15.75" customHeight="1">
      <c r="A834" s="742"/>
      <c r="B834" s="742"/>
      <c r="C834" s="742"/>
      <c r="D834" s="746"/>
      <c r="E834" s="746"/>
      <c r="F834" s="746"/>
      <c r="G834" s="746"/>
      <c r="H834" s="746"/>
      <c r="I834" s="742"/>
      <c r="J834" s="742"/>
      <c r="K834" s="742"/>
      <c r="L834" s="742"/>
      <c r="M834" s="742"/>
      <c r="N834" s="742"/>
      <c r="O834" s="742"/>
      <c r="P834" s="742"/>
      <c r="Q834" s="742"/>
      <c r="R834" s="742"/>
      <c r="S834" s="742"/>
      <c r="T834" s="742"/>
      <c r="U834" s="742"/>
      <c r="V834" s="742"/>
      <c r="W834" s="742"/>
      <c r="X834" s="742"/>
      <c r="Y834" s="742"/>
      <c r="Z834" s="742"/>
    </row>
    <row r="835" ht="15.75" customHeight="1">
      <c r="A835" s="742"/>
      <c r="B835" s="742"/>
      <c r="C835" s="742"/>
      <c r="D835" s="746"/>
      <c r="E835" s="746"/>
      <c r="F835" s="746"/>
      <c r="G835" s="746"/>
      <c r="H835" s="746"/>
      <c r="I835" s="742"/>
      <c r="J835" s="742"/>
      <c r="K835" s="742"/>
      <c r="L835" s="742"/>
      <c r="M835" s="742"/>
      <c r="N835" s="742"/>
      <c r="O835" s="742"/>
      <c r="P835" s="742"/>
      <c r="Q835" s="742"/>
      <c r="R835" s="742"/>
      <c r="S835" s="742"/>
      <c r="T835" s="742"/>
      <c r="U835" s="742"/>
      <c r="V835" s="742"/>
      <c r="W835" s="742"/>
      <c r="X835" s="742"/>
      <c r="Y835" s="742"/>
      <c r="Z835" s="742"/>
    </row>
    <row r="836" ht="15.75" customHeight="1">
      <c r="A836" s="742"/>
      <c r="B836" s="742"/>
      <c r="C836" s="742"/>
      <c r="D836" s="746"/>
      <c r="E836" s="746"/>
      <c r="F836" s="746"/>
      <c r="G836" s="746"/>
      <c r="H836" s="746"/>
      <c r="I836" s="742"/>
      <c r="J836" s="742"/>
      <c r="K836" s="742"/>
      <c r="L836" s="742"/>
      <c r="M836" s="742"/>
      <c r="N836" s="742"/>
      <c r="O836" s="742"/>
      <c r="P836" s="742"/>
      <c r="Q836" s="742"/>
      <c r="R836" s="742"/>
      <c r="S836" s="742"/>
      <c r="T836" s="742"/>
      <c r="U836" s="742"/>
      <c r="V836" s="742"/>
      <c r="W836" s="742"/>
      <c r="X836" s="742"/>
      <c r="Y836" s="742"/>
      <c r="Z836" s="742"/>
    </row>
    <row r="837" ht="15.75" customHeight="1">
      <c r="A837" s="742"/>
      <c r="B837" s="742"/>
      <c r="C837" s="742"/>
      <c r="D837" s="746"/>
      <c r="E837" s="746"/>
      <c r="F837" s="746"/>
      <c r="G837" s="746"/>
      <c r="H837" s="746"/>
      <c r="I837" s="742"/>
      <c r="J837" s="742"/>
      <c r="K837" s="742"/>
      <c r="L837" s="742"/>
      <c r="M837" s="742"/>
      <c r="N837" s="742"/>
      <c r="O837" s="742"/>
      <c r="P837" s="742"/>
      <c r="Q837" s="742"/>
      <c r="R837" s="742"/>
      <c r="S837" s="742"/>
      <c r="T837" s="742"/>
      <c r="U837" s="742"/>
      <c r="V837" s="742"/>
      <c r="W837" s="742"/>
      <c r="X837" s="742"/>
      <c r="Y837" s="742"/>
      <c r="Z837" s="742"/>
    </row>
    <row r="838" ht="15.75" customHeight="1">
      <c r="A838" s="742"/>
      <c r="B838" s="742"/>
      <c r="C838" s="742"/>
      <c r="D838" s="746"/>
      <c r="E838" s="746"/>
      <c r="F838" s="746"/>
      <c r="G838" s="746"/>
      <c r="H838" s="746"/>
      <c r="I838" s="742"/>
      <c r="J838" s="742"/>
      <c r="K838" s="742"/>
      <c r="L838" s="742"/>
      <c r="M838" s="742"/>
      <c r="N838" s="742"/>
      <c r="O838" s="742"/>
      <c r="P838" s="742"/>
      <c r="Q838" s="742"/>
      <c r="R838" s="742"/>
      <c r="S838" s="742"/>
      <c r="T838" s="742"/>
      <c r="U838" s="742"/>
      <c r="V838" s="742"/>
      <c r="W838" s="742"/>
      <c r="X838" s="742"/>
      <c r="Y838" s="742"/>
      <c r="Z838" s="742"/>
    </row>
    <row r="839" ht="15.75" customHeight="1">
      <c r="A839" s="742"/>
      <c r="B839" s="742"/>
      <c r="C839" s="742"/>
      <c r="D839" s="746"/>
      <c r="E839" s="746"/>
      <c r="F839" s="746"/>
      <c r="G839" s="746"/>
      <c r="H839" s="746"/>
      <c r="I839" s="742"/>
      <c r="J839" s="742"/>
      <c r="K839" s="742"/>
      <c r="L839" s="742"/>
      <c r="M839" s="742"/>
      <c r="N839" s="742"/>
      <c r="O839" s="742"/>
      <c r="P839" s="742"/>
      <c r="Q839" s="742"/>
      <c r="R839" s="742"/>
      <c r="S839" s="742"/>
      <c r="T839" s="742"/>
      <c r="U839" s="742"/>
      <c r="V839" s="742"/>
      <c r="W839" s="742"/>
      <c r="X839" s="742"/>
      <c r="Y839" s="742"/>
      <c r="Z839" s="742"/>
    </row>
    <row r="840" ht="15.75" customHeight="1">
      <c r="A840" s="742"/>
      <c r="B840" s="742"/>
      <c r="C840" s="742"/>
      <c r="D840" s="746"/>
      <c r="E840" s="746"/>
      <c r="F840" s="746"/>
      <c r="G840" s="746"/>
      <c r="H840" s="746"/>
      <c r="I840" s="742"/>
      <c r="J840" s="742"/>
      <c r="K840" s="742"/>
      <c r="L840" s="742"/>
      <c r="M840" s="742"/>
      <c r="N840" s="742"/>
      <c r="O840" s="742"/>
      <c r="P840" s="742"/>
      <c r="Q840" s="742"/>
      <c r="R840" s="742"/>
      <c r="S840" s="742"/>
      <c r="T840" s="742"/>
      <c r="U840" s="742"/>
      <c r="V840" s="742"/>
      <c r="W840" s="742"/>
      <c r="X840" s="742"/>
      <c r="Y840" s="742"/>
      <c r="Z840" s="742"/>
    </row>
    <row r="841" ht="15.75" customHeight="1">
      <c r="A841" s="742"/>
      <c r="B841" s="742"/>
      <c r="C841" s="742"/>
      <c r="D841" s="746"/>
      <c r="E841" s="746"/>
      <c r="F841" s="746"/>
      <c r="G841" s="746"/>
      <c r="H841" s="746"/>
      <c r="I841" s="742"/>
      <c r="J841" s="742"/>
      <c r="K841" s="742"/>
      <c r="L841" s="742"/>
      <c r="M841" s="742"/>
      <c r="N841" s="742"/>
      <c r="O841" s="742"/>
      <c r="P841" s="742"/>
      <c r="Q841" s="742"/>
      <c r="R841" s="742"/>
      <c r="S841" s="742"/>
      <c r="T841" s="742"/>
      <c r="U841" s="742"/>
      <c r="V841" s="742"/>
      <c r="W841" s="742"/>
      <c r="X841" s="742"/>
      <c r="Y841" s="742"/>
      <c r="Z841" s="742"/>
    </row>
    <row r="842" ht="15.75" customHeight="1">
      <c r="A842" s="742"/>
      <c r="B842" s="742"/>
      <c r="C842" s="742"/>
      <c r="D842" s="746"/>
      <c r="E842" s="746"/>
      <c r="F842" s="746"/>
      <c r="G842" s="746"/>
      <c r="H842" s="746"/>
      <c r="I842" s="742"/>
      <c r="J842" s="742"/>
      <c r="K842" s="742"/>
      <c r="L842" s="742"/>
      <c r="M842" s="742"/>
      <c r="N842" s="742"/>
      <c r="O842" s="742"/>
      <c r="P842" s="742"/>
      <c r="Q842" s="742"/>
      <c r="R842" s="742"/>
      <c r="S842" s="742"/>
      <c r="T842" s="742"/>
      <c r="U842" s="742"/>
      <c r="V842" s="742"/>
      <c r="W842" s="742"/>
      <c r="X842" s="742"/>
      <c r="Y842" s="742"/>
      <c r="Z842" s="742"/>
    </row>
    <row r="843" ht="15.75" customHeight="1">
      <c r="A843" s="742"/>
      <c r="B843" s="742"/>
      <c r="C843" s="742"/>
      <c r="D843" s="746"/>
      <c r="E843" s="746"/>
      <c r="F843" s="746"/>
      <c r="G843" s="746"/>
      <c r="H843" s="746"/>
      <c r="I843" s="742"/>
      <c r="J843" s="742"/>
      <c r="K843" s="742"/>
      <c r="L843" s="742"/>
      <c r="M843" s="742"/>
      <c r="N843" s="742"/>
      <c r="O843" s="742"/>
      <c r="P843" s="742"/>
      <c r="Q843" s="742"/>
      <c r="R843" s="742"/>
      <c r="S843" s="742"/>
      <c r="T843" s="742"/>
      <c r="U843" s="742"/>
      <c r="V843" s="742"/>
      <c r="W843" s="742"/>
      <c r="X843" s="742"/>
      <c r="Y843" s="742"/>
      <c r="Z843" s="742"/>
    </row>
    <row r="844" ht="15.75" customHeight="1">
      <c r="A844" s="742"/>
      <c r="B844" s="742"/>
      <c r="C844" s="742"/>
      <c r="D844" s="746"/>
      <c r="E844" s="746"/>
      <c r="F844" s="746"/>
      <c r="G844" s="746"/>
      <c r="H844" s="746"/>
      <c r="I844" s="742"/>
      <c r="J844" s="742"/>
      <c r="K844" s="742"/>
      <c r="L844" s="742"/>
      <c r="M844" s="742"/>
      <c r="N844" s="742"/>
      <c r="O844" s="742"/>
      <c r="P844" s="742"/>
      <c r="Q844" s="742"/>
      <c r="R844" s="742"/>
      <c r="S844" s="742"/>
      <c r="T844" s="742"/>
      <c r="U844" s="742"/>
      <c r="V844" s="742"/>
      <c r="W844" s="742"/>
      <c r="X844" s="742"/>
      <c r="Y844" s="742"/>
      <c r="Z844" s="742"/>
    </row>
    <row r="845" ht="15.75" customHeight="1">
      <c r="A845" s="742"/>
      <c r="B845" s="742"/>
      <c r="C845" s="742"/>
      <c r="D845" s="746"/>
      <c r="E845" s="746"/>
      <c r="F845" s="746"/>
      <c r="G845" s="746"/>
      <c r="H845" s="746"/>
      <c r="I845" s="742"/>
      <c r="J845" s="742"/>
      <c r="K845" s="742"/>
      <c r="L845" s="742"/>
      <c r="M845" s="742"/>
      <c r="N845" s="742"/>
      <c r="O845" s="742"/>
      <c r="P845" s="742"/>
      <c r="Q845" s="742"/>
      <c r="R845" s="742"/>
      <c r="S845" s="742"/>
      <c r="T845" s="742"/>
      <c r="U845" s="742"/>
      <c r="V845" s="742"/>
      <c r="W845" s="742"/>
      <c r="X845" s="742"/>
      <c r="Y845" s="742"/>
      <c r="Z845" s="742"/>
    </row>
    <row r="846" ht="15.75" customHeight="1">
      <c r="A846" s="742"/>
      <c r="B846" s="742"/>
      <c r="C846" s="742"/>
      <c r="D846" s="746"/>
      <c r="E846" s="746"/>
      <c r="F846" s="746"/>
      <c r="G846" s="746"/>
      <c r="H846" s="746"/>
      <c r="I846" s="742"/>
      <c r="J846" s="742"/>
      <c r="K846" s="742"/>
      <c r="L846" s="742"/>
      <c r="M846" s="742"/>
      <c r="N846" s="742"/>
      <c r="O846" s="742"/>
      <c r="P846" s="742"/>
      <c r="Q846" s="742"/>
      <c r="R846" s="742"/>
      <c r="S846" s="742"/>
      <c r="T846" s="742"/>
      <c r="U846" s="742"/>
      <c r="V846" s="742"/>
      <c r="W846" s="742"/>
      <c r="X846" s="742"/>
      <c r="Y846" s="742"/>
      <c r="Z846" s="742"/>
    </row>
    <row r="847" ht="15.75" customHeight="1">
      <c r="A847" s="742"/>
      <c r="B847" s="742"/>
      <c r="C847" s="742"/>
      <c r="D847" s="746"/>
      <c r="E847" s="746"/>
      <c r="F847" s="746"/>
      <c r="G847" s="746"/>
      <c r="H847" s="746"/>
      <c r="I847" s="742"/>
      <c r="J847" s="742"/>
      <c r="K847" s="742"/>
      <c r="L847" s="742"/>
      <c r="M847" s="742"/>
      <c r="N847" s="742"/>
      <c r="O847" s="742"/>
      <c r="P847" s="742"/>
      <c r="Q847" s="742"/>
      <c r="R847" s="742"/>
      <c r="S847" s="742"/>
      <c r="T847" s="742"/>
      <c r="U847" s="742"/>
      <c r="V847" s="742"/>
      <c r="W847" s="742"/>
      <c r="X847" s="742"/>
      <c r="Y847" s="742"/>
      <c r="Z847" s="742"/>
    </row>
    <row r="848" ht="15.75" customHeight="1">
      <c r="A848" s="742"/>
      <c r="B848" s="742"/>
      <c r="C848" s="742"/>
      <c r="D848" s="746"/>
      <c r="E848" s="746"/>
      <c r="F848" s="746"/>
      <c r="G848" s="746"/>
      <c r="H848" s="746"/>
      <c r="I848" s="742"/>
      <c r="J848" s="742"/>
      <c r="K848" s="742"/>
      <c r="L848" s="742"/>
      <c r="M848" s="742"/>
      <c r="N848" s="742"/>
      <c r="O848" s="742"/>
      <c r="P848" s="742"/>
      <c r="Q848" s="742"/>
      <c r="R848" s="742"/>
      <c r="S848" s="742"/>
      <c r="T848" s="742"/>
      <c r="U848" s="742"/>
      <c r="V848" s="742"/>
      <c r="W848" s="742"/>
      <c r="X848" s="742"/>
      <c r="Y848" s="742"/>
      <c r="Z848" s="742"/>
    </row>
    <row r="849" ht="15.75" customHeight="1">
      <c r="A849" s="742"/>
      <c r="B849" s="742"/>
      <c r="C849" s="742"/>
      <c r="D849" s="746"/>
      <c r="E849" s="746"/>
      <c r="F849" s="746"/>
      <c r="G849" s="746"/>
      <c r="H849" s="746"/>
      <c r="I849" s="742"/>
      <c r="J849" s="742"/>
      <c r="K849" s="742"/>
      <c r="L849" s="742"/>
      <c r="M849" s="742"/>
      <c r="N849" s="742"/>
      <c r="O849" s="742"/>
      <c r="P849" s="742"/>
      <c r="Q849" s="742"/>
      <c r="R849" s="742"/>
      <c r="S849" s="742"/>
      <c r="T849" s="742"/>
      <c r="U849" s="742"/>
      <c r="V849" s="742"/>
      <c r="W849" s="742"/>
      <c r="X849" s="742"/>
      <c r="Y849" s="742"/>
      <c r="Z849" s="742"/>
    </row>
    <row r="850" ht="15.75" customHeight="1">
      <c r="A850" s="742"/>
      <c r="B850" s="742"/>
      <c r="C850" s="742"/>
      <c r="D850" s="746"/>
      <c r="E850" s="746"/>
      <c r="F850" s="746"/>
      <c r="G850" s="746"/>
      <c r="H850" s="746"/>
      <c r="I850" s="742"/>
      <c r="J850" s="742"/>
      <c r="K850" s="742"/>
      <c r="L850" s="742"/>
      <c r="M850" s="742"/>
      <c r="N850" s="742"/>
      <c r="O850" s="742"/>
      <c r="P850" s="742"/>
      <c r="Q850" s="742"/>
      <c r="R850" s="742"/>
      <c r="S850" s="742"/>
      <c r="T850" s="742"/>
      <c r="U850" s="742"/>
      <c r="V850" s="742"/>
      <c r="W850" s="742"/>
      <c r="X850" s="742"/>
      <c r="Y850" s="742"/>
      <c r="Z850" s="742"/>
    </row>
    <row r="851" ht="15.75" customHeight="1">
      <c r="A851" s="742"/>
      <c r="B851" s="742"/>
      <c r="C851" s="742"/>
      <c r="D851" s="746"/>
      <c r="E851" s="746"/>
      <c r="F851" s="746"/>
      <c r="G851" s="746"/>
      <c r="H851" s="746"/>
      <c r="I851" s="742"/>
      <c r="J851" s="742"/>
      <c r="K851" s="742"/>
      <c r="L851" s="742"/>
      <c r="M851" s="742"/>
      <c r="N851" s="742"/>
      <c r="O851" s="742"/>
      <c r="P851" s="742"/>
      <c r="Q851" s="742"/>
      <c r="R851" s="742"/>
      <c r="S851" s="742"/>
      <c r="T851" s="742"/>
      <c r="U851" s="742"/>
      <c r="V851" s="742"/>
      <c r="W851" s="742"/>
      <c r="X851" s="742"/>
      <c r="Y851" s="742"/>
      <c r="Z851" s="742"/>
    </row>
    <row r="852" ht="15.75" customHeight="1">
      <c r="A852" s="742"/>
      <c r="B852" s="742"/>
      <c r="C852" s="742"/>
      <c r="D852" s="746"/>
      <c r="E852" s="746"/>
      <c r="F852" s="746"/>
      <c r="G852" s="746"/>
      <c r="H852" s="746"/>
      <c r="I852" s="742"/>
      <c r="J852" s="742"/>
      <c r="K852" s="742"/>
      <c r="L852" s="742"/>
      <c r="M852" s="742"/>
      <c r="N852" s="742"/>
      <c r="O852" s="742"/>
      <c r="P852" s="742"/>
      <c r="Q852" s="742"/>
      <c r="R852" s="742"/>
      <c r="S852" s="742"/>
      <c r="T852" s="742"/>
      <c r="U852" s="742"/>
      <c r="V852" s="742"/>
      <c r="W852" s="742"/>
      <c r="X852" s="742"/>
      <c r="Y852" s="742"/>
      <c r="Z852" s="742"/>
    </row>
    <row r="853" ht="15.75" customHeight="1">
      <c r="A853" s="742"/>
      <c r="B853" s="742"/>
      <c r="C853" s="742"/>
      <c r="D853" s="746"/>
      <c r="E853" s="746"/>
      <c r="F853" s="746"/>
      <c r="G853" s="746"/>
      <c r="H853" s="746"/>
      <c r="I853" s="742"/>
      <c r="J853" s="742"/>
      <c r="K853" s="742"/>
      <c r="L853" s="742"/>
      <c r="M853" s="742"/>
      <c r="N853" s="742"/>
      <c r="O853" s="742"/>
      <c r="P853" s="742"/>
      <c r="Q853" s="742"/>
      <c r="R853" s="742"/>
      <c r="S853" s="742"/>
      <c r="T853" s="742"/>
      <c r="U853" s="742"/>
      <c r="V853" s="742"/>
      <c r="W853" s="742"/>
      <c r="X853" s="742"/>
      <c r="Y853" s="742"/>
      <c r="Z853" s="742"/>
    </row>
    <row r="854" ht="15.75" customHeight="1">
      <c r="A854" s="742"/>
      <c r="B854" s="742"/>
      <c r="C854" s="742"/>
      <c r="D854" s="746"/>
      <c r="E854" s="746"/>
      <c r="F854" s="746"/>
      <c r="G854" s="746"/>
      <c r="H854" s="746"/>
      <c r="I854" s="742"/>
      <c r="J854" s="742"/>
      <c r="K854" s="742"/>
      <c r="L854" s="742"/>
      <c r="M854" s="742"/>
      <c r="N854" s="742"/>
      <c r="O854" s="742"/>
      <c r="P854" s="742"/>
      <c r="Q854" s="742"/>
      <c r="R854" s="742"/>
      <c r="S854" s="742"/>
      <c r="T854" s="742"/>
      <c r="U854" s="742"/>
      <c r="V854" s="742"/>
      <c r="W854" s="742"/>
      <c r="X854" s="742"/>
      <c r="Y854" s="742"/>
      <c r="Z854" s="742"/>
    </row>
    <row r="855" ht="15.75" customHeight="1">
      <c r="A855" s="742"/>
      <c r="B855" s="742"/>
      <c r="C855" s="742"/>
      <c r="D855" s="746"/>
      <c r="E855" s="746"/>
      <c r="F855" s="746"/>
      <c r="G855" s="746"/>
      <c r="H855" s="746"/>
      <c r="I855" s="742"/>
      <c r="J855" s="742"/>
      <c r="K855" s="742"/>
      <c r="L855" s="742"/>
      <c r="M855" s="742"/>
      <c r="N855" s="742"/>
      <c r="O855" s="742"/>
      <c r="P855" s="742"/>
      <c r="Q855" s="742"/>
      <c r="R855" s="742"/>
      <c r="S855" s="742"/>
      <c r="T855" s="742"/>
      <c r="U855" s="742"/>
      <c r="V855" s="742"/>
      <c r="W855" s="742"/>
      <c r="X855" s="742"/>
      <c r="Y855" s="742"/>
      <c r="Z855" s="742"/>
    </row>
    <row r="856" ht="15.75" customHeight="1">
      <c r="A856" s="742"/>
      <c r="B856" s="742"/>
      <c r="C856" s="742"/>
      <c r="D856" s="746"/>
      <c r="E856" s="746"/>
      <c r="F856" s="746"/>
      <c r="G856" s="746"/>
      <c r="H856" s="746"/>
      <c r="I856" s="742"/>
      <c r="J856" s="742"/>
      <c r="K856" s="742"/>
      <c r="L856" s="742"/>
      <c r="M856" s="742"/>
      <c r="N856" s="742"/>
      <c r="O856" s="742"/>
      <c r="P856" s="742"/>
      <c r="Q856" s="742"/>
      <c r="R856" s="742"/>
      <c r="S856" s="742"/>
      <c r="T856" s="742"/>
      <c r="U856" s="742"/>
      <c r="V856" s="742"/>
      <c r="W856" s="742"/>
      <c r="X856" s="742"/>
      <c r="Y856" s="742"/>
      <c r="Z856" s="742"/>
    </row>
    <row r="857" ht="15.75" customHeight="1">
      <c r="A857" s="742"/>
      <c r="B857" s="742"/>
      <c r="C857" s="742"/>
      <c r="D857" s="746"/>
      <c r="E857" s="746"/>
      <c r="F857" s="746"/>
      <c r="G857" s="746"/>
      <c r="H857" s="746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</row>
    <row r="858" ht="15.75" customHeight="1">
      <c r="A858" s="742"/>
      <c r="B858" s="742"/>
      <c r="C858" s="742"/>
      <c r="D858" s="746"/>
      <c r="E858" s="746"/>
      <c r="F858" s="746"/>
      <c r="G858" s="746"/>
      <c r="H858" s="746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</row>
    <row r="859" ht="15.75" customHeight="1">
      <c r="A859" s="742"/>
      <c r="B859" s="742"/>
      <c r="C859" s="742"/>
      <c r="D859" s="746"/>
      <c r="E859" s="746"/>
      <c r="F859" s="746"/>
      <c r="G859" s="746"/>
      <c r="H859" s="746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</row>
    <row r="860" ht="15.75" customHeight="1">
      <c r="A860" s="742"/>
      <c r="B860" s="742"/>
      <c r="C860" s="742"/>
      <c r="D860" s="746"/>
      <c r="E860" s="746"/>
      <c r="F860" s="746"/>
      <c r="G860" s="746"/>
      <c r="H860" s="746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</row>
    <row r="861" ht="15.75" customHeight="1">
      <c r="A861" s="742"/>
      <c r="B861" s="742"/>
      <c r="C861" s="742"/>
      <c r="D861" s="746"/>
      <c r="E861" s="746"/>
      <c r="F861" s="746"/>
      <c r="G861" s="746"/>
      <c r="H861" s="746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</row>
    <row r="862" ht="15.75" customHeight="1">
      <c r="A862" s="742"/>
      <c r="B862" s="742"/>
      <c r="C862" s="742"/>
      <c r="D862" s="746"/>
      <c r="E862" s="746"/>
      <c r="F862" s="746"/>
      <c r="G862" s="746"/>
      <c r="H862" s="746"/>
      <c r="I862" s="742"/>
      <c r="J862" s="742"/>
      <c r="K862" s="742"/>
      <c r="L862" s="742"/>
      <c r="M862" s="742"/>
      <c r="N862" s="742"/>
      <c r="O862" s="742"/>
      <c r="P862" s="742"/>
      <c r="Q862" s="742"/>
      <c r="R862" s="742"/>
      <c r="S862" s="742"/>
      <c r="T862" s="742"/>
      <c r="U862" s="742"/>
      <c r="V862" s="742"/>
      <c r="W862" s="742"/>
      <c r="X862" s="742"/>
      <c r="Y862" s="742"/>
      <c r="Z862" s="742"/>
    </row>
    <row r="863" ht="15.75" customHeight="1">
      <c r="A863" s="742"/>
      <c r="B863" s="742"/>
      <c r="C863" s="742"/>
      <c r="D863" s="746"/>
      <c r="E863" s="746"/>
      <c r="F863" s="746"/>
      <c r="G863" s="746"/>
      <c r="H863" s="746"/>
      <c r="I863" s="742"/>
      <c r="J863" s="742"/>
      <c r="K863" s="742"/>
      <c r="L863" s="742"/>
      <c r="M863" s="742"/>
      <c r="N863" s="742"/>
      <c r="O863" s="742"/>
      <c r="P863" s="742"/>
      <c r="Q863" s="742"/>
      <c r="R863" s="742"/>
      <c r="S863" s="742"/>
      <c r="T863" s="742"/>
      <c r="U863" s="742"/>
      <c r="V863" s="742"/>
      <c r="W863" s="742"/>
      <c r="X863" s="742"/>
      <c r="Y863" s="742"/>
      <c r="Z863" s="742"/>
    </row>
    <row r="864" ht="15.75" customHeight="1">
      <c r="A864" s="742"/>
      <c r="B864" s="742"/>
      <c r="C864" s="742"/>
      <c r="D864" s="746"/>
      <c r="E864" s="746"/>
      <c r="F864" s="746"/>
      <c r="G864" s="746"/>
      <c r="H864" s="746"/>
      <c r="I864" s="742"/>
      <c r="J864" s="742"/>
      <c r="K864" s="742"/>
      <c r="L864" s="742"/>
      <c r="M864" s="742"/>
      <c r="N864" s="742"/>
      <c r="O864" s="742"/>
      <c r="P864" s="742"/>
      <c r="Q864" s="742"/>
      <c r="R864" s="742"/>
      <c r="S864" s="742"/>
      <c r="T864" s="742"/>
      <c r="U864" s="742"/>
      <c r="V864" s="742"/>
      <c r="W864" s="742"/>
      <c r="X864" s="742"/>
      <c r="Y864" s="742"/>
      <c r="Z864" s="742"/>
    </row>
    <row r="865" ht="15.75" customHeight="1">
      <c r="A865" s="742"/>
      <c r="B865" s="742"/>
      <c r="C865" s="742"/>
      <c r="D865" s="746"/>
      <c r="E865" s="746"/>
      <c r="F865" s="746"/>
      <c r="G865" s="746"/>
      <c r="H865" s="746"/>
      <c r="I865" s="742"/>
      <c r="J865" s="742"/>
      <c r="K865" s="742"/>
      <c r="L865" s="742"/>
      <c r="M865" s="742"/>
      <c r="N865" s="742"/>
      <c r="O865" s="742"/>
      <c r="P865" s="742"/>
      <c r="Q865" s="742"/>
      <c r="R865" s="742"/>
      <c r="S865" s="742"/>
      <c r="T865" s="742"/>
      <c r="U865" s="742"/>
      <c r="V865" s="742"/>
      <c r="W865" s="742"/>
      <c r="X865" s="742"/>
      <c r="Y865" s="742"/>
      <c r="Z865" s="742"/>
    </row>
    <row r="866" ht="15.75" customHeight="1">
      <c r="A866" s="742"/>
      <c r="B866" s="742"/>
      <c r="C866" s="742"/>
      <c r="D866" s="746"/>
      <c r="E866" s="746"/>
      <c r="F866" s="746"/>
      <c r="G866" s="746"/>
      <c r="H866" s="746"/>
      <c r="I866" s="742"/>
      <c r="J866" s="742"/>
      <c r="K866" s="742"/>
      <c r="L866" s="742"/>
      <c r="M866" s="742"/>
      <c r="N866" s="742"/>
      <c r="O866" s="742"/>
      <c r="P866" s="742"/>
      <c r="Q866" s="742"/>
      <c r="R866" s="742"/>
      <c r="S866" s="742"/>
      <c r="T866" s="742"/>
      <c r="U866" s="742"/>
      <c r="V866" s="742"/>
      <c r="W866" s="742"/>
      <c r="X866" s="742"/>
      <c r="Y866" s="742"/>
      <c r="Z866" s="742"/>
    </row>
    <row r="867" ht="15.75" customHeight="1">
      <c r="A867" s="742"/>
      <c r="B867" s="742"/>
      <c r="C867" s="742"/>
      <c r="D867" s="746"/>
      <c r="E867" s="746"/>
      <c r="F867" s="746"/>
      <c r="G867" s="746"/>
      <c r="H867" s="746"/>
      <c r="I867" s="742"/>
      <c r="J867" s="742"/>
      <c r="K867" s="742"/>
      <c r="L867" s="742"/>
      <c r="M867" s="742"/>
      <c r="N867" s="742"/>
      <c r="O867" s="742"/>
      <c r="P867" s="742"/>
      <c r="Q867" s="742"/>
      <c r="R867" s="742"/>
      <c r="S867" s="742"/>
      <c r="T867" s="742"/>
      <c r="U867" s="742"/>
      <c r="V867" s="742"/>
      <c r="W867" s="742"/>
      <c r="X867" s="742"/>
      <c r="Y867" s="742"/>
      <c r="Z867" s="742"/>
    </row>
    <row r="868" ht="15.75" customHeight="1">
      <c r="A868" s="742"/>
      <c r="B868" s="742"/>
      <c r="C868" s="742"/>
      <c r="D868" s="746"/>
      <c r="E868" s="746"/>
      <c r="F868" s="746"/>
      <c r="G868" s="746"/>
      <c r="H868" s="746"/>
      <c r="I868" s="742"/>
      <c r="J868" s="742"/>
      <c r="K868" s="742"/>
      <c r="L868" s="742"/>
      <c r="M868" s="742"/>
      <c r="N868" s="742"/>
      <c r="O868" s="742"/>
      <c r="P868" s="742"/>
      <c r="Q868" s="742"/>
      <c r="R868" s="742"/>
      <c r="S868" s="742"/>
      <c r="T868" s="742"/>
      <c r="U868" s="742"/>
      <c r="V868" s="742"/>
      <c r="W868" s="742"/>
      <c r="X868" s="742"/>
      <c r="Y868" s="742"/>
      <c r="Z868" s="742"/>
    </row>
    <row r="869" ht="15.75" customHeight="1">
      <c r="A869" s="742"/>
      <c r="B869" s="742"/>
      <c r="C869" s="742"/>
      <c r="D869" s="746"/>
      <c r="E869" s="746"/>
      <c r="F869" s="746"/>
      <c r="G869" s="746"/>
      <c r="H869" s="746"/>
      <c r="I869" s="742"/>
      <c r="J869" s="742"/>
      <c r="K869" s="742"/>
      <c r="L869" s="742"/>
      <c r="M869" s="742"/>
      <c r="N869" s="742"/>
      <c r="O869" s="742"/>
      <c r="P869" s="742"/>
      <c r="Q869" s="742"/>
      <c r="R869" s="742"/>
      <c r="S869" s="742"/>
      <c r="T869" s="742"/>
      <c r="U869" s="742"/>
      <c r="V869" s="742"/>
      <c r="W869" s="742"/>
      <c r="X869" s="742"/>
      <c r="Y869" s="742"/>
      <c r="Z869" s="742"/>
    </row>
    <row r="870" ht="15.75" customHeight="1">
      <c r="A870" s="742"/>
      <c r="B870" s="742"/>
      <c r="C870" s="742"/>
      <c r="D870" s="746"/>
      <c r="E870" s="746"/>
      <c r="F870" s="746"/>
      <c r="G870" s="746"/>
      <c r="H870" s="746"/>
      <c r="I870" s="742"/>
      <c r="J870" s="742"/>
      <c r="K870" s="742"/>
      <c r="L870" s="742"/>
      <c r="M870" s="742"/>
      <c r="N870" s="742"/>
      <c r="O870" s="742"/>
      <c r="P870" s="742"/>
      <c r="Q870" s="742"/>
      <c r="R870" s="742"/>
      <c r="S870" s="742"/>
      <c r="T870" s="742"/>
      <c r="U870" s="742"/>
      <c r="V870" s="742"/>
      <c r="W870" s="742"/>
      <c r="X870" s="742"/>
      <c r="Y870" s="742"/>
      <c r="Z870" s="742"/>
    </row>
    <row r="871" ht="15.75" customHeight="1">
      <c r="A871" s="742"/>
      <c r="B871" s="742"/>
      <c r="C871" s="742"/>
      <c r="D871" s="746"/>
      <c r="E871" s="746"/>
      <c r="F871" s="746"/>
      <c r="G871" s="746"/>
      <c r="H871" s="746"/>
      <c r="I871" s="742"/>
      <c r="J871" s="742"/>
      <c r="K871" s="742"/>
      <c r="L871" s="742"/>
      <c r="M871" s="742"/>
      <c r="N871" s="742"/>
      <c r="O871" s="742"/>
      <c r="P871" s="742"/>
      <c r="Q871" s="742"/>
      <c r="R871" s="742"/>
      <c r="S871" s="742"/>
      <c r="T871" s="742"/>
      <c r="U871" s="742"/>
      <c r="V871" s="742"/>
      <c r="W871" s="742"/>
      <c r="X871" s="742"/>
      <c r="Y871" s="742"/>
      <c r="Z871" s="742"/>
    </row>
    <row r="872" ht="15.75" customHeight="1">
      <c r="A872" s="742"/>
      <c r="B872" s="742"/>
      <c r="C872" s="742"/>
      <c r="D872" s="746"/>
      <c r="E872" s="746"/>
      <c r="F872" s="746"/>
      <c r="G872" s="746"/>
      <c r="H872" s="746"/>
      <c r="I872" s="742"/>
      <c r="J872" s="742"/>
      <c r="K872" s="742"/>
      <c r="L872" s="742"/>
      <c r="M872" s="742"/>
      <c r="N872" s="742"/>
      <c r="O872" s="742"/>
      <c r="P872" s="742"/>
      <c r="Q872" s="742"/>
      <c r="R872" s="742"/>
      <c r="S872" s="742"/>
      <c r="T872" s="742"/>
      <c r="U872" s="742"/>
      <c r="V872" s="742"/>
      <c r="W872" s="742"/>
      <c r="X872" s="742"/>
      <c r="Y872" s="742"/>
      <c r="Z872" s="742"/>
    </row>
    <row r="873" ht="15.75" customHeight="1">
      <c r="A873" s="742"/>
      <c r="B873" s="742"/>
      <c r="C873" s="742"/>
      <c r="D873" s="746"/>
      <c r="E873" s="746"/>
      <c r="F873" s="746"/>
      <c r="G873" s="746"/>
      <c r="H873" s="746"/>
      <c r="I873" s="742"/>
      <c r="J873" s="742"/>
      <c r="K873" s="742"/>
      <c r="L873" s="742"/>
      <c r="M873" s="742"/>
      <c r="N873" s="742"/>
      <c r="O873" s="742"/>
      <c r="P873" s="742"/>
      <c r="Q873" s="742"/>
      <c r="R873" s="742"/>
      <c r="S873" s="742"/>
      <c r="T873" s="742"/>
      <c r="U873" s="742"/>
      <c r="V873" s="742"/>
      <c r="W873" s="742"/>
      <c r="X873" s="742"/>
      <c r="Y873" s="742"/>
      <c r="Z873" s="742"/>
    </row>
    <row r="874" ht="15.75" customHeight="1">
      <c r="A874" s="742"/>
      <c r="B874" s="742"/>
      <c r="C874" s="742"/>
      <c r="D874" s="746"/>
      <c r="E874" s="746"/>
      <c r="F874" s="746"/>
      <c r="G874" s="746"/>
      <c r="H874" s="746"/>
      <c r="I874" s="742"/>
      <c r="J874" s="742"/>
      <c r="K874" s="742"/>
      <c r="L874" s="742"/>
      <c r="M874" s="742"/>
      <c r="N874" s="742"/>
      <c r="O874" s="742"/>
      <c r="P874" s="742"/>
      <c r="Q874" s="742"/>
      <c r="R874" s="742"/>
      <c r="S874" s="742"/>
      <c r="T874" s="742"/>
      <c r="U874" s="742"/>
      <c r="V874" s="742"/>
      <c r="W874" s="742"/>
      <c r="X874" s="742"/>
      <c r="Y874" s="742"/>
      <c r="Z874" s="742"/>
    </row>
    <row r="875" ht="15.75" customHeight="1">
      <c r="A875" s="742"/>
      <c r="B875" s="742"/>
      <c r="C875" s="742"/>
      <c r="D875" s="746"/>
      <c r="E875" s="746"/>
      <c r="F875" s="746"/>
      <c r="G875" s="746"/>
      <c r="H875" s="746"/>
      <c r="I875" s="742"/>
      <c r="J875" s="742"/>
      <c r="K875" s="742"/>
      <c r="L875" s="742"/>
      <c r="M875" s="742"/>
      <c r="N875" s="742"/>
      <c r="O875" s="742"/>
      <c r="P875" s="742"/>
      <c r="Q875" s="742"/>
      <c r="R875" s="742"/>
      <c r="S875" s="742"/>
      <c r="T875" s="742"/>
      <c r="U875" s="742"/>
      <c r="V875" s="742"/>
      <c r="W875" s="742"/>
      <c r="X875" s="742"/>
      <c r="Y875" s="742"/>
      <c r="Z875" s="742"/>
    </row>
    <row r="876" ht="15.75" customHeight="1">
      <c r="A876" s="742"/>
      <c r="B876" s="742"/>
      <c r="C876" s="742"/>
      <c r="D876" s="746"/>
      <c r="E876" s="746"/>
      <c r="F876" s="746"/>
      <c r="G876" s="746"/>
      <c r="H876" s="746"/>
      <c r="I876" s="742"/>
      <c r="J876" s="742"/>
      <c r="K876" s="742"/>
      <c r="L876" s="742"/>
      <c r="M876" s="742"/>
      <c r="N876" s="742"/>
      <c r="O876" s="742"/>
      <c r="P876" s="742"/>
      <c r="Q876" s="742"/>
      <c r="R876" s="742"/>
      <c r="S876" s="742"/>
      <c r="T876" s="742"/>
      <c r="U876" s="742"/>
      <c r="V876" s="742"/>
      <c r="W876" s="742"/>
      <c r="X876" s="742"/>
      <c r="Y876" s="742"/>
      <c r="Z876" s="742"/>
    </row>
    <row r="877" ht="15.75" customHeight="1">
      <c r="A877" s="742"/>
      <c r="B877" s="742"/>
      <c r="C877" s="742"/>
      <c r="D877" s="746"/>
      <c r="E877" s="746"/>
      <c r="F877" s="746"/>
      <c r="G877" s="746"/>
      <c r="H877" s="746"/>
      <c r="I877" s="742"/>
      <c r="J877" s="742"/>
      <c r="K877" s="742"/>
      <c r="L877" s="742"/>
      <c r="M877" s="742"/>
      <c r="N877" s="742"/>
      <c r="O877" s="742"/>
      <c r="P877" s="742"/>
      <c r="Q877" s="742"/>
      <c r="R877" s="742"/>
      <c r="S877" s="742"/>
      <c r="T877" s="742"/>
      <c r="U877" s="742"/>
      <c r="V877" s="742"/>
      <c r="W877" s="742"/>
      <c r="X877" s="742"/>
      <c r="Y877" s="742"/>
      <c r="Z877" s="742"/>
    </row>
    <row r="878" ht="15.75" customHeight="1">
      <c r="A878" s="742"/>
      <c r="B878" s="742"/>
      <c r="C878" s="742"/>
      <c r="D878" s="746"/>
      <c r="E878" s="746"/>
      <c r="F878" s="746"/>
      <c r="G878" s="746"/>
      <c r="H878" s="746"/>
      <c r="I878" s="742"/>
      <c r="J878" s="742"/>
      <c r="K878" s="742"/>
      <c r="L878" s="742"/>
      <c r="M878" s="742"/>
      <c r="N878" s="742"/>
      <c r="O878" s="742"/>
      <c r="P878" s="742"/>
      <c r="Q878" s="742"/>
      <c r="R878" s="742"/>
      <c r="S878" s="742"/>
      <c r="T878" s="742"/>
      <c r="U878" s="742"/>
      <c r="V878" s="742"/>
      <c r="W878" s="742"/>
      <c r="X878" s="742"/>
      <c r="Y878" s="742"/>
      <c r="Z878" s="742"/>
    </row>
    <row r="879" ht="15.75" customHeight="1">
      <c r="A879" s="742"/>
      <c r="B879" s="742"/>
      <c r="C879" s="742"/>
      <c r="D879" s="746"/>
      <c r="E879" s="746"/>
      <c r="F879" s="746"/>
      <c r="G879" s="746"/>
      <c r="H879" s="746"/>
      <c r="I879" s="742"/>
      <c r="J879" s="742"/>
      <c r="K879" s="742"/>
      <c r="L879" s="742"/>
      <c r="M879" s="742"/>
      <c r="N879" s="742"/>
      <c r="O879" s="742"/>
      <c r="P879" s="742"/>
      <c r="Q879" s="742"/>
      <c r="R879" s="742"/>
      <c r="S879" s="742"/>
      <c r="T879" s="742"/>
      <c r="U879" s="742"/>
      <c r="V879" s="742"/>
      <c r="W879" s="742"/>
      <c r="X879" s="742"/>
      <c r="Y879" s="742"/>
      <c r="Z879" s="742"/>
    </row>
    <row r="880" ht="15.75" customHeight="1">
      <c r="A880" s="742"/>
      <c r="B880" s="742"/>
      <c r="C880" s="742"/>
      <c r="D880" s="746"/>
      <c r="E880" s="746"/>
      <c r="F880" s="746"/>
      <c r="G880" s="746"/>
      <c r="H880" s="746"/>
      <c r="I880" s="742"/>
      <c r="J880" s="742"/>
      <c r="K880" s="742"/>
      <c r="L880" s="742"/>
      <c r="M880" s="742"/>
      <c r="N880" s="742"/>
      <c r="O880" s="742"/>
      <c r="P880" s="742"/>
      <c r="Q880" s="742"/>
      <c r="R880" s="742"/>
      <c r="S880" s="742"/>
      <c r="T880" s="742"/>
      <c r="U880" s="742"/>
      <c r="V880" s="742"/>
      <c r="W880" s="742"/>
      <c r="X880" s="742"/>
      <c r="Y880" s="742"/>
      <c r="Z880" s="742"/>
    </row>
    <row r="881" ht="15.75" customHeight="1">
      <c r="A881" s="742"/>
      <c r="B881" s="742"/>
      <c r="C881" s="742"/>
      <c r="D881" s="746"/>
      <c r="E881" s="746"/>
      <c r="F881" s="746"/>
      <c r="G881" s="746"/>
      <c r="H881" s="746"/>
      <c r="I881" s="742"/>
      <c r="J881" s="742"/>
      <c r="K881" s="742"/>
      <c r="L881" s="742"/>
      <c r="M881" s="742"/>
      <c r="N881" s="742"/>
      <c r="O881" s="742"/>
      <c r="P881" s="742"/>
      <c r="Q881" s="742"/>
      <c r="R881" s="742"/>
      <c r="S881" s="742"/>
      <c r="T881" s="742"/>
      <c r="U881" s="742"/>
      <c r="V881" s="742"/>
      <c r="W881" s="742"/>
      <c r="X881" s="742"/>
      <c r="Y881" s="742"/>
      <c r="Z881" s="742"/>
    </row>
    <row r="882" ht="15.75" customHeight="1">
      <c r="A882" s="742"/>
      <c r="B882" s="742"/>
      <c r="C882" s="742"/>
      <c r="D882" s="746"/>
      <c r="E882" s="746"/>
      <c r="F882" s="746"/>
      <c r="G882" s="746"/>
      <c r="H882" s="746"/>
      <c r="I882" s="742"/>
      <c r="J882" s="742"/>
      <c r="K882" s="742"/>
      <c r="L882" s="742"/>
      <c r="M882" s="742"/>
      <c r="N882" s="742"/>
      <c r="O882" s="742"/>
      <c r="P882" s="742"/>
      <c r="Q882" s="742"/>
      <c r="R882" s="742"/>
      <c r="S882" s="742"/>
      <c r="T882" s="742"/>
      <c r="U882" s="742"/>
      <c r="V882" s="742"/>
      <c r="W882" s="742"/>
      <c r="X882" s="742"/>
      <c r="Y882" s="742"/>
      <c r="Z882" s="742"/>
    </row>
    <row r="883" ht="15.75" customHeight="1">
      <c r="A883" s="742"/>
      <c r="B883" s="742"/>
      <c r="C883" s="742"/>
      <c r="D883" s="746"/>
      <c r="E883" s="746"/>
      <c r="F883" s="746"/>
      <c r="G883" s="746"/>
      <c r="H883" s="746"/>
      <c r="I883" s="742"/>
      <c r="J883" s="742"/>
      <c r="K883" s="742"/>
      <c r="L883" s="742"/>
      <c r="M883" s="742"/>
      <c r="N883" s="742"/>
      <c r="O883" s="742"/>
      <c r="P883" s="742"/>
      <c r="Q883" s="742"/>
      <c r="R883" s="742"/>
      <c r="S883" s="742"/>
      <c r="T883" s="742"/>
      <c r="U883" s="742"/>
      <c r="V883" s="742"/>
      <c r="W883" s="742"/>
      <c r="X883" s="742"/>
      <c r="Y883" s="742"/>
      <c r="Z883" s="742"/>
    </row>
    <row r="884" ht="15.75" customHeight="1">
      <c r="A884" s="742"/>
      <c r="B884" s="742"/>
      <c r="C884" s="742"/>
      <c r="D884" s="746"/>
      <c r="E884" s="746"/>
      <c r="F884" s="746"/>
      <c r="G884" s="746"/>
      <c r="H884" s="746"/>
      <c r="I884" s="742"/>
      <c r="J884" s="742"/>
      <c r="K884" s="742"/>
      <c r="L884" s="742"/>
      <c r="M884" s="742"/>
      <c r="N884" s="742"/>
      <c r="O884" s="742"/>
      <c r="P884" s="742"/>
      <c r="Q884" s="742"/>
      <c r="R884" s="742"/>
      <c r="S884" s="742"/>
      <c r="T884" s="742"/>
      <c r="U884" s="742"/>
      <c r="V884" s="742"/>
      <c r="W884" s="742"/>
      <c r="X884" s="742"/>
      <c r="Y884" s="742"/>
      <c r="Z884" s="742"/>
    </row>
    <row r="885" ht="15.75" customHeight="1">
      <c r="A885" s="742"/>
      <c r="B885" s="742"/>
      <c r="C885" s="742"/>
      <c r="D885" s="746"/>
      <c r="E885" s="746"/>
      <c r="F885" s="746"/>
      <c r="G885" s="746"/>
      <c r="H885" s="746"/>
      <c r="I885" s="742"/>
      <c r="J885" s="742"/>
      <c r="K885" s="742"/>
      <c r="L885" s="742"/>
      <c r="M885" s="742"/>
      <c r="N885" s="742"/>
      <c r="O885" s="742"/>
      <c r="P885" s="742"/>
      <c r="Q885" s="742"/>
      <c r="R885" s="742"/>
      <c r="S885" s="742"/>
      <c r="T885" s="742"/>
      <c r="U885" s="742"/>
      <c r="V885" s="742"/>
      <c r="W885" s="742"/>
      <c r="X885" s="742"/>
      <c r="Y885" s="742"/>
      <c r="Z885" s="742"/>
    </row>
    <row r="886" ht="15.75" customHeight="1">
      <c r="A886" s="742"/>
      <c r="B886" s="742"/>
      <c r="C886" s="742"/>
      <c r="D886" s="746"/>
      <c r="E886" s="746"/>
      <c r="F886" s="746"/>
      <c r="G886" s="746"/>
      <c r="H886" s="746"/>
      <c r="I886" s="742"/>
      <c r="J886" s="742"/>
      <c r="K886" s="742"/>
      <c r="L886" s="742"/>
      <c r="M886" s="742"/>
      <c r="N886" s="742"/>
      <c r="O886" s="742"/>
      <c r="P886" s="742"/>
      <c r="Q886" s="742"/>
      <c r="R886" s="742"/>
      <c r="S886" s="742"/>
      <c r="T886" s="742"/>
      <c r="U886" s="742"/>
      <c r="V886" s="742"/>
      <c r="W886" s="742"/>
      <c r="X886" s="742"/>
      <c r="Y886" s="742"/>
      <c r="Z886" s="742"/>
    </row>
    <row r="887" ht="15.75" customHeight="1">
      <c r="A887" s="742"/>
      <c r="B887" s="742"/>
      <c r="C887" s="742"/>
      <c r="D887" s="746"/>
      <c r="E887" s="746"/>
      <c r="F887" s="746"/>
      <c r="G887" s="746"/>
      <c r="H887" s="746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</row>
    <row r="888" ht="15.75" customHeight="1">
      <c r="A888" s="742"/>
      <c r="B888" s="742"/>
      <c r="C888" s="742"/>
      <c r="D888" s="746"/>
      <c r="E888" s="746"/>
      <c r="F888" s="746"/>
      <c r="G888" s="746"/>
      <c r="H888" s="746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</row>
    <row r="889" ht="15.75" customHeight="1">
      <c r="A889" s="742"/>
      <c r="B889" s="742"/>
      <c r="C889" s="742"/>
      <c r="D889" s="746"/>
      <c r="E889" s="746"/>
      <c r="F889" s="746"/>
      <c r="G889" s="746"/>
      <c r="H889" s="746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</row>
    <row r="890" ht="15.75" customHeight="1">
      <c r="A890" s="742"/>
      <c r="B890" s="742"/>
      <c r="C890" s="742"/>
      <c r="D890" s="746"/>
      <c r="E890" s="746"/>
      <c r="F890" s="746"/>
      <c r="G890" s="746"/>
      <c r="H890" s="746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</row>
    <row r="891" ht="15.75" customHeight="1">
      <c r="A891" s="742"/>
      <c r="B891" s="742"/>
      <c r="C891" s="742"/>
      <c r="D891" s="746"/>
      <c r="E891" s="746"/>
      <c r="F891" s="746"/>
      <c r="G891" s="746"/>
      <c r="H891" s="746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</row>
    <row r="892" ht="15.75" customHeight="1">
      <c r="A892" s="742"/>
      <c r="B892" s="742"/>
      <c r="C892" s="742"/>
      <c r="D892" s="746"/>
      <c r="E892" s="746"/>
      <c r="F892" s="746"/>
      <c r="G892" s="746"/>
      <c r="H892" s="746"/>
      <c r="I892" s="742"/>
      <c r="J892" s="742"/>
      <c r="K892" s="742"/>
      <c r="L892" s="742"/>
      <c r="M892" s="742"/>
      <c r="N892" s="742"/>
      <c r="O892" s="742"/>
      <c r="P892" s="742"/>
      <c r="Q892" s="742"/>
      <c r="R892" s="742"/>
      <c r="S892" s="742"/>
      <c r="T892" s="742"/>
      <c r="U892" s="742"/>
      <c r="V892" s="742"/>
      <c r="W892" s="742"/>
      <c r="X892" s="742"/>
      <c r="Y892" s="742"/>
      <c r="Z892" s="742"/>
    </row>
    <row r="893" ht="15.75" customHeight="1">
      <c r="A893" s="742"/>
      <c r="B893" s="742"/>
      <c r="C893" s="742"/>
      <c r="D893" s="746"/>
      <c r="E893" s="746"/>
      <c r="F893" s="746"/>
      <c r="G893" s="746"/>
      <c r="H893" s="746"/>
      <c r="I893" s="742"/>
      <c r="J893" s="742"/>
      <c r="K893" s="742"/>
      <c r="L893" s="742"/>
      <c r="M893" s="742"/>
      <c r="N893" s="742"/>
      <c r="O893" s="742"/>
      <c r="P893" s="742"/>
      <c r="Q893" s="742"/>
      <c r="R893" s="742"/>
      <c r="S893" s="742"/>
      <c r="T893" s="742"/>
      <c r="U893" s="742"/>
      <c r="V893" s="742"/>
      <c r="W893" s="742"/>
      <c r="X893" s="742"/>
      <c r="Y893" s="742"/>
      <c r="Z893" s="742"/>
    </row>
    <row r="894" ht="15.75" customHeight="1">
      <c r="A894" s="742"/>
      <c r="B894" s="742"/>
      <c r="C894" s="742"/>
      <c r="D894" s="746"/>
      <c r="E894" s="746"/>
      <c r="F894" s="746"/>
      <c r="G894" s="746"/>
      <c r="H894" s="746"/>
      <c r="I894" s="742"/>
      <c r="J894" s="742"/>
      <c r="K894" s="742"/>
      <c r="L894" s="742"/>
      <c r="M894" s="742"/>
      <c r="N894" s="742"/>
      <c r="O894" s="742"/>
      <c r="P894" s="742"/>
      <c r="Q894" s="742"/>
      <c r="R894" s="742"/>
      <c r="S894" s="742"/>
      <c r="T894" s="742"/>
      <c r="U894" s="742"/>
      <c r="V894" s="742"/>
      <c r="W894" s="742"/>
      <c r="X894" s="742"/>
      <c r="Y894" s="742"/>
      <c r="Z894" s="742"/>
    </row>
    <row r="895" ht="15.75" customHeight="1">
      <c r="A895" s="742"/>
      <c r="B895" s="742"/>
      <c r="C895" s="742"/>
      <c r="D895" s="746"/>
      <c r="E895" s="746"/>
      <c r="F895" s="746"/>
      <c r="G895" s="746"/>
      <c r="H895" s="746"/>
      <c r="I895" s="742"/>
      <c r="J895" s="742"/>
      <c r="K895" s="742"/>
      <c r="L895" s="742"/>
      <c r="M895" s="742"/>
      <c r="N895" s="742"/>
      <c r="O895" s="742"/>
      <c r="P895" s="742"/>
      <c r="Q895" s="742"/>
      <c r="R895" s="742"/>
      <c r="S895" s="742"/>
      <c r="T895" s="742"/>
      <c r="U895" s="742"/>
      <c r="V895" s="742"/>
      <c r="W895" s="742"/>
      <c r="X895" s="742"/>
      <c r="Y895" s="742"/>
      <c r="Z895" s="742"/>
    </row>
    <row r="896" ht="15.75" customHeight="1">
      <c r="A896" s="742"/>
      <c r="B896" s="742"/>
      <c r="C896" s="742"/>
      <c r="D896" s="746"/>
      <c r="E896" s="746"/>
      <c r="F896" s="746"/>
      <c r="G896" s="746"/>
      <c r="H896" s="746"/>
      <c r="I896" s="742"/>
      <c r="J896" s="742"/>
      <c r="K896" s="742"/>
      <c r="L896" s="742"/>
      <c r="M896" s="742"/>
      <c r="N896" s="742"/>
      <c r="O896" s="742"/>
      <c r="P896" s="742"/>
      <c r="Q896" s="742"/>
      <c r="R896" s="742"/>
      <c r="S896" s="742"/>
      <c r="T896" s="742"/>
      <c r="U896" s="742"/>
      <c r="V896" s="742"/>
      <c r="W896" s="742"/>
      <c r="X896" s="742"/>
      <c r="Y896" s="742"/>
      <c r="Z896" s="742"/>
    </row>
    <row r="897" ht="15.75" customHeight="1">
      <c r="A897" s="742"/>
      <c r="B897" s="742"/>
      <c r="C897" s="742"/>
      <c r="D897" s="746"/>
      <c r="E897" s="746"/>
      <c r="F897" s="746"/>
      <c r="G897" s="746"/>
      <c r="H897" s="746"/>
      <c r="I897" s="742"/>
      <c r="J897" s="742"/>
      <c r="K897" s="742"/>
      <c r="L897" s="742"/>
      <c r="M897" s="742"/>
      <c r="N897" s="742"/>
      <c r="O897" s="742"/>
      <c r="P897" s="742"/>
      <c r="Q897" s="742"/>
      <c r="R897" s="742"/>
      <c r="S897" s="742"/>
      <c r="T897" s="742"/>
      <c r="U897" s="742"/>
      <c r="V897" s="742"/>
      <c r="W897" s="742"/>
      <c r="X897" s="742"/>
      <c r="Y897" s="742"/>
      <c r="Z897" s="742"/>
    </row>
    <row r="898" ht="15.75" customHeight="1">
      <c r="A898" s="742"/>
      <c r="B898" s="742"/>
      <c r="C898" s="742"/>
      <c r="D898" s="746"/>
      <c r="E898" s="746"/>
      <c r="F898" s="746"/>
      <c r="G898" s="746"/>
      <c r="H898" s="746"/>
      <c r="I898" s="742"/>
      <c r="J898" s="742"/>
      <c r="K898" s="742"/>
      <c r="L898" s="742"/>
      <c r="M898" s="742"/>
      <c r="N898" s="742"/>
      <c r="O898" s="742"/>
      <c r="P898" s="742"/>
      <c r="Q898" s="742"/>
      <c r="R898" s="742"/>
      <c r="S898" s="742"/>
      <c r="T898" s="742"/>
      <c r="U898" s="742"/>
      <c r="V898" s="742"/>
      <c r="W898" s="742"/>
      <c r="X898" s="742"/>
      <c r="Y898" s="742"/>
      <c r="Z898" s="742"/>
    </row>
    <row r="899" ht="15.75" customHeight="1">
      <c r="A899" s="742"/>
      <c r="B899" s="742"/>
      <c r="C899" s="742"/>
      <c r="D899" s="746"/>
      <c r="E899" s="746"/>
      <c r="F899" s="746"/>
      <c r="G899" s="746"/>
      <c r="H899" s="746"/>
      <c r="I899" s="742"/>
      <c r="J899" s="742"/>
      <c r="K899" s="742"/>
      <c r="L899" s="742"/>
      <c r="M899" s="742"/>
      <c r="N899" s="742"/>
      <c r="O899" s="742"/>
      <c r="P899" s="742"/>
      <c r="Q899" s="742"/>
      <c r="R899" s="742"/>
      <c r="S899" s="742"/>
      <c r="T899" s="742"/>
      <c r="U899" s="742"/>
      <c r="V899" s="742"/>
      <c r="W899" s="742"/>
      <c r="X899" s="742"/>
      <c r="Y899" s="742"/>
      <c r="Z899" s="742"/>
    </row>
    <row r="900" ht="15.75" customHeight="1">
      <c r="A900" s="742"/>
      <c r="B900" s="742"/>
      <c r="C900" s="742"/>
      <c r="D900" s="746"/>
      <c r="E900" s="746"/>
      <c r="F900" s="746"/>
      <c r="G900" s="746"/>
      <c r="H900" s="746"/>
      <c r="I900" s="742"/>
      <c r="J900" s="742"/>
      <c r="K900" s="742"/>
      <c r="L900" s="742"/>
      <c r="M900" s="742"/>
      <c r="N900" s="742"/>
      <c r="O900" s="742"/>
      <c r="P900" s="742"/>
      <c r="Q900" s="742"/>
      <c r="R900" s="742"/>
      <c r="S900" s="742"/>
      <c r="T900" s="742"/>
      <c r="U900" s="742"/>
      <c r="V900" s="742"/>
      <c r="W900" s="742"/>
      <c r="X900" s="742"/>
      <c r="Y900" s="742"/>
      <c r="Z900" s="742"/>
    </row>
    <row r="901" ht="15.75" customHeight="1">
      <c r="A901" s="742"/>
      <c r="B901" s="742"/>
      <c r="C901" s="742"/>
      <c r="D901" s="746"/>
      <c r="E901" s="746"/>
      <c r="F901" s="746"/>
      <c r="G901" s="746"/>
      <c r="H901" s="746"/>
      <c r="I901" s="742"/>
      <c r="J901" s="742"/>
      <c r="K901" s="742"/>
      <c r="L901" s="742"/>
      <c r="M901" s="742"/>
      <c r="N901" s="742"/>
      <c r="O901" s="742"/>
      <c r="P901" s="742"/>
      <c r="Q901" s="742"/>
      <c r="R901" s="742"/>
      <c r="S901" s="742"/>
      <c r="T901" s="742"/>
      <c r="U901" s="742"/>
      <c r="V901" s="742"/>
      <c r="W901" s="742"/>
      <c r="X901" s="742"/>
      <c r="Y901" s="742"/>
      <c r="Z901" s="742"/>
    </row>
    <row r="902" ht="15.75" customHeight="1">
      <c r="A902" s="742"/>
      <c r="B902" s="742"/>
      <c r="C902" s="742"/>
      <c r="D902" s="746"/>
      <c r="E902" s="746"/>
      <c r="F902" s="746"/>
      <c r="G902" s="746"/>
      <c r="H902" s="746"/>
      <c r="I902" s="742"/>
      <c r="J902" s="742"/>
      <c r="K902" s="742"/>
      <c r="L902" s="742"/>
      <c r="M902" s="742"/>
      <c r="N902" s="742"/>
      <c r="O902" s="742"/>
      <c r="P902" s="742"/>
      <c r="Q902" s="742"/>
      <c r="R902" s="742"/>
      <c r="S902" s="742"/>
      <c r="T902" s="742"/>
      <c r="U902" s="742"/>
      <c r="V902" s="742"/>
      <c r="W902" s="742"/>
      <c r="X902" s="742"/>
      <c r="Y902" s="742"/>
      <c r="Z902" s="742"/>
    </row>
    <row r="903" ht="15.75" customHeight="1">
      <c r="A903" s="742"/>
      <c r="B903" s="742"/>
      <c r="C903" s="742"/>
      <c r="D903" s="746"/>
      <c r="E903" s="746"/>
      <c r="F903" s="746"/>
      <c r="G903" s="746"/>
      <c r="H903" s="746"/>
      <c r="I903" s="742"/>
      <c r="J903" s="742"/>
      <c r="K903" s="742"/>
      <c r="L903" s="742"/>
      <c r="M903" s="742"/>
      <c r="N903" s="742"/>
      <c r="O903" s="742"/>
      <c r="P903" s="742"/>
      <c r="Q903" s="742"/>
      <c r="R903" s="742"/>
      <c r="S903" s="742"/>
      <c r="T903" s="742"/>
      <c r="U903" s="742"/>
      <c r="V903" s="742"/>
      <c r="W903" s="742"/>
      <c r="X903" s="742"/>
      <c r="Y903" s="742"/>
      <c r="Z903" s="742"/>
    </row>
    <row r="904" ht="15.75" customHeight="1">
      <c r="A904" s="742"/>
      <c r="B904" s="742"/>
      <c r="C904" s="742"/>
      <c r="D904" s="746"/>
      <c r="E904" s="746"/>
      <c r="F904" s="746"/>
      <c r="G904" s="746"/>
      <c r="H904" s="746"/>
      <c r="I904" s="742"/>
      <c r="J904" s="742"/>
      <c r="K904" s="742"/>
      <c r="L904" s="742"/>
      <c r="M904" s="742"/>
      <c r="N904" s="742"/>
      <c r="O904" s="742"/>
      <c r="P904" s="742"/>
      <c r="Q904" s="742"/>
      <c r="R904" s="742"/>
      <c r="S904" s="742"/>
      <c r="T904" s="742"/>
      <c r="U904" s="742"/>
      <c r="V904" s="742"/>
      <c r="W904" s="742"/>
      <c r="X904" s="742"/>
      <c r="Y904" s="742"/>
      <c r="Z904" s="742"/>
    </row>
    <row r="905" ht="15.75" customHeight="1">
      <c r="A905" s="742"/>
      <c r="B905" s="742"/>
      <c r="C905" s="742"/>
      <c r="D905" s="746"/>
      <c r="E905" s="746"/>
      <c r="F905" s="746"/>
      <c r="G905" s="746"/>
      <c r="H905" s="746"/>
      <c r="I905" s="742"/>
      <c r="J905" s="742"/>
      <c r="K905" s="742"/>
      <c r="L905" s="742"/>
      <c r="M905" s="742"/>
      <c r="N905" s="742"/>
      <c r="O905" s="742"/>
      <c r="P905" s="742"/>
      <c r="Q905" s="742"/>
      <c r="R905" s="742"/>
      <c r="S905" s="742"/>
      <c r="T905" s="742"/>
      <c r="U905" s="742"/>
      <c r="V905" s="742"/>
      <c r="W905" s="742"/>
      <c r="X905" s="742"/>
      <c r="Y905" s="742"/>
      <c r="Z905" s="742"/>
    </row>
    <row r="906" ht="15.75" customHeight="1">
      <c r="A906" s="742"/>
      <c r="B906" s="742"/>
      <c r="C906" s="742"/>
      <c r="D906" s="746"/>
      <c r="E906" s="746"/>
      <c r="F906" s="746"/>
      <c r="G906" s="746"/>
      <c r="H906" s="746"/>
      <c r="I906" s="742"/>
      <c r="J906" s="742"/>
      <c r="K906" s="742"/>
      <c r="L906" s="742"/>
      <c r="M906" s="742"/>
      <c r="N906" s="742"/>
      <c r="O906" s="742"/>
      <c r="P906" s="742"/>
      <c r="Q906" s="742"/>
      <c r="R906" s="742"/>
      <c r="S906" s="742"/>
      <c r="T906" s="742"/>
      <c r="U906" s="742"/>
      <c r="V906" s="742"/>
      <c r="W906" s="742"/>
      <c r="X906" s="742"/>
      <c r="Y906" s="742"/>
      <c r="Z906" s="742"/>
    </row>
    <row r="907" ht="15.75" customHeight="1">
      <c r="A907" s="742"/>
      <c r="B907" s="742"/>
      <c r="C907" s="742"/>
      <c r="D907" s="746"/>
      <c r="E907" s="746"/>
      <c r="F907" s="746"/>
      <c r="G907" s="746"/>
      <c r="H907" s="746"/>
      <c r="I907" s="742"/>
      <c r="J907" s="742"/>
      <c r="K907" s="742"/>
      <c r="L907" s="742"/>
      <c r="M907" s="742"/>
      <c r="N907" s="742"/>
      <c r="O907" s="742"/>
      <c r="P907" s="742"/>
      <c r="Q907" s="742"/>
      <c r="R907" s="742"/>
      <c r="S907" s="742"/>
      <c r="T907" s="742"/>
      <c r="U907" s="742"/>
      <c r="V907" s="742"/>
      <c r="W907" s="742"/>
      <c r="X907" s="742"/>
      <c r="Y907" s="742"/>
      <c r="Z907" s="742"/>
    </row>
    <row r="908" ht="15.75" customHeight="1">
      <c r="A908" s="742"/>
      <c r="B908" s="742"/>
      <c r="C908" s="742"/>
      <c r="D908" s="746"/>
      <c r="E908" s="746"/>
      <c r="F908" s="746"/>
      <c r="G908" s="746"/>
      <c r="H908" s="746"/>
      <c r="I908" s="742"/>
      <c r="J908" s="742"/>
      <c r="K908" s="742"/>
      <c r="L908" s="742"/>
      <c r="M908" s="742"/>
      <c r="N908" s="742"/>
      <c r="O908" s="742"/>
      <c r="P908" s="742"/>
      <c r="Q908" s="742"/>
      <c r="R908" s="742"/>
      <c r="S908" s="742"/>
      <c r="T908" s="742"/>
      <c r="U908" s="742"/>
      <c r="V908" s="742"/>
      <c r="W908" s="742"/>
      <c r="X908" s="742"/>
      <c r="Y908" s="742"/>
      <c r="Z908" s="742"/>
    </row>
    <row r="909" ht="15.75" customHeight="1">
      <c r="A909" s="742"/>
      <c r="B909" s="742"/>
      <c r="C909" s="742"/>
      <c r="D909" s="746"/>
      <c r="E909" s="746"/>
      <c r="F909" s="746"/>
      <c r="G909" s="746"/>
      <c r="H909" s="746"/>
      <c r="I909" s="742"/>
      <c r="J909" s="742"/>
      <c r="K909" s="742"/>
      <c r="L909" s="742"/>
      <c r="M909" s="742"/>
      <c r="N909" s="742"/>
      <c r="O909" s="742"/>
      <c r="P909" s="742"/>
      <c r="Q909" s="742"/>
      <c r="R909" s="742"/>
      <c r="S909" s="742"/>
      <c r="T909" s="742"/>
      <c r="U909" s="742"/>
      <c r="V909" s="742"/>
      <c r="W909" s="742"/>
      <c r="X909" s="742"/>
      <c r="Y909" s="742"/>
      <c r="Z909" s="742"/>
    </row>
    <row r="910" ht="15.75" customHeight="1">
      <c r="A910" s="742"/>
      <c r="B910" s="742"/>
      <c r="C910" s="742"/>
      <c r="D910" s="746"/>
      <c r="E910" s="746"/>
      <c r="F910" s="746"/>
      <c r="G910" s="746"/>
      <c r="H910" s="746"/>
      <c r="I910" s="742"/>
      <c r="J910" s="742"/>
      <c r="K910" s="742"/>
      <c r="L910" s="742"/>
      <c r="M910" s="742"/>
      <c r="N910" s="742"/>
      <c r="O910" s="742"/>
      <c r="P910" s="742"/>
      <c r="Q910" s="742"/>
      <c r="R910" s="742"/>
      <c r="S910" s="742"/>
      <c r="T910" s="742"/>
      <c r="U910" s="742"/>
      <c r="V910" s="742"/>
      <c r="W910" s="742"/>
      <c r="X910" s="742"/>
      <c r="Y910" s="742"/>
      <c r="Z910" s="742"/>
    </row>
    <row r="911" ht="15.75" customHeight="1">
      <c r="A911" s="742"/>
      <c r="B911" s="742"/>
      <c r="C911" s="742"/>
      <c r="D911" s="746"/>
      <c r="E911" s="746"/>
      <c r="F911" s="746"/>
      <c r="G911" s="746"/>
      <c r="H911" s="746"/>
      <c r="I911" s="742"/>
      <c r="J911" s="742"/>
      <c r="K911" s="742"/>
      <c r="L911" s="742"/>
      <c r="M911" s="742"/>
      <c r="N911" s="742"/>
      <c r="O911" s="742"/>
      <c r="P911" s="742"/>
      <c r="Q911" s="742"/>
      <c r="R911" s="742"/>
      <c r="S911" s="742"/>
      <c r="T911" s="742"/>
      <c r="U911" s="742"/>
      <c r="V911" s="742"/>
      <c r="W911" s="742"/>
      <c r="X911" s="742"/>
      <c r="Y911" s="742"/>
      <c r="Z911" s="742"/>
    </row>
    <row r="912" ht="15.75" customHeight="1">
      <c r="A912" s="742"/>
      <c r="B912" s="742"/>
      <c r="C912" s="742"/>
      <c r="D912" s="746"/>
      <c r="E912" s="746"/>
      <c r="F912" s="746"/>
      <c r="G912" s="746"/>
      <c r="H912" s="746"/>
      <c r="I912" s="742"/>
      <c r="J912" s="742"/>
      <c r="K912" s="742"/>
      <c r="L912" s="742"/>
      <c r="M912" s="742"/>
      <c r="N912" s="742"/>
      <c r="O912" s="742"/>
      <c r="P912" s="742"/>
      <c r="Q912" s="742"/>
      <c r="R912" s="742"/>
      <c r="S912" s="742"/>
      <c r="T912" s="742"/>
      <c r="U912" s="742"/>
      <c r="V912" s="742"/>
      <c r="W912" s="742"/>
      <c r="X912" s="742"/>
      <c r="Y912" s="742"/>
      <c r="Z912" s="742"/>
    </row>
    <row r="913" ht="15.75" customHeight="1">
      <c r="A913" s="742"/>
      <c r="B913" s="742"/>
      <c r="C913" s="742"/>
      <c r="D913" s="746"/>
      <c r="E913" s="746"/>
      <c r="F913" s="746"/>
      <c r="G913" s="746"/>
      <c r="H913" s="746"/>
      <c r="I913" s="742"/>
      <c r="J913" s="742"/>
      <c r="K913" s="742"/>
      <c r="L913" s="742"/>
      <c r="M913" s="742"/>
      <c r="N913" s="742"/>
      <c r="O913" s="742"/>
      <c r="P913" s="742"/>
      <c r="Q913" s="742"/>
      <c r="R913" s="742"/>
      <c r="S913" s="742"/>
      <c r="T913" s="742"/>
      <c r="U913" s="742"/>
      <c r="V913" s="742"/>
      <c r="W913" s="742"/>
      <c r="X913" s="742"/>
      <c r="Y913" s="742"/>
      <c r="Z913" s="742"/>
    </row>
    <row r="914" ht="15.75" customHeight="1">
      <c r="A914" s="742"/>
      <c r="B914" s="742"/>
      <c r="C914" s="742"/>
      <c r="D914" s="746"/>
      <c r="E914" s="746"/>
      <c r="F914" s="746"/>
      <c r="G914" s="746"/>
      <c r="H914" s="746"/>
      <c r="I914" s="742"/>
      <c r="J914" s="742"/>
      <c r="K914" s="742"/>
      <c r="L914" s="742"/>
      <c r="M914" s="742"/>
      <c r="N914" s="742"/>
      <c r="O914" s="742"/>
      <c r="P914" s="742"/>
      <c r="Q914" s="742"/>
      <c r="R914" s="742"/>
      <c r="S914" s="742"/>
      <c r="T914" s="742"/>
      <c r="U914" s="742"/>
      <c r="V914" s="742"/>
      <c r="W914" s="742"/>
      <c r="X914" s="742"/>
      <c r="Y914" s="742"/>
      <c r="Z914" s="742"/>
    </row>
    <row r="915" ht="15.75" customHeight="1">
      <c r="A915" s="742"/>
      <c r="B915" s="742"/>
      <c r="C915" s="742"/>
      <c r="D915" s="746"/>
      <c r="E915" s="746"/>
      <c r="F915" s="746"/>
      <c r="G915" s="746"/>
      <c r="H915" s="746"/>
      <c r="I915" s="742"/>
      <c r="J915" s="742"/>
      <c r="K915" s="742"/>
      <c r="L915" s="742"/>
      <c r="M915" s="742"/>
      <c r="N915" s="742"/>
      <c r="O915" s="742"/>
      <c r="P915" s="742"/>
      <c r="Q915" s="742"/>
      <c r="R915" s="742"/>
      <c r="S915" s="742"/>
      <c r="T915" s="742"/>
      <c r="U915" s="742"/>
      <c r="V915" s="742"/>
      <c r="W915" s="742"/>
      <c r="X915" s="742"/>
      <c r="Y915" s="742"/>
      <c r="Z915" s="742"/>
    </row>
    <row r="916" ht="15.75" customHeight="1">
      <c r="A916" s="742"/>
      <c r="B916" s="742"/>
      <c r="C916" s="742"/>
      <c r="D916" s="746"/>
      <c r="E916" s="746"/>
      <c r="F916" s="746"/>
      <c r="G916" s="746"/>
      <c r="H916" s="746"/>
      <c r="I916" s="742"/>
      <c r="J916" s="742"/>
      <c r="K916" s="742"/>
      <c r="L916" s="742"/>
      <c r="M916" s="742"/>
      <c r="N916" s="742"/>
      <c r="O916" s="742"/>
      <c r="P916" s="742"/>
      <c r="Q916" s="742"/>
      <c r="R916" s="742"/>
      <c r="S916" s="742"/>
      <c r="T916" s="742"/>
      <c r="U916" s="742"/>
      <c r="V916" s="742"/>
      <c r="W916" s="742"/>
      <c r="X916" s="742"/>
      <c r="Y916" s="742"/>
      <c r="Z916" s="742"/>
    </row>
    <row r="917" ht="15.75" customHeight="1">
      <c r="A917" s="742"/>
      <c r="B917" s="742"/>
      <c r="C917" s="742"/>
      <c r="D917" s="746"/>
      <c r="E917" s="746"/>
      <c r="F917" s="746"/>
      <c r="G917" s="746"/>
      <c r="H917" s="746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</row>
    <row r="918" ht="15.75" customHeight="1">
      <c r="A918" s="742"/>
      <c r="B918" s="742"/>
      <c r="C918" s="742"/>
      <c r="D918" s="746"/>
      <c r="E918" s="746"/>
      <c r="F918" s="746"/>
      <c r="G918" s="746"/>
      <c r="H918" s="746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</row>
    <row r="919" ht="15.75" customHeight="1">
      <c r="A919" s="742"/>
      <c r="B919" s="742"/>
      <c r="C919" s="742"/>
      <c r="D919" s="746"/>
      <c r="E919" s="746"/>
      <c r="F919" s="746"/>
      <c r="G919" s="746"/>
      <c r="H919" s="746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</row>
    <row r="920" ht="15.75" customHeight="1">
      <c r="A920" s="742"/>
      <c r="B920" s="742"/>
      <c r="C920" s="742"/>
      <c r="D920" s="746"/>
      <c r="E920" s="746"/>
      <c r="F920" s="746"/>
      <c r="G920" s="746"/>
      <c r="H920" s="746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</row>
    <row r="921" ht="15.75" customHeight="1">
      <c r="A921" s="742"/>
      <c r="B921" s="742"/>
      <c r="C921" s="742"/>
      <c r="D921" s="746"/>
      <c r="E921" s="746"/>
      <c r="F921" s="746"/>
      <c r="G921" s="746"/>
      <c r="H921" s="746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</row>
    <row r="922" ht="15.75" customHeight="1">
      <c r="A922" s="742"/>
      <c r="B922" s="742"/>
      <c r="C922" s="742"/>
      <c r="D922" s="746"/>
      <c r="E922" s="746"/>
      <c r="F922" s="746"/>
      <c r="G922" s="746"/>
      <c r="H922" s="746"/>
      <c r="I922" s="742"/>
      <c r="J922" s="742"/>
      <c r="K922" s="742"/>
      <c r="L922" s="742"/>
      <c r="M922" s="742"/>
      <c r="N922" s="742"/>
      <c r="O922" s="742"/>
      <c r="P922" s="742"/>
      <c r="Q922" s="742"/>
      <c r="R922" s="742"/>
      <c r="S922" s="742"/>
      <c r="T922" s="742"/>
      <c r="U922" s="742"/>
      <c r="V922" s="742"/>
      <c r="W922" s="742"/>
      <c r="X922" s="742"/>
      <c r="Y922" s="742"/>
      <c r="Z922" s="742"/>
    </row>
    <row r="923" ht="15.75" customHeight="1">
      <c r="A923" s="742"/>
      <c r="B923" s="742"/>
      <c r="C923" s="742"/>
      <c r="D923" s="746"/>
      <c r="E923" s="746"/>
      <c r="F923" s="746"/>
      <c r="G923" s="746"/>
      <c r="H923" s="746"/>
      <c r="I923" s="742"/>
      <c r="J923" s="742"/>
      <c r="K923" s="742"/>
      <c r="L923" s="742"/>
      <c r="M923" s="742"/>
      <c r="N923" s="742"/>
      <c r="O923" s="742"/>
      <c r="P923" s="742"/>
      <c r="Q923" s="742"/>
      <c r="R923" s="742"/>
      <c r="S923" s="742"/>
      <c r="T923" s="742"/>
      <c r="U923" s="742"/>
      <c r="V923" s="742"/>
      <c r="W923" s="742"/>
      <c r="X923" s="742"/>
      <c r="Y923" s="742"/>
      <c r="Z923" s="742"/>
    </row>
    <row r="924" ht="15.75" customHeight="1">
      <c r="A924" s="742"/>
      <c r="B924" s="742"/>
      <c r="C924" s="742"/>
      <c r="D924" s="746"/>
      <c r="E924" s="746"/>
      <c r="F924" s="746"/>
      <c r="G924" s="746"/>
      <c r="H924" s="746"/>
      <c r="I924" s="742"/>
      <c r="J924" s="742"/>
      <c r="K924" s="742"/>
      <c r="L924" s="742"/>
      <c r="M924" s="742"/>
      <c r="N924" s="742"/>
      <c r="O924" s="742"/>
      <c r="P924" s="742"/>
      <c r="Q924" s="742"/>
      <c r="R924" s="742"/>
      <c r="S924" s="742"/>
      <c r="T924" s="742"/>
      <c r="U924" s="742"/>
      <c r="V924" s="742"/>
      <c r="W924" s="742"/>
      <c r="X924" s="742"/>
      <c r="Y924" s="742"/>
      <c r="Z924" s="742"/>
    </row>
    <row r="925" ht="15.75" customHeight="1">
      <c r="A925" s="742"/>
      <c r="B925" s="742"/>
      <c r="C925" s="742"/>
      <c r="D925" s="746"/>
      <c r="E925" s="746"/>
      <c r="F925" s="746"/>
      <c r="G925" s="746"/>
      <c r="H925" s="746"/>
      <c r="I925" s="742"/>
      <c r="J925" s="742"/>
      <c r="K925" s="742"/>
      <c r="L925" s="742"/>
      <c r="M925" s="742"/>
      <c r="N925" s="742"/>
      <c r="O925" s="742"/>
      <c r="P925" s="742"/>
      <c r="Q925" s="742"/>
      <c r="R925" s="742"/>
      <c r="S925" s="742"/>
      <c r="T925" s="742"/>
      <c r="U925" s="742"/>
      <c r="V925" s="742"/>
      <c r="W925" s="742"/>
      <c r="X925" s="742"/>
      <c r="Y925" s="742"/>
      <c r="Z925" s="742"/>
    </row>
    <row r="926" ht="15.75" customHeight="1">
      <c r="A926" s="742"/>
      <c r="B926" s="742"/>
      <c r="C926" s="742"/>
      <c r="D926" s="746"/>
      <c r="E926" s="746"/>
      <c r="F926" s="746"/>
      <c r="G926" s="746"/>
      <c r="H926" s="746"/>
      <c r="I926" s="742"/>
      <c r="J926" s="742"/>
      <c r="K926" s="742"/>
      <c r="L926" s="742"/>
      <c r="M926" s="742"/>
      <c r="N926" s="742"/>
      <c r="O926" s="742"/>
      <c r="P926" s="742"/>
      <c r="Q926" s="742"/>
      <c r="R926" s="742"/>
      <c r="S926" s="742"/>
      <c r="T926" s="742"/>
      <c r="U926" s="742"/>
      <c r="V926" s="742"/>
      <c r="W926" s="742"/>
      <c r="X926" s="742"/>
      <c r="Y926" s="742"/>
      <c r="Z926" s="742"/>
    </row>
    <row r="927" ht="15.75" customHeight="1">
      <c r="A927" s="742"/>
      <c r="B927" s="742"/>
      <c r="C927" s="742"/>
      <c r="D927" s="746"/>
      <c r="E927" s="746"/>
      <c r="F927" s="746"/>
      <c r="G927" s="746"/>
      <c r="H927" s="746"/>
      <c r="I927" s="742"/>
      <c r="J927" s="742"/>
      <c r="K927" s="742"/>
      <c r="L927" s="742"/>
      <c r="M927" s="742"/>
      <c r="N927" s="742"/>
      <c r="O927" s="742"/>
      <c r="P927" s="742"/>
      <c r="Q927" s="742"/>
      <c r="R927" s="742"/>
      <c r="S927" s="742"/>
      <c r="T927" s="742"/>
      <c r="U927" s="742"/>
      <c r="V927" s="742"/>
      <c r="W927" s="742"/>
      <c r="X927" s="742"/>
      <c r="Y927" s="742"/>
      <c r="Z927" s="742"/>
    </row>
    <row r="928" ht="15.75" customHeight="1">
      <c r="A928" s="742"/>
      <c r="B928" s="742"/>
      <c r="C928" s="742"/>
      <c r="D928" s="746"/>
      <c r="E928" s="746"/>
      <c r="F928" s="746"/>
      <c r="G928" s="746"/>
      <c r="H928" s="746"/>
      <c r="I928" s="742"/>
      <c r="J928" s="742"/>
      <c r="K928" s="742"/>
      <c r="L928" s="742"/>
      <c r="M928" s="742"/>
      <c r="N928" s="742"/>
      <c r="O928" s="742"/>
      <c r="P928" s="742"/>
      <c r="Q928" s="742"/>
      <c r="R928" s="742"/>
      <c r="S928" s="742"/>
      <c r="T928" s="742"/>
      <c r="U928" s="742"/>
      <c r="V928" s="742"/>
      <c r="W928" s="742"/>
      <c r="X928" s="742"/>
      <c r="Y928" s="742"/>
      <c r="Z928" s="742"/>
    </row>
    <row r="929" ht="15.75" customHeight="1">
      <c r="A929" s="742"/>
      <c r="B929" s="742"/>
      <c r="C929" s="742"/>
      <c r="D929" s="746"/>
      <c r="E929" s="746"/>
      <c r="F929" s="746"/>
      <c r="G929" s="746"/>
      <c r="H929" s="746"/>
      <c r="I929" s="742"/>
      <c r="J929" s="742"/>
      <c r="K929" s="742"/>
      <c r="L929" s="742"/>
      <c r="M929" s="742"/>
      <c r="N929" s="742"/>
      <c r="O929" s="742"/>
      <c r="P929" s="742"/>
      <c r="Q929" s="742"/>
      <c r="R929" s="742"/>
      <c r="S929" s="742"/>
      <c r="T929" s="742"/>
      <c r="U929" s="742"/>
      <c r="V929" s="742"/>
      <c r="W929" s="742"/>
      <c r="X929" s="742"/>
      <c r="Y929" s="742"/>
      <c r="Z929" s="742"/>
    </row>
    <row r="930" ht="15.75" customHeight="1">
      <c r="A930" s="742"/>
      <c r="B930" s="742"/>
      <c r="C930" s="742"/>
      <c r="D930" s="746"/>
      <c r="E930" s="746"/>
      <c r="F930" s="746"/>
      <c r="G930" s="746"/>
      <c r="H930" s="746"/>
      <c r="I930" s="742"/>
      <c r="J930" s="742"/>
      <c r="K930" s="742"/>
      <c r="L930" s="742"/>
      <c r="M930" s="742"/>
      <c r="N930" s="742"/>
      <c r="O930" s="742"/>
      <c r="P930" s="742"/>
      <c r="Q930" s="742"/>
      <c r="R930" s="742"/>
      <c r="S930" s="742"/>
      <c r="T930" s="742"/>
      <c r="U930" s="742"/>
      <c r="V930" s="742"/>
      <c r="W930" s="742"/>
      <c r="X930" s="742"/>
      <c r="Y930" s="742"/>
      <c r="Z930" s="742"/>
    </row>
    <row r="931" ht="15.75" customHeight="1">
      <c r="A931" s="742"/>
      <c r="B931" s="742"/>
      <c r="C931" s="742"/>
      <c r="D931" s="746"/>
      <c r="E931" s="746"/>
      <c r="F931" s="746"/>
      <c r="G931" s="746"/>
      <c r="H931" s="746"/>
      <c r="I931" s="742"/>
      <c r="J931" s="742"/>
      <c r="K931" s="742"/>
      <c r="L931" s="742"/>
      <c r="M931" s="742"/>
      <c r="N931" s="742"/>
      <c r="O931" s="742"/>
      <c r="P931" s="742"/>
      <c r="Q931" s="742"/>
      <c r="R931" s="742"/>
      <c r="S931" s="742"/>
      <c r="T931" s="742"/>
      <c r="U931" s="742"/>
      <c r="V931" s="742"/>
      <c r="W931" s="742"/>
      <c r="X931" s="742"/>
      <c r="Y931" s="742"/>
      <c r="Z931" s="742"/>
    </row>
    <row r="932" ht="15.75" customHeight="1">
      <c r="A932" s="742"/>
      <c r="B932" s="742"/>
      <c r="C932" s="742"/>
      <c r="D932" s="746"/>
      <c r="E932" s="746"/>
      <c r="F932" s="746"/>
      <c r="G932" s="746"/>
      <c r="H932" s="746"/>
      <c r="I932" s="742"/>
      <c r="J932" s="742"/>
      <c r="K932" s="742"/>
      <c r="L932" s="742"/>
      <c r="M932" s="742"/>
      <c r="N932" s="742"/>
      <c r="O932" s="742"/>
      <c r="P932" s="742"/>
      <c r="Q932" s="742"/>
      <c r="R932" s="742"/>
      <c r="S932" s="742"/>
      <c r="T932" s="742"/>
      <c r="U932" s="742"/>
      <c r="V932" s="742"/>
      <c r="W932" s="742"/>
      <c r="X932" s="742"/>
      <c r="Y932" s="742"/>
      <c r="Z932" s="742"/>
    </row>
    <row r="933" ht="15.75" customHeight="1">
      <c r="A933" s="742"/>
      <c r="B933" s="742"/>
      <c r="C933" s="742"/>
      <c r="D933" s="746"/>
      <c r="E933" s="746"/>
      <c r="F933" s="746"/>
      <c r="G933" s="746"/>
      <c r="H933" s="746"/>
      <c r="I933" s="742"/>
      <c r="J933" s="742"/>
      <c r="K933" s="742"/>
      <c r="L933" s="742"/>
      <c r="M933" s="742"/>
      <c r="N933" s="742"/>
      <c r="O933" s="742"/>
      <c r="P933" s="742"/>
      <c r="Q933" s="742"/>
      <c r="R933" s="742"/>
      <c r="S933" s="742"/>
      <c r="T933" s="742"/>
      <c r="U933" s="742"/>
      <c r="V933" s="742"/>
      <c r="W933" s="742"/>
      <c r="X933" s="742"/>
      <c r="Y933" s="742"/>
      <c r="Z933" s="742"/>
    </row>
    <row r="934" ht="15.75" customHeight="1">
      <c r="A934" s="742"/>
      <c r="B934" s="742"/>
      <c r="C934" s="742"/>
      <c r="D934" s="746"/>
      <c r="E934" s="746"/>
      <c r="F934" s="746"/>
      <c r="G934" s="746"/>
      <c r="H934" s="746"/>
      <c r="I934" s="742"/>
      <c r="J934" s="742"/>
      <c r="K934" s="742"/>
      <c r="L934" s="742"/>
      <c r="M934" s="742"/>
      <c r="N934" s="742"/>
      <c r="O934" s="742"/>
      <c r="P934" s="742"/>
      <c r="Q934" s="742"/>
      <c r="R934" s="742"/>
      <c r="S934" s="742"/>
      <c r="T934" s="742"/>
      <c r="U934" s="742"/>
      <c r="V934" s="742"/>
      <c r="W934" s="742"/>
      <c r="X934" s="742"/>
      <c r="Y934" s="742"/>
      <c r="Z934" s="742"/>
    </row>
    <row r="935" ht="15.75" customHeight="1">
      <c r="A935" s="742"/>
      <c r="B935" s="742"/>
      <c r="C935" s="742"/>
      <c r="D935" s="746"/>
      <c r="E935" s="746"/>
      <c r="F935" s="746"/>
      <c r="G935" s="746"/>
      <c r="H935" s="746"/>
      <c r="I935" s="742"/>
      <c r="J935" s="742"/>
      <c r="K935" s="742"/>
      <c r="L935" s="742"/>
      <c r="M935" s="742"/>
      <c r="N935" s="742"/>
      <c r="O935" s="742"/>
      <c r="P935" s="742"/>
      <c r="Q935" s="742"/>
      <c r="R935" s="742"/>
      <c r="S935" s="742"/>
      <c r="T935" s="742"/>
      <c r="U935" s="742"/>
      <c r="V935" s="742"/>
      <c r="W935" s="742"/>
      <c r="X935" s="742"/>
      <c r="Y935" s="742"/>
      <c r="Z935" s="742"/>
    </row>
    <row r="936" ht="15.75" customHeight="1">
      <c r="A936" s="742"/>
      <c r="B936" s="742"/>
      <c r="C936" s="742"/>
      <c r="D936" s="746"/>
      <c r="E936" s="746"/>
      <c r="F936" s="746"/>
      <c r="G936" s="746"/>
      <c r="H936" s="746"/>
      <c r="I936" s="742"/>
      <c r="J936" s="742"/>
      <c r="K936" s="742"/>
      <c r="L936" s="742"/>
      <c r="M936" s="742"/>
      <c r="N936" s="742"/>
      <c r="O936" s="742"/>
      <c r="P936" s="742"/>
      <c r="Q936" s="742"/>
      <c r="R936" s="742"/>
      <c r="S936" s="742"/>
      <c r="T936" s="742"/>
      <c r="U936" s="742"/>
      <c r="V936" s="742"/>
      <c r="W936" s="742"/>
      <c r="X936" s="742"/>
      <c r="Y936" s="742"/>
      <c r="Z936" s="742"/>
    </row>
    <row r="937" ht="15.75" customHeight="1">
      <c r="A937" s="742"/>
      <c r="B937" s="742"/>
      <c r="C937" s="742"/>
      <c r="D937" s="746"/>
      <c r="E937" s="746"/>
      <c r="F937" s="746"/>
      <c r="G937" s="746"/>
      <c r="H937" s="746"/>
      <c r="I937" s="742"/>
      <c r="J937" s="742"/>
      <c r="K937" s="742"/>
      <c r="L937" s="742"/>
      <c r="M937" s="742"/>
      <c r="N937" s="742"/>
      <c r="O937" s="742"/>
      <c r="P937" s="742"/>
      <c r="Q937" s="742"/>
      <c r="R937" s="742"/>
      <c r="S937" s="742"/>
      <c r="T937" s="742"/>
      <c r="U937" s="742"/>
      <c r="V937" s="742"/>
      <c r="W937" s="742"/>
      <c r="X937" s="742"/>
      <c r="Y937" s="742"/>
      <c r="Z937" s="742"/>
    </row>
    <row r="938" ht="15.75" customHeight="1">
      <c r="A938" s="742"/>
      <c r="B938" s="742"/>
      <c r="C938" s="742"/>
      <c r="D938" s="746"/>
      <c r="E938" s="746"/>
      <c r="F938" s="746"/>
      <c r="G938" s="746"/>
      <c r="H938" s="746"/>
      <c r="I938" s="742"/>
      <c r="J938" s="742"/>
      <c r="K938" s="742"/>
      <c r="L938" s="742"/>
      <c r="M938" s="742"/>
      <c r="N938" s="742"/>
      <c r="O938" s="742"/>
      <c r="P938" s="742"/>
      <c r="Q938" s="742"/>
      <c r="R938" s="742"/>
      <c r="S938" s="742"/>
      <c r="T938" s="742"/>
      <c r="U938" s="742"/>
      <c r="V938" s="742"/>
      <c r="W938" s="742"/>
      <c r="X938" s="742"/>
      <c r="Y938" s="742"/>
      <c r="Z938" s="742"/>
    </row>
    <row r="939" ht="15.75" customHeight="1">
      <c r="A939" s="742"/>
      <c r="B939" s="742"/>
      <c r="C939" s="742"/>
      <c r="D939" s="746"/>
      <c r="E939" s="746"/>
      <c r="F939" s="746"/>
      <c r="G939" s="746"/>
      <c r="H939" s="746"/>
      <c r="I939" s="742"/>
      <c r="J939" s="742"/>
      <c r="K939" s="742"/>
      <c r="L939" s="742"/>
      <c r="M939" s="742"/>
      <c r="N939" s="742"/>
      <c r="O939" s="742"/>
      <c r="P939" s="742"/>
      <c r="Q939" s="742"/>
      <c r="R939" s="742"/>
      <c r="S939" s="742"/>
      <c r="T939" s="742"/>
      <c r="U939" s="742"/>
      <c r="V939" s="742"/>
      <c r="W939" s="742"/>
      <c r="X939" s="742"/>
      <c r="Y939" s="742"/>
      <c r="Z939" s="742"/>
    </row>
    <row r="940" ht="15.75" customHeight="1">
      <c r="A940" s="742"/>
      <c r="B940" s="742"/>
      <c r="C940" s="742"/>
      <c r="D940" s="746"/>
      <c r="E940" s="746"/>
      <c r="F940" s="746"/>
      <c r="G940" s="746"/>
      <c r="H940" s="746"/>
      <c r="I940" s="742"/>
      <c r="J940" s="742"/>
      <c r="K940" s="742"/>
      <c r="L940" s="742"/>
      <c r="M940" s="742"/>
      <c r="N940" s="742"/>
      <c r="O940" s="742"/>
      <c r="P940" s="742"/>
      <c r="Q940" s="742"/>
      <c r="R940" s="742"/>
      <c r="S940" s="742"/>
      <c r="T940" s="742"/>
      <c r="U940" s="742"/>
      <c r="V940" s="742"/>
      <c r="W940" s="742"/>
      <c r="X940" s="742"/>
      <c r="Y940" s="742"/>
      <c r="Z940" s="742"/>
    </row>
    <row r="941" ht="15.75" customHeight="1">
      <c r="A941" s="742"/>
      <c r="B941" s="742"/>
      <c r="C941" s="742"/>
      <c r="D941" s="746"/>
      <c r="E941" s="746"/>
      <c r="F941" s="746"/>
      <c r="G941" s="746"/>
      <c r="H941" s="746"/>
      <c r="I941" s="742"/>
      <c r="J941" s="742"/>
      <c r="K941" s="742"/>
      <c r="L941" s="742"/>
      <c r="M941" s="742"/>
      <c r="N941" s="742"/>
      <c r="O941" s="742"/>
      <c r="P941" s="742"/>
      <c r="Q941" s="742"/>
      <c r="R941" s="742"/>
      <c r="S941" s="742"/>
      <c r="T941" s="742"/>
      <c r="U941" s="742"/>
      <c r="V941" s="742"/>
      <c r="W941" s="742"/>
      <c r="X941" s="742"/>
      <c r="Y941" s="742"/>
      <c r="Z941" s="742"/>
    </row>
    <row r="942" ht="15.75" customHeight="1">
      <c r="A942" s="742"/>
      <c r="B942" s="742"/>
      <c r="C942" s="742"/>
      <c r="D942" s="746"/>
      <c r="E942" s="746"/>
      <c r="F942" s="746"/>
      <c r="G942" s="746"/>
      <c r="H942" s="746"/>
      <c r="I942" s="742"/>
      <c r="J942" s="742"/>
      <c r="K942" s="742"/>
      <c r="L942" s="742"/>
      <c r="M942" s="742"/>
      <c r="N942" s="742"/>
      <c r="O942" s="742"/>
      <c r="P942" s="742"/>
      <c r="Q942" s="742"/>
      <c r="R942" s="742"/>
      <c r="S942" s="742"/>
      <c r="T942" s="742"/>
      <c r="U942" s="742"/>
      <c r="V942" s="742"/>
      <c r="W942" s="742"/>
      <c r="X942" s="742"/>
      <c r="Y942" s="742"/>
      <c r="Z942" s="742"/>
    </row>
    <row r="943" ht="15.75" customHeight="1">
      <c r="A943" s="742"/>
      <c r="B943" s="742"/>
      <c r="C943" s="742"/>
      <c r="D943" s="746"/>
      <c r="E943" s="746"/>
      <c r="F943" s="746"/>
      <c r="G943" s="746"/>
      <c r="H943" s="746"/>
      <c r="I943" s="742"/>
      <c r="J943" s="742"/>
      <c r="K943" s="742"/>
      <c r="L943" s="742"/>
      <c r="M943" s="742"/>
      <c r="N943" s="742"/>
      <c r="O943" s="742"/>
      <c r="P943" s="742"/>
      <c r="Q943" s="742"/>
      <c r="R943" s="742"/>
      <c r="S943" s="742"/>
      <c r="T943" s="742"/>
      <c r="U943" s="742"/>
      <c r="V943" s="742"/>
      <c r="W943" s="742"/>
      <c r="X943" s="742"/>
      <c r="Y943" s="742"/>
      <c r="Z943" s="742"/>
    </row>
    <row r="944" ht="15.75" customHeight="1">
      <c r="A944" s="742"/>
      <c r="B944" s="742"/>
      <c r="C944" s="742"/>
      <c r="D944" s="746"/>
      <c r="E944" s="746"/>
      <c r="F944" s="746"/>
      <c r="G944" s="746"/>
      <c r="H944" s="746"/>
      <c r="I944" s="742"/>
      <c r="J944" s="742"/>
      <c r="K944" s="742"/>
      <c r="L944" s="742"/>
      <c r="M944" s="742"/>
      <c r="N944" s="742"/>
      <c r="O944" s="742"/>
      <c r="P944" s="742"/>
      <c r="Q944" s="742"/>
      <c r="R944" s="742"/>
      <c r="S944" s="742"/>
      <c r="T944" s="742"/>
      <c r="U944" s="742"/>
      <c r="V944" s="742"/>
      <c r="W944" s="742"/>
      <c r="X944" s="742"/>
      <c r="Y944" s="742"/>
      <c r="Z944" s="742"/>
    </row>
    <row r="945" ht="15.75" customHeight="1">
      <c r="A945" s="742"/>
      <c r="B945" s="742"/>
      <c r="C945" s="742"/>
      <c r="D945" s="746"/>
      <c r="E945" s="746"/>
      <c r="F945" s="746"/>
      <c r="G945" s="746"/>
      <c r="H945" s="746"/>
      <c r="I945" s="742"/>
      <c r="J945" s="742"/>
      <c r="K945" s="742"/>
      <c r="L945" s="742"/>
      <c r="M945" s="742"/>
      <c r="N945" s="742"/>
      <c r="O945" s="742"/>
      <c r="P945" s="742"/>
      <c r="Q945" s="742"/>
      <c r="R945" s="742"/>
      <c r="S945" s="742"/>
      <c r="T945" s="742"/>
      <c r="U945" s="742"/>
      <c r="V945" s="742"/>
      <c r="W945" s="742"/>
      <c r="X945" s="742"/>
      <c r="Y945" s="742"/>
      <c r="Z945" s="742"/>
    </row>
    <row r="946" ht="15.75" customHeight="1">
      <c r="A946" s="742"/>
      <c r="B946" s="742"/>
      <c r="C946" s="742"/>
      <c r="D946" s="746"/>
      <c r="E946" s="746"/>
      <c r="F946" s="746"/>
      <c r="G946" s="746"/>
      <c r="H946" s="746"/>
      <c r="I946" s="742"/>
      <c r="J946" s="742"/>
      <c r="K946" s="742"/>
      <c r="L946" s="742"/>
      <c r="M946" s="742"/>
      <c r="N946" s="742"/>
      <c r="O946" s="742"/>
      <c r="P946" s="742"/>
      <c r="Q946" s="742"/>
      <c r="R946" s="742"/>
      <c r="S946" s="742"/>
      <c r="T946" s="742"/>
      <c r="U946" s="742"/>
      <c r="V946" s="742"/>
      <c r="W946" s="742"/>
      <c r="X946" s="742"/>
      <c r="Y946" s="742"/>
      <c r="Z946" s="742"/>
    </row>
    <row r="947" ht="15.75" customHeight="1">
      <c r="A947" s="742"/>
      <c r="B947" s="742"/>
      <c r="C947" s="742"/>
      <c r="D947" s="746"/>
      <c r="E947" s="746"/>
      <c r="F947" s="746"/>
      <c r="G947" s="746"/>
      <c r="H947" s="746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</row>
    <row r="948" ht="15.75" customHeight="1">
      <c r="A948" s="742"/>
      <c r="B948" s="742"/>
      <c r="C948" s="742"/>
      <c r="D948" s="746"/>
      <c r="E948" s="746"/>
      <c r="F948" s="746"/>
      <c r="G948" s="746"/>
      <c r="H948" s="746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</row>
    <row r="949" ht="15.75" customHeight="1">
      <c r="A949" s="742"/>
      <c r="B949" s="742"/>
      <c r="C949" s="742"/>
      <c r="D949" s="746"/>
      <c r="E949" s="746"/>
      <c r="F949" s="746"/>
      <c r="G949" s="746"/>
      <c r="H949" s="746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</row>
    <row r="950" ht="15.75" customHeight="1">
      <c r="A950" s="742"/>
      <c r="B950" s="742"/>
      <c r="C950" s="742"/>
      <c r="D950" s="746"/>
      <c r="E950" s="746"/>
      <c r="F950" s="746"/>
      <c r="G950" s="746"/>
      <c r="H950" s="746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</row>
    <row r="951" ht="15.75" customHeight="1">
      <c r="A951" s="742"/>
      <c r="B951" s="742"/>
      <c r="C951" s="742"/>
      <c r="D951" s="746"/>
      <c r="E951" s="746"/>
      <c r="F951" s="746"/>
      <c r="G951" s="746"/>
      <c r="H951" s="746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</row>
    <row r="952" ht="15.75" customHeight="1">
      <c r="A952" s="742"/>
      <c r="B952" s="742"/>
      <c r="C952" s="742"/>
      <c r="D952" s="746"/>
      <c r="E952" s="746"/>
      <c r="F952" s="746"/>
      <c r="G952" s="746"/>
      <c r="H952" s="746"/>
      <c r="I952" s="742"/>
      <c r="J952" s="742"/>
      <c r="K952" s="742"/>
      <c r="L952" s="742"/>
      <c r="M952" s="742"/>
      <c r="N952" s="742"/>
      <c r="O952" s="742"/>
      <c r="P952" s="742"/>
      <c r="Q952" s="742"/>
      <c r="R952" s="742"/>
      <c r="S952" s="742"/>
      <c r="T952" s="742"/>
      <c r="U952" s="742"/>
      <c r="V952" s="742"/>
      <c r="W952" s="742"/>
      <c r="X952" s="742"/>
      <c r="Y952" s="742"/>
      <c r="Z952" s="742"/>
    </row>
    <row r="953" ht="15.75" customHeight="1">
      <c r="A953" s="742"/>
      <c r="B953" s="742"/>
      <c r="C953" s="742"/>
      <c r="D953" s="746"/>
      <c r="E953" s="746"/>
      <c r="F953" s="746"/>
      <c r="G953" s="746"/>
      <c r="H953" s="746"/>
      <c r="I953" s="742"/>
      <c r="J953" s="742"/>
      <c r="K953" s="742"/>
      <c r="L953" s="742"/>
      <c r="M953" s="742"/>
      <c r="N953" s="742"/>
      <c r="O953" s="742"/>
      <c r="P953" s="742"/>
      <c r="Q953" s="742"/>
      <c r="R953" s="742"/>
      <c r="S953" s="742"/>
      <c r="T953" s="742"/>
      <c r="U953" s="742"/>
      <c r="V953" s="742"/>
      <c r="W953" s="742"/>
      <c r="X953" s="742"/>
      <c r="Y953" s="742"/>
      <c r="Z953" s="742"/>
    </row>
    <row r="954" ht="15.75" customHeight="1">
      <c r="A954" s="742"/>
      <c r="B954" s="742"/>
      <c r="C954" s="742"/>
      <c r="D954" s="746"/>
      <c r="E954" s="746"/>
      <c r="F954" s="746"/>
      <c r="G954" s="746"/>
      <c r="H954" s="746"/>
      <c r="I954" s="742"/>
      <c r="J954" s="742"/>
      <c r="K954" s="742"/>
      <c r="L954" s="742"/>
      <c r="M954" s="742"/>
      <c r="N954" s="742"/>
      <c r="O954" s="742"/>
      <c r="P954" s="742"/>
      <c r="Q954" s="742"/>
      <c r="R954" s="742"/>
      <c r="S954" s="742"/>
      <c r="T954" s="742"/>
      <c r="U954" s="742"/>
      <c r="V954" s="742"/>
      <c r="W954" s="742"/>
      <c r="X954" s="742"/>
      <c r="Y954" s="742"/>
      <c r="Z954" s="742"/>
    </row>
    <row r="955" ht="15.75" customHeight="1">
      <c r="A955" s="742"/>
      <c r="B955" s="742"/>
      <c r="C955" s="742"/>
      <c r="D955" s="746"/>
      <c r="E955" s="746"/>
      <c r="F955" s="746"/>
      <c r="G955" s="746"/>
      <c r="H955" s="746"/>
      <c r="I955" s="742"/>
      <c r="J955" s="742"/>
      <c r="K955" s="742"/>
      <c r="L955" s="742"/>
      <c r="M955" s="742"/>
      <c r="N955" s="742"/>
      <c r="O955" s="742"/>
      <c r="P955" s="742"/>
      <c r="Q955" s="742"/>
      <c r="R955" s="742"/>
      <c r="S955" s="742"/>
      <c r="T955" s="742"/>
      <c r="U955" s="742"/>
      <c r="V955" s="742"/>
      <c r="W955" s="742"/>
      <c r="X955" s="742"/>
      <c r="Y955" s="742"/>
      <c r="Z955" s="742"/>
    </row>
    <row r="956" ht="15.75" customHeight="1">
      <c r="A956" s="742"/>
      <c r="B956" s="742"/>
      <c r="C956" s="742"/>
      <c r="D956" s="746"/>
      <c r="E956" s="746"/>
      <c r="F956" s="746"/>
      <c r="G956" s="746"/>
      <c r="H956" s="746"/>
      <c r="I956" s="742"/>
      <c r="J956" s="742"/>
      <c r="K956" s="742"/>
      <c r="L956" s="742"/>
      <c r="M956" s="742"/>
      <c r="N956" s="742"/>
      <c r="O956" s="742"/>
      <c r="P956" s="742"/>
      <c r="Q956" s="742"/>
      <c r="R956" s="742"/>
      <c r="S956" s="742"/>
      <c r="T956" s="742"/>
      <c r="U956" s="742"/>
      <c r="V956" s="742"/>
      <c r="W956" s="742"/>
      <c r="X956" s="742"/>
      <c r="Y956" s="742"/>
      <c r="Z956" s="742"/>
    </row>
    <row r="957" ht="15.75" customHeight="1">
      <c r="A957" s="742"/>
      <c r="B957" s="742"/>
      <c r="C957" s="742"/>
      <c r="D957" s="746"/>
      <c r="E957" s="746"/>
      <c r="F957" s="746"/>
      <c r="G957" s="746"/>
      <c r="H957" s="746"/>
      <c r="I957" s="742"/>
      <c r="J957" s="742"/>
      <c r="K957" s="742"/>
      <c r="L957" s="742"/>
      <c r="M957" s="742"/>
      <c r="N957" s="742"/>
      <c r="O957" s="742"/>
      <c r="P957" s="742"/>
      <c r="Q957" s="742"/>
      <c r="R957" s="742"/>
      <c r="S957" s="742"/>
      <c r="T957" s="742"/>
      <c r="U957" s="742"/>
      <c r="V957" s="742"/>
      <c r="W957" s="742"/>
      <c r="X957" s="742"/>
      <c r="Y957" s="742"/>
      <c r="Z957" s="742"/>
    </row>
    <row r="958" ht="15.75" customHeight="1">
      <c r="A958" s="742"/>
      <c r="B958" s="742"/>
      <c r="C958" s="742"/>
      <c r="D958" s="746"/>
      <c r="E958" s="746"/>
      <c r="F958" s="746"/>
      <c r="G958" s="746"/>
      <c r="H958" s="746"/>
      <c r="I958" s="742"/>
      <c r="J958" s="742"/>
      <c r="K958" s="742"/>
      <c r="L958" s="742"/>
      <c r="M958" s="742"/>
      <c r="N958" s="742"/>
      <c r="O958" s="742"/>
      <c r="P958" s="742"/>
      <c r="Q958" s="742"/>
      <c r="R958" s="742"/>
      <c r="S958" s="742"/>
      <c r="T958" s="742"/>
      <c r="U958" s="742"/>
      <c r="V958" s="742"/>
      <c r="W958" s="742"/>
      <c r="X958" s="742"/>
      <c r="Y958" s="742"/>
      <c r="Z958" s="742"/>
    </row>
    <row r="959" ht="15.75" customHeight="1">
      <c r="A959" s="742"/>
      <c r="B959" s="742"/>
      <c r="C959" s="742"/>
      <c r="D959" s="746"/>
      <c r="E959" s="746"/>
      <c r="F959" s="746"/>
      <c r="G959" s="746"/>
      <c r="H959" s="746"/>
      <c r="I959" s="742"/>
      <c r="J959" s="742"/>
      <c r="K959" s="742"/>
      <c r="L959" s="742"/>
      <c r="M959" s="742"/>
      <c r="N959" s="742"/>
      <c r="O959" s="742"/>
      <c r="P959" s="742"/>
      <c r="Q959" s="742"/>
      <c r="R959" s="742"/>
      <c r="S959" s="742"/>
      <c r="T959" s="742"/>
      <c r="U959" s="742"/>
      <c r="V959" s="742"/>
      <c r="W959" s="742"/>
      <c r="X959" s="742"/>
      <c r="Y959" s="742"/>
      <c r="Z959" s="742"/>
    </row>
    <row r="960" ht="15.75" customHeight="1">
      <c r="A960" s="742"/>
      <c r="B960" s="742"/>
      <c r="C960" s="742"/>
      <c r="D960" s="746"/>
      <c r="E960" s="746"/>
      <c r="F960" s="746"/>
      <c r="G960" s="746"/>
      <c r="H960" s="746"/>
      <c r="I960" s="742"/>
      <c r="J960" s="742"/>
      <c r="K960" s="742"/>
      <c r="L960" s="742"/>
      <c r="M960" s="742"/>
      <c r="N960" s="742"/>
      <c r="O960" s="742"/>
      <c r="P960" s="742"/>
      <c r="Q960" s="742"/>
      <c r="R960" s="742"/>
      <c r="S960" s="742"/>
      <c r="T960" s="742"/>
      <c r="U960" s="742"/>
      <c r="V960" s="742"/>
      <c r="W960" s="742"/>
      <c r="X960" s="742"/>
      <c r="Y960" s="742"/>
      <c r="Z960" s="742"/>
    </row>
    <row r="961" ht="15.75" customHeight="1">
      <c r="A961" s="742"/>
      <c r="B961" s="742"/>
      <c r="C961" s="742"/>
      <c r="D961" s="746"/>
      <c r="E961" s="746"/>
      <c r="F961" s="746"/>
      <c r="G961" s="746"/>
      <c r="H961" s="746"/>
      <c r="I961" s="742"/>
      <c r="J961" s="742"/>
      <c r="K961" s="742"/>
      <c r="L961" s="742"/>
      <c r="M961" s="742"/>
      <c r="N961" s="742"/>
      <c r="O961" s="742"/>
      <c r="P961" s="742"/>
      <c r="Q961" s="742"/>
      <c r="R961" s="742"/>
      <c r="S961" s="742"/>
      <c r="T961" s="742"/>
      <c r="U961" s="742"/>
      <c r="V961" s="742"/>
      <c r="W961" s="742"/>
      <c r="X961" s="742"/>
      <c r="Y961" s="742"/>
      <c r="Z961" s="742"/>
    </row>
    <row r="962" ht="15.75" customHeight="1">
      <c r="A962" s="742"/>
      <c r="B962" s="742"/>
      <c r="C962" s="742"/>
      <c r="D962" s="746"/>
      <c r="E962" s="746"/>
      <c r="F962" s="746"/>
      <c r="G962" s="746"/>
      <c r="H962" s="746"/>
      <c r="I962" s="742"/>
      <c r="J962" s="742"/>
      <c r="K962" s="742"/>
      <c r="L962" s="742"/>
      <c r="M962" s="742"/>
      <c r="N962" s="742"/>
      <c r="O962" s="742"/>
      <c r="P962" s="742"/>
      <c r="Q962" s="742"/>
      <c r="R962" s="742"/>
      <c r="S962" s="742"/>
      <c r="T962" s="742"/>
      <c r="U962" s="742"/>
      <c r="V962" s="742"/>
      <c r="W962" s="742"/>
      <c r="X962" s="742"/>
      <c r="Y962" s="742"/>
      <c r="Z962" s="742"/>
    </row>
    <row r="963" ht="15.75" customHeight="1">
      <c r="A963" s="742"/>
      <c r="B963" s="742"/>
      <c r="C963" s="742"/>
      <c r="D963" s="746"/>
      <c r="E963" s="746"/>
      <c r="F963" s="746"/>
      <c r="G963" s="746"/>
      <c r="H963" s="746"/>
      <c r="I963" s="742"/>
      <c r="J963" s="742"/>
      <c r="K963" s="742"/>
      <c r="L963" s="742"/>
      <c r="M963" s="742"/>
      <c r="N963" s="742"/>
      <c r="O963" s="742"/>
      <c r="P963" s="742"/>
      <c r="Q963" s="742"/>
      <c r="R963" s="742"/>
      <c r="S963" s="742"/>
      <c r="T963" s="742"/>
      <c r="U963" s="742"/>
      <c r="V963" s="742"/>
      <c r="W963" s="742"/>
      <c r="X963" s="742"/>
      <c r="Y963" s="742"/>
      <c r="Z963" s="742"/>
    </row>
    <row r="964" ht="15.75" customHeight="1">
      <c r="A964" s="742"/>
      <c r="B964" s="742"/>
      <c r="C964" s="742"/>
      <c r="D964" s="746"/>
      <c r="E964" s="746"/>
      <c r="F964" s="746"/>
      <c r="G964" s="746"/>
      <c r="H964" s="746"/>
      <c r="I964" s="742"/>
      <c r="J964" s="742"/>
      <c r="K964" s="742"/>
      <c r="L964" s="742"/>
      <c r="M964" s="742"/>
      <c r="N964" s="742"/>
      <c r="O964" s="742"/>
      <c r="P964" s="742"/>
      <c r="Q964" s="742"/>
      <c r="R964" s="742"/>
      <c r="S964" s="742"/>
      <c r="T964" s="742"/>
      <c r="U964" s="742"/>
      <c r="V964" s="742"/>
      <c r="W964" s="742"/>
      <c r="X964" s="742"/>
      <c r="Y964" s="742"/>
      <c r="Z964" s="742"/>
    </row>
    <row r="965" ht="15.75" customHeight="1">
      <c r="A965" s="742"/>
      <c r="B965" s="742"/>
      <c r="C965" s="742"/>
      <c r="D965" s="746"/>
      <c r="E965" s="746"/>
      <c r="F965" s="746"/>
      <c r="G965" s="746"/>
      <c r="H965" s="746"/>
      <c r="I965" s="742"/>
      <c r="J965" s="742"/>
      <c r="K965" s="742"/>
      <c r="L965" s="742"/>
      <c r="M965" s="742"/>
      <c r="N965" s="742"/>
      <c r="O965" s="742"/>
      <c r="P965" s="742"/>
      <c r="Q965" s="742"/>
      <c r="R965" s="742"/>
      <c r="S965" s="742"/>
      <c r="T965" s="742"/>
      <c r="U965" s="742"/>
      <c r="V965" s="742"/>
      <c r="W965" s="742"/>
      <c r="X965" s="742"/>
      <c r="Y965" s="742"/>
      <c r="Z965" s="742"/>
    </row>
    <row r="966" ht="15.75" customHeight="1">
      <c r="A966" s="742"/>
      <c r="B966" s="742"/>
      <c r="C966" s="742"/>
      <c r="D966" s="746"/>
      <c r="E966" s="746"/>
      <c r="F966" s="746"/>
      <c r="G966" s="746"/>
      <c r="H966" s="746"/>
      <c r="I966" s="742"/>
      <c r="J966" s="742"/>
      <c r="K966" s="742"/>
      <c r="L966" s="742"/>
      <c r="M966" s="742"/>
      <c r="N966" s="742"/>
      <c r="O966" s="742"/>
      <c r="P966" s="742"/>
      <c r="Q966" s="742"/>
      <c r="R966" s="742"/>
      <c r="S966" s="742"/>
      <c r="T966" s="742"/>
      <c r="U966" s="742"/>
      <c r="V966" s="742"/>
      <c r="W966" s="742"/>
      <c r="X966" s="742"/>
      <c r="Y966" s="742"/>
      <c r="Z966" s="742"/>
    </row>
    <row r="967" ht="15.75" customHeight="1">
      <c r="A967" s="742"/>
      <c r="B967" s="742"/>
      <c r="C967" s="742"/>
      <c r="D967" s="746"/>
      <c r="E967" s="746"/>
      <c r="F967" s="746"/>
      <c r="G967" s="746"/>
      <c r="H967" s="746"/>
      <c r="I967" s="742"/>
      <c r="J967" s="742"/>
      <c r="K967" s="742"/>
      <c r="L967" s="742"/>
      <c r="M967" s="742"/>
      <c r="N967" s="742"/>
      <c r="O967" s="742"/>
      <c r="P967" s="742"/>
      <c r="Q967" s="742"/>
      <c r="R967" s="742"/>
      <c r="S967" s="742"/>
      <c r="T967" s="742"/>
      <c r="U967" s="742"/>
      <c r="V967" s="742"/>
      <c r="W967" s="742"/>
      <c r="X967" s="742"/>
      <c r="Y967" s="742"/>
      <c r="Z967" s="742"/>
    </row>
    <row r="968" ht="15.75" customHeight="1">
      <c r="A968" s="742"/>
      <c r="B968" s="742"/>
      <c r="C968" s="742"/>
      <c r="D968" s="746"/>
      <c r="E968" s="746"/>
      <c r="F968" s="746"/>
      <c r="G968" s="746"/>
      <c r="H968" s="746"/>
      <c r="I968" s="742"/>
      <c r="J968" s="742"/>
      <c r="K968" s="742"/>
      <c r="L968" s="742"/>
      <c r="M968" s="742"/>
      <c r="N968" s="742"/>
      <c r="O968" s="742"/>
      <c r="P968" s="742"/>
      <c r="Q968" s="742"/>
      <c r="R968" s="742"/>
      <c r="S968" s="742"/>
      <c r="T968" s="742"/>
      <c r="U968" s="742"/>
      <c r="V968" s="742"/>
      <c r="W968" s="742"/>
      <c r="X968" s="742"/>
      <c r="Y968" s="742"/>
      <c r="Z968" s="742"/>
    </row>
    <row r="969" ht="15.75" customHeight="1">
      <c r="A969" s="742"/>
      <c r="B969" s="742"/>
      <c r="C969" s="742"/>
      <c r="D969" s="746"/>
      <c r="E969" s="746"/>
      <c r="F969" s="746"/>
      <c r="G969" s="746"/>
      <c r="H969" s="746"/>
      <c r="I969" s="742"/>
      <c r="J969" s="742"/>
      <c r="K969" s="742"/>
      <c r="L969" s="742"/>
      <c r="M969" s="742"/>
      <c r="N969" s="742"/>
      <c r="O969" s="742"/>
      <c r="P969" s="742"/>
      <c r="Q969" s="742"/>
      <c r="R969" s="742"/>
      <c r="S969" s="742"/>
      <c r="T969" s="742"/>
      <c r="U969" s="742"/>
      <c r="V969" s="742"/>
      <c r="W969" s="742"/>
      <c r="X969" s="742"/>
      <c r="Y969" s="742"/>
      <c r="Z969" s="742"/>
    </row>
    <row r="970" ht="15.75" customHeight="1">
      <c r="A970" s="742"/>
      <c r="B970" s="742"/>
      <c r="C970" s="742"/>
      <c r="D970" s="746"/>
      <c r="E970" s="746"/>
      <c r="F970" s="746"/>
      <c r="G970" s="746"/>
      <c r="H970" s="746"/>
      <c r="I970" s="742"/>
      <c r="J970" s="742"/>
      <c r="K970" s="742"/>
      <c r="L970" s="742"/>
      <c r="M970" s="742"/>
      <c r="N970" s="742"/>
      <c r="O970" s="742"/>
      <c r="P970" s="742"/>
      <c r="Q970" s="742"/>
      <c r="R970" s="742"/>
      <c r="S970" s="742"/>
      <c r="T970" s="742"/>
      <c r="U970" s="742"/>
      <c r="V970" s="742"/>
      <c r="W970" s="742"/>
      <c r="X970" s="742"/>
      <c r="Y970" s="742"/>
      <c r="Z970" s="742"/>
    </row>
    <row r="971" ht="15.75" customHeight="1">
      <c r="A971" s="742"/>
      <c r="B971" s="742"/>
      <c r="C971" s="742"/>
      <c r="D971" s="746"/>
      <c r="E971" s="746"/>
      <c r="F971" s="746"/>
      <c r="G971" s="746"/>
      <c r="H971" s="746"/>
      <c r="I971" s="742"/>
      <c r="J971" s="742"/>
      <c r="K971" s="742"/>
      <c r="L971" s="742"/>
      <c r="M971" s="742"/>
      <c r="N971" s="742"/>
      <c r="O971" s="742"/>
      <c r="P971" s="742"/>
      <c r="Q971" s="742"/>
      <c r="R971" s="742"/>
      <c r="S971" s="742"/>
      <c r="T971" s="742"/>
      <c r="U971" s="742"/>
      <c r="V971" s="742"/>
      <c r="W971" s="742"/>
      <c r="X971" s="742"/>
      <c r="Y971" s="742"/>
      <c r="Z971" s="742"/>
    </row>
    <row r="972" ht="15.75" customHeight="1">
      <c r="A972" s="742"/>
      <c r="B972" s="742"/>
      <c r="C972" s="742"/>
      <c r="D972" s="746"/>
      <c r="E972" s="746"/>
      <c r="F972" s="746"/>
      <c r="G972" s="746"/>
      <c r="H972" s="746"/>
      <c r="I972" s="742"/>
      <c r="J972" s="742"/>
      <c r="K972" s="742"/>
      <c r="L972" s="742"/>
      <c r="M972" s="742"/>
      <c r="N972" s="742"/>
      <c r="O972" s="742"/>
      <c r="P972" s="742"/>
      <c r="Q972" s="742"/>
      <c r="R972" s="742"/>
      <c r="S972" s="742"/>
      <c r="T972" s="742"/>
      <c r="U972" s="742"/>
      <c r="V972" s="742"/>
      <c r="W972" s="742"/>
      <c r="X972" s="742"/>
      <c r="Y972" s="742"/>
      <c r="Z972" s="742"/>
    </row>
    <row r="973" ht="15.75" customHeight="1">
      <c r="A973" s="742"/>
      <c r="B973" s="742"/>
      <c r="C973" s="742"/>
      <c r="D973" s="746"/>
      <c r="E973" s="746"/>
      <c r="F973" s="746"/>
      <c r="G973" s="746"/>
      <c r="H973" s="746"/>
      <c r="I973" s="742"/>
      <c r="J973" s="742"/>
      <c r="K973" s="742"/>
      <c r="L973" s="742"/>
      <c r="M973" s="742"/>
      <c r="N973" s="742"/>
      <c r="O973" s="742"/>
      <c r="P973" s="742"/>
      <c r="Q973" s="742"/>
      <c r="R973" s="742"/>
      <c r="S973" s="742"/>
      <c r="T973" s="742"/>
      <c r="U973" s="742"/>
      <c r="V973" s="742"/>
      <c r="W973" s="742"/>
      <c r="X973" s="742"/>
      <c r="Y973" s="742"/>
      <c r="Z973" s="742"/>
    </row>
    <row r="974" ht="15.75" customHeight="1">
      <c r="A974" s="742"/>
      <c r="B974" s="742"/>
      <c r="C974" s="742"/>
      <c r="D974" s="746"/>
      <c r="E974" s="746"/>
      <c r="F974" s="746"/>
      <c r="G974" s="746"/>
      <c r="H974" s="746"/>
      <c r="I974" s="742"/>
      <c r="J974" s="742"/>
      <c r="K974" s="742"/>
      <c r="L974" s="742"/>
      <c r="M974" s="742"/>
      <c r="N974" s="742"/>
      <c r="O974" s="742"/>
      <c r="P974" s="742"/>
      <c r="Q974" s="742"/>
      <c r="R974" s="742"/>
      <c r="S974" s="742"/>
      <c r="T974" s="742"/>
      <c r="U974" s="742"/>
      <c r="V974" s="742"/>
      <c r="W974" s="742"/>
      <c r="X974" s="742"/>
      <c r="Y974" s="742"/>
      <c r="Z974" s="742"/>
    </row>
    <row r="975" ht="15.75" customHeight="1">
      <c r="A975" s="742"/>
      <c r="B975" s="742"/>
      <c r="C975" s="742"/>
      <c r="D975" s="746"/>
      <c r="E975" s="746"/>
      <c r="F975" s="746"/>
      <c r="G975" s="746"/>
      <c r="H975" s="746"/>
      <c r="I975" s="742"/>
      <c r="J975" s="742"/>
      <c r="K975" s="742"/>
      <c r="L975" s="742"/>
      <c r="M975" s="742"/>
      <c r="N975" s="742"/>
      <c r="O975" s="742"/>
      <c r="P975" s="742"/>
      <c r="Q975" s="742"/>
      <c r="R975" s="742"/>
      <c r="S975" s="742"/>
      <c r="T975" s="742"/>
      <c r="U975" s="742"/>
      <c r="V975" s="742"/>
      <c r="W975" s="742"/>
      <c r="X975" s="742"/>
      <c r="Y975" s="742"/>
      <c r="Z975" s="742"/>
    </row>
    <row r="976" ht="15.75" customHeight="1">
      <c r="A976" s="742"/>
      <c r="B976" s="742"/>
      <c r="C976" s="742"/>
      <c r="D976" s="746"/>
      <c r="E976" s="746"/>
      <c r="F976" s="746"/>
      <c r="G976" s="746"/>
      <c r="H976" s="746"/>
      <c r="I976" s="742"/>
      <c r="J976" s="742"/>
      <c r="K976" s="742"/>
      <c r="L976" s="742"/>
      <c r="M976" s="742"/>
      <c r="N976" s="742"/>
      <c r="O976" s="742"/>
      <c r="P976" s="742"/>
      <c r="Q976" s="742"/>
      <c r="R976" s="742"/>
      <c r="S976" s="742"/>
      <c r="T976" s="742"/>
      <c r="U976" s="742"/>
      <c r="V976" s="742"/>
      <c r="W976" s="742"/>
      <c r="X976" s="742"/>
      <c r="Y976" s="742"/>
      <c r="Z976" s="742"/>
    </row>
    <row r="977" ht="15.75" customHeight="1">
      <c r="A977" s="742"/>
      <c r="B977" s="742"/>
      <c r="C977" s="742"/>
      <c r="D977" s="746"/>
      <c r="E977" s="746"/>
      <c r="F977" s="746"/>
      <c r="G977" s="746"/>
      <c r="H977" s="746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</row>
    <row r="978" ht="15.75" customHeight="1">
      <c r="A978" s="742"/>
      <c r="B978" s="742"/>
      <c r="C978" s="742"/>
      <c r="D978" s="746"/>
      <c r="E978" s="746"/>
      <c r="F978" s="746"/>
      <c r="G978" s="746"/>
      <c r="H978" s="746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</row>
    <row r="979" ht="15.75" customHeight="1">
      <c r="A979" s="742"/>
      <c r="B979" s="742"/>
      <c r="C979" s="742"/>
      <c r="D979" s="746"/>
      <c r="E979" s="746"/>
      <c r="F979" s="746"/>
      <c r="G979" s="746"/>
      <c r="H979" s="746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</row>
    <row r="980" ht="15.75" customHeight="1">
      <c r="A980" s="742"/>
      <c r="B980" s="742"/>
      <c r="C980" s="742"/>
      <c r="D980" s="746"/>
      <c r="E980" s="746"/>
      <c r="F980" s="746"/>
      <c r="G980" s="746"/>
      <c r="H980" s="746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</row>
    <row r="981" ht="15.75" customHeight="1">
      <c r="A981" s="742"/>
      <c r="B981" s="742"/>
      <c r="C981" s="742"/>
      <c r="D981" s="746"/>
      <c r="E981" s="746"/>
      <c r="F981" s="746"/>
      <c r="G981" s="746"/>
      <c r="H981" s="746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</row>
    <row r="982" ht="15.75" customHeight="1">
      <c r="A982" s="742"/>
      <c r="B982" s="742"/>
      <c r="C982" s="742"/>
      <c r="D982" s="746"/>
      <c r="E982" s="746"/>
      <c r="F982" s="746"/>
      <c r="G982" s="746"/>
      <c r="H982" s="746"/>
      <c r="I982" s="742"/>
      <c r="J982" s="742"/>
      <c r="K982" s="742"/>
      <c r="L982" s="742"/>
      <c r="M982" s="742"/>
      <c r="N982" s="742"/>
      <c r="O982" s="742"/>
      <c r="P982" s="742"/>
      <c r="Q982" s="742"/>
      <c r="R982" s="742"/>
      <c r="S982" s="742"/>
      <c r="T982" s="742"/>
      <c r="U982" s="742"/>
      <c r="V982" s="742"/>
      <c r="W982" s="742"/>
      <c r="X982" s="742"/>
      <c r="Y982" s="742"/>
      <c r="Z982" s="742"/>
    </row>
    <row r="983" ht="15.75" customHeight="1">
      <c r="A983" s="742"/>
      <c r="B983" s="742"/>
      <c r="C983" s="742"/>
      <c r="D983" s="746"/>
      <c r="E983" s="746"/>
      <c r="F983" s="746"/>
      <c r="G983" s="746"/>
      <c r="H983" s="746"/>
      <c r="I983" s="742"/>
      <c r="J983" s="742"/>
      <c r="K983" s="742"/>
      <c r="L983" s="742"/>
      <c r="M983" s="742"/>
      <c r="N983" s="742"/>
      <c r="O983" s="742"/>
      <c r="P983" s="742"/>
      <c r="Q983" s="742"/>
      <c r="R983" s="742"/>
      <c r="S983" s="742"/>
      <c r="T983" s="742"/>
      <c r="U983" s="742"/>
      <c r="V983" s="742"/>
      <c r="W983" s="742"/>
      <c r="X983" s="742"/>
      <c r="Y983" s="742"/>
      <c r="Z983" s="742"/>
    </row>
    <row r="984" ht="15.75" customHeight="1">
      <c r="A984" s="742"/>
      <c r="B984" s="742"/>
      <c r="C984" s="742"/>
      <c r="D984" s="746"/>
      <c r="E984" s="746"/>
      <c r="F984" s="746"/>
      <c r="G984" s="746"/>
      <c r="H984" s="746"/>
      <c r="I984" s="742"/>
      <c r="J984" s="742"/>
      <c r="K984" s="742"/>
      <c r="L984" s="742"/>
      <c r="M984" s="742"/>
      <c r="N984" s="742"/>
      <c r="O984" s="742"/>
      <c r="P984" s="742"/>
      <c r="Q984" s="742"/>
      <c r="R984" s="742"/>
      <c r="S984" s="742"/>
      <c r="T984" s="742"/>
      <c r="U984" s="742"/>
      <c r="V984" s="742"/>
      <c r="W984" s="742"/>
      <c r="X984" s="742"/>
      <c r="Y984" s="742"/>
      <c r="Z984" s="742"/>
    </row>
    <row r="985" ht="15.75" customHeight="1">
      <c r="A985" s="742"/>
      <c r="B985" s="742"/>
      <c r="C985" s="742"/>
      <c r="D985" s="746"/>
      <c r="E985" s="746"/>
      <c r="F985" s="746"/>
      <c r="G985" s="746"/>
      <c r="H985" s="746"/>
      <c r="I985" s="742"/>
      <c r="J985" s="742"/>
      <c r="K985" s="742"/>
      <c r="L985" s="742"/>
      <c r="M985" s="742"/>
      <c r="N985" s="742"/>
      <c r="O985" s="742"/>
      <c r="P985" s="742"/>
      <c r="Q985" s="742"/>
      <c r="R985" s="742"/>
      <c r="S985" s="742"/>
      <c r="T985" s="742"/>
      <c r="U985" s="742"/>
      <c r="V985" s="742"/>
      <c r="W985" s="742"/>
      <c r="X985" s="742"/>
      <c r="Y985" s="742"/>
      <c r="Z985" s="742"/>
    </row>
    <row r="986" ht="15.75" customHeight="1">
      <c r="A986" s="742"/>
      <c r="B986" s="742"/>
      <c r="C986" s="742"/>
      <c r="D986" s="746"/>
      <c r="E986" s="746"/>
      <c r="F986" s="746"/>
      <c r="G986" s="746"/>
      <c r="H986" s="746"/>
      <c r="I986" s="742"/>
      <c r="J986" s="742"/>
      <c r="K986" s="742"/>
      <c r="L986" s="742"/>
      <c r="M986" s="742"/>
      <c r="N986" s="742"/>
      <c r="O986" s="742"/>
      <c r="P986" s="742"/>
      <c r="Q986" s="742"/>
      <c r="R986" s="742"/>
      <c r="S986" s="742"/>
      <c r="T986" s="742"/>
      <c r="U986" s="742"/>
      <c r="V986" s="742"/>
      <c r="W986" s="742"/>
      <c r="X986" s="742"/>
      <c r="Y986" s="742"/>
      <c r="Z986" s="742"/>
    </row>
    <row r="987" ht="15.75" customHeight="1">
      <c r="A987" s="742"/>
      <c r="B987" s="742"/>
      <c r="C987" s="742"/>
      <c r="D987" s="746"/>
      <c r="E987" s="746"/>
      <c r="F987" s="746"/>
      <c r="G987" s="746"/>
      <c r="H987" s="746"/>
      <c r="I987" s="742"/>
      <c r="J987" s="742"/>
      <c r="K987" s="742"/>
      <c r="L987" s="742"/>
      <c r="M987" s="742"/>
      <c r="N987" s="742"/>
      <c r="O987" s="742"/>
      <c r="P987" s="742"/>
      <c r="Q987" s="742"/>
      <c r="R987" s="742"/>
      <c r="S987" s="742"/>
      <c r="T987" s="742"/>
      <c r="U987" s="742"/>
      <c r="V987" s="742"/>
      <c r="W987" s="742"/>
      <c r="X987" s="742"/>
      <c r="Y987" s="742"/>
      <c r="Z987" s="742"/>
    </row>
    <row r="988" ht="15.75" customHeight="1">
      <c r="A988" s="742"/>
      <c r="B988" s="742"/>
      <c r="C988" s="742"/>
      <c r="D988" s="746"/>
      <c r="E988" s="746"/>
      <c r="F988" s="746"/>
      <c r="G988" s="746"/>
      <c r="H988" s="746"/>
      <c r="I988" s="742"/>
      <c r="J988" s="742"/>
      <c r="K988" s="742"/>
      <c r="L988" s="742"/>
      <c r="M988" s="742"/>
      <c r="N988" s="742"/>
      <c r="O988" s="742"/>
      <c r="P988" s="742"/>
      <c r="Q988" s="742"/>
      <c r="R988" s="742"/>
      <c r="S988" s="742"/>
      <c r="T988" s="742"/>
      <c r="U988" s="742"/>
      <c r="V988" s="742"/>
      <c r="W988" s="742"/>
      <c r="X988" s="742"/>
      <c r="Y988" s="742"/>
      <c r="Z988" s="742"/>
    </row>
    <row r="989" ht="15.75" customHeight="1">
      <c r="A989" s="742"/>
      <c r="B989" s="742"/>
      <c r="C989" s="742"/>
      <c r="D989" s="746"/>
      <c r="E989" s="746"/>
      <c r="F989" s="746"/>
      <c r="G989" s="746"/>
      <c r="H989" s="746"/>
      <c r="I989" s="742"/>
      <c r="J989" s="742"/>
      <c r="K989" s="742"/>
      <c r="L989" s="742"/>
      <c r="M989" s="742"/>
      <c r="N989" s="742"/>
      <c r="O989" s="742"/>
      <c r="P989" s="742"/>
      <c r="Q989" s="742"/>
      <c r="R989" s="742"/>
      <c r="S989" s="742"/>
      <c r="T989" s="742"/>
      <c r="U989" s="742"/>
      <c r="V989" s="742"/>
      <c r="W989" s="742"/>
      <c r="X989" s="742"/>
      <c r="Y989" s="742"/>
      <c r="Z989" s="742"/>
    </row>
    <row r="990" ht="15.75" customHeight="1">
      <c r="A990" s="742"/>
      <c r="B990" s="742"/>
      <c r="C990" s="742"/>
      <c r="D990" s="746"/>
      <c r="E990" s="746"/>
      <c r="F990" s="746"/>
      <c r="G990" s="746"/>
      <c r="H990" s="746"/>
      <c r="I990" s="742"/>
      <c r="J990" s="742"/>
      <c r="K990" s="742"/>
      <c r="L990" s="742"/>
      <c r="M990" s="742"/>
      <c r="N990" s="742"/>
      <c r="O990" s="742"/>
      <c r="P990" s="742"/>
      <c r="Q990" s="742"/>
      <c r="R990" s="742"/>
      <c r="S990" s="742"/>
      <c r="T990" s="742"/>
      <c r="U990" s="742"/>
      <c r="V990" s="742"/>
      <c r="W990" s="742"/>
      <c r="X990" s="742"/>
      <c r="Y990" s="742"/>
      <c r="Z990" s="742"/>
    </row>
    <row r="991" ht="15.75" customHeight="1">
      <c r="A991" s="742"/>
      <c r="B991" s="742"/>
      <c r="C991" s="742"/>
      <c r="D991" s="746"/>
      <c r="E991" s="746"/>
      <c r="F991" s="746"/>
      <c r="G991" s="746"/>
      <c r="H991" s="746"/>
      <c r="I991" s="742"/>
      <c r="J991" s="742"/>
      <c r="K991" s="742"/>
      <c r="L991" s="742"/>
      <c r="M991" s="742"/>
      <c r="N991" s="742"/>
      <c r="O991" s="742"/>
      <c r="P991" s="742"/>
      <c r="Q991" s="742"/>
      <c r="R991" s="742"/>
      <c r="S991" s="742"/>
      <c r="T991" s="742"/>
      <c r="U991" s="742"/>
      <c r="V991" s="742"/>
      <c r="W991" s="742"/>
      <c r="X991" s="742"/>
      <c r="Y991" s="742"/>
      <c r="Z991" s="742"/>
    </row>
    <row r="992" ht="15.75" customHeight="1">
      <c r="A992" s="742"/>
      <c r="B992" s="742"/>
      <c r="C992" s="742"/>
      <c r="D992" s="746"/>
      <c r="E992" s="746"/>
      <c r="F992" s="746"/>
      <c r="G992" s="746"/>
      <c r="H992" s="746"/>
      <c r="I992" s="742"/>
      <c r="J992" s="742"/>
      <c r="K992" s="742"/>
      <c r="L992" s="742"/>
      <c r="M992" s="742"/>
      <c r="N992" s="742"/>
      <c r="O992" s="742"/>
      <c r="P992" s="742"/>
      <c r="Q992" s="742"/>
      <c r="R992" s="742"/>
      <c r="S992" s="742"/>
      <c r="T992" s="742"/>
      <c r="U992" s="742"/>
      <c r="V992" s="742"/>
      <c r="W992" s="742"/>
      <c r="X992" s="742"/>
      <c r="Y992" s="742"/>
      <c r="Z992" s="742"/>
    </row>
    <row r="993" ht="15.75" customHeight="1">
      <c r="A993" s="742"/>
      <c r="B993" s="742"/>
      <c r="C993" s="742"/>
      <c r="D993" s="746"/>
      <c r="E993" s="746"/>
      <c r="F993" s="746"/>
      <c r="G993" s="746"/>
      <c r="H993" s="746"/>
      <c r="I993" s="742"/>
      <c r="J993" s="742"/>
      <c r="K993" s="742"/>
      <c r="L993" s="742"/>
      <c r="M993" s="742"/>
      <c r="N993" s="742"/>
      <c r="O993" s="742"/>
      <c r="P993" s="742"/>
      <c r="Q993" s="742"/>
      <c r="R993" s="742"/>
      <c r="S993" s="742"/>
      <c r="T993" s="742"/>
      <c r="U993" s="742"/>
      <c r="V993" s="742"/>
      <c r="W993" s="742"/>
      <c r="X993" s="742"/>
      <c r="Y993" s="742"/>
      <c r="Z993" s="742"/>
    </row>
    <row r="994" ht="15.75" customHeight="1">
      <c r="A994" s="742"/>
      <c r="B994" s="742"/>
      <c r="C994" s="742"/>
      <c r="D994" s="746"/>
      <c r="E994" s="746"/>
      <c r="F994" s="746"/>
      <c r="G994" s="746"/>
      <c r="H994" s="746"/>
      <c r="I994" s="742"/>
      <c r="J994" s="742"/>
      <c r="K994" s="742"/>
      <c r="L994" s="742"/>
      <c r="M994" s="742"/>
      <c r="N994" s="742"/>
      <c r="O994" s="742"/>
      <c r="P994" s="742"/>
      <c r="Q994" s="742"/>
      <c r="R994" s="742"/>
      <c r="S994" s="742"/>
      <c r="T994" s="742"/>
      <c r="U994" s="742"/>
      <c r="V994" s="742"/>
      <c r="W994" s="742"/>
      <c r="X994" s="742"/>
      <c r="Y994" s="742"/>
      <c r="Z994" s="742"/>
    </row>
    <row r="995" ht="15.75" customHeight="1">
      <c r="A995" s="742"/>
      <c r="B995" s="742"/>
      <c r="C995" s="742"/>
      <c r="D995" s="746"/>
      <c r="E995" s="746"/>
      <c r="F995" s="746"/>
      <c r="G995" s="746"/>
      <c r="H995" s="746"/>
      <c r="I995" s="742"/>
      <c r="J995" s="742"/>
      <c r="K995" s="742"/>
      <c r="L995" s="742"/>
      <c r="M995" s="742"/>
      <c r="N995" s="742"/>
      <c r="O995" s="742"/>
      <c r="P995" s="742"/>
      <c r="Q995" s="742"/>
      <c r="R995" s="742"/>
      <c r="S995" s="742"/>
      <c r="T995" s="742"/>
      <c r="U995" s="742"/>
      <c r="V995" s="742"/>
      <c r="W995" s="742"/>
      <c r="X995" s="742"/>
      <c r="Y995" s="742"/>
      <c r="Z995" s="742"/>
    </row>
    <row r="996" ht="15.75" customHeight="1">
      <c r="A996" s="742"/>
      <c r="B996" s="742"/>
      <c r="C996" s="742"/>
      <c r="D996" s="746"/>
      <c r="E996" s="746"/>
      <c r="F996" s="746"/>
      <c r="G996" s="746"/>
      <c r="H996" s="746"/>
      <c r="I996" s="742"/>
      <c r="J996" s="742"/>
      <c r="K996" s="742"/>
      <c r="L996" s="742"/>
      <c r="M996" s="742"/>
      <c r="N996" s="742"/>
      <c r="O996" s="742"/>
      <c r="P996" s="742"/>
      <c r="Q996" s="742"/>
      <c r="R996" s="742"/>
      <c r="S996" s="742"/>
      <c r="T996" s="742"/>
      <c r="U996" s="742"/>
      <c r="V996" s="742"/>
      <c r="W996" s="742"/>
      <c r="X996" s="742"/>
      <c r="Y996" s="742"/>
      <c r="Z996" s="742"/>
    </row>
    <row r="997" ht="15.75" customHeight="1">
      <c r="A997" s="742"/>
      <c r="B997" s="742"/>
      <c r="C997" s="742"/>
      <c r="D997" s="746"/>
      <c r="E997" s="746"/>
      <c r="F997" s="746"/>
      <c r="G997" s="746"/>
      <c r="H997" s="746"/>
      <c r="I997" s="742"/>
      <c r="J997" s="742"/>
      <c r="K997" s="742"/>
      <c r="L997" s="742"/>
      <c r="M997" s="742"/>
      <c r="N997" s="742"/>
      <c r="O997" s="742"/>
      <c r="P997" s="742"/>
      <c r="Q997" s="742"/>
      <c r="R997" s="742"/>
      <c r="S997" s="742"/>
      <c r="T997" s="742"/>
      <c r="U997" s="742"/>
      <c r="V997" s="742"/>
      <c r="W997" s="742"/>
      <c r="X997" s="742"/>
      <c r="Y997" s="742"/>
      <c r="Z997" s="742"/>
    </row>
    <row r="998" ht="15.75" customHeight="1">
      <c r="A998" s="742"/>
      <c r="B998" s="742"/>
      <c r="C998" s="742"/>
      <c r="D998" s="746"/>
      <c r="E998" s="746"/>
      <c r="F998" s="746"/>
      <c r="G998" s="746"/>
      <c r="H998" s="746"/>
      <c r="I998" s="742"/>
      <c r="J998" s="742"/>
      <c r="K998" s="742"/>
      <c r="L998" s="742"/>
      <c r="M998" s="742"/>
      <c r="N998" s="742"/>
      <c r="O998" s="742"/>
      <c r="P998" s="742"/>
      <c r="Q998" s="742"/>
      <c r="R998" s="742"/>
      <c r="S998" s="742"/>
      <c r="T998" s="742"/>
      <c r="U998" s="742"/>
      <c r="V998" s="742"/>
      <c r="W998" s="742"/>
      <c r="X998" s="742"/>
      <c r="Y998" s="742"/>
      <c r="Z998" s="742"/>
    </row>
    <row r="999" ht="15.75" customHeight="1">
      <c r="A999" s="742"/>
      <c r="B999" s="742"/>
      <c r="C999" s="742"/>
      <c r="D999" s="746"/>
      <c r="E999" s="746"/>
      <c r="F999" s="746"/>
      <c r="G999" s="746"/>
      <c r="H999" s="746"/>
      <c r="I999" s="742"/>
      <c r="J999" s="742"/>
      <c r="K999" s="742"/>
      <c r="L999" s="742"/>
      <c r="M999" s="742"/>
      <c r="N999" s="742"/>
      <c r="O999" s="742"/>
      <c r="P999" s="742"/>
      <c r="Q999" s="742"/>
      <c r="R999" s="742"/>
      <c r="S999" s="742"/>
      <c r="T999" s="742"/>
      <c r="U999" s="742"/>
      <c r="V999" s="742"/>
      <c r="W999" s="742"/>
      <c r="X999" s="742"/>
      <c r="Y999" s="742"/>
      <c r="Z999" s="742"/>
    </row>
    <row r="1000" ht="15.75" customHeight="1">
      <c r="A1000" s="742"/>
      <c r="B1000" s="742"/>
      <c r="C1000" s="742"/>
      <c r="D1000" s="746"/>
      <c r="E1000" s="746"/>
      <c r="F1000" s="746"/>
      <c r="G1000" s="746"/>
      <c r="H1000" s="746"/>
      <c r="I1000" s="742"/>
      <c r="J1000" s="742"/>
      <c r="K1000" s="742"/>
      <c r="L1000" s="742"/>
      <c r="M1000" s="742"/>
      <c r="N1000" s="742"/>
      <c r="O1000" s="742"/>
      <c r="P1000" s="742"/>
      <c r="Q1000" s="742"/>
      <c r="R1000" s="742"/>
      <c r="S1000" s="742"/>
      <c r="T1000" s="742"/>
      <c r="U1000" s="742"/>
      <c r="V1000" s="742"/>
      <c r="W1000" s="742"/>
      <c r="X1000" s="742"/>
      <c r="Y1000" s="742"/>
      <c r="Z1000" s="742"/>
    </row>
  </sheetData>
  <mergeCells count="1">
    <mergeCell ref="B310:C310"/>
  </mergeCells>
  <printOptions/>
  <pageMargins bottom="0.75" footer="0.0" header="0.0" left="0.45" right="0.45" top="0.75"/>
  <pageSetup orientation="portrait"/>
  <rowBreaks count="10" manualBreakCount="10">
    <brk id="241" man="1"/>
    <brk id="98" man="1"/>
    <brk id="146" man="1"/>
    <brk id="51" man="1"/>
    <brk id="195" man="1"/>
    <brk id="72" man="1"/>
    <brk id="26" man="1"/>
    <brk id="219" man="1"/>
    <brk id="123" man="1"/>
    <brk id="171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38"/>
    <col customWidth="1" min="2" max="3" width="16.88"/>
    <col customWidth="1" min="4" max="4" width="18.25"/>
    <col customWidth="1" min="5" max="5" width="8.38"/>
    <col customWidth="1" min="6" max="6" width="14.13"/>
    <col customWidth="1" min="7" max="7" width="9.25"/>
    <col customWidth="1" min="8" max="8" width="11.63"/>
    <col customWidth="1" min="9" max="9" width="10.75"/>
    <col customWidth="1" min="10" max="26" width="9.13"/>
  </cols>
  <sheetData>
    <row r="1">
      <c r="A1" s="737" t="s">
        <v>1127</v>
      </c>
      <c r="B1" s="738" t="s">
        <v>1522</v>
      </c>
      <c r="C1" s="740" t="s">
        <v>1523</v>
      </c>
      <c r="D1" s="740" t="s">
        <v>1134</v>
      </c>
      <c r="E1" s="740" t="s">
        <v>16</v>
      </c>
      <c r="F1" s="740" t="s">
        <v>1524</v>
      </c>
      <c r="G1" s="740" t="s">
        <v>17</v>
      </c>
      <c r="H1" s="741" t="s">
        <v>1525</v>
      </c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  <c r="W1" s="742"/>
      <c r="X1" s="742"/>
      <c r="Y1" s="742"/>
      <c r="Z1" s="742"/>
    </row>
    <row r="2">
      <c r="A2" s="16">
        <v>1.0</v>
      </c>
      <c r="B2" s="743"/>
      <c r="C2" s="744"/>
      <c r="D2" s="16"/>
      <c r="E2" s="16"/>
      <c r="F2" s="16"/>
      <c r="G2" s="16"/>
      <c r="H2" s="16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  <c r="Y2" s="742"/>
      <c r="Z2" s="742"/>
    </row>
    <row r="3">
      <c r="A3" s="24">
        <f t="shared" ref="A3:A26" si="1">A2+1</f>
        <v>2</v>
      </c>
      <c r="B3" s="745"/>
      <c r="C3" s="29"/>
      <c r="D3" s="24"/>
      <c r="E3" s="24"/>
      <c r="F3" s="24"/>
      <c r="G3" s="24"/>
      <c r="H3" s="24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742"/>
    </row>
    <row r="4">
      <c r="A4" s="24">
        <f t="shared" si="1"/>
        <v>3</v>
      </c>
      <c r="B4" s="745"/>
      <c r="C4" s="29"/>
      <c r="D4" s="24"/>
      <c r="E4" s="24"/>
      <c r="F4" s="24"/>
      <c r="G4" s="24"/>
      <c r="H4" s="24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</row>
    <row r="5">
      <c r="A5" s="24">
        <f t="shared" si="1"/>
        <v>4</v>
      </c>
      <c r="B5" s="745"/>
      <c r="C5" s="29"/>
      <c r="D5" s="24"/>
      <c r="E5" s="24"/>
      <c r="F5" s="24"/>
      <c r="G5" s="24"/>
      <c r="H5" s="24"/>
      <c r="I5" s="742"/>
      <c r="J5" s="742"/>
      <c r="K5" s="742"/>
      <c r="L5" s="742"/>
      <c r="M5" s="742"/>
      <c r="N5" s="742"/>
      <c r="O5" s="742"/>
      <c r="P5" s="742"/>
      <c r="Q5" s="742"/>
      <c r="R5" s="742"/>
      <c r="S5" s="742"/>
      <c r="T5" s="742"/>
      <c r="U5" s="742"/>
      <c r="V5" s="742"/>
      <c r="W5" s="742"/>
      <c r="X5" s="742"/>
      <c r="Y5" s="742"/>
      <c r="Z5" s="742"/>
    </row>
    <row r="6">
      <c r="A6" s="24">
        <f t="shared" si="1"/>
        <v>5</v>
      </c>
      <c r="B6" s="745"/>
      <c r="C6" s="29"/>
      <c r="D6" s="24"/>
      <c r="E6" s="24"/>
      <c r="F6" s="24"/>
      <c r="G6" s="24"/>
      <c r="H6" s="24"/>
      <c r="I6" s="742"/>
      <c r="J6" s="742"/>
      <c r="K6" s="742"/>
      <c r="L6" s="742"/>
      <c r="M6" s="742"/>
      <c r="N6" s="742"/>
      <c r="O6" s="742"/>
      <c r="P6" s="742"/>
      <c r="Q6" s="742"/>
      <c r="R6" s="742"/>
      <c r="S6" s="742"/>
      <c r="T6" s="742"/>
      <c r="U6" s="742"/>
      <c r="V6" s="742"/>
      <c r="W6" s="742"/>
      <c r="X6" s="742"/>
      <c r="Y6" s="742"/>
      <c r="Z6" s="742"/>
    </row>
    <row r="7">
      <c r="A7" s="24">
        <f t="shared" si="1"/>
        <v>6</v>
      </c>
      <c r="B7" s="745"/>
      <c r="C7" s="29"/>
      <c r="D7" s="24"/>
      <c r="E7" s="24"/>
      <c r="F7" s="24"/>
      <c r="G7" s="24"/>
      <c r="H7" s="24"/>
      <c r="I7" s="742"/>
      <c r="J7" s="742"/>
      <c r="K7" s="742"/>
      <c r="L7" s="742"/>
      <c r="M7" s="742"/>
      <c r="N7" s="742"/>
      <c r="O7" s="742"/>
      <c r="P7" s="742"/>
      <c r="Q7" s="742"/>
      <c r="R7" s="742"/>
      <c r="S7" s="742"/>
      <c r="T7" s="742"/>
      <c r="U7" s="742"/>
      <c r="V7" s="742"/>
      <c r="W7" s="742"/>
      <c r="X7" s="742"/>
      <c r="Y7" s="742"/>
      <c r="Z7" s="742"/>
    </row>
    <row r="8">
      <c r="A8" s="24">
        <f t="shared" si="1"/>
        <v>7</v>
      </c>
      <c r="B8" s="745"/>
      <c r="C8" s="29"/>
      <c r="D8" s="24"/>
      <c r="E8" s="24"/>
      <c r="F8" s="24"/>
      <c r="G8" s="24"/>
      <c r="H8" s="24"/>
      <c r="I8" s="742"/>
      <c r="J8" s="742"/>
      <c r="K8" s="742"/>
      <c r="L8" s="742"/>
      <c r="M8" s="742"/>
      <c r="N8" s="742"/>
      <c r="O8" s="742"/>
      <c r="P8" s="742"/>
      <c r="Q8" s="742"/>
      <c r="R8" s="742"/>
      <c r="S8" s="742"/>
      <c r="T8" s="742"/>
      <c r="U8" s="742"/>
      <c r="V8" s="742"/>
      <c r="W8" s="742"/>
      <c r="X8" s="742"/>
      <c r="Y8" s="742"/>
      <c r="Z8" s="742"/>
    </row>
    <row r="9">
      <c r="A9" s="24">
        <f t="shared" si="1"/>
        <v>8</v>
      </c>
      <c r="B9" s="745"/>
      <c r="C9" s="29"/>
      <c r="D9" s="24"/>
      <c r="E9" s="24"/>
      <c r="F9" s="24"/>
      <c r="G9" s="24"/>
      <c r="H9" s="24"/>
      <c r="I9" s="742"/>
      <c r="J9" s="742"/>
      <c r="K9" s="742"/>
      <c r="L9" s="742"/>
      <c r="M9" s="742"/>
      <c r="N9" s="742"/>
      <c r="O9" s="742"/>
      <c r="P9" s="742"/>
      <c r="Q9" s="742"/>
      <c r="R9" s="742"/>
      <c r="S9" s="742"/>
      <c r="T9" s="742"/>
      <c r="U9" s="742"/>
      <c r="V9" s="742"/>
      <c r="W9" s="742"/>
      <c r="X9" s="742"/>
      <c r="Y9" s="742"/>
      <c r="Z9" s="742"/>
    </row>
    <row r="10">
      <c r="A10" s="24">
        <f t="shared" si="1"/>
        <v>9</v>
      </c>
      <c r="B10" s="745"/>
      <c r="C10" s="29"/>
      <c r="D10" s="24"/>
      <c r="E10" s="24"/>
      <c r="F10" s="24"/>
      <c r="G10" s="24"/>
      <c r="H10" s="24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</row>
    <row r="11">
      <c r="A11" s="24">
        <f t="shared" si="1"/>
        <v>10</v>
      </c>
      <c r="B11" s="745"/>
      <c r="C11" s="29"/>
      <c r="D11" s="24"/>
      <c r="E11" s="24"/>
      <c r="F11" s="24"/>
      <c r="G11" s="24"/>
      <c r="H11" s="24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</row>
    <row r="12">
      <c r="A12" s="24">
        <f t="shared" si="1"/>
        <v>11</v>
      </c>
      <c r="B12" s="745"/>
      <c r="C12" s="29"/>
      <c r="D12" s="24"/>
      <c r="E12" s="24"/>
      <c r="F12" s="24"/>
      <c r="G12" s="24"/>
      <c r="H12" s="24"/>
      <c r="I12" s="742"/>
      <c r="J12" s="742"/>
      <c r="K12" s="742"/>
      <c r="L12" s="742"/>
      <c r="M12" s="742"/>
      <c r="N12" s="742"/>
      <c r="O12" s="742"/>
      <c r="P12" s="742"/>
      <c r="Q12" s="742"/>
      <c r="R12" s="742"/>
      <c r="S12" s="742"/>
      <c r="T12" s="742"/>
      <c r="U12" s="742"/>
      <c r="V12" s="742"/>
      <c r="W12" s="742"/>
      <c r="X12" s="742"/>
      <c r="Y12" s="742"/>
      <c r="Z12" s="742"/>
    </row>
    <row r="13">
      <c r="A13" s="24">
        <f t="shared" si="1"/>
        <v>12</v>
      </c>
      <c r="B13" s="745"/>
      <c r="C13" s="29"/>
      <c r="D13" s="24"/>
      <c r="E13" s="24"/>
      <c r="F13" s="24"/>
      <c r="G13" s="24"/>
      <c r="H13" s="24"/>
      <c r="I13" s="742"/>
      <c r="J13" s="742"/>
      <c r="K13" s="742"/>
      <c r="L13" s="742"/>
      <c r="M13" s="742"/>
      <c r="N13" s="742"/>
      <c r="O13" s="742"/>
      <c r="P13" s="742"/>
      <c r="Q13" s="742"/>
      <c r="R13" s="742"/>
      <c r="S13" s="742"/>
      <c r="T13" s="742"/>
      <c r="U13" s="742"/>
      <c r="V13" s="742"/>
      <c r="W13" s="742"/>
      <c r="X13" s="742"/>
      <c r="Y13" s="742"/>
      <c r="Z13" s="742"/>
    </row>
    <row r="14">
      <c r="A14" s="24">
        <f t="shared" si="1"/>
        <v>13</v>
      </c>
      <c r="B14" s="745"/>
      <c r="C14" s="29"/>
      <c r="D14" s="24"/>
      <c r="E14" s="24"/>
      <c r="F14" s="24"/>
      <c r="G14" s="24"/>
      <c r="H14" s="24"/>
      <c r="I14" s="742"/>
      <c r="J14" s="742"/>
      <c r="K14" s="742"/>
      <c r="L14" s="742"/>
      <c r="M14" s="742"/>
      <c r="N14" s="742"/>
      <c r="O14" s="742"/>
      <c r="P14" s="742"/>
      <c r="Q14" s="742"/>
      <c r="R14" s="742"/>
      <c r="S14" s="742"/>
      <c r="T14" s="742"/>
      <c r="U14" s="742"/>
      <c r="V14" s="742"/>
      <c r="W14" s="742"/>
      <c r="X14" s="742"/>
      <c r="Y14" s="742"/>
      <c r="Z14" s="742"/>
    </row>
    <row r="15">
      <c r="A15" s="24">
        <f t="shared" si="1"/>
        <v>14</v>
      </c>
      <c r="B15" s="745"/>
      <c r="C15" s="29"/>
      <c r="D15" s="24"/>
      <c r="E15" s="24"/>
      <c r="F15" s="24"/>
      <c r="G15" s="24"/>
      <c r="H15" s="24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2"/>
      <c r="W15" s="742"/>
      <c r="X15" s="742"/>
      <c r="Y15" s="742"/>
      <c r="Z15" s="742"/>
    </row>
    <row r="16">
      <c r="A16" s="24">
        <f t="shared" si="1"/>
        <v>15</v>
      </c>
      <c r="B16" s="745"/>
      <c r="C16" s="29"/>
      <c r="D16" s="24"/>
      <c r="E16" s="24"/>
      <c r="F16" s="24"/>
      <c r="G16" s="24"/>
      <c r="H16" s="24"/>
      <c r="I16" s="742"/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  <c r="V16" s="742"/>
      <c r="W16" s="742"/>
      <c r="X16" s="742"/>
      <c r="Y16" s="742"/>
      <c r="Z16" s="742"/>
    </row>
    <row r="17">
      <c r="A17" s="24">
        <f t="shared" si="1"/>
        <v>16</v>
      </c>
      <c r="B17" s="745"/>
      <c r="C17" s="29"/>
      <c r="D17" s="24"/>
      <c r="E17" s="24"/>
      <c r="F17" s="24"/>
      <c r="G17" s="24"/>
      <c r="H17" s="24"/>
      <c r="I17" s="742"/>
      <c r="J17" s="742"/>
      <c r="K17" s="742"/>
      <c r="L17" s="742"/>
      <c r="M17" s="742"/>
      <c r="N17" s="742"/>
      <c r="O17" s="742"/>
      <c r="P17" s="742"/>
      <c r="Q17" s="742"/>
      <c r="R17" s="742"/>
      <c r="S17" s="742"/>
      <c r="T17" s="742"/>
      <c r="U17" s="742"/>
      <c r="V17" s="742"/>
      <c r="W17" s="742"/>
      <c r="X17" s="742"/>
      <c r="Y17" s="742"/>
      <c r="Z17" s="742"/>
    </row>
    <row r="18">
      <c r="A18" s="24">
        <f t="shared" si="1"/>
        <v>17</v>
      </c>
      <c r="B18" s="745"/>
      <c r="C18" s="29"/>
      <c r="D18" s="24"/>
      <c r="E18" s="24"/>
      <c r="F18" s="24"/>
      <c r="G18" s="24"/>
      <c r="H18" s="24"/>
      <c r="I18" s="742"/>
      <c r="J18" s="742"/>
      <c r="K18" s="742"/>
      <c r="L18" s="742"/>
      <c r="M18" s="742"/>
      <c r="N18" s="742"/>
      <c r="O18" s="742"/>
      <c r="P18" s="742"/>
      <c r="Q18" s="742"/>
      <c r="R18" s="742"/>
      <c r="S18" s="742"/>
      <c r="T18" s="742"/>
      <c r="U18" s="742"/>
      <c r="V18" s="742"/>
      <c r="W18" s="742"/>
      <c r="X18" s="742"/>
      <c r="Y18" s="742"/>
      <c r="Z18" s="742"/>
    </row>
    <row r="19">
      <c r="A19" s="24">
        <f t="shared" si="1"/>
        <v>18</v>
      </c>
      <c r="B19" s="745"/>
      <c r="C19" s="29"/>
      <c r="D19" s="24"/>
      <c r="E19" s="24"/>
      <c r="F19" s="24"/>
      <c r="G19" s="24"/>
      <c r="H19" s="24"/>
      <c r="I19" s="742"/>
      <c r="J19" s="742"/>
      <c r="K19" s="742"/>
      <c r="L19" s="742"/>
      <c r="M19" s="742"/>
      <c r="N19" s="742"/>
      <c r="O19" s="742"/>
      <c r="P19" s="742"/>
      <c r="Q19" s="742"/>
      <c r="R19" s="742"/>
      <c r="S19" s="742"/>
      <c r="T19" s="742"/>
      <c r="U19" s="742"/>
      <c r="V19" s="742"/>
      <c r="W19" s="742"/>
      <c r="X19" s="742"/>
      <c r="Y19" s="742"/>
      <c r="Z19" s="742"/>
    </row>
    <row r="20">
      <c r="A20" s="24">
        <f t="shared" si="1"/>
        <v>19</v>
      </c>
      <c r="B20" s="745"/>
      <c r="C20" s="29"/>
      <c r="D20" s="24"/>
      <c r="E20" s="24"/>
      <c r="F20" s="24"/>
      <c r="G20" s="24"/>
      <c r="H20" s="24"/>
      <c r="I20" s="742"/>
      <c r="J20" s="742"/>
      <c r="K20" s="742"/>
      <c r="L20" s="742"/>
      <c r="M20" s="742"/>
      <c r="N20" s="742"/>
      <c r="O20" s="742"/>
      <c r="P20" s="742"/>
      <c r="Q20" s="742"/>
      <c r="R20" s="742"/>
      <c r="S20" s="742"/>
      <c r="T20" s="742"/>
      <c r="U20" s="742"/>
      <c r="V20" s="742"/>
      <c r="W20" s="742"/>
      <c r="X20" s="742"/>
      <c r="Y20" s="742"/>
      <c r="Z20" s="742"/>
    </row>
    <row r="21" ht="15.75" customHeight="1">
      <c r="A21" s="24">
        <f t="shared" si="1"/>
        <v>20</v>
      </c>
      <c r="B21" s="745"/>
      <c r="C21" s="29"/>
      <c r="D21" s="24"/>
      <c r="E21" s="24"/>
      <c r="F21" s="24"/>
      <c r="G21" s="24"/>
      <c r="H21" s="24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</row>
    <row r="22" ht="15.75" customHeight="1">
      <c r="A22" s="24">
        <f t="shared" si="1"/>
        <v>21</v>
      </c>
      <c r="B22" s="745"/>
      <c r="C22" s="29"/>
      <c r="D22" s="24"/>
      <c r="E22" s="24"/>
      <c r="F22" s="24"/>
      <c r="G22" s="24"/>
      <c r="H22" s="24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</row>
    <row r="23" ht="15.75" customHeight="1">
      <c r="A23" s="24">
        <f t="shared" si="1"/>
        <v>22</v>
      </c>
      <c r="B23" s="745"/>
      <c r="C23" s="29"/>
      <c r="D23" s="24"/>
      <c r="E23" s="24"/>
      <c r="F23" s="24"/>
      <c r="G23" s="24"/>
      <c r="H23" s="24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</row>
    <row r="24" ht="15.75" customHeight="1">
      <c r="A24" s="24">
        <f t="shared" si="1"/>
        <v>23</v>
      </c>
      <c r="B24" s="745"/>
      <c r="C24" s="29"/>
      <c r="D24" s="24"/>
      <c r="E24" s="24"/>
      <c r="F24" s="24"/>
      <c r="G24" s="24"/>
      <c r="H24" s="24"/>
      <c r="I24" s="742"/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2"/>
      <c r="X24" s="742"/>
      <c r="Y24" s="742"/>
      <c r="Z24" s="742"/>
    </row>
    <row r="25" ht="15.75" customHeight="1">
      <c r="A25" s="24">
        <f t="shared" si="1"/>
        <v>24</v>
      </c>
      <c r="B25" s="745"/>
      <c r="C25" s="29"/>
      <c r="D25" s="24"/>
      <c r="E25" s="24"/>
      <c r="F25" s="24"/>
      <c r="G25" s="24"/>
      <c r="H25" s="24"/>
      <c r="I25" s="742"/>
      <c r="J25" s="742"/>
      <c r="K25" s="742"/>
      <c r="L25" s="742"/>
      <c r="M25" s="742"/>
      <c r="N25" s="742"/>
      <c r="O25" s="742"/>
      <c r="P25" s="742"/>
      <c r="Q25" s="742"/>
      <c r="R25" s="742"/>
      <c r="S25" s="742"/>
      <c r="T25" s="742"/>
      <c r="U25" s="742"/>
      <c r="V25" s="742"/>
      <c r="W25" s="742"/>
      <c r="X25" s="742"/>
      <c r="Y25" s="742"/>
      <c r="Z25" s="742"/>
    </row>
    <row r="26" ht="15.75" customHeight="1">
      <c r="A26" s="24">
        <f t="shared" si="1"/>
        <v>25</v>
      </c>
      <c r="B26" s="745"/>
      <c r="C26" s="29"/>
      <c r="D26" s="24"/>
      <c r="E26" s="24"/>
      <c r="F26" s="24"/>
      <c r="G26" s="24"/>
      <c r="H26" s="24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2"/>
      <c r="W26" s="742"/>
      <c r="X26" s="742"/>
      <c r="Y26" s="742"/>
      <c r="Z26" s="742"/>
    </row>
    <row r="27" ht="15.75" customHeight="1">
      <c r="A27" s="24">
        <v>1.0</v>
      </c>
      <c r="B27" s="745"/>
      <c r="C27" s="29"/>
      <c r="D27" s="24"/>
      <c r="E27" s="24"/>
      <c r="F27" s="24"/>
      <c r="G27" s="24"/>
      <c r="H27" s="24"/>
      <c r="I27" s="742"/>
      <c r="J27" s="742"/>
      <c r="K27" s="742"/>
      <c r="L27" s="742"/>
      <c r="M27" s="742"/>
      <c r="N27" s="742"/>
      <c r="O27" s="742"/>
      <c r="P27" s="742"/>
      <c r="Q27" s="742"/>
      <c r="R27" s="742"/>
      <c r="S27" s="742"/>
      <c r="T27" s="742"/>
      <c r="U27" s="742"/>
      <c r="V27" s="742"/>
      <c r="W27" s="742"/>
      <c r="X27" s="742"/>
      <c r="Y27" s="742"/>
      <c r="Z27" s="742"/>
    </row>
    <row r="28" ht="15.75" customHeight="1">
      <c r="A28" s="24">
        <f t="shared" ref="A28:A51" si="2">A27+1</f>
        <v>2</v>
      </c>
      <c r="B28" s="745"/>
      <c r="C28" s="29"/>
      <c r="D28" s="24"/>
      <c r="E28" s="24"/>
      <c r="F28" s="24"/>
      <c r="G28" s="24"/>
      <c r="H28" s="24"/>
      <c r="I28" s="742"/>
      <c r="J28" s="742"/>
      <c r="K28" s="742"/>
      <c r="L28" s="742"/>
      <c r="M28" s="742"/>
      <c r="N28" s="742"/>
      <c r="O28" s="742"/>
      <c r="P28" s="742"/>
      <c r="Q28" s="742"/>
      <c r="R28" s="742"/>
      <c r="S28" s="742"/>
      <c r="T28" s="742"/>
      <c r="U28" s="742"/>
      <c r="V28" s="742"/>
      <c r="W28" s="742"/>
      <c r="X28" s="742"/>
      <c r="Y28" s="742"/>
      <c r="Z28" s="742"/>
    </row>
    <row r="29" ht="15.75" customHeight="1">
      <c r="A29" s="24">
        <f t="shared" si="2"/>
        <v>3</v>
      </c>
      <c r="B29" s="745"/>
      <c r="C29" s="29"/>
      <c r="D29" s="24"/>
      <c r="E29" s="24"/>
      <c r="F29" s="24"/>
      <c r="G29" s="24"/>
      <c r="H29" s="24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</row>
    <row r="30" ht="15.75" customHeight="1">
      <c r="A30" s="24">
        <f t="shared" si="2"/>
        <v>4</v>
      </c>
      <c r="B30" s="745"/>
      <c r="C30" s="29"/>
      <c r="D30" s="24"/>
      <c r="E30" s="24"/>
      <c r="F30" s="24"/>
      <c r="G30" s="24"/>
      <c r="H30" s="24"/>
      <c r="I30" s="742"/>
      <c r="J30" s="742"/>
      <c r="K30" s="742"/>
      <c r="L30" s="742"/>
      <c r="M30" s="742"/>
      <c r="N30" s="742"/>
      <c r="O30" s="742"/>
      <c r="P30" s="742"/>
      <c r="Q30" s="742"/>
      <c r="R30" s="742"/>
      <c r="S30" s="742"/>
      <c r="T30" s="742"/>
      <c r="U30" s="742"/>
      <c r="V30" s="742"/>
      <c r="W30" s="742"/>
      <c r="X30" s="742"/>
      <c r="Y30" s="742"/>
      <c r="Z30" s="742"/>
    </row>
    <row r="31" ht="15.75" customHeight="1">
      <c r="A31" s="24">
        <f t="shared" si="2"/>
        <v>5</v>
      </c>
      <c r="B31" s="745"/>
      <c r="C31" s="29"/>
      <c r="D31" s="24"/>
      <c r="E31" s="24"/>
      <c r="F31" s="24"/>
      <c r="G31" s="24"/>
      <c r="H31" s="24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</row>
    <row r="32" ht="15.75" customHeight="1">
      <c r="A32" s="24">
        <f t="shared" si="2"/>
        <v>6</v>
      </c>
      <c r="B32" s="745"/>
      <c r="C32" s="29"/>
      <c r="D32" s="24"/>
      <c r="E32" s="24"/>
      <c r="F32" s="24"/>
      <c r="G32" s="24"/>
      <c r="H32" s="24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</row>
    <row r="33" ht="15.75" customHeight="1">
      <c r="A33" s="24">
        <f t="shared" si="2"/>
        <v>7</v>
      </c>
      <c r="B33" s="745"/>
      <c r="C33" s="29"/>
      <c r="D33" s="24"/>
      <c r="E33" s="24"/>
      <c r="F33" s="24"/>
      <c r="G33" s="24"/>
      <c r="H33" s="24"/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2"/>
      <c r="X33" s="742"/>
      <c r="Y33" s="742"/>
      <c r="Z33" s="742"/>
    </row>
    <row r="34" ht="15.75" customHeight="1">
      <c r="A34" s="24">
        <f t="shared" si="2"/>
        <v>8</v>
      </c>
      <c r="B34" s="745"/>
      <c r="C34" s="29"/>
      <c r="D34" s="24"/>
      <c r="E34" s="24"/>
      <c r="F34" s="24"/>
      <c r="G34" s="24"/>
      <c r="H34" s="24"/>
      <c r="I34" s="742"/>
      <c r="J34" s="742"/>
      <c r="K34" s="742"/>
      <c r="L34" s="742"/>
      <c r="M34" s="742"/>
      <c r="N34" s="742"/>
      <c r="O34" s="742"/>
      <c r="P34" s="742"/>
      <c r="Q34" s="742"/>
      <c r="R34" s="742"/>
      <c r="S34" s="742"/>
      <c r="T34" s="742"/>
      <c r="U34" s="742"/>
      <c r="V34" s="742"/>
      <c r="W34" s="742"/>
      <c r="X34" s="742"/>
      <c r="Y34" s="742"/>
      <c r="Z34" s="742"/>
    </row>
    <row r="35" ht="15.75" customHeight="1">
      <c r="A35" s="24">
        <f t="shared" si="2"/>
        <v>9</v>
      </c>
      <c r="B35" s="745"/>
      <c r="C35" s="29"/>
      <c r="D35" s="24"/>
      <c r="E35" s="24"/>
      <c r="F35" s="24"/>
      <c r="G35" s="24"/>
      <c r="H35" s="24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</row>
    <row r="36" ht="15.75" customHeight="1">
      <c r="A36" s="24">
        <f t="shared" si="2"/>
        <v>10</v>
      </c>
      <c r="B36" s="745"/>
      <c r="C36" s="29"/>
      <c r="D36" s="24"/>
      <c r="E36" s="24"/>
      <c r="F36" s="24"/>
      <c r="G36" s="24"/>
      <c r="H36" s="24"/>
      <c r="I36" s="742"/>
      <c r="J36" s="742"/>
      <c r="K36" s="742"/>
      <c r="L36" s="742"/>
      <c r="M36" s="742"/>
      <c r="N36" s="742"/>
      <c r="O36" s="742"/>
      <c r="P36" s="742"/>
      <c r="Q36" s="742"/>
      <c r="R36" s="742"/>
      <c r="S36" s="742"/>
      <c r="T36" s="742"/>
      <c r="U36" s="742"/>
      <c r="V36" s="742"/>
      <c r="W36" s="742"/>
      <c r="X36" s="742"/>
      <c r="Y36" s="742"/>
      <c r="Z36" s="742"/>
    </row>
    <row r="37" ht="15.75" customHeight="1">
      <c r="A37" s="24">
        <f t="shared" si="2"/>
        <v>11</v>
      </c>
      <c r="B37" s="745"/>
      <c r="C37" s="29"/>
      <c r="D37" s="24"/>
      <c r="E37" s="24"/>
      <c r="F37" s="24"/>
      <c r="G37" s="24"/>
      <c r="H37" s="24"/>
      <c r="I37" s="742"/>
      <c r="J37" s="742"/>
      <c r="K37" s="742"/>
      <c r="L37" s="742"/>
      <c r="M37" s="742"/>
      <c r="N37" s="742"/>
      <c r="O37" s="742"/>
      <c r="P37" s="742"/>
      <c r="Q37" s="742"/>
      <c r="R37" s="742"/>
      <c r="S37" s="742"/>
      <c r="T37" s="742"/>
      <c r="U37" s="742"/>
      <c r="V37" s="742"/>
      <c r="W37" s="742"/>
      <c r="X37" s="742"/>
      <c r="Y37" s="742"/>
      <c r="Z37" s="742"/>
    </row>
    <row r="38" ht="15.75" customHeight="1">
      <c r="A38" s="24">
        <f t="shared" si="2"/>
        <v>12</v>
      </c>
      <c r="B38" s="745"/>
      <c r="C38" s="29"/>
      <c r="D38" s="24"/>
      <c r="E38" s="24"/>
      <c r="F38" s="24"/>
      <c r="G38" s="24"/>
      <c r="H38" s="24"/>
      <c r="I38" s="742"/>
      <c r="J38" s="742"/>
      <c r="K38" s="742"/>
      <c r="L38" s="742"/>
      <c r="M38" s="742"/>
      <c r="N38" s="742"/>
      <c r="O38" s="742"/>
      <c r="P38" s="742"/>
      <c r="Q38" s="742"/>
      <c r="R38" s="742"/>
      <c r="S38" s="742"/>
      <c r="T38" s="742"/>
      <c r="U38" s="742"/>
      <c r="V38" s="742"/>
      <c r="W38" s="742"/>
      <c r="X38" s="742"/>
      <c r="Y38" s="742"/>
      <c r="Z38" s="742"/>
    </row>
    <row r="39" ht="15.75" customHeight="1">
      <c r="A39" s="24">
        <f t="shared" si="2"/>
        <v>13</v>
      </c>
      <c r="B39" s="745"/>
      <c r="C39" s="29"/>
      <c r="D39" s="24"/>
      <c r="E39" s="24"/>
      <c r="F39" s="24"/>
      <c r="G39" s="24"/>
      <c r="H39" s="24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/>
      <c r="U39" s="742"/>
      <c r="V39" s="742"/>
      <c r="W39" s="742"/>
      <c r="X39" s="742"/>
      <c r="Y39" s="742"/>
      <c r="Z39" s="742"/>
    </row>
    <row r="40" ht="15.75" customHeight="1">
      <c r="A40" s="24">
        <f t="shared" si="2"/>
        <v>14</v>
      </c>
      <c r="B40" s="745"/>
      <c r="C40" s="29"/>
      <c r="D40" s="24"/>
      <c r="E40" s="24"/>
      <c r="F40" s="24"/>
      <c r="G40" s="24"/>
      <c r="H40" s="24"/>
      <c r="I40" s="742"/>
      <c r="J40" s="742"/>
      <c r="K40" s="742"/>
      <c r="L40" s="742"/>
      <c r="M40" s="742"/>
      <c r="N40" s="742"/>
      <c r="O40" s="742"/>
      <c r="P40" s="742"/>
      <c r="Q40" s="742"/>
      <c r="R40" s="742"/>
      <c r="S40" s="742"/>
      <c r="T40" s="742"/>
      <c r="U40" s="742"/>
      <c r="V40" s="742"/>
      <c r="W40" s="742"/>
      <c r="X40" s="742"/>
      <c r="Y40" s="742"/>
      <c r="Z40" s="742"/>
    </row>
    <row r="41" ht="15.75" customHeight="1">
      <c r="A41" s="24">
        <f t="shared" si="2"/>
        <v>15</v>
      </c>
      <c r="B41" s="745"/>
      <c r="C41" s="29"/>
      <c r="D41" s="24"/>
      <c r="E41" s="24"/>
      <c r="F41" s="24"/>
      <c r="G41" s="24"/>
      <c r="H41" s="24"/>
      <c r="I41" s="742"/>
      <c r="J41" s="742"/>
      <c r="K41" s="742"/>
      <c r="L41" s="742"/>
      <c r="M41" s="742"/>
      <c r="N41" s="742"/>
      <c r="O41" s="742"/>
      <c r="P41" s="742"/>
      <c r="Q41" s="742"/>
      <c r="R41" s="742"/>
      <c r="S41" s="742"/>
      <c r="T41" s="742"/>
      <c r="U41" s="742"/>
      <c r="V41" s="742"/>
      <c r="W41" s="742"/>
      <c r="X41" s="742"/>
      <c r="Y41" s="742"/>
      <c r="Z41" s="742"/>
    </row>
    <row r="42" ht="15.75" customHeight="1">
      <c r="A42" s="24">
        <f t="shared" si="2"/>
        <v>16</v>
      </c>
      <c r="B42" s="745"/>
      <c r="C42" s="29"/>
      <c r="D42" s="24"/>
      <c r="E42" s="24"/>
      <c r="F42" s="24"/>
      <c r="G42" s="24"/>
      <c r="H42" s="24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</row>
    <row r="43" ht="15.75" customHeight="1">
      <c r="A43" s="24">
        <f t="shared" si="2"/>
        <v>17</v>
      </c>
      <c r="B43" s="745"/>
      <c r="C43" s="29"/>
      <c r="D43" s="24"/>
      <c r="E43" s="24"/>
      <c r="F43" s="24"/>
      <c r="G43" s="24"/>
      <c r="H43" s="24"/>
      <c r="I43" s="742"/>
      <c r="J43" s="742"/>
      <c r="K43" s="742"/>
      <c r="L43" s="742"/>
      <c r="M43" s="742"/>
      <c r="N43" s="742"/>
      <c r="O43" s="742"/>
      <c r="P43" s="742"/>
      <c r="Q43" s="742"/>
      <c r="R43" s="742"/>
      <c r="S43" s="742"/>
      <c r="T43" s="742"/>
      <c r="U43" s="742"/>
      <c r="V43" s="742"/>
      <c r="W43" s="742"/>
      <c r="X43" s="742"/>
      <c r="Y43" s="742"/>
      <c r="Z43" s="742"/>
    </row>
    <row r="44" ht="15.75" customHeight="1">
      <c r="A44" s="24">
        <f t="shared" si="2"/>
        <v>18</v>
      </c>
      <c r="B44" s="745"/>
      <c r="C44" s="29"/>
      <c r="D44" s="24"/>
      <c r="E44" s="24"/>
      <c r="F44" s="24"/>
      <c r="G44" s="24"/>
      <c r="H44" s="24"/>
      <c r="I44" s="742"/>
      <c r="J44" s="742"/>
      <c r="K44" s="742"/>
      <c r="L44" s="742"/>
      <c r="M44" s="742"/>
      <c r="N44" s="742"/>
      <c r="O44" s="742"/>
      <c r="P44" s="742"/>
      <c r="Q44" s="742"/>
      <c r="R44" s="742"/>
      <c r="S44" s="742"/>
      <c r="T44" s="742"/>
      <c r="U44" s="742"/>
      <c r="V44" s="742"/>
      <c r="W44" s="742"/>
      <c r="X44" s="742"/>
      <c r="Y44" s="742"/>
      <c r="Z44" s="742"/>
    </row>
    <row r="45" ht="15.75" customHeight="1">
      <c r="A45" s="24">
        <f t="shared" si="2"/>
        <v>19</v>
      </c>
      <c r="B45" s="745"/>
      <c r="C45" s="29"/>
      <c r="D45" s="24"/>
      <c r="E45" s="24"/>
      <c r="F45" s="24"/>
      <c r="G45" s="24"/>
      <c r="H45" s="24"/>
      <c r="I45" s="742"/>
      <c r="J45" s="742"/>
      <c r="K45" s="742"/>
      <c r="L45" s="742"/>
      <c r="M45" s="742"/>
      <c r="N45" s="742"/>
      <c r="O45" s="742"/>
      <c r="P45" s="742"/>
      <c r="Q45" s="742"/>
      <c r="R45" s="742"/>
      <c r="S45" s="742"/>
      <c r="T45" s="742"/>
      <c r="U45" s="742"/>
      <c r="V45" s="742"/>
      <c r="W45" s="742"/>
      <c r="X45" s="742"/>
      <c r="Y45" s="742"/>
      <c r="Z45" s="742"/>
    </row>
    <row r="46" ht="15.75" customHeight="1">
      <c r="A46" s="24">
        <f t="shared" si="2"/>
        <v>20</v>
      </c>
      <c r="B46" s="745"/>
      <c r="C46" s="29"/>
      <c r="D46" s="24"/>
      <c r="E46" s="24"/>
      <c r="F46" s="24"/>
      <c r="G46" s="24"/>
      <c r="H46" s="24"/>
      <c r="I46" s="742"/>
      <c r="J46" s="742"/>
      <c r="K46" s="742"/>
      <c r="L46" s="742"/>
      <c r="M46" s="742"/>
      <c r="N46" s="742"/>
      <c r="O46" s="742"/>
      <c r="P46" s="742"/>
      <c r="Q46" s="742"/>
      <c r="R46" s="742"/>
      <c r="S46" s="742"/>
      <c r="T46" s="742"/>
      <c r="U46" s="742"/>
      <c r="V46" s="742"/>
      <c r="W46" s="742"/>
      <c r="X46" s="742"/>
      <c r="Y46" s="742"/>
      <c r="Z46" s="742"/>
    </row>
    <row r="47" ht="15.75" customHeight="1">
      <c r="A47" s="24">
        <f t="shared" si="2"/>
        <v>21</v>
      </c>
      <c r="B47" s="745"/>
      <c r="C47" s="29"/>
      <c r="D47" s="24"/>
      <c r="E47" s="24"/>
      <c r="F47" s="24"/>
      <c r="G47" s="24"/>
      <c r="H47" s="24"/>
      <c r="I47" s="742"/>
      <c r="J47" s="742"/>
      <c r="K47" s="742"/>
      <c r="L47" s="742"/>
      <c r="M47" s="742"/>
      <c r="N47" s="742"/>
      <c r="O47" s="742"/>
      <c r="P47" s="742"/>
      <c r="Q47" s="742"/>
      <c r="R47" s="742"/>
      <c r="S47" s="742"/>
      <c r="T47" s="742"/>
      <c r="U47" s="742"/>
      <c r="V47" s="742"/>
      <c r="W47" s="742"/>
      <c r="X47" s="742"/>
      <c r="Y47" s="742"/>
      <c r="Z47" s="742"/>
    </row>
    <row r="48" ht="15.75" customHeight="1">
      <c r="A48" s="24">
        <f t="shared" si="2"/>
        <v>22</v>
      </c>
      <c r="B48" s="745"/>
      <c r="C48" s="29"/>
      <c r="D48" s="24"/>
      <c r="E48" s="24"/>
      <c r="F48" s="24"/>
      <c r="G48" s="24"/>
      <c r="H48" s="24"/>
      <c r="I48" s="742"/>
      <c r="J48" s="742"/>
      <c r="K48" s="742"/>
      <c r="L48" s="742"/>
      <c r="M48" s="742"/>
      <c r="N48" s="742"/>
      <c r="O48" s="742"/>
      <c r="P48" s="742"/>
      <c r="Q48" s="742"/>
      <c r="R48" s="742"/>
      <c r="S48" s="742"/>
      <c r="T48" s="742"/>
      <c r="U48" s="742"/>
      <c r="V48" s="742"/>
      <c r="W48" s="742"/>
      <c r="X48" s="742"/>
      <c r="Y48" s="742"/>
      <c r="Z48" s="742"/>
    </row>
    <row r="49" ht="15.75" customHeight="1">
      <c r="A49" s="24">
        <f t="shared" si="2"/>
        <v>23</v>
      </c>
      <c r="B49" s="745"/>
      <c r="C49" s="29"/>
      <c r="D49" s="24"/>
      <c r="E49" s="24"/>
      <c r="F49" s="24"/>
      <c r="G49" s="24"/>
      <c r="H49" s="24"/>
      <c r="I49" s="742"/>
      <c r="J49" s="742"/>
      <c r="K49" s="742"/>
      <c r="L49" s="742"/>
      <c r="M49" s="742"/>
      <c r="N49" s="742"/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</row>
    <row r="50" ht="15.75" customHeight="1">
      <c r="A50" s="24">
        <f t="shared" si="2"/>
        <v>24</v>
      </c>
      <c r="B50" s="745"/>
      <c r="C50" s="29"/>
      <c r="D50" s="24"/>
      <c r="E50" s="24"/>
      <c r="F50" s="24"/>
      <c r="G50" s="24"/>
      <c r="H50" s="24"/>
      <c r="I50" s="742"/>
      <c r="J50" s="742"/>
      <c r="K50" s="742"/>
      <c r="L50" s="742"/>
      <c r="M50" s="742"/>
      <c r="N50" s="742"/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</row>
    <row r="51" ht="15.75" customHeight="1">
      <c r="A51" s="24">
        <f t="shared" si="2"/>
        <v>25</v>
      </c>
      <c r="B51" s="745"/>
      <c r="C51" s="29"/>
      <c r="D51" s="24"/>
      <c r="E51" s="24"/>
      <c r="F51" s="24"/>
      <c r="G51" s="24"/>
      <c r="H51" s="24"/>
      <c r="I51" s="742"/>
      <c r="J51" s="742"/>
      <c r="K51" s="742"/>
      <c r="L51" s="742"/>
      <c r="M51" s="742"/>
      <c r="N51" s="742"/>
      <c r="O51" s="742"/>
      <c r="P51" s="742"/>
      <c r="Q51" s="742"/>
      <c r="R51" s="742"/>
      <c r="S51" s="742"/>
      <c r="T51" s="742"/>
      <c r="U51" s="742"/>
      <c r="V51" s="742"/>
      <c r="W51" s="742"/>
      <c r="X51" s="742"/>
      <c r="Y51" s="742"/>
      <c r="Z51" s="742"/>
    </row>
    <row r="52" ht="15.75" customHeight="1">
      <c r="A52" s="24">
        <v>1.0</v>
      </c>
      <c r="B52" s="745"/>
      <c r="C52" s="29"/>
      <c r="D52" s="24"/>
      <c r="E52" s="24"/>
      <c r="F52" s="24"/>
      <c r="G52" s="24"/>
      <c r="H52" s="24"/>
      <c r="I52" s="742"/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</row>
    <row r="53" ht="15.75" customHeight="1">
      <c r="A53" s="24">
        <f t="shared" ref="A53:A72" si="3">A52+1</f>
        <v>2</v>
      </c>
      <c r="B53" s="745"/>
      <c r="C53" s="29"/>
      <c r="D53" s="24"/>
      <c r="E53" s="24"/>
      <c r="F53" s="24"/>
      <c r="G53" s="24"/>
      <c r="H53" s="24"/>
      <c r="I53" s="742"/>
      <c r="J53" s="742"/>
      <c r="K53" s="742"/>
      <c r="L53" s="742"/>
      <c r="M53" s="742"/>
      <c r="N53" s="742"/>
      <c r="O53" s="742"/>
      <c r="P53" s="742"/>
      <c r="Q53" s="742"/>
      <c r="R53" s="742"/>
      <c r="S53" s="742"/>
      <c r="T53" s="742"/>
      <c r="U53" s="742"/>
      <c r="V53" s="742"/>
      <c r="W53" s="742"/>
      <c r="X53" s="742"/>
      <c r="Y53" s="742"/>
      <c r="Z53" s="742"/>
    </row>
    <row r="54" ht="15.75" customHeight="1">
      <c r="A54" s="24">
        <f t="shared" si="3"/>
        <v>3</v>
      </c>
      <c r="B54" s="745"/>
      <c r="C54" s="29"/>
      <c r="D54" s="24"/>
      <c r="E54" s="24"/>
      <c r="F54" s="24"/>
      <c r="G54" s="24"/>
      <c r="H54" s="24"/>
      <c r="I54" s="742"/>
      <c r="J54" s="742"/>
      <c r="K54" s="742"/>
      <c r="L54" s="742"/>
      <c r="M54" s="742"/>
      <c r="N54" s="742"/>
      <c r="O54" s="742"/>
      <c r="P54" s="742"/>
      <c r="Q54" s="742"/>
      <c r="R54" s="742"/>
      <c r="S54" s="742"/>
      <c r="T54" s="742"/>
      <c r="U54" s="742"/>
      <c r="V54" s="742"/>
      <c r="W54" s="742"/>
      <c r="X54" s="742"/>
      <c r="Y54" s="742"/>
      <c r="Z54" s="742"/>
    </row>
    <row r="55" ht="15.75" customHeight="1">
      <c r="A55" s="24">
        <f t="shared" si="3"/>
        <v>4</v>
      </c>
      <c r="B55" s="745"/>
      <c r="C55" s="29"/>
      <c r="D55" s="24"/>
      <c r="E55" s="24"/>
      <c r="F55" s="24"/>
      <c r="G55" s="24"/>
      <c r="H55" s="24"/>
      <c r="I55" s="742"/>
      <c r="J55" s="742"/>
      <c r="K55" s="742"/>
      <c r="L55" s="742"/>
      <c r="M55" s="742"/>
      <c r="N55" s="742"/>
      <c r="O55" s="742"/>
      <c r="P55" s="742"/>
      <c r="Q55" s="742"/>
      <c r="R55" s="742"/>
      <c r="S55" s="742"/>
      <c r="T55" s="742"/>
      <c r="U55" s="742"/>
      <c r="V55" s="742"/>
      <c r="W55" s="742"/>
      <c r="X55" s="742"/>
      <c r="Y55" s="742"/>
      <c r="Z55" s="742"/>
    </row>
    <row r="56" ht="15.75" customHeight="1">
      <c r="A56" s="24">
        <f t="shared" si="3"/>
        <v>5</v>
      </c>
      <c r="B56" s="745"/>
      <c r="C56" s="29"/>
      <c r="D56" s="24"/>
      <c r="E56" s="24"/>
      <c r="F56" s="24"/>
      <c r="G56" s="24"/>
      <c r="H56" s="24"/>
      <c r="I56" s="742"/>
      <c r="J56" s="742"/>
      <c r="K56" s="742"/>
      <c r="L56" s="742"/>
      <c r="M56" s="742"/>
      <c r="N56" s="742"/>
      <c r="O56" s="742"/>
      <c r="P56" s="742"/>
      <c r="Q56" s="742"/>
      <c r="R56" s="742"/>
      <c r="S56" s="742"/>
      <c r="T56" s="742"/>
      <c r="U56" s="742"/>
      <c r="V56" s="742"/>
      <c r="W56" s="742"/>
      <c r="X56" s="742"/>
      <c r="Y56" s="742"/>
      <c r="Z56" s="742"/>
    </row>
    <row r="57" ht="15.75" customHeight="1">
      <c r="A57" s="24">
        <f t="shared" si="3"/>
        <v>6</v>
      </c>
      <c r="B57" s="745"/>
      <c r="C57" s="29"/>
      <c r="D57" s="24"/>
      <c r="E57" s="24"/>
      <c r="F57" s="24"/>
      <c r="G57" s="24"/>
      <c r="H57" s="24"/>
      <c r="I57" s="742"/>
      <c r="J57" s="742"/>
      <c r="K57" s="742"/>
      <c r="L57" s="742"/>
      <c r="M57" s="742"/>
      <c r="N57" s="742"/>
      <c r="O57" s="742"/>
      <c r="P57" s="742"/>
      <c r="Q57" s="742"/>
      <c r="R57" s="742"/>
      <c r="S57" s="742"/>
      <c r="T57" s="742"/>
      <c r="U57" s="742"/>
      <c r="V57" s="742"/>
      <c r="W57" s="742"/>
      <c r="X57" s="742"/>
      <c r="Y57" s="742"/>
      <c r="Z57" s="742"/>
    </row>
    <row r="58" ht="15.75" customHeight="1">
      <c r="A58" s="24">
        <f t="shared" si="3"/>
        <v>7</v>
      </c>
      <c r="B58" s="745"/>
      <c r="C58" s="29"/>
      <c r="D58" s="24"/>
      <c r="E58" s="24"/>
      <c r="F58" s="24"/>
      <c r="G58" s="24"/>
      <c r="H58" s="24"/>
      <c r="I58" s="742"/>
      <c r="J58" s="742"/>
      <c r="K58" s="742"/>
      <c r="L58" s="742"/>
      <c r="M58" s="742"/>
      <c r="N58" s="742"/>
      <c r="O58" s="742"/>
      <c r="P58" s="742"/>
      <c r="Q58" s="742"/>
      <c r="R58" s="742"/>
      <c r="S58" s="742"/>
      <c r="T58" s="742"/>
      <c r="U58" s="742"/>
      <c r="V58" s="742"/>
      <c r="W58" s="742"/>
      <c r="X58" s="742"/>
      <c r="Y58" s="742"/>
      <c r="Z58" s="742"/>
    </row>
    <row r="59" ht="15.75" customHeight="1">
      <c r="A59" s="24">
        <f t="shared" si="3"/>
        <v>8</v>
      </c>
      <c r="B59" s="745"/>
      <c r="C59" s="29"/>
      <c r="D59" s="24"/>
      <c r="E59" s="24"/>
      <c r="F59" s="24"/>
      <c r="G59" s="24"/>
      <c r="H59" s="24"/>
      <c r="I59" s="742"/>
      <c r="J59" s="742"/>
      <c r="K59" s="742"/>
      <c r="L59" s="742"/>
      <c r="M59" s="742"/>
      <c r="N59" s="742"/>
      <c r="O59" s="742"/>
      <c r="P59" s="742"/>
      <c r="Q59" s="742"/>
      <c r="R59" s="742"/>
      <c r="S59" s="742"/>
      <c r="T59" s="742"/>
      <c r="U59" s="742"/>
      <c r="V59" s="742"/>
      <c r="W59" s="742"/>
      <c r="X59" s="742"/>
      <c r="Y59" s="742"/>
      <c r="Z59" s="742"/>
    </row>
    <row r="60" ht="15.75" customHeight="1">
      <c r="A60" s="24">
        <f t="shared" si="3"/>
        <v>9</v>
      </c>
      <c r="B60" s="745"/>
      <c r="C60" s="29"/>
      <c r="D60" s="24"/>
      <c r="E60" s="24"/>
      <c r="F60" s="24"/>
      <c r="G60" s="24"/>
      <c r="H60" s="24"/>
      <c r="I60" s="742"/>
      <c r="J60" s="742"/>
      <c r="K60" s="742"/>
      <c r="L60" s="742"/>
      <c r="M60" s="742"/>
      <c r="N60" s="742"/>
      <c r="O60" s="742"/>
      <c r="P60" s="742"/>
      <c r="Q60" s="742"/>
      <c r="R60" s="742"/>
      <c r="S60" s="742"/>
      <c r="T60" s="742"/>
      <c r="U60" s="742"/>
      <c r="V60" s="742"/>
      <c r="W60" s="742"/>
      <c r="X60" s="742"/>
      <c r="Y60" s="742"/>
      <c r="Z60" s="742"/>
    </row>
    <row r="61" ht="15.75" customHeight="1">
      <c r="A61" s="24">
        <f t="shared" si="3"/>
        <v>10</v>
      </c>
      <c r="B61" s="745"/>
      <c r="C61" s="29"/>
      <c r="D61" s="24"/>
      <c r="E61" s="24"/>
      <c r="F61" s="24"/>
      <c r="G61" s="24"/>
      <c r="H61" s="24"/>
      <c r="I61" s="742"/>
      <c r="J61" s="742"/>
      <c r="K61" s="742"/>
      <c r="L61" s="742"/>
      <c r="M61" s="742"/>
      <c r="N61" s="742"/>
      <c r="O61" s="742"/>
      <c r="P61" s="742"/>
      <c r="Q61" s="742"/>
      <c r="R61" s="742"/>
      <c r="S61" s="742"/>
      <c r="T61" s="742"/>
      <c r="U61" s="742"/>
      <c r="V61" s="742"/>
      <c r="W61" s="742"/>
      <c r="X61" s="742"/>
      <c r="Y61" s="742"/>
      <c r="Z61" s="742"/>
    </row>
    <row r="62" ht="15.75" customHeight="1">
      <c r="A62" s="24">
        <f t="shared" si="3"/>
        <v>11</v>
      </c>
      <c r="B62" s="745"/>
      <c r="C62" s="29"/>
      <c r="D62" s="24"/>
      <c r="E62" s="24"/>
      <c r="F62" s="24"/>
      <c r="G62" s="24"/>
      <c r="H62" s="24"/>
      <c r="I62" s="742"/>
      <c r="J62" s="742"/>
      <c r="K62" s="742"/>
      <c r="L62" s="742"/>
      <c r="M62" s="742"/>
      <c r="N62" s="742"/>
      <c r="O62" s="742"/>
      <c r="P62" s="742"/>
      <c r="Q62" s="742"/>
      <c r="R62" s="742"/>
      <c r="S62" s="742"/>
      <c r="T62" s="742"/>
      <c r="U62" s="742"/>
      <c r="V62" s="742"/>
      <c r="W62" s="742"/>
      <c r="X62" s="742"/>
      <c r="Y62" s="742"/>
      <c r="Z62" s="742"/>
    </row>
    <row r="63" ht="15.75" customHeight="1">
      <c r="A63" s="24">
        <f t="shared" si="3"/>
        <v>12</v>
      </c>
      <c r="B63" s="745"/>
      <c r="C63" s="29"/>
      <c r="D63" s="24"/>
      <c r="E63" s="24"/>
      <c r="F63" s="24"/>
      <c r="G63" s="24"/>
      <c r="H63" s="24"/>
      <c r="I63" s="742"/>
      <c r="J63" s="742"/>
      <c r="K63" s="742"/>
      <c r="L63" s="742"/>
      <c r="M63" s="742"/>
      <c r="N63" s="742"/>
      <c r="O63" s="742"/>
      <c r="P63" s="742"/>
      <c r="Q63" s="742"/>
      <c r="R63" s="742"/>
      <c r="S63" s="742"/>
      <c r="T63" s="742"/>
      <c r="U63" s="742"/>
      <c r="V63" s="742"/>
      <c r="W63" s="742"/>
      <c r="X63" s="742"/>
      <c r="Y63" s="742"/>
      <c r="Z63" s="742"/>
    </row>
    <row r="64" ht="15.75" customHeight="1">
      <c r="A64" s="24">
        <f t="shared" si="3"/>
        <v>13</v>
      </c>
      <c r="B64" s="745"/>
      <c r="C64" s="29"/>
      <c r="D64" s="24"/>
      <c r="E64" s="24"/>
      <c r="F64" s="24"/>
      <c r="G64" s="24"/>
      <c r="H64" s="24"/>
      <c r="I64" s="742"/>
      <c r="J64" s="742"/>
      <c r="K64" s="742"/>
      <c r="L64" s="742"/>
      <c r="M64" s="742"/>
      <c r="N64" s="742"/>
      <c r="O64" s="742"/>
      <c r="P64" s="742"/>
      <c r="Q64" s="742"/>
      <c r="R64" s="742"/>
      <c r="S64" s="742"/>
      <c r="T64" s="742"/>
      <c r="U64" s="742"/>
      <c r="V64" s="742"/>
      <c r="W64" s="742"/>
      <c r="X64" s="742"/>
      <c r="Y64" s="742"/>
      <c r="Z64" s="742"/>
    </row>
    <row r="65" ht="15.75" customHeight="1">
      <c r="A65" s="24">
        <f t="shared" si="3"/>
        <v>14</v>
      </c>
      <c r="B65" s="745"/>
      <c r="C65" s="29"/>
      <c r="D65" s="24"/>
      <c r="E65" s="24"/>
      <c r="F65" s="24"/>
      <c r="G65" s="24"/>
      <c r="H65" s="24"/>
      <c r="I65" s="742"/>
      <c r="J65" s="742"/>
      <c r="K65" s="742"/>
      <c r="L65" s="742"/>
      <c r="M65" s="742"/>
      <c r="N65" s="742"/>
      <c r="O65" s="742"/>
      <c r="P65" s="742"/>
      <c r="Q65" s="742"/>
      <c r="R65" s="742"/>
      <c r="S65" s="742"/>
      <c r="T65" s="742"/>
      <c r="U65" s="742"/>
      <c r="V65" s="742"/>
      <c r="W65" s="742"/>
      <c r="X65" s="742"/>
      <c r="Y65" s="742"/>
      <c r="Z65" s="742"/>
    </row>
    <row r="66" ht="15.75" customHeight="1">
      <c r="A66" s="24">
        <f t="shared" si="3"/>
        <v>15</v>
      </c>
      <c r="B66" s="745"/>
      <c r="C66" s="29"/>
      <c r="D66" s="24"/>
      <c r="E66" s="24"/>
      <c r="F66" s="24"/>
      <c r="G66" s="24"/>
      <c r="H66" s="24"/>
      <c r="I66" s="742"/>
      <c r="J66" s="742"/>
      <c r="K66" s="742"/>
      <c r="L66" s="742"/>
      <c r="M66" s="742"/>
      <c r="N66" s="742"/>
      <c r="O66" s="742"/>
      <c r="P66" s="742"/>
      <c r="Q66" s="742"/>
      <c r="R66" s="742"/>
      <c r="S66" s="742"/>
      <c r="T66" s="742"/>
      <c r="U66" s="742"/>
      <c r="V66" s="742"/>
      <c r="W66" s="742"/>
      <c r="X66" s="742"/>
      <c r="Y66" s="742"/>
      <c r="Z66" s="742"/>
    </row>
    <row r="67" ht="15.75" customHeight="1">
      <c r="A67" s="24">
        <f t="shared" si="3"/>
        <v>16</v>
      </c>
      <c r="B67" s="745"/>
      <c r="C67" s="29"/>
      <c r="D67" s="24"/>
      <c r="E67" s="24"/>
      <c r="F67" s="24"/>
      <c r="G67" s="24"/>
      <c r="H67" s="24"/>
      <c r="I67" s="742"/>
      <c r="J67" s="742"/>
      <c r="K67" s="742"/>
      <c r="L67" s="742"/>
      <c r="M67" s="742"/>
      <c r="N67" s="742"/>
      <c r="O67" s="742"/>
      <c r="P67" s="742"/>
      <c r="Q67" s="742"/>
      <c r="R67" s="742"/>
      <c r="S67" s="742"/>
      <c r="T67" s="742"/>
      <c r="U67" s="742"/>
      <c r="V67" s="742"/>
      <c r="W67" s="742"/>
      <c r="X67" s="742"/>
      <c r="Y67" s="742"/>
      <c r="Z67" s="742"/>
    </row>
    <row r="68" ht="15.75" customHeight="1">
      <c r="A68" s="24">
        <f t="shared" si="3"/>
        <v>17</v>
      </c>
      <c r="B68" s="745"/>
      <c r="C68" s="29"/>
      <c r="D68" s="24"/>
      <c r="E68" s="24"/>
      <c r="F68" s="24"/>
      <c r="G68" s="24"/>
      <c r="H68" s="24"/>
      <c r="I68" s="742"/>
      <c r="J68" s="742"/>
      <c r="K68" s="742"/>
      <c r="L68" s="742"/>
      <c r="M68" s="742"/>
      <c r="N68" s="742"/>
      <c r="O68" s="742"/>
      <c r="P68" s="742"/>
      <c r="Q68" s="742"/>
      <c r="R68" s="742"/>
      <c r="S68" s="742"/>
      <c r="T68" s="742"/>
      <c r="U68" s="742"/>
      <c r="V68" s="742"/>
      <c r="W68" s="742"/>
      <c r="X68" s="742"/>
      <c r="Y68" s="742"/>
      <c r="Z68" s="742"/>
    </row>
    <row r="69" ht="15.75" customHeight="1">
      <c r="A69" s="24">
        <f t="shared" si="3"/>
        <v>18</v>
      </c>
      <c r="B69" s="745"/>
      <c r="C69" s="29"/>
      <c r="D69" s="24"/>
      <c r="E69" s="24"/>
      <c r="F69" s="24"/>
      <c r="G69" s="24"/>
      <c r="H69" s="24"/>
      <c r="I69" s="742"/>
      <c r="J69" s="742"/>
      <c r="K69" s="742"/>
      <c r="L69" s="742"/>
      <c r="M69" s="742"/>
      <c r="N69" s="742"/>
      <c r="O69" s="742"/>
      <c r="P69" s="742"/>
      <c r="Q69" s="742"/>
      <c r="R69" s="742"/>
      <c r="S69" s="742"/>
      <c r="T69" s="742"/>
      <c r="U69" s="742"/>
      <c r="V69" s="742"/>
      <c r="W69" s="742"/>
      <c r="X69" s="742"/>
      <c r="Y69" s="742"/>
      <c r="Z69" s="742"/>
    </row>
    <row r="70" ht="15.75" customHeight="1">
      <c r="A70" s="24">
        <f t="shared" si="3"/>
        <v>19</v>
      </c>
      <c r="B70" s="745"/>
      <c r="C70" s="29"/>
      <c r="D70" s="24"/>
      <c r="E70" s="24"/>
      <c r="F70" s="24"/>
      <c r="G70" s="24"/>
      <c r="H70" s="24"/>
      <c r="I70" s="742"/>
      <c r="J70" s="742"/>
      <c r="K70" s="742"/>
      <c r="L70" s="742"/>
      <c r="M70" s="742"/>
      <c r="N70" s="742"/>
      <c r="O70" s="742"/>
      <c r="P70" s="742"/>
      <c r="Q70" s="742"/>
      <c r="R70" s="742"/>
      <c r="S70" s="742"/>
      <c r="T70" s="742"/>
      <c r="U70" s="742"/>
      <c r="V70" s="742"/>
      <c r="W70" s="742"/>
      <c r="X70" s="742"/>
      <c r="Y70" s="742"/>
      <c r="Z70" s="742"/>
    </row>
    <row r="71" ht="15.75" customHeight="1">
      <c r="A71" s="24">
        <f t="shared" si="3"/>
        <v>20</v>
      </c>
      <c r="B71" s="745"/>
      <c r="C71" s="29"/>
      <c r="D71" s="24"/>
      <c r="E71" s="24"/>
      <c r="F71" s="24"/>
      <c r="G71" s="24"/>
      <c r="H71" s="24"/>
      <c r="I71" s="742"/>
      <c r="J71" s="742"/>
      <c r="K71" s="742"/>
      <c r="L71" s="742"/>
      <c r="M71" s="742"/>
      <c r="N71" s="742"/>
      <c r="O71" s="742"/>
      <c r="P71" s="742"/>
      <c r="Q71" s="742"/>
      <c r="R71" s="742"/>
      <c r="S71" s="742"/>
      <c r="T71" s="742"/>
      <c r="U71" s="742"/>
      <c r="V71" s="742"/>
      <c r="W71" s="742"/>
      <c r="X71" s="742"/>
      <c r="Y71" s="742"/>
      <c r="Z71" s="742"/>
    </row>
    <row r="72" ht="15.75" customHeight="1">
      <c r="A72" s="24">
        <f t="shared" si="3"/>
        <v>21</v>
      </c>
      <c r="B72" s="745"/>
      <c r="C72" s="29"/>
      <c r="D72" s="24"/>
      <c r="E72" s="24"/>
      <c r="F72" s="24"/>
      <c r="G72" s="24"/>
      <c r="H72" s="24"/>
      <c r="I72" s="742"/>
      <c r="J72" s="742"/>
      <c r="K72" s="742"/>
      <c r="L72" s="742"/>
      <c r="M72" s="742"/>
      <c r="N72" s="742"/>
      <c r="O72" s="742"/>
      <c r="P72" s="742"/>
      <c r="Q72" s="742"/>
      <c r="R72" s="742"/>
      <c r="S72" s="742"/>
      <c r="T72" s="742"/>
      <c r="U72" s="742"/>
      <c r="V72" s="742"/>
      <c r="W72" s="742"/>
      <c r="X72" s="742"/>
      <c r="Y72" s="742"/>
      <c r="Z72" s="742"/>
    </row>
    <row r="73" ht="15.75" customHeight="1">
      <c r="A73" s="24">
        <v>1.0</v>
      </c>
      <c r="B73" s="745"/>
      <c r="C73" s="29"/>
      <c r="D73" s="24"/>
      <c r="E73" s="24"/>
      <c r="F73" s="24"/>
      <c r="G73" s="24"/>
      <c r="H73" s="24"/>
      <c r="I73" s="742"/>
      <c r="J73" s="742"/>
      <c r="K73" s="742"/>
      <c r="L73" s="742"/>
      <c r="M73" s="742"/>
      <c r="N73" s="742"/>
      <c r="O73" s="742"/>
      <c r="P73" s="742"/>
      <c r="Q73" s="742"/>
      <c r="R73" s="742"/>
      <c r="S73" s="742"/>
      <c r="T73" s="742"/>
      <c r="U73" s="742"/>
      <c r="V73" s="742"/>
      <c r="W73" s="742"/>
      <c r="X73" s="742"/>
      <c r="Y73" s="742"/>
      <c r="Z73" s="742"/>
    </row>
    <row r="74" ht="15.75" customHeight="1">
      <c r="A74" s="24">
        <f t="shared" ref="A74:A98" si="4">A73+1</f>
        <v>2</v>
      </c>
      <c r="B74" s="745"/>
      <c r="C74" s="29"/>
      <c r="D74" s="24"/>
      <c r="E74" s="24"/>
      <c r="F74" s="24"/>
      <c r="G74" s="24"/>
      <c r="H74" s="24"/>
      <c r="I74" s="742"/>
      <c r="J74" s="742"/>
      <c r="K74" s="742"/>
      <c r="L74" s="742"/>
      <c r="M74" s="742"/>
      <c r="N74" s="742"/>
      <c r="O74" s="742"/>
      <c r="P74" s="742"/>
      <c r="Q74" s="742"/>
      <c r="R74" s="742"/>
      <c r="S74" s="742"/>
      <c r="T74" s="742"/>
      <c r="U74" s="742"/>
      <c r="V74" s="742"/>
      <c r="W74" s="742"/>
      <c r="X74" s="742"/>
      <c r="Y74" s="742"/>
      <c r="Z74" s="742"/>
    </row>
    <row r="75" ht="15.75" customHeight="1">
      <c r="A75" s="24">
        <f t="shared" si="4"/>
        <v>3</v>
      </c>
      <c r="B75" s="745"/>
      <c r="C75" s="29"/>
      <c r="D75" s="24"/>
      <c r="E75" s="24"/>
      <c r="F75" s="24"/>
      <c r="G75" s="24"/>
      <c r="H75" s="24"/>
      <c r="I75" s="742"/>
      <c r="J75" s="742"/>
      <c r="K75" s="742"/>
      <c r="L75" s="742"/>
      <c r="M75" s="742"/>
      <c r="N75" s="742"/>
      <c r="O75" s="742"/>
      <c r="P75" s="742"/>
      <c r="Q75" s="742"/>
      <c r="R75" s="742"/>
      <c r="S75" s="742"/>
      <c r="T75" s="742"/>
      <c r="U75" s="742"/>
      <c r="V75" s="742"/>
      <c r="W75" s="742"/>
      <c r="X75" s="742"/>
      <c r="Y75" s="742"/>
      <c r="Z75" s="742"/>
    </row>
    <row r="76" ht="15.75" customHeight="1">
      <c r="A76" s="24">
        <f t="shared" si="4"/>
        <v>4</v>
      </c>
      <c r="B76" s="745"/>
      <c r="C76" s="29"/>
      <c r="D76" s="24"/>
      <c r="E76" s="24"/>
      <c r="F76" s="24"/>
      <c r="G76" s="24"/>
      <c r="H76" s="24"/>
      <c r="I76" s="742"/>
      <c r="J76" s="742"/>
      <c r="K76" s="742"/>
      <c r="L76" s="742"/>
      <c r="M76" s="742"/>
      <c r="N76" s="742"/>
      <c r="O76" s="742"/>
      <c r="P76" s="742"/>
      <c r="Q76" s="742"/>
      <c r="R76" s="742"/>
      <c r="S76" s="742"/>
      <c r="T76" s="742"/>
      <c r="U76" s="742"/>
      <c r="V76" s="742"/>
      <c r="W76" s="742"/>
      <c r="X76" s="742"/>
      <c r="Y76" s="742"/>
      <c r="Z76" s="742"/>
    </row>
    <row r="77" ht="15.75" customHeight="1">
      <c r="A77" s="24">
        <f t="shared" si="4"/>
        <v>5</v>
      </c>
      <c r="B77" s="745"/>
      <c r="C77" s="29"/>
      <c r="D77" s="24"/>
      <c r="E77" s="24"/>
      <c r="F77" s="24"/>
      <c r="G77" s="24"/>
      <c r="H77" s="24"/>
      <c r="I77" s="742"/>
      <c r="J77" s="742"/>
      <c r="K77" s="742"/>
      <c r="L77" s="742"/>
      <c r="M77" s="742"/>
      <c r="N77" s="742"/>
      <c r="O77" s="742"/>
      <c r="P77" s="742"/>
      <c r="Q77" s="742"/>
      <c r="R77" s="742"/>
      <c r="S77" s="742"/>
      <c r="T77" s="742"/>
      <c r="U77" s="742"/>
      <c r="V77" s="742"/>
      <c r="W77" s="742"/>
      <c r="X77" s="742"/>
      <c r="Y77" s="742"/>
      <c r="Z77" s="742"/>
    </row>
    <row r="78" ht="15.75" customHeight="1">
      <c r="A78" s="24">
        <f t="shared" si="4"/>
        <v>6</v>
      </c>
      <c r="B78" s="745"/>
      <c r="C78" s="29"/>
      <c r="D78" s="24"/>
      <c r="E78" s="24"/>
      <c r="F78" s="24"/>
      <c r="G78" s="24"/>
      <c r="H78" s="24"/>
      <c r="I78" s="742"/>
      <c r="J78" s="742"/>
      <c r="K78" s="742"/>
      <c r="L78" s="742"/>
      <c r="M78" s="742"/>
      <c r="N78" s="742"/>
      <c r="O78" s="742"/>
      <c r="P78" s="742"/>
      <c r="Q78" s="742"/>
      <c r="R78" s="742"/>
      <c r="S78" s="742"/>
      <c r="T78" s="742"/>
      <c r="U78" s="742"/>
      <c r="V78" s="742"/>
      <c r="W78" s="742"/>
      <c r="X78" s="742"/>
      <c r="Y78" s="742"/>
      <c r="Z78" s="742"/>
    </row>
    <row r="79" ht="15.75" customHeight="1">
      <c r="A79" s="24">
        <f t="shared" si="4"/>
        <v>7</v>
      </c>
      <c r="B79" s="745"/>
      <c r="C79" s="29"/>
      <c r="D79" s="24"/>
      <c r="E79" s="24"/>
      <c r="F79" s="24"/>
      <c r="G79" s="24"/>
      <c r="H79" s="24"/>
      <c r="I79" s="742"/>
      <c r="J79" s="742"/>
      <c r="K79" s="742"/>
      <c r="L79" s="742"/>
      <c r="M79" s="742"/>
      <c r="N79" s="742"/>
      <c r="O79" s="742"/>
      <c r="P79" s="742"/>
      <c r="Q79" s="742"/>
      <c r="R79" s="742"/>
      <c r="S79" s="742"/>
      <c r="T79" s="742"/>
      <c r="U79" s="742"/>
      <c r="V79" s="742"/>
      <c r="W79" s="742"/>
      <c r="X79" s="742"/>
      <c r="Y79" s="742"/>
      <c r="Z79" s="742"/>
    </row>
    <row r="80" ht="15.75" customHeight="1">
      <c r="A80" s="24">
        <f t="shared" si="4"/>
        <v>8</v>
      </c>
      <c r="B80" s="745"/>
      <c r="C80" s="29"/>
      <c r="D80" s="24"/>
      <c r="E80" s="24"/>
      <c r="F80" s="24"/>
      <c r="G80" s="24"/>
      <c r="H80" s="24"/>
      <c r="I80" s="742"/>
      <c r="J80" s="742"/>
      <c r="K80" s="742"/>
      <c r="L80" s="742"/>
      <c r="M80" s="742"/>
      <c r="N80" s="742"/>
      <c r="O80" s="742"/>
      <c r="P80" s="742"/>
      <c r="Q80" s="742"/>
      <c r="R80" s="742"/>
      <c r="S80" s="742"/>
      <c r="T80" s="742"/>
      <c r="U80" s="742"/>
      <c r="V80" s="742"/>
      <c r="W80" s="742"/>
      <c r="X80" s="742"/>
      <c r="Y80" s="742"/>
      <c r="Z80" s="742"/>
    </row>
    <row r="81" ht="15.75" customHeight="1">
      <c r="A81" s="24">
        <f t="shared" si="4"/>
        <v>9</v>
      </c>
      <c r="B81" s="745"/>
      <c r="C81" s="29"/>
      <c r="D81" s="24"/>
      <c r="E81" s="24"/>
      <c r="F81" s="24"/>
      <c r="G81" s="24"/>
      <c r="H81" s="24"/>
      <c r="I81" s="742"/>
      <c r="J81" s="742"/>
      <c r="K81" s="742"/>
      <c r="L81" s="742"/>
      <c r="M81" s="742"/>
      <c r="N81" s="742"/>
      <c r="O81" s="742"/>
      <c r="P81" s="742"/>
      <c r="Q81" s="742"/>
      <c r="R81" s="742"/>
      <c r="S81" s="742"/>
      <c r="T81" s="742"/>
      <c r="U81" s="742"/>
      <c r="V81" s="742"/>
      <c r="W81" s="742"/>
      <c r="X81" s="742"/>
      <c r="Y81" s="742"/>
      <c r="Z81" s="742"/>
    </row>
    <row r="82" ht="15.75" customHeight="1">
      <c r="A82" s="24">
        <f t="shared" si="4"/>
        <v>10</v>
      </c>
      <c r="B82" s="745"/>
      <c r="C82" s="29"/>
      <c r="D82" s="24"/>
      <c r="E82" s="24"/>
      <c r="F82" s="24"/>
      <c r="G82" s="24"/>
      <c r="H82" s="24"/>
      <c r="I82" s="742"/>
      <c r="J82" s="742"/>
      <c r="K82" s="742"/>
      <c r="L82" s="742"/>
      <c r="M82" s="742"/>
      <c r="N82" s="742"/>
      <c r="O82" s="742"/>
      <c r="P82" s="742"/>
      <c r="Q82" s="742"/>
      <c r="R82" s="742"/>
      <c r="S82" s="742"/>
      <c r="T82" s="742"/>
      <c r="U82" s="742"/>
      <c r="V82" s="742"/>
      <c r="W82" s="742"/>
      <c r="X82" s="742"/>
      <c r="Y82" s="742"/>
      <c r="Z82" s="742"/>
    </row>
    <row r="83" ht="15.75" customHeight="1">
      <c r="A83" s="24">
        <f t="shared" si="4"/>
        <v>11</v>
      </c>
      <c r="B83" s="745"/>
      <c r="C83" s="29"/>
      <c r="D83" s="24"/>
      <c r="E83" s="24"/>
      <c r="F83" s="24"/>
      <c r="G83" s="24"/>
      <c r="H83" s="24"/>
      <c r="I83" s="742"/>
      <c r="J83" s="742"/>
      <c r="K83" s="742"/>
      <c r="L83" s="742"/>
      <c r="M83" s="742"/>
      <c r="N83" s="742"/>
      <c r="O83" s="742"/>
      <c r="P83" s="742"/>
      <c r="Q83" s="742"/>
      <c r="R83" s="742"/>
      <c r="S83" s="742"/>
      <c r="T83" s="742"/>
      <c r="U83" s="742"/>
      <c r="V83" s="742"/>
      <c r="W83" s="742"/>
      <c r="X83" s="742"/>
      <c r="Y83" s="742"/>
      <c r="Z83" s="742"/>
    </row>
    <row r="84" ht="15.75" customHeight="1">
      <c r="A84" s="24">
        <f t="shared" si="4"/>
        <v>12</v>
      </c>
      <c r="B84" s="745"/>
      <c r="C84" s="29"/>
      <c r="D84" s="24"/>
      <c r="E84" s="24"/>
      <c r="F84" s="24"/>
      <c r="G84" s="24"/>
      <c r="H84" s="24"/>
      <c r="I84" s="742"/>
      <c r="J84" s="742"/>
      <c r="K84" s="742"/>
      <c r="L84" s="742"/>
      <c r="M84" s="742"/>
      <c r="N84" s="742"/>
      <c r="O84" s="742"/>
      <c r="P84" s="742"/>
      <c r="Q84" s="742"/>
      <c r="R84" s="742"/>
      <c r="S84" s="742"/>
      <c r="T84" s="742"/>
      <c r="U84" s="742"/>
      <c r="V84" s="742"/>
      <c r="W84" s="742"/>
      <c r="X84" s="742"/>
      <c r="Y84" s="742"/>
      <c r="Z84" s="742"/>
    </row>
    <row r="85" ht="15.75" customHeight="1">
      <c r="A85" s="24">
        <f t="shared" si="4"/>
        <v>13</v>
      </c>
      <c r="B85" s="745"/>
      <c r="C85" s="29"/>
      <c r="D85" s="24"/>
      <c r="E85" s="24"/>
      <c r="F85" s="24"/>
      <c r="G85" s="24"/>
      <c r="H85" s="24"/>
      <c r="I85" s="742"/>
      <c r="J85" s="742"/>
      <c r="K85" s="742"/>
      <c r="L85" s="742"/>
      <c r="M85" s="742"/>
      <c r="N85" s="742"/>
      <c r="O85" s="742"/>
      <c r="P85" s="742"/>
      <c r="Q85" s="742"/>
      <c r="R85" s="742"/>
      <c r="S85" s="742"/>
      <c r="T85" s="742"/>
      <c r="U85" s="742"/>
      <c r="V85" s="742"/>
      <c r="W85" s="742"/>
      <c r="X85" s="742"/>
      <c r="Y85" s="742"/>
      <c r="Z85" s="742"/>
    </row>
    <row r="86" ht="15.75" customHeight="1">
      <c r="A86" s="24">
        <f t="shared" si="4"/>
        <v>14</v>
      </c>
      <c r="B86" s="745"/>
      <c r="C86" s="29"/>
      <c r="D86" s="24"/>
      <c r="E86" s="24"/>
      <c r="F86" s="24"/>
      <c r="G86" s="24"/>
      <c r="H86" s="24"/>
      <c r="I86" s="742"/>
      <c r="J86" s="742"/>
      <c r="K86" s="742"/>
      <c r="L86" s="742"/>
      <c r="M86" s="742"/>
      <c r="N86" s="742"/>
      <c r="O86" s="742"/>
      <c r="P86" s="742"/>
      <c r="Q86" s="742"/>
      <c r="R86" s="742"/>
      <c r="S86" s="742"/>
      <c r="T86" s="742"/>
      <c r="U86" s="742"/>
      <c r="V86" s="742"/>
      <c r="W86" s="742"/>
      <c r="X86" s="742"/>
      <c r="Y86" s="742"/>
      <c r="Z86" s="742"/>
    </row>
    <row r="87" ht="15.75" customHeight="1">
      <c r="A87" s="24">
        <f t="shared" si="4"/>
        <v>15</v>
      </c>
      <c r="B87" s="745"/>
      <c r="C87" s="29"/>
      <c r="D87" s="24"/>
      <c r="E87" s="24"/>
      <c r="F87" s="24"/>
      <c r="G87" s="24"/>
      <c r="H87" s="24"/>
      <c r="I87" s="742"/>
      <c r="J87" s="742"/>
      <c r="K87" s="742"/>
      <c r="L87" s="742"/>
      <c r="M87" s="742"/>
      <c r="N87" s="742"/>
      <c r="O87" s="742"/>
      <c r="P87" s="742"/>
      <c r="Q87" s="742"/>
      <c r="R87" s="742"/>
      <c r="S87" s="742"/>
      <c r="T87" s="742"/>
      <c r="U87" s="742"/>
      <c r="V87" s="742"/>
      <c r="W87" s="742"/>
      <c r="X87" s="742"/>
      <c r="Y87" s="742"/>
      <c r="Z87" s="742"/>
    </row>
    <row r="88" ht="15.75" customHeight="1">
      <c r="A88" s="24">
        <f t="shared" si="4"/>
        <v>16</v>
      </c>
      <c r="B88" s="745"/>
      <c r="C88" s="29"/>
      <c r="D88" s="24"/>
      <c r="E88" s="24"/>
      <c r="F88" s="24"/>
      <c r="G88" s="24"/>
      <c r="H88" s="24"/>
      <c r="I88" s="742"/>
      <c r="J88" s="742"/>
      <c r="K88" s="742"/>
      <c r="L88" s="742"/>
      <c r="M88" s="742"/>
      <c r="N88" s="742"/>
      <c r="O88" s="742"/>
      <c r="P88" s="742"/>
      <c r="Q88" s="742"/>
      <c r="R88" s="742"/>
      <c r="S88" s="742"/>
      <c r="T88" s="742"/>
      <c r="U88" s="742"/>
      <c r="V88" s="742"/>
      <c r="W88" s="742"/>
      <c r="X88" s="742"/>
      <c r="Y88" s="742"/>
      <c r="Z88" s="742"/>
    </row>
    <row r="89" ht="15.75" customHeight="1">
      <c r="A89" s="24">
        <f t="shared" si="4"/>
        <v>17</v>
      </c>
      <c r="B89" s="745"/>
      <c r="C89" s="29"/>
      <c r="D89" s="24"/>
      <c r="E89" s="24"/>
      <c r="F89" s="24"/>
      <c r="G89" s="24"/>
      <c r="H89" s="24"/>
      <c r="I89" s="742"/>
      <c r="J89" s="742"/>
      <c r="K89" s="742"/>
      <c r="L89" s="742"/>
      <c r="M89" s="742"/>
      <c r="N89" s="742"/>
      <c r="O89" s="742"/>
      <c r="P89" s="742"/>
      <c r="Q89" s="742"/>
      <c r="R89" s="742"/>
      <c r="S89" s="742"/>
      <c r="T89" s="742"/>
      <c r="U89" s="742"/>
      <c r="V89" s="742"/>
      <c r="W89" s="742"/>
      <c r="X89" s="742"/>
      <c r="Y89" s="742"/>
      <c r="Z89" s="742"/>
    </row>
    <row r="90" ht="15.75" customHeight="1">
      <c r="A90" s="24">
        <f t="shared" si="4"/>
        <v>18</v>
      </c>
      <c r="B90" s="745"/>
      <c r="C90" s="29"/>
      <c r="D90" s="24"/>
      <c r="E90" s="24"/>
      <c r="F90" s="24"/>
      <c r="G90" s="24"/>
      <c r="H90" s="24"/>
      <c r="I90" s="742"/>
      <c r="J90" s="742"/>
      <c r="K90" s="742"/>
      <c r="L90" s="742"/>
      <c r="M90" s="742"/>
      <c r="N90" s="742"/>
      <c r="O90" s="742"/>
      <c r="P90" s="742"/>
      <c r="Q90" s="742"/>
      <c r="R90" s="742"/>
      <c r="S90" s="742"/>
      <c r="T90" s="742"/>
      <c r="U90" s="742"/>
      <c r="V90" s="742"/>
      <c r="W90" s="742"/>
      <c r="X90" s="742"/>
      <c r="Y90" s="742"/>
      <c r="Z90" s="742"/>
    </row>
    <row r="91" ht="15.75" customHeight="1">
      <c r="A91" s="24">
        <f t="shared" si="4"/>
        <v>19</v>
      </c>
      <c r="B91" s="745"/>
      <c r="C91" s="29"/>
      <c r="D91" s="24"/>
      <c r="E91" s="24"/>
      <c r="F91" s="24"/>
      <c r="G91" s="24"/>
      <c r="H91" s="24"/>
      <c r="I91" s="742"/>
      <c r="J91" s="742"/>
      <c r="K91" s="742"/>
      <c r="L91" s="742"/>
      <c r="M91" s="742"/>
      <c r="N91" s="742"/>
      <c r="O91" s="742"/>
      <c r="P91" s="742"/>
      <c r="Q91" s="742"/>
      <c r="R91" s="742"/>
      <c r="S91" s="742"/>
      <c r="T91" s="742"/>
      <c r="U91" s="742"/>
      <c r="V91" s="742"/>
      <c r="W91" s="742"/>
      <c r="X91" s="742"/>
      <c r="Y91" s="742"/>
      <c r="Z91" s="742"/>
    </row>
    <row r="92" ht="15.75" customHeight="1">
      <c r="A92" s="24">
        <f t="shared" si="4"/>
        <v>20</v>
      </c>
      <c r="B92" s="745"/>
      <c r="C92" s="29"/>
      <c r="D92" s="24"/>
      <c r="E92" s="24"/>
      <c r="F92" s="24"/>
      <c r="G92" s="24"/>
      <c r="H92" s="24"/>
      <c r="I92" s="742"/>
      <c r="J92" s="742"/>
      <c r="K92" s="742"/>
      <c r="L92" s="742"/>
      <c r="M92" s="742"/>
      <c r="N92" s="742"/>
      <c r="O92" s="742"/>
      <c r="P92" s="742"/>
      <c r="Q92" s="742"/>
      <c r="R92" s="742"/>
      <c r="S92" s="742"/>
      <c r="T92" s="742"/>
      <c r="U92" s="742"/>
      <c r="V92" s="742"/>
      <c r="W92" s="742"/>
      <c r="X92" s="742"/>
      <c r="Y92" s="742"/>
      <c r="Z92" s="742"/>
    </row>
    <row r="93" ht="15.75" customHeight="1">
      <c r="A93" s="24">
        <f t="shared" si="4"/>
        <v>21</v>
      </c>
      <c r="B93" s="745"/>
      <c r="C93" s="29"/>
      <c r="D93" s="24"/>
      <c r="E93" s="24"/>
      <c r="F93" s="24"/>
      <c r="G93" s="24"/>
      <c r="H93" s="24"/>
      <c r="I93" s="742"/>
      <c r="J93" s="742"/>
      <c r="K93" s="742"/>
      <c r="L93" s="742"/>
      <c r="M93" s="742"/>
      <c r="N93" s="742"/>
      <c r="O93" s="742"/>
      <c r="P93" s="742"/>
      <c r="Q93" s="742"/>
      <c r="R93" s="742"/>
      <c r="S93" s="742"/>
      <c r="T93" s="742"/>
      <c r="U93" s="742"/>
      <c r="V93" s="742"/>
      <c r="W93" s="742"/>
      <c r="X93" s="742"/>
      <c r="Y93" s="742"/>
      <c r="Z93" s="742"/>
    </row>
    <row r="94" ht="15.75" customHeight="1">
      <c r="A94" s="24">
        <f t="shared" si="4"/>
        <v>22</v>
      </c>
      <c r="B94" s="745"/>
      <c r="C94" s="29"/>
      <c r="D94" s="24"/>
      <c r="E94" s="24"/>
      <c r="F94" s="24"/>
      <c r="G94" s="24"/>
      <c r="H94" s="24"/>
      <c r="I94" s="742"/>
      <c r="J94" s="742"/>
      <c r="K94" s="742"/>
      <c r="L94" s="742"/>
      <c r="M94" s="742"/>
      <c r="N94" s="742"/>
      <c r="O94" s="742"/>
      <c r="P94" s="742"/>
      <c r="Q94" s="742"/>
      <c r="R94" s="742"/>
      <c r="S94" s="742"/>
      <c r="T94" s="742"/>
      <c r="U94" s="742"/>
      <c r="V94" s="742"/>
      <c r="W94" s="742"/>
      <c r="X94" s="742"/>
      <c r="Y94" s="742"/>
      <c r="Z94" s="742"/>
    </row>
    <row r="95" ht="15.75" customHeight="1">
      <c r="A95" s="24">
        <f t="shared" si="4"/>
        <v>23</v>
      </c>
      <c r="B95" s="745"/>
      <c r="C95" s="29"/>
      <c r="D95" s="24"/>
      <c r="E95" s="24"/>
      <c r="F95" s="24"/>
      <c r="G95" s="24"/>
      <c r="H95" s="24"/>
      <c r="I95" s="742"/>
      <c r="J95" s="742"/>
      <c r="K95" s="742"/>
      <c r="L95" s="742"/>
      <c r="M95" s="742"/>
      <c r="N95" s="742"/>
      <c r="O95" s="742"/>
      <c r="P95" s="742"/>
      <c r="Q95" s="742"/>
      <c r="R95" s="742"/>
      <c r="S95" s="742"/>
      <c r="T95" s="742"/>
      <c r="U95" s="742"/>
      <c r="V95" s="742"/>
      <c r="W95" s="742"/>
      <c r="X95" s="742"/>
      <c r="Y95" s="742"/>
      <c r="Z95" s="742"/>
    </row>
    <row r="96" ht="15.75" customHeight="1">
      <c r="A96" s="24">
        <f t="shared" si="4"/>
        <v>24</v>
      </c>
      <c r="B96" s="745"/>
      <c r="C96" s="29"/>
      <c r="D96" s="24"/>
      <c r="E96" s="24"/>
      <c r="F96" s="24"/>
      <c r="G96" s="24"/>
      <c r="H96" s="24"/>
      <c r="I96" s="742"/>
      <c r="J96" s="742"/>
      <c r="K96" s="742"/>
      <c r="L96" s="742"/>
      <c r="M96" s="742"/>
      <c r="N96" s="742"/>
      <c r="O96" s="742"/>
      <c r="P96" s="742"/>
      <c r="Q96" s="742"/>
      <c r="R96" s="742"/>
      <c r="S96" s="742"/>
      <c r="T96" s="742"/>
      <c r="U96" s="742"/>
      <c r="V96" s="742"/>
      <c r="W96" s="742"/>
      <c r="X96" s="742"/>
      <c r="Y96" s="742"/>
      <c r="Z96" s="742"/>
    </row>
    <row r="97" ht="15.75" customHeight="1">
      <c r="A97" s="24">
        <f t="shared" si="4"/>
        <v>25</v>
      </c>
      <c r="B97" s="745"/>
      <c r="C97" s="29"/>
      <c r="D97" s="24"/>
      <c r="E97" s="24"/>
      <c r="F97" s="24"/>
      <c r="G97" s="24"/>
      <c r="H97" s="24"/>
      <c r="I97" s="742"/>
      <c r="J97" s="742"/>
      <c r="K97" s="742"/>
      <c r="L97" s="742"/>
      <c r="M97" s="742"/>
      <c r="N97" s="742"/>
      <c r="O97" s="742"/>
      <c r="P97" s="742"/>
      <c r="Q97" s="742"/>
      <c r="R97" s="742"/>
      <c r="S97" s="742"/>
      <c r="T97" s="742"/>
      <c r="U97" s="742"/>
      <c r="V97" s="742"/>
      <c r="W97" s="742"/>
      <c r="X97" s="742"/>
      <c r="Y97" s="742"/>
      <c r="Z97" s="742"/>
    </row>
    <row r="98" ht="15.75" customHeight="1">
      <c r="A98" s="24">
        <f t="shared" si="4"/>
        <v>26</v>
      </c>
      <c r="B98" s="745"/>
      <c r="C98" s="29"/>
      <c r="D98" s="24"/>
      <c r="E98" s="24"/>
      <c r="F98" s="24"/>
      <c r="G98" s="24"/>
      <c r="H98" s="24"/>
      <c r="I98" s="742"/>
      <c r="J98" s="742"/>
      <c r="K98" s="742"/>
      <c r="L98" s="742"/>
      <c r="M98" s="742"/>
      <c r="N98" s="742"/>
      <c r="O98" s="742"/>
      <c r="P98" s="742"/>
      <c r="Q98" s="742"/>
      <c r="R98" s="742"/>
      <c r="S98" s="742"/>
      <c r="T98" s="742"/>
      <c r="U98" s="742"/>
      <c r="V98" s="742"/>
      <c r="W98" s="742"/>
      <c r="X98" s="742"/>
      <c r="Y98" s="742"/>
      <c r="Z98" s="742"/>
    </row>
    <row r="99" ht="15.75" customHeight="1">
      <c r="A99" s="24">
        <v>1.0</v>
      </c>
      <c r="B99" s="745"/>
      <c r="C99" s="29"/>
      <c r="D99" s="24"/>
      <c r="E99" s="24"/>
      <c r="F99" s="24"/>
      <c r="G99" s="24"/>
      <c r="H99" s="24"/>
      <c r="I99" s="742"/>
      <c r="J99" s="742"/>
      <c r="K99" s="742"/>
      <c r="L99" s="742"/>
      <c r="M99" s="742"/>
      <c r="N99" s="742"/>
      <c r="O99" s="742"/>
      <c r="P99" s="742"/>
      <c r="Q99" s="742"/>
      <c r="R99" s="742"/>
      <c r="S99" s="742"/>
      <c r="T99" s="742"/>
      <c r="U99" s="742"/>
      <c r="V99" s="742"/>
      <c r="W99" s="742"/>
      <c r="X99" s="742"/>
      <c r="Y99" s="742"/>
      <c r="Z99" s="742"/>
    </row>
    <row r="100" ht="15.75" customHeight="1">
      <c r="A100" s="24">
        <f t="shared" ref="A100:A123" si="5">A99+1</f>
        <v>2</v>
      </c>
      <c r="B100" s="745"/>
      <c r="C100" s="29"/>
      <c r="D100" s="24"/>
      <c r="E100" s="24"/>
      <c r="F100" s="24"/>
      <c r="G100" s="24"/>
      <c r="H100" s="24"/>
      <c r="I100" s="742"/>
      <c r="J100" s="742"/>
      <c r="K100" s="742"/>
      <c r="L100" s="742"/>
      <c r="M100" s="742"/>
      <c r="N100" s="742"/>
      <c r="O100" s="742"/>
      <c r="P100" s="742"/>
      <c r="Q100" s="742"/>
      <c r="R100" s="742"/>
      <c r="S100" s="742"/>
      <c r="T100" s="742"/>
      <c r="U100" s="742"/>
      <c r="V100" s="742"/>
      <c r="W100" s="742"/>
      <c r="X100" s="742"/>
      <c r="Y100" s="742"/>
      <c r="Z100" s="742"/>
    </row>
    <row r="101" ht="15.75" customHeight="1">
      <c r="A101" s="24">
        <f t="shared" si="5"/>
        <v>3</v>
      </c>
      <c r="B101" s="745"/>
      <c r="C101" s="29"/>
      <c r="D101" s="24"/>
      <c r="E101" s="24"/>
      <c r="F101" s="24"/>
      <c r="G101" s="24"/>
      <c r="H101" s="24"/>
      <c r="I101" s="742"/>
      <c r="J101" s="742"/>
      <c r="K101" s="742"/>
      <c r="L101" s="742"/>
      <c r="M101" s="742"/>
      <c r="N101" s="742"/>
      <c r="O101" s="742"/>
      <c r="P101" s="742"/>
      <c r="Q101" s="742"/>
      <c r="R101" s="742"/>
      <c r="S101" s="742"/>
      <c r="T101" s="742"/>
      <c r="U101" s="742"/>
      <c r="V101" s="742"/>
      <c r="W101" s="742"/>
      <c r="X101" s="742"/>
      <c r="Y101" s="742"/>
      <c r="Z101" s="742"/>
    </row>
    <row r="102" ht="15.75" customHeight="1">
      <c r="A102" s="24">
        <f t="shared" si="5"/>
        <v>4</v>
      </c>
      <c r="B102" s="745"/>
      <c r="C102" s="29"/>
      <c r="D102" s="24"/>
      <c r="E102" s="24"/>
      <c r="F102" s="24"/>
      <c r="G102" s="24"/>
      <c r="H102" s="24"/>
      <c r="I102" s="742"/>
      <c r="J102" s="742"/>
      <c r="K102" s="742"/>
      <c r="L102" s="742"/>
      <c r="M102" s="742"/>
      <c r="N102" s="742"/>
      <c r="O102" s="742"/>
      <c r="P102" s="742"/>
      <c r="Q102" s="742"/>
      <c r="R102" s="742"/>
      <c r="S102" s="742"/>
      <c r="T102" s="742"/>
      <c r="U102" s="742"/>
      <c r="V102" s="742"/>
      <c r="W102" s="742"/>
      <c r="X102" s="742"/>
      <c r="Y102" s="742"/>
      <c r="Z102" s="742"/>
    </row>
    <row r="103" ht="15.75" customHeight="1">
      <c r="A103" s="24">
        <f t="shared" si="5"/>
        <v>5</v>
      </c>
      <c r="B103" s="745"/>
      <c r="C103" s="29"/>
      <c r="D103" s="24"/>
      <c r="E103" s="24"/>
      <c r="F103" s="24"/>
      <c r="G103" s="24"/>
      <c r="H103" s="24"/>
      <c r="I103" s="742"/>
      <c r="J103" s="742"/>
      <c r="K103" s="742"/>
      <c r="L103" s="742"/>
      <c r="M103" s="742"/>
      <c r="N103" s="742"/>
      <c r="O103" s="742"/>
      <c r="P103" s="742"/>
      <c r="Q103" s="742"/>
      <c r="R103" s="742"/>
      <c r="S103" s="742"/>
      <c r="T103" s="742"/>
      <c r="U103" s="742"/>
      <c r="V103" s="742"/>
      <c r="W103" s="742"/>
      <c r="X103" s="742"/>
      <c r="Y103" s="742"/>
      <c r="Z103" s="742"/>
    </row>
    <row r="104" ht="15.75" customHeight="1">
      <c r="A104" s="24">
        <f t="shared" si="5"/>
        <v>6</v>
      </c>
      <c r="B104" s="745"/>
      <c r="C104" s="29"/>
      <c r="D104" s="24"/>
      <c r="E104" s="24"/>
      <c r="F104" s="24"/>
      <c r="G104" s="24"/>
      <c r="H104" s="24"/>
      <c r="I104" s="742"/>
      <c r="J104" s="742"/>
      <c r="K104" s="742"/>
      <c r="L104" s="742"/>
      <c r="M104" s="742"/>
      <c r="N104" s="742"/>
      <c r="O104" s="742"/>
      <c r="P104" s="742"/>
      <c r="Q104" s="742"/>
      <c r="R104" s="742"/>
      <c r="S104" s="742"/>
      <c r="T104" s="742"/>
      <c r="U104" s="742"/>
      <c r="V104" s="742"/>
      <c r="W104" s="742"/>
      <c r="X104" s="742"/>
      <c r="Y104" s="742"/>
      <c r="Z104" s="742"/>
    </row>
    <row r="105" ht="15.75" customHeight="1">
      <c r="A105" s="24">
        <f t="shared" si="5"/>
        <v>7</v>
      </c>
      <c r="B105" s="745"/>
      <c r="C105" s="29"/>
      <c r="D105" s="24"/>
      <c r="E105" s="24"/>
      <c r="F105" s="24"/>
      <c r="G105" s="24"/>
      <c r="H105" s="24"/>
      <c r="I105" s="742"/>
      <c r="J105" s="742"/>
      <c r="K105" s="742"/>
      <c r="L105" s="742"/>
      <c r="M105" s="742"/>
      <c r="N105" s="742"/>
      <c r="O105" s="742"/>
      <c r="P105" s="742"/>
      <c r="Q105" s="742"/>
      <c r="R105" s="742"/>
      <c r="S105" s="742"/>
      <c r="T105" s="742"/>
      <c r="U105" s="742"/>
      <c r="V105" s="742"/>
      <c r="W105" s="742"/>
      <c r="X105" s="742"/>
      <c r="Y105" s="742"/>
      <c r="Z105" s="742"/>
    </row>
    <row r="106" ht="15.75" customHeight="1">
      <c r="A106" s="24">
        <f t="shared" si="5"/>
        <v>8</v>
      </c>
      <c r="B106" s="745"/>
      <c r="C106" s="29"/>
      <c r="D106" s="24"/>
      <c r="E106" s="24"/>
      <c r="F106" s="24"/>
      <c r="G106" s="24"/>
      <c r="H106" s="24"/>
      <c r="I106" s="742"/>
      <c r="J106" s="742"/>
      <c r="K106" s="742"/>
      <c r="L106" s="742"/>
      <c r="M106" s="742"/>
      <c r="N106" s="742"/>
      <c r="O106" s="742"/>
      <c r="P106" s="742"/>
      <c r="Q106" s="742"/>
      <c r="R106" s="742"/>
      <c r="S106" s="742"/>
      <c r="T106" s="742"/>
      <c r="U106" s="742"/>
      <c r="V106" s="742"/>
      <c r="W106" s="742"/>
      <c r="X106" s="742"/>
      <c r="Y106" s="742"/>
      <c r="Z106" s="742"/>
    </row>
    <row r="107" ht="15.75" customHeight="1">
      <c r="A107" s="24">
        <f t="shared" si="5"/>
        <v>9</v>
      </c>
      <c r="B107" s="745"/>
      <c r="C107" s="29"/>
      <c r="D107" s="24"/>
      <c r="E107" s="24"/>
      <c r="F107" s="24"/>
      <c r="G107" s="24"/>
      <c r="H107" s="24"/>
      <c r="I107" s="742"/>
      <c r="J107" s="742"/>
      <c r="K107" s="742"/>
      <c r="L107" s="742"/>
      <c r="M107" s="742"/>
      <c r="N107" s="742"/>
      <c r="O107" s="742"/>
      <c r="P107" s="742"/>
      <c r="Q107" s="742"/>
      <c r="R107" s="742"/>
      <c r="S107" s="742"/>
      <c r="T107" s="742"/>
      <c r="U107" s="742"/>
      <c r="V107" s="742"/>
      <c r="W107" s="742"/>
      <c r="X107" s="742"/>
      <c r="Y107" s="742"/>
      <c r="Z107" s="742"/>
    </row>
    <row r="108" ht="15.75" customHeight="1">
      <c r="A108" s="24">
        <f t="shared" si="5"/>
        <v>10</v>
      </c>
      <c r="B108" s="745"/>
      <c r="C108" s="29"/>
      <c r="D108" s="24"/>
      <c r="E108" s="24"/>
      <c r="F108" s="24"/>
      <c r="G108" s="24"/>
      <c r="H108" s="24"/>
      <c r="I108" s="742"/>
      <c r="J108" s="742"/>
      <c r="K108" s="742"/>
      <c r="L108" s="742"/>
      <c r="M108" s="742"/>
      <c r="N108" s="742"/>
      <c r="O108" s="742"/>
      <c r="P108" s="742"/>
      <c r="Q108" s="742"/>
      <c r="R108" s="742"/>
      <c r="S108" s="742"/>
      <c r="T108" s="742"/>
      <c r="U108" s="742"/>
      <c r="V108" s="742"/>
      <c r="W108" s="742"/>
      <c r="X108" s="742"/>
      <c r="Y108" s="742"/>
      <c r="Z108" s="742"/>
    </row>
    <row r="109" ht="15.75" customHeight="1">
      <c r="A109" s="24">
        <f t="shared" si="5"/>
        <v>11</v>
      </c>
      <c r="B109" s="745"/>
      <c r="C109" s="29"/>
      <c r="D109" s="24"/>
      <c r="E109" s="24"/>
      <c r="F109" s="24"/>
      <c r="G109" s="24"/>
      <c r="H109" s="24"/>
      <c r="I109" s="742"/>
      <c r="J109" s="742"/>
      <c r="K109" s="742"/>
      <c r="L109" s="742"/>
      <c r="M109" s="742"/>
      <c r="N109" s="742"/>
      <c r="O109" s="742"/>
      <c r="P109" s="742"/>
      <c r="Q109" s="742"/>
      <c r="R109" s="742"/>
      <c r="S109" s="742"/>
      <c r="T109" s="742"/>
      <c r="U109" s="742"/>
      <c r="V109" s="742"/>
      <c r="W109" s="742"/>
      <c r="X109" s="742"/>
      <c r="Y109" s="742"/>
      <c r="Z109" s="742"/>
    </row>
    <row r="110" ht="15.75" customHeight="1">
      <c r="A110" s="24">
        <f t="shared" si="5"/>
        <v>12</v>
      </c>
      <c r="B110" s="745"/>
      <c r="C110" s="29"/>
      <c r="D110" s="24"/>
      <c r="E110" s="24"/>
      <c r="F110" s="24"/>
      <c r="G110" s="24"/>
      <c r="H110" s="24"/>
      <c r="I110" s="742"/>
      <c r="J110" s="742"/>
      <c r="K110" s="742"/>
      <c r="L110" s="742"/>
      <c r="M110" s="742"/>
      <c r="N110" s="742"/>
      <c r="O110" s="742"/>
      <c r="P110" s="742"/>
      <c r="Q110" s="742"/>
      <c r="R110" s="742"/>
      <c r="S110" s="742"/>
      <c r="T110" s="742"/>
      <c r="U110" s="742"/>
      <c r="V110" s="742"/>
      <c r="W110" s="742"/>
      <c r="X110" s="742"/>
      <c r="Y110" s="742"/>
      <c r="Z110" s="742"/>
    </row>
    <row r="111" ht="15.75" customHeight="1">
      <c r="A111" s="24">
        <f t="shared" si="5"/>
        <v>13</v>
      </c>
      <c r="B111" s="745"/>
      <c r="C111" s="29"/>
      <c r="D111" s="24"/>
      <c r="E111" s="24"/>
      <c r="F111" s="24"/>
      <c r="G111" s="24"/>
      <c r="H111" s="24"/>
      <c r="I111" s="742"/>
      <c r="J111" s="742"/>
      <c r="K111" s="742"/>
      <c r="L111" s="742"/>
      <c r="M111" s="742"/>
      <c r="N111" s="742"/>
      <c r="O111" s="742"/>
      <c r="P111" s="742"/>
      <c r="Q111" s="742"/>
      <c r="R111" s="742"/>
      <c r="S111" s="742"/>
      <c r="T111" s="742"/>
      <c r="U111" s="742"/>
      <c r="V111" s="742"/>
      <c r="W111" s="742"/>
      <c r="X111" s="742"/>
      <c r="Y111" s="742"/>
      <c r="Z111" s="742"/>
    </row>
    <row r="112" ht="15.75" customHeight="1">
      <c r="A112" s="24">
        <f t="shared" si="5"/>
        <v>14</v>
      </c>
      <c r="B112" s="745"/>
      <c r="C112" s="29"/>
      <c r="D112" s="24"/>
      <c r="E112" s="24"/>
      <c r="F112" s="24"/>
      <c r="G112" s="24"/>
      <c r="H112" s="24"/>
      <c r="I112" s="742"/>
      <c r="J112" s="742"/>
      <c r="K112" s="742"/>
      <c r="L112" s="742"/>
      <c r="M112" s="742"/>
      <c r="N112" s="742"/>
      <c r="O112" s="742"/>
      <c r="P112" s="742"/>
      <c r="Q112" s="742"/>
      <c r="R112" s="742"/>
      <c r="S112" s="742"/>
      <c r="T112" s="742"/>
      <c r="U112" s="742"/>
      <c r="V112" s="742"/>
      <c r="W112" s="742"/>
      <c r="X112" s="742"/>
      <c r="Y112" s="742"/>
      <c r="Z112" s="742"/>
    </row>
    <row r="113" ht="15.75" customHeight="1">
      <c r="A113" s="24">
        <f t="shared" si="5"/>
        <v>15</v>
      </c>
      <c r="B113" s="745"/>
      <c r="C113" s="29"/>
      <c r="D113" s="24"/>
      <c r="E113" s="24"/>
      <c r="F113" s="24"/>
      <c r="G113" s="24"/>
      <c r="H113" s="24"/>
      <c r="I113" s="742"/>
      <c r="J113" s="742"/>
      <c r="K113" s="742"/>
      <c r="L113" s="742"/>
      <c r="M113" s="742"/>
      <c r="N113" s="742"/>
      <c r="O113" s="742"/>
      <c r="P113" s="742"/>
      <c r="Q113" s="742"/>
      <c r="R113" s="742"/>
      <c r="S113" s="742"/>
      <c r="T113" s="742"/>
      <c r="U113" s="742"/>
      <c r="V113" s="742"/>
      <c r="W113" s="742"/>
      <c r="X113" s="742"/>
      <c r="Y113" s="742"/>
      <c r="Z113" s="742"/>
    </row>
    <row r="114" ht="15.75" customHeight="1">
      <c r="A114" s="24">
        <f t="shared" si="5"/>
        <v>16</v>
      </c>
      <c r="B114" s="745"/>
      <c r="C114" s="29"/>
      <c r="D114" s="24"/>
      <c r="E114" s="24"/>
      <c r="F114" s="24"/>
      <c r="G114" s="24"/>
      <c r="H114" s="24"/>
      <c r="I114" s="742"/>
      <c r="J114" s="742"/>
      <c r="K114" s="742"/>
      <c r="L114" s="742"/>
      <c r="M114" s="742"/>
      <c r="N114" s="742"/>
      <c r="O114" s="742"/>
      <c r="P114" s="742"/>
      <c r="Q114" s="742"/>
      <c r="R114" s="742"/>
      <c r="S114" s="742"/>
      <c r="T114" s="742"/>
      <c r="U114" s="742"/>
      <c r="V114" s="742"/>
      <c r="W114" s="742"/>
      <c r="X114" s="742"/>
      <c r="Y114" s="742"/>
      <c r="Z114" s="742"/>
    </row>
    <row r="115" ht="15.75" customHeight="1">
      <c r="A115" s="24">
        <f t="shared" si="5"/>
        <v>17</v>
      </c>
      <c r="B115" s="745"/>
      <c r="C115" s="29"/>
      <c r="D115" s="24"/>
      <c r="E115" s="24"/>
      <c r="F115" s="24"/>
      <c r="G115" s="24"/>
      <c r="H115" s="24"/>
      <c r="I115" s="742"/>
      <c r="J115" s="742"/>
      <c r="K115" s="742"/>
      <c r="L115" s="742"/>
      <c r="M115" s="742"/>
      <c r="N115" s="742"/>
      <c r="O115" s="742"/>
      <c r="P115" s="742"/>
      <c r="Q115" s="742"/>
      <c r="R115" s="742"/>
      <c r="S115" s="742"/>
      <c r="T115" s="742"/>
      <c r="U115" s="742"/>
      <c r="V115" s="742"/>
      <c r="W115" s="742"/>
      <c r="X115" s="742"/>
      <c r="Y115" s="742"/>
      <c r="Z115" s="742"/>
    </row>
    <row r="116" ht="15.75" customHeight="1">
      <c r="A116" s="24">
        <f t="shared" si="5"/>
        <v>18</v>
      </c>
      <c r="B116" s="745"/>
      <c r="C116" s="29"/>
      <c r="D116" s="24"/>
      <c r="E116" s="24"/>
      <c r="F116" s="24"/>
      <c r="G116" s="24"/>
      <c r="H116" s="24"/>
      <c r="I116" s="742"/>
      <c r="J116" s="742"/>
      <c r="K116" s="742"/>
      <c r="L116" s="742"/>
      <c r="M116" s="742"/>
      <c r="N116" s="742"/>
      <c r="O116" s="742"/>
      <c r="P116" s="742"/>
      <c r="Q116" s="742"/>
      <c r="R116" s="742"/>
      <c r="S116" s="742"/>
      <c r="T116" s="742"/>
      <c r="U116" s="742"/>
      <c r="V116" s="742"/>
      <c r="W116" s="742"/>
      <c r="X116" s="742"/>
      <c r="Y116" s="742"/>
      <c r="Z116" s="742"/>
    </row>
    <row r="117" ht="15.75" customHeight="1">
      <c r="A117" s="24">
        <f t="shared" si="5"/>
        <v>19</v>
      </c>
      <c r="B117" s="745"/>
      <c r="C117" s="29"/>
      <c r="D117" s="24"/>
      <c r="E117" s="24"/>
      <c r="F117" s="24"/>
      <c r="G117" s="24"/>
      <c r="H117" s="24"/>
      <c r="I117" s="742"/>
      <c r="J117" s="742"/>
      <c r="K117" s="742"/>
      <c r="L117" s="742"/>
      <c r="M117" s="742"/>
      <c r="N117" s="742"/>
      <c r="O117" s="742"/>
      <c r="P117" s="742"/>
      <c r="Q117" s="742"/>
      <c r="R117" s="742"/>
      <c r="S117" s="742"/>
      <c r="T117" s="742"/>
      <c r="U117" s="742"/>
      <c r="V117" s="742"/>
      <c r="W117" s="742"/>
      <c r="X117" s="742"/>
      <c r="Y117" s="742"/>
      <c r="Z117" s="742"/>
    </row>
    <row r="118" ht="15.75" customHeight="1">
      <c r="A118" s="24">
        <f t="shared" si="5"/>
        <v>20</v>
      </c>
      <c r="B118" s="745"/>
      <c r="C118" s="29"/>
      <c r="D118" s="24"/>
      <c r="E118" s="24"/>
      <c r="F118" s="24"/>
      <c r="G118" s="24"/>
      <c r="H118" s="24"/>
      <c r="I118" s="742"/>
      <c r="J118" s="742"/>
      <c r="K118" s="742"/>
      <c r="L118" s="742"/>
      <c r="M118" s="742"/>
      <c r="N118" s="742"/>
      <c r="O118" s="742"/>
      <c r="P118" s="742"/>
      <c r="Q118" s="742"/>
      <c r="R118" s="742"/>
      <c r="S118" s="742"/>
      <c r="T118" s="742"/>
      <c r="U118" s="742"/>
      <c r="V118" s="742"/>
      <c r="W118" s="742"/>
      <c r="X118" s="742"/>
      <c r="Y118" s="742"/>
      <c r="Z118" s="742"/>
    </row>
    <row r="119" ht="15.75" customHeight="1">
      <c r="A119" s="24">
        <f t="shared" si="5"/>
        <v>21</v>
      </c>
      <c r="B119" s="745"/>
      <c r="C119" s="29"/>
      <c r="D119" s="24"/>
      <c r="E119" s="24"/>
      <c r="F119" s="24"/>
      <c r="G119" s="24"/>
      <c r="H119" s="24"/>
      <c r="I119" s="742"/>
      <c r="J119" s="742"/>
      <c r="K119" s="742"/>
      <c r="L119" s="742"/>
      <c r="M119" s="742"/>
      <c r="N119" s="742"/>
      <c r="O119" s="742"/>
      <c r="P119" s="742"/>
      <c r="Q119" s="742"/>
      <c r="R119" s="742"/>
      <c r="S119" s="742"/>
      <c r="T119" s="742"/>
      <c r="U119" s="742"/>
      <c r="V119" s="742"/>
      <c r="W119" s="742"/>
      <c r="X119" s="742"/>
      <c r="Y119" s="742"/>
      <c r="Z119" s="742"/>
    </row>
    <row r="120" ht="15.75" customHeight="1">
      <c r="A120" s="24">
        <f t="shared" si="5"/>
        <v>22</v>
      </c>
      <c r="B120" s="745"/>
      <c r="C120" s="29"/>
      <c r="D120" s="24"/>
      <c r="E120" s="24"/>
      <c r="F120" s="24"/>
      <c r="G120" s="24"/>
      <c r="H120" s="24"/>
      <c r="I120" s="742"/>
      <c r="J120" s="742"/>
      <c r="K120" s="742"/>
      <c r="L120" s="742"/>
      <c r="M120" s="742"/>
      <c r="N120" s="742"/>
      <c r="O120" s="742"/>
      <c r="P120" s="742"/>
      <c r="Q120" s="742"/>
      <c r="R120" s="742"/>
      <c r="S120" s="742"/>
      <c r="T120" s="742"/>
      <c r="U120" s="742"/>
      <c r="V120" s="742"/>
      <c r="W120" s="742"/>
      <c r="X120" s="742"/>
      <c r="Y120" s="742"/>
      <c r="Z120" s="742"/>
    </row>
    <row r="121" ht="15.75" customHeight="1">
      <c r="A121" s="24">
        <f t="shared" si="5"/>
        <v>23</v>
      </c>
      <c r="B121" s="745"/>
      <c r="C121" s="29"/>
      <c r="D121" s="24"/>
      <c r="E121" s="24"/>
      <c r="F121" s="24"/>
      <c r="G121" s="24"/>
      <c r="H121" s="24"/>
      <c r="I121" s="742"/>
      <c r="J121" s="742"/>
      <c r="K121" s="742"/>
      <c r="L121" s="742"/>
      <c r="M121" s="742"/>
      <c r="N121" s="742"/>
      <c r="O121" s="742"/>
      <c r="P121" s="742"/>
      <c r="Q121" s="742"/>
      <c r="R121" s="742"/>
      <c r="S121" s="742"/>
      <c r="T121" s="742"/>
      <c r="U121" s="742"/>
      <c r="V121" s="742"/>
      <c r="W121" s="742"/>
      <c r="X121" s="742"/>
      <c r="Y121" s="742"/>
      <c r="Z121" s="742"/>
    </row>
    <row r="122" ht="15.75" customHeight="1">
      <c r="A122" s="24">
        <f t="shared" si="5"/>
        <v>24</v>
      </c>
      <c r="B122" s="745"/>
      <c r="C122" s="29"/>
      <c r="D122" s="24"/>
      <c r="E122" s="24"/>
      <c r="F122" s="24"/>
      <c r="G122" s="24"/>
      <c r="H122" s="24"/>
      <c r="I122" s="742"/>
      <c r="J122" s="742"/>
      <c r="K122" s="742"/>
      <c r="L122" s="742"/>
      <c r="M122" s="742"/>
      <c r="N122" s="742"/>
      <c r="O122" s="742"/>
      <c r="P122" s="742"/>
      <c r="Q122" s="742"/>
      <c r="R122" s="742"/>
      <c r="S122" s="742"/>
      <c r="T122" s="742"/>
      <c r="U122" s="742"/>
      <c r="V122" s="742"/>
      <c r="W122" s="742"/>
      <c r="X122" s="742"/>
      <c r="Y122" s="742"/>
      <c r="Z122" s="742"/>
    </row>
    <row r="123" ht="15.75" customHeight="1">
      <c r="A123" s="24">
        <f t="shared" si="5"/>
        <v>25</v>
      </c>
      <c r="B123" s="745"/>
      <c r="C123" s="29"/>
      <c r="D123" s="24"/>
      <c r="E123" s="24"/>
      <c r="F123" s="24"/>
      <c r="G123" s="24"/>
      <c r="H123" s="24"/>
      <c r="I123" s="742"/>
      <c r="J123" s="742"/>
      <c r="K123" s="742"/>
      <c r="L123" s="742"/>
      <c r="M123" s="742"/>
      <c r="N123" s="742"/>
      <c r="O123" s="742"/>
      <c r="P123" s="742"/>
      <c r="Q123" s="742"/>
      <c r="R123" s="742"/>
      <c r="S123" s="742"/>
      <c r="T123" s="742"/>
      <c r="U123" s="742"/>
      <c r="V123" s="742"/>
      <c r="W123" s="742"/>
      <c r="X123" s="742"/>
      <c r="Y123" s="742"/>
      <c r="Z123" s="742"/>
    </row>
    <row r="124" ht="15.75" customHeight="1">
      <c r="A124" s="24">
        <v>1.0</v>
      </c>
      <c r="B124" s="745"/>
      <c r="C124" s="29"/>
      <c r="D124" s="24"/>
      <c r="E124" s="24"/>
      <c r="F124" s="24"/>
      <c r="G124" s="24"/>
      <c r="H124" s="24"/>
      <c r="I124" s="742"/>
      <c r="J124" s="742"/>
      <c r="K124" s="742"/>
      <c r="L124" s="742"/>
      <c r="M124" s="742"/>
      <c r="N124" s="742"/>
      <c r="O124" s="742"/>
      <c r="P124" s="742"/>
      <c r="Q124" s="742"/>
      <c r="R124" s="742"/>
      <c r="S124" s="742"/>
      <c r="T124" s="742"/>
      <c r="U124" s="742"/>
      <c r="V124" s="742"/>
      <c r="W124" s="742"/>
      <c r="X124" s="742"/>
      <c r="Y124" s="742"/>
      <c r="Z124" s="742"/>
    </row>
    <row r="125" ht="15.75" customHeight="1">
      <c r="A125" s="24">
        <f t="shared" ref="A125:A146" si="6">A124+1</f>
        <v>2</v>
      </c>
      <c r="B125" s="745"/>
      <c r="C125" s="29"/>
      <c r="D125" s="24"/>
      <c r="E125" s="24"/>
      <c r="F125" s="24"/>
      <c r="G125" s="24"/>
      <c r="H125" s="24"/>
      <c r="I125" s="742"/>
      <c r="J125" s="742"/>
      <c r="K125" s="742"/>
      <c r="L125" s="742"/>
      <c r="M125" s="742"/>
      <c r="N125" s="742"/>
      <c r="O125" s="742"/>
      <c r="P125" s="742"/>
      <c r="Q125" s="742"/>
      <c r="R125" s="742"/>
      <c r="S125" s="742"/>
      <c r="T125" s="742"/>
      <c r="U125" s="742"/>
      <c r="V125" s="742"/>
      <c r="W125" s="742"/>
      <c r="X125" s="742"/>
      <c r="Y125" s="742"/>
      <c r="Z125" s="742"/>
    </row>
    <row r="126" ht="15.75" customHeight="1">
      <c r="A126" s="24">
        <f t="shared" si="6"/>
        <v>3</v>
      </c>
      <c r="B126" s="745"/>
      <c r="C126" s="29"/>
      <c r="D126" s="24"/>
      <c r="E126" s="24"/>
      <c r="F126" s="24"/>
      <c r="G126" s="24"/>
      <c r="H126" s="24"/>
      <c r="I126" s="742"/>
      <c r="J126" s="742"/>
      <c r="K126" s="742"/>
      <c r="L126" s="742"/>
      <c r="M126" s="742"/>
      <c r="N126" s="742"/>
      <c r="O126" s="742"/>
      <c r="P126" s="742"/>
      <c r="Q126" s="742"/>
      <c r="R126" s="742"/>
      <c r="S126" s="742"/>
      <c r="T126" s="742"/>
      <c r="U126" s="742"/>
      <c r="V126" s="742"/>
      <c r="W126" s="742"/>
      <c r="X126" s="742"/>
      <c r="Y126" s="742"/>
      <c r="Z126" s="742"/>
    </row>
    <row r="127" ht="15.75" customHeight="1">
      <c r="A127" s="24">
        <f t="shared" si="6"/>
        <v>4</v>
      </c>
      <c r="B127" s="745"/>
      <c r="C127" s="29"/>
      <c r="D127" s="24"/>
      <c r="E127" s="24"/>
      <c r="F127" s="24"/>
      <c r="G127" s="24"/>
      <c r="H127" s="24"/>
      <c r="I127" s="742"/>
      <c r="J127" s="742"/>
      <c r="K127" s="742"/>
      <c r="L127" s="742"/>
      <c r="M127" s="742"/>
      <c r="N127" s="742"/>
      <c r="O127" s="742"/>
      <c r="P127" s="742"/>
      <c r="Q127" s="742"/>
      <c r="R127" s="742"/>
      <c r="S127" s="742"/>
      <c r="T127" s="742"/>
      <c r="U127" s="742"/>
      <c r="V127" s="742"/>
      <c r="W127" s="742"/>
      <c r="X127" s="742"/>
      <c r="Y127" s="742"/>
      <c r="Z127" s="742"/>
    </row>
    <row r="128" ht="15.75" customHeight="1">
      <c r="A128" s="24">
        <f t="shared" si="6"/>
        <v>5</v>
      </c>
      <c r="B128" s="745"/>
      <c r="C128" s="29"/>
      <c r="D128" s="24"/>
      <c r="E128" s="24"/>
      <c r="F128" s="24"/>
      <c r="G128" s="24"/>
      <c r="H128" s="24"/>
      <c r="I128" s="742"/>
      <c r="J128" s="742"/>
      <c r="K128" s="742"/>
      <c r="L128" s="742"/>
      <c r="M128" s="742"/>
      <c r="N128" s="742"/>
      <c r="O128" s="742"/>
      <c r="P128" s="742"/>
      <c r="Q128" s="742"/>
      <c r="R128" s="742"/>
      <c r="S128" s="742"/>
      <c r="T128" s="742"/>
      <c r="U128" s="742"/>
      <c r="V128" s="742"/>
      <c r="W128" s="742"/>
      <c r="X128" s="742"/>
      <c r="Y128" s="742"/>
      <c r="Z128" s="742"/>
    </row>
    <row r="129" ht="15.75" customHeight="1">
      <c r="A129" s="24">
        <f t="shared" si="6"/>
        <v>6</v>
      </c>
      <c r="B129" s="745"/>
      <c r="C129" s="29"/>
      <c r="D129" s="24"/>
      <c r="E129" s="24"/>
      <c r="F129" s="24"/>
      <c r="G129" s="24"/>
      <c r="H129" s="24"/>
      <c r="I129" s="742"/>
      <c r="J129" s="742"/>
      <c r="K129" s="742"/>
      <c r="L129" s="742"/>
      <c r="M129" s="742"/>
      <c r="N129" s="742"/>
      <c r="O129" s="742"/>
      <c r="P129" s="742"/>
      <c r="Q129" s="742"/>
      <c r="R129" s="742"/>
      <c r="S129" s="742"/>
      <c r="T129" s="742"/>
      <c r="U129" s="742"/>
      <c r="V129" s="742"/>
      <c r="W129" s="742"/>
      <c r="X129" s="742"/>
      <c r="Y129" s="742"/>
      <c r="Z129" s="742"/>
    </row>
    <row r="130" ht="15.75" customHeight="1">
      <c r="A130" s="24">
        <f t="shared" si="6"/>
        <v>7</v>
      </c>
      <c r="B130" s="745"/>
      <c r="C130" s="29"/>
      <c r="D130" s="24"/>
      <c r="E130" s="24"/>
      <c r="F130" s="24"/>
      <c r="G130" s="24"/>
      <c r="H130" s="24"/>
      <c r="I130" s="742"/>
      <c r="J130" s="742"/>
      <c r="K130" s="742"/>
      <c r="L130" s="742"/>
      <c r="M130" s="742"/>
      <c r="N130" s="742"/>
      <c r="O130" s="742"/>
      <c r="P130" s="742"/>
      <c r="Q130" s="742"/>
      <c r="R130" s="742"/>
      <c r="S130" s="742"/>
      <c r="T130" s="742"/>
      <c r="U130" s="742"/>
      <c r="V130" s="742"/>
      <c r="W130" s="742"/>
      <c r="X130" s="742"/>
      <c r="Y130" s="742"/>
      <c r="Z130" s="742"/>
    </row>
    <row r="131" ht="15.75" customHeight="1">
      <c r="A131" s="24">
        <f t="shared" si="6"/>
        <v>8</v>
      </c>
      <c r="B131" s="745"/>
      <c r="C131" s="29"/>
      <c r="D131" s="24"/>
      <c r="E131" s="24"/>
      <c r="F131" s="24"/>
      <c r="G131" s="24"/>
      <c r="H131" s="24"/>
      <c r="I131" s="742"/>
      <c r="J131" s="742"/>
      <c r="K131" s="742"/>
      <c r="L131" s="742"/>
      <c r="M131" s="742"/>
      <c r="N131" s="742"/>
      <c r="O131" s="742"/>
      <c r="P131" s="742"/>
      <c r="Q131" s="742"/>
      <c r="R131" s="742"/>
      <c r="S131" s="742"/>
      <c r="T131" s="742"/>
      <c r="U131" s="742"/>
      <c r="V131" s="742"/>
      <c r="W131" s="742"/>
      <c r="X131" s="742"/>
      <c r="Y131" s="742"/>
      <c r="Z131" s="742"/>
    </row>
    <row r="132" ht="15.75" customHeight="1">
      <c r="A132" s="24">
        <f t="shared" si="6"/>
        <v>9</v>
      </c>
      <c r="B132" s="745"/>
      <c r="C132" s="29"/>
      <c r="D132" s="24"/>
      <c r="E132" s="24"/>
      <c r="F132" s="24"/>
      <c r="G132" s="24"/>
      <c r="H132" s="24"/>
      <c r="I132" s="742"/>
      <c r="J132" s="742"/>
      <c r="K132" s="742"/>
      <c r="L132" s="742"/>
      <c r="M132" s="742"/>
      <c r="N132" s="742"/>
      <c r="O132" s="742"/>
      <c r="P132" s="742"/>
      <c r="Q132" s="742"/>
      <c r="R132" s="742"/>
      <c r="S132" s="742"/>
      <c r="T132" s="742"/>
      <c r="U132" s="742"/>
      <c r="V132" s="742"/>
      <c r="W132" s="742"/>
      <c r="X132" s="742"/>
      <c r="Y132" s="742"/>
      <c r="Z132" s="742"/>
    </row>
    <row r="133" ht="15.75" customHeight="1">
      <c r="A133" s="24">
        <f t="shared" si="6"/>
        <v>10</v>
      </c>
      <c r="B133" s="745"/>
      <c r="C133" s="29"/>
      <c r="D133" s="24"/>
      <c r="E133" s="24"/>
      <c r="F133" s="24"/>
      <c r="G133" s="24"/>
      <c r="H133" s="24"/>
      <c r="I133" s="742"/>
      <c r="J133" s="742"/>
      <c r="K133" s="742"/>
      <c r="L133" s="742"/>
      <c r="M133" s="742"/>
      <c r="N133" s="742"/>
      <c r="O133" s="742"/>
      <c r="P133" s="742"/>
      <c r="Q133" s="742"/>
      <c r="R133" s="742"/>
      <c r="S133" s="742"/>
      <c r="T133" s="742"/>
      <c r="U133" s="742"/>
      <c r="V133" s="742"/>
      <c r="W133" s="742"/>
      <c r="X133" s="742"/>
      <c r="Y133" s="742"/>
      <c r="Z133" s="742"/>
    </row>
    <row r="134" ht="15.75" customHeight="1">
      <c r="A134" s="24">
        <f t="shared" si="6"/>
        <v>11</v>
      </c>
      <c r="B134" s="745"/>
      <c r="C134" s="29"/>
      <c r="D134" s="24"/>
      <c r="E134" s="24"/>
      <c r="F134" s="24"/>
      <c r="G134" s="24"/>
      <c r="H134" s="24"/>
      <c r="I134" s="742"/>
      <c r="J134" s="742"/>
      <c r="K134" s="742"/>
      <c r="L134" s="742"/>
      <c r="M134" s="742"/>
      <c r="N134" s="742"/>
      <c r="O134" s="742"/>
      <c r="P134" s="742"/>
      <c r="Q134" s="742"/>
      <c r="R134" s="742"/>
      <c r="S134" s="742"/>
      <c r="T134" s="742"/>
      <c r="U134" s="742"/>
      <c r="V134" s="742"/>
      <c r="W134" s="742"/>
      <c r="X134" s="742"/>
      <c r="Y134" s="742"/>
      <c r="Z134" s="742"/>
    </row>
    <row r="135" ht="15.75" customHeight="1">
      <c r="A135" s="24">
        <f t="shared" si="6"/>
        <v>12</v>
      </c>
      <c r="B135" s="745"/>
      <c r="C135" s="29"/>
      <c r="D135" s="24"/>
      <c r="E135" s="24"/>
      <c r="F135" s="24"/>
      <c r="G135" s="24"/>
      <c r="H135" s="24"/>
      <c r="I135" s="742"/>
      <c r="J135" s="742"/>
      <c r="K135" s="742"/>
      <c r="L135" s="742"/>
      <c r="M135" s="742"/>
      <c r="N135" s="742"/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2"/>
      <c r="Z135" s="742"/>
    </row>
    <row r="136" ht="15.75" customHeight="1">
      <c r="A136" s="24">
        <f t="shared" si="6"/>
        <v>13</v>
      </c>
      <c r="B136" s="745"/>
      <c r="C136" s="29"/>
      <c r="D136" s="24"/>
      <c r="E136" s="24"/>
      <c r="F136" s="24"/>
      <c r="G136" s="24"/>
      <c r="H136" s="24"/>
      <c r="I136" s="742"/>
      <c r="J136" s="742"/>
      <c r="K136" s="742"/>
      <c r="L136" s="742"/>
      <c r="M136" s="742"/>
      <c r="N136" s="742"/>
      <c r="O136" s="742"/>
      <c r="P136" s="742"/>
      <c r="Q136" s="742"/>
      <c r="R136" s="742"/>
      <c r="S136" s="742"/>
      <c r="T136" s="742"/>
      <c r="U136" s="742"/>
      <c r="V136" s="742"/>
      <c r="W136" s="742"/>
      <c r="X136" s="742"/>
      <c r="Y136" s="742"/>
      <c r="Z136" s="742"/>
    </row>
    <row r="137" ht="15.75" customHeight="1">
      <c r="A137" s="24">
        <f t="shared" si="6"/>
        <v>14</v>
      </c>
      <c r="B137" s="745"/>
      <c r="C137" s="29"/>
      <c r="D137" s="24"/>
      <c r="E137" s="24"/>
      <c r="F137" s="24"/>
      <c r="G137" s="24"/>
      <c r="H137" s="24"/>
      <c r="I137" s="742"/>
      <c r="J137" s="742"/>
      <c r="K137" s="742"/>
      <c r="L137" s="742"/>
      <c r="M137" s="742"/>
      <c r="N137" s="742"/>
      <c r="O137" s="742"/>
      <c r="P137" s="742"/>
      <c r="Q137" s="742"/>
      <c r="R137" s="742"/>
      <c r="S137" s="742"/>
      <c r="T137" s="742"/>
      <c r="U137" s="742"/>
      <c r="V137" s="742"/>
      <c r="W137" s="742"/>
      <c r="X137" s="742"/>
      <c r="Y137" s="742"/>
      <c r="Z137" s="742"/>
    </row>
    <row r="138" ht="15.75" customHeight="1">
      <c r="A138" s="24">
        <f t="shared" si="6"/>
        <v>15</v>
      </c>
      <c r="B138" s="745"/>
      <c r="C138" s="29"/>
      <c r="D138" s="24"/>
      <c r="E138" s="24"/>
      <c r="F138" s="24"/>
      <c r="G138" s="24"/>
      <c r="H138" s="24"/>
      <c r="I138" s="742"/>
      <c r="J138" s="742"/>
      <c r="K138" s="742"/>
      <c r="L138" s="742"/>
      <c r="M138" s="742"/>
      <c r="N138" s="742"/>
      <c r="O138" s="742"/>
      <c r="P138" s="742"/>
      <c r="Q138" s="742"/>
      <c r="R138" s="742"/>
      <c r="S138" s="742"/>
      <c r="T138" s="742"/>
      <c r="U138" s="742"/>
      <c r="V138" s="742"/>
      <c r="W138" s="742"/>
      <c r="X138" s="742"/>
      <c r="Y138" s="742"/>
      <c r="Z138" s="742"/>
    </row>
    <row r="139" ht="15.75" customHeight="1">
      <c r="A139" s="24">
        <f t="shared" si="6"/>
        <v>16</v>
      </c>
      <c r="B139" s="745"/>
      <c r="C139" s="29"/>
      <c r="D139" s="24"/>
      <c r="E139" s="24"/>
      <c r="F139" s="24"/>
      <c r="G139" s="24"/>
      <c r="H139" s="24"/>
      <c r="I139" s="742"/>
      <c r="J139" s="742"/>
      <c r="K139" s="742"/>
      <c r="L139" s="742"/>
      <c r="M139" s="742"/>
      <c r="N139" s="742"/>
      <c r="O139" s="742"/>
      <c r="P139" s="742"/>
      <c r="Q139" s="742"/>
      <c r="R139" s="742"/>
      <c r="S139" s="742"/>
      <c r="T139" s="742"/>
      <c r="U139" s="742"/>
      <c r="V139" s="742"/>
      <c r="W139" s="742"/>
      <c r="X139" s="742"/>
      <c r="Y139" s="742"/>
      <c r="Z139" s="742"/>
    </row>
    <row r="140" ht="15.75" customHeight="1">
      <c r="A140" s="24">
        <f t="shared" si="6"/>
        <v>17</v>
      </c>
      <c r="B140" s="745"/>
      <c r="C140" s="29"/>
      <c r="D140" s="24"/>
      <c r="E140" s="24"/>
      <c r="F140" s="24"/>
      <c r="G140" s="24"/>
      <c r="H140" s="24"/>
      <c r="I140" s="742"/>
      <c r="J140" s="742"/>
      <c r="K140" s="742"/>
      <c r="L140" s="742"/>
      <c r="M140" s="742"/>
      <c r="N140" s="742"/>
      <c r="O140" s="742"/>
      <c r="P140" s="742"/>
      <c r="Q140" s="742"/>
      <c r="R140" s="742"/>
      <c r="S140" s="742"/>
      <c r="T140" s="742"/>
      <c r="U140" s="742"/>
      <c r="V140" s="742"/>
      <c r="W140" s="742"/>
      <c r="X140" s="742"/>
      <c r="Y140" s="742"/>
      <c r="Z140" s="742"/>
    </row>
    <row r="141" ht="15.75" customHeight="1">
      <c r="A141" s="24">
        <f t="shared" si="6"/>
        <v>18</v>
      </c>
      <c r="B141" s="745"/>
      <c r="C141" s="29"/>
      <c r="D141" s="24"/>
      <c r="E141" s="24"/>
      <c r="F141" s="24"/>
      <c r="G141" s="24"/>
      <c r="H141" s="24"/>
      <c r="I141" s="742"/>
      <c r="J141" s="742"/>
      <c r="K141" s="742"/>
      <c r="L141" s="742"/>
      <c r="M141" s="742"/>
      <c r="N141" s="742"/>
      <c r="O141" s="742"/>
      <c r="P141" s="742"/>
      <c r="Q141" s="742"/>
      <c r="R141" s="742"/>
      <c r="S141" s="742"/>
      <c r="T141" s="742"/>
      <c r="U141" s="742"/>
      <c r="V141" s="742"/>
      <c r="W141" s="742"/>
      <c r="X141" s="742"/>
      <c r="Y141" s="742"/>
      <c r="Z141" s="742"/>
    </row>
    <row r="142" ht="15.75" customHeight="1">
      <c r="A142" s="24">
        <f t="shared" si="6"/>
        <v>19</v>
      </c>
      <c r="B142" s="745"/>
      <c r="C142" s="29"/>
      <c r="D142" s="24"/>
      <c r="E142" s="24"/>
      <c r="F142" s="24"/>
      <c r="G142" s="24"/>
      <c r="H142" s="24"/>
      <c r="I142" s="742"/>
      <c r="J142" s="742"/>
      <c r="K142" s="742"/>
      <c r="L142" s="742"/>
      <c r="M142" s="742"/>
      <c r="N142" s="742"/>
      <c r="O142" s="742"/>
      <c r="P142" s="742"/>
      <c r="Q142" s="742"/>
      <c r="R142" s="742"/>
      <c r="S142" s="742"/>
      <c r="T142" s="742"/>
      <c r="U142" s="742"/>
      <c r="V142" s="742"/>
      <c r="W142" s="742"/>
      <c r="X142" s="742"/>
      <c r="Y142" s="742"/>
      <c r="Z142" s="742"/>
    </row>
    <row r="143" ht="15.75" customHeight="1">
      <c r="A143" s="24">
        <f t="shared" si="6"/>
        <v>20</v>
      </c>
      <c r="B143" s="745"/>
      <c r="C143" s="29"/>
      <c r="D143" s="24"/>
      <c r="E143" s="24"/>
      <c r="F143" s="24"/>
      <c r="G143" s="24"/>
      <c r="H143" s="24"/>
      <c r="I143" s="742"/>
      <c r="J143" s="742"/>
      <c r="K143" s="742"/>
      <c r="L143" s="742"/>
      <c r="M143" s="742"/>
      <c r="N143" s="742"/>
      <c r="O143" s="742"/>
      <c r="P143" s="742"/>
      <c r="Q143" s="742"/>
      <c r="R143" s="742"/>
      <c r="S143" s="742"/>
      <c r="T143" s="742"/>
      <c r="U143" s="742"/>
      <c r="V143" s="742"/>
      <c r="W143" s="742"/>
      <c r="X143" s="742"/>
      <c r="Y143" s="742"/>
      <c r="Z143" s="742"/>
    </row>
    <row r="144" ht="15.75" customHeight="1">
      <c r="A144" s="24">
        <f t="shared" si="6"/>
        <v>21</v>
      </c>
      <c r="B144" s="745"/>
      <c r="C144" s="29"/>
      <c r="D144" s="24"/>
      <c r="E144" s="24"/>
      <c r="F144" s="24"/>
      <c r="G144" s="24"/>
      <c r="H144" s="24"/>
      <c r="I144" s="742"/>
      <c r="J144" s="742"/>
      <c r="K144" s="742"/>
      <c r="L144" s="742"/>
      <c r="M144" s="742"/>
      <c r="N144" s="742"/>
      <c r="O144" s="742"/>
      <c r="P144" s="742"/>
      <c r="Q144" s="742"/>
      <c r="R144" s="742"/>
      <c r="S144" s="742"/>
      <c r="T144" s="742"/>
      <c r="U144" s="742"/>
      <c r="V144" s="742"/>
      <c r="W144" s="742"/>
      <c r="X144" s="742"/>
      <c r="Y144" s="742"/>
      <c r="Z144" s="742"/>
    </row>
    <row r="145" ht="15.75" customHeight="1">
      <c r="A145" s="24">
        <f t="shared" si="6"/>
        <v>22</v>
      </c>
      <c r="B145" s="745"/>
      <c r="C145" s="29"/>
      <c r="D145" s="24"/>
      <c r="E145" s="24"/>
      <c r="F145" s="24"/>
      <c r="G145" s="24"/>
      <c r="H145" s="24"/>
      <c r="I145" s="742"/>
      <c r="J145" s="742"/>
      <c r="K145" s="742"/>
      <c r="L145" s="742"/>
      <c r="M145" s="742"/>
      <c r="N145" s="742"/>
      <c r="O145" s="742"/>
      <c r="P145" s="742"/>
      <c r="Q145" s="742"/>
      <c r="R145" s="742"/>
      <c r="S145" s="742"/>
      <c r="T145" s="742"/>
      <c r="U145" s="742"/>
      <c r="V145" s="742"/>
      <c r="W145" s="742"/>
      <c r="X145" s="742"/>
      <c r="Y145" s="742"/>
      <c r="Z145" s="742"/>
    </row>
    <row r="146" ht="15.75" customHeight="1">
      <c r="A146" s="24">
        <f t="shared" si="6"/>
        <v>23</v>
      </c>
      <c r="B146" s="745"/>
      <c r="C146" s="29"/>
      <c r="D146" s="24"/>
      <c r="E146" s="24"/>
      <c r="F146" s="24"/>
      <c r="G146" s="24"/>
      <c r="H146" s="24"/>
      <c r="I146" s="742"/>
      <c r="J146" s="742"/>
      <c r="K146" s="742"/>
      <c r="L146" s="742"/>
      <c r="M146" s="742"/>
      <c r="N146" s="742"/>
      <c r="O146" s="742"/>
      <c r="P146" s="742"/>
      <c r="Q146" s="742"/>
      <c r="R146" s="742"/>
      <c r="S146" s="742"/>
      <c r="T146" s="742"/>
      <c r="U146" s="742"/>
      <c r="V146" s="742"/>
      <c r="W146" s="742"/>
      <c r="X146" s="742"/>
      <c r="Y146" s="742"/>
      <c r="Z146" s="742"/>
    </row>
    <row r="147" ht="15.75" customHeight="1">
      <c r="A147" s="24">
        <v>1.0</v>
      </c>
      <c r="B147" s="745"/>
      <c r="C147" s="29"/>
      <c r="D147" s="24"/>
      <c r="E147" s="24"/>
      <c r="F147" s="24"/>
      <c r="G147" s="24"/>
      <c r="H147" s="24"/>
      <c r="I147" s="742"/>
      <c r="J147" s="742"/>
      <c r="K147" s="742"/>
      <c r="L147" s="742"/>
      <c r="M147" s="742"/>
      <c r="N147" s="742"/>
      <c r="O147" s="742"/>
      <c r="P147" s="742"/>
      <c r="Q147" s="742"/>
      <c r="R147" s="742"/>
      <c r="S147" s="742"/>
      <c r="T147" s="742"/>
      <c r="U147" s="742"/>
      <c r="V147" s="742"/>
      <c r="W147" s="742"/>
      <c r="X147" s="742"/>
      <c r="Y147" s="742"/>
      <c r="Z147" s="742"/>
    </row>
    <row r="148" ht="15.75" customHeight="1">
      <c r="A148" s="24">
        <f t="shared" ref="A148:A171" si="7">A147+1</f>
        <v>2</v>
      </c>
      <c r="B148" s="745"/>
      <c r="C148" s="29"/>
      <c r="D148" s="24"/>
      <c r="E148" s="24"/>
      <c r="F148" s="24"/>
      <c r="G148" s="24"/>
      <c r="H148" s="24"/>
      <c r="I148" s="742"/>
      <c r="J148" s="742"/>
      <c r="K148" s="742"/>
      <c r="L148" s="742"/>
      <c r="M148" s="742"/>
      <c r="N148" s="742"/>
      <c r="O148" s="742"/>
      <c r="P148" s="742"/>
      <c r="Q148" s="742"/>
      <c r="R148" s="742"/>
      <c r="S148" s="742"/>
      <c r="T148" s="742"/>
      <c r="U148" s="742"/>
      <c r="V148" s="742"/>
      <c r="W148" s="742"/>
      <c r="X148" s="742"/>
      <c r="Y148" s="742"/>
      <c r="Z148" s="742"/>
    </row>
    <row r="149" ht="15.75" customHeight="1">
      <c r="A149" s="24">
        <f t="shared" si="7"/>
        <v>3</v>
      </c>
      <c r="B149" s="745"/>
      <c r="C149" s="29"/>
      <c r="D149" s="24"/>
      <c r="E149" s="24"/>
      <c r="F149" s="24"/>
      <c r="G149" s="24"/>
      <c r="H149" s="24"/>
      <c r="I149" s="742"/>
      <c r="J149" s="742"/>
      <c r="K149" s="742"/>
      <c r="L149" s="742"/>
      <c r="M149" s="742"/>
      <c r="N149" s="742"/>
      <c r="O149" s="742"/>
      <c r="P149" s="742"/>
      <c r="Q149" s="742"/>
      <c r="R149" s="742"/>
      <c r="S149" s="742"/>
      <c r="T149" s="742"/>
      <c r="U149" s="742"/>
      <c r="V149" s="742"/>
      <c r="W149" s="742"/>
      <c r="X149" s="742"/>
      <c r="Y149" s="742"/>
      <c r="Z149" s="742"/>
    </row>
    <row r="150" ht="15.75" customHeight="1">
      <c r="A150" s="24">
        <f t="shared" si="7"/>
        <v>4</v>
      </c>
      <c r="B150" s="745"/>
      <c r="C150" s="29"/>
      <c r="D150" s="24"/>
      <c r="E150" s="24"/>
      <c r="F150" s="24"/>
      <c r="G150" s="24"/>
      <c r="H150" s="24"/>
      <c r="I150" s="742"/>
      <c r="J150" s="742"/>
      <c r="K150" s="742"/>
      <c r="L150" s="742"/>
      <c r="M150" s="742"/>
      <c r="N150" s="742"/>
      <c r="O150" s="742"/>
      <c r="P150" s="742"/>
      <c r="Q150" s="742"/>
      <c r="R150" s="742"/>
      <c r="S150" s="742"/>
      <c r="T150" s="742"/>
      <c r="U150" s="742"/>
      <c r="V150" s="742"/>
      <c r="W150" s="742"/>
      <c r="X150" s="742"/>
      <c r="Y150" s="742"/>
      <c r="Z150" s="742"/>
    </row>
    <row r="151" ht="15.75" customHeight="1">
      <c r="A151" s="24">
        <f t="shared" si="7"/>
        <v>5</v>
      </c>
      <c r="B151" s="745"/>
      <c r="C151" s="29"/>
      <c r="D151" s="24"/>
      <c r="E151" s="24"/>
      <c r="F151" s="24"/>
      <c r="G151" s="24"/>
      <c r="H151" s="24"/>
      <c r="I151" s="742"/>
      <c r="J151" s="742"/>
      <c r="K151" s="742"/>
      <c r="L151" s="742"/>
      <c r="M151" s="742"/>
      <c r="N151" s="742"/>
      <c r="O151" s="742"/>
      <c r="P151" s="742"/>
      <c r="Q151" s="742"/>
      <c r="R151" s="742"/>
      <c r="S151" s="742"/>
      <c r="T151" s="742"/>
      <c r="U151" s="742"/>
      <c r="V151" s="742"/>
      <c r="W151" s="742"/>
      <c r="X151" s="742"/>
      <c r="Y151" s="742"/>
      <c r="Z151" s="742"/>
    </row>
    <row r="152" ht="15.75" customHeight="1">
      <c r="A152" s="24">
        <f t="shared" si="7"/>
        <v>6</v>
      </c>
      <c r="B152" s="745"/>
      <c r="C152" s="29"/>
      <c r="D152" s="24"/>
      <c r="E152" s="24"/>
      <c r="F152" s="24"/>
      <c r="G152" s="24"/>
      <c r="H152" s="24"/>
      <c r="I152" s="742"/>
      <c r="J152" s="742"/>
      <c r="K152" s="742"/>
      <c r="L152" s="742"/>
      <c r="M152" s="742"/>
      <c r="N152" s="742"/>
      <c r="O152" s="742"/>
      <c r="P152" s="742"/>
      <c r="Q152" s="742"/>
      <c r="R152" s="742"/>
      <c r="S152" s="742"/>
      <c r="T152" s="742"/>
      <c r="U152" s="742"/>
      <c r="V152" s="742"/>
      <c r="W152" s="742"/>
      <c r="X152" s="742"/>
      <c r="Y152" s="742"/>
      <c r="Z152" s="742"/>
    </row>
    <row r="153" ht="15.75" customHeight="1">
      <c r="A153" s="24">
        <f t="shared" si="7"/>
        <v>7</v>
      </c>
      <c r="B153" s="745"/>
      <c r="C153" s="29"/>
      <c r="D153" s="24"/>
      <c r="E153" s="24"/>
      <c r="F153" s="24"/>
      <c r="G153" s="24"/>
      <c r="H153" s="24"/>
      <c r="I153" s="742"/>
      <c r="J153" s="742"/>
      <c r="K153" s="742"/>
      <c r="L153" s="742"/>
      <c r="M153" s="742"/>
      <c r="N153" s="742"/>
      <c r="O153" s="742"/>
      <c r="P153" s="742"/>
      <c r="Q153" s="742"/>
      <c r="R153" s="742"/>
      <c r="S153" s="742"/>
      <c r="T153" s="742"/>
      <c r="U153" s="742"/>
      <c r="V153" s="742"/>
      <c r="W153" s="742"/>
      <c r="X153" s="742"/>
      <c r="Y153" s="742"/>
      <c r="Z153" s="742"/>
    </row>
    <row r="154" ht="15.75" customHeight="1">
      <c r="A154" s="24">
        <f t="shared" si="7"/>
        <v>8</v>
      </c>
      <c r="B154" s="745"/>
      <c r="C154" s="29"/>
      <c r="D154" s="24"/>
      <c r="E154" s="24"/>
      <c r="F154" s="24"/>
      <c r="G154" s="24"/>
      <c r="H154" s="24"/>
      <c r="I154" s="742"/>
      <c r="J154" s="742"/>
      <c r="K154" s="742"/>
      <c r="L154" s="742"/>
      <c r="M154" s="742"/>
      <c r="N154" s="742"/>
      <c r="O154" s="742"/>
      <c r="P154" s="742"/>
      <c r="Q154" s="742"/>
      <c r="R154" s="742"/>
      <c r="S154" s="742"/>
      <c r="T154" s="742"/>
      <c r="U154" s="742"/>
      <c r="V154" s="742"/>
      <c r="W154" s="742"/>
      <c r="X154" s="742"/>
      <c r="Y154" s="742"/>
      <c r="Z154" s="742"/>
    </row>
    <row r="155" ht="15.75" customHeight="1">
      <c r="A155" s="24">
        <f t="shared" si="7"/>
        <v>9</v>
      </c>
      <c r="B155" s="745"/>
      <c r="C155" s="29"/>
      <c r="D155" s="24"/>
      <c r="E155" s="24"/>
      <c r="F155" s="24"/>
      <c r="G155" s="24"/>
      <c r="H155" s="24"/>
      <c r="I155" s="742"/>
      <c r="J155" s="742"/>
      <c r="K155" s="742"/>
      <c r="L155" s="742"/>
      <c r="M155" s="742"/>
      <c r="N155" s="742"/>
      <c r="O155" s="742"/>
      <c r="P155" s="742"/>
      <c r="Q155" s="742"/>
      <c r="R155" s="742"/>
      <c r="S155" s="742"/>
      <c r="T155" s="742"/>
      <c r="U155" s="742"/>
      <c r="V155" s="742"/>
      <c r="W155" s="742"/>
      <c r="X155" s="742"/>
      <c r="Y155" s="742"/>
      <c r="Z155" s="742"/>
    </row>
    <row r="156" ht="15.75" customHeight="1">
      <c r="A156" s="24">
        <f t="shared" si="7"/>
        <v>10</v>
      </c>
      <c r="B156" s="745"/>
      <c r="C156" s="29"/>
      <c r="D156" s="24"/>
      <c r="E156" s="24"/>
      <c r="F156" s="24"/>
      <c r="G156" s="24"/>
      <c r="H156" s="24"/>
      <c r="I156" s="742"/>
      <c r="J156" s="742"/>
      <c r="K156" s="742"/>
      <c r="L156" s="742"/>
      <c r="M156" s="742"/>
      <c r="N156" s="742"/>
      <c r="O156" s="742"/>
      <c r="P156" s="742"/>
      <c r="Q156" s="742"/>
      <c r="R156" s="742"/>
      <c r="S156" s="742"/>
      <c r="T156" s="742"/>
      <c r="U156" s="742"/>
      <c r="V156" s="742"/>
      <c r="W156" s="742"/>
      <c r="X156" s="742"/>
      <c r="Y156" s="742"/>
      <c r="Z156" s="742"/>
    </row>
    <row r="157" ht="15.75" customHeight="1">
      <c r="A157" s="24">
        <f t="shared" si="7"/>
        <v>11</v>
      </c>
      <c r="B157" s="745"/>
      <c r="C157" s="29"/>
      <c r="D157" s="24"/>
      <c r="E157" s="24"/>
      <c r="F157" s="24"/>
      <c r="G157" s="24"/>
      <c r="H157" s="24"/>
      <c r="I157" s="742"/>
      <c r="J157" s="742"/>
      <c r="K157" s="742"/>
      <c r="L157" s="742"/>
      <c r="M157" s="742"/>
      <c r="N157" s="742"/>
      <c r="O157" s="742"/>
      <c r="P157" s="742"/>
      <c r="Q157" s="742"/>
      <c r="R157" s="742"/>
      <c r="S157" s="742"/>
      <c r="T157" s="742"/>
      <c r="U157" s="742"/>
      <c r="V157" s="742"/>
      <c r="W157" s="742"/>
      <c r="X157" s="742"/>
      <c r="Y157" s="742"/>
      <c r="Z157" s="742"/>
    </row>
    <row r="158" ht="15.75" customHeight="1">
      <c r="A158" s="24">
        <f t="shared" si="7"/>
        <v>12</v>
      </c>
      <c r="B158" s="745"/>
      <c r="C158" s="29"/>
      <c r="D158" s="24"/>
      <c r="E158" s="24"/>
      <c r="F158" s="24"/>
      <c r="G158" s="24"/>
      <c r="H158" s="24"/>
      <c r="I158" s="742"/>
      <c r="J158" s="742"/>
      <c r="K158" s="742"/>
      <c r="L158" s="742"/>
      <c r="M158" s="742"/>
      <c r="N158" s="742"/>
      <c r="O158" s="742"/>
      <c r="P158" s="742"/>
      <c r="Q158" s="742"/>
      <c r="R158" s="742"/>
      <c r="S158" s="742"/>
      <c r="T158" s="742"/>
      <c r="U158" s="742"/>
      <c r="V158" s="742"/>
      <c r="W158" s="742"/>
      <c r="X158" s="742"/>
      <c r="Y158" s="742"/>
      <c r="Z158" s="742"/>
    </row>
    <row r="159" ht="15.75" customHeight="1">
      <c r="A159" s="24">
        <f t="shared" si="7"/>
        <v>13</v>
      </c>
      <c r="B159" s="745"/>
      <c r="C159" s="29"/>
      <c r="D159" s="24"/>
      <c r="E159" s="24"/>
      <c r="F159" s="24"/>
      <c r="G159" s="24"/>
      <c r="H159" s="24"/>
      <c r="I159" s="742"/>
      <c r="J159" s="742"/>
      <c r="K159" s="742"/>
      <c r="L159" s="742"/>
      <c r="M159" s="742"/>
      <c r="N159" s="742"/>
      <c r="O159" s="742"/>
      <c r="P159" s="742"/>
      <c r="Q159" s="742"/>
      <c r="R159" s="742"/>
      <c r="S159" s="742"/>
      <c r="T159" s="742"/>
      <c r="U159" s="742"/>
      <c r="V159" s="742"/>
      <c r="W159" s="742"/>
      <c r="X159" s="742"/>
      <c r="Y159" s="742"/>
      <c r="Z159" s="742"/>
    </row>
    <row r="160" ht="15.75" customHeight="1">
      <c r="A160" s="24">
        <f t="shared" si="7"/>
        <v>14</v>
      </c>
      <c r="B160" s="745"/>
      <c r="C160" s="29"/>
      <c r="D160" s="24"/>
      <c r="E160" s="24"/>
      <c r="F160" s="24"/>
      <c r="G160" s="24"/>
      <c r="H160" s="24"/>
      <c r="I160" s="742"/>
      <c r="J160" s="742"/>
      <c r="K160" s="742"/>
      <c r="L160" s="742"/>
      <c r="M160" s="742"/>
      <c r="N160" s="742"/>
      <c r="O160" s="742"/>
      <c r="P160" s="742"/>
      <c r="Q160" s="742"/>
      <c r="R160" s="742"/>
      <c r="S160" s="742"/>
      <c r="T160" s="742"/>
      <c r="U160" s="742"/>
      <c r="V160" s="742"/>
      <c r="W160" s="742"/>
      <c r="X160" s="742"/>
      <c r="Y160" s="742"/>
      <c r="Z160" s="742"/>
    </row>
    <row r="161" ht="15.75" customHeight="1">
      <c r="A161" s="24">
        <f t="shared" si="7"/>
        <v>15</v>
      </c>
      <c r="B161" s="745"/>
      <c r="C161" s="29"/>
      <c r="D161" s="24"/>
      <c r="E161" s="24"/>
      <c r="F161" s="24"/>
      <c r="G161" s="24"/>
      <c r="H161" s="24"/>
      <c r="I161" s="742"/>
      <c r="J161" s="742"/>
      <c r="K161" s="742"/>
      <c r="L161" s="742"/>
      <c r="M161" s="742"/>
      <c r="N161" s="742"/>
      <c r="O161" s="742"/>
      <c r="P161" s="742"/>
      <c r="Q161" s="742"/>
      <c r="R161" s="742"/>
      <c r="S161" s="742"/>
      <c r="T161" s="742"/>
      <c r="U161" s="742"/>
      <c r="V161" s="742"/>
      <c r="W161" s="742"/>
      <c r="X161" s="742"/>
      <c r="Y161" s="742"/>
      <c r="Z161" s="742"/>
    </row>
    <row r="162" ht="15.75" customHeight="1">
      <c r="A162" s="24">
        <f t="shared" si="7"/>
        <v>16</v>
      </c>
      <c r="B162" s="745"/>
      <c r="C162" s="29"/>
      <c r="D162" s="24"/>
      <c r="E162" s="24"/>
      <c r="F162" s="24"/>
      <c r="G162" s="24"/>
      <c r="H162" s="24"/>
      <c r="I162" s="742"/>
      <c r="J162" s="742"/>
      <c r="K162" s="742"/>
      <c r="L162" s="742"/>
      <c r="M162" s="742"/>
      <c r="N162" s="742"/>
      <c r="O162" s="742"/>
      <c r="P162" s="742"/>
      <c r="Q162" s="742"/>
      <c r="R162" s="742"/>
      <c r="S162" s="742"/>
      <c r="T162" s="742"/>
      <c r="U162" s="742"/>
      <c r="V162" s="742"/>
      <c r="W162" s="742"/>
      <c r="X162" s="742"/>
      <c r="Y162" s="742"/>
      <c r="Z162" s="742"/>
    </row>
    <row r="163" ht="15.75" customHeight="1">
      <c r="A163" s="24">
        <f t="shared" si="7"/>
        <v>17</v>
      </c>
      <c r="B163" s="745"/>
      <c r="C163" s="29"/>
      <c r="D163" s="24"/>
      <c r="E163" s="24"/>
      <c r="F163" s="24"/>
      <c r="G163" s="24"/>
      <c r="H163" s="24"/>
      <c r="I163" s="742"/>
      <c r="J163" s="742"/>
      <c r="K163" s="742"/>
      <c r="L163" s="742"/>
      <c r="M163" s="742"/>
      <c r="N163" s="742"/>
      <c r="O163" s="742"/>
      <c r="P163" s="742"/>
      <c r="Q163" s="742"/>
      <c r="R163" s="742"/>
      <c r="S163" s="742"/>
      <c r="T163" s="742"/>
      <c r="U163" s="742"/>
      <c r="V163" s="742"/>
      <c r="W163" s="742"/>
      <c r="X163" s="742"/>
      <c r="Y163" s="742"/>
      <c r="Z163" s="742"/>
    </row>
    <row r="164" ht="15.75" customHeight="1">
      <c r="A164" s="24">
        <f t="shared" si="7"/>
        <v>18</v>
      </c>
      <c r="B164" s="745"/>
      <c r="C164" s="29"/>
      <c r="D164" s="24"/>
      <c r="E164" s="24"/>
      <c r="F164" s="24"/>
      <c r="G164" s="24"/>
      <c r="H164" s="24"/>
      <c r="I164" s="742"/>
      <c r="J164" s="742"/>
      <c r="K164" s="742"/>
      <c r="L164" s="742"/>
      <c r="M164" s="742"/>
      <c r="N164" s="742"/>
      <c r="O164" s="742"/>
      <c r="P164" s="742"/>
      <c r="Q164" s="742"/>
      <c r="R164" s="742"/>
      <c r="S164" s="742"/>
      <c r="T164" s="742"/>
      <c r="U164" s="742"/>
      <c r="V164" s="742"/>
      <c r="W164" s="742"/>
      <c r="X164" s="742"/>
      <c r="Y164" s="742"/>
      <c r="Z164" s="742"/>
    </row>
    <row r="165" ht="15.75" customHeight="1">
      <c r="A165" s="24">
        <f t="shared" si="7"/>
        <v>19</v>
      </c>
      <c r="B165" s="745"/>
      <c r="C165" s="29"/>
      <c r="D165" s="24"/>
      <c r="E165" s="24"/>
      <c r="F165" s="24"/>
      <c r="G165" s="24"/>
      <c r="H165" s="24"/>
      <c r="I165" s="742"/>
      <c r="J165" s="742"/>
      <c r="K165" s="742"/>
      <c r="L165" s="742"/>
      <c r="M165" s="742"/>
      <c r="N165" s="742"/>
      <c r="O165" s="742"/>
      <c r="P165" s="742"/>
      <c r="Q165" s="742"/>
      <c r="R165" s="742"/>
      <c r="S165" s="742"/>
      <c r="T165" s="742"/>
      <c r="U165" s="742"/>
      <c r="V165" s="742"/>
      <c r="W165" s="742"/>
      <c r="X165" s="742"/>
      <c r="Y165" s="742"/>
      <c r="Z165" s="742"/>
    </row>
    <row r="166" ht="15.75" customHeight="1">
      <c r="A166" s="24">
        <f t="shared" si="7"/>
        <v>20</v>
      </c>
      <c r="B166" s="745"/>
      <c r="C166" s="29"/>
      <c r="D166" s="24"/>
      <c r="E166" s="24"/>
      <c r="F166" s="24"/>
      <c r="G166" s="24"/>
      <c r="H166" s="24"/>
      <c r="I166" s="742"/>
      <c r="J166" s="742"/>
      <c r="K166" s="742"/>
      <c r="L166" s="742"/>
      <c r="M166" s="742"/>
      <c r="N166" s="742"/>
      <c r="O166" s="742"/>
      <c r="P166" s="742"/>
      <c r="Q166" s="742"/>
      <c r="R166" s="742"/>
      <c r="S166" s="742"/>
      <c r="T166" s="742"/>
      <c r="U166" s="742"/>
      <c r="V166" s="742"/>
      <c r="W166" s="742"/>
      <c r="X166" s="742"/>
      <c r="Y166" s="742"/>
      <c r="Z166" s="742"/>
    </row>
    <row r="167" ht="15.75" customHeight="1">
      <c r="A167" s="24">
        <f t="shared" si="7"/>
        <v>21</v>
      </c>
      <c r="B167" s="745"/>
      <c r="C167" s="29"/>
      <c r="D167" s="24"/>
      <c r="E167" s="24"/>
      <c r="F167" s="24"/>
      <c r="G167" s="24"/>
      <c r="H167" s="24"/>
      <c r="I167" s="742"/>
      <c r="J167" s="742"/>
      <c r="K167" s="742"/>
      <c r="L167" s="742"/>
      <c r="M167" s="742"/>
      <c r="N167" s="742"/>
      <c r="O167" s="742"/>
      <c r="P167" s="742"/>
      <c r="Q167" s="742"/>
      <c r="R167" s="742"/>
      <c r="S167" s="742"/>
      <c r="T167" s="742"/>
      <c r="U167" s="742"/>
      <c r="V167" s="742"/>
      <c r="W167" s="742"/>
      <c r="X167" s="742"/>
      <c r="Y167" s="742"/>
      <c r="Z167" s="742"/>
    </row>
    <row r="168" ht="15.75" customHeight="1">
      <c r="A168" s="24">
        <f t="shared" si="7"/>
        <v>22</v>
      </c>
      <c r="B168" s="745"/>
      <c r="C168" s="29"/>
      <c r="D168" s="24"/>
      <c r="E168" s="24"/>
      <c r="F168" s="24"/>
      <c r="G168" s="24"/>
      <c r="H168" s="24"/>
      <c r="I168" s="742"/>
      <c r="J168" s="742"/>
      <c r="K168" s="742"/>
      <c r="L168" s="742"/>
      <c r="M168" s="742"/>
      <c r="N168" s="742"/>
      <c r="O168" s="742"/>
      <c r="P168" s="742"/>
      <c r="Q168" s="742"/>
      <c r="R168" s="742"/>
      <c r="S168" s="742"/>
      <c r="T168" s="742"/>
      <c r="U168" s="742"/>
      <c r="V168" s="742"/>
      <c r="W168" s="742"/>
      <c r="X168" s="742"/>
      <c r="Y168" s="742"/>
      <c r="Z168" s="742"/>
    </row>
    <row r="169" ht="15.75" customHeight="1">
      <c r="A169" s="24">
        <f t="shared" si="7"/>
        <v>23</v>
      </c>
      <c r="B169" s="745"/>
      <c r="C169" s="29"/>
      <c r="D169" s="24"/>
      <c r="E169" s="24"/>
      <c r="F169" s="24"/>
      <c r="G169" s="24"/>
      <c r="H169" s="24"/>
      <c r="I169" s="742"/>
      <c r="J169" s="742"/>
      <c r="K169" s="742"/>
      <c r="L169" s="742"/>
      <c r="M169" s="742"/>
      <c r="N169" s="742"/>
      <c r="O169" s="742"/>
      <c r="P169" s="742"/>
      <c r="Q169" s="742"/>
      <c r="R169" s="742"/>
      <c r="S169" s="742"/>
      <c r="T169" s="742"/>
      <c r="U169" s="742"/>
      <c r="V169" s="742"/>
      <c r="W169" s="742"/>
      <c r="X169" s="742"/>
      <c r="Y169" s="742"/>
      <c r="Z169" s="742"/>
    </row>
    <row r="170" ht="15.75" customHeight="1">
      <c r="A170" s="24">
        <f t="shared" si="7"/>
        <v>24</v>
      </c>
      <c r="B170" s="745"/>
      <c r="C170" s="29"/>
      <c r="D170" s="24"/>
      <c r="E170" s="24"/>
      <c r="F170" s="24"/>
      <c r="G170" s="24"/>
      <c r="H170" s="24"/>
      <c r="I170" s="742"/>
      <c r="J170" s="742"/>
      <c r="K170" s="742"/>
      <c r="L170" s="742"/>
      <c r="M170" s="742"/>
      <c r="N170" s="742"/>
      <c r="O170" s="742"/>
      <c r="P170" s="742"/>
      <c r="Q170" s="742"/>
      <c r="R170" s="742"/>
      <c r="S170" s="742"/>
      <c r="T170" s="742"/>
      <c r="U170" s="742"/>
      <c r="V170" s="742"/>
      <c r="W170" s="742"/>
      <c r="X170" s="742"/>
      <c r="Y170" s="742"/>
      <c r="Z170" s="742"/>
    </row>
    <row r="171" ht="15.75" customHeight="1">
      <c r="A171" s="24">
        <f t="shared" si="7"/>
        <v>25</v>
      </c>
      <c r="B171" s="745"/>
      <c r="C171" s="29"/>
      <c r="D171" s="24"/>
      <c r="E171" s="24"/>
      <c r="F171" s="24"/>
      <c r="G171" s="24"/>
      <c r="H171" s="24"/>
      <c r="I171" s="742"/>
      <c r="J171" s="742"/>
      <c r="K171" s="742"/>
      <c r="L171" s="742"/>
      <c r="M171" s="742"/>
      <c r="N171" s="742"/>
      <c r="O171" s="742"/>
      <c r="P171" s="742"/>
      <c r="Q171" s="742"/>
      <c r="R171" s="742"/>
      <c r="S171" s="742"/>
      <c r="T171" s="742"/>
      <c r="U171" s="742"/>
      <c r="V171" s="742"/>
      <c r="W171" s="742"/>
      <c r="X171" s="742"/>
      <c r="Y171" s="742"/>
      <c r="Z171" s="742"/>
    </row>
    <row r="172" ht="15.75" customHeight="1">
      <c r="A172" s="24">
        <v>1.0</v>
      </c>
      <c r="B172" s="745"/>
      <c r="C172" s="29"/>
      <c r="D172" s="24"/>
      <c r="E172" s="24"/>
      <c r="F172" s="24"/>
      <c r="G172" s="24"/>
      <c r="H172" s="24"/>
      <c r="I172" s="742"/>
      <c r="J172" s="742"/>
      <c r="K172" s="742"/>
      <c r="L172" s="742"/>
      <c r="M172" s="742"/>
      <c r="N172" s="742"/>
      <c r="O172" s="742"/>
      <c r="P172" s="742"/>
      <c r="Q172" s="742"/>
      <c r="R172" s="742"/>
      <c r="S172" s="742"/>
      <c r="T172" s="742"/>
      <c r="U172" s="742"/>
      <c r="V172" s="742"/>
      <c r="W172" s="742"/>
      <c r="X172" s="742"/>
      <c r="Y172" s="742"/>
      <c r="Z172" s="742"/>
    </row>
    <row r="173" ht="15.75" customHeight="1">
      <c r="A173" s="24">
        <f t="shared" ref="A173:A195" si="8">A172+1</f>
        <v>2</v>
      </c>
      <c r="B173" s="745"/>
      <c r="C173" s="29"/>
      <c r="D173" s="24"/>
      <c r="E173" s="24"/>
      <c r="F173" s="24"/>
      <c r="G173" s="24"/>
      <c r="H173" s="24"/>
      <c r="I173" s="742"/>
      <c r="J173" s="742"/>
      <c r="K173" s="742"/>
      <c r="L173" s="742"/>
      <c r="M173" s="742"/>
      <c r="N173" s="742"/>
      <c r="O173" s="742"/>
      <c r="P173" s="742"/>
      <c r="Q173" s="742"/>
      <c r="R173" s="742"/>
      <c r="S173" s="742"/>
      <c r="T173" s="742"/>
      <c r="U173" s="742"/>
      <c r="V173" s="742"/>
      <c r="W173" s="742"/>
      <c r="X173" s="742"/>
      <c r="Y173" s="742"/>
      <c r="Z173" s="742"/>
    </row>
    <row r="174" ht="15.75" customHeight="1">
      <c r="A174" s="24">
        <f t="shared" si="8"/>
        <v>3</v>
      </c>
      <c r="B174" s="745"/>
      <c r="C174" s="29"/>
      <c r="D174" s="24"/>
      <c r="E174" s="24"/>
      <c r="F174" s="24"/>
      <c r="G174" s="24"/>
      <c r="H174" s="24"/>
      <c r="I174" s="742"/>
      <c r="J174" s="742"/>
      <c r="K174" s="742"/>
      <c r="L174" s="742"/>
      <c r="M174" s="742"/>
      <c r="N174" s="742"/>
      <c r="O174" s="742"/>
      <c r="P174" s="742"/>
      <c r="Q174" s="742"/>
      <c r="R174" s="742"/>
      <c r="S174" s="742"/>
      <c r="T174" s="742"/>
      <c r="U174" s="742"/>
      <c r="V174" s="742"/>
      <c r="W174" s="742"/>
      <c r="X174" s="742"/>
      <c r="Y174" s="742"/>
      <c r="Z174" s="742"/>
    </row>
    <row r="175" ht="15.75" customHeight="1">
      <c r="A175" s="24">
        <f t="shared" si="8"/>
        <v>4</v>
      </c>
      <c r="B175" s="745"/>
      <c r="C175" s="29"/>
      <c r="D175" s="24"/>
      <c r="E175" s="24"/>
      <c r="F175" s="24"/>
      <c r="G175" s="24"/>
      <c r="H175" s="24"/>
      <c r="I175" s="742"/>
      <c r="J175" s="742"/>
      <c r="K175" s="742"/>
      <c r="L175" s="742"/>
      <c r="M175" s="742"/>
      <c r="N175" s="742"/>
      <c r="O175" s="742"/>
      <c r="P175" s="742"/>
      <c r="Q175" s="742"/>
      <c r="R175" s="742"/>
      <c r="S175" s="742"/>
      <c r="T175" s="742"/>
      <c r="U175" s="742"/>
      <c r="V175" s="742"/>
      <c r="W175" s="742"/>
      <c r="X175" s="742"/>
      <c r="Y175" s="742"/>
      <c r="Z175" s="742"/>
    </row>
    <row r="176" ht="15.75" customHeight="1">
      <c r="A176" s="24">
        <f t="shared" si="8"/>
        <v>5</v>
      </c>
      <c r="B176" s="745"/>
      <c r="C176" s="29"/>
      <c r="D176" s="24"/>
      <c r="E176" s="24"/>
      <c r="F176" s="24"/>
      <c r="G176" s="24"/>
      <c r="H176" s="24"/>
      <c r="I176" s="742"/>
      <c r="J176" s="742"/>
      <c r="K176" s="742"/>
      <c r="L176" s="742"/>
      <c r="M176" s="742"/>
      <c r="N176" s="742"/>
      <c r="O176" s="742"/>
      <c r="P176" s="742"/>
      <c r="Q176" s="742"/>
      <c r="R176" s="742"/>
      <c r="S176" s="742"/>
      <c r="T176" s="742"/>
      <c r="U176" s="742"/>
      <c r="V176" s="742"/>
      <c r="W176" s="742"/>
      <c r="X176" s="742"/>
      <c r="Y176" s="742"/>
      <c r="Z176" s="742"/>
    </row>
    <row r="177" ht="15.75" customHeight="1">
      <c r="A177" s="24">
        <f t="shared" si="8"/>
        <v>6</v>
      </c>
      <c r="B177" s="745"/>
      <c r="C177" s="29"/>
      <c r="D177" s="24"/>
      <c r="E177" s="24"/>
      <c r="F177" s="24"/>
      <c r="G177" s="24"/>
      <c r="H177" s="24"/>
      <c r="I177" s="742"/>
      <c r="J177" s="742"/>
      <c r="K177" s="742"/>
      <c r="L177" s="742"/>
      <c r="M177" s="742"/>
      <c r="N177" s="742"/>
      <c r="O177" s="742"/>
      <c r="P177" s="742"/>
      <c r="Q177" s="742"/>
      <c r="R177" s="742"/>
      <c r="S177" s="742"/>
      <c r="T177" s="742"/>
      <c r="U177" s="742"/>
      <c r="V177" s="742"/>
      <c r="W177" s="742"/>
      <c r="X177" s="742"/>
      <c r="Y177" s="742"/>
      <c r="Z177" s="742"/>
    </row>
    <row r="178" ht="15.75" customHeight="1">
      <c r="A178" s="24">
        <f t="shared" si="8"/>
        <v>7</v>
      </c>
      <c r="B178" s="745"/>
      <c r="C178" s="29"/>
      <c r="D178" s="24"/>
      <c r="E178" s="24"/>
      <c r="F178" s="24"/>
      <c r="G178" s="24"/>
      <c r="H178" s="24"/>
      <c r="I178" s="742"/>
      <c r="J178" s="742"/>
      <c r="K178" s="742"/>
      <c r="L178" s="742"/>
      <c r="M178" s="742"/>
      <c r="N178" s="742"/>
      <c r="O178" s="742"/>
      <c r="P178" s="742"/>
      <c r="Q178" s="742"/>
      <c r="R178" s="742"/>
      <c r="S178" s="742"/>
      <c r="T178" s="742"/>
      <c r="U178" s="742"/>
      <c r="V178" s="742"/>
      <c r="W178" s="742"/>
      <c r="X178" s="742"/>
      <c r="Y178" s="742"/>
      <c r="Z178" s="742"/>
    </row>
    <row r="179" ht="15.75" customHeight="1">
      <c r="A179" s="24">
        <f t="shared" si="8"/>
        <v>8</v>
      </c>
      <c r="B179" s="745"/>
      <c r="C179" s="29"/>
      <c r="D179" s="24"/>
      <c r="E179" s="24"/>
      <c r="F179" s="24"/>
      <c r="G179" s="24"/>
      <c r="H179" s="24"/>
      <c r="I179" s="742"/>
      <c r="J179" s="742"/>
      <c r="K179" s="742"/>
      <c r="L179" s="742"/>
      <c r="M179" s="742"/>
      <c r="N179" s="742"/>
      <c r="O179" s="742"/>
      <c r="P179" s="742"/>
      <c r="Q179" s="742"/>
      <c r="R179" s="742"/>
      <c r="S179" s="742"/>
      <c r="T179" s="742"/>
      <c r="U179" s="742"/>
      <c r="V179" s="742"/>
      <c r="W179" s="742"/>
      <c r="X179" s="742"/>
      <c r="Y179" s="742"/>
      <c r="Z179" s="742"/>
    </row>
    <row r="180" ht="15.75" customHeight="1">
      <c r="A180" s="24">
        <f t="shared" si="8"/>
        <v>9</v>
      </c>
      <c r="B180" s="745"/>
      <c r="C180" s="29"/>
      <c r="D180" s="24"/>
      <c r="E180" s="24"/>
      <c r="F180" s="24"/>
      <c r="G180" s="24"/>
      <c r="H180" s="24"/>
      <c r="I180" s="742"/>
      <c r="J180" s="742"/>
      <c r="K180" s="742"/>
      <c r="L180" s="742"/>
      <c r="M180" s="742"/>
      <c r="N180" s="742"/>
      <c r="O180" s="742"/>
      <c r="P180" s="742"/>
      <c r="Q180" s="742"/>
      <c r="R180" s="742"/>
      <c r="S180" s="742"/>
      <c r="T180" s="742"/>
      <c r="U180" s="742"/>
      <c r="V180" s="742"/>
      <c r="W180" s="742"/>
      <c r="X180" s="742"/>
      <c r="Y180" s="742"/>
      <c r="Z180" s="742"/>
    </row>
    <row r="181" ht="15.75" customHeight="1">
      <c r="A181" s="24">
        <f t="shared" si="8"/>
        <v>10</v>
      </c>
      <c r="B181" s="745"/>
      <c r="C181" s="29"/>
      <c r="D181" s="24"/>
      <c r="E181" s="24"/>
      <c r="F181" s="24"/>
      <c r="G181" s="24"/>
      <c r="H181" s="24"/>
      <c r="I181" s="742"/>
      <c r="J181" s="742"/>
      <c r="K181" s="742"/>
      <c r="L181" s="742"/>
      <c r="M181" s="742"/>
      <c r="N181" s="742"/>
      <c r="O181" s="742"/>
      <c r="P181" s="742"/>
      <c r="Q181" s="742"/>
      <c r="R181" s="742"/>
      <c r="S181" s="742"/>
      <c r="T181" s="742"/>
      <c r="U181" s="742"/>
      <c r="V181" s="742"/>
      <c r="W181" s="742"/>
      <c r="X181" s="742"/>
      <c r="Y181" s="742"/>
      <c r="Z181" s="742"/>
    </row>
    <row r="182" ht="15.75" customHeight="1">
      <c r="A182" s="24">
        <f t="shared" si="8"/>
        <v>11</v>
      </c>
      <c r="B182" s="745"/>
      <c r="C182" s="29"/>
      <c r="D182" s="24"/>
      <c r="E182" s="24"/>
      <c r="F182" s="24"/>
      <c r="G182" s="24"/>
      <c r="H182" s="24"/>
      <c r="I182" s="742"/>
      <c r="J182" s="742"/>
      <c r="K182" s="742"/>
      <c r="L182" s="742"/>
      <c r="M182" s="742"/>
      <c r="N182" s="742"/>
      <c r="O182" s="742"/>
      <c r="P182" s="742"/>
      <c r="Q182" s="742"/>
      <c r="R182" s="742"/>
      <c r="S182" s="742"/>
      <c r="T182" s="742"/>
      <c r="U182" s="742"/>
      <c r="V182" s="742"/>
      <c r="W182" s="742"/>
      <c r="X182" s="742"/>
      <c r="Y182" s="742"/>
      <c r="Z182" s="742"/>
    </row>
    <row r="183" ht="15.75" customHeight="1">
      <c r="A183" s="24">
        <f t="shared" si="8"/>
        <v>12</v>
      </c>
      <c r="B183" s="745"/>
      <c r="C183" s="29"/>
      <c r="D183" s="24"/>
      <c r="E183" s="24"/>
      <c r="F183" s="24"/>
      <c r="G183" s="24"/>
      <c r="H183" s="24"/>
      <c r="I183" s="742"/>
      <c r="J183" s="742"/>
      <c r="K183" s="742"/>
      <c r="L183" s="742"/>
      <c r="M183" s="742"/>
      <c r="N183" s="742"/>
      <c r="O183" s="742"/>
      <c r="P183" s="742"/>
      <c r="Q183" s="742"/>
      <c r="R183" s="742"/>
      <c r="S183" s="742"/>
      <c r="T183" s="742"/>
      <c r="U183" s="742"/>
      <c r="V183" s="742"/>
      <c r="W183" s="742"/>
      <c r="X183" s="742"/>
      <c r="Y183" s="742"/>
      <c r="Z183" s="742"/>
    </row>
    <row r="184" ht="15.75" customHeight="1">
      <c r="A184" s="24">
        <f t="shared" si="8"/>
        <v>13</v>
      </c>
      <c r="B184" s="745"/>
      <c r="C184" s="29"/>
      <c r="D184" s="24"/>
      <c r="E184" s="24"/>
      <c r="F184" s="24"/>
      <c r="G184" s="24"/>
      <c r="H184" s="24"/>
      <c r="I184" s="742"/>
      <c r="J184" s="742"/>
      <c r="K184" s="742"/>
      <c r="L184" s="742"/>
      <c r="M184" s="742"/>
      <c r="N184" s="742"/>
      <c r="O184" s="742"/>
      <c r="P184" s="742"/>
      <c r="Q184" s="742"/>
      <c r="R184" s="742"/>
      <c r="S184" s="742"/>
      <c r="T184" s="742"/>
      <c r="U184" s="742"/>
      <c r="V184" s="742"/>
      <c r="W184" s="742"/>
      <c r="X184" s="742"/>
      <c r="Y184" s="742"/>
      <c r="Z184" s="742"/>
    </row>
    <row r="185" ht="15.75" customHeight="1">
      <c r="A185" s="24">
        <f t="shared" si="8"/>
        <v>14</v>
      </c>
      <c r="B185" s="745"/>
      <c r="C185" s="29"/>
      <c r="D185" s="24"/>
      <c r="E185" s="24"/>
      <c r="F185" s="24"/>
      <c r="G185" s="24"/>
      <c r="H185" s="24"/>
      <c r="I185" s="742"/>
      <c r="J185" s="742"/>
      <c r="K185" s="742"/>
      <c r="L185" s="742"/>
      <c r="M185" s="742"/>
      <c r="N185" s="742"/>
      <c r="O185" s="742"/>
      <c r="P185" s="742"/>
      <c r="Q185" s="742"/>
      <c r="R185" s="742"/>
      <c r="S185" s="742"/>
      <c r="T185" s="742"/>
      <c r="U185" s="742"/>
      <c r="V185" s="742"/>
      <c r="W185" s="742"/>
      <c r="X185" s="742"/>
      <c r="Y185" s="742"/>
      <c r="Z185" s="742"/>
    </row>
    <row r="186" ht="15.75" customHeight="1">
      <c r="A186" s="24">
        <f t="shared" si="8"/>
        <v>15</v>
      </c>
      <c r="B186" s="745"/>
      <c r="C186" s="29"/>
      <c r="D186" s="24"/>
      <c r="E186" s="24"/>
      <c r="F186" s="24"/>
      <c r="G186" s="24"/>
      <c r="H186" s="24"/>
      <c r="I186" s="742"/>
      <c r="J186" s="742"/>
      <c r="K186" s="742"/>
      <c r="L186" s="742"/>
      <c r="M186" s="742"/>
      <c r="N186" s="742"/>
      <c r="O186" s="742"/>
      <c r="P186" s="742"/>
      <c r="Q186" s="742"/>
      <c r="R186" s="742"/>
      <c r="S186" s="742"/>
      <c r="T186" s="742"/>
      <c r="U186" s="742"/>
      <c r="V186" s="742"/>
      <c r="W186" s="742"/>
      <c r="X186" s="742"/>
      <c r="Y186" s="742"/>
      <c r="Z186" s="742"/>
    </row>
    <row r="187" ht="15.75" customHeight="1">
      <c r="A187" s="24">
        <f t="shared" si="8"/>
        <v>16</v>
      </c>
      <c r="B187" s="745"/>
      <c r="C187" s="29"/>
      <c r="D187" s="24"/>
      <c r="E187" s="24"/>
      <c r="F187" s="24"/>
      <c r="G187" s="24"/>
      <c r="H187" s="24"/>
      <c r="I187" s="742"/>
      <c r="J187" s="742"/>
      <c r="K187" s="742"/>
      <c r="L187" s="742"/>
      <c r="M187" s="742"/>
      <c r="N187" s="742"/>
      <c r="O187" s="742"/>
      <c r="P187" s="742"/>
      <c r="Q187" s="742"/>
      <c r="R187" s="742"/>
      <c r="S187" s="742"/>
      <c r="T187" s="742"/>
      <c r="U187" s="742"/>
      <c r="V187" s="742"/>
      <c r="W187" s="742"/>
      <c r="X187" s="742"/>
      <c r="Y187" s="742"/>
      <c r="Z187" s="742"/>
    </row>
    <row r="188" ht="15.75" customHeight="1">
      <c r="A188" s="24">
        <f t="shared" si="8"/>
        <v>17</v>
      </c>
      <c r="B188" s="745"/>
      <c r="C188" s="29"/>
      <c r="D188" s="24"/>
      <c r="E188" s="24"/>
      <c r="F188" s="24"/>
      <c r="G188" s="24"/>
      <c r="H188" s="24"/>
      <c r="I188" s="742"/>
      <c r="J188" s="742"/>
      <c r="K188" s="742"/>
      <c r="L188" s="742"/>
      <c r="M188" s="742"/>
      <c r="N188" s="742"/>
      <c r="O188" s="742"/>
      <c r="P188" s="742"/>
      <c r="Q188" s="742"/>
      <c r="R188" s="742"/>
      <c r="S188" s="742"/>
      <c r="T188" s="742"/>
      <c r="U188" s="742"/>
      <c r="V188" s="742"/>
      <c r="W188" s="742"/>
      <c r="X188" s="742"/>
      <c r="Y188" s="742"/>
      <c r="Z188" s="742"/>
    </row>
    <row r="189" ht="15.75" customHeight="1">
      <c r="A189" s="24">
        <f t="shared" si="8"/>
        <v>18</v>
      </c>
      <c r="B189" s="745"/>
      <c r="C189" s="29"/>
      <c r="D189" s="24"/>
      <c r="E189" s="24"/>
      <c r="F189" s="24"/>
      <c r="G189" s="24"/>
      <c r="H189" s="24"/>
      <c r="I189" s="742"/>
      <c r="J189" s="742"/>
      <c r="K189" s="742"/>
      <c r="L189" s="742"/>
      <c r="M189" s="742"/>
      <c r="N189" s="742"/>
      <c r="O189" s="742"/>
      <c r="P189" s="742"/>
      <c r="Q189" s="742"/>
      <c r="R189" s="742"/>
      <c r="S189" s="742"/>
      <c r="T189" s="742"/>
      <c r="U189" s="742"/>
      <c r="V189" s="742"/>
      <c r="W189" s="742"/>
      <c r="X189" s="742"/>
      <c r="Y189" s="742"/>
      <c r="Z189" s="742"/>
    </row>
    <row r="190" ht="15.75" customHeight="1">
      <c r="A190" s="24">
        <f t="shared" si="8"/>
        <v>19</v>
      </c>
      <c r="B190" s="745"/>
      <c r="C190" s="29"/>
      <c r="D190" s="24"/>
      <c r="E190" s="24"/>
      <c r="F190" s="24"/>
      <c r="G190" s="24"/>
      <c r="H190" s="24"/>
      <c r="I190" s="742"/>
      <c r="J190" s="742"/>
      <c r="K190" s="742"/>
      <c r="L190" s="742"/>
      <c r="M190" s="742"/>
      <c r="N190" s="742"/>
      <c r="O190" s="742"/>
      <c r="P190" s="742"/>
      <c r="Q190" s="742"/>
      <c r="R190" s="742"/>
      <c r="S190" s="742"/>
      <c r="T190" s="742"/>
      <c r="U190" s="742"/>
      <c r="V190" s="742"/>
      <c r="W190" s="742"/>
      <c r="X190" s="742"/>
      <c r="Y190" s="742"/>
      <c r="Z190" s="742"/>
    </row>
    <row r="191" ht="15.75" customHeight="1">
      <c r="A191" s="24">
        <f t="shared" si="8"/>
        <v>20</v>
      </c>
      <c r="B191" s="745"/>
      <c r="C191" s="29"/>
      <c r="D191" s="24"/>
      <c r="E191" s="24"/>
      <c r="F191" s="24"/>
      <c r="G191" s="24"/>
      <c r="H191" s="24"/>
      <c r="I191" s="742"/>
      <c r="J191" s="742"/>
      <c r="K191" s="742"/>
      <c r="L191" s="742"/>
      <c r="M191" s="742"/>
      <c r="N191" s="742"/>
      <c r="O191" s="742"/>
      <c r="P191" s="742"/>
      <c r="Q191" s="742"/>
      <c r="R191" s="742"/>
      <c r="S191" s="742"/>
      <c r="T191" s="742"/>
      <c r="U191" s="742"/>
      <c r="V191" s="742"/>
      <c r="W191" s="742"/>
      <c r="X191" s="742"/>
      <c r="Y191" s="742"/>
      <c r="Z191" s="742"/>
    </row>
    <row r="192" ht="15.75" customHeight="1">
      <c r="A192" s="24">
        <f t="shared" si="8"/>
        <v>21</v>
      </c>
      <c r="B192" s="745"/>
      <c r="C192" s="29"/>
      <c r="D192" s="24"/>
      <c r="E192" s="24"/>
      <c r="F192" s="24"/>
      <c r="G192" s="24"/>
      <c r="H192" s="24"/>
      <c r="I192" s="742"/>
      <c r="J192" s="742"/>
      <c r="K192" s="742"/>
      <c r="L192" s="742"/>
      <c r="M192" s="742"/>
      <c r="N192" s="742"/>
      <c r="O192" s="742"/>
      <c r="P192" s="742"/>
      <c r="Q192" s="742"/>
      <c r="R192" s="742"/>
      <c r="S192" s="742"/>
      <c r="T192" s="742"/>
      <c r="U192" s="742"/>
      <c r="V192" s="742"/>
      <c r="W192" s="742"/>
      <c r="X192" s="742"/>
      <c r="Y192" s="742"/>
      <c r="Z192" s="742"/>
    </row>
    <row r="193" ht="15.75" customHeight="1">
      <c r="A193" s="24">
        <f t="shared" si="8"/>
        <v>22</v>
      </c>
      <c r="B193" s="745"/>
      <c r="C193" s="29"/>
      <c r="D193" s="24"/>
      <c r="E193" s="24"/>
      <c r="F193" s="24"/>
      <c r="G193" s="24"/>
      <c r="H193" s="24"/>
      <c r="I193" s="742"/>
      <c r="J193" s="742"/>
      <c r="K193" s="742"/>
      <c r="L193" s="742"/>
      <c r="M193" s="742"/>
      <c r="N193" s="742"/>
      <c r="O193" s="742"/>
      <c r="P193" s="742"/>
      <c r="Q193" s="742"/>
      <c r="R193" s="742"/>
      <c r="S193" s="742"/>
      <c r="T193" s="742"/>
      <c r="U193" s="742"/>
      <c r="V193" s="742"/>
      <c r="W193" s="742"/>
      <c r="X193" s="742"/>
      <c r="Y193" s="742"/>
      <c r="Z193" s="742"/>
    </row>
    <row r="194" ht="15.75" customHeight="1">
      <c r="A194" s="24">
        <f t="shared" si="8"/>
        <v>23</v>
      </c>
      <c r="B194" s="745"/>
      <c r="C194" s="29"/>
      <c r="D194" s="24"/>
      <c r="E194" s="24"/>
      <c r="F194" s="24"/>
      <c r="G194" s="24"/>
      <c r="H194" s="24"/>
      <c r="I194" s="742"/>
      <c r="J194" s="742"/>
      <c r="K194" s="742"/>
      <c r="L194" s="742"/>
      <c r="M194" s="742"/>
      <c r="N194" s="742"/>
      <c r="O194" s="742"/>
      <c r="P194" s="742"/>
      <c r="Q194" s="742"/>
      <c r="R194" s="742"/>
      <c r="S194" s="742"/>
      <c r="T194" s="742"/>
      <c r="U194" s="742"/>
      <c r="V194" s="742"/>
      <c r="W194" s="742"/>
      <c r="X194" s="742"/>
      <c r="Y194" s="742"/>
      <c r="Z194" s="742"/>
    </row>
    <row r="195" ht="15.75" customHeight="1">
      <c r="A195" s="24">
        <f t="shared" si="8"/>
        <v>24</v>
      </c>
      <c r="B195" s="745"/>
      <c r="C195" s="29"/>
      <c r="D195" s="24"/>
      <c r="E195" s="24"/>
      <c r="F195" s="24"/>
      <c r="G195" s="24"/>
      <c r="H195" s="24"/>
      <c r="I195" s="742"/>
      <c r="J195" s="742"/>
      <c r="K195" s="742"/>
      <c r="L195" s="742"/>
      <c r="M195" s="742"/>
      <c r="N195" s="742"/>
      <c r="O195" s="742"/>
      <c r="P195" s="742"/>
      <c r="Q195" s="742"/>
      <c r="R195" s="742"/>
      <c r="S195" s="742"/>
      <c r="T195" s="742"/>
      <c r="U195" s="742"/>
      <c r="V195" s="742"/>
      <c r="W195" s="742"/>
      <c r="X195" s="742"/>
      <c r="Y195" s="742"/>
      <c r="Z195" s="742"/>
    </row>
    <row r="196" ht="15.75" customHeight="1">
      <c r="A196" s="24">
        <v>1.0</v>
      </c>
      <c r="B196" s="745"/>
      <c r="C196" s="29"/>
      <c r="D196" s="24"/>
      <c r="E196" s="24"/>
      <c r="F196" s="24"/>
      <c r="G196" s="24"/>
      <c r="H196" s="24"/>
      <c r="I196" s="742"/>
      <c r="J196" s="742"/>
      <c r="K196" s="742"/>
      <c r="L196" s="742"/>
      <c r="M196" s="742"/>
      <c r="N196" s="742"/>
      <c r="O196" s="742"/>
      <c r="P196" s="742"/>
      <c r="Q196" s="742"/>
      <c r="R196" s="742"/>
      <c r="S196" s="742"/>
      <c r="T196" s="742"/>
      <c r="U196" s="742"/>
      <c r="V196" s="742"/>
      <c r="W196" s="742"/>
      <c r="X196" s="742"/>
      <c r="Y196" s="742"/>
      <c r="Z196" s="742"/>
    </row>
    <row r="197" ht="15.75" customHeight="1">
      <c r="A197" s="24">
        <f t="shared" ref="A197:A219" si="9">A196+1</f>
        <v>2</v>
      </c>
      <c r="B197" s="745"/>
      <c r="C197" s="29"/>
      <c r="D197" s="24"/>
      <c r="E197" s="24"/>
      <c r="F197" s="24"/>
      <c r="G197" s="24"/>
      <c r="H197" s="24"/>
      <c r="I197" s="742"/>
      <c r="J197" s="742"/>
      <c r="K197" s="742"/>
      <c r="L197" s="742"/>
      <c r="M197" s="742"/>
      <c r="N197" s="742"/>
      <c r="O197" s="742"/>
      <c r="P197" s="742"/>
      <c r="Q197" s="742"/>
      <c r="R197" s="742"/>
      <c r="S197" s="742"/>
      <c r="T197" s="742"/>
      <c r="U197" s="742"/>
      <c r="V197" s="742"/>
      <c r="W197" s="742"/>
      <c r="X197" s="742"/>
      <c r="Y197" s="742"/>
      <c r="Z197" s="742"/>
    </row>
    <row r="198" ht="15.75" customHeight="1">
      <c r="A198" s="24">
        <f t="shared" si="9"/>
        <v>3</v>
      </c>
      <c r="B198" s="745"/>
      <c r="C198" s="29"/>
      <c r="D198" s="24"/>
      <c r="E198" s="24"/>
      <c r="F198" s="24"/>
      <c r="G198" s="24"/>
      <c r="H198" s="24"/>
      <c r="I198" s="742"/>
      <c r="J198" s="742"/>
      <c r="K198" s="742"/>
      <c r="L198" s="742"/>
      <c r="M198" s="742"/>
      <c r="N198" s="742"/>
      <c r="O198" s="742"/>
      <c r="P198" s="742"/>
      <c r="Q198" s="742"/>
      <c r="R198" s="742"/>
      <c r="S198" s="742"/>
      <c r="T198" s="742"/>
      <c r="U198" s="742"/>
      <c r="V198" s="742"/>
      <c r="W198" s="742"/>
      <c r="X198" s="742"/>
      <c r="Y198" s="742"/>
      <c r="Z198" s="742"/>
    </row>
    <row r="199" ht="15.75" customHeight="1">
      <c r="A199" s="24">
        <f t="shared" si="9"/>
        <v>4</v>
      </c>
      <c r="B199" s="745"/>
      <c r="C199" s="29"/>
      <c r="D199" s="24"/>
      <c r="E199" s="24"/>
      <c r="F199" s="24"/>
      <c r="G199" s="24"/>
      <c r="H199" s="24"/>
      <c r="I199" s="742"/>
      <c r="J199" s="742"/>
      <c r="K199" s="742"/>
      <c r="L199" s="742"/>
      <c r="M199" s="742"/>
      <c r="N199" s="742"/>
      <c r="O199" s="742"/>
      <c r="P199" s="742"/>
      <c r="Q199" s="742"/>
      <c r="R199" s="742"/>
      <c r="S199" s="742"/>
      <c r="T199" s="742"/>
      <c r="U199" s="742"/>
      <c r="V199" s="742"/>
      <c r="W199" s="742"/>
      <c r="X199" s="742"/>
      <c r="Y199" s="742"/>
      <c r="Z199" s="742"/>
    </row>
    <row r="200" ht="15.75" customHeight="1">
      <c r="A200" s="24">
        <f t="shared" si="9"/>
        <v>5</v>
      </c>
      <c r="B200" s="745"/>
      <c r="C200" s="29"/>
      <c r="D200" s="24"/>
      <c r="E200" s="24"/>
      <c r="F200" s="24"/>
      <c r="G200" s="24"/>
      <c r="H200" s="24"/>
      <c r="I200" s="742"/>
      <c r="J200" s="742"/>
      <c r="K200" s="742"/>
      <c r="L200" s="742"/>
      <c r="M200" s="742"/>
      <c r="N200" s="742"/>
      <c r="O200" s="742"/>
      <c r="P200" s="742"/>
      <c r="Q200" s="742"/>
      <c r="R200" s="742"/>
      <c r="S200" s="742"/>
      <c r="T200" s="742"/>
      <c r="U200" s="742"/>
      <c r="V200" s="742"/>
      <c r="W200" s="742"/>
      <c r="X200" s="742"/>
      <c r="Y200" s="742"/>
      <c r="Z200" s="742"/>
    </row>
    <row r="201" ht="15.75" customHeight="1">
      <c r="A201" s="24">
        <f t="shared" si="9"/>
        <v>6</v>
      </c>
      <c r="B201" s="745"/>
      <c r="C201" s="29"/>
      <c r="D201" s="24"/>
      <c r="E201" s="24"/>
      <c r="F201" s="24"/>
      <c r="G201" s="24"/>
      <c r="H201" s="24"/>
      <c r="I201" s="742"/>
      <c r="J201" s="742"/>
      <c r="K201" s="742"/>
      <c r="L201" s="742"/>
      <c r="M201" s="742"/>
      <c r="N201" s="742"/>
      <c r="O201" s="742"/>
      <c r="P201" s="742"/>
      <c r="Q201" s="742"/>
      <c r="R201" s="742"/>
      <c r="S201" s="742"/>
      <c r="T201" s="742"/>
      <c r="U201" s="742"/>
      <c r="V201" s="742"/>
      <c r="W201" s="742"/>
      <c r="X201" s="742"/>
      <c r="Y201" s="742"/>
      <c r="Z201" s="742"/>
    </row>
    <row r="202" ht="15.75" customHeight="1">
      <c r="A202" s="24">
        <f t="shared" si="9"/>
        <v>7</v>
      </c>
      <c r="B202" s="745"/>
      <c r="C202" s="29"/>
      <c r="D202" s="24"/>
      <c r="E202" s="24"/>
      <c r="F202" s="24"/>
      <c r="G202" s="24"/>
      <c r="H202" s="24"/>
      <c r="I202" s="742"/>
      <c r="J202" s="742"/>
      <c r="K202" s="742"/>
      <c r="L202" s="742"/>
      <c r="M202" s="742"/>
      <c r="N202" s="742"/>
      <c r="O202" s="742"/>
      <c r="P202" s="742"/>
      <c r="Q202" s="742"/>
      <c r="R202" s="742"/>
      <c r="S202" s="742"/>
      <c r="T202" s="742"/>
      <c r="U202" s="742"/>
      <c r="V202" s="742"/>
      <c r="W202" s="742"/>
      <c r="X202" s="742"/>
      <c r="Y202" s="742"/>
      <c r="Z202" s="742"/>
    </row>
    <row r="203" ht="15.75" customHeight="1">
      <c r="A203" s="24">
        <f t="shared" si="9"/>
        <v>8</v>
      </c>
      <c r="B203" s="745"/>
      <c r="C203" s="29"/>
      <c r="D203" s="24"/>
      <c r="E203" s="24"/>
      <c r="F203" s="24"/>
      <c r="G203" s="24"/>
      <c r="H203" s="24"/>
      <c r="I203" s="742"/>
      <c r="J203" s="742"/>
      <c r="K203" s="742"/>
      <c r="L203" s="742"/>
      <c r="M203" s="742"/>
      <c r="N203" s="742"/>
      <c r="O203" s="742"/>
      <c r="P203" s="742"/>
      <c r="Q203" s="742"/>
      <c r="R203" s="742"/>
      <c r="S203" s="742"/>
      <c r="T203" s="742"/>
      <c r="U203" s="742"/>
      <c r="V203" s="742"/>
      <c r="W203" s="742"/>
      <c r="X203" s="742"/>
      <c r="Y203" s="742"/>
      <c r="Z203" s="742"/>
    </row>
    <row r="204" ht="15.75" customHeight="1">
      <c r="A204" s="24">
        <f t="shared" si="9"/>
        <v>9</v>
      </c>
      <c r="B204" s="745"/>
      <c r="C204" s="29"/>
      <c r="D204" s="24"/>
      <c r="E204" s="24"/>
      <c r="F204" s="24"/>
      <c r="G204" s="24"/>
      <c r="H204" s="24"/>
      <c r="I204" s="742"/>
      <c r="J204" s="742"/>
      <c r="K204" s="742"/>
      <c r="L204" s="742"/>
      <c r="M204" s="742"/>
      <c r="N204" s="742"/>
      <c r="O204" s="742"/>
      <c r="P204" s="742"/>
      <c r="Q204" s="742"/>
      <c r="R204" s="742"/>
      <c r="S204" s="742"/>
      <c r="T204" s="742"/>
      <c r="U204" s="742"/>
      <c r="V204" s="742"/>
      <c r="W204" s="742"/>
      <c r="X204" s="742"/>
      <c r="Y204" s="742"/>
      <c r="Z204" s="742"/>
    </row>
    <row r="205" ht="15.75" customHeight="1">
      <c r="A205" s="24">
        <f t="shared" si="9"/>
        <v>10</v>
      </c>
      <c r="B205" s="745"/>
      <c r="C205" s="29"/>
      <c r="D205" s="24"/>
      <c r="E205" s="24"/>
      <c r="F205" s="24"/>
      <c r="G205" s="24"/>
      <c r="H205" s="24"/>
      <c r="I205" s="742"/>
      <c r="J205" s="742"/>
      <c r="K205" s="742"/>
      <c r="L205" s="742"/>
      <c r="M205" s="742"/>
      <c r="N205" s="742"/>
      <c r="O205" s="742"/>
      <c r="P205" s="742"/>
      <c r="Q205" s="742"/>
      <c r="R205" s="742"/>
      <c r="S205" s="742"/>
      <c r="T205" s="742"/>
      <c r="U205" s="742"/>
      <c r="V205" s="742"/>
      <c r="W205" s="742"/>
      <c r="X205" s="742"/>
      <c r="Y205" s="742"/>
      <c r="Z205" s="742"/>
    </row>
    <row r="206" ht="15.75" customHeight="1">
      <c r="A206" s="24">
        <f t="shared" si="9"/>
        <v>11</v>
      </c>
      <c r="B206" s="745"/>
      <c r="C206" s="29"/>
      <c r="D206" s="24"/>
      <c r="E206" s="24"/>
      <c r="F206" s="24"/>
      <c r="G206" s="24"/>
      <c r="H206" s="24"/>
      <c r="I206" s="742"/>
      <c r="J206" s="742"/>
      <c r="K206" s="742"/>
      <c r="L206" s="742"/>
      <c r="M206" s="742"/>
      <c r="N206" s="742"/>
      <c r="O206" s="742"/>
      <c r="P206" s="742"/>
      <c r="Q206" s="742"/>
      <c r="R206" s="742"/>
      <c r="S206" s="742"/>
      <c r="T206" s="742"/>
      <c r="U206" s="742"/>
      <c r="V206" s="742"/>
      <c r="W206" s="742"/>
      <c r="X206" s="742"/>
      <c r="Y206" s="742"/>
      <c r="Z206" s="742"/>
    </row>
    <row r="207" ht="15.75" customHeight="1">
      <c r="A207" s="24">
        <f t="shared" si="9"/>
        <v>12</v>
      </c>
      <c r="B207" s="745"/>
      <c r="C207" s="29"/>
      <c r="D207" s="24"/>
      <c r="E207" s="24"/>
      <c r="F207" s="24"/>
      <c r="G207" s="24"/>
      <c r="H207" s="24"/>
      <c r="I207" s="742"/>
      <c r="J207" s="742"/>
      <c r="K207" s="742"/>
      <c r="L207" s="742"/>
      <c r="M207" s="742"/>
      <c r="N207" s="742"/>
      <c r="O207" s="742"/>
      <c r="P207" s="742"/>
      <c r="Q207" s="742"/>
      <c r="R207" s="742"/>
      <c r="S207" s="742"/>
      <c r="T207" s="742"/>
      <c r="U207" s="742"/>
      <c r="V207" s="742"/>
      <c r="W207" s="742"/>
      <c r="X207" s="742"/>
      <c r="Y207" s="742"/>
      <c r="Z207" s="742"/>
    </row>
    <row r="208" ht="15.75" customHeight="1">
      <c r="A208" s="24">
        <f t="shared" si="9"/>
        <v>13</v>
      </c>
      <c r="B208" s="745"/>
      <c r="C208" s="29"/>
      <c r="D208" s="24"/>
      <c r="E208" s="24"/>
      <c r="F208" s="24"/>
      <c r="G208" s="24"/>
      <c r="H208" s="24"/>
      <c r="I208" s="742"/>
      <c r="J208" s="742"/>
      <c r="K208" s="742"/>
      <c r="L208" s="742"/>
      <c r="M208" s="742"/>
      <c r="N208" s="742"/>
      <c r="O208" s="742"/>
      <c r="P208" s="742"/>
      <c r="Q208" s="742"/>
      <c r="R208" s="742"/>
      <c r="S208" s="742"/>
      <c r="T208" s="742"/>
      <c r="U208" s="742"/>
      <c r="V208" s="742"/>
      <c r="W208" s="742"/>
      <c r="X208" s="742"/>
      <c r="Y208" s="742"/>
      <c r="Z208" s="742"/>
    </row>
    <row r="209" ht="15.75" customHeight="1">
      <c r="A209" s="24">
        <f t="shared" si="9"/>
        <v>14</v>
      </c>
      <c r="B209" s="745"/>
      <c r="C209" s="29"/>
      <c r="D209" s="24"/>
      <c r="E209" s="24"/>
      <c r="F209" s="24"/>
      <c r="G209" s="24"/>
      <c r="H209" s="24"/>
      <c r="I209" s="742"/>
      <c r="J209" s="742"/>
      <c r="K209" s="742"/>
      <c r="L209" s="742"/>
      <c r="M209" s="742"/>
      <c r="N209" s="742"/>
      <c r="O209" s="742"/>
      <c r="P209" s="742"/>
      <c r="Q209" s="742"/>
      <c r="R209" s="742"/>
      <c r="S209" s="742"/>
      <c r="T209" s="742"/>
      <c r="U209" s="742"/>
      <c r="V209" s="742"/>
      <c r="W209" s="742"/>
      <c r="X209" s="742"/>
      <c r="Y209" s="742"/>
      <c r="Z209" s="742"/>
    </row>
    <row r="210" ht="15.75" customHeight="1">
      <c r="A210" s="24">
        <f t="shared" si="9"/>
        <v>15</v>
      </c>
      <c r="B210" s="745"/>
      <c r="C210" s="29"/>
      <c r="D210" s="24"/>
      <c r="E210" s="24"/>
      <c r="F210" s="24"/>
      <c r="G210" s="24"/>
      <c r="H210" s="24"/>
      <c r="I210" s="742"/>
      <c r="J210" s="742"/>
      <c r="K210" s="742"/>
      <c r="L210" s="742"/>
      <c r="M210" s="742"/>
      <c r="N210" s="742"/>
      <c r="O210" s="742"/>
      <c r="P210" s="742"/>
      <c r="Q210" s="742"/>
      <c r="R210" s="742"/>
      <c r="S210" s="742"/>
      <c r="T210" s="742"/>
      <c r="U210" s="742"/>
      <c r="V210" s="742"/>
      <c r="W210" s="742"/>
      <c r="X210" s="742"/>
      <c r="Y210" s="742"/>
      <c r="Z210" s="742"/>
    </row>
    <row r="211" ht="15.75" customHeight="1">
      <c r="A211" s="24">
        <f t="shared" si="9"/>
        <v>16</v>
      </c>
      <c r="B211" s="745"/>
      <c r="C211" s="29"/>
      <c r="D211" s="24"/>
      <c r="E211" s="24"/>
      <c r="F211" s="24"/>
      <c r="G211" s="24"/>
      <c r="H211" s="24"/>
      <c r="I211" s="742"/>
      <c r="J211" s="742"/>
      <c r="K211" s="742"/>
      <c r="L211" s="742"/>
      <c r="M211" s="742"/>
      <c r="N211" s="742"/>
      <c r="O211" s="742"/>
      <c r="P211" s="742"/>
      <c r="Q211" s="742"/>
      <c r="R211" s="742"/>
      <c r="S211" s="742"/>
      <c r="T211" s="742"/>
      <c r="U211" s="742"/>
      <c r="V211" s="742"/>
      <c r="W211" s="742"/>
      <c r="X211" s="742"/>
      <c r="Y211" s="742"/>
      <c r="Z211" s="742"/>
    </row>
    <row r="212" ht="15.75" customHeight="1">
      <c r="A212" s="24">
        <f t="shared" si="9"/>
        <v>17</v>
      </c>
      <c r="B212" s="745"/>
      <c r="C212" s="29"/>
      <c r="D212" s="24"/>
      <c r="E212" s="24"/>
      <c r="F212" s="24"/>
      <c r="G212" s="24"/>
      <c r="H212" s="24"/>
      <c r="I212" s="742"/>
      <c r="J212" s="742"/>
      <c r="K212" s="742"/>
      <c r="L212" s="742"/>
      <c r="M212" s="742"/>
      <c r="N212" s="742"/>
      <c r="O212" s="742"/>
      <c r="P212" s="742"/>
      <c r="Q212" s="742"/>
      <c r="R212" s="742"/>
      <c r="S212" s="742"/>
      <c r="T212" s="742"/>
      <c r="U212" s="742"/>
      <c r="V212" s="742"/>
      <c r="W212" s="742"/>
      <c r="X212" s="742"/>
      <c r="Y212" s="742"/>
      <c r="Z212" s="742"/>
    </row>
    <row r="213" ht="15.75" customHeight="1">
      <c r="A213" s="24">
        <f t="shared" si="9"/>
        <v>18</v>
      </c>
      <c r="B213" s="745"/>
      <c r="C213" s="29"/>
      <c r="D213" s="24"/>
      <c r="E213" s="24"/>
      <c r="F213" s="24"/>
      <c r="G213" s="24"/>
      <c r="H213" s="24"/>
      <c r="I213" s="742"/>
      <c r="J213" s="742"/>
      <c r="K213" s="742"/>
      <c r="L213" s="742"/>
      <c r="M213" s="742"/>
      <c r="N213" s="742"/>
      <c r="O213" s="742"/>
      <c r="P213" s="742"/>
      <c r="Q213" s="742"/>
      <c r="R213" s="742"/>
      <c r="S213" s="742"/>
      <c r="T213" s="742"/>
      <c r="U213" s="742"/>
      <c r="V213" s="742"/>
      <c r="W213" s="742"/>
      <c r="X213" s="742"/>
      <c r="Y213" s="742"/>
      <c r="Z213" s="742"/>
    </row>
    <row r="214" ht="15.75" customHeight="1">
      <c r="A214" s="24">
        <f t="shared" si="9"/>
        <v>19</v>
      </c>
      <c r="B214" s="745"/>
      <c r="C214" s="29"/>
      <c r="D214" s="24"/>
      <c r="E214" s="24"/>
      <c r="F214" s="24"/>
      <c r="G214" s="24"/>
      <c r="H214" s="24"/>
      <c r="I214" s="742"/>
      <c r="J214" s="742"/>
      <c r="K214" s="742"/>
      <c r="L214" s="742"/>
      <c r="M214" s="742"/>
      <c r="N214" s="742"/>
      <c r="O214" s="742"/>
      <c r="P214" s="742"/>
      <c r="Q214" s="742"/>
      <c r="R214" s="742"/>
      <c r="S214" s="742"/>
      <c r="T214" s="742"/>
      <c r="U214" s="742"/>
      <c r="V214" s="742"/>
      <c r="W214" s="742"/>
      <c r="X214" s="742"/>
      <c r="Y214" s="742"/>
      <c r="Z214" s="742"/>
    </row>
    <row r="215" ht="15.75" customHeight="1">
      <c r="A215" s="24">
        <f t="shared" si="9"/>
        <v>20</v>
      </c>
      <c r="B215" s="745"/>
      <c r="C215" s="29"/>
      <c r="D215" s="24"/>
      <c r="E215" s="24"/>
      <c r="F215" s="24"/>
      <c r="G215" s="24"/>
      <c r="H215" s="24"/>
      <c r="I215" s="742"/>
      <c r="J215" s="742"/>
      <c r="K215" s="742"/>
      <c r="L215" s="742"/>
      <c r="M215" s="742"/>
      <c r="N215" s="742"/>
      <c r="O215" s="742"/>
      <c r="P215" s="742"/>
      <c r="Q215" s="742"/>
      <c r="R215" s="742"/>
      <c r="S215" s="742"/>
      <c r="T215" s="742"/>
      <c r="U215" s="742"/>
      <c r="V215" s="742"/>
      <c r="W215" s="742"/>
      <c r="X215" s="742"/>
      <c r="Y215" s="742"/>
      <c r="Z215" s="742"/>
    </row>
    <row r="216" ht="15.75" customHeight="1">
      <c r="A216" s="24">
        <f t="shared" si="9"/>
        <v>21</v>
      </c>
      <c r="B216" s="745"/>
      <c r="C216" s="29"/>
      <c r="D216" s="24"/>
      <c r="E216" s="24"/>
      <c r="F216" s="24"/>
      <c r="G216" s="24"/>
      <c r="H216" s="24"/>
      <c r="I216" s="742"/>
      <c r="J216" s="742"/>
      <c r="K216" s="742"/>
      <c r="L216" s="742"/>
      <c r="M216" s="742"/>
      <c r="N216" s="742"/>
      <c r="O216" s="742"/>
      <c r="P216" s="742"/>
      <c r="Q216" s="742"/>
      <c r="R216" s="742"/>
      <c r="S216" s="742"/>
      <c r="T216" s="742"/>
      <c r="U216" s="742"/>
      <c r="V216" s="742"/>
      <c r="W216" s="742"/>
      <c r="X216" s="742"/>
      <c r="Y216" s="742"/>
      <c r="Z216" s="742"/>
    </row>
    <row r="217" ht="15.75" customHeight="1">
      <c r="A217" s="24">
        <f t="shared" si="9"/>
        <v>22</v>
      </c>
      <c r="B217" s="745"/>
      <c r="C217" s="29"/>
      <c r="D217" s="24"/>
      <c r="E217" s="24"/>
      <c r="F217" s="24"/>
      <c r="G217" s="24"/>
      <c r="H217" s="24"/>
      <c r="I217" s="742"/>
      <c r="J217" s="742"/>
      <c r="K217" s="742"/>
      <c r="L217" s="742"/>
      <c r="M217" s="742"/>
      <c r="N217" s="742"/>
      <c r="O217" s="742"/>
      <c r="P217" s="742"/>
      <c r="Q217" s="742"/>
      <c r="R217" s="742"/>
      <c r="S217" s="742"/>
      <c r="T217" s="742"/>
      <c r="U217" s="742"/>
      <c r="V217" s="742"/>
      <c r="W217" s="742"/>
      <c r="X217" s="742"/>
      <c r="Y217" s="742"/>
      <c r="Z217" s="742"/>
    </row>
    <row r="218" ht="15.75" customHeight="1">
      <c r="A218" s="24">
        <f t="shared" si="9"/>
        <v>23</v>
      </c>
      <c r="B218" s="745"/>
      <c r="C218" s="29"/>
      <c r="D218" s="24"/>
      <c r="E218" s="24"/>
      <c r="F218" s="24"/>
      <c r="G218" s="24"/>
      <c r="H218" s="24"/>
      <c r="I218" s="742"/>
      <c r="J218" s="742"/>
      <c r="K218" s="742"/>
      <c r="L218" s="742"/>
      <c r="M218" s="742"/>
      <c r="N218" s="742"/>
      <c r="O218" s="742"/>
      <c r="P218" s="742"/>
      <c r="Q218" s="742"/>
      <c r="R218" s="742"/>
      <c r="S218" s="742"/>
      <c r="T218" s="742"/>
      <c r="U218" s="742"/>
      <c r="V218" s="742"/>
      <c r="W218" s="742"/>
      <c r="X218" s="742"/>
      <c r="Y218" s="742"/>
      <c r="Z218" s="742"/>
    </row>
    <row r="219" ht="15.75" customHeight="1">
      <c r="A219" s="24">
        <f t="shared" si="9"/>
        <v>24</v>
      </c>
      <c r="B219" s="745"/>
      <c r="C219" s="29"/>
      <c r="D219" s="24"/>
      <c r="E219" s="24"/>
      <c r="F219" s="24"/>
      <c r="G219" s="24"/>
      <c r="H219" s="24"/>
      <c r="I219" s="742"/>
      <c r="J219" s="742"/>
      <c r="K219" s="742"/>
      <c r="L219" s="742"/>
      <c r="M219" s="742"/>
      <c r="N219" s="742"/>
      <c r="O219" s="742"/>
      <c r="P219" s="742"/>
      <c r="Q219" s="742"/>
      <c r="R219" s="742"/>
      <c r="S219" s="742"/>
      <c r="T219" s="742"/>
      <c r="U219" s="742"/>
      <c r="V219" s="742"/>
      <c r="W219" s="742"/>
      <c r="X219" s="742"/>
      <c r="Y219" s="742"/>
      <c r="Z219" s="742"/>
    </row>
    <row r="220" ht="15.75" customHeight="1">
      <c r="A220" s="24">
        <v>1.0</v>
      </c>
      <c r="B220" s="745"/>
      <c r="C220" s="29"/>
      <c r="D220" s="24"/>
      <c r="E220" s="24"/>
      <c r="F220" s="24"/>
      <c r="G220" s="24"/>
      <c r="H220" s="24"/>
      <c r="I220" s="742"/>
      <c r="J220" s="742"/>
      <c r="K220" s="742"/>
      <c r="L220" s="742"/>
      <c r="M220" s="742"/>
      <c r="N220" s="742"/>
      <c r="O220" s="742"/>
      <c r="P220" s="742"/>
      <c r="Q220" s="742"/>
      <c r="R220" s="742"/>
      <c r="S220" s="742"/>
      <c r="T220" s="742"/>
      <c r="U220" s="742"/>
      <c r="V220" s="742"/>
      <c r="W220" s="742"/>
      <c r="X220" s="742"/>
      <c r="Y220" s="742"/>
      <c r="Z220" s="742"/>
    </row>
    <row r="221" ht="15.75" customHeight="1">
      <c r="A221" s="24">
        <f t="shared" ref="A221:A223" si="10">A220+1</f>
        <v>2</v>
      </c>
      <c r="B221" s="745"/>
      <c r="C221" s="29"/>
      <c r="D221" s="24"/>
      <c r="E221" s="24"/>
      <c r="F221" s="24"/>
      <c r="G221" s="24"/>
      <c r="H221" s="24"/>
      <c r="I221" s="742"/>
      <c r="J221" s="742"/>
      <c r="K221" s="742"/>
      <c r="L221" s="742"/>
      <c r="M221" s="742"/>
      <c r="N221" s="742"/>
      <c r="O221" s="742"/>
      <c r="P221" s="742"/>
      <c r="Q221" s="742"/>
      <c r="R221" s="742"/>
      <c r="S221" s="742"/>
      <c r="T221" s="742"/>
      <c r="U221" s="742"/>
      <c r="V221" s="742"/>
      <c r="W221" s="742"/>
      <c r="X221" s="742"/>
      <c r="Y221" s="742"/>
      <c r="Z221" s="742"/>
    </row>
    <row r="222" ht="15.75" customHeight="1">
      <c r="A222" s="24">
        <f t="shared" si="10"/>
        <v>3</v>
      </c>
      <c r="B222" s="745"/>
      <c r="C222" s="29"/>
      <c r="D222" s="24"/>
      <c r="E222" s="24"/>
      <c r="F222" s="24"/>
      <c r="G222" s="24"/>
      <c r="H222" s="24"/>
      <c r="I222" s="742"/>
      <c r="J222" s="742"/>
      <c r="K222" s="742"/>
      <c r="L222" s="742"/>
      <c r="M222" s="742"/>
      <c r="N222" s="742"/>
      <c r="O222" s="742"/>
      <c r="P222" s="742"/>
      <c r="Q222" s="742"/>
      <c r="R222" s="742"/>
      <c r="S222" s="742"/>
      <c r="T222" s="742"/>
      <c r="U222" s="742"/>
      <c r="V222" s="742"/>
      <c r="W222" s="742"/>
      <c r="X222" s="742"/>
      <c r="Y222" s="742"/>
      <c r="Z222" s="742"/>
    </row>
    <row r="223" ht="15.75" customHeight="1">
      <c r="A223" s="24">
        <f t="shared" si="10"/>
        <v>4</v>
      </c>
      <c r="B223" s="745"/>
      <c r="C223" s="29"/>
      <c r="D223" s="24"/>
      <c r="E223" s="24"/>
      <c r="F223" s="24"/>
      <c r="G223" s="24"/>
      <c r="H223" s="24"/>
      <c r="I223" s="742"/>
      <c r="J223" s="742"/>
      <c r="K223" s="742"/>
      <c r="L223" s="742"/>
      <c r="M223" s="742"/>
      <c r="N223" s="742"/>
      <c r="O223" s="742"/>
      <c r="P223" s="742"/>
      <c r="Q223" s="742"/>
      <c r="R223" s="742"/>
      <c r="S223" s="742"/>
      <c r="T223" s="742"/>
      <c r="U223" s="742"/>
      <c r="V223" s="742"/>
      <c r="W223" s="742"/>
      <c r="X223" s="742"/>
      <c r="Y223" s="742"/>
      <c r="Z223" s="742"/>
    </row>
    <row r="224" ht="15.75" customHeight="1">
      <c r="A224" s="24">
        <f>A318+1</f>
        <v>8</v>
      </c>
      <c r="B224" s="745"/>
      <c r="C224" s="29"/>
      <c r="D224" s="24"/>
      <c r="E224" s="24"/>
      <c r="F224" s="24"/>
      <c r="G224" s="24"/>
      <c r="H224" s="24"/>
      <c r="I224" s="742"/>
      <c r="J224" s="742"/>
      <c r="K224" s="742"/>
      <c r="L224" s="742"/>
      <c r="M224" s="742"/>
      <c r="N224" s="742"/>
      <c r="O224" s="742"/>
      <c r="P224" s="742"/>
      <c r="Q224" s="742"/>
      <c r="R224" s="742"/>
      <c r="S224" s="742"/>
      <c r="T224" s="742"/>
      <c r="U224" s="742"/>
      <c r="V224" s="742"/>
      <c r="W224" s="742"/>
      <c r="X224" s="742"/>
      <c r="Y224" s="742"/>
      <c r="Z224" s="742"/>
    </row>
    <row r="225" ht="15.75" customHeight="1">
      <c r="A225" s="24">
        <f t="shared" ref="A225:A241" si="11">A224+1</f>
        <v>9</v>
      </c>
      <c r="B225" s="745"/>
      <c r="C225" s="29"/>
      <c r="D225" s="24"/>
      <c r="E225" s="24"/>
      <c r="F225" s="24"/>
      <c r="G225" s="24"/>
      <c r="H225" s="24"/>
      <c r="I225" s="742"/>
      <c r="J225" s="742"/>
      <c r="K225" s="742"/>
      <c r="L225" s="742"/>
      <c r="M225" s="742"/>
      <c r="N225" s="742"/>
      <c r="O225" s="742"/>
      <c r="P225" s="742"/>
      <c r="Q225" s="742"/>
      <c r="R225" s="742"/>
      <c r="S225" s="742"/>
      <c r="T225" s="742"/>
      <c r="U225" s="742"/>
      <c r="V225" s="742"/>
      <c r="W225" s="742"/>
      <c r="X225" s="742"/>
      <c r="Y225" s="742"/>
      <c r="Z225" s="742"/>
    </row>
    <row r="226" ht="15.75" customHeight="1">
      <c r="A226" s="24">
        <f t="shared" si="11"/>
        <v>10</v>
      </c>
      <c r="B226" s="745"/>
      <c r="C226" s="29"/>
      <c r="D226" s="24"/>
      <c r="E226" s="24"/>
      <c r="F226" s="24"/>
      <c r="G226" s="24"/>
      <c r="H226" s="24"/>
      <c r="I226" s="742"/>
      <c r="J226" s="742"/>
      <c r="K226" s="742"/>
      <c r="L226" s="742"/>
      <c r="M226" s="742"/>
      <c r="N226" s="742"/>
      <c r="O226" s="742"/>
      <c r="P226" s="742"/>
      <c r="Q226" s="742"/>
      <c r="R226" s="742"/>
      <c r="S226" s="742"/>
      <c r="T226" s="742"/>
      <c r="U226" s="742"/>
      <c r="V226" s="742"/>
      <c r="W226" s="742"/>
      <c r="X226" s="742"/>
      <c r="Y226" s="742"/>
      <c r="Z226" s="742"/>
    </row>
    <row r="227" ht="15.75" customHeight="1">
      <c r="A227" s="24">
        <f t="shared" si="11"/>
        <v>11</v>
      </c>
      <c r="B227" s="745"/>
      <c r="C227" s="29"/>
      <c r="D227" s="24"/>
      <c r="E227" s="24"/>
      <c r="F227" s="24"/>
      <c r="G227" s="24"/>
      <c r="H227" s="24"/>
      <c r="I227" s="742"/>
      <c r="J227" s="742"/>
      <c r="K227" s="742"/>
      <c r="L227" s="742"/>
      <c r="M227" s="742"/>
      <c r="N227" s="742"/>
      <c r="O227" s="742"/>
      <c r="P227" s="742"/>
      <c r="Q227" s="742"/>
      <c r="R227" s="742"/>
      <c r="S227" s="742"/>
      <c r="T227" s="742"/>
      <c r="U227" s="742"/>
      <c r="V227" s="742"/>
      <c r="W227" s="742"/>
      <c r="X227" s="742"/>
      <c r="Y227" s="742"/>
      <c r="Z227" s="742"/>
    </row>
    <row r="228" ht="15.75" customHeight="1">
      <c r="A228" s="24">
        <f t="shared" si="11"/>
        <v>12</v>
      </c>
      <c r="B228" s="745"/>
      <c r="C228" s="29"/>
      <c r="D228" s="24"/>
      <c r="E228" s="24"/>
      <c r="F228" s="24"/>
      <c r="G228" s="24"/>
      <c r="H228" s="24"/>
      <c r="I228" s="742"/>
      <c r="J228" s="742"/>
      <c r="K228" s="742"/>
      <c r="L228" s="742"/>
      <c r="M228" s="742"/>
      <c r="N228" s="742"/>
      <c r="O228" s="742"/>
      <c r="P228" s="742"/>
      <c r="Q228" s="742"/>
      <c r="R228" s="742"/>
      <c r="S228" s="742"/>
      <c r="T228" s="742"/>
      <c r="U228" s="742"/>
      <c r="V228" s="742"/>
      <c r="W228" s="742"/>
      <c r="X228" s="742"/>
      <c r="Y228" s="742"/>
      <c r="Z228" s="742"/>
    </row>
    <row r="229" ht="15.75" customHeight="1">
      <c r="A229" s="24">
        <f t="shared" si="11"/>
        <v>13</v>
      </c>
      <c r="B229" s="745"/>
      <c r="C229" s="29"/>
      <c r="D229" s="24"/>
      <c r="E229" s="24"/>
      <c r="F229" s="24"/>
      <c r="G229" s="24"/>
      <c r="H229" s="24"/>
      <c r="I229" s="742"/>
      <c r="J229" s="742"/>
      <c r="K229" s="742"/>
      <c r="L229" s="742"/>
      <c r="M229" s="742"/>
      <c r="N229" s="742"/>
      <c r="O229" s="742"/>
      <c r="P229" s="742"/>
      <c r="Q229" s="742"/>
      <c r="R229" s="742"/>
      <c r="S229" s="742"/>
      <c r="T229" s="742"/>
      <c r="U229" s="742"/>
      <c r="V229" s="742"/>
      <c r="W229" s="742"/>
      <c r="X229" s="742"/>
      <c r="Y229" s="742"/>
      <c r="Z229" s="742"/>
    </row>
    <row r="230" ht="15.75" customHeight="1">
      <c r="A230" s="24">
        <f t="shared" si="11"/>
        <v>14</v>
      </c>
      <c r="B230" s="745"/>
      <c r="C230" s="29"/>
      <c r="D230" s="24"/>
      <c r="E230" s="24"/>
      <c r="F230" s="24"/>
      <c r="G230" s="24"/>
      <c r="H230" s="24"/>
      <c r="I230" s="742"/>
      <c r="J230" s="742"/>
      <c r="K230" s="742"/>
      <c r="L230" s="742"/>
      <c r="M230" s="742"/>
      <c r="N230" s="742"/>
      <c r="O230" s="742"/>
      <c r="P230" s="742"/>
      <c r="Q230" s="742"/>
      <c r="R230" s="742"/>
      <c r="S230" s="742"/>
      <c r="T230" s="742"/>
      <c r="U230" s="742"/>
      <c r="V230" s="742"/>
      <c r="W230" s="742"/>
      <c r="X230" s="742"/>
      <c r="Y230" s="742"/>
      <c r="Z230" s="742"/>
    </row>
    <row r="231" ht="15.75" customHeight="1">
      <c r="A231" s="24">
        <f t="shared" si="11"/>
        <v>15</v>
      </c>
      <c r="B231" s="745"/>
      <c r="C231" s="29"/>
      <c r="D231" s="24"/>
      <c r="E231" s="24"/>
      <c r="F231" s="24"/>
      <c r="G231" s="24"/>
      <c r="H231" s="24"/>
      <c r="I231" s="742"/>
      <c r="J231" s="742"/>
      <c r="K231" s="742"/>
      <c r="L231" s="742"/>
      <c r="M231" s="742"/>
      <c r="N231" s="742"/>
      <c r="O231" s="742"/>
      <c r="P231" s="742"/>
      <c r="Q231" s="742"/>
      <c r="R231" s="742"/>
      <c r="S231" s="742"/>
      <c r="T231" s="742"/>
      <c r="U231" s="742"/>
      <c r="V231" s="742"/>
      <c r="W231" s="742"/>
      <c r="X231" s="742"/>
      <c r="Y231" s="742"/>
      <c r="Z231" s="742"/>
    </row>
    <row r="232" ht="15.75" customHeight="1">
      <c r="A232" s="24">
        <f t="shared" si="11"/>
        <v>16</v>
      </c>
      <c r="B232" s="745"/>
      <c r="C232" s="29"/>
      <c r="D232" s="24"/>
      <c r="E232" s="24"/>
      <c r="F232" s="24"/>
      <c r="G232" s="24"/>
      <c r="H232" s="24"/>
      <c r="I232" s="742"/>
      <c r="J232" s="742"/>
      <c r="K232" s="742"/>
      <c r="L232" s="742"/>
      <c r="M232" s="742"/>
      <c r="N232" s="742"/>
      <c r="O232" s="742"/>
      <c r="P232" s="742"/>
      <c r="Q232" s="742"/>
      <c r="R232" s="742"/>
      <c r="S232" s="742"/>
      <c r="T232" s="742"/>
      <c r="U232" s="742"/>
      <c r="V232" s="742"/>
      <c r="W232" s="742"/>
      <c r="X232" s="742"/>
      <c r="Y232" s="742"/>
      <c r="Z232" s="742"/>
    </row>
    <row r="233" ht="15.75" customHeight="1">
      <c r="A233" s="24">
        <f t="shared" si="11"/>
        <v>17</v>
      </c>
      <c r="B233" s="745"/>
      <c r="C233" s="29"/>
      <c r="D233" s="24"/>
      <c r="E233" s="24"/>
      <c r="F233" s="24"/>
      <c r="G233" s="24"/>
      <c r="H233" s="24"/>
      <c r="I233" s="742"/>
      <c r="J233" s="742"/>
      <c r="K233" s="742"/>
      <c r="L233" s="742"/>
      <c r="M233" s="742"/>
      <c r="N233" s="742"/>
      <c r="O233" s="742"/>
      <c r="P233" s="742"/>
      <c r="Q233" s="742"/>
      <c r="R233" s="742"/>
      <c r="S233" s="742"/>
      <c r="T233" s="742"/>
      <c r="U233" s="742"/>
      <c r="V233" s="742"/>
      <c r="W233" s="742"/>
      <c r="X233" s="742"/>
      <c r="Y233" s="742"/>
      <c r="Z233" s="742"/>
    </row>
    <row r="234" ht="15.75" customHeight="1">
      <c r="A234" s="24">
        <f t="shared" si="11"/>
        <v>18</v>
      </c>
      <c r="B234" s="745"/>
      <c r="C234" s="29"/>
      <c r="D234" s="24"/>
      <c r="E234" s="24"/>
      <c r="F234" s="24"/>
      <c r="G234" s="24"/>
      <c r="H234" s="24"/>
      <c r="I234" s="742"/>
      <c r="J234" s="742"/>
      <c r="K234" s="742"/>
      <c r="L234" s="742"/>
      <c r="M234" s="742"/>
      <c r="N234" s="742"/>
      <c r="O234" s="742"/>
      <c r="P234" s="742"/>
      <c r="Q234" s="742"/>
      <c r="R234" s="742"/>
      <c r="S234" s="742"/>
      <c r="T234" s="742"/>
      <c r="U234" s="742"/>
      <c r="V234" s="742"/>
      <c r="W234" s="742"/>
      <c r="X234" s="742"/>
      <c r="Y234" s="742"/>
      <c r="Z234" s="742"/>
    </row>
    <row r="235" ht="15.75" customHeight="1">
      <c r="A235" s="24">
        <f t="shared" si="11"/>
        <v>19</v>
      </c>
      <c r="B235" s="745"/>
      <c r="C235" s="29"/>
      <c r="D235" s="24"/>
      <c r="E235" s="24"/>
      <c r="F235" s="24"/>
      <c r="G235" s="24"/>
      <c r="H235" s="24"/>
      <c r="I235" s="742"/>
      <c r="J235" s="742"/>
      <c r="K235" s="742"/>
      <c r="L235" s="742"/>
      <c r="M235" s="742"/>
      <c r="N235" s="742"/>
      <c r="O235" s="742"/>
      <c r="P235" s="742"/>
      <c r="Q235" s="742"/>
      <c r="R235" s="742"/>
      <c r="S235" s="742"/>
      <c r="T235" s="742"/>
      <c r="U235" s="742"/>
      <c r="V235" s="742"/>
      <c r="W235" s="742"/>
      <c r="X235" s="742"/>
      <c r="Y235" s="742"/>
      <c r="Z235" s="742"/>
    </row>
    <row r="236" ht="15.75" customHeight="1">
      <c r="A236" s="24">
        <f t="shared" si="11"/>
        <v>20</v>
      </c>
      <c r="B236" s="745"/>
      <c r="C236" s="29"/>
      <c r="D236" s="24"/>
      <c r="E236" s="24"/>
      <c r="F236" s="24"/>
      <c r="G236" s="24"/>
      <c r="H236" s="24"/>
      <c r="I236" s="742"/>
      <c r="J236" s="742"/>
      <c r="K236" s="742"/>
      <c r="L236" s="742"/>
      <c r="M236" s="742"/>
      <c r="N236" s="742"/>
      <c r="O236" s="742"/>
      <c r="P236" s="742"/>
      <c r="Q236" s="742"/>
      <c r="R236" s="742"/>
      <c r="S236" s="742"/>
      <c r="T236" s="742"/>
      <c r="U236" s="742"/>
      <c r="V236" s="742"/>
      <c r="W236" s="742"/>
      <c r="X236" s="742"/>
      <c r="Y236" s="742"/>
      <c r="Z236" s="742"/>
    </row>
    <row r="237" ht="15.75" customHeight="1">
      <c r="A237" s="24">
        <f t="shared" si="11"/>
        <v>21</v>
      </c>
      <c r="B237" s="745"/>
      <c r="C237" s="29"/>
      <c r="D237" s="24"/>
      <c r="E237" s="24"/>
      <c r="F237" s="24"/>
      <c r="G237" s="24"/>
      <c r="H237" s="24"/>
      <c r="I237" s="742"/>
      <c r="J237" s="742"/>
      <c r="K237" s="742"/>
      <c r="L237" s="742"/>
      <c r="M237" s="742"/>
      <c r="N237" s="742"/>
      <c r="O237" s="742"/>
      <c r="P237" s="742"/>
      <c r="Q237" s="742"/>
      <c r="R237" s="742"/>
      <c r="S237" s="742"/>
      <c r="T237" s="742"/>
      <c r="U237" s="742"/>
      <c r="V237" s="742"/>
      <c r="W237" s="742"/>
      <c r="X237" s="742"/>
      <c r="Y237" s="742"/>
      <c r="Z237" s="742"/>
    </row>
    <row r="238" ht="15.75" customHeight="1">
      <c r="A238" s="24">
        <f t="shared" si="11"/>
        <v>22</v>
      </c>
      <c r="B238" s="745"/>
      <c r="C238" s="29"/>
      <c r="D238" s="24"/>
      <c r="E238" s="24"/>
      <c r="F238" s="24"/>
      <c r="G238" s="24"/>
      <c r="H238" s="24"/>
      <c r="I238" s="742"/>
      <c r="J238" s="742"/>
      <c r="K238" s="742"/>
      <c r="L238" s="742"/>
      <c r="M238" s="742"/>
      <c r="N238" s="742"/>
      <c r="O238" s="742"/>
      <c r="P238" s="742"/>
      <c r="Q238" s="742"/>
      <c r="R238" s="742"/>
      <c r="S238" s="742"/>
      <c r="T238" s="742"/>
      <c r="U238" s="742"/>
      <c r="V238" s="742"/>
      <c r="W238" s="742"/>
      <c r="X238" s="742"/>
      <c r="Y238" s="742"/>
      <c r="Z238" s="742"/>
    </row>
    <row r="239" ht="15.75" customHeight="1">
      <c r="A239" s="24">
        <f t="shared" si="11"/>
        <v>23</v>
      </c>
      <c r="B239" s="745"/>
      <c r="C239" s="29"/>
      <c r="D239" s="24"/>
      <c r="E239" s="24"/>
      <c r="F239" s="24"/>
      <c r="G239" s="24"/>
      <c r="H239" s="24"/>
      <c r="I239" s="742"/>
      <c r="J239" s="742"/>
      <c r="K239" s="742"/>
      <c r="L239" s="742"/>
      <c r="M239" s="742"/>
      <c r="N239" s="742"/>
      <c r="O239" s="742"/>
      <c r="P239" s="742"/>
      <c r="Q239" s="742"/>
      <c r="R239" s="742"/>
      <c r="S239" s="742"/>
      <c r="T239" s="742"/>
      <c r="U239" s="742"/>
      <c r="V239" s="742"/>
      <c r="W239" s="742"/>
      <c r="X239" s="742"/>
      <c r="Y239" s="742"/>
      <c r="Z239" s="742"/>
    </row>
    <row r="240" ht="15.75" customHeight="1">
      <c r="A240" s="24">
        <f t="shared" si="11"/>
        <v>24</v>
      </c>
      <c r="B240" s="745"/>
      <c r="C240" s="29"/>
      <c r="D240" s="24"/>
      <c r="E240" s="24"/>
      <c r="F240" s="24"/>
      <c r="G240" s="24"/>
      <c r="H240" s="24"/>
      <c r="I240" s="742"/>
      <c r="J240" s="742"/>
      <c r="K240" s="742"/>
      <c r="L240" s="742"/>
      <c r="M240" s="742"/>
      <c r="N240" s="742"/>
      <c r="O240" s="742"/>
      <c r="P240" s="742"/>
      <c r="Q240" s="742"/>
      <c r="R240" s="742"/>
      <c r="S240" s="742"/>
      <c r="T240" s="742"/>
      <c r="U240" s="742"/>
      <c r="V240" s="742"/>
      <c r="W240" s="742"/>
      <c r="X240" s="742"/>
      <c r="Y240" s="742"/>
      <c r="Z240" s="742"/>
    </row>
    <row r="241" ht="15.75" customHeight="1">
      <c r="A241" s="24">
        <f t="shared" si="11"/>
        <v>25</v>
      </c>
      <c r="B241" s="745"/>
      <c r="C241" s="29"/>
      <c r="D241" s="24"/>
      <c r="E241" s="24"/>
      <c r="F241" s="24"/>
      <c r="G241" s="24"/>
      <c r="H241" s="24"/>
      <c r="I241" s="742"/>
      <c r="J241" s="742"/>
      <c r="K241" s="742"/>
      <c r="L241" s="742"/>
      <c r="M241" s="742"/>
      <c r="N241" s="742"/>
      <c r="O241" s="742"/>
      <c r="P241" s="742"/>
      <c r="Q241" s="742"/>
      <c r="R241" s="742"/>
      <c r="S241" s="742"/>
      <c r="T241" s="742"/>
      <c r="U241" s="742"/>
      <c r="V241" s="742"/>
      <c r="W241" s="742"/>
      <c r="X241" s="742"/>
      <c r="Y241" s="742"/>
      <c r="Z241" s="742"/>
    </row>
    <row r="242" ht="15.75" customHeight="1">
      <c r="A242" s="24">
        <v>1.0</v>
      </c>
      <c r="B242" s="745"/>
      <c r="C242" s="29"/>
      <c r="D242" s="24"/>
      <c r="E242" s="24"/>
      <c r="F242" s="24"/>
      <c r="G242" s="24"/>
      <c r="H242" s="24"/>
      <c r="I242" s="742"/>
      <c r="J242" s="742"/>
      <c r="K242" s="742"/>
      <c r="L242" s="742"/>
      <c r="M242" s="742"/>
      <c r="N242" s="742"/>
      <c r="O242" s="742"/>
      <c r="P242" s="742"/>
      <c r="Q242" s="742"/>
      <c r="R242" s="742"/>
      <c r="S242" s="742"/>
      <c r="T242" s="742"/>
      <c r="U242" s="742"/>
      <c r="V242" s="742"/>
      <c r="W242" s="742"/>
      <c r="X242" s="742"/>
      <c r="Y242" s="742"/>
      <c r="Z242" s="742"/>
    </row>
    <row r="243" ht="15.75" customHeight="1">
      <c r="A243" s="24">
        <f t="shared" ref="A243:A308" si="12">A242+1</f>
        <v>2</v>
      </c>
      <c r="B243" s="745"/>
      <c r="C243" s="29"/>
      <c r="D243" s="24"/>
      <c r="E243" s="24"/>
      <c r="F243" s="24"/>
      <c r="G243" s="24"/>
      <c r="H243" s="24"/>
      <c r="I243" s="742"/>
      <c r="J243" s="742"/>
      <c r="K243" s="742"/>
      <c r="L243" s="742"/>
      <c r="M243" s="742"/>
      <c r="N243" s="742"/>
      <c r="O243" s="742"/>
      <c r="P243" s="742"/>
      <c r="Q243" s="742"/>
      <c r="R243" s="742"/>
      <c r="S243" s="742"/>
      <c r="T243" s="742"/>
      <c r="U243" s="742"/>
      <c r="V243" s="742"/>
      <c r="W243" s="742"/>
      <c r="X243" s="742"/>
      <c r="Y243" s="742"/>
      <c r="Z243" s="742"/>
    </row>
    <row r="244" ht="15.75" customHeight="1">
      <c r="A244" s="24">
        <f t="shared" si="12"/>
        <v>3</v>
      </c>
      <c r="B244" s="745"/>
      <c r="C244" s="29"/>
      <c r="D244" s="24"/>
      <c r="E244" s="24"/>
      <c r="F244" s="24"/>
      <c r="G244" s="24"/>
      <c r="H244" s="24"/>
      <c r="I244" s="742"/>
      <c r="J244" s="742"/>
      <c r="K244" s="742"/>
      <c r="L244" s="742"/>
      <c r="M244" s="742"/>
      <c r="N244" s="742"/>
      <c r="O244" s="742"/>
      <c r="P244" s="742"/>
      <c r="Q244" s="742"/>
      <c r="R244" s="742"/>
      <c r="S244" s="742"/>
      <c r="T244" s="742"/>
      <c r="U244" s="742"/>
      <c r="V244" s="742"/>
      <c r="W244" s="742"/>
      <c r="X244" s="742"/>
      <c r="Y244" s="742"/>
      <c r="Z244" s="742"/>
    </row>
    <row r="245" ht="15.75" customHeight="1">
      <c r="A245" s="24">
        <f t="shared" si="12"/>
        <v>4</v>
      </c>
      <c r="B245" s="745"/>
      <c r="C245" s="29"/>
      <c r="D245" s="24"/>
      <c r="E245" s="24"/>
      <c r="F245" s="24"/>
      <c r="G245" s="24"/>
      <c r="H245" s="24"/>
      <c r="I245" s="742"/>
      <c r="J245" s="742"/>
      <c r="K245" s="742"/>
      <c r="L245" s="742"/>
      <c r="M245" s="742"/>
      <c r="N245" s="742"/>
      <c r="O245" s="742"/>
      <c r="P245" s="742"/>
      <c r="Q245" s="742"/>
      <c r="R245" s="742"/>
      <c r="S245" s="742"/>
      <c r="T245" s="742"/>
      <c r="U245" s="742"/>
      <c r="V245" s="742"/>
      <c r="W245" s="742"/>
      <c r="X245" s="742"/>
      <c r="Y245" s="742"/>
      <c r="Z245" s="742"/>
    </row>
    <row r="246" ht="15.75" customHeight="1">
      <c r="A246" s="24">
        <f t="shared" si="12"/>
        <v>5</v>
      </c>
      <c r="B246" s="745"/>
      <c r="C246" s="29"/>
      <c r="D246" s="24"/>
      <c r="E246" s="24"/>
      <c r="F246" s="24"/>
      <c r="G246" s="24"/>
      <c r="H246" s="24"/>
      <c r="I246" s="742"/>
      <c r="J246" s="742"/>
      <c r="K246" s="742"/>
      <c r="L246" s="742"/>
      <c r="M246" s="742"/>
      <c r="N246" s="742"/>
      <c r="O246" s="742"/>
      <c r="P246" s="742"/>
      <c r="Q246" s="742"/>
      <c r="R246" s="742"/>
      <c r="S246" s="742"/>
      <c r="T246" s="742"/>
      <c r="U246" s="742"/>
      <c r="V246" s="742"/>
      <c r="W246" s="742"/>
      <c r="X246" s="742"/>
      <c r="Y246" s="742"/>
      <c r="Z246" s="742"/>
    </row>
    <row r="247" ht="15.75" customHeight="1">
      <c r="A247" s="24">
        <f t="shared" si="12"/>
        <v>6</v>
      </c>
      <c r="B247" s="745"/>
      <c r="C247" s="29"/>
      <c r="D247" s="24"/>
      <c r="E247" s="24"/>
      <c r="F247" s="24"/>
      <c r="G247" s="24"/>
      <c r="H247" s="24"/>
      <c r="I247" s="742"/>
      <c r="J247" s="742"/>
      <c r="K247" s="742"/>
      <c r="L247" s="742"/>
      <c r="M247" s="742"/>
      <c r="N247" s="742"/>
      <c r="O247" s="742"/>
      <c r="P247" s="742"/>
      <c r="Q247" s="742"/>
      <c r="R247" s="742"/>
      <c r="S247" s="742"/>
      <c r="T247" s="742"/>
      <c r="U247" s="742"/>
      <c r="V247" s="742"/>
      <c r="W247" s="742"/>
      <c r="X247" s="742"/>
      <c r="Y247" s="742"/>
      <c r="Z247" s="742"/>
    </row>
    <row r="248" ht="15.75" customHeight="1">
      <c r="A248" s="24">
        <f t="shared" si="12"/>
        <v>7</v>
      </c>
      <c r="B248" s="745"/>
      <c r="C248" s="29"/>
      <c r="D248" s="24"/>
      <c r="E248" s="24"/>
      <c r="F248" s="24"/>
      <c r="G248" s="24"/>
      <c r="H248" s="24"/>
      <c r="I248" s="742"/>
      <c r="J248" s="742"/>
      <c r="K248" s="742"/>
      <c r="L248" s="742"/>
      <c r="M248" s="742"/>
      <c r="N248" s="742"/>
      <c r="O248" s="742"/>
      <c r="P248" s="742"/>
      <c r="Q248" s="742"/>
      <c r="R248" s="742"/>
      <c r="S248" s="742"/>
      <c r="T248" s="742"/>
      <c r="U248" s="742"/>
      <c r="V248" s="742"/>
      <c r="W248" s="742"/>
      <c r="X248" s="742"/>
      <c r="Y248" s="742"/>
      <c r="Z248" s="742"/>
    </row>
    <row r="249" ht="15.75" customHeight="1">
      <c r="A249" s="24">
        <f t="shared" si="12"/>
        <v>8</v>
      </c>
      <c r="B249" s="745"/>
      <c r="C249" s="29"/>
      <c r="D249" s="24"/>
      <c r="E249" s="24"/>
      <c r="F249" s="24"/>
      <c r="G249" s="24"/>
      <c r="H249" s="24"/>
      <c r="I249" s="742"/>
      <c r="J249" s="742"/>
      <c r="K249" s="742"/>
      <c r="L249" s="742"/>
      <c r="M249" s="742"/>
      <c r="N249" s="742"/>
      <c r="O249" s="742"/>
      <c r="P249" s="742"/>
      <c r="Q249" s="742"/>
      <c r="R249" s="742"/>
      <c r="S249" s="742"/>
      <c r="T249" s="742"/>
      <c r="U249" s="742"/>
      <c r="V249" s="742"/>
      <c r="W249" s="742"/>
      <c r="X249" s="742"/>
      <c r="Y249" s="742"/>
      <c r="Z249" s="742"/>
    </row>
    <row r="250" ht="15.75" customHeight="1">
      <c r="A250" s="24">
        <f t="shared" si="12"/>
        <v>9</v>
      </c>
      <c r="B250" s="745"/>
      <c r="C250" s="29"/>
      <c r="D250" s="24"/>
      <c r="E250" s="24"/>
      <c r="F250" s="24"/>
      <c r="G250" s="24"/>
      <c r="H250" s="24"/>
      <c r="I250" s="742"/>
      <c r="J250" s="742"/>
      <c r="K250" s="742"/>
      <c r="L250" s="742"/>
      <c r="M250" s="742"/>
      <c r="N250" s="742"/>
      <c r="O250" s="742"/>
      <c r="P250" s="742"/>
      <c r="Q250" s="742"/>
      <c r="R250" s="742"/>
      <c r="S250" s="742"/>
      <c r="T250" s="742"/>
      <c r="U250" s="742"/>
      <c r="V250" s="742"/>
      <c r="W250" s="742"/>
      <c r="X250" s="742"/>
      <c r="Y250" s="742"/>
      <c r="Z250" s="742"/>
    </row>
    <row r="251" ht="15.75" customHeight="1">
      <c r="A251" s="24">
        <f t="shared" si="12"/>
        <v>10</v>
      </c>
      <c r="B251" s="745"/>
      <c r="C251" s="29"/>
      <c r="D251" s="24"/>
      <c r="E251" s="24"/>
      <c r="F251" s="24"/>
      <c r="G251" s="24"/>
      <c r="H251" s="24"/>
      <c r="I251" s="742"/>
      <c r="J251" s="742"/>
      <c r="K251" s="742"/>
      <c r="L251" s="742"/>
      <c r="M251" s="742"/>
      <c r="N251" s="742"/>
      <c r="O251" s="742"/>
      <c r="P251" s="742"/>
      <c r="Q251" s="742"/>
      <c r="R251" s="742"/>
      <c r="S251" s="742"/>
      <c r="T251" s="742"/>
      <c r="U251" s="742"/>
      <c r="V251" s="742"/>
      <c r="W251" s="742"/>
      <c r="X251" s="742"/>
      <c r="Y251" s="742"/>
      <c r="Z251" s="742"/>
    </row>
    <row r="252" ht="15.75" customHeight="1">
      <c r="A252" s="24">
        <f t="shared" si="12"/>
        <v>11</v>
      </c>
      <c r="B252" s="745"/>
      <c r="C252" s="29"/>
      <c r="D252" s="24"/>
      <c r="E252" s="24"/>
      <c r="F252" s="24"/>
      <c r="G252" s="24"/>
      <c r="H252" s="24"/>
      <c r="I252" s="742"/>
      <c r="J252" s="742"/>
      <c r="K252" s="742"/>
      <c r="L252" s="742"/>
      <c r="M252" s="742"/>
      <c r="N252" s="742"/>
      <c r="O252" s="742"/>
      <c r="P252" s="742"/>
      <c r="Q252" s="742"/>
      <c r="R252" s="742"/>
      <c r="S252" s="742"/>
      <c r="T252" s="742"/>
      <c r="U252" s="742"/>
      <c r="V252" s="742"/>
      <c r="W252" s="742"/>
      <c r="X252" s="742"/>
      <c r="Y252" s="742"/>
      <c r="Z252" s="742"/>
    </row>
    <row r="253" ht="15.75" customHeight="1">
      <c r="A253" s="24">
        <f t="shared" si="12"/>
        <v>12</v>
      </c>
      <c r="B253" s="745"/>
      <c r="C253" s="29"/>
      <c r="D253" s="24"/>
      <c r="E253" s="24"/>
      <c r="F253" s="24"/>
      <c r="G253" s="24"/>
      <c r="H253" s="24"/>
      <c r="I253" s="742"/>
      <c r="J253" s="742"/>
      <c r="K253" s="742"/>
      <c r="L253" s="742"/>
      <c r="M253" s="742"/>
      <c r="N253" s="742"/>
      <c r="O253" s="742"/>
      <c r="P253" s="742"/>
      <c r="Q253" s="742"/>
      <c r="R253" s="742"/>
      <c r="S253" s="742"/>
      <c r="T253" s="742"/>
      <c r="U253" s="742"/>
      <c r="V253" s="742"/>
      <c r="W253" s="742"/>
      <c r="X253" s="742"/>
      <c r="Y253" s="742"/>
      <c r="Z253" s="742"/>
    </row>
    <row r="254" ht="15.75" customHeight="1">
      <c r="A254" s="24">
        <f t="shared" si="12"/>
        <v>13</v>
      </c>
      <c r="B254" s="745"/>
      <c r="C254" s="29"/>
      <c r="D254" s="24"/>
      <c r="E254" s="24"/>
      <c r="F254" s="24"/>
      <c r="G254" s="24"/>
      <c r="H254" s="24"/>
      <c r="I254" s="742"/>
      <c r="J254" s="742"/>
      <c r="K254" s="742"/>
      <c r="L254" s="742"/>
      <c r="M254" s="742"/>
      <c r="N254" s="742"/>
      <c r="O254" s="742"/>
      <c r="P254" s="742"/>
      <c r="Q254" s="742"/>
      <c r="R254" s="742"/>
      <c r="S254" s="742"/>
      <c r="T254" s="742"/>
      <c r="U254" s="742"/>
      <c r="V254" s="742"/>
      <c r="W254" s="742"/>
      <c r="X254" s="742"/>
      <c r="Y254" s="742"/>
      <c r="Z254" s="742"/>
    </row>
    <row r="255" ht="15.75" customHeight="1">
      <c r="A255" s="24">
        <f t="shared" si="12"/>
        <v>14</v>
      </c>
      <c r="B255" s="745"/>
      <c r="C255" s="29"/>
      <c r="D255" s="24"/>
      <c r="E255" s="24"/>
      <c r="F255" s="24"/>
      <c r="G255" s="24"/>
      <c r="H255" s="24"/>
      <c r="I255" s="742"/>
      <c r="J255" s="742"/>
      <c r="K255" s="742"/>
      <c r="L255" s="742"/>
      <c r="M255" s="742"/>
      <c r="N255" s="742"/>
      <c r="O255" s="742"/>
      <c r="P255" s="742"/>
      <c r="Q255" s="742"/>
      <c r="R255" s="742"/>
      <c r="S255" s="742"/>
      <c r="T255" s="742"/>
      <c r="U255" s="742"/>
      <c r="V255" s="742"/>
      <c r="W255" s="742"/>
      <c r="X255" s="742"/>
      <c r="Y255" s="742"/>
      <c r="Z255" s="742"/>
    </row>
    <row r="256" ht="15.75" customHeight="1">
      <c r="A256" s="24">
        <f t="shared" si="12"/>
        <v>15</v>
      </c>
      <c r="B256" s="745"/>
      <c r="C256" s="29"/>
      <c r="D256" s="24"/>
      <c r="E256" s="24"/>
      <c r="F256" s="24"/>
      <c r="G256" s="24"/>
      <c r="H256" s="24"/>
      <c r="I256" s="742"/>
      <c r="J256" s="742"/>
      <c r="K256" s="742"/>
      <c r="L256" s="742"/>
      <c r="M256" s="742"/>
      <c r="N256" s="742"/>
      <c r="O256" s="742"/>
      <c r="P256" s="742"/>
      <c r="Q256" s="742"/>
      <c r="R256" s="742"/>
      <c r="S256" s="742"/>
      <c r="T256" s="742"/>
      <c r="U256" s="742"/>
      <c r="V256" s="742"/>
      <c r="W256" s="742"/>
      <c r="X256" s="742"/>
      <c r="Y256" s="742"/>
      <c r="Z256" s="742"/>
    </row>
    <row r="257" ht="15.75" customHeight="1">
      <c r="A257" s="24">
        <f t="shared" si="12"/>
        <v>16</v>
      </c>
      <c r="B257" s="745"/>
      <c r="C257" s="29"/>
      <c r="D257" s="24"/>
      <c r="E257" s="24"/>
      <c r="F257" s="24"/>
      <c r="G257" s="24"/>
      <c r="H257" s="24"/>
      <c r="I257" s="742"/>
      <c r="J257" s="742"/>
      <c r="K257" s="742"/>
      <c r="L257" s="742"/>
      <c r="M257" s="742"/>
      <c r="N257" s="742"/>
      <c r="O257" s="742"/>
      <c r="P257" s="742"/>
      <c r="Q257" s="742"/>
      <c r="R257" s="742"/>
      <c r="S257" s="742"/>
      <c r="T257" s="742"/>
      <c r="U257" s="742"/>
      <c r="V257" s="742"/>
      <c r="W257" s="742"/>
      <c r="X257" s="742"/>
      <c r="Y257" s="742"/>
      <c r="Z257" s="742"/>
    </row>
    <row r="258" ht="15.75" customHeight="1">
      <c r="A258" s="24">
        <f t="shared" si="12"/>
        <v>17</v>
      </c>
      <c r="B258" s="745"/>
      <c r="C258" s="29"/>
      <c r="D258" s="24"/>
      <c r="E258" s="24"/>
      <c r="F258" s="24"/>
      <c r="G258" s="24"/>
      <c r="H258" s="24"/>
      <c r="I258" s="742"/>
      <c r="J258" s="742"/>
      <c r="K258" s="742"/>
      <c r="L258" s="742"/>
      <c r="M258" s="742"/>
      <c r="N258" s="742"/>
      <c r="O258" s="742"/>
      <c r="P258" s="742"/>
      <c r="Q258" s="742"/>
      <c r="R258" s="742"/>
      <c r="S258" s="742"/>
      <c r="T258" s="742"/>
      <c r="U258" s="742"/>
      <c r="V258" s="742"/>
      <c r="W258" s="742"/>
      <c r="X258" s="742"/>
      <c r="Y258" s="742"/>
      <c r="Z258" s="742"/>
    </row>
    <row r="259" ht="15.75" customHeight="1">
      <c r="A259" s="24">
        <f t="shared" si="12"/>
        <v>18</v>
      </c>
      <c r="B259" s="745"/>
      <c r="C259" s="29"/>
      <c r="D259" s="24"/>
      <c r="E259" s="24"/>
      <c r="F259" s="24"/>
      <c r="G259" s="24"/>
      <c r="H259" s="24"/>
      <c r="I259" s="742"/>
      <c r="J259" s="742"/>
      <c r="K259" s="742"/>
      <c r="L259" s="742"/>
      <c r="M259" s="742"/>
      <c r="N259" s="742"/>
      <c r="O259" s="742"/>
      <c r="P259" s="742"/>
      <c r="Q259" s="742"/>
      <c r="R259" s="742"/>
      <c r="S259" s="742"/>
      <c r="T259" s="742"/>
      <c r="U259" s="742"/>
      <c r="V259" s="742"/>
      <c r="W259" s="742"/>
      <c r="X259" s="742"/>
      <c r="Y259" s="742"/>
      <c r="Z259" s="742"/>
    </row>
    <row r="260" ht="15.75" customHeight="1">
      <c r="A260" s="24">
        <f t="shared" si="12"/>
        <v>19</v>
      </c>
      <c r="B260" s="745"/>
      <c r="C260" s="29"/>
      <c r="D260" s="24"/>
      <c r="E260" s="24"/>
      <c r="F260" s="24"/>
      <c r="G260" s="24"/>
      <c r="H260" s="24"/>
      <c r="I260" s="742"/>
      <c r="J260" s="742"/>
      <c r="K260" s="742"/>
      <c r="L260" s="742"/>
      <c r="M260" s="742"/>
      <c r="N260" s="742"/>
      <c r="O260" s="742"/>
      <c r="P260" s="742"/>
      <c r="Q260" s="742"/>
      <c r="R260" s="742"/>
      <c r="S260" s="742"/>
      <c r="T260" s="742"/>
      <c r="U260" s="742"/>
      <c r="V260" s="742"/>
      <c r="W260" s="742"/>
      <c r="X260" s="742"/>
      <c r="Y260" s="742"/>
      <c r="Z260" s="742"/>
    </row>
    <row r="261" ht="15.75" customHeight="1">
      <c r="A261" s="24">
        <f t="shared" si="12"/>
        <v>20</v>
      </c>
      <c r="B261" s="745"/>
      <c r="C261" s="29"/>
      <c r="D261" s="24"/>
      <c r="E261" s="24"/>
      <c r="F261" s="24"/>
      <c r="G261" s="24"/>
      <c r="H261" s="24"/>
      <c r="I261" s="742"/>
      <c r="J261" s="742"/>
      <c r="K261" s="742"/>
      <c r="L261" s="742"/>
      <c r="M261" s="742"/>
      <c r="N261" s="742"/>
      <c r="O261" s="742"/>
      <c r="P261" s="742"/>
      <c r="Q261" s="742"/>
      <c r="R261" s="742"/>
      <c r="S261" s="742"/>
      <c r="T261" s="742"/>
      <c r="U261" s="742"/>
      <c r="V261" s="742"/>
      <c r="W261" s="742"/>
      <c r="X261" s="742"/>
      <c r="Y261" s="742"/>
      <c r="Z261" s="742"/>
    </row>
    <row r="262" ht="15.75" customHeight="1">
      <c r="A262" s="24">
        <f t="shared" si="12"/>
        <v>21</v>
      </c>
      <c r="B262" s="745"/>
      <c r="C262" s="29"/>
      <c r="D262" s="24"/>
      <c r="E262" s="24"/>
      <c r="F262" s="24"/>
      <c r="G262" s="24"/>
      <c r="H262" s="24"/>
      <c r="I262" s="742"/>
      <c r="J262" s="742"/>
      <c r="K262" s="742"/>
      <c r="L262" s="742"/>
      <c r="M262" s="742"/>
      <c r="N262" s="742"/>
      <c r="O262" s="742"/>
      <c r="P262" s="742"/>
      <c r="Q262" s="742"/>
      <c r="R262" s="742"/>
      <c r="S262" s="742"/>
      <c r="T262" s="742"/>
      <c r="U262" s="742"/>
      <c r="V262" s="742"/>
      <c r="W262" s="742"/>
      <c r="X262" s="742"/>
      <c r="Y262" s="742"/>
      <c r="Z262" s="742"/>
    </row>
    <row r="263" ht="15.75" customHeight="1">
      <c r="A263" s="24">
        <f t="shared" si="12"/>
        <v>22</v>
      </c>
      <c r="B263" s="745"/>
      <c r="C263" s="29"/>
      <c r="D263" s="24"/>
      <c r="E263" s="24"/>
      <c r="F263" s="24"/>
      <c r="G263" s="24"/>
      <c r="H263" s="24"/>
      <c r="I263" s="742"/>
      <c r="J263" s="742"/>
      <c r="K263" s="742"/>
      <c r="L263" s="742"/>
      <c r="M263" s="742"/>
      <c r="N263" s="742"/>
      <c r="O263" s="742"/>
      <c r="P263" s="742"/>
      <c r="Q263" s="742"/>
      <c r="R263" s="742"/>
      <c r="S263" s="742"/>
      <c r="T263" s="742"/>
      <c r="U263" s="742"/>
      <c r="V263" s="742"/>
      <c r="W263" s="742"/>
      <c r="X263" s="742"/>
      <c r="Y263" s="742"/>
      <c r="Z263" s="742"/>
    </row>
    <row r="264" ht="15.75" customHeight="1">
      <c r="A264" s="24">
        <f t="shared" si="12"/>
        <v>23</v>
      </c>
      <c r="B264" s="745"/>
      <c r="C264" s="29"/>
      <c r="D264" s="24"/>
      <c r="E264" s="24"/>
      <c r="F264" s="24"/>
      <c r="G264" s="24"/>
      <c r="H264" s="24"/>
      <c r="I264" s="742"/>
      <c r="J264" s="742"/>
      <c r="K264" s="742"/>
      <c r="L264" s="742"/>
      <c r="M264" s="742"/>
      <c r="N264" s="742"/>
      <c r="O264" s="742"/>
      <c r="P264" s="742"/>
      <c r="Q264" s="742"/>
      <c r="R264" s="742"/>
      <c r="S264" s="742"/>
      <c r="T264" s="742"/>
      <c r="U264" s="742"/>
      <c r="V264" s="742"/>
      <c r="W264" s="742"/>
      <c r="X264" s="742"/>
      <c r="Y264" s="742"/>
      <c r="Z264" s="742"/>
    </row>
    <row r="265" ht="15.75" customHeight="1">
      <c r="A265" s="24">
        <f t="shared" si="12"/>
        <v>24</v>
      </c>
      <c r="B265" s="745"/>
      <c r="C265" s="29"/>
      <c r="D265" s="24"/>
      <c r="E265" s="24"/>
      <c r="F265" s="24"/>
      <c r="G265" s="24"/>
      <c r="H265" s="24"/>
      <c r="I265" s="742"/>
      <c r="J265" s="742"/>
      <c r="K265" s="742"/>
      <c r="L265" s="742"/>
      <c r="M265" s="742"/>
      <c r="N265" s="742"/>
      <c r="O265" s="742"/>
      <c r="P265" s="742"/>
      <c r="Q265" s="742"/>
      <c r="R265" s="742"/>
      <c r="S265" s="742"/>
      <c r="T265" s="742"/>
      <c r="U265" s="742"/>
      <c r="V265" s="742"/>
      <c r="W265" s="742"/>
      <c r="X265" s="742"/>
      <c r="Y265" s="742"/>
      <c r="Z265" s="742"/>
    </row>
    <row r="266" ht="15.75" customHeight="1">
      <c r="A266" s="24">
        <f t="shared" si="12"/>
        <v>25</v>
      </c>
      <c r="B266" s="745"/>
      <c r="C266" s="29"/>
      <c r="D266" s="24"/>
      <c r="E266" s="24"/>
      <c r="F266" s="24"/>
      <c r="G266" s="24"/>
      <c r="H266" s="24"/>
      <c r="I266" s="742"/>
      <c r="J266" s="742"/>
      <c r="K266" s="742"/>
      <c r="L266" s="742"/>
      <c r="M266" s="742"/>
      <c r="N266" s="742"/>
      <c r="O266" s="742"/>
      <c r="P266" s="742"/>
      <c r="Q266" s="742"/>
      <c r="R266" s="742"/>
      <c r="S266" s="742"/>
      <c r="T266" s="742"/>
      <c r="U266" s="742"/>
      <c r="V266" s="742"/>
      <c r="W266" s="742"/>
      <c r="X266" s="742"/>
      <c r="Y266" s="742"/>
      <c r="Z266" s="742"/>
    </row>
    <row r="267" ht="15.75" customHeight="1">
      <c r="A267" s="24">
        <f t="shared" si="12"/>
        <v>26</v>
      </c>
      <c r="B267" s="745"/>
      <c r="C267" s="29"/>
      <c r="D267" s="24"/>
      <c r="E267" s="24"/>
      <c r="F267" s="24"/>
      <c r="G267" s="24"/>
      <c r="H267" s="24"/>
      <c r="I267" s="742"/>
      <c r="J267" s="742"/>
      <c r="K267" s="742"/>
      <c r="L267" s="742"/>
      <c r="M267" s="742"/>
      <c r="N267" s="742"/>
      <c r="O267" s="742"/>
      <c r="P267" s="742"/>
      <c r="Q267" s="742"/>
      <c r="R267" s="742"/>
      <c r="S267" s="742"/>
      <c r="T267" s="742"/>
      <c r="U267" s="742"/>
      <c r="V267" s="742"/>
      <c r="W267" s="742"/>
      <c r="X267" s="742"/>
      <c r="Y267" s="742"/>
      <c r="Z267" s="742"/>
    </row>
    <row r="268" ht="15.75" customHeight="1">
      <c r="A268" s="24">
        <f t="shared" si="12"/>
        <v>27</v>
      </c>
      <c r="B268" s="745"/>
      <c r="C268" s="29"/>
      <c r="D268" s="24"/>
      <c r="E268" s="24"/>
      <c r="F268" s="24"/>
      <c r="G268" s="24"/>
      <c r="H268" s="24"/>
      <c r="I268" s="742"/>
      <c r="J268" s="742"/>
      <c r="K268" s="742"/>
      <c r="L268" s="742"/>
      <c r="M268" s="742"/>
      <c r="N268" s="742"/>
      <c r="O268" s="742"/>
      <c r="P268" s="742"/>
      <c r="Q268" s="742"/>
      <c r="R268" s="742"/>
      <c r="S268" s="742"/>
      <c r="T268" s="742"/>
      <c r="U268" s="742"/>
      <c r="V268" s="742"/>
      <c r="W268" s="742"/>
      <c r="X268" s="742"/>
      <c r="Y268" s="742"/>
      <c r="Z268" s="742"/>
    </row>
    <row r="269" ht="15.75" customHeight="1">
      <c r="A269" s="24">
        <f t="shared" si="12"/>
        <v>28</v>
      </c>
      <c r="B269" s="745"/>
      <c r="C269" s="29"/>
      <c r="D269" s="24"/>
      <c r="E269" s="24"/>
      <c r="F269" s="24"/>
      <c r="G269" s="24"/>
      <c r="H269" s="24"/>
      <c r="I269" s="742"/>
      <c r="J269" s="742"/>
      <c r="K269" s="742"/>
      <c r="L269" s="742"/>
      <c r="M269" s="742"/>
      <c r="N269" s="742"/>
      <c r="O269" s="742"/>
      <c r="P269" s="742"/>
      <c r="Q269" s="742"/>
      <c r="R269" s="742"/>
      <c r="S269" s="742"/>
      <c r="T269" s="742"/>
      <c r="U269" s="742"/>
      <c r="V269" s="742"/>
      <c r="W269" s="742"/>
      <c r="X269" s="742"/>
      <c r="Y269" s="742"/>
      <c r="Z269" s="742"/>
    </row>
    <row r="270" ht="15.75" customHeight="1">
      <c r="A270" s="24">
        <f t="shared" si="12"/>
        <v>29</v>
      </c>
      <c r="B270" s="745"/>
      <c r="C270" s="29"/>
      <c r="D270" s="24"/>
      <c r="E270" s="24"/>
      <c r="F270" s="24"/>
      <c r="G270" s="24"/>
      <c r="H270" s="24"/>
      <c r="I270" s="742"/>
      <c r="J270" s="742"/>
      <c r="K270" s="742"/>
      <c r="L270" s="742"/>
      <c r="M270" s="742"/>
      <c r="N270" s="742"/>
      <c r="O270" s="742"/>
      <c r="P270" s="742"/>
      <c r="Q270" s="742"/>
      <c r="R270" s="742"/>
      <c r="S270" s="742"/>
      <c r="T270" s="742"/>
      <c r="U270" s="742"/>
      <c r="V270" s="742"/>
      <c r="W270" s="742"/>
      <c r="X270" s="742"/>
      <c r="Y270" s="742"/>
      <c r="Z270" s="742"/>
    </row>
    <row r="271" ht="15.75" customHeight="1">
      <c r="A271" s="24">
        <f t="shared" si="12"/>
        <v>30</v>
      </c>
      <c r="B271" s="745"/>
      <c r="C271" s="29"/>
      <c r="D271" s="24"/>
      <c r="E271" s="24"/>
      <c r="F271" s="24"/>
      <c r="G271" s="24"/>
      <c r="H271" s="24"/>
      <c r="I271" s="742"/>
      <c r="J271" s="742"/>
      <c r="K271" s="742"/>
      <c r="L271" s="742"/>
      <c r="M271" s="742"/>
      <c r="N271" s="742"/>
      <c r="O271" s="742"/>
      <c r="P271" s="742"/>
      <c r="Q271" s="742"/>
      <c r="R271" s="742"/>
      <c r="S271" s="742"/>
      <c r="T271" s="742"/>
      <c r="U271" s="742"/>
      <c r="V271" s="742"/>
      <c r="W271" s="742"/>
      <c r="X271" s="742"/>
      <c r="Y271" s="742"/>
      <c r="Z271" s="742"/>
    </row>
    <row r="272" ht="15.75" customHeight="1">
      <c r="A272" s="24">
        <f t="shared" si="12"/>
        <v>31</v>
      </c>
      <c r="B272" s="745"/>
      <c r="C272" s="29"/>
      <c r="D272" s="24"/>
      <c r="E272" s="24"/>
      <c r="F272" s="24"/>
      <c r="G272" s="24"/>
      <c r="H272" s="24"/>
      <c r="I272" s="742"/>
      <c r="J272" s="742"/>
      <c r="K272" s="742"/>
      <c r="L272" s="742"/>
      <c r="M272" s="742"/>
      <c r="N272" s="742"/>
      <c r="O272" s="742"/>
      <c r="P272" s="742"/>
      <c r="Q272" s="742"/>
      <c r="R272" s="742"/>
      <c r="S272" s="742"/>
      <c r="T272" s="742"/>
      <c r="U272" s="742"/>
      <c r="V272" s="742"/>
      <c r="W272" s="742"/>
      <c r="X272" s="742"/>
      <c r="Y272" s="742"/>
      <c r="Z272" s="742"/>
    </row>
    <row r="273" ht="15.75" customHeight="1">
      <c r="A273" s="24">
        <f t="shared" si="12"/>
        <v>32</v>
      </c>
      <c r="B273" s="745"/>
      <c r="C273" s="29"/>
      <c r="D273" s="24"/>
      <c r="E273" s="24"/>
      <c r="F273" s="24"/>
      <c r="G273" s="24"/>
      <c r="H273" s="24"/>
      <c r="I273" s="742"/>
      <c r="J273" s="742"/>
      <c r="K273" s="742"/>
      <c r="L273" s="742"/>
      <c r="M273" s="742"/>
      <c r="N273" s="742"/>
      <c r="O273" s="742"/>
      <c r="P273" s="742"/>
      <c r="Q273" s="742"/>
      <c r="R273" s="742"/>
      <c r="S273" s="742"/>
      <c r="T273" s="742"/>
      <c r="U273" s="742"/>
      <c r="V273" s="742"/>
      <c r="W273" s="742"/>
      <c r="X273" s="742"/>
      <c r="Y273" s="742"/>
      <c r="Z273" s="742"/>
    </row>
    <row r="274" ht="15.75" customHeight="1">
      <c r="A274" s="24">
        <f t="shared" si="12"/>
        <v>33</v>
      </c>
      <c r="B274" s="745"/>
      <c r="C274" s="29"/>
      <c r="D274" s="24"/>
      <c r="E274" s="24"/>
      <c r="F274" s="24"/>
      <c r="G274" s="24"/>
      <c r="H274" s="24"/>
      <c r="I274" s="742"/>
      <c r="J274" s="742"/>
      <c r="K274" s="742"/>
      <c r="L274" s="742"/>
      <c r="M274" s="742"/>
      <c r="N274" s="742"/>
      <c r="O274" s="742"/>
      <c r="P274" s="742"/>
      <c r="Q274" s="742"/>
      <c r="R274" s="742"/>
      <c r="S274" s="742"/>
      <c r="T274" s="742"/>
      <c r="U274" s="742"/>
      <c r="V274" s="742"/>
      <c r="W274" s="742"/>
      <c r="X274" s="742"/>
      <c r="Y274" s="742"/>
      <c r="Z274" s="742"/>
    </row>
    <row r="275" ht="15.75" customHeight="1">
      <c r="A275" s="24">
        <f t="shared" si="12"/>
        <v>34</v>
      </c>
      <c r="B275" s="745"/>
      <c r="C275" s="29"/>
      <c r="D275" s="24"/>
      <c r="E275" s="24"/>
      <c r="F275" s="24"/>
      <c r="G275" s="24"/>
      <c r="H275" s="24"/>
      <c r="I275" s="742"/>
      <c r="J275" s="742"/>
      <c r="K275" s="742"/>
      <c r="L275" s="742"/>
      <c r="M275" s="742"/>
      <c r="N275" s="742"/>
      <c r="O275" s="742"/>
      <c r="P275" s="742"/>
      <c r="Q275" s="742"/>
      <c r="R275" s="742"/>
      <c r="S275" s="742"/>
      <c r="T275" s="742"/>
      <c r="U275" s="742"/>
      <c r="V275" s="742"/>
      <c r="W275" s="742"/>
      <c r="X275" s="742"/>
      <c r="Y275" s="742"/>
      <c r="Z275" s="742"/>
    </row>
    <row r="276" ht="15.75" customHeight="1">
      <c r="A276" s="24">
        <f t="shared" si="12"/>
        <v>35</v>
      </c>
      <c r="B276" s="745"/>
      <c r="C276" s="29"/>
      <c r="D276" s="24"/>
      <c r="E276" s="24"/>
      <c r="F276" s="24"/>
      <c r="G276" s="24"/>
      <c r="H276" s="24"/>
      <c r="I276" s="742"/>
      <c r="J276" s="742"/>
      <c r="K276" s="742"/>
      <c r="L276" s="742"/>
      <c r="M276" s="742"/>
      <c r="N276" s="742"/>
      <c r="O276" s="742"/>
      <c r="P276" s="742"/>
      <c r="Q276" s="742"/>
      <c r="R276" s="742"/>
      <c r="S276" s="742"/>
      <c r="T276" s="742"/>
      <c r="U276" s="742"/>
      <c r="V276" s="742"/>
      <c r="W276" s="742"/>
      <c r="X276" s="742"/>
      <c r="Y276" s="742"/>
      <c r="Z276" s="742"/>
    </row>
    <row r="277" ht="15.75" customHeight="1">
      <c r="A277" s="24">
        <f t="shared" si="12"/>
        <v>36</v>
      </c>
      <c r="B277" s="745"/>
      <c r="C277" s="29"/>
      <c r="D277" s="24"/>
      <c r="E277" s="24"/>
      <c r="F277" s="24"/>
      <c r="G277" s="24"/>
      <c r="H277" s="24"/>
      <c r="I277" s="742"/>
      <c r="J277" s="742"/>
      <c r="K277" s="742"/>
      <c r="L277" s="742"/>
      <c r="M277" s="742"/>
      <c r="N277" s="742"/>
      <c r="O277" s="742"/>
      <c r="P277" s="742"/>
      <c r="Q277" s="742"/>
      <c r="R277" s="742"/>
      <c r="S277" s="742"/>
      <c r="T277" s="742"/>
      <c r="U277" s="742"/>
      <c r="V277" s="742"/>
      <c r="W277" s="742"/>
      <c r="X277" s="742"/>
      <c r="Y277" s="742"/>
      <c r="Z277" s="742"/>
    </row>
    <row r="278" ht="15.75" customHeight="1">
      <c r="A278" s="24">
        <f t="shared" si="12"/>
        <v>37</v>
      </c>
      <c r="B278" s="745"/>
      <c r="C278" s="29"/>
      <c r="D278" s="24"/>
      <c r="E278" s="24"/>
      <c r="F278" s="24"/>
      <c r="G278" s="24"/>
      <c r="H278" s="24"/>
      <c r="I278" s="742"/>
      <c r="J278" s="742"/>
      <c r="K278" s="742"/>
      <c r="L278" s="742"/>
      <c r="M278" s="742"/>
      <c r="N278" s="742"/>
      <c r="O278" s="742"/>
      <c r="P278" s="742"/>
      <c r="Q278" s="742"/>
      <c r="R278" s="742"/>
      <c r="S278" s="742"/>
      <c r="T278" s="742"/>
      <c r="U278" s="742"/>
      <c r="V278" s="742"/>
      <c r="W278" s="742"/>
      <c r="X278" s="742"/>
      <c r="Y278" s="742"/>
      <c r="Z278" s="742"/>
    </row>
    <row r="279" ht="15.75" customHeight="1">
      <c r="A279" s="24">
        <f t="shared" si="12"/>
        <v>38</v>
      </c>
      <c r="B279" s="745"/>
      <c r="C279" s="29"/>
      <c r="D279" s="24"/>
      <c r="E279" s="24"/>
      <c r="F279" s="24"/>
      <c r="G279" s="24"/>
      <c r="H279" s="24"/>
      <c r="I279" s="742"/>
      <c r="J279" s="742"/>
      <c r="K279" s="742"/>
      <c r="L279" s="742"/>
      <c r="M279" s="742"/>
      <c r="N279" s="742"/>
      <c r="O279" s="742"/>
      <c r="P279" s="742"/>
      <c r="Q279" s="742"/>
      <c r="R279" s="742"/>
      <c r="S279" s="742"/>
      <c r="T279" s="742"/>
      <c r="U279" s="742"/>
      <c r="V279" s="742"/>
      <c r="W279" s="742"/>
      <c r="X279" s="742"/>
      <c r="Y279" s="742"/>
      <c r="Z279" s="742"/>
    </row>
    <row r="280" ht="15.75" customHeight="1">
      <c r="A280" s="24">
        <f t="shared" si="12"/>
        <v>39</v>
      </c>
      <c r="B280" s="745"/>
      <c r="C280" s="29"/>
      <c r="D280" s="24"/>
      <c r="E280" s="24"/>
      <c r="F280" s="24"/>
      <c r="G280" s="24"/>
      <c r="H280" s="24"/>
      <c r="I280" s="742"/>
      <c r="J280" s="742"/>
      <c r="K280" s="742"/>
      <c r="L280" s="742"/>
      <c r="M280" s="742"/>
      <c r="N280" s="742"/>
      <c r="O280" s="742"/>
      <c r="P280" s="742"/>
      <c r="Q280" s="742"/>
      <c r="R280" s="742"/>
      <c r="S280" s="742"/>
      <c r="T280" s="742"/>
      <c r="U280" s="742"/>
      <c r="V280" s="742"/>
      <c r="W280" s="742"/>
      <c r="X280" s="742"/>
      <c r="Y280" s="742"/>
      <c r="Z280" s="742"/>
    </row>
    <row r="281" ht="15.75" customHeight="1">
      <c r="A281" s="24">
        <f t="shared" si="12"/>
        <v>40</v>
      </c>
      <c r="B281" s="745"/>
      <c r="C281" s="29"/>
      <c r="D281" s="24"/>
      <c r="E281" s="24"/>
      <c r="F281" s="24"/>
      <c r="G281" s="24"/>
      <c r="H281" s="24"/>
      <c r="I281" s="742"/>
      <c r="J281" s="742"/>
      <c r="K281" s="742"/>
      <c r="L281" s="742"/>
      <c r="M281" s="742"/>
      <c r="N281" s="742"/>
      <c r="O281" s="742"/>
      <c r="P281" s="742"/>
      <c r="Q281" s="742"/>
      <c r="R281" s="742"/>
      <c r="S281" s="742"/>
      <c r="T281" s="742"/>
      <c r="U281" s="742"/>
      <c r="V281" s="742"/>
      <c r="W281" s="742"/>
      <c r="X281" s="742"/>
      <c r="Y281" s="742"/>
      <c r="Z281" s="742"/>
    </row>
    <row r="282" ht="15.75" customHeight="1">
      <c r="A282" s="24">
        <f t="shared" si="12"/>
        <v>41</v>
      </c>
      <c r="B282" s="745"/>
      <c r="C282" s="29"/>
      <c r="D282" s="24"/>
      <c r="E282" s="24"/>
      <c r="F282" s="24"/>
      <c r="G282" s="24"/>
      <c r="H282" s="24"/>
      <c r="I282" s="742"/>
      <c r="J282" s="742"/>
      <c r="K282" s="742"/>
      <c r="L282" s="742"/>
      <c r="M282" s="742"/>
      <c r="N282" s="742"/>
      <c r="O282" s="742"/>
      <c r="P282" s="742"/>
      <c r="Q282" s="742"/>
      <c r="R282" s="742"/>
      <c r="S282" s="742"/>
      <c r="T282" s="742"/>
      <c r="U282" s="742"/>
      <c r="V282" s="742"/>
      <c r="W282" s="742"/>
      <c r="X282" s="742"/>
      <c r="Y282" s="742"/>
      <c r="Z282" s="742"/>
    </row>
    <row r="283" ht="15.75" customHeight="1">
      <c r="A283" s="24">
        <f t="shared" si="12"/>
        <v>42</v>
      </c>
      <c r="B283" s="745"/>
      <c r="C283" s="29"/>
      <c r="D283" s="24"/>
      <c r="E283" s="24"/>
      <c r="F283" s="24"/>
      <c r="G283" s="24"/>
      <c r="H283" s="24"/>
      <c r="I283" s="742"/>
      <c r="J283" s="742"/>
      <c r="K283" s="742"/>
      <c r="L283" s="742"/>
      <c r="M283" s="742"/>
      <c r="N283" s="742"/>
      <c r="O283" s="742"/>
      <c r="P283" s="742"/>
      <c r="Q283" s="742"/>
      <c r="R283" s="742"/>
      <c r="S283" s="742"/>
      <c r="T283" s="742"/>
      <c r="U283" s="742"/>
      <c r="V283" s="742"/>
      <c r="W283" s="742"/>
      <c r="X283" s="742"/>
      <c r="Y283" s="742"/>
      <c r="Z283" s="742"/>
    </row>
    <row r="284" ht="15.75" customHeight="1">
      <c r="A284" s="24">
        <f t="shared" si="12"/>
        <v>43</v>
      </c>
      <c r="B284" s="745"/>
      <c r="C284" s="29"/>
      <c r="D284" s="24"/>
      <c r="E284" s="24"/>
      <c r="F284" s="24"/>
      <c r="G284" s="24"/>
      <c r="H284" s="24"/>
      <c r="I284" s="742"/>
      <c r="J284" s="742"/>
      <c r="K284" s="742"/>
      <c r="L284" s="742"/>
      <c r="M284" s="742"/>
      <c r="N284" s="742"/>
      <c r="O284" s="742"/>
      <c r="P284" s="742"/>
      <c r="Q284" s="742"/>
      <c r="R284" s="742"/>
      <c r="S284" s="742"/>
      <c r="T284" s="742"/>
      <c r="U284" s="742"/>
      <c r="V284" s="742"/>
      <c r="W284" s="742"/>
      <c r="X284" s="742"/>
      <c r="Y284" s="742"/>
      <c r="Z284" s="742"/>
    </row>
    <row r="285" ht="15.75" customHeight="1">
      <c r="A285" s="24">
        <f t="shared" si="12"/>
        <v>44</v>
      </c>
      <c r="B285" s="745"/>
      <c r="C285" s="29"/>
      <c r="D285" s="24"/>
      <c r="E285" s="24"/>
      <c r="F285" s="24"/>
      <c r="G285" s="24"/>
      <c r="H285" s="24"/>
      <c r="I285" s="742"/>
      <c r="J285" s="742"/>
      <c r="K285" s="742"/>
      <c r="L285" s="742"/>
      <c r="M285" s="742"/>
      <c r="N285" s="742"/>
      <c r="O285" s="742"/>
      <c r="P285" s="742"/>
      <c r="Q285" s="742"/>
      <c r="R285" s="742"/>
      <c r="S285" s="742"/>
      <c r="T285" s="742"/>
      <c r="U285" s="742"/>
      <c r="V285" s="742"/>
      <c r="W285" s="742"/>
      <c r="X285" s="742"/>
      <c r="Y285" s="742"/>
      <c r="Z285" s="742"/>
    </row>
    <row r="286" ht="15.75" customHeight="1">
      <c r="A286" s="24">
        <f t="shared" si="12"/>
        <v>45</v>
      </c>
      <c r="B286" s="745"/>
      <c r="C286" s="29"/>
      <c r="D286" s="24"/>
      <c r="E286" s="24"/>
      <c r="F286" s="24"/>
      <c r="G286" s="24"/>
      <c r="H286" s="24"/>
      <c r="I286" s="742"/>
      <c r="J286" s="742"/>
      <c r="K286" s="742"/>
      <c r="L286" s="742"/>
      <c r="M286" s="742"/>
      <c r="N286" s="742"/>
      <c r="O286" s="742"/>
      <c r="P286" s="742"/>
      <c r="Q286" s="742"/>
      <c r="R286" s="742"/>
      <c r="S286" s="742"/>
      <c r="T286" s="742"/>
      <c r="U286" s="742"/>
      <c r="V286" s="742"/>
      <c r="W286" s="742"/>
      <c r="X286" s="742"/>
      <c r="Y286" s="742"/>
      <c r="Z286" s="742"/>
    </row>
    <row r="287" ht="15.75" customHeight="1">
      <c r="A287" s="24">
        <f t="shared" si="12"/>
        <v>46</v>
      </c>
      <c r="B287" s="745"/>
      <c r="C287" s="29"/>
      <c r="D287" s="24"/>
      <c r="E287" s="24"/>
      <c r="F287" s="24"/>
      <c r="G287" s="24"/>
      <c r="H287" s="24"/>
      <c r="I287" s="742"/>
      <c r="J287" s="742"/>
      <c r="K287" s="742"/>
      <c r="L287" s="742"/>
      <c r="M287" s="742"/>
      <c r="N287" s="742"/>
      <c r="O287" s="742"/>
      <c r="P287" s="742"/>
      <c r="Q287" s="742"/>
      <c r="R287" s="742"/>
      <c r="S287" s="742"/>
      <c r="T287" s="742"/>
      <c r="U287" s="742"/>
      <c r="V287" s="742"/>
      <c r="W287" s="742"/>
      <c r="X287" s="742"/>
      <c r="Y287" s="742"/>
      <c r="Z287" s="742"/>
    </row>
    <row r="288" ht="15.75" customHeight="1">
      <c r="A288" s="24">
        <f t="shared" si="12"/>
        <v>47</v>
      </c>
      <c r="B288" s="745"/>
      <c r="C288" s="29"/>
      <c r="D288" s="24"/>
      <c r="E288" s="24"/>
      <c r="F288" s="24"/>
      <c r="G288" s="24"/>
      <c r="H288" s="24"/>
      <c r="I288" s="742"/>
      <c r="J288" s="742"/>
      <c r="K288" s="742"/>
      <c r="L288" s="742"/>
      <c r="M288" s="742"/>
      <c r="N288" s="742"/>
      <c r="O288" s="742"/>
      <c r="P288" s="742"/>
      <c r="Q288" s="742"/>
      <c r="R288" s="742"/>
      <c r="S288" s="742"/>
      <c r="T288" s="742"/>
      <c r="U288" s="742"/>
      <c r="V288" s="742"/>
      <c r="W288" s="742"/>
      <c r="X288" s="742"/>
      <c r="Y288" s="742"/>
      <c r="Z288" s="742"/>
    </row>
    <row r="289" ht="15.75" customHeight="1">
      <c r="A289" s="24">
        <f t="shared" si="12"/>
        <v>48</v>
      </c>
      <c r="B289" s="745"/>
      <c r="C289" s="29"/>
      <c r="D289" s="24"/>
      <c r="E289" s="24"/>
      <c r="F289" s="24"/>
      <c r="G289" s="24"/>
      <c r="H289" s="24"/>
      <c r="I289" s="742"/>
      <c r="J289" s="742"/>
      <c r="K289" s="742"/>
      <c r="L289" s="742"/>
      <c r="M289" s="742"/>
      <c r="N289" s="742"/>
      <c r="O289" s="742"/>
      <c r="P289" s="742"/>
      <c r="Q289" s="742"/>
      <c r="R289" s="742"/>
      <c r="S289" s="742"/>
      <c r="T289" s="742"/>
      <c r="U289" s="742"/>
      <c r="V289" s="742"/>
      <c r="W289" s="742"/>
      <c r="X289" s="742"/>
      <c r="Y289" s="742"/>
      <c r="Z289" s="742"/>
    </row>
    <row r="290" ht="15.75" customHeight="1">
      <c r="A290" s="24">
        <f t="shared" si="12"/>
        <v>49</v>
      </c>
      <c r="B290" s="745"/>
      <c r="C290" s="29"/>
      <c r="D290" s="24"/>
      <c r="E290" s="24"/>
      <c r="F290" s="24"/>
      <c r="G290" s="24"/>
      <c r="H290" s="24"/>
      <c r="I290" s="742"/>
      <c r="J290" s="742"/>
      <c r="K290" s="742"/>
      <c r="L290" s="742"/>
      <c r="M290" s="742"/>
      <c r="N290" s="742"/>
      <c r="O290" s="742"/>
      <c r="P290" s="742"/>
      <c r="Q290" s="742"/>
      <c r="R290" s="742"/>
      <c r="S290" s="742"/>
      <c r="T290" s="742"/>
      <c r="U290" s="742"/>
      <c r="V290" s="742"/>
      <c r="W290" s="742"/>
      <c r="X290" s="742"/>
      <c r="Y290" s="742"/>
      <c r="Z290" s="742"/>
    </row>
    <row r="291" ht="15.75" customHeight="1">
      <c r="A291" s="24">
        <f t="shared" si="12"/>
        <v>50</v>
      </c>
      <c r="B291" s="745"/>
      <c r="C291" s="29"/>
      <c r="D291" s="24"/>
      <c r="E291" s="24"/>
      <c r="F291" s="24"/>
      <c r="G291" s="24"/>
      <c r="H291" s="24"/>
      <c r="I291" s="742"/>
      <c r="J291" s="742"/>
      <c r="K291" s="742"/>
      <c r="L291" s="742"/>
      <c r="M291" s="742"/>
      <c r="N291" s="742"/>
      <c r="O291" s="742"/>
      <c r="P291" s="742"/>
      <c r="Q291" s="742"/>
      <c r="R291" s="742"/>
      <c r="S291" s="742"/>
      <c r="T291" s="742"/>
      <c r="U291" s="742"/>
      <c r="V291" s="742"/>
      <c r="W291" s="742"/>
      <c r="X291" s="742"/>
      <c r="Y291" s="742"/>
      <c r="Z291" s="742"/>
    </row>
    <row r="292" ht="15.75" customHeight="1">
      <c r="A292" s="24">
        <f t="shared" si="12"/>
        <v>51</v>
      </c>
      <c r="B292" s="745"/>
      <c r="C292" s="29"/>
      <c r="D292" s="24"/>
      <c r="E292" s="24"/>
      <c r="F292" s="24"/>
      <c r="G292" s="24"/>
      <c r="H292" s="24"/>
      <c r="I292" s="742"/>
      <c r="J292" s="742"/>
      <c r="K292" s="742"/>
      <c r="L292" s="742"/>
      <c r="M292" s="742"/>
      <c r="N292" s="742"/>
      <c r="O292" s="742"/>
      <c r="P292" s="742"/>
      <c r="Q292" s="742"/>
      <c r="R292" s="742"/>
      <c r="S292" s="742"/>
      <c r="T292" s="742"/>
      <c r="U292" s="742"/>
      <c r="V292" s="742"/>
      <c r="W292" s="742"/>
      <c r="X292" s="742"/>
      <c r="Y292" s="742"/>
      <c r="Z292" s="742"/>
    </row>
    <row r="293" ht="15.75" customHeight="1">
      <c r="A293" s="24">
        <f t="shared" si="12"/>
        <v>52</v>
      </c>
      <c r="B293" s="745"/>
      <c r="C293" s="29"/>
      <c r="D293" s="24"/>
      <c r="E293" s="24"/>
      <c r="F293" s="24"/>
      <c r="G293" s="24"/>
      <c r="H293" s="24"/>
      <c r="I293" s="742"/>
      <c r="J293" s="742"/>
      <c r="K293" s="742"/>
      <c r="L293" s="742"/>
      <c r="M293" s="742"/>
      <c r="N293" s="742"/>
      <c r="O293" s="742"/>
      <c r="P293" s="742"/>
      <c r="Q293" s="742"/>
      <c r="R293" s="742"/>
      <c r="S293" s="742"/>
      <c r="T293" s="742"/>
      <c r="U293" s="742"/>
      <c r="V293" s="742"/>
      <c r="W293" s="742"/>
      <c r="X293" s="742"/>
      <c r="Y293" s="742"/>
      <c r="Z293" s="742"/>
    </row>
    <row r="294" ht="15.75" customHeight="1">
      <c r="A294" s="24">
        <f t="shared" si="12"/>
        <v>53</v>
      </c>
      <c r="B294" s="745"/>
      <c r="C294" s="29"/>
      <c r="D294" s="24"/>
      <c r="E294" s="24"/>
      <c r="F294" s="24"/>
      <c r="G294" s="24"/>
      <c r="H294" s="24"/>
      <c r="I294" s="742"/>
      <c r="J294" s="742"/>
      <c r="K294" s="742"/>
      <c r="L294" s="742"/>
      <c r="M294" s="742"/>
      <c r="N294" s="742"/>
      <c r="O294" s="742"/>
      <c r="P294" s="742"/>
      <c r="Q294" s="742"/>
      <c r="R294" s="742"/>
      <c r="S294" s="742"/>
      <c r="T294" s="742"/>
      <c r="U294" s="742"/>
      <c r="V294" s="742"/>
      <c r="W294" s="742"/>
      <c r="X294" s="742"/>
      <c r="Y294" s="742"/>
      <c r="Z294" s="742"/>
    </row>
    <row r="295" ht="15.75" customHeight="1">
      <c r="A295" s="24">
        <f t="shared" si="12"/>
        <v>54</v>
      </c>
      <c r="B295" s="745"/>
      <c r="C295" s="29"/>
      <c r="D295" s="24"/>
      <c r="E295" s="24"/>
      <c r="F295" s="24"/>
      <c r="G295" s="24"/>
      <c r="H295" s="24"/>
      <c r="I295" s="742"/>
      <c r="J295" s="742"/>
      <c r="K295" s="742"/>
      <c r="L295" s="742"/>
      <c r="M295" s="742"/>
      <c r="N295" s="742"/>
      <c r="O295" s="742"/>
      <c r="P295" s="742"/>
      <c r="Q295" s="742"/>
      <c r="R295" s="742"/>
      <c r="S295" s="742"/>
      <c r="T295" s="742"/>
      <c r="U295" s="742"/>
      <c r="V295" s="742"/>
      <c r="W295" s="742"/>
      <c r="X295" s="742"/>
      <c r="Y295" s="742"/>
      <c r="Z295" s="742"/>
    </row>
    <row r="296" ht="15.75" customHeight="1">
      <c r="A296" s="24">
        <f t="shared" si="12"/>
        <v>55</v>
      </c>
      <c r="B296" s="745"/>
      <c r="C296" s="29"/>
      <c r="D296" s="24"/>
      <c r="E296" s="24"/>
      <c r="F296" s="24"/>
      <c r="G296" s="24"/>
      <c r="H296" s="24"/>
      <c r="I296" s="742"/>
      <c r="J296" s="742"/>
      <c r="K296" s="742"/>
      <c r="L296" s="742"/>
      <c r="M296" s="742"/>
      <c r="N296" s="742"/>
      <c r="O296" s="742"/>
      <c r="P296" s="742"/>
      <c r="Q296" s="742"/>
      <c r="R296" s="742"/>
      <c r="S296" s="742"/>
      <c r="T296" s="742"/>
      <c r="U296" s="742"/>
      <c r="V296" s="742"/>
      <c r="W296" s="742"/>
      <c r="X296" s="742"/>
      <c r="Y296" s="742"/>
      <c r="Z296" s="742"/>
    </row>
    <row r="297" ht="15.75" customHeight="1">
      <c r="A297" s="24">
        <f t="shared" si="12"/>
        <v>56</v>
      </c>
      <c r="B297" s="745"/>
      <c r="C297" s="29"/>
      <c r="D297" s="24"/>
      <c r="E297" s="24"/>
      <c r="F297" s="24"/>
      <c r="G297" s="24"/>
      <c r="H297" s="24"/>
      <c r="I297" s="742"/>
      <c r="J297" s="742"/>
      <c r="K297" s="742"/>
      <c r="L297" s="742"/>
      <c r="M297" s="742"/>
      <c r="N297" s="742"/>
      <c r="O297" s="742"/>
      <c r="P297" s="742"/>
      <c r="Q297" s="742"/>
      <c r="R297" s="742"/>
      <c r="S297" s="742"/>
      <c r="T297" s="742"/>
      <c r="U297" s="742"/>
      <c r="V297" s="742"/>
      <c r="W297" s="742"/>
      <c r="X297" s="742"/>
      <c r="Y297" s="742"/>
      <c r="Z297" s="742"/>
    </row>
    <row r="298" ht="15.75" customHeight="1">
      <c r="A298" s="24">
        <f t="shared" si="12"/>
        <v>57</v>
      </c>
      <c r="B298" s="745"/>
      <c r="C298" s="29"/>
      <c r="D298" s="24"/>
      <c r="E298" s="24"/>
      <c r="F298" s="24"/>
      <c r="G298" s="24"/>
      <c r="H298" s="24"/>
      <c r="I298" s="742"/>
      <c r="J298" s="742"/>
      <c r="K298" s="742"/>
      <c r="L298" s="742"/>
      <c r="M298" s="742"/>
      <c r="N298" s="742"/>
      <c r="O298" s="742"/>
      <c r="P298" s="742"/>
      <c r="Q298" s="742"/>
      <c r="R298" s="742"/>
      <c r="S298" s="742"/>
      <c r="T298" s="742"/>
      <c r="U298" s="742"/>
      <c r="V298" s="742"/>
      <c r="W298" s="742"/>
      <c r="X298" s="742"/>
      <c r="Y298" s="742"/>
      <c r="Z298" s="742"/>
    </row>
    <row r="299" ht="15.75" customHeight="1">
      <c r="A299" s="24">
        <f t="shared" si="12"/>
        <v>58</v>
      </c>
      <c r="B299" s="745"/>
      <c r="C299" s="29"/>
      <c r="D299" s="24"/>
      <c r="E299" s="24"/>
      <c r="F299" s="24"/>
      <c r="G299" s="24"/>
      <c r="H299" s="24"/>
      <c r="I299" s="742"/>
      <c r="J299" s="742"/>
      <c r="K299" s="742"/>
      <c r="L299" s="742"/>
      <c r="M299" s="742"/>
      <c r="N299" s="742"/>
      <c r="O299" s="742"/>
      <c r="P299" s="742"/>
      <c r="Q299" s="742"/>
      <c r="R299" s="742"/>
      <c r="S299" s="742"/>
      <c r="T299" s="742"/>
      <c r="U299" s="742"/>
      <c r="V299" s="742"/>
      <c r="W299" s="742"/>
      <c r="X299" s="742"/>
      <c r="Y299" s="742"/>
      <c r="Z299" s="742"/>
    </row>
    <row r="300" ht="15.75" customHeight="1">
      <c r="A300" s="24">
        <f t="shared" si="12"/>
        <v>59</v>
      </c>
      <c r="B300" s="745"/>
      <c r="C300" s="29"/>
      <c r="D300" s="24"/>
      <c r="E300" s="24"/>
      <c r="F300" s="24"/>
      <c r="G300" s="24"/>
      <c r="H300" s="24"/>
      <c r="I300" s="742"/>
      <c r="J300" s="742"/>
      <c r="K300" s="742"/>
      <c r="L300" s="742"/>
      <c r="M300" s="742"/>
      <c r="N300" s="742"/>
      <c r="O300" s="742"/>
      <c r="P300" s="742"/>
      <c r="Q300" s="742"/>
      <c r="R300" s="742"/>
      <c r="S300" s="742"/>
      <c r="T300" s="742"/>
      <c r="U300" s="742"/>
      <c r="V300" s="742"/>
      <c r="W300" s="742"/>
      <c r="X300" s="742"/>
      <c r="Y300" s="742"/>
      <c r="Z300" s="742"/>
    </row>
    <row r="301" ht="15.75" customHeight="1">
      <c r="A301" s="24">
        <f t="shared" si="12"/>
        <v>60</v>
      </c>
      <c r="B301" s="745"/>
      <c r="C301" s="29"/>
      <c r="D301" s="24"/>
      <c r="E301" s="24"/>
      <c r="F301" s="24"/>
      <c r="G301" s="24"/>
      <c r="H301" s="24"/>
      <c r="I301" s="742"/>
      <c r="J301" s="742"/>
      <c r="K301" s="742"/>
      <c r="L301" s="742"/>
      <c r="M301" s="742"/>
      <c r="N301" s="742"/>
      <c r="O301" s="742"/>
      <c r="P301" s="742"/>
      <c r="Q301" s="742"/>
      <c r="R301" s="742"/>
      <c r="S301" s="742"/>
      <c r="T301" s="742"/>
      <c r="U301" s="742"/>
      <c r="V301" s="742"/>
      <c r="W301" s="742"/>
      <c r="X301" s="742"/>
      <c r="Y301" s="742"/>
      <c r="Z301" s="742"/>
    </row>
    <row r="302" ht="15.75" customHeight="1">
      <c r="A302" s="24">
        <f t="shared" si="12"/>
        <v>61</v>
      </c>
      <c r="B302" s="745"/>
      <c r="C302" s="29"/>
      <c r="D302" s="24"/>
      <c r="E302" s="24"/>
      <c r="F302" s="24"/>
      <c r="G302" s="24"/>
      <c r="H302" s="24"/>
      <c r="I302" s="742"/>
      <c r="J302" s="742"/>
      <c r="K302" s="742"/>
      <c r="L302" s="742"/>
      <c r="M302" s="742"/>
      <c r="N302" s="742"/>
      <c r="O302" s="742"/>
      <c r="P302" s="742"/>
      <c r="Q302" s="742"/>
      <c r="R302" s="742"/>
      <c r="S302" s="742"/>
      <c r="T302" s="742"/>
      <c r="U302" s="742"/>
      <c r="V302" s="742"/>
      <c r="W302" s="742"/>
      <c r="X302" s="742"/>
      <c r="Y302" s="742"/>
      <c r="Z302" s="742"/>
    </row>
    <row r="303" ht="15.75" customHeight="1">
      <c r="A303" s="24">
        <f t="shared" si="12"/>
        <v>62</v>
      </c>
      <c r="B303" s="745"/>
      <c r="C303" s="29"/>
      <c r="D303" s="24"/>
      <c r="E303" s="24"/>
      <c r="F303" s="24"/>
      <c r="G303" s="24"/>
      <c r="H303" s="24"/>
      <c r="I303" s="742"/>
      <c r="J303" s="742"/>
      <c r="K303" s="742"/>
      <c r="L303" s="742"/>
      <c r="M303" s="742"/>
      <c r="N303" s="742"/>
      <c r="O303" s="742"/>
      <c r="P303" s="742"/>
      <c r="Q303" s="742"/>
      <c r="R303" s="742"/>
      <c r="S303" s="742"/>
      <c r="T303" s="742"/>
      <c r="U303" s="742"/>
      <c r="V303" s="742"/>
      <c r="W303" s="742"/>
      <c r="X303" s="742"/>
      <c r="Y303" s="742"/>
      <c r="Z303" s="742"/>
    </row>
    <row r="304" ht="15.75" customHeight="1">
      <c r="A304" s="24">
        <f t="shared" si="12"/>
        <v>63</v>
      </c>
      <c r="B304" s="745"/>
      <c r="C304" s="29"/>
      <c r="D304" s="24"/>
      <c r="E304" s="24"/>
      <c r="F304" s="24"/>
      <c r="G304" s="24"/>
      <c r="H304" s="24"/>
      <c r="I304" s="742"/>
      <c r="J304" s="742"/>
      <c r="K304" s="742"/>
      <c r="L304" s="742"/>
      <c r="M304" s="742"/>
      <c r="N304" s="742"/>
      <c r="O304" s="742"/>
      <c r="P304" s="742"/>
      <c r="Q304" s="742"/>
      <c r="R304" s="742"/>
      <c r="S304" s="742"/>
      <c r="T304" s="742"/>
      <c r="U304" s="742"/>
      <c r="V304" s="742"/>
      <c r="W304" s="742"/>
      <c r="X304" s="742"/>
      <c r="Y304" s="742"/>
      <c r="Z304" s="742"/>
    </row>
    <row r="305" ht="15.75" customHeight="1">
      <c r="A305" s="24">
        <f t="shared" si="12"/>
        <v>64</v>
      </c>
      <c r="B305" s="745"/>
      <c r="C305" s="29"/>
      <c r="D305" s="24"/>
      <c r="E305" s="24"/>
      <c r="F305" s="24"/>
      <c r="G305" s="24"/>
      <c r="H305" s="24"/>
      <c r="I305" s="742"/>
      <c r="J305" s="742"/>
      <c r="K305" s="742"/>
      <c r="L305" s="742"/>
      <c r="M305" s="742"/>
      <c r="N305" s="742"/>
      <c r="O305" s="742"/>
      <c r="P305" s="742"/>
      <c r="Q305" s="742"/>
      <c r="R305" s="742"/>
      <c r="S305" s="742"/>
      <c r="T305" s="742"/>
      <c r="U305" s="742"/>
      <c r="V305" s="742"/>
      <c r="W305" s="742"/>
      <c r="X305" s="742"/>
      <c r="Y305" s="742"/>
      <c r="Z305" s="742"/>
    </row>
    <row r="306" ht="15.75" customHeight="1">
      <c r="A306" s="24">
        <f t="shared" si="12"/>
        <v>65</v>
      </c>
      <c r="B306" s="745"/>
      <c r="C306" s="29"/>
      <c r="D306" s="24"/>
      <c r="E306" s="24"/>
      <c r="F306" s="24"/>
      <c r="G306" s="24"/>
      <c r="H306" s="24"/>
      <c r="I306" s="742"/>
      <c r="J306" s="742"/>
      <c r="K306" s="742"/>
      <c r="L306" s="742"/>
      <c r="M306" s="742"/>
      <c r="N306" s="742"/>
      <c r="O306" s="742"/>
      <c r="P306" s="742"/>
      <c r="Q306" s="742"/>
      <c r="R306" s="742"/>
      <c r="S306" s="742"/>
      <c r="T306" s="742"/>
      <c r="U306" s="742"/>
      <c r="V306" s="742"/>
      <c r="W306" s="742"/>
      <c r="X306" s="742"/>
      <c r="Y306" s="742"/>
      <c r="Z306" s="742"/>
    </row>
    <row r="307" ht="15.75" customHeight="1">
      <c r="A307" s="24">
        <f t="shared" si="12"/>
        <v>66</v>
      </c>
      <c r="B307" s="745"/>
      <c r="C307" s="29"/>
      <c r="D307" s="24"/>
      <c r="E307" s="24"/>
      <c r="F307" s="24"/>
      <c r="G307" s="24"/>
      <c r="H307" s="24"/>
      <c r="I307" s="742"/>
      <c r="J307" s="742"/>
      <c r="K307" s="742"/>
      <c r="L307" s="742"/>
      <c r="M307" s="742"/>
      <c r="N307" s="742"/>
      <c r="O307" s="742"/>
      <c r="P307" s="742"/>
      <c r="Q307" s="742"/>
      <c r="R307" s="742"/>
      <c r="S307" s="742"/>
      <c r="T307" s="742"/>
      <c r="U307" s="742"/>
      <c r="V307" s="742"/>
      <c r="W307" s="742"/>
      <c r="X307" s="742"/>
      <c r="Y307" s="742"/>
      <c r="Z307" s="742"/>
    </row>
    <row r="308" ht="15.75" customHeight="1">
      <c r="A308" s="24">
        <f t="shared" si="12"/>
        <v>67</v>
      </c>
      <c r="B308" s="745"/>
      <c r="C308" s="29"/>
      <c r="D308" s="24"/>
      <c r="E308" s="24"/>
      <c r="F308" s="24"/>
      <c r="G308" s="24"/>
      <c r="H308" s="24"/>
      <c r="I308" s="742"/>
      <c r="J308" s="742"/>
      <c r="K308" s="742"/>
      <c r="L308" s="742"/>
      <c r="M308" s="742"/>
      <c r="N308" s="742"/>
      <c r="O308" s="742"/>
      <c r="P308" s="742"/>
      <c r="Q308" s="742"/>
      <c r="R308" s="742"/>
      <c r="S308" s="742"/>
      <c r="T308" s="742"/>
      <c r="U308" s="742"/>
      <c r="V308" s="742"/>
      <c r="W308" s="742"/>
      <c r="X308" s="742"/>
      <c r="Y308" s="742"/>
      <c r="Z308" s="742"/>
    </row>
    <row r="309" ht="15.75" customHeight="1">
      <c r="A309" s="24"/>
      <c r="B309" s="742"/>
      <c r="C309" s="742"/>
      <c r="D309" s="746"/>
      <c r="E309" s="746"/>
      <c r="F309" s="746"/>
      <c r="G309" s="746"/>
      <c r="H309" s="746"/>
      <c r="I309" s="742"/>
      <c r="J309" s="742"/>
      <c r="K309" s="742"/>
      <c r="L309" s="742"/>
      <c r="M309" s="742"/>
      <c r="N309" s="742"/>
      <c r="O309" s="742"/>
      <c r="P309" s="742"/>
      <c r="Q309" s="742"/>
      <c r="R309" s="742"/>
      <c r="S309" s="742"/>
      <c r="T309" s="742"/>
      <c r="U309" s="742"/>
      <c r="V309" s="742"/>
      <c r="W309" s="742"/>
      <c r="X309" s="742"/>
      <c r="Y309" s="742"/>
      <c r="Z309" s="742"/>
    </row>
    <row r="310" ht="15.75" customHeight="1">
      <c r="A310" s="29"/>
      <c r="B310" s="762" t="s">
        <v>1526</v>
      </c>
      <c r="C310" s="764"/>
      <c r="D310" s="39"/>
      <c r="E310" s="39"/>
      <c r="F310" s="39"/>
      <c r="G310" s="39"/>
      <c r="H310" s="39"/>
      <c r="I310" s="742"/>
      <c r="J310" s="742"/>
      <c r="K310" s="742"/>
      <c r="L310" s="742"/>
      <c r="M310" s="742"/>
      <c r="N310" s="742"/>
      <c r="O310" s="742"/>
      <c r="P310" s="742"/>
      <c r="Q310" s="742"/>
      <c r="R310" s="742"/>
      <c r="S310" s="742"/>
      <c r="T310" s="742"/>
      <c r="U310" s="742"/>
      <c r="V310" s="742"/>
      <c r="W310" s="742"/>
      <c r="X310" s="742"/>
      <c r="Y310" s="742"/>
      <c r="Z310" s="742"/>
    </row>
    <row r="311" ht="15.75" customHeight="1">
      <c r="A311" s="748"/>
      <c r="B311" s="749" t="s">
        <v>1527</v>
      </c>
      <c r="C311" s="765" t="s">
        <v>1528</v>
      </c>
      <c r="D311" s="750" t="s">
        <v>1134</v>
      </c>
      <c r="E311" s="750" t="s">
        <v>16</v>
      </c>
      <c r="F311" s="750" t="s">
        <v>1524</v>
      </c>
      <c r="G311" s="750" t="s">
        <v>17</v>
      </c>
      <c r="H311" s="750"/>
      <c r="I311" s="751" t="s">
        <v>1529</v>
      </c>
      <c r="J311" s="752" t="s">
        <v>1530</v>
      </c>
      <c r="K311" s="745"/>
      <c r="L311" s="742"/>
      <c r="M311" s="742"/>
      <c r="N311" s="742"/>
      <c r="O311" s="742"/>
      <c r="P311" s="742"/>
      <c r="Q311" s="742"/>
      <c r="R311" s="742"/>
      <c r="S311" s="742"/>
      <c r="T311" s="742"/>
      <c r="U311" s="742"/>
      <c r="V311" s="742"/>
      <c r="W311" s="742"/>
      <c r="X311" s="742"/>
      <c r="Y311" s="742"/>
      <c r="Z311" s="742"/>
    </row>
    <row r="312" ht="15.75" customHeight="1">
      <c r="A312" s="24">
        <v>1.0</v>
      </c>
      <c r="B312" s="744"/>
      <c r="C312" s="744"/>
      <c r="D312" s="16"/>
      <c r="E312" s="16"/>
      <c r="F312" s="16"/>
      <c r="G312" s="16"/>
      <c r="H312" s="16"/>
      <c r="I312" s="753"/>
      <c r="J312" s="16"/>
      <c r="K312" s="745"/>
      <c r="L312" s="742"/>
      <c r="M312" s="742"/>
      <c r="N312" s="742"/>
      <c r="O312" s="742"/>
      <c r="P312" s="742"/>
      <c r="Q312" s="742"/>
      <c r="R312" s="742"/>
      <c r="S312" s="742"/>
      <c r="T312" s="742"/>
      <c r="U312" s="742"/>
      <c r="V312" s="742"/>
      <c r="W312" s="742"/>
      <c r="X312" s="742"/>
      <c r="Y312" s="742"/>
      <c r="Z312" s="742"/>
    </row>
    <row r="313" ht="15.75" customHeight="1">
      <c r="A313" s="24">
        <v>2.0</v>
      </c>
      <c r="B313" s="29"/>
      <c r="C313" s="29"/>
      <c r="D313" s="24"/>
      <c r="E313" s="24"/>
      <c r="F313" s="24"/>
      <c r="G313" s="24"/>
      <c r="H313" s="24"/>
      <c r="I313" s="754"/>
      <c r="J313" s="24"/>
      <c r="K313" s="745"/>
      <c r="L313" s="742"/>
      <c r="M313" s="742"/>
      <c r="N313" s="742"/>
      <c r="O313" s="742"/>
      <c r="P313" s="742"/>
      <c r="Q313" s="742"/>
      <c r="R313" s="742"/>
      <c r="S313" s="742"/>
      <c r="T313" s="742"/>
      <c r="U313" s="742"/>
      <c r="V313" s="742"/>
      <c r="W313" s="742"/>
      <c r="X313" s="742"/>
      <c r="Y313" s="742"/>
      <c r="Z313" s="742"/>
    </row>
    <row r="314" ht="15.75" customHeight="1">
      <c r="A314" s="24">
        <v>3.0</v>
      </c>
      <c r="B314" s="29"/>
      <c r="C314" s="29"/>
      <c r="D314" s="24"/>
      <c r="E314" s="24"/>
      <c r="F314" s="24"/>
      <c r="G314" s="24"/>
      <c r="H314" s="24"/>
      <c r="I314" s="754"/>
      <c r="J314" s="755"/>
      <c r="K314" s="745"/>
      <c r="L314" s="742"/>
      <c r="M314" s="742"/>
      <c r="N314" s="742"/>
      <c r="O314" s="742"/>
      <c r="P314" s="742"/>
      <c r="Q314" s="742"/>
      <c r="R314" s="742"/>
      <c r="S314" s="742"/>
      <c r="T314" s="742"/>
      <c r="U314" s="742"/>
      <c r="V314" s="742"/>
      <c r="W314" s="742"/>
      <c r="X314" s="742"/>
      <c r="Y314" s="742"/>
      <c r="Z314" s="742"/>
    </row>
    <row r="315" ht="15.75" customHeight="1">
      <c r="A315" s="24">
        <v>4.0</v>
      </c>
      <c r="B315" s="29"/>
      <c r="C315" s="29"/>
      <c r="D315" s="24"/>
      <c r="E315" s="24"/>
      <c r="F315" s="24"/>
      <c r="G315" s="24"/>
      <c r="H315" s="24"/>
      <c r="I315" s="754"/>
      <c r="J315" s="755"/>
      <c r="K315" s="745"/>
      <c r="L315" s="742"/>
      <c r="M315" s="742"/>
      <c r="N315" s="742"/>
      <c r="O315" s="742"/>
      <c r="P315" s="742"/>
      <c r="Q315" s="742"/>
      <c r="R315" s="742"/>
      <c r="S315" s="742"/>
      <c r="T315" s="742"/>
      <c r="U315" s="742"/>
      <c r="V315" s="742"/>
      <c r="W315" s="742"/>
      <c r="X315" s="742"/>
      <c r="Y315" s="742"/>
      <c r="Z315" s="742"/>
    </row>
    <row r="316" ht="15.75" customHeight="1">
      <c r="A316" s="24">
        <v>5.0</v>
      </c>
      <c r="B316" s="29"/>
      <c r="C316" s="29"/>
      <c r="D316" s="24"/>
      <c r="E316" s="24"/>
      <c r="F316" s="24"/>
      <c r="G316" s="24"/>
      <c r="H316" s="24"/>
      <c r="I316" s="754"/>
      <c r="J316" s="755"/>
      <c r="K316" s="745"/>
      <c r="L316" s="742"/>
      <c r="M316" s="742"/>
      <c r="N316" s="742"/>
      <c r="O316" s="742"/>
      <c r="P316" s="742"/>
      <c r="Q316" s="742"/>
      <c r="R316" s="742"/>
      <c r="S316" s="742"/>
      <c r="T316" s="742"/>
      <c r="U316" s="742"/>
      <c r="V316" s="742"/>
      <c r="W316" s="742"/>
      <c r="X316" s="742"/>
      <c r="Y316" s="742"/>
      <c r="Z316" s="742"/>
    </row>
    <row r="317" ht="15.75" customHeight="1">
      <c r="A317" s="24">
        <v>6.0</v>
      </c>
      <c r="B317" s="29"/>
      <c r="C317" s="29"/>
      <c r="D317" s="24"/>
      <c r="E317" s="24"/>
      <c r="F317" s="24"/>
      <c r="G317" s="24"/>
      <c r="H317" s="24"/>
      <c r="I317" s="756"/>
      <c r="J317" s="755"/>
      <c r="K317" s="745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</row>
    <row r="318" ht="15.75" customHeight="1">
      <c r="A318" s="24">
        <v>7.0</v>
      </c>
      <c r="B318" s="745"/>
      <c r="C318" s="29"/>
      <c r="D318" s="24"/>
      <c r="E318" s="24"/>
      <c r="F318" s="24"/>
      <c r="G318" s="24"/>
      <c r="H318" s="24"/>
      <c r="I318" s="756"/>
      <c r="J318" s="755"/>
      <c r="K318" s="29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</row>
    <row r="319" ht="15.75" customHeight="1">
      <c r="A319" s="24">
        <v>8.0</v>
      </c>
      <c r="B319" s="29"/>
      <c r="C319" s="29"/>
      <c r="D319" s="24"/>
      <c r="E319" s="24"/>
      <c r="F319" s="24"/>
      <c r="G319" s="24"/>
      <c r="H319" s="24"/>
      <c r="I319" s="756"/>
      <c r="J319" s="755"/>
      <c r="K319" s="29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</row>
    <row r="320" ht="15.75" customHeight="1">
      <c r="A320" s="24">
        <v>9.0</v>
      </c>
      <c r="B320" s="29"/>
      <c r="C320" s="29"/>
      <c r="D320" s="24"/>
      <c r="E320" s="24"/>
      <c r="F320" s="24"/>
      <c r="G320" s="24"/>
      <c r="H320" s="24"/>
      <c r="I320" s="756"/>
      <c r="J320" s="755"/>
      <c r="K320" s="29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</row>
    <row r="321" ht="15.75" customHeight="1">
      <c r="A321" s="24">
        <v>10.0</v>
      </c>
      <c r="B321" s="745"/>
      <c r="C321" s="29"/>
      <c r="D321" s="24"/>
      <c r="E321" s="24"/>
      <c r="F321" s="24"/>
      <c r="G321" s="24"/>
      <c r="H321" s="24"/>
      <c r="I321" s="756"/>
      <c r="J321" s="24"/>
      <c r="K321" s="29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</row>
    <row r="322" ht="15.75" customHeight="1">
      <c r="A322" s="29"/>
      <c r="B322" s="29"/>
      <c r="C322" s="29"/>
      <c r="D322" s="24"/>
      <c r="E322" s="24"/>
      <c r="F322" s="24"/>
      <c r="G322" s="24"/>
      <c r="H322" s="24"/>
      <c r="I322" s="754"/>
      <c r="J322" s="24"/>
      <c r="K322" s="745"/>
      <c r="L322" s="742"/>
      <c r="M322" s="742"/>
      <c r="N322" s="742"/>
      <c r="O322" s="742"/>
      <c r="P322" s="742"/>
      <c r="Q322" s="742"/>
      <c r="R322" s="742"/>
      <c r="S322" s="742"/>
      <c r="T322" s="742"/>
      <c r="U322" s="742"/>
      <c r="V322" s="742"/>
      <c r="W322" s="742"/>
      <c r="X322" s="742"/>
      <c r="Y322" s="742"/>
      <c r="Z322" s="742"/>
    </row>
    <row r="323" ht="15.75" customHeight="1">
      <c r="A323" s="29"/>
      <c r="B323" s="29"/>
      <c r="C323" s="29"/>
      <c r="D323" s="24"/>
      <c r="E323" s="24"/>
      <c r="F323" s="24"/>
      <c r="G323" s="24"/>
      <c r="H323" s="24"/>
      <c r="I323" s="754"/>
      <c r="J323" s="24"/>
      <c r="K323" s="745"/>
      <c r="L323" s="742"/>
      <c r="M323" s="742"/>
      <c r="N323" s="742"/>
      <c r="O323" s="742"/>
      <c r="P323" s="742"/>
      <c r="Q323" s="742"/>
      <c r="R323" s="742"/>
      <c r="S323" s="742"/>
      <c r="T323" s="742"/>
      <c r="U323" s="742"/>
      <c r="V323" s="742"/>
      <c r="W323" s="742"/>
      <c r="X323" s="742"/>
      <c r="Y323" s="742"/>
      <c r="Z323" s="742"/>
    </row>
    <row r="324" ht="15.75" customHeight="1">
      <c r="A324" s="29"/>
      <c r="B324" s="29"/>
      <c r="C324" s="29"/>
      <c r="D324" s="24"/>
      <c r="E324" s="24"/>
      <c r="F324" s="24"/>
      <c r="G324" s="24" t="s">
        <v>11</v>
      </c>
      <c r="H324" s="24"/>
      <c r="I324" s="754"/>
      <c r="J324" s="24"/>
      <c r="K324" s="745"/>
      <c r="L324" s="742"/>
      <c r="M324" s="742"/>
      <c r="N324" s="742"/>
      <c r="O324" s="742"/>
      <c r="P324" s="742"/>
      <c r="Q324" s="742"/>
      <c r="R324" s="742"/>
      <c r="S324" s="742"/>
      <c r="T324" s="742"/>
      <c r="U324" s="742"/>
      <c r="V324" s="742"/>
      <c r="W324" s="742"/>
      <c r="X324" s="742"/>
      <c r="Y324" s="742"/>
      <c r="Z324" s="742"/>
    </row>
    <row r="325" ht="15.75" customHeight="1">
      <c r="A325" s="29"/>
      <c r="B325" s="29"/>
      <c r="C325" s="29"/>
      <c r="D325" s="24"/>
      <c r="E325" s="24"/>
      <c r="F325" s="24"/>
      <c r="G325" s="24"/>
      <c r="H325" s="24"/>
      <c r="I325" s="754"/>
      <c r="J325" s="24"/>
      <c r="K325" s="745"/>
      <c r="L325" s="742"/>
      <c r="M325" s="742"/>
      <c r="N325" s="742"/>
      <c r="O325" s="742"/>
      <c r="P325" s="742"/>
      <c r="Q325" s="742"/>
      <c r="R325" s="742"/>
      <c r="S325" s="742"/>
      <c r="T325" s="742"/>
      <c r="U325" s="742"/>
      <c r="V325" s="742"/>
      <c r="W325" s="742"/>
      <c r="X325" s="742"/>
      <c r="Y325" s="742"/>
      <c r="Z325" s="742"/>
    </row>
    <row r="326" ht="15.75" customHeight="1">
      <c r="A326" s="29"/>
      <c r="B326" s="29"/>
      <c r="C326" s="29"/>
      <c r="D326" s="24"/>
      <c r="E326" s="24"/>
      <c r="F326" s="24"/>
      <c r="G326" s="24"/>
      <c r="H326" s="24"/>
      <c r="I326" s="754"/>
      <c r="J326" s="24"/>
      <c r="K326" s="745"/>
      <c r="L326" s="742"/>
      <c r="M326" s="742"/>
      <c r="N326" s="742"/>
      <c r="O326" s="742"/>
      <c r="P326" s="742"/>
      <c r="Q326" s="742"/>
      <c r="R326" s="742"/>
      <c r="S326" s="742"/>
      <c r="T326" s="742"/>
      <c r="U326" s="742"/>
      <c r="V326" s="742"/>
      <c r="W326" s="742"/>
      <c r="X326" s="742"/>
      <c r="Y326" s="742"/>
      <c r="Z326" s="742"/>
    </row>
    <row r="327" ht="15.75" customHeight="1">
      <c r="A327" s="29"/>
      <c r="B327" s="29"/>
      <c r="C327" s="29"/>
      <c r="D327" s="24"/>
      <c r="E327" s="24"/>
      <c r="F327" s="24"/>
      <c r="G327" s="24"/>
      <c r="H327" s="24"/>
      <c r="I327" s="754"/>
      <c r="J327" s="24"/>
      <c r="K327" s="745"/>
      <c r="L327" s="742"/>
      <c r="M327" s="742"/>
      <c r="N327" s="742"/>
      <c r="O327" s="742"/>
      <c r="P327" s="742"/>
      <c r="Q327" s="742"/>
      <c r="R327" s="742"/>
      <c r="S327" s="742"/>
      <c r="T327" s="742"/>
      <c r="U327" s="742"/>
      <c r="V327" s="742"/>
      <c r="W327" s="742"/>
      <c r="X327" s="742"/>
      <c r="Y327" s="742"/>
      <c r="Z327" s="742"/>
    </row>
    <row r="328" ht="15.75" customHeight="1">
      <c r="A328" s="29"/>
      <c r="B328" s="29"/>
      <c r="C328" s="29"/>
      <c r="D328" s="24"/>
      <c r="E328" s="24"/>
      <c r="F328" s="24"/>
      <c r="G328" s="24"/>
      <c r="H328" s="24"/>
      <c r="I328" s="754"/>
      <c r="J328" s="24"/>
      <c r="K328" s="745"/>
      <c r="L328" s="742"/>
      <c r="M328" s="742"/>
      <c r="N328" s="742"/>
      <c r="O328" s="742"/>
      <c r="P328" s="742"/>
      <c r="Q328" s="742"/>
      <c r="R328" s="742"/>
      <c r="S328" s="742"/>
      <c r="T328" s="742"/>
      <c r="U328" s="742"/>
      <c r="V328" s="742"/>
      <c r="W328" s="742"/>
      <c r="X328" s="742"/>
      <c r="Y328" s="742"/>
      <c r="Z328" s="742"/>
    </row>
    <row r="329" ht="15.75" customHeight="1">
      <c r="A329" s="29"/>
      <c r="B329" s="29"/>
      <c r="C329" s="29"/>
      <c r="D329" s="24"/>
      <c r="E329" s="24"/>
      <c r="F329" s="24"/>
      <c r="G329" s="24"/>
      <c r="H329" s="24"/>
      <c r="I329" s="754"/>
      <c r="J329" s="24"/>
      <c r="K329" s="745"/>
      <c r="L329" s="742"/>
      <c r="M329" s="742"/>
      <c r="N329" s="742"/>
      <c r="O329" s="742"/>
      <c r="P329" s="742"/>
      <c r="Q329" s="742"/>
      <c r="R329" s="742"/>
      <c r="S329" s="742"/>
      <c r="T329" s="742"/>
      <c r="U329" s="742"/>
      <c r="V329" s="742"/>
      <c r="W329" s="742"/>
      <c r="X329" s="742"/>
      <c r="Y329" s="742"/>
      <c r="Z329" s="742"/>
    </row>
    <row r="330" ht="15.75" customHeight="1">
      <c r="A330" s="29"/>
      <c r="B330" s="29"/>
      <c r="C330" s="29"/>
      <c r="D330" s="24"/>
      <c r="E330" s="24"/>
      <c r="F330" s="24"/>
      <c r="G330" s="24"/>
      <c r="H330" s="24"/>
      <c r="I330" s="754"/>
      <c r="J330" s="24"/>
      <c r="K330" s="745"/>
      <c r="L330" s="742"/>
      <c r="M330" s="742"/>
      <c r="N330" s="742"/>
      <c r="O330" s="742"/>
      <c r="P330" s="742"/>
      <c r="Q330" s="742"/>
      <c r="R330" s="742"/>
      <c r="S330" s="742"/>
      <c r="T330" s="742"/>
      <c r="U330" s="742"/>
      <c r="V330" s="742"/>
      <c r="W330" s="742"/>
      <c r="X330" s="742"/>
      <c r="Y330" s="742"/>
      <c r="Z330" s="742"/>
    </row>
    <row r="331" ht="15.75" customHeight="1">
      <c r="A331" s="29"/>
      <c r="B331" s="29"/>
      <c r="C331" s="29"/>
      <c r="D331" s="24"/>
      <c r="E331" s="24"/>
      <c r="F331" s="24"/>
      <c r="G331" s="24"/>
      <c r="H331" s="24"/>
      <c r="I331" s="754"/>
      <c r="J331" s="24"/>
      <c r="K331" s="745"/>
      <c r="L331" s="742"/>
      <c r="M331" s="742"/>
      <c r="N331" s="742"/>
      <c r="O331" s="742"/>
      <c r="P331" s="742"/>
      <c r="Q331" s="742"/>
      <c r="R331" s="742"/>
      <c r="S331" s="742"/>
      <c r="T331" s="742"/>
      <c r="U331" s="742"/>
      <c r="V331" s="742"/>
      <c r="W331" s="742"/>
      <c r="X331" s="742"/>
      <c r="Y331" s="742"/>
      <c r="Z331" s="742"/>
    </row>
    <row r="332" ht="15.75" customHeight="1">
      <c r="A332" s="742"/>
      <c r="B332" s="742"/>
      <c r="C332" s="742"/>
      <c r="D332" s="746"/>
      <c r="E332" s="746"/>
      <c r="F332" s="746"/>
      <c r="G332" s="746"/>
      <c r="H332" s="746"/>
      <c r="I332" s="742"/>
      <c r="J332" s="742"/>
      <c r="K332" s="742"/>
      <c r="L332" s="742"/>
      <c r="M332" s="742"/>
      <c r="N332" s="742"/>
      <c r="O332" s="742"/>
      <c r="P332" s="742"/>
      <c r="Q332" s="742"/>
      <c r="R332" s="742"/>
      <c r="S332" s="742"/>
      <c r="T332" s="742"/>
      <c r="U332" s="742"/>
      <c r="V332" s="742"/>
      <c r="W332" s="742"/>
      <c r="X332" s="742"/>
      <c r="Y332" s="742"/>
      <c r="Z332" s="742"/>
    </row>
    <row r="333" ht="15.75" customHeight="1">
      <c r="A333" s="742"/>
      <c r="B333" s="742"/>
      <c r="C333" s="742"/>
      <c r="D333" s="746"/>
      <c r="E333" s="746"/>
      <c r="F333" s="746"/>
      <c r="G333" s="746"/>
      <c r="H333" s="746"/>
      <c r="I333" s="742"/>
      <c r="J333" s="742"/>
      <c r="K333" s="742"/>
      <c r="L333" s="742"/>
      <c r="M333" s="742"/>
      <c r="N333" s="742"/>
      <c r="O333" s="742"/>
      <c r="P333" s="742"/>
      <c r="Q333" s="742"/>
      <c r="R333" s="742"/>
      <c r="S333" s="742"/>
      <c r="T333" s="742"/>
      <c r="U333" s="742"/>
      <c r="V333" s="742"/>
      <c r="W333" s="742"/>
      <c r="X333" s="742"/>
      <c r="Y333" s="742"/>
      <c r="Z333" s="742"/>
    </row>
    <row r="334" ht="15.75" customHeight="1">
      <c r="A334" s="742"/>
      <c r="B334" s="742"/>
      <c r="C334" s="742"/>
      <c r="D334" s="746"/>
      <c r="E334" s="746"/>
      <c r="F334" s="746"/>
      <c r="G334" s="746"/>
      <c r="H334" s="746"/>
      <c r="I334" s="742"/>
      <c r="J334" s="742"/>
      <c r="K334" s="742"/>
      <c r="L334" s="742"/>
      <c r="M334" s="742"/>
      <c r="N334" s="742"/>
      <c r="O334" s="742"/>
      <c r="P334" s="742"/>
      <c r="Q334" s="742"/>
      <c r="R334" s="742"/>
      <c r="S334" s="742"/>
      <c r="T334" s="742"/>
      <c r="U334" s="742"/>
      <c r="V334" s="742"/>
      <c r="W334" s="742"/>
      <c r="X334" s="742"/>
      <c r="Y334" s="742"/>
      <c r="Z334" s="742"/>
    </row>
    <row r="335" ht="15.75" customHeight="1">
      <c r="A335" s="742"/>
      <c r="B335" s="742"/>
      <c r="C335" s="742"/>
      <c r="D335" s="746"/>
      <c r="E335" s="746"/>
      <c r="F335" s="746"/>
      <c r="G335" s="746"/>
      <c r="H335" s="746"/>
      <c r="I335" s="742"/>
      <c r="J335" s="742"/>
      <c r="K335" s="742"/>
      <c r="L335" s="742"/>
      <c r="M335" s="742"/>
      <c r="N335" s="742"/>
      <c r="O335" s="742"/>
      <c r="P335" s="742"/>
      <c r="Q335" s="742"/>
      <c r="R335" s="742"/>
      <c r="S335" s="742"/>
      <c r="T335" s="742"/>
      <c r="U335" s="742"/>
      <c r="V335" s="742"/>
      <c r="W335" s="742"/>
      <c r="X335" s="742"/>
      <c r="Y335" s="742"/>
      <c r="Z335" s="742"/>
    </row>
    <row r="336" ht="15.75" customHeight="1">
      <c r="A336" s="742"/>
      <c r="B336" s="742"/>
      <c r="C336" s="742"/>
      <c r="D336" s="746"/>
      <c r="E336" s="746"/>
      <c r="F336" s="746"/>
      <c r="G336" s="746"/>
      <c r="H336" s="746"/>
      <c r="I336" s="742"/>
      <c r="J336" s="742"/>
      <c r="K336" s="742"/>
      <c r="L336" s="742"/>
      <c r="M336" s="742"/>
      <c r="N336" s="742"/>
      <c r="O336" s="742"/>
      <c r="P336" s="742"/>
      <c r="Q336" s="742"/>
      <c r="R336" s="742"/>
      <c r="S336" s="742"/>
      <c r="T336" s="742"/>
      <c r="U336" s="742"/>
      <c r="V336" s="742"/>
      <c r="W336" s="742"/>
      <c r="X336" s="742"/>
      <c r="Y336" s="742"/>
      <c r="Z336" s="742"/>
    </row>
    <row r="337" ht="15.75" customHeight="1">
      <c r="A337" s="742"/>
      <c r="B337" s="742"/>
      <c r="C337" s="742"/>
      <c r="D337" s="746"/>
      <c r="E337" s="746"/>
      <c r="F337" s="746"/>
      <c r="G337" s="746"/>
      <c r="H337" s="746"/>
      <c r="I337" s="742"/>
      <c r="J337" s="742"/>
      <c r="K337" s="742"/>
      <c r="L337" s="742"/>
      <c r="M337" s="742"/>
      <c r="N337" s="742"/>
      <c r="O337" s="742"/>
      <c r="P337" s="742"/>
      <c r="Q337" s="742"/>
      <c r="R337" s="742"/>
      <c r="S337" s="742"/>
      <c r="T337" s="742"/>
      <c r="U337" s="742"/>
      <c r="V337" s="742"/>
      <c r="W337" s="742"/>
      <c r="X337" s="742"/>
      <c r="Y337" s="742"/>
      <c r="Z337" s="742"/>
    </row>
    <row r="338" ht="15.75" customHeight="1">
      <c r="A338" s="742"/>
      <c r="B338" s="742"/>
      <c r="C338" s="742"/>
      <c r="D338" s="746"/>
      <c r="E338" s="746"/>
      <c r="F338" s="746"/>
      <c r="G338" s="746"/>
      <c r="H338" s="746"/>
      <c r="I338" s="742"/>
      <c r="J338" s="742"/>
      <c r="K338" s="742"/>
      <c r="L338" s="742"/>
      <c r="M338" s="742"/>
      <c r="N338" s="742"/>
      <c r="O338" s="742"/>
      <c r="P338" s="742"/>
      <c r="Q338" s="742"/>
      <c r="R338" s="742"/>
      <c r="S338" s="742"/>
      <c r="T338" s="742"/>
      <c r="U338" s="742"/>
      <c r="V338" s="742"/>
      <c r="W338" s="742"/>
      <c r="X338" s="742"/>
      <c r="Y338" s="742"/>
      <c r="Z338" s="742"/>
    </row>
    <row r="339" ht="15.75" customHeight="1">
      <c r="A339" s="742"/>
      <c r="B339" s="742"/>
      <c r="C339" s="742"/>
      <c r="D339" s="746"/>
      <c r="E339" s="746"/>
      <c r="F339" s="746"/>
      <c r="G339" s="746"/>
      <c r="H339" s="746"/>
      <c r="I339" s="742"/>
      <c r="J339" s="742"/>
      <c r="K339" s="742"/>
      <c r="L339" s="742"/>
      <c r="M339" s="742"/>
      <c r="N339" s="742"/>
      <c r="O339" s="742"/>
      <c r="P339" s="742"/>
      <c r="Q339" s="742"/>
      <c r="R339" s="742"/>
      <c r="S339" s="742"/>
      <c r="T339" s="742"/>
      <c r="U339" s="742"/>
      <c r="V339" s="742"/>
      <c r="W339" s="742"/>
      <c r="X339" s="742"/>
      <c r="Y339" s="742"/>
      <c r="Z339" s="742"/>
    </row>
    <row r="340" ht="15.75" customHeight="1">
      <c r="A340" s="742"/>
      <c r="B340" s="742"/>
      <c r="C340" s="742"/>
      <c r="D340" s="746"/>
      <c r="E340" s="746"/>
      <c r="F340" s="746"/>
      <c r="G340" s="746"/>
      <c r="H340" s="746"/>
      <c r="I340" s="742"/>
      <c r="J340" s="742"/>
      <c r="K340" s="742"/>
      <c r="L340" s="742"/>
      <c r="M340" s="742"/>
      <c r="N340" s="742"/>
      <c r="O340" s="742"/>
      <c r="P340" s="742"/>
      <c r="Q340" s="742"/>
      <c r="R340" s="742"/>
      <c r="S340" s="742"/>
      <c r="T340" s="742"/>
      <c r="U340" s="742"/>
      <c r="V340" s="742"/>
      <c r="W340" s="742"/>
      <c r="X340" s="742"/>
      <c r="Y340" s="742"/>
      <c r="Z340" s="742"/>
    </row>
    <row r="341" ht="15.75" customHeight="1">
      <c r="A341" s="742"/>
      <c r="B341" s="742"/>
      <c r="C341" s="742"/>
      <c r="D341" s="746"/>
      <c r="E341" s="746"/>
      <c r="F341" s="746"/>
      <c r="G341" s="746"/>
      <c r="H341" s="746"/>
      <c r="I341" s="742"/>
      <c r="J341" s="742"/>
      <c r="K341" s="742"/>
      <c r="L341" s="742"/>
      <c r="M341" s="742"/>
      <c r="N341" s="742"/>
      <c r="O341" s="742"/>
      <c r="P341" s="742"/>
      <c r="Q341" s="742"/>
      <c r="R341" s="742"/>
      <c r="S341" s="742"/>
      <c r="T341" s="742"/>
      <c r="U341" s="742"/>
      <c r="V341" s="742"/>
      <c r="W341" s="742"/>
      <c r="X341" s="742"/>
      <c r="Y341" s="742"/>
      <c r="Z341" s="742"/>
    </row>
    <row r="342" ht="15.75" customHeight="1">
      <c r="A342" s="742"/>
      <c r="B342" s="742"/>
      <c r="C342" s="742"/>
      <c r="D342" s="746"/>
      <c r="E342" s="746"/>
      <c r="F342" s="746"/>
      <c r="G342" s="746"/>
      <c r="H342" s="746"/>
      <c r="I342" s="742"/>
      <c r="J342" s="742"/>
      <c r="K342" s="742"/>
      <c r="L342" s="742"/>
      <c r="M342" s="742"/>
      <c r="N342" s="742"/>
      <c r="O342" s="742"/>
      <c r="P342" s="742"/>
      <c r="Q342" s="742"/>
      <c r="R342" s="742"/>
      <c r="S342" s="742"/>
      <c r="T342" s="742"/>
      <c r="U342" s="742"/>
      <c r="V342" s="742"/>
      <c r="W342" s="742"/>
      <c r="X342" s="742"/>
      <c r="Y342" s="742"/>
      <c r="Z342" s="742"/>
    </row>
    <row r="343" ht="15.75" customHeight="1">
      <c r="A343" s="742"/>
      <c r="B343" s="742"/>
      <c r="C343" s="742"/>
      <c r="D343" s="746"/>
      <c r="E343" s="746"/>
      <c r="F343" s="746"/>
      <c r="G343" s="746"/>
      <c r="H343" s="746"/>
      <c r="I343" s="742"/>
      <c r="J343" s="742"/>
      <c r="K343" s="742"/>
      <c r="L343" s="742"/>
      <c r="M343" s="742"/>
      <c r="N343" s="742"/>
      <c r="O343" s="742"/>
      <c r="P343" s="742"/>
      <c r="Q343" s="742"/>
      <c r="R343" s="742"/>
      <c r="S343" s="742"/>
      <c r="T343" s="742"/>
      <c r="U343" s="742"/>
      <c r="V343" s="742"/>
      <c r="W343" s="742"/>
      <c r="X343" s="742"/>
      <c r="Y343" s="742"/>
      <c r="Z343" s="742"/>
    </row>
    <row r="344" ht="15.75" customHeight="1">
      <c r="A344" s="742"/>
      <c r="B344" s="742"/>
      <c r="C344" s="742"/>
      <c r="D344" s="746"/>
      <c r="E344" s="746"/>
      <c r="F344" s="746"/>
      <c r="G344" s="746"/>
      <c r="H344" s="746"/>
      <c r="I344" s="742"/>
      <c r="J344" s="742"/>
      <c r="K344" s="742"/>
      <c r="L344" s="742"/>
      <c r="M344" s="742"/>
      <c r="N344" s="742"/>
      <c r="O344" s="742"/>
      <c r="P344" s="742"/>
      <c r="Q344" s="742"/>
      <c r="R344" s="742"/>
      <c r="S344" s="742"/>
      <c r="T344" s="742"/>
      <c r="U344" s="742"/>
      <c r="V344" s="742"/>
      <c r="W344" s="742"/>
      <c r="X344" s="742"/>
      <c r="Y344" s="742"/>
      <c r="Z344" s="742"/>
    </row>
    <row r="345" ht="15.75" customHeight="1">
      <c r="A345" s="742"/>
      <c r="B345" s="742"/>
      <c r="C345" s="742"/>
      <c r="D345" s="746"/>
      <c r="E345" s="746"/>
      <c r="F345" s="746"/>
      <c r="G345" s="746"/>
      <c r="H345" s="746"/>
      <c r="I345" s="742"/>
      <c r="J345" s="742"/>
      <c r="K345" s="742"/>
      <c r="L345" s="742"/>
      <c r="M345" s="742"/>
      <c r="N345" s="742"/>
      <c r="O345" s="742"/>
      <c r="P345" s="742"/>
      <c r="Q345" s="742"/>
      <c r="R345" s="742"/>
      <c r="S345" s="742"/>
      <c r="T345" s="742"/>
      <c r="U345" s="742"/>
      <c r="V345" s="742"/>
      <c r="W345" s="742"/>
      <c r="X345" s="742"/>
      <c r="Y345" s="742"/>
      <c r="Z345" s="742"/>
    </row>
    <row r="346" ht="15.75" customHeight="1">
      <c r="A346" s="742"/>
      <c r="B346" s="742"/>
      <c r="C346" s="742"/>
      <c r="D346" s="746"/>
      <c r="E346" s="746"/>
      <c r="F346" s="746"/>
      <c r="G346" s="746"/>
      <c r="H346" s="746"/>
      <c r="I346" s="742"/>
      <c r="J346" s="742"/>
      <c r="K346" s="742"/>
      <c r="L346" s="742"/>
      <c r="M346" s="742"/>
      <c r="N346" s="742"/>
      <c r="O346" s="742"/>
      <c r="P346" s="742"/>
      <c r="Q346" s="742"/>
      <c r="R346" s="742"/>
      <c r="S346" s="742"/>
      <c r="T346" s="742"/>
      <c r="U346" s="742"/>
      <c r="V346" s="742"/>
      <c r="W346" s="742"/>
      <c r="X346" s="742"/>
      <c r="Y346" s="742"/>
      <c r="Z346" s="742"/>
    </row>
    <row r="347" ht="15.75" customHeight="1">
      <c r="A347" s="742"/>
      <c r="B347" s="742"/>
      <c r="C347" s="742"/>
      <c r="D347" s="746"/>
      <c r="E347" s="746"/>
      <c r="F347" s="746"/>
      <c r="G347" s="746"/>
      <c r="H347" s="746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</row>
    <row r="348" ht="15.75" customHeight="1">
      <c r="A348" s="742"/>
      <c r="B348" s="742"/>
      <c r="C348" s="742"/>
      <c r="D348" s="746"/>
      <c r="E348" s="746"/>
      <c r="F348" s="746"/>
      <c r="G348" s="746"/>
      <c r="H348" s="746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</row>
    <row r="349" ht="15.75" customHeight="1">
      <c r="A349" s="742"/>
      <c r="B349" s="742"/>
      <c r="C349" s="742"/>
      <c r="D349" s="746"/>
      <c r="E349" s="746"/>
      <c r="F349" s="746"/>
      <c r="G349" s="746"/>
      <c r="H349" s="746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</row>
    <row r="350" ht="15.75" customHeight="1">
      <c r="A350" s="742"/>
      <c r="B350" s="742"/>
      <c r="C350" s="742"/>
      <c r="D350" s="746"/>
      <c r="E350" s="746"/>
      <c r="F350" s="746"/>
      <c r="G350" s="746"/>
      <c r="H350" s="746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</row>
    <row r="351" ht="15.75" customHeight="1">
      <c r="A351" s="742"/>
      <c r="B351" s="742"/>
      <c r="C351" s="742"/>
      <c r="D351" s="746"/>
      <c r="E351" s="746"/>
      <c r="F351" s="746"/>
      <c r="G351" s="746"/>
      <c r="H351" s="746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</row>
    <row r="352" ht="15.75" customHeight="1">
      <c r="A352" s="742"/>
      <c r="B352" s="742"/>
      <c r="C352" s="742"/>
      <c r="D352" s="746"/>
      <c r="E352" s="746"/>
      <c r="F352" s="746"/>
      <c r="G352" s="746"/>
      <c r="H352" s="746"/>
      <c r="I352" s="742"/>
      <c r="J352" s="742"/>
      <c r="K352" s="742"/>
      <c r="L352" s="742"/>
      <c r="M352" s="742"/>
      <c r="N352" s="742"/>
      <c r="O352" s="742"/>
      <c r="P352" s="742"/>
      <c r="Q352" s="742"/>
      <c r="R352" s="742"/>
      <c r="S352" s="742"/>
      <c r="T352" s="742"/>
      <c r="U352" s="742"/>
      <c r="V352" s="742"/>
      <c r="W352" s="742"/>
      <c r="X352" s="742"/>
      <c r="Y352" s="742"/>
      <c r="Z352" s="742"/>
    </row>
    <row r="353" ht="15.75" customHeight="1">
      <c r="A353" s="742"/>
      <c r="B353" s="742"/>
      <c r="C353" s="742"/>
      <c r="D353" s="746"/>
      <c r="E353" s="746"/>
      <c r="F353" s="746"/>
      <c r="G353" s="746"/>
      <c r="H353" s="746"/>
      <c r="I353" s="742"/>
      <c r="J353" s="742"/>
      <c r="K353" s="742"/>
      <c r="L353" s="742"/>
      <c r="M353" s="742"/>
      <c r="N353" s="742"/>
      <c r="O353" s="742"/>
      <c r="P353" s="742"/>
      <c r="Q353" s="742"/>
      <c r="R353" s="742"/>
      <c r="S353" s="742"/>
      <c r="T353" s="742"/>
      <c r="U353" s="742"/>
      <c r="V353" s="742"/>
      <c r="W353" s="742"/>
      <c r="X353" s="742"/>
      <c r="Y353" s="742"/>
      <c r="Z353" s="742"/>
    </row>
    <row r="354" ht="15.75" customHeight="1">
      <c r="A354" s="742"/>
      <c r="B354" s="742"/>
      <c r="C354" s="742"/>
      <c r="D354" s="746"/>
      <c r="E354" s="746"/>
      <c r="F354" s="746"/>
      <c r="G354" s="746"/>
      <c r="H354" s="746"/>
      <c r="I354" s="742"/>
      <c r="J354" s="742"/>
      <c r="K354" s="742"/>
      <c r="L354" s="742"/>
      <c r="M354" s="742"/>
      <c r="N354" s="742"/>
      <c r="O354" s="742"/>
      <c r="P354" s="742"/>
      <c r="Q354" s="742"/>
      <c r="R354" s="742"/>
      <c r="S354" s="742"/>
      <c r="T354" s="742"/>
      <c r="U354" s="742"/>
      <c r="V354" s="742"/>
      <c r="W354" s="742"/>
      <c r="X354" s="742"/>
      <c r="Y354" s="742"/>
      <c r="Z354" s="742"/>
    </row>
    <row r="355" ht="15.75" customHeight="1">
      <c r="A355" s="742"/>
      <c r="B355" s="742"/>
      <c r="C355" s="742"/>
      <c r="D355" s="746"/>
      <c r="E355" s="746"/>
      <c r="F355" s="746"/>
      <c r="G355" s="746"/>
      <c r="H355" s="746"/>
      <c r="I355" s="742"/>
      <c r="J355" s="742"/>
      <c r="K355" s="742"/>
      <c r="L355" s="742"/>
      <c r="M355" s="742"/>
      <c r="N355" s="742"/>
      <c r="O355" s="742"/>
      <c r="P355" s="742"/>
      <c r="Q355" s="742"/>
      <c r="R355" s="742"/>
      <c r="S355" s="742"/>
      <c r="T355" s="742"/>
      <c r="U355" s="742"/>
      <c r="V355" s="742"/>
      <c r="W355" s="742"/>
      <c r="X355" s="742"/>
      <c r="Y355" s="742"/>
      <c r="Z355" s="742"/>
    </row>
    <row r="356" ht="15.75" customHeight="1">
      <c r="A356" s="742"/>
      <c r="B356" s="742"/>
      <c r="C356" s="742"/>
      <c r="D356" s="746"/>
      <c r="E356" s="746"/>
      <c r="F356" s="746"/>
      <c r="G356" s="746"/>
      <c r="H356" s="746"/>
      <c r="I356" s="742"/>
      <c r="J356" s="742"/>
      <c r="K356" s="742"/>
      <c r="L356" s="742"/>
      <c r="M356" s="742"/>
      <c r="N356" s="742"/>
      <c r="O356" s="742"/>
      <c r="P356" s="742"/>
      <c r="Q356" s="742"/>
      <c r="R356" s="742"/>
      <c r="S356" s="742"/>
      <c r="T356" s="742"/>
      <c r="U356" s="742"/>
      <c r="V356" s="742"/>
      <c r="W356" s="742"/>
      <c r="X356" s="742"/>
      <c r="Y356" s="742"/>
      <c r="Z356" s="742"/>
    </row>
    <row r="357" ht="15.75" customHeight="1">
      <c r="A357" s="742"/>
      <c r="B357" s="742"/>
      <c r="C357" s="742"/>
      <c r="D357" s="746"/>
      <c r="E357" s="746"/>
      <c r="F357" s="746"/>
      <c r="G357" s="746"/>
      <c r="H357" s="746"/>
      <c r="I357" s="742"/>
      <c r="J357" s="742"/>
      <c r="K357" s="742"/>
      <c r="L357" s="742"/>
      <c r="M357" s="742"/>
      <c r="N357" s="742"/>
      <c r="O357" s="742"/>
      <c r="P357" s="742"/>
      <c r="Q357" s="742"/>
      <c r="R357" s="742"/>
      <c r="S357" s="742"/>
      <c r="T357" s="742"/>
      <c r="U357" s="742"/>
      <c r="V357" s="742"/>
      <c r="W357" s="742"/>
      <c r="X357" s="742"/>
      <c r="Y357" s="742"/>
      <c r="Z357" s="742"/>
    </row>
    <row r="358" ht="15.75" customHeight="1">
      <c r="A358" s="742"/>
      <c r="B358" s="742"/>
      <c r="C358" s="742"/>
      <c r="D358" s="746"/>
      <c r="E358" s="746"/>
      <c r="F358" s="746"/>
      <c r="G358" s="746"/>
      <c r="H358" s="746"/>
      <c r="I358" s="742"/>
      <c r="J358" s="742"/>
      <c r="K358" s="742"/>
      <c r="L358" s="742"/>
      <c r="M358" s="742"/>
      <c r="N358" s="742"/>
      <c r="O358" s="742"/>
      <c r="P358" s="742"/>
      <c r="Q358" s="742"/>
      <c r="R358" s="742"/>
      <c r="S358" s="742"/>
      <c r="T358" s="742"/>
      <c r="U358" s="742"/>
      <c r="V358" s="742"/>
      <c r="W358" s="742"/>
      <c r="X358" s="742"/>
      <c r="Y358" s="742"/>
      <c r="Z358" s="742"/>
    </row>
    <row r="359" ht="15.75" customHeight="1">
      <c r="A359" s="742"/>
      <c r="B359" s="742"/>
      <c r="C359" s="742"/>
      <c r="D359" s="746"/>
      <c r="E359" s="746"/>
      <c r="F359" s="746"/>
      <c r="G359" s="746"/>
      <c r="H359" s="746"/>
      <c r="I359" s="742"/>
      <c r="J359" s="742"/>
      <c r="K359" s="742"/>
      <c r="L359" s="742"/>
      <c r="M359" s="742"/>
      <c r="N359" s="742"/>
      <c r="O359" s="742"/>
      <c r="P359" s="742"/>
      <c r="Q359" s="742"/>
      <c r="R359" s="742"/>
      <c r="S359" s="742"/>
      <c r="T359" s="742"/>
      <c r="U359" s="742"/>
      <c r="V359" s="742"/>
      <c r="W359" s="742"/>
      <c r="X359" s="742"/>
      <c r="Y359" s="742"/>
      <c r="Z359" s="742"/>
    </row>
    <row r="360" ht="15.75" customHeight="1">
      <c r="A360" s="742"/>
      <c r="B360" s="742"/>
      <c r="C360" s="742"/>
      <c r="D360" s="746"/>
      <c r="E360" s="746"/>
      <c r="F360" s="746"/>
      <c r="G360" s="746"/>
      <c r="H360" s="746"/>
      <c r="I360" s="742"/>
      <c r="J360" s="742"/>
      <c r="K360" s="742"/>
      <c r="L360" s="742"/>
      <c r="M360" s="742"/>
      <c r="N360" s="742"/>
      <c r="O360" s="742"/>
      <c r="P360" s="742"/>
      <c r="Q360" s="742"/>
      <c r="R360" s="742"/>
      <c r="S360" s="742"/>
      <c r="T360" s="742"/>
      <c r="U360" s="742"/>
      <c r="V360" s="742"/>
      <c r="W360" s="742"/>
      <c r="X360" s="742"/>
      <c r="Y360" s="742"/>
      <c r="Z360" s="742"/>
    </row>
    <row r="361" ht="15.75" customHeight="1">
      <c r="A361" s="742"/>
      <c r="B361" s="742"/>
      <c r="C361" s="742"/>
      <c r="D361" s="746"/>
      <c r="E361" s="746"/>
      <c r="F361" s="746"/>
      <c r="G361" s="746"/>
      <c r="H361" s="746"/>
      <c r="I361" s="742"/>
      <c r="J361" s="742"/>
      <c r="K361" s="742"/>
      <c r="L361" s="742"/>
      <c r="M361" s="742"/>
      <c r="N361" s="742"/>
      <c r="O361" s="742"/>
      <c r="P361" s="742"/>
      <c r="Q361" s="742"/>
      <c r="R361" s="742"/>
      <c r="S361" s="742"/>
      <c r="T361" s="742"/>
      <c r="U361" s="742"/>
      <c r="V361" s="742"/>
      <c r="W361" s="742"/>
      <c r="X361" s="742"/>
      <c r="Y361" s="742"/>
      <c r="Z361" s="742"/>
    </row>
    <row r="362" ht="15.75" customHeight="1">
      <c r="A362" s="742"/>
      <c r="B362" s="742"/>
      <c r="C362" s="742"/>
      <c r="D362" s="746"/>
      <c r="E362" s="746"/>
      <c r="F362" s="746"/>
      <c r="G362" s="746"/>
      <c r="H362" s="746"/>
      <c r="I362" s="742"/>
      <c r="J362" s="742"/>
      <c r="K362" s="742"/>
      <c r="L362" s="742"/>
      <c r="M362" s="742"/>
      <c r="N362" s="742"/>
      <c r="O362" s="742"/>
      <c r="P362" s="742"/>
      <c r="Q362" s="742"/>
      <c r="R362" s="742"/>
      <c r="S362" s="742"/>
      <c r="T362" s="742"/>
      <c r="U362" s="742"/>
      <c r="V362" s="742"/>
      <c r="W362" s="742"/>
      <c r="X362" s="742"/>
      <c r="Y362" s="742"/>
      <c r="Z362" s="742"/>
    </row>
    <row r="363" ht="15.75" customHeight="1">
      <c r="A363" s="742"/>
      <c r="B363" s="742"/>
      <c r="C363" s="742"/>
      <c r="D363" s="746"/>
      <c r="E363" s="746"/>
      <c r="F363" s="746"/>
      <c r="G363" s="746"/>
      <c r="H363" s="746"/>
      <c r="I363" s="742"/>
      <c r="J363" s="742"/>
      <c r="K363" s="742"/>
      <c r="L363" s="742"/>
      <c r="M363" s="742"/>
      <c r="N363" s="742"/>
      <c r="O363" s="742"/>
      <c r="P363" s="742"/>
      <c r="Q363" s="742"/>
      <c r="R363" s="742"/>
      <c r="S363" s="742"/>
      <c r="T363" s="742"/>
      <c r="U363" s="742"/>
      <c r="V363" s="742"/>
      <c r="W363" s="742"/>
      <c r="X363" s="742"/>
      <c r="Y363" s="742"/>
      <c r="Z363" s="742"/>
    </row>
    <row r="364" ht="15.75" customHeight="1">
      <c r="A364" s="742"/>
      <c r="B364" s="742"/>
      <c r="C364" s="742"/>
      <c r="D364" s="746"/>
      <c r="E364" s="746"/>
      <c r="F364" s="746"/>
      <c r="G364" s="746"/>
      <c r="H364" s="746"/>
      <c r="I364" s="742"/>
      <c r="J364" s="742"/>
      <c r="K364" s="742"/>
      <c r="L364" s="742"/>
      <c r="M364" s="742"/>
      <c r="N364" s="742"/>
      <c r="O364" s="742"/>
      <c r="P364" s="742"/>
      <c r="Q364" s="742"/>
      <c r="R364" s="742"/>
      <c r="S364" s="742"/>
      <c r="T364" s="742"/>
      <c r="U364" s="742"/>
      <c r="V364" s="742"/>
      <c r="W364" s="742"/>
      <c r="X364" s="742"/>
      <c r="Y364" s="742"/>
      <c r="Z364" s="742"/>
    </row>
    <row r="365" ht="15.75" customHeight="1">
      <c r="A365" s="742"/>
      <c r="B365" s="742"/>
      <c r="C365" s="742"/>
      <c r="D365" s="746"/>
      <c r="E365" s="746"/>
      <c r="F365" s="746"/>
      <c r="G365" s="746"/>
      <c r="H365" s="746"/>
      <c r="I365" s="742"/>
      <c r="J365" s="742"/>
      <c r="K365" s="742"/>
      <c r="L365" s="742"/>
      <c r="M365" s="742"/>
      <c r="N365" s="742"/>
      <c r="O365" s="742"/>
      <c r="P365" s="742"/>
      <c r="Q365" s="742"/>
      <c r="R365" s="742"/>
      <c r="S365" s="742"/>
      <c r="T365" s="742"/>
      <c r="U365" s="742"/>
      <c r="V365" s="742"/>
      <c r="W365" s="742"/>
      <c r="X365" s="742"/>
      <c r="Y365" s="742"/>
      <c r="Z365" s="742"/>
    </row>
    <row r="366" ht="15.75" customHeight="1">
      <c r="A366" s="742"/>
      <c r="B366" s="742"/>
      <c r="C366" s="742"/>
      <c r="D366" s="746"/>
      <c r="E366" s="746"/>
      <c r="F366" s="746"/>
      <c r="G366" s="746"/>
      <c r="H366" s="746"/>
      <c r="I366" s="742"/>
      <c r="J366" s="742"/>
      <c r="K366" s="742"/>
      <c r="L366" s="742"/>
      <c r="M366" s="742"/>
      <c r="N366" s="742"/>
      <c r="O366" s="742"/>
      <c r="P366" s="742"/>
      <c r="Q366" s="742"/>
      <c r="R366" s="742"/>
      <c r="S366" s="742"/>
      <c r="T366" s="742"/>
      <c r="U366" s="742"/>
      <c r="V366" s="742"/>
      <c r="W366" s="742"/>
      <c r="X366" s="742"/>
      <c r="Y366" s="742"/>
      <c r="Z366" s="742"/>
    </row>
    <row r="367" ht="15.75" customHeight="1">
      <c r="A367" s="742"/>
      <c r="B367" s="742"/>
      <c r="C367" s="742"/>
      <c r="D367" s="746"/>
      <c r="E367" s="746"/>
      <c r="F367" s="746"/>
      <c r="G367" s="746"/>
      <c r="H367" s="746"/>
      <c r="I367" s="742"/>
      <c r="J367" s="742"/>
      <c r="K367" s="742"/>
      <c r="L367" s="742"/>
      <c r="M367" s="742"/>
      <c r="N367" s="742"/>
      <c r="O367" s="742"/>
      <c r="P367" s="742"/>
      <c r="Q367" s="742"/>
      <c r="R367" s="742"/>
      <c r="S367" s="742"/>
      <c r="T367" s="742"/>
      <c r="U367" s="742"/>
      <c r="V367" s="742"/>
      <c r="W367" s="742"/>
      <c r="X367" s="742"/>
      <c r="Y367" s="742"/>
      <c r="Z367" s="742"/>
    </row>
    <row r="368" ht="15.75" customHeight="1">
      <c r="A368" s="742"/>
      <c r="B368" s="742"/>
      <c r="C368" s="742"/>
      <c r="D368" s="746"/>
      <c r="E368" s="746"/>
      <c r="F368" s="746"/>
      <c r="G368" s="746"/>
      <c r="H368" s="746"/>
      <c r="I368" s="742"/>
      <c r="J368" s="742"/>
      <c r="K368" s="742"/>
      <c r="L368" s="742"/>
      <c r="M368" s="742"/>
      <c r="N368" s="742"/>
      <c r="O368" s="742"/>
      <c r="P368" s="742"/>
      <c r="Q368" s="742"/>
      <c r="R368" s="742"/>
      <c r="S368" s="742"/>
      <c r="T368" s="742"/>
      <c r="U368" s="742"/>
      <c r="V368" s="742"/>
      <c r="W368" s="742"/>
      <c r="X368" s="742"/>
      <c r="Y368" s="742"/>
      <c r="Z368" s="742"/>
    </row>
    <row r="369" ht="15.75" customHeight="1">
      <c r="A369" s="742"/>
      <c r="B369" s="742"/>
      <c r="C369" s="742"/>
      <c r="D369" s="746"/>
      <c r="E369" s="746"/>
      <c r="F369" s="746"/>
      <c r="G369" s="746"/>
      <c r="H369" s="746"/>
      <c r="I369" s="742"/>
      <c r="J369" s="742"/>
      <c r="K369" s="742"/>
      <c r="L369" s="742"/>
      <c r="M369" s="742"/>
      <c r="N369" s="742"/>
      <c r="O369" s="742"/>
      <c r="P369" s="742"/>
      <c r="Q369" s="742"/>
      <c r="R369" s="742"/>
      <c r="S369" s="742"/>
      <c r="T369" s="742"/>
      <c r="U369" s="742"/>
      <c r="V369" s="742"/>
      <c r="W369" s="742"/>
      <c r="X369" s="742"/>
      <c r="Y369" s="742"/>
      <c r="Z369" s="742"/>
    </row>
    <row r="370" ht="15.75" customHeight="1">
      <c r="A370" s="742"/>
      <c r="B370" s="742"/>
      <c r="C370" s="742"/>
      <c r="D370" s="746"/>
      <c r="E370" s="746"/>
      <c r="F370" s="746"/>
      <c r="G370" s="746"/>
      <c r="H370" s="746"/>
      <c r="I370" s="742"/>
      <c r="J370" s="742"/>
      <c r="K370" s="742"/>
      <c r="L370" s="742"/>
      <c r="M370" s="742"/>
      <c r="N370" s="742"/>
      <c r="O370" s="742"/>
      <c r="P370" s="742"/>
      <c r="Q370" s="742"/>
      <c r="R370" s="742"/>
      <c r="S370" s="742"/>
      <c r="T370" s="742"/>
      <c r="U370" s="742"/>
      <c r="V370" s="742"/>
      <c r="W370" s="742"/>
      <c r="X370" s="742"/>
      <c r="Y370" s="742"/>
      <c r="Z370" s="742"/>
    </row>
    <row r="371" ht="15.75" customHeight="1">
      <c r="A371" s="742"/>
      <c r="B371" s="742"/>
      <c r="C371" s="742"/>
      <c r="D371" s="746"/>
      <c r="E371" s="746"/>
      <c r="F371" s="746"/>
      <c r="G371" s="746"/>
      <c r="H371" s="746"/>
      <c r="I371" s="742"/>
      <c r="J371" s="742"/>
      <c r="K371" s="742"/>
      <c r="L371" s="742"/>
      <c r="M371" s="742"/>
      <c r="N371" s="742"/>
      <c r="O371" s="742"/>
      <c r="P371" s="742"/>
      <c r="Q371" s="742"/>
      <c r="R371" s="742"/>
      <c r="S371" s="742"/>
      <c r="T371" s="742"/>
      <c r="U371" s="742"/>
      <c r="V371" s="742"/>
      <c r="W371" s="742"/>
      <c r="X371" s="742"/>
      <c r="Y371" s="742"/>
      <c r="Z371" s="742"/>
    </row>
    <row r="372" ht="15.75" customHeight="1">
      <c r="A372" s="742"/>
      <c r="B372" s="742"/>
      <c r="C372" s="742"/>
      <c r="D372" s="746"/>
      <c r="E372" s="746"/>
      <c r="F372" s="746"/>
      <c r="G372" s="746"/>
      <c r="H372" s="746"/>
      <c r="I372" s="742"/>
      <c r="J372" s="742"/>
      <c r="K372" s="742"/>
      <c r="L372" s="742"/>
      <c r="M372" s="742"/>
      <c r="N372" s="742"/>
      <c r="O372" s="742"/>
      <c r="P372" s="742"/>
      <c r="Q372" s="742"/>
      <c r="R372" s="742"/>
      <c r="S372" s="742"/>
      <c r="T372" s="742"/>
      <c r="U372" s="742"/>
      <c r="V372" s="742"/>
      <c r="W372" s="742"/>
      <c r="X372" s="742"/>
      <c r="Y372" s="742"/>
      <c r="Z372" s="742"/>
    </row>
    <row r="373" ht="15.75" customHeight="1">
      <c r="A373" s="742"/>
      <c r="B373" s="742"/>
      <c r="C373" s="742"/>
      <c r="D373" s="746"/>
      <c r="E373" s="746"/>
      <c r="F373" s="746"/>
      <c r="G373" s="746"/>
      <c r="H373" s="746"/>
      <c r="I373" s="742"/>
      <c r="J373" s="742"/>
      <c r="K373" s="742"/>
      <c r="L373" s="742"/>
      <c r="M373" s="742"/>
      <c r="N373" s="742"/>
      <c r="O373" s="742"/>
      <c r="P373" s="742"/>
      <c r="Q373" s="742"/>
      <c r="R373" s="742"/>
      <c r="S373" s="742"/>
      <c r="T373" s="742"/>
      <c r="U373" s="742"/>
      <c r="V373" s="742"/>
      <c r="W373" s="742"/>
      <c r="X373" s="742"/>
      <c r="Y373" s="742"/>
      <c r="Z373" s="742"/>
    </row>
    <row r="374" ht="15.75" customHeight="1">
      <c r="A374" s="742"/>
      <c r="B374" s="742"/>
      <c r="C374" s="742"/>
      <c r="D374" s="746"/>
      <c r="E374" s="746"/>
      <c r="F374" s="746"/>
      <c r="G374" s="746"/>
      <c r="H374" s="746"/>
      <c r="I374" s="742"/>
      <c r="J374" s="742"/>
      <c r="K374" s="742"/>
      <c r="L374" s="742"/>
      <c r="M374" s="742"/>
      <c r="N374" s="742"/>
      <c r="O374" s="742"/>
      <c r="P374" s="742"/>
      <c r="Q374" s="742"/>
      <c r="R374" s="742"/>
      <c r="S374" s="742"/>
      <c r="T374" s="742"/>
      <c r="U374" s="742"/>
      <c r="V374" s="742"/>
      <c r="W374" s="742"/>
      <c r="X374" s="742"/>
      <c r="Y374" s="742"/>
      <c r="Z374" s="742"/>
    </row>
    <row r="375" ht="15.75" customHeight="1">
      <c r="A375" s="742"/>
      <c r="B375" s="742"/>
      <c r="C375" s="742"/>
      <c r="D375" s="746"/>
      <c r="E375" s="746"/>
      <c r="F375" s="746"/>
      <c r="G375" s="746"/>
      <c r="H375" s="746"/>
      <c r="I375" s="742"/>
      <c r="J375" s="742"/>
      <c r="K375" s="742"/>
      <c r="L375" s="742"/>
      <c r="M375" s="742"/>
      <c r="N375" s="742"/>
      <c r="O375" s="742"/>
      <c r="P375" s="742"/>
      <c r="Q375" s="742"/>
      <c r="R375" s="742"/>
      <c r="S375" s="742"/>
      <c r="T375" s="742"/>
      <c r="U375" s="742"/>
      <c r="V375" s="742"/>
      <c r="W375" s="742"/>
      <c r="X375" s="742"/>
      <c r="Y375" s="742"/>
      <c r="Z375" s="742"/>
    </row>
    <row r="376" ht="15.75" customHeight="1">
      <c r="A376" s="742"/>
      <c r="B376" s="742"/>
      <c r="C376" s="742"/>
      <c r="D376" s="746"/>
      <c r="E376" s="746"/>
      <c r="F376" s="746"/>
      <c r="G376" s="746"/>
      <c r="H376" s="746"/>
      <c r="I376" s="742"/>
      <c r="J376" s="742"/>
      <c r="K376" s="742"/>
      <c r="L376" s="742"/>
      <c r="M376" s="742"/>
      <c r="N376" s="742"/>
      <c r="O376" s="742"/>
      <c r="P376" s="742"/>
      <c r="Q376" s="742"/>
      <c r="R376" s="742"/>
      <c r="S376" s="742"/>
      <c r="T376" s="742"/>
      <c r="U376" s="742"/>
      <c r="V376" s="742"/>
      <c r="W376" s="742"/>
      <c r="X376" s="742"/>
      <c r="Y376" s="742"/>
      <c r="Z376" s="742"/>
    </row>
    <row r="377" ht="15.75" customHeight="1">
      <c r="A377" s="742"/>
      <c r="B377" s="742"/>
      <c r="C377" s="742"/>
      <c r="D377" s="746"/>
      <c r="E377" s="746"/>
      <c r="F377" s="746"/>
      <c r="G377" s="746"/>
      <c r="H377" s="746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</row>
    <row r="378" ht="15.75" customHeight="1">
      <c r="A378" s="742"/>
      <c r="B378" s="742"/>
      <c r="C378" s="742"/>
      <c r="D378" s="746"/>
      <c r="E378" s="746"/>
      <c r="F378" s="746"/>
      <c r="G378" s="746"/>
      <c r="H378" s="746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</row>
    <row r="379" ht="15.75" customHeight="1">
      <c r="A379" s="742"/>
      <c r="B379" s="742"/>
      <c r="C379" s="742"/>
      <c r="D379" s="746"/>
      <c r="E379" s="746"/>
      <c r="F379" s="746"/>
      <c r="G379" s="746"/>
      <c r="H379" s="746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</row>
    <row r="380" ht="15.75" customHeight="1">
      <c r="A380" s="742"/>
      <c r="B380" s="742"/>
      <c r="C380" s="742"/>
      <c r="D380" s="746"/>
      <c r="E380" s="746"/>
      <c r="F380" s="746"/>
      <c r="G380" s="746"/>
      <c r="H380" s="746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</row>
    <row r="381" ht="15.75" customHeight="1">
      <c r="A381" s="742"/>
      <c r="B381" s="742"/>
      <c r="C381" s="742"/>
      <c r="D381" s="746"/>
      <c r="E381" s="746"/>
      <c r="F381" s="746"/>
      <c r="G381" s="746"/>
      <c r="H381" s="746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</row>
    <row r="382" ht="15.75" customHeight="1">
      <c r="A382" s="742"/>
      <c r="B382" s="742"/>
      <c r="C382" s="742"/>
      <c r="D382" s="746"/>
      <c r="E382" s="746"/>
      <c r="F382" s="746"/>
      <c r="G382" s="746"/>
      <c r="H382" s="746"/>
      <c r="I382" s="742"/>
      <c r="J382" s="742"/>
      <c r="K382" s="742"/>
      <c r="L382" s="742"/>
      <c r="M382" s="742"/>
      <c r="N382" s="742"/>
      <c r="O382" s="742"/>
      <c r="P382" s="742"/>
      <c r="Q382" s="742"/>
      <c r="R382" s="742"/>
      <c r="S382" s="742"/>
      <c r="T382" s="742"/>
      <c r="U382" s="742"/>
      <c r="V382" s="742"/>
      <c r="W382" s="742"/>
      <c r="X382" s="742"/>
      <c r="Y382" s="742"/>
      <c r="Z382" s="742"/>
    </row>
    <row r="383" ht="15.75" customHeight="1">
      <c r="A383" s="742"/>
      <c r="B383" s="742"/>
      <c r="C383" s="742"/>
      <c r="D383" s="746"/>
      <c r="E383" s="746"/>
      <c r="F383" s="746"/>
      <c r="G383" s="746"/>
      <c r="H383" s="746"/>
      <c r="I383" s="742"/>
      <c r="J383" s="742"/>
      <c r="K383" s="742"/>
      <c r="L383" s="742"/>
      <c r="M383" s="742"/>
      <c r="N383" s="742"/>
      <c r="O383" s="742"/>
      <c r="P383" s="742"/>
      <c r="Q383" s="742"/>
      <c r="R383" s="742"/>
      <c r="S383" s="742"/>
      <c r="T383" s="742"/>
      <c r="U383" s="742"/>
      <c r="V383" s="742"/>
      <c r="W383" s="742"/>
      <c r="X383" s="742"/>
      <c r="Y383" s="742"/>
      <c r="Z383" s="742"/>
    </row>
    <row r="384" ht="15.75" customHeight="1">
      <c r="A384" s="742"/>
      <c r="B384" s="742"/>
      <c r="C384" s="742"/>
      <c r="D384" s="746"/>
      <c r="E384" s="746"/>
      <c r="F384" s="746"/>
      <c r="G384" s="746"/>
      <c r="H384" s="746"/>
      <c r="I384" s="742"/>
      <c r="J384" s="742"/>
      <c r="K384" s="742"/>
      <c r="L384" s="742"/>
      <c r="M384" s="742"/>
      <c r="N384" s="742"/>
      <c r="O384" s="742"/>
      <c r="P384" s="742"/>
      <c r="Q384" s="742"/>
      <c r="R384" s="742"/>
      <c r="S384" s="742"/>
      <c r="T384" s="742"/>
      <c r="U384" s="742"/>
      <c r="V384" s="742"/>
      <c r="W384" s="742"/>
      <c r="X384" s="742"/>
      <c r="Y384" s="742"/>
      <c r="Z384" s="742"/>
    </row>
    <row r="385" ht="15.75" customHeight="1">
      <c r="A385" s="742"/>
      <c r="B385" s="742"/>
      <c r="C385" s="742"/>
      <c r="D385" s="746"/>
      <c r="E385" s="746"/>
      <c r="F385" s="746"/>
      <c r="G385" s="746"/>
      <c r="H385" s="746"/>
      <c r="I385" s="742"/>
      <c r="J385" s="742"/>
      <c r="K385" s="742"/>
      <c r="L385" s="742"/>
      <c r="M385" s="742"/>
      <c r="N385" s="742"/>
      <c r="O385" s="742"/>
      <c r="P385" s="742"/>
      <c r="Q385" s="742"/>
      <c r="R385" s="742"/>
      <c r="S385" s="742"/>
      <c r="T385" s="742"/>
      <c r="U385" s="742"/>
      <c r="V385" s="742"/>
      <c r="W385" s="742"/>
      <c r="X385" s="742"/>
      <c r="Y385" s="742"/>
      <c r="Z385" s="742"/>
    </row>
    <row r="386" ht="15.75" customHeight="1">
      <c r="A386" s="742"/>
      <c r="B386" s="742"/>
      <c r="C386" s="742"/>
      <c r="D386" s="746"/>
      <c r="E386" s="746"/>
      <c r="F386" s="746"/>
      <c r="G386" s="746"/>
      <c r="H386" s="746"/>
      <c r="I386" s="742"/>
      <c r="J386" s="742"/>
      <c r="K386" s="742"/>
      <c r="L386" s="742"/>
      <c r="M386" s="742"/>
      <c r="N386" s="742"/>
      <c r="O386" s="742"/>
      <c r="P386" s="742"/>
      <c r="Q386" s="742"/>
      <c r="R386" s="742"/>
      <c r="S386" s="742"/>
      <c r="T386" s="742"/>
      <c r="U386" s="742"/>
      <c r="V386" s="742"/>
      <c r="W386" s="742"/>
      <c r="X386" s="742"/>
      <c r="Y386" s="742"/>
      <c r="Z386" s="742"/>
    </row>
    <row r="387" ht="15.75" customHeight="1">
      <c r="A387" s="742"/>
      <c r="B387" s="742"/>
      <c r="C387" s="742"/>
      <c r="D387" s="746"/>
      <c r="E387" s="746"/>
      <c r="F387" s="746"/>
      <c r="G387" s="746"/>
      <c r="H387" s="746"/>
      <c r="I387" s="742"/>
      <c r="J387" s="742"/>
      <c r="K387" s="742"/>
      <c r="L387" s="742"/>
      <c r="M387" s="742"/>
      <c r="N387" s="742"/>
      <c r="O387" s="742"/>
      <c r="P387" s="742"/>
      <c r="Q387" s="742"/>
      <c r="R387" s="742"/>
      <c r="S387" s="742"/>
      <c r="T387" s="742"/>
      <c r="U387" s="742"/>
      <c r="V387" s="742"/>
      <c r="W387" s="742"/>
      <c r="X387" s="742"/>
      <c r="Y387" s="742"/>
      <c r="Z387" s="742"/>
    </row>
    <row r="388" ht="15.75" customHeight="1">
      <c r="A388" s="742"/>
      <c r="B388" s="742"/>
      <c r="C388" s="742"/>
      <c r="D388" s="746"/>
      <c r="E388" s="746"/>
      <c r="F388" s="746"/>
      <c r="G388" s="746"/>
      <c r="H388" s="746"/>
      <c r="I388" s="742"/>
      <c r="J388" s="742"/>
      <c r="K388" s="742"/>
      <c r="L388" s="742"/>
      <c r="M388" s="742"/>
      <c r="N388" s="742"/>
      <c r="O388" s="742"/>
      <c r="P388" s="742"/>
      <c r="Q388" s="742"/>
      <c r="R388" s="742"/>
      <c r="S388" s="742"/>
      <c r="T388" s="742"/>
      <c r="U388" s="742"/>
      <c r="V388" s="742"/>
      <c r="W388" s="742"/>
      <c r="X388" s="742"/>
      <c r="Y388" s="742"/>
      <c r="Z388" s="742"/>
    </row>
    <row r="389" ht="15.75" customHeight="1">
      <c r="A389" s="742"/>
      <c r="B389" s="742"/>
      <c r="C389" s="742"/>
      <c r="D389" s="746"/>
      <c r="E389" s="746"/>
      <c r="F389" s="746"/>
      <c r="G389" s="746"/>
      <c r="H389" s="746"/>
      <c r="I389" s="742"/>
      <c r="J389" s="742"/>
      <c r="K389" s="742"/>
      <c r="L389" s="742"/>
      <c r="M389" s="742"/>
      <c r="N389" s="742"/>
      <c r="O389" s="742"/>
      <c r="P389" s="742"/>
      <c r="Q389" s="742"/>
      <c r="R389" s="742"/>
      <c r="S389" s="742"/>
      <c r="T389" s="742"/>
      <c r="U389" s="742"/>
      <c r="V389" s="742"/>
      <c r="W389" s="742"/>
      <c r="X389" s="742"/>
      <c r="Y389" s="742"/>
      <c r="Z389" s="742"/>
    </row>
    <row r="390" ht="15.75" customHeight="1">
      <c r="A390" s="742"/>
      <c r="B390" s="742"/>
      <c r="C390" s="742"/>
      <c r="D390" s="746"/>
      <c r="E390" s="746"/>
      <c r="F390" s="746"/>
      <c r="G390" s="746"/>
      <c r="H390" s="746"/>
      <c r="I390" s="742"/>
      <c r="J390" s="742"/>
      <c r="K390" s="742"/>
      <c r="L390" s="742"/>
      <c r="M390" s="742"/>
      <c r="N390" s="742"/>
      <c r="O390" s="742"/>
      <c r="P390" s="742"/>
      <c r="Q390" s="742"/>
      <c r="R390" s="742"/>
      <c r="S390" s="742"/>
      <c r="T390" s="742"/>
      <c r="U390" s="742"/>
      <c r="V390" s="742"/>
      <c r="W390" s="742"/>
      <c r="X390" s="742"/>
      <c r="Y390" s="742"/>
      <c r="Z390" s="742"/>
    </row>
    <row r="391" ht="15.75" customHeight="1">
      <c r="A391" s="742"/>
      <c r="B391" s="742"/>
      <c r="C391" s="742"/>
      <c r="D391" s="746"/>
      <c r="E391" s="746"/>
      <c r="F391" s="746"/>
      <c r="G391" s="746"/>
      <c r="H391" s="746"/>
      <c r="I391" s="742"/>
      <c r="J391" s="742"/>
      <c r="K391" s="742"/>
      <c r="L391" s="742"/>
      <c r="M391" s="742"/>
      <c r="N391" s="742"/>
      <c r="O391" s="742"/>
      <c r="P391" s="742"/>
      <c r="Q391" s="742"/>
      <c r="R391" s="742"/>
      <c r="S391" s="742"/>
      <c r="T391" s="742"/>
      <c r="U391" s="742"/>
      <c r="V391" s="742"/>
      <c r="W391" s="742"/>
      <c r="X391" s="742"/>
      <c r="Y391" s="742"/>
      <c r="Z391" s="742"/>
    </row>
    <row r="392" ht="15.75" customHeight="1">
      <c r="A392" s="742"/>
      <c r="B392" s="742"/>
      <c r="C392" s="742"/>
      <c r="D392" s="746"/>
      <c r="E392" s="746"/>
      <c r="F392" s="746"/>
      <c r="G392" s="746"/>
      <c r="H392" s="746"/>
      <c r="I392" s="742"/>
      <c r="J392" s="742"/>
      <c r="K392" s="742"/>
      <c r="L392" s="742"/>
      <c r="M392" s="742"/>
      <c r="N392" s="742"/>
      <c r="O392" s="742"/>
      <c r="P392" s="742"/>
      <c r="Q392" s="742"/>
      <c r="R392" s="742"/>
      <c r="S392" s="742"/>
      <c r="T392" s="742"/>
      <c r="U392" s="742"/>
      <c r="V392" s="742"/>
      <c r="W392" s="742"/>
      <c r="X392" s="742"/>
      <c r="Y392" s="742"/>
      <c r="Z392" s="742"/>
    </row>
    <row r="393" ht="15.75" customHeight="1">
      <c r="A393" s="742"/>
      <c r="B393" s="742"/>
      <c r="C393" s="742"/>
      <c r="D393" s="746"/>
      <c r="E393" s="746"/>
      <c r="F393" s="746"/>
      <c r="G393" s="746"/>
      <c r="H393" s="746"/>
      <c r="I393" s="742"/>
      <c r="J393" s="742"/>
      <c r="K393" s="742"/>
      <c r="L393" s="742"/>
      <c r="M393" s="742"/>
      <c r="N393" s="742"/>
      <c r="O393" s="742"/>
      <c r="P393" s="742"/>
      <c r="Q393" s="742"/>
      <c r="R393" s="742"/>
      <c r="S393" s="742"/>
      <c r="T393" s="742"/>
      <c r="U393" s="742"/>
      <c r="V393" s="742"/>
      <c r="W393" s="742"/>
      <c r="X393" s="742"/>
      <c r="Y393" s="742"/>
      <c r="Z393" s="742"/>
    </row>
    <row r="394" ht="15.75" customHeight="1">
      <c r="A394" s="742"/>
      <c r="B394" s="742"/>
      <c r="C394" s="742"/>
      <c r="D394" s="746"/>
      <c r="E394" s="746"/>
      <c r="F394" s="746"/>
      <c r="G394" s="746"/>
      <c r="H394" s="746"/>
      <c r="I394" s="742"/>
      <c r="J394" s="742"/>
      <c r="K394" s="742"/>
      <c r="L394" s="742"/>
      <c r="M394" s="742"/>
      <c r="N394" s="742"/>
      <c r="O394" s="742"/>
      <c r="P394" s="742"/>
      <c r="Q394" s="742"/>
      <c r="R394" s="742"/>
      <c r="S394" s="742"/>
      <c r="T394" s="742"/>
      <c r="U394" s="742"/>
      <c r="V394" s="742"/>
      <c r="W394" s="742"/>
      <c r="X394" s="742"/>
      <c r="Y394" s="742"/>
      <c r="Z394" s="742"/>
    </row>
    <row r="395" ht="15.75" customHeight="1">
      <c r="A395" s="742"/>
      <c r="B395" s="742"/>
      <c r="C395" s="742"/>
      <c r="D395" s="746"/>
      <c r="E395" s="746"/>
      <c r="F395" s="746"/>
      <c r="G395" s="746"/>
      <c r="H395" s="746"/>
      <c r="I395" s="742"/>
      <c r="J395" s="742"/>
      <c r="K395" s="742"/>
      <c r="L395" s="742"/>
      <c r="M395" s="742"/>
      <c r="N395" s="742"/>
      <c r="O395" s="742"/>
      <c r="P395" s="742"/>
      <c r="Q395" s="742"/>
      <c r="R395" s="742"/>
      <c r="S395" s="742"/>
      <c r="T395" s="742"/>
      <c r="U395" s="742"/>
      <c r="V395" s="742"/>
      <c r="W395" s="742"/>
      <c r="X395" s="742"/>
      <c r="Y395" s="742"/>
      <c r="Z395" s="742"/>
    </row>
    <row r="396" ht="15.75" customHeight="1">
      <c r="A396" s="742"/>
      <c r="B396" s="742"/>
      <c r="C396" s="742"/>
      <c r="D396" s="746"/>
      <c r="E396" s="746"/>
      <c r="F396" s="746"/>
      <c r="G396" s="746"/>
      <c r="H396" s="746"/>
      <c r="I396" s="742"/>
      <c r="J396" s="742"/>
      <c r="K396" s="742"/>
      <c r="L396" s="742"/>
      <c r="M396" s="742"/>
      <c r="N396" s="742"/>
      <c r="O396" s="742"/>
      <c r="P396" s="742"/>
      <c r="Q396" s="742"/>
      <c r="R396" s="742"/>
      <c r="S396" s="742"/>
      <c r="T396" s="742"/>
      <c r="U396" s="742"/>
      <c r="V396" s="742"/>
      <c r="W396" s="742"/>
      <c r="X396" s="742"/>
      <c r="Y396" s="742"/>
      <c r="Z396" s="742"/>
    </row>
    <row r="397" ht="15.75" customHeight="1">
      <c r="A397" s="742"/>
      <c r="B397" s="742"/>
      <c r="C397" s="742"/>
      <c r="D397" s="746"/>
      <c r="E397" s="746"/>
      <c r="F397" s="746"/>
      <c r="G397" s="746"/>
      <c r="H397" s="746"/>
      <c r="I397" s="742"/>
      <c r="J397" s="742"/>
      <c r="K397" s="742"/>
      <c r="L397" s="742"/>
      <c r="M397" s="742"/>
      <c r="N397" s="742"/>
      <c r="O397" s="742"/>
      <c r="P397" s="742"/>
      <c r="Q397" s="742"/>
      <c r="R397" s="742"/>
      <c r="S397" s="742"/>
      <c r="T397" s="742"/>
      <c r="U397" s="742"/>
      <c r="V397" s="742"/>
      <c r="W397" s="742"/>
      <c r="X397" s="742"/>
      <c r="Y397" s="742"/>
      <c r="Z397" s="742"/>
    </row>
    <row r="398" ht="15.75" customHeight="1">
      <c r="A398" s="742"/>
      <c r="B398" s="742"/>
      <c r="C398" s="742"/>
      <c r="D398" s="746"/>
      <c r="E398" s="746"/>
      <c r="F398" s="746"/>
      <c r="G398" s="746"/>
      <c r="H398" s="746"/>
      <c r="I398" s="742"/>
      <c r="J398" s="742"/>
      <c r="K398" s="742"/>
      <c r="L398" s="742"/>
      <c r="M398" s="742"/>
      <c r="N398" s="742"/>
      <c r="O398" s="742"/>
      <c r="P398" s="742"/>
      <c r="Q398" s="742"/>
      <c r="R398" s="742"/>
      <c r="S398" s="742"/>
      <c r="T398" s="742"/>
      <c r="U398" s="742"/>
      <c r="V398" s="742"/>
      <c r="W398" s="742"/>
      <c r="X398" s="742"/>
      <c r="Y398" s="742"/>
      <c r="Z398" s="742"/>
    </row>
    <row r="399" ht="15.75" customHeight="1">
      <c r="A399" s="742"/>
      <c r="B399" s="742"/>
      <c r="C399" s="742"/>
      <c r="D399" s="746"/>
      <c r="E399" s="746"/>
      <c r="F399" s="746"/>
      <c r="G399" s="746"/>
      <c r="H399" s="746"/>
      <c r="I399" s="742"/>
      <c r="J399" s="742"/>
      <c r="K399" s="742"/>
      <c r="L399" s="742"/>
      <c r="M399" s="742"/>
      <c r="N399" s="742"/>
      <c r="O399" s="742"/>
      <c r="P399" s="742"/>
      <c r="Q399" s="742"/>
      <c r="R399" s="742"/>
      <c r="S399" s="742"/>
      <c r="T399" s="742"/>
      <c r="U399" s="742"/>
      <c r="V399" s="742"/>
      <c r="W399" s="742"/>
      <c r="X399" s="742"/>
      <c r="Y399" s="742"/>
      <c r="Z399" s="742"/>
    </row>
    <row r="400" ht="15.75" customHeight="1">
      <c r="A400" s="742"/>
      <c r="B400" s="742"/>
      <c r="C400" s="742"/>
      <c r="D400" s="746"/>
      <c r="E400" s="746"/>
      <c r="F400" s="746"/>
      <c r="G400" s="746"/>
      <c r="H400" s="746"/>
      <c r="I400" s="742"/>
      <c r="J400" s="742"/>
      <c r="K400" s="742"/>
      <c r="L400" s="742"/>
      <c r="M400" s="742"/>
      <c r="N400" s="742"/>
      <c r="O400" s="742"/>
      <c r="P400" s="742"/>
      <c r="Q400" s="742"/>
      <c r="R400" s="742"/>
      <c r="S400" s="742"/>
      <c r="T400" s="742"/>
      <c r="U400" s="742"/>
      <c r="V400" s="742"/>
      <c r="W400" s="742"/>
      <c r="X400" s="742"/>
      <c r="Y400" s="742"/>
      <c r="Z400" s="742"/>
    </row>
    <row r="401" ht="15.75" customHeight="1">
      <c r="A401" s="742"/>
      <c r="B401" s="742"/>
      <c r="C401" s="742"/>
      <c r="D401" s="746"/>
      <c r="E401" s="746"/>
      <c r="F401" s="746"/>
      <c r="G401" s="746"/>
      <c r="H401" s="746"/>
      <c r="I401" s="742"/>
      <c r="J401" s="742"/>
      <c r="K401" s="742"/>
      <c r="L401" s="742"/>
      <c r="M401" s="742"/>
      <c r="N401" s="742"/>
      <c r="O401" s="742"/>
      <c r="P401" s="742"/>
      <c r="Q401" s="742"/>
      <c r="R401" s="742"/>
      <c r="S401" s="742"/>
      <c r="T401" s="742"/>
      <c r="U401" s="742"/>
      <c r="V401" s="742"/>
      <c r="W401" s="742"/>
      <c r="X401" s="742"/>
      <c r="Y401" s="742"/>
      <c r="Z401" s="742"/>
    </row>
    <row r="402" ht="15.75" customHeight="1">
      <c r="A402" s="742"/>
      <c r="B402" s="742"/>
      <c r="C402" s="742"/>
      <c r="D402" s="746"/>
      <c r="E402" s="746"/>
      <c r="F402" s="746"/>
      <c r="G402" s="746"/>
      <c r="H402" s="746"/>
      <c r="I402" s="742"/>
      <c r="J402" s="742"/>
      <c r="K402" s="742"/>
      <c r="L402" s="742"/>
      <c r="M402" s="742"/>
      <c r="N402" s="742"/>
      <c r="O402" s="742"/>
      <c r="P402" s="742"/>
      <c r="Q402" s="742"/>
      <c r="R402" s="742"/>
      <c r="S402" s="742"/>
      <c r="T402" s="742"/>
      <c r="U402" s="742"/>
      <c r="V402" s="742"/>
      <c r="W402" s="742"/>
      <c r="X402" s="742"/>
      <c r="Y402" s="742"/>
      <c r="Z402" s="742"/>
    </row>
    <row r="403" ht="15.75" customHeight="1">
      <c r="A403" s="742"/>
      <c r="B403" s="742"/>
      <c r="C403" s="742"/>
      <c r="D403" s="746"/>
      <c r="E403" s="746"/>
      <c r="F403" s="746"/>
      <c r="G403" s="746"/>
      <c r="H403" s="746"/>
      <c r="I403" s="742"/>
      <c r="J403" s="742"/>
      <c r="K403" s="742"/>
      <c r="L403" s="742"/>
      <c r="M403" s="742"/>
      <c r="N403" s="742"/>
      <c r="O403" s="742"/>
      <c r="P403" s="742"/>
      <c r="Q403" s="742"/>
      <c r="R403" s="742"/>
      <c r="S403" s="742"/>
      <c r="T403" s="742"/>
      <c r="U403" s="742"/>
      <c r="V403" s="742"/>
      <c r="W403" s="742"/>
      <c r="X403" s="742"/>
      <c r="Y403" s="742"/>
      <c r="Z403" s="742"/>
    </row>
    <row r="404" ht="15.75" customHeight="1">
      <c r="A404" s="742"/>
      <c r="B404" s="742"/>
      <c r="C404" s="742"/>
      <c r="D404" s="746"/>
      <c r="E404" s="746"/>
      <c r="F404" s="746"/>
      <c r="G404" s="746"/>
      <c r="H404" s="746"/>
      <c r="I404" s="742"/>
      <c r="J404" s="742"/>
      <c r="K404" s="742"/>
      <c r="L404" s="742"/>
      <c r="M404" s="742"/>
      <c r="N404" s="742"/>
      <c r="O404" s="742"/>
      <c r="P404" s="742"/>
      <c r="Q404" s="742"/>
      <c r="R404" s="742"/>
      <c r="S404" s="742"/>
      <c r="T404" s="742"/>
      <c r="U404" s="742"/>
      <c r="V404" s="742"/>
      <c r="W404" s="742"/>
      <c r="X404" s="742"/>
      <c r="Y404" s="742"/>
      <c r="Z404" s="742"/>
    </row>
    <row r="405" ht="15.75" customHeight="1">
      <c r="A405" s="742"/>
      <c r="B405" s="742"/>
      <c r="C405" s="742"/>
      <c r="D405" s="746"/>
      <c r="E405" s="746"/>
      <c r="F405" s="746"/>
      <c r="G405" s="746"/>
      <c r="H405" s="746"/>
      <c r="I405" s="742"/>
      <c r="J405" s="742"/>
      <c r="K405" s="742"/>
      <c r="L405" s="742"/>
      <c r="M405" s="742"/>
      <c r="N405" s="742"/>
      <c r="O405" s="742"/>
      <c r="P405" s="742"/>
      <c r="Q405" s="742"/>
      <c r="R405" s="742"/>
      <c r="S405" s="742"/>
      <c r="T405" s="742"/>
      <c r="U405" s="742"/>
      <c r="V405" s="742"/>
      <c r="W405" s="742"/>
      <c r="X405" s="742"/>
      <c r="Y405" s="742"/>
      <c r="Z405" s="742"/>
    </row>
    <row r="406" ht="15.75" customHeight="1">
      <c r="A406" s="742"/>
      <c r="B406" s="742"/>
      <c r="C406" s="742"/>
      <c r="D406" s="746"/>
      <c r="E406" s="746"/>
      <c r="F406" s="746"/>
      <c r="G406" s="746"/>
      <c r="H406" s="746"/>
      <c r="I406" s="742"/>
      <c r="J406" s="742"/>
      <c r="K406" s="742"/>
      <c r="L406" s="742"/>
      <c r="M406" s="742"/>
      <c r="N406" s="742"/>
      <c r="O406" s="742"/>
      <c r="P406" s="742"/>
      <c r="Q406" s="742"/>
      <c r="R406" s="742"/>
      <c r="S406" s="742"/>
      <c r="T406" s="742"/>
      <c r="U406" s="742"/>
      <c r="V406" s="742"/>
      <c r="W406" s="742"/>
      <c r="X406" s="742"/>
      <c r="Y406" s="742"/>
      <c r="Z406" s="742"/>
    </row>
    <row r="407" ht="15.75" customHeight="1">
      <c r="A407" s="742"/>
      <c r="B407" s="742"/>
      <c r="C407" s="742"/>
      <c r="D407" s="746"/>
      <c r="E407" s="746"/>
      <c r="F407" s="746"/>
      <c r="G407" s="746"/>
      <c r="H407" s="746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</row>
    <row r="408" ht="15.75" customHeight="1">
      <c r="A408" s="742"/>
      <c r="B408" s="742"/>
      <c r="C408" s="742"/>
      <c r="D408" s="746"/>
      <c r="E408" s="746"/>
      <c r="F408" s="746"/>
      <c r="G408" s="746"/>
      <c r="H408" s="746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</row>
    <row r="409" ht="15.75" customHeight="1">
      <c r="A409" s="742"/>
      <c r="B409" s="742"/>
      <c r="C409" s="742"/>
      <c r="D409" s="746"/>
      <c r="E409" s="746"/>
      <c r="F409" s="746"/>
      <c r="G409" s="746"/>
      <c r="H409" s="746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</row>
    <row r="410" ht="15.75" customHeight="1">
      <c r="A410" s="742"/>
      <c r="B410" s="742"/>
      <c r="C410" s="742"/>
      <c r="D410" s="746"/>
      <c r="E410" s="746"/>
      <c r="F410" s="746"/>
      <c r="G410" s="746"/>
      <c r="H410" s="746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</row>
    <row r="411" ht="15.75" customHeight="1">
      <c r="A411" s="742"/>
      <c r="B411" s="742"/>
      <c r="C411" s="742"/>
      <c r="D411" s="746"/>
      <c r="E411" s="746"/>
      <c r="F411" s="746"/>
      <c r="G411" s="746"/>
      <c r="H411" s="746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</row>
    <row r="412" ht="15.75" customHeight="1">
      <c r="A412" s="742"/>
      <c r="B412" s="742"/>
      <c r="C412" s="742"/>
      <c r="D412" s="746"/>
      <c r="E412" s="746"/>
      <c r="F412" s="746"/>
      <c r="G412" s="746"/>
      <c r="H412" s="746"/>
      <c r="I412" s="742"/>
      <c r="J412" s="742"/>
      <c r="K412" s="742"/>
      <c r="L412" s="742"/>
      <c r="M412" s="742"/>
      <c r="N412" s="742"/>
      <c r="O412" s="742"/>
      <c r="P412" s="742"/>
      <c r="Q412" s="742"/>
      <c r="R412" s="742"/>
      <c r="S412" s="742"/>
      <c r="T412" s="742"/>
      <c r="U412" s="742"/>
      <c r="V412" s="742"/>
      <c r="W412" s="742"/>
      <c r="X412" s="742"/>
      <c r="Y412" s="742"/>
      <c r="Z412" s="742"/>
    </row>
    <row r="413" ht="15.75" customHeight="1">
      <c r="A413" s="742"/>
      <c r="B413" s="742"/>
      <c r="C413" s="742"/>
      <c r="D413" s="746"/>
      <c r="E413" s="746"/>
      <c r="F413" s="746"/>
      <c r="G413" s="746"/>
      <c r="H413" s="746"/>
      <c r="I413" s="742"/>
      <c r="J413" s="742"/>
      <c r="K413" s="742"/>
      <c r="L413" s="742"/>
      <c r="M413" s="742"/>
      <c r="N413" s="742"/>
      <c r="O413" s="742"/>
      <c r="P413" s="742"/>
      <c r="Q413" s="742"/>
      <c r="R413" s="742"/>
      <c r="S413" s="742"/>
      <c r="T413" s="742"/>
      <c r="U413" s="742"/>
      <c r="V413" s="742"/>
      <c r="W413" s="742"/>
      <c r="X413" s="742"/>
      <c r="Y413" s="742"/>
      <c r="Z413" s="742"/>
    </row>
    <row r="414" ht="15.75" customHeight="1">
      <c r="A414" s="742"/>
      <c r="B414" s="742"/>
      <c r="C414" s="742"/>
      <c r="D414" s="746"/>
      <c r="E414" s="746"/>
      <c r="F414" s="746"/>
      <c r="G414" s="746"/>
      <c r="H414" s="746"/>
      <c r="I414" s="742"/>
      <c r="J414" s="742"/>
      <c r="K414" s="742"/>
      <c r="L414" s="742"/>
      <c r="M414" s="742"/>
      <c r="N414" s="742"/>
      <c r="O414" s="742"/>
      <c r="P414" s="742"/>
      <c r="Q414" s="742"/>
      <c r="R414" s="742"/>
      <c r="S414" s="742"/>
      <c r="T414" s="742"/>
      <c r="U414" s="742"/>
      <c r="V414" s="742"/>
      <c r="W414" s="742"/>
      <c r="X414" s="742"/>
      <c r="Y414" s="742"/>
      <c r="Z414" s="742"/>
    </row>
    <row r="415" ht="15.75" customHeight="1">
      <c r="A415" s="742"/>
      <c r="B415" s="742"/>
      <c r="C415" s="742"/>
      <c r="D415" s="746"/>
      <c r="E415" s="746"/>
      <c r="F415" s="746"/>
      <c r="G415" s="746"/>
      <c r="H415" s="746"/>
      <c r="I415" s="742"/>
      <c r="J415" s="742"/>
      <c r="K415" s="742"/>
      <c r="L415" s="742"/>
      <c r="M415" s="742"/>
      <c r="N415" s="742"/>
      <c r="O415" s="742"/>
      <c r="P415" s="742"/>
      <c r="Q415" s="742"/>
      <c r="R415" s="742"/>
      <c r="S415" s="742"/>
      <c r="T415" s="742"/>
      <c r="U415" s="742"/>
      <c r="V415" s="742"/>
      <c r="W415" s="742"/>
      <c r="X415" s="742"/>
      <c r="Y415" s="742"/>
      <c r="Z415" s="742"/>
    </row>
    <row r="416" ht="15.75" customHeight="1">
      <c r="A416" s="742"/>
      <c r="B416" s="742"/>
      <c r="C416" s="742"/>
      <c r="D416" s="746"/>
      <c r="E416" s="746"/>
      <c r="F416" s="746"/>
      <c r="G416" s="746"/>
      <c r="H416" s="746"/>
      <c r="I416" s="742"/>
      <c r="J416" s="742"/>
      <c r="K416" s="742"/>
      <c r="L416" s="742"/>
      <c r="M416" s="742"/>
      <c r="N416" s="742"/>
      <c r="O416" s="742"/>
      <c r="P416" s="742"/>
      <c r="Q416" s="742"/>
      <c r="R416" s="742"/>
      <c r="S416" s="742"/>
      <c r="T416" s="742"/>
      <c r="U416" s="742"/>
      <c r="V416" s="742"/>
      <c r="W416" s="742"/>
      <c r="X416" s="742"/>
      <c r="Y416" s="742"/>
      <c r="Z416" s="742"/>
    </row>
    <row r="417" ht="15.75" customHeight="1">
      <c r="A417" s="742"/>
      <c r="B417" s="742"/>
      <c r="C417" s="742"/>
      <c r="D417" s="746"/>
      <c r="E417" s="746"/>
      <c r="F417" s="746"/>
      <c r="G417" s="746"/>
      <c r="H417" s="746"/>
      <c r="I417" s="742"/>
      <c r="J417" s="742"/>
      <c r="K417" s="742"/>
      <c r="L417" s="742"/>
      <c r="M417" s="742"/>
      <c r="N417" s="742"/>
      <c r="O417" s="742"/>
      <c r="P417" s="742"/>
      <c r="Q417" s="742"/>
      <c r="R417" s="742"/>
      <c r="S417" s="742"/>
      <c r="T417" s="742"/>
      <c r="U417" s="742"/>
      <c r="V417" s="742"/>
      <c r="W417" s="742"/>
      <c r="X417" s="742"/>
      <c r="Y417" s="742"/>
      <c r="Z417" s="742"/>
    </row>
    <row r="418" ht="15.75" customHeight="1">
      <c r="A418" s="742"/>
      <c r="B418" s="742"/>
      <c r="C418" s="742"/>
      <c r="D418" s="746"/>
      <c r="E418" s="746"/>
      <c r="F418" s="746"/>
      <c r="G418" s="746"/>
      <c r="H418" s="746"/>
      <c r="I418" s="742"/>
      <c r="J418" s="742"/>
      <c r="K418" s="742"/>
      <c r="L418" s="742"/>
      <c r="M418" s="742"/>
      <c r="N418" s="742"/>
      <c r="O418" s="742"/>
      <c r="P418" s="742"/>
      <c r="Q418" s="742"/>
      <c r="R418" s="742"/>
      <c r="S418" s="742"/>
      <c r="T418" s="742"/>
      <c r="U418" s="742"/>
      <c r="V418" s="742"/>
      <c r="W418" s="742"/>
      <c r="X418" s="742"/>
      <c r="Y418" s="742"/>
      <c r="Z418" s="742"/>
    </row>
    <row r="419" ht="15.75" customHeight="1">
      <c r="A419" s="742"/>
      <c r="B419" s="742"/>
      <c r="C419" s="742"/>
      <c r="D419" s="746"/>
      <c r="E419" s="746"/>
      <c r="F419" s="746"/>
      <c r="G419" s="746"/>
      <c r="H419" s="746"/>
      <c r="I419" s="742"/>
      <c r="J419" s="742"/>
      <c r="K419" s="742"/>
      <c r="L419" s="742"/>
      <c r="M419" s="742"/>
      <c r="N419" s="742"/>
      <c r="O419" s="742"/>
      <c r="P419" s="742"/>
      <c r="Q419" s="742"/>
      <c r="R419" s="742"/>
      <c r="S419" s="742"/>
      <c r="T419" s="742"/>
      <c r="U419" s="742"/>
      <c r="V419" s="742"/>
      <c r="W419" s="742"/>
      <c r="X419" s="742"/>
      <c r="Y419" s="742"/>
      <c r="Z419" s="742"/>
    </row>
    <row r="420" ht="15.75" customHeight="1">
      <c r="A420" s="742"/>
      <c r="B420" s="742"/>
      <c r="C420" s="742"/>
      <c r="D420" s="746"/>
      <c r="E420" s="746"/>
      <c r="F420" s="746"/>
      <c r="G420" s="746"/>
      <c r="H420" s="746"/>
      <c r="I420" s="742"/>
      <c r="J420" s="742"/>
      <c r="K420" s="742"/>
      <c r="L420" s="742"/>
      <c r="M420" s="742"/>
      <c r="N420" s="742"/>
      <c r="O420" s="742"/>
      <c r="P420" s="742"/>
      <c r="Q420" s="742"/>
      <c r="R420" s="742"/>
      <c r="S420" s="742"/>
      <c r="T420" s="742"/>
      <c r="U420" s="742"/>
      <c r="V420" s="742"/>
      <c r="W420" s="742"/>
      <c r="X420" s="742"/>
      <c r="Y420" s="742"/>
      <c r="Z420" s="742"/>
    </row>
    <row r="421" ht="15.75" customHeight="1">
      <c r="A421" s="742"/>
      <c r="B421" s="742"/>
      <c r="C421" s="742"/>
      <c r="D421" s="746"/>
      <c r="E421" s="746"/>
      <c r="F421" s="746"/>
      <c r="G421" s="746"/>
      <c r="H421" s="746"/>
      <c r="I421" s="742"/>
      <c r="J421" s="742"/>
      <c r="K421" s="742"/>
      <c r="L421" s="742"/>
      <c r="M421" s="742"/>
      <c r="N421" s="742"/>
      <c r="O421" s="742"/>
      <c r="P421" s="742"/>
      <c r="Q421" s="742"/>
      <c r="R421" s="742"/>
      <c r="S421" s="742"/>
      <c r="T421" s="742"/>
      <c r="U421" s="742"/>
      <c r="V421" s="742"/>
      <c r="W421" s="742"/>
      <c r="X421" s="742"/>
      <c r="Y421" s="742"/>
      <c r="Z421" s="742"/>
    </row>
    <row r="422" ht="15.75" customHeight="1">
      <c r="A422" s="742"/>
      <c r="B422" s="742"/>
      <c r="C422" s="742"/>
      <c r="D422" s="746"/>
      <c r="E422" s="746"/>
      <c r="F422" s="746"/>
      <c r="G422" s="746"/>
      <c r="H422" s="746"/>
      <c r="I422" s="742"/>
      <c r="J422" s="742"/>
      <c r="K422" s="742"/>
      <c r="L422" s="742"/>
      <c r="M422" s="742"/>
      <c r="N422" s="742"/>
      <c r="O422" s="742"/>
      <c r="P422" s="742"/>
      <c r="Q422" s="742"/>
      <c r="R422" s="742"/>
      <c r="S422" s="742"/>
      <c r="T422" s="742"/>
      <c r="U422" s="742"/>
      <c r="V422" s="742"/>
      <c r="W422" s="742"/>
      <c r="X422" s="742"/>
      <c r="Y422" s="742"/>
      <c r="Z422" s="742"/>
    </row>
    <row r="423" ht="15.75" customHeight="1">
      <c r="A423" s="742"/>
      <c r="B423" s="742"/>
      <c r="C423" s="742"/>
      <c r="D423" s="746"/>
      <c r="E423" s="746"/>
      <c r="F423" s="746"/>
      <c r="G423" s="746"/>
      <c r="H423" s="746"/>
      <c r="I423" s="742"/>
      <c r="J423" s="742"/>
      <c r="K423" s="742"/>
      <c r="L423" s="742"/>
      <c r="M423" s="742"/>
      <c r="N423" s="742"/>
      <c r="O423" s="742"/>
      <c r="P423" s="742"/>
      <c r="Q423" s="742"/>
      <c r="R423" s="742"/>
      <c r="S423" s="742"/>
      <c r="T423" s="742"/>
      <c r="U423" s="742"/>
      <c r="V423" s="742"/>
      <c r="W423" s="742"/>
      <c r="X423" s="742"/>
      <c r="Y423" s="742"/>
      <c r="Z423" s="742"/>
    </row>
    <row r="424" ht="15.75" customHeight="1">
      <c r="A424" s="742"/>
      <c r="B424" s="742"/>
      <c r="C424" s="742"/>
      <c r="D424" s="746"/>
      <c r="E424" s="746"/>
      <c r="F424" s="746"/>
      <c r="G424" s="746"/>
      <c r="H424" s="746"/>
      <c r="I424" s="742"/>
      <c r="J424" s="742"/>
      <c r="K424" s="742"/>
      <c r="L424" s="742"/>
      <c r="M424" s="742"/>
      <c r="N424" s="742"/>
      <c r="O424" s="742"/>
      <c r="P424" s="742"/>
      <c r="Q424" s="742"/>
      <c r="R424" s="742"/>
      <c r="S424" s="742"/>
      <c r="T424" s="742"/>
      <c r="U424" s="742"/>
      <c r="V424" s="742"/>
      <c r="W424" s="742"/>
      <c r="X424" s="742"/>
      <c r="Y424" s="742"/>
      <c r="Z424" s="742"/>
    </row>
    <row r="425" ht="15.75" customHeight="1">
      <c r="A425" s="742"/>
      <c r="B425" s="742"/>
      <c r="C425" s="742"/>
      <c r="D425" s="746"/>
      <c r="E425" s="746"/>
      <c r="F425" s="746"/>
      <c r="G425" s="746"/>
      <c r="H425" s="746"/>
      <c r="I425" s="742"/>
      <c r="J425" s="742"/>
      <c r="K425" s="742"/>
      <c r="L425" s="742"/>
      <c r="M425" s="742"/>
      <c r="N425" s="742"/>
      <c r="O425" s="742"/>
      <c r="P425" s="742"/>
      <c r="Q425" s="742"/>
      <c r="R425" s="742"/>
      <c r="S425" s="742"/>
      <c r="T425" s="742"/>
      <c r="U425" s="742"/>
      <c r="V425" s="742"/>
      <c r="W425" s="742"/>
      <c r="X425" s="742"/>
      <c r="Y425" s="742"/>
      <c r="Z425" s="742"/>
    </row>
    <row r="426" ht="15.75" customHeight="1">
      <c r="A426" s="742"/>
      <c r="B426" s="742"/>
      <c r="C426" s="742"/>
      <c r="D426" s="746"/>
      <c r="E426" s="746"/>
      <c r="F426" s="746"/>
      <c r="G426" s="746"/>
      <c r="H426" s="746"/>
      <c r="I426" s="742"/>
      <c r="J426" s="742"/>
      <c r="K426" s="742"/>
      <c r="L426" s="742"/>
      <c r="M426" s="742"/>
      <c r="N426" s="742"/>
      <c r="O426" s="742"/>
      <c r="P426" s="742"/>
      <c r="Q426" s="742"/>
      <c r="R426" s="742"/>
      <c r="S426" s="742"/>
      <c r="T426" s="742"/>
      <c r="U426" s="742"/>
      <c r="V426" s="742"/>
      <c r="W426" s="742"/>
      <c r="X426" s="742"/>
      <c r="Y426" s="742"/>
      <c r="Z426" s="742"/>
    </row>
    <row r="427" ht="15.75" customHeight="1">
      <c r="A427" s="742"/>
      <c r="B427" s="742"/>
      <c r="C427" s="742"/>
      <c r="D427" s="746"/>
      <c r="E427" s="746"/>
      <c r="F427" s="746"/>
      <c r="G427" s="746"/>
      <c r="H427" s="746"/>
      <c r="I427" s="742"/>
      <c r="J427" s="742"/>
      <c r="K427" s="742"/>
      <c r="L427" s="742"/>
      <c r="M427" s="742"/>
      <c r="N427" s="742"/>
      <c r="O427" s="742"/>
      <c r="P427" s="742"/>
      <c r="Q427" s="742"/>
      <c r="R427" s="742"/>
      <c r="S427" s="742"/>
      <c r="T427" s="742"/>
      <c r="U427" s="742"/>
      <c r="V427" s="742"/>
      <c r="W427" s="742"/>
      <c r="X427" s="742"/>
      <c r="Y427" s="742"/>
      <c r="Z427" s="742"/>
    </row>
    <row r="428" ht="15.75" customHeight="1">
      <c r="A428" s="742"/>
      <c r="B428" s="742"/>
      <c r="C428" s="742"/>
      <c r="D428" s="746"/>
      <c r="E428" s="746"/>
      <c r="F428" s="746"/>
      <c r="G428" s="746"/>
      <c r="H428" s="746"/>
      <c r="I428" s="742"/>
      <c r="J428" s="742"/>
      <c r="K428" s="742"/>
      <c r="L428" s="742"/>
      <c r="M428" s="742"/>
      <c r="N428" s="742"/>
      <c r="O428" s="742"/>
      <c r="P428" s="742"/>
      <c r="Q428" s="742"/>
      <c r="R428" s="742"/>
      <c r="S428" s="742"/>
      <c r="T428" s="742"/>
      <c r="U428" s="742"/>
      <c r="V428" s="742"/>
      <c r="W428" s="742"/>
      <c r="X428" s="742"/>
      <c r="Y428" s="742"/>
      <c r="Z428" s="742"/>
    </row>
    <row r="429" ht="15.75" customHeight="1">
      <c r="A429" s="742"/>
      <c r="B429" s="742"/>
      <c r="C429" s="742"/>
      <c r="D429" s="746"/>
      <c r="E429" s="746"/>
      <c r="F429" s="746"/>
      <c r="G429" s="746"/>
      <c r="H429" s="746"/>
      <c r="I429" s="742"/>
      <c r="J429" s="742"/>
      <c r="K429" s="742"/>
      <c r="L429" s="742"/>
      <c r="M429" s="742"/>
      <c r="N429" s="742"/>
      <c r="O429" s="742"/>
      <c r="P429" s="742"/>
      <c r="Q429" s="742"/>
      <c r="R429" s="742"/>
      <c r="S429" s="742"/>
      <c r="T429" s="742"/>
      <c r="U429" s="742"/>
      <c r="V429" s="742"/>
      <c r="W429" s="742"/>
      <c r="X429" s="742"/>
      <c r="Y429" s="742"/>
      <c r="Z429" s="742"/>
    </row>
    <row r="430" ht="15.75" customHeight="1">
      <c r="A430" s="742"/>
      <c r="B430" s="742"/>
      <c r="C430" s="742"/>
      <c r="D430" s="746"/>
      <c r="E430" s="746"/>
      <c r="F430" s="746"/>
      <c r="G430" s="746"/>
      <c r="H430" s="746"/>
      <c r="I430" s="742"/>
      <c r="J430" s="742"/>
      <c r="K430" s="742"/>
      <c r="L430" s="742"/>
      <c r="M430" s="742"/>
      <c r="N430" s="742"/>
      <c r="O430" s="742"/>
      <c r="P430" s="742"/>
      <c r="Q430" s="742"/>
      <c r="R430" s="742"/>
      <c r="S430" s="742"/>
      <c r="T430" s="742"/>
      <c r="U430" s="742"/>
      <c r="V430" s="742"/>
      <c r="W430" s="742"/>
      <c r="X430" s="742"/>
      <c r="Y430" s="742"/>
      <c r="Z430" s="742"/>
    </row>
    <row r="431" ht="15.75" customHeight="1">
      <c r="A431" s="742"/>
      <c r="B431" s="742"/>
      <c r="C431" s="742"/>
      <c r="D431" s="746"/>
      <c r="E431" s="746"/>
      <c r="F431" s="746"/>
      <c r="G431" s="746"/>
      <c r="H431" s="746"/>
      <c r="I431" s="742"/>
      <c r="J431" s="742"/>
      <c r="K431" s="742"/>
      <c r="L431" s="742"/>
      <c r="M431" s="742"/>
      <c r="N431" s="742"/>
      <c r="O431" s="742"/>
      <c r="P431" s="742"/>
      <c r="Q431" s="742"/>
      <c r="R431" s="742"/>
      <c r="S431" s="742"/>
      <c r="T431" s="742"/>
      <c r="U431" s="742"/>
      <c r="V431" s="742"/>
      <c r="W431" s="742"/>
      <c r="X431" s="742"/>
      <c r="Y431" s="742"/>
      <c r="Z431" s="742"/>
    </row>
    <row r="432" ht="15.75" customHeight="1">
      <c r="A432" s="742"/>
      <c r="B432" s="742"/>
      <c r="C432" s="742"/>
      <c r="D432" s="746"/>
      <c r="E432" s="746"/>
      <c r="F432" s="746"/>
      <c r="G432" s="746"/>
      <c r="H432" s="746"/>
      <c r="I432" s="742"/>
      <c r="J432" s="742"/>
      <c r="K432" s="742"/>
      <c r="L432" s="742"/>
      <c r="M432" s="742"/>
      <c r="N432" s="742"/>
      <c r="O432" s="742"/>
      <c r="P432" s="742"/>
      <c r="Q432" s="742"/>
      <c r="R432" s="742"/>
      <c r="S432" s="742"/>
      <c r="T432" s="742"/>
      <c r="U432" s="742"/>
      <c r="V432" s="742"/>
      <c r="W432" s="742"/>
      <c r="X432" s="742"/>
      <c r="Y432" s="742"/>
      <c r="Z432" s="742"/>
    </row>
    <row r="433" ht="15.75" customHeight="1">
      <c r="A433" s="742"/>
      <c r="B433" s="742"/>
      <c r="C433" s="742"/>
      <c r="D433" s="746"/>
      <c r="E433" s="746"/>
      <c r="F433" s="746"/>
      <c r="G433" s="746"/>
      <c r="H433" s="746"/>
      <c r="I433" s="742"/>
      <c r="J433" s="742"/>
      <c r="K433" s="742"/>
      <c r="L433" s="742"/>
      <c r="M433" s="742"/>
      <c r="N433" s="742"/>
      <c r="O433" s="742"/>
      <c r="P433" s="742"/>
      <c r="Q433" s="742"/>
      <c r="R433" s="742"/>
      <c r="S433" s="742"/>
      <c r="T433" s="742"/>
      <c r="U433" s="742"/>
      <c r="V433" s="742"/>
      <c r="W433" s="742"/>
      <c r="X433" s="742"/>
      <c r="Y433" s="742"/>
      <c r="Z433" s="742"/>
    </row>
    <row r="434" ht="15.75" customHeight="1">
      <c r="A434" s="742"/>
      <c r="B434" s="742"/>
      <c r="C434" s="742"/>
      <c r="D434" s="746"/>
      <c r="E434" s="746"/>
      <c r="F434" s="746"/>
      <c r="G434" s="746"/>
      <c r="H434" s="746"/>
      <c r="I434" s="742"/>
      <c r="J434" s="742"/>
      <c r="K434" s="742"/>
      <c r="L434" s="742"/>
      <c r="M434" s="742"/>
      <c r="N434" s="742"/>
      <c r="O434" s="742"/>
      <c r="P434" s="742"/>
      <c r="Q434" s="742"/>
      <c r="R434" s="742"/>
      <c r="S434" s="742"/>
      <c r="T434" s="742"/>
      <c r="U434" s="742"/>
      <c r="V434" s="742"/>
      <c r="W434" s="742"/>
      <c r="X434" s="742"/>
      <c r="Y434" s="742"/>
      <c r="Z434" s="742"/>
    </row>
    <row r="435" ht="15.75" customHeight="1">
      <c r="A435" s="742"/>
      <c r="B435" s="742"/>
      <c r="C435" s="742"/>
      <c r="D435" s="746"/>
      <c r="E435" s="746"/>
      <c r="F435" s="746"/>
      <c r="G435" s="746"/>
      <c r="H435" s="746"/>
      <c r="I435" s="742"/>
      <c r="J435" s="742"/>
      <c r="K435" s="742"/>
      <c r="L435" s="742"/>
      <c r="M435" s="742"/>
      <c r="N435" s="742"/>
      <c r="O435" s="742"/>
      <c r="P435" s="742"/>
      <c r="Q435" s="742"/>
      <c r="R435" s="742"/>
      <c r="S435" s="742"/>
      <c r="T435" s="742"/>
      <c r="U435" s="742"/>
      <c r="V435" s="742"/>
      <c r="W435" s="742"/>
      <c r="X435" s="742"/>
      <c r="Y435" s="742"/>
      <c r="Z435" s="742"/>
    </row>
    <row r="436" ht="15.75" customHeight="1">
      <c r="A436" s="742"/>
      <c r="B436" s="742"/>
      <c r="C436" s="742"/>
      <c r="D436" s="746"/>
      <c r="E436" s="746"/>
      <c r="F436" s="746"/>
      <c r="G436" s="746"/>
      <c r="H436" s="746"/>
      <c r="I436" s="742"/>
      <c r="J436" s="742"/>
      <c r="K436" s="742"/>
      <c r="L436" s="742"/>
      <c r="M436" s="742"/>
      <c r="N436" s="742"/>
      <c r="O436" s="742"/>
      <c r="P436" s="742"/>
      <c r="Q436" s="742"/>
      <c r="R436" s="742"/>
      <c r="S436" s="742"/>
      <c r="T436" s="742"/>
      <c r="U436" s="742"/>
      <c r="V436" s="742"/>
      <c r="W436" s="742"/>
      <c r="X436" s="742"/>
      <c r="Y436" s="742"/>
      <c r="Z436" s="742"/>
    </row>
    <row r="437" ht="15.75" customHeight="1">
      <c r="A437" s="742"/>
      <c r="B437" s="742"/>
      <c r="C437" s="742"/>
      <c r="D437" s="746"/>
      <c r="E437" s="746"/>
      <c r="F437" s="746"/>
      <c r="G437" s="746"/>
      <c r="H437" s="746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</row>
    <row r="438" ht="15.75" customHeight="1">
      <c r="A438" s="742"/>
      <c r="B438" s="742"/>
      <c r="C438" s="742"/>
      <c r="D438" s="746"/>
      <c r="E438" s="746"/>
      <c r="F438" s="746"/>
      <c r="G438" s="746"/>
      <c r="H438" s="746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</row>
    <row r="439" ht="15.75" customHeight="1">
      <c r="A439" s="742"/>
      <c r="B439" s="742"/>
      <c r="C439" s="742"/>
      <c r="D439" s="746"/>
      <c r="E439" s="746"/>
      <c r="F439" s="746"/>
      <c r="G439" s="746"/>
      <c r="H439" s="746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</row>
    <row r="440" ht="15.75" customHeight="1">
      <c r="A440" s="742"/>
      <c r="B440" s="742"/>
      <c r="C440" s="742"/>
      <c r="D440" s="746"/>
      <c r="E440" s="746"/>
      <c r="F440" s="746"/>
      <c r="G440" s="746"/>
      <c r="H440" s="746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</row>
    <row r="441" ht="15.75" customHeight="1">
      <c r="A441" s="742"/>
      <c r="B441" s="742"/>
      <c r="C441" s="742"/>
      <c r="D441" s="746"/>
      <c r="E441" s="746"/>
      <c r="F441" s="746"/>
      <c r="G441" s="746"/>
      <c r="H441" s="746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</row>
    <row r="442" ht="15.75" customHeight="1">
      <c r="A442" s="742"/>
      <c r="B442" s="742"/>
      <c r="C442" s="742"/>
      <c r="D442" s="746"/>
      <c r="E442" s="746"/>
      <c r="F442" s="746"/>
      <c r="G442" s="746"/>
      <c r="H442" s="746"/>
      <c r="I442" s="742"/>
      <c r="J442" s="742"/>
      <c r="K442" s="742"/>
      <c r="L442" s="742"/>
      <c r="M442" s="742"/>
      <c r="N442" s="742"/>
      <c r="O442" s="742"/>
      <c r="P442" s="742"/>
      <c r="Q442" s="742"/>
      <c r="R442" s="742"/>
      <c r="S442" s="742"/>
      <c r="T442" s="742"/>
      <c r="U442" s="742"/>
      <c r="V442" s="742"/>
      <c r="W442" s="742"/>
      <c r="X442" s="742"/>
      <c r="Y442" s="742"/>
      <c r="Z442" s="742"/>
    </row>
    <row r="443" ht="15.75" customHeight="1">
      <c r="A443" s="742"/>
      <c r="B443" s="742"/>
      <c r="C443" s="742"/>
      <c r="D443" s="746"/>
      <c r="E443" s="746"/>
      <c r="F443" s="746"/>
      <c r="G443" s="746"/>
      <c r="H443" s="746"/>
      <c r="I443" s="742"/>
      <c r="J443" s="742"/>
      <c r="K443" s="742"/>
      <c r="L443" s="742"/>
      <c r="M443" s="742"/>
      <c r="N443" s="742"/>
      <c r="O443" s="742"/>
      <c r="P443" s="742"/>
      <c r="Q443" s="742"/>
      <c r="R443" s="742"/>
      <c r="S443" s="742"/>
      <c r="T443" s="742"/>
      <c r="U443" s="742"/>
      <c r="V443" s="742"/>
      <c r="W443" s="742"/>
      <c r="X443" s="742"/>
      <c r="Y443" s="742"/>
      <c r="Z443" s="742"/>
    </row>
    <row r="444" ht="15.75" customHeight="1">
      <c r="A444" s="742"/>
      <c r="B444" s="742"/>
      <c r="C444" s="742"/>
      <c r="D444" s="746"/>
      <c r="E444" s="746"/>
      <c r="F444" s="746"/>
      <c r="G444" s="746"/>
      <c r="H444" s="746"/>
      <c r="I444" s="742"/>
      <c r="J444" s="742"/>
      <c r="K444" s="742"/>
      <c r="L444" s="742"/>
      <c r="M444" s="742"/>
      <c r="N444" s="742"/>
      <c r="O444" s="742"/>
      <c r="P444" s="742"/>
      <c r="Q444" s="742"/>
      <c r="R444" s="742"/>
      <c r="S444" s="742"/>
      <c r="T444" s="742"/>
      <c r="U444" s="742"/>
      <c r="V444" s="742"/>
      <c r="W444" s="742"/>
      <c r="X444" s="742"/>
      <c r="Y444" s="742"/>
      <c r="Z444" s="742"/>
    </row>
    <row r="445" ht="15.75" customHeight="1">
      <c r="A445" s="742"/>
      <c r="B445" s="742"/>
      <c r="C445" s="742"/>
      <c r="D445" s="746"/>
      <c r="E445" s="746"/>
      <c r="F445" s="746"/>
      <c r="G445" s="746"/>
      <c r="H445" s="746"/>
      <c r="I445" s="742"/>
      <c r="J445" s="742"/>
      <c r="K445" s="742"/>
      <c r="L445" s="742"/>
      <c r="M445" s="742"/>
      <c r="N445" s="742"/>
      <c r="O445" s="742"/>
      <c r="P445" s="742"/>
      <c r="Q445" s="742"/>
      <c r="R445" s="742"/>
      <c r="S445" s="742"/>
      <c r="T445" s="742"/>
      <c r="U445" s="742"/>
      <c r="V445" s="742"/>
      <c r="W445" s="742"/>
      <c r="X445" s="742"/>
      <c r="Y445" s="742"/>
      <c r="Z445" s="742"/>
    </row>
    <row r="446" ht="15.75" customHeight="1">
      <c r="A446" s="742"/>
      <c r="B446" s="742"/>
      <c r="C446" s="742"/>
      <c r="D446" s="746"/>
      <c r="E446" s="746"/>
      <c r="F446" s="746"/>
      <c r="G446" s="746"/>
      <c r="H446" s="746"/>
      <c r="I446" s="742"/>
      <c r="J446" s="742"/>
      <c r="K446" s="742"/>
      <c r="L446" s="742"/>
      <c r="M446" s="742"/>
      <c r="N446" s="742"/>
      <c r="O446" s="742"/>
      <c r="P446" s="742"/>
      <c r="Q446" s="742"/>
      <c r="R446" s="742"/>
      <c r="S446" s="742"/>
      <c r="T446" s="742"/>
      <c r="U446" s="742"/>
      <c r="V446" s="742"/>
      <c r="W446" s="742"/>
      <c r="X446" s="742"/>
      <c r="Y446" s="742"/>
      <c r="Z446" s="742"/>
    </row>
    <row r="447" ht="15.75" customHeight="1">
      <c r="A447" s="742"/>
      <c r="B447" s="742"/>
      <c r="C447" s="742"/>
      <c r="D447" s="746"/>
      <c r="E447" s="746"/>
      <c r="F447" s="746"/>
      <c r="G447" s="746"/>
      <c r="H447" s="746"/>
      <c r="I447" s="742"/>
      <c r="J447" s="742"/>
      <c r="K447" s="742"/>
      <c r="L447" s="742"/>
      <c r="M447" s="742"/>
      <c r="N447" s="742"/>
      <c r="O447" s="742"/>
      <c r="P447" s="742"/>
      <c r="Q447" s="742"/>
      <c r="R447" s="742"/>
      <c r="S447" s="742"/>
      <c r="T447" s="742"/>
      <c r="U447" s="742"/>
      <c r="V447" s="742"/>
      <c r="W447" s="742"/>
      <c r="X447" s="742"/>
      <c r="Y447" s="742"/>
      <c r="Z447" s="742"/>
    </row>
    <row r="448" ht="15.75" customHeight="1">
      <c r="A448" s="742"/>
      <c r="B448" s="742"/>
      <c r="C448" s="742"/>
      <c r="D448" s="746"/>
      <c r="E448" s="746"/>
      <c r="F448" s="746"/>
      <c r="G448" s="746"/>
      <c r="H448" s="746"/>
      <c r="I448" s="742"/>
      <c r="J448" s="742"/>
      <c r="K448" s="742"/>
      <c r="L448" s="742"/>
      <c r="M448" s="742"/>
      <c r="N448" s="742"/>
      <c r="O448" s="742"/>
      <c r="P448" s="742"/>
      <c r="Q448" s="742"/>
      <c r="R448" s="742"/>
      <c r="S448" s="742"/>
      <c r="T448" s="742"/>
      <c r="U448" s="742"/>
      <c r="V448" s="742"/>
      <c r="W448" s="742"/>
      <c r="X448" s="742"/>
      <c r="Y448" s="742"/>
      <c r="Z448" s="742"/>
    </row>
    <row r="449" ht="15.75" customHeight="1">
      <c r="A449" s="742"/>
      <c r="B449" s="742"/>
      <c r="C449" s="742"/>
      <c r="D449" s="746"/>
      <c r="E449" s="746"/>
      <c r="F449" s="746"/>
      <c r="G449" s="746"/>
      <c r="H449" s="746"/>
      <c r="I449" s="742"/>
      <c r="J449" s="742"/>
      <c r="K449" s="742"/>
      <c r="L449" s="742"/>
      <c r="M449" s="742"/>
      <c r="N449" s="742"/>
      <c r="O449" s="742"/>
      <c r="P449" s="742"/>
      <c r="Q449" s="742"/>
      <c r="R449" s="742"/>
      <c r="S449" s="742"/>
      <c r="T449" s="742"/>
      <c r="U449" s="742"/>
      <c r="V449" s="742"/>
      <c r="W449" s="742"/>
      <c r="X449" s="742"/>
      <c r="Y449" s="742"/>
      <c r="Z449" s="742"/>
    </row>
    <row r="450" ht="15.75" customHeight="1">
      <c r="A450" s="742"/>
      <c r="B450" s="742"/>
      <c r="C450" s="742"/>
      <c r="D450" s="746"/>
      <c r="E450" s="746"/>
      <c r="F450" s="746"/>
      <c r="G450" s="746"/>
      <c r="H450" s="746"/>
      <c r="I450" s="742"/>
      <c r="J450" s="742"/>
      <c r="K450" s="742"/>
      <c r="L450" s="742"/>
      <c r="M450" s="742"/>
      <c r="N450" s="742"/>
      <c r="O450" s="742"/>
      <c r="P450" s="742"/>
      <c r="Q450" s="742"/>
      <c r="R450" s="742"/>
      <c r="S450" s="742"/>
      <c r="T450" s="742"/>
      <c r="U450" s="742"/>
      <c r="V450" s="742"/>
      <c r="W450" s="742"/>
      <c r="X450" s="742"/>
      <c r="Y450" s="742"/>
      <c r="Z450" s="742"/>
    </row>
    <row r="451" ht="15.75" customHeight="1">
      <c r="A451" s="742"/>
      <c r="B451" s="742"/>
      <c r="C451" s="742"/>
      <c r="D451" s="746"/>
      <c r="E451" s="746"/>
      <c r="F451" s="746"/>
      <c r="G451" s="746"/>
      <c r="H451" s="746"/>
      <c r="I451" s="742"/>
      <c r="J451" s="742"/>
      <c r="K451" s="742"/>
      <c r="L451" s="742"/>
      <c r="M451" s="742"/>
      <c r="N451" s="742"/>
      <c r="O451" s="742"/>
      <c r="P451" s="742"/>
      <c r="Q451" s="742"/>
      <c r="R451" s="742"/>
      <c r="S451" s="742"/>
      <c r="T451" s="742"/>
      <c r="U451" s="742"/>
      <c r="V451" s="742"/>
      <c r="W451" s="742"/>
      <c r="X451" s="742"/>
      <c r="Y451" s="742"/>
      <c r="Z451" s="742"/>
    </row>
    <row r="452" ht="15.75" customHeight="1">
      <c r="A452" s="742"/>
      <c r="B452" s="742"/>
      <c r="C452" s="742"/>
      <c r="D452" s="746"/>
      <c r="E452" s="746"/>
      <c r="F452" s="746"/>
      <c r="G452" s="746"/>
      <c r="H452" s="746"/>
      <c r="I452" s="742"/>
      <c r="J452" s="742"/>
      <c r="K452" s="742"/>
      <c r="L452" s="742"/>
      <c r="M452" s="742"/>
      <c r="N452" s="742"/>
      <c r="O452" s="742"/>
      <c r="P452" s="742"/>
      <c r="Q452" s="742"/>
      <c r="R452" s="742"/>
      <c r="S452" s="742"/>
      <c r="T452" s="742"/>
      <c r="U452" s="742"/>
      <c r="V452" s="742"/>
      <c r="W452" s="742"/>
      <c r="X452" s="742"/>
      <c r="Y452" s="742"/>
      <c r="Z452" s="742"/>
    </row>
    <row r="453" ht="15.75" customHeight="1">
      <c r="A453" s="742"/>
      <c r="B453" s="742"/>
      <c r="C453" s="742"/>
      <c r="D453" s="746"/>
      <c r="E453" s="746"/>
      <c r="F453" s="746"/>
      <c r="G453" s="746"/>
      <c r="H453" s="746"/>
      <c r="I453" s="742"/>
      <c r="J453" s="742"/>
      <c r="K453" s="742"/>
      <c r="L453" s="742"/>
      <c r="M453" s="742"/>
      <c r="N453" s="742"/>
      <c r="O453" s="742"/>
      <c r="P453" s="742"/>
      <c r="Q453" s="742"/>
      <c r="R453" s="742"/>
      <c r="S453" s="742"/>
      <c r="T453" s="742"/>
      <c r="U453" s="742"/>
      <c r="V453" s="742"/>
      <c r="W453" s="742"/>
      <c r="X453" s="742"/>
      <c r="Y453" s="742"/>
      <c r="Z453" s="742"/>
    </row>
    <row r="454" ht="15.75" customHeight="1">
      <c r="A454" s="742"/>
      <c r="B454" s="742"/>
      <c r="C454" s="742"/>
      <c r="D454" s="746"/>
      <c r="E454" s="746"/>
      <c r="F454" s="746"/>
      <c r="G454" s="746"/>
      <c r="H454" s="746"/>
      <c r="I454" s="742"/>
      <c r="J454" s="742"/>
      <c r="K454" s="742"/>
      <c r="L454" s="742"/>
      <c r="M454" s="742"/>
      <c r="N454" s="742"/>
      <c r="O454" s="742"/>
      <c r="P454" s="742"/>
      <c r="Q454" s="742"/>
      <c r="R454" s="742"/>
      <c r="S454" s="742"/>
      <c r="T454" s="742"/>
      <c r="U454" s="742"/>
      <c r="V454" s="742"/>
      <c r="W454" s="742"/>
      <c r="X454" s="742"/>
      <c r="Y454" s="742"/>
      <c r="Z454" s="742"/>
    </row>
    <row r="455" ht="15.75" customHeight="1">
      <c r="A455" s="742"/>
      <c r="B455" s="742"/>
      <c r="C455" s="742"/>
      <c r="D455" s="746"/>
      <c r="E455" s="746"/>
      <c r="F455" s="746"/>
      <c r="G455" s="746"/>
      <c r="H455" s="746"/>
      <c r="I455" s="742"/>
      <c r="J455" s="742"/>
      <c r="K455" s="742"/>
      <c r="L455" s="742"/>
      <c r="M455" s="742"/>
      <c r="N455" s="742"/>
      <c r="O455" s="742"/>
      <c r="P455" s="742"/>
      <c r="Q455" s="742"/>
      <c r="R455" s="742"/>
      <c r="S455" s="742"/>
      <c r="T455" s="742"/>
      <c r="U455" s="742"/>
      <c r="V455" s="742"/>
      <c r="W455" s="742"/>
      <c r="X455" s="742"/>
      <c r="Y455" s="742"/>
      <c r="Z455" s="742"/>
    </row>
    <row r="456" ht="15.75" customHeight="1">
      <c r="A456" s="742"/>
      <c r="B456" s="742"/>
      <c r="C456" s="742"/>
      <c r="D456" s="746"/>
      <c r="E456" s="746"/>
      <c r="F456" s="746"/>
      <c r="G456" s="746"/>
      <c r="H456" s="746"/>
      <c r="I456" s="742"/>
      <c r="J456" s="742"/>
      <c r="K456" s="742"/>
      <c r="L456" s="742"/>
      <c r="M456" s="742"/>
      <c r="N456" s="742"/>
      <c r="O456" s="742"/>
      <c r="P456" s="742"/>
      <c r="Q456" s="742"/>
      <c r="R456" s="742"/>
      <c r="S456" s="742"/>
      <c r="T456" s="742"/>
      <c r="U456" s="742"/>
      <c r="V456" s="742"/>
      <c r="W456" s="742"/>
      <c r="X456" s="742"/>
      <c r="Y456" s="742"/>
      <c r="Z456" s="742"/>
    </row>
    <row r="457" ht="15.75" customHeight="1">
      <c r="A457" s="742"/>
      <c r="B457" s="742"/>
      <c r="C457" s="742"/>
      <c r="D457" s="746"/>
      <c r="E457" s="746"/>
      <c r="F457" s="746"/>
      <c r="G457" s="746"/>
      <c r="H457" s="746"/>
      <c r="I457" s="742"/>
      <c r="J457" s="742"/>
      <c r="K457" s="742"/>
      <c r="L457" s="742"/>
      <c r="M457" s="742"/>
      <c r="N457" s="742"/>
      <c r="O457" s="742"/>
      <c r="P457" s="742"/>
      <c r="Q457" s="742"/>
      <c r="R457" s="742"/>
      <c r="S457" s="742"/>
      <c r="T457" s="742"/>
      <c r="U457" s="742"/>
      <c r="V457" s="742"/>
      <c r="W457" s="742"/>
      <c r="X457" s="742"/>
      <c r="Y457" s="742"/>
      <c r="Z457" s="742"/>
    </row>
    <row r="458" ht="15.75" customHeight="1">
      <c r="A458" s="742"/>
      <c r="B458" s="742"/>
      <c r="C458" s="742"/>
      <c r="D458" s="746"/>
      <c r="E458" s="746"/>
      <c r="F458" s="746"/>
      <c r="G458" s="746"/>
      <c r="H458" s="746"/>
      <c r="I458" s="742"/>
      <c r="J458" s="742"/>
      <c r="K458" s="742"/>
      <c r="L458" s="742"/>
      <c r="M458" s="742"/>
      <c r="N458" s="742"/>
      <c r="O458" s="742"/>
      <c r="P458" s="742"/>
      <c r="Q458" s="742"/>
      <c r="R458" s="742"/>
      <c r="S458" s="742"/>
      <c r="T458" s="742"/>
      <c r="U458" s="742"/>
      <c r="V458" s="742"/>
      <c r="W458" s="742"/>
      <c r="X458" s="742"/>
      <c r="Y458" s="742"/>
      <c r="Z458" s="742"/>
    </row>
    <row r="459" ht="15.75" customHeight="1">
      <c r="A459" s="742"/>
      <c r="B459" s="742"/>
      <c r="C459" s="742"/>
      <c r="D459" s="746"/>
      <c r="E459" s="746"/>
      <c r="F459" s="746"/>
      <c r="G459" s="746"/>
      <c r="H459" s="746"/>
      <c r="I459" s="742"/>
      <c r="J459" s="742"/>
      <c r="K459" s="742"/>
      <c r="L459" s="742"/>
      <c r="M459" s="742"/>
      <c r="N459" s="742"/>
      <c r="O459" s="742"/>
      <c r="P459" s="742"/>
      <c r="Q459" s="742"/>
      <c r="R459" s="742"/>
      <c r="S459" s="742"/>
      <c r="T459" s="742"/>
      <c r="U459" s="742"/>
      <c r="V459" s="742"/>
      <c r="W459" s="742"/>
      <c r="X459" s="742"/>
      <c r="Y459" s="742"/>
      <c r="Z459" s="742"/>
    </row>
    <row r="460" ht="15.75" customHeight="1">
      <c r="A460" s="742"/>
      <c r="B460" s="742"/>
      <c r="C460" s="742"/>
      <c r="D460" s="746"/>
      <c r="E460" s="746"/>
      <c r="F460" s="746"/>
      <c r="G460" s="746"/>
      <c r="H460" s="746"/>
      <c r="I460" s="742"/>
      <c r="J460" s="742"/>
      <c r="K460" s="742"/>
      <c r="L460" s="742"/>
      <c r="M460" s="742"/>
      <c r="N460" s="742"/>
      <c r="O460" s="742"/>
      <c r="P460" s="742"/>
      <c r="Q460" s="742"/>
      <c r="R460" s="742"/>
      <c r="S460" s="742"/>
      <c r="T460" s="742"/>
      <c r="U460" s="742"/>
      <c r="V460" s="742"/>
      <c r="W460" s="742"/>
      <c r="X460" s="742"/>
      <c r="Y460" s="742"/>
      <c r="Z460" s="742"/>
    </row>
    <row r="461" ht="15.75" customHeight="1">
      <c r="A461" s="742"/>
      <c r="B461" s="742"/>
      <c r="C461" s="742"/>
      <c r="D461" s="746"/>
      <c r="E461" s="746"/>
      <c r="F461" s="746"/>
      <c r="G461" s="746"/>
      <c r="H461" s="746"/>
      <c r="I461" s="742"/>
      <c r="J461" s="742"/>
      <c r="K461" s="742"/>
      <c r="L461" s="742"/>
      <c r="M461" s="742"/>
      <c r="N461" s="742"/>
      <c r="O461" s="742"/>
      <c r="P461" s="742"/>
      <c r="Q461" s="742"/>
      <c r="R461" s="742"/>
      <c r="S461" s="742"/>
      <c r="T461" s="742"/>
      <c r="U461" s="742"/>
      <c r="V461" s="742"/>
      <c r="W461" s="742"/>
      <c r="X461" s="742"/>
      <c r="Y461" s="742"/>
      <c r="Z461" s="742"/>
    </row>
    <row r="462" ht="15.75" customHeight="1">
      <c r="A462" s="742"/>
      <c r="B462" s="742"/>
      <c r="C462" s="742"/>
      <c r="D462" s="746"/>
      <c r="E462" s="746"/>
      <c r="F462" s="746"/>
      <c r="G462" s="746"/>
      <c r="H462" s="746"/>
      <c r="I462" s="742"/>
      <c r="J462" s="742"/>
      <c r="K462" s="742"/>
      <c r="L462" s="742"/>
      <c r="M462" s="742"/>
      <c r="N462" s="742"/>
      <c r="O462" s="742"/>
      <c r="P462" s="742"/>
      <c r="Q462" s="742"/>
      <c r="R462" s="742"/>
      <c r="S462" s="742"/>
      <c r="T462" s="742"/>
      <c r="U462" s="742"/>
      <c r="V462" s="742"/>
      <c r="W462" s="742"/>
      <c r="X462" s="742"/>
      <c r="Y462" s="742"/>
      <c r="Z462" s="742"/>
    </row>
    <row r="463" ht="15.75" customHeight="1">
      <c r="A463" s="742"/>
      <c r="B463" s="742"/>
      <c r="C463" s="742"/>
      <c r="D463" s="746"/>
      <c r="E463" s="746"/>
      <c r="F463" s="746"/>
      <c r="G463" s="746"/>
      <c r="H463" s="746"/>
      <c r="I463" s="742"/>
      <c r="J463" s="742"/>
      <c r="K463" s="742"/>
      <c r="L463" s="742"/>
      <c r="M463" s="742"/>
      <c r="N463" s="742"/>
      <c r="O463" s="742"/>
      <c r="P463" s="742"/>
      <c r="Q463" s="742"/>
      <c r="R463" s="742"/>
      <c r="S463" s="742"/>
      <c r="T463" s="742"/>
      <c r="U463" s="742"/>
      <c r="V463" s="742"/>
      <c r="W463" s="742"/>
      <c r="X463" s="742"/>
      <c r="Y463" s="742"/>
      <c r="Z463" s="742"/>
    </row>
    <row r="464" ht="15.75" customHeight="1">
      <c r="A464" s="742"/>
      <c r="B464" s="742"/>
      <c r="C464" s="742"/>
      <c r="D464" s="746"/>
      <c r="E464" s="746"/>
      <c r="F464" s="746"/>
      <c r="G464" s="746"/>
      <c r="H464" s="746"/>
      <c r="I464" s="742"/>
      <c r="J464" s="742"/>
      <c r="K464" s="742"/>
      <c r="L464" s="742"/>
      <c r="M464" s="742"/>
      <c r="N464" s="742"/>
      <c r="O464" s="742"/>
      <c r="P464" s="742"/>
      <c r="Q464" s="742"/>
      <c r="R464" s="742"/>
      <c r="S464" s="742"/>
      <c r="T464" s="742"/>
      <c r="U464" s="742"/>
      <c r="V464" s="742"/>
      <c r="W464" s="742"/>
      <c r="X464" s="742"/>
      <c r="Y464" s="742"/>
      <c r="Z464" s="742"/>
    </row>
    <row r="465" ht="15.75" customHeight="1">
      <c r="A465" s="742"/>
      <c r="B465" s="742"/>
      <c r="C465" s="742"/>
      <c r="D465" s="746"/>
      <c r="E465" s="746"/>
      <c r="F465" s="746"/>
      <c r="G465" s="746"/>
      <c r="H465" s="746"/>
      <c r="I465" s="742"/>
      <c r="J465" s="742"/>
      <c r="K465" s="742"/>
      <c r="L465" s="742"/>
      <c r="M465" s="742"/>
      <c r="N465" s="742"/>
      <c r="O465" s="742"/>
      <c r="P465" s="742"/>
      <c r="Q465" s="742"/>
      <c r="R465" s="742"/>
      <c r="S465" s="742"/>
      <c r="T465" s="742"/>
      <c r="U465" s="742"/>
      <c r="V465" s="742"/>
      <c r="W465" s="742"/>
      <c r="X465" s="742"/>
      <c r="Y465" s="742"/>
      <c r="Z465" s="742"/>
    </row>
    <row r="466" ht="15.75" customHeight="1">
      <c r="A466" s="742"/>
      <c r="B466" s="742"/>
      <c r="C466" s="742"/>
      <c r="D466" s="746"/>
      <c r="E466" s="746"/>
      <c r="F466" s="746"/>
      <c r="G466" s="746"/>
      <c r="H466" s="746"/>
      <c r="I466" s="742"/>
      <c r="J466" s="742"/>
      <c r="K466" s="742"/>
      <c r="L466" s="742"/>
      <c r="M466" s="742"/>
      <c r="N466" s="742"/>
      <c r="O466" s="742"/>
      <c r="P466" s="742"/>
      <c r="Q466" s="742"/>
      <c r="R466" s="742"/>
      <c r="S466" s="742"/>
      <c r="T466" s="742"/>
      <c r="U466" s="742"/>
      <c r="V466" s="742"/>
      <c r="W466" s="742"/>
      <c r="X466" s="742"/>
      <c r="Y466" s="742"/>
      <c r="Z466" s="742"/>
    </row>
    <row r="467" ht="15.75" customHeight="1">
      <c r="A467" s="742"/>
      <c r="B467" s="742"/>
      <c r="C467" s="742"/>
      <c r="D467" s="746"/>
      <c r="E467" s="746"/>
      <c r="F467" s="746"/>
      <c r="G467" s="746"/>
      <c r="H467" s="746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</row>
    <row r="468" ht="15.75" customHeight="1">
      <c r="A468" s="742"/>
      <c r="B468" s="742"/>
      <c r="C468" s="742"/>
      <c r="D468" s="746"/>
      <c r="E468" s="746"/>
      <c r="F468" s="746"/>
      <c r="G468" s="746"/>
      <c r="H468" s="746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</row>
    <row r="469" ht="15.75" customHeight="1">
      <c r="A469" s="742"/>
      <c r="B469" s="742"/>
      <c r="C469" s="742"/>
      <c r="D469" s="746"/>
      <c r="E469" s="746"/>
      <c r="F469" s="746"/>
      <c r="G469" s="746"/>
      <c r="H469" s="746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</row>
    <row r="470" ht="15.75" customHeight="1">
      <c r="A470" s="742"/>
      <c r="B470" s="742"/>
      <c r="C470" s="742"/>
      <c r="D470" s="746"/>
      <c r="E470" s="746"/>
      <c r="F470" s="746"/>
      <c r="G470" s="746"/>
      <c r="H470" s="746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</row>
    <row r="471" ht="15.75" customHeight="1">
      <c r="A471" s="742"/>
      <c r="B471" s="742"/>
      <c r="C471" s="742"/>
      <c r="D471" s="746"/>
      <c r="E471" s="746"/>
      <c r="F471" s="746"/>
      <c r="G471" s="746"/>
      <c r="H471" s="746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</row>
    <row r="472" ht="15.75" customHeight="1">
      <c r="A472" s="742"/>
      <c r="B472" s="742"/>
      <c r="C472" s="742"/>
      <c r="D472" s="746"/>
      <c r="E472" s="746"/>
      <c r="F472" s="746"/>
      <c r="G472" s="746"/>
      <c r="H472" s="746"/>
      <c r="I472" s="742"/>
      <c r="J472" s="742"/>
      <c r="K472" s="742"/>
      <c r="L472" s="742"/>
      <c r="M472" s="742"/>
      <c r="N472" s="742"/>
      <c r="O472" s="742"/>
      <c r="P472" s="742"/>
      <c r="Q472" s="742"/>
      <c r="R472" s="742"/>
      <c r="S472" s="742"/>
      <c r="T472" s="742"/>
      <c r="U472" s="742"/>
      <c r="V472" s="742"/>
      <c r="W472" s="742"/>
      <c r="X472" s="742"/>
      <c r="Y472" s="742"/>
      <c r="Z472" s="742"/>
    </row>
    <row r="473" ht="15.75" customHeight="1">
      <c r="A473" s="742"/>
      <c r="B473" s="742"/>
      <c r="C473" s="742"/>
      <c r="D473" s="746"/>
      <c r="E473" s="746"/>
      <c r="F473" s="746"/>
      <c r="G473" s="746"/>
      <c r="H473" s="746"/>
      <c r="I473" s="742"/>
      <c r="J473" s="742"/>
      <c r="K473" s="742"/>
      <c r="L473" s="742"/>
      <c r="M473" s="742"/>
      <c r="N473" s="742"/>
      <c r="O473" s="742"/>
      <c r="P473" s="742"/>
      <c r="Q473" s="742"/>
      <c r="R473" s="742"/>
      <c r="S473" s="742"/>
      <c r="T473" s="742"/>
      <c r="U473" s="742"/>
      <c r="V473" s="742"/>
      <c r="W473" s="742"/>
      <c r="X473" s="742"/>
      <c r="Y473" s="742"/>
      <c r="Z473" s="742"/>
    </row>
    <row r="474" ht="15.75" customHeight="1">
      <c r="A474" s="742"/>
      <c r="B474" s="742"/>
      <c r="C474" s="742"/>
      <c r="D474" s="746"/>
      <c r="E474" s="746"/>
      <c r="F474" s="746"/>
      <c r="G474" s="746"/>
      <c r="H474" s="746"/>
      <c r="I474" s="742"/>
      <c r="J474" s="742"/>
      <c r="K474" s="742"/>
      <c r="L474" s="742"/>
      <c r="M474" s="742"/>
      <c r="N474" s="742"/>
      <c r="O474" s="742"/>
      <c r="P474" s="742"/>
      <c r="Q474" s="742"/>
      <c r="R474" s="742"/>
      <c r="S474" s="742"/>
      <c r="T474" s="742"/>
      <c r="U474" s="742"/>
      <c r="V474" s="742"/>
      <c r="W474" s="742"/>
      <c r="X474" s="742"/>
      <c r="Y474" s="742"/>
      <c r="Z474" s="742"/>
    </row>
    <row r="475" ht="15.75" customHeight="1">
      <c r="A475" s="742"/>
      <c r="B475" s="742"/>
      <c r="C475" s="742"/>
      <c r="D475" s="746"/>
      <c r="E475" s="746"/>
      <c r="F475" s="746"/>
      <c r="G475" s="746"/>
      <c r="H475" s="746"/>
      <c r="I475" s="742"/>
      <c r="J475" s="742"/>
      <c r="K475" s="742"/>
      <c r="L475" s="742"/>
      <c r="M475" s="742"/>
      <c r="N475" s="742"/>
      <c r="O475" s="742"/>
      <c r="P475" s="742"/>
      <c r="Q475" s="742"/>
      <c r="R475" s="742"/>
      <c r="S475" s="742"/>
      <c r="T475" s="742"/>
      <c r="U475" s="742"/>
      <c r="V475" s="742"/>
      <c r="W475" s="742"/>
      <c r="X475" s="742"/>
      <c r="Y475" s="742"/>
      <c r="Z475" s="742"/>
    </row>
    <row r="476" ht="15.75" customHeight="1">
      <c r="A476" s="742"/>
      <c r="B476" s="742"/>
      <c r="C476" s="742"/>
      <c r="D476" s="746"/>
      <c r="E476" s="746"/>
      <c r="F476" s="746"/>
      <c r="G476" s="746"/>
      <c r="H476" s="746"/>
      <c r="I476" s="742"/>
      <c r="J476" s="742"/>
      <c r="K476" s="742"/>
      <c r="L476" s="742"/>
      <c r="M476" s="742"/>
      <c r="N476" s="742"/>
      <c r="O476" s="742"/>
      <c r="P476" s="742"/>
      <c r="Q476" s="742"/>
      <c r="R476" s="742"/>
      <c r="S476" s="742"/>
      <c r="T476" s="742"/>
      <c r="U476" s="742"/>
      <c r="V476" s="742"/>
      <c r="W476" s="742"/>
      <c r="X476" s="742"/>
      <c r="Y476" s="742"/>
      <c r="Z476" s="742"/>
    </row>
    <row r="477" ht="15.75" customHeight="1">
      <c r="A477" s="742"/>
      <c r="B477" s="742"/>
      <c r="C477" s="742"/>
      <c r="D477" s="746"/>
      <c r="E477" s="746"/>
      <c r="F477" s="746"/>
      <c r="G477" s="746"/>
      <c r="H477" s="746"/>
      <c r="I477" s="742"/>
      <c r="J477" s="742"/>
      <c r="K477" s="742"/>
      <c r="L477" s="742"/>
      <c r="M477" s="742"/>
      <c r="N477" s="742"/>
      <c r="O477" s="742"/>
      <c r="P477" s="742"/>
      <c r="Q477" s="742"/>
      <c r="R477" s="742"/>
      <c r="S477" s="742"/>
      <c r="T477" s="742"/>
      <c r="U477" s="742"/>
      <c r="V477" s="742"/>
      <c r="W477" s="742"/>
      <c r="X477" s="742"/>
      <c r="Y477" s="742"/>
      <c r="Z477" s="742"/>
    </row>
    <row r="478" ht="15.75" customHeight="1">
      <c r="A478" s="742"/>
      <c r="B478" s="742"/>
      <c r="C478" s="742"/>
      <c r="D478" s="746"/>
      <c r="E478" s="746"/>
      <c r="F478" s="746"/>
      <c r="G478" s="746"/>
      <c r="H478" s="746"/>
      <c r="I478" s="742"/>
      <c r="J478" s="742"/>
      <c r="K478" s="742"/>
      <c r="L478" s="742"/>
      <c r="M478" s="742"/>
      <c r="N478" s="742"/>
      <c r="O478" s="742"/>
      <c r="P478" s="742"/>
      <c r="Q478" s="742"/>
      <c r="R478" s="742"/>
      <c r="S478" s="742"/>
      <c r="T478" s="742"/>
      <c r="U478" s="742"/>
      <c r="V478" s="742"/>
      <c r="W478" s="742"/>
      <c r="X478" s="742"/>
      <c r="Y478" s="742"/>
      <c r="Z478" s="742"/>
    </row>
    <row r="479" ht="15.75" customHeight="1">
      <c r="A479" s="742"/>
      <c r="B479" s="742"/>
      <c r="C479" s="742"/>
      <c r="D479" s="746"/>
      <c r="E479" s="746"/>
      <c r="F479" s="746"/>
      <c r="G479" s="746"/>
      <c r="H479" s="746"/>
      <c r="I479" s="742"/>
      <c r="J479" s="742"/>
      <c r="K479" s="742"/>
      <c r="L479" s="742"/>
      <c r="M479" s="742"/>
      <c r="N479" s="742"/>
      <c r="O479" s="742"/>
      <c r="P479" s="742"/>
      <c r="Q479" s="742"/>
      <c r="R479" s="742"/>
      <c r="S479" s="742"/>
      <c r="T479" s="742"/>
      <c r="U479" s="742"/>
      <c r="V479" s="742"/>
      <c r="W479" s="742"/>
      <c r="X479" s="742"/>
      <c r="Y479" s="742"/>
      <c r="Z479" s="742"/>
    </row>
    <row r="480" ht="15.75" customHeight="1">
      <c r="A480" s="742"/>
      <c r="B480" s="742"/>
      <c r="C480" s="742"/>
      <c r="D480" s="746"/>
      <c r="E480" s="746"/>
      <c r="F480" s="746"/>
      <c r="G480" s="746"/>
      <c r="H480" s="746"/>
      <c r="I480" s="742"/>
      <c r="J480" s="742"/>
      <c r="K480" s="742"/>
      <c r="L480" s="742"/>
      <c r="M480" s="742"/>
      <c r="N480" s="742"/>
      <c r="O480" s="742"/>
      <c r="P480" s="742"/>
      <c r="Q480" s="742"/>
      <c r="R480" s="742"/>
      <c r="S480" s="742"/>
      <c r="T480" s="742"/>
      <c r="U480" s="742"/>
      <c r="V480" s="742"/>
      <c r="W480" s="742"/>
      <c r="X480" s="742"/>
      <c r="Y480" s="742"/>
      <c r="Z480" s="742"/>
    </row>
    <row r="481" ht="15.75" customHeight="1">
      <c r="A481" s="742"/>
      <c r="B481" s="742"/>
      <c r="C481" s="742"/>
      <c r="D481" s="746"/>
      <c r="E481" s="746"/>
      <c r="F481" s="746"/>
      <c r="G481" s="746"/>
      <c r="H481" s="746"/>
      <c r="I481" s="742"/>
      <c r="J481" s="742"/>
      <c r="K481" s="742"/>
      <c r="L481" s="742"/>
      <c r="M481" s="742"/>
      <c r="N481" s="742"/>
      <c r="O481" s="742"/>
      <c r="P481" s="742"/>
      <c r="Q481" s="742"/>
      <c r="R481" s="742"/>
      <c r="S481" s="742"/>
      <c r="T481" s="742"/>
      <c r="U481" s="742"/>
      <c r="V481" s="742"/>
      <c r="W481" s="742"/>
      <c r="X481" s="742"/>
      <c r="Y481" s="742"/>
      <c r="Z481" s="742"/>
    </row>
    <row r="482" ht="15.75" customHeight="1">
      <c r="A482" s="742"/>
      <c r="B482" s="742"/>
      <c r="C482" s="742"/>
      <c r="D482" s="746"/>
      <c r="E482" s="746"/>
      <c r="F482" s="746"/>
      <c r="G482" s="746"/>
      <c r="H482" s="746"/>
      <c r="I482" s="742"/>
      <c r="J482" s="742"/>
      <c r="K482" s="742"/>
      <c r="L482" s="742"/>
      <c r="M482" s="742"/>
      <c r="N482" s="742"/>
      <c r="O482" s="742"/>
      <c r="P482" s="742"/>
      <c r="Q482" s="742"/>
      <c r="R482" s="742"/>
      <c r="S482" s="742"/>
      <c r="T482" s="742"/>
      <c r="U482" s="742"/>
      <c r="V482" s="742"/>
      <c r="W482" s="742"/>
      <c r="X482" s="742"/>
      <c r="Y482" s="742"/>
      <c r="Z482" s="742"/>
    </row>
    <row r="483" ht="15.75" customHeight="1">
      <c r="A483" s="742"/>
      <c r="B483" s="742"/>
      <c r="C483" s="742"/>
      <c r="D483" s="746"/>
      <c r="E483" s="746"/>
      <c r="F483" s="746"/>
      <c r="G483" s="746"/>
      <c r="H483" s="746"/>
      <c r="I483" s="742"/>
      <c r="J483" s="742"/>
      <c r="K483" s="742"/>
      <c r="L483" s="742"/>
      <c r="M483" s="742"/>
      <c r="N483" s="742"/>
      <c r="O483" s="742"/>
      <c r="P483" s="742"/>
      <c r="Q483" s="742"/>
      <c r="R483" s="742"/>
      <c r="S483" s="742"/>
      <c r="T483" s="742"/>
      <c r="U483" s="742"/>
      <c r="V483" s="742"/>
      <c r="W483" s="742"/>
      <c r="X483" s="742"/>
      <c r="Y483" s="742"/>
      <c r="Z483" s="742"/>
    </row>
    <row r="484" ht="15.75" customHeight="1">
      <c r="A484" s="742"/>
      <c r="B484" s="742"/>
      <c r="C484" s="742"/>
      <c r="D484" s="746"/>
      <c r="E484" s="746"/>
      <c r="F484" s="746"/>
      <c r="G484" s="746"/>
      <c r="H484" s="746"/>
      <c r="I484" s="742"/>
      <c r="J484" s="742"/>
      <c r="K484" s="742"/>
      <c r="L484" s="742"/>
      <c r="M484" s="742"/>
      <c r="N484" s="742"/>
      <c r="O484" s="742"/>
      <c r="P484" s="742"/>
      <c r="Q484" s="742"/>
      <c r="R484" s="742"/>
      <c r="S484" s="742"/>
      <c r="T484" s="742"/>
      <c r="U484" s="742"/>
      <c r="V484" s="742"/>
      <c r="W484" s="742"/>
      <c r="X484" s="742"/>
      <c r="Y484" s="742"/>
      <c r="Z484" s="742"/>
    </row>
    <row r="485" ht="15.75" customHeight="1">
      <c r="A485" s="742"/>
      <c r="B485" s="742"/>
      <c r="C485" s="742"/>
      <c r="D485" s="746"/>
      <c r="E485" s="746"/>
      <c r="F485" s="746"/>
      <c r="G485" s="746"/>
      <c r="H485" s="746"/>
      <c r="I485" s="742"/>
      <c r="J485" s="742"/>
      <c r="K485" s="742"/>
      <c r="L485" s="742"/>
      <c r="M485" s="742"/>
      <c r="N485" s="742"/>
      <c r="O485" s="742"/>
      <c r="P485" s="742"/>
      <c r="Q485" s="742"/>
      <c r="R485" s="742"/>
      <c r="S485" s="742"/>
      <c r="T485" s="742"/>
      <c r="U485" s="742"/>
      <c r="V485" s="742"/>
      <c r="W485" s="742"/>
      <c r="X485" s="742"/>
      <c r="Y485" s="742"/>
      <c r="Z485" s="742"/>
    </row>
    <row r="486" ht="15.75" customHeight="1">
      <c r="A486" s="742"/>
      <c r="B486" s="742"/>
      <c r="C486" s="742"/>
      <c r="D486" s="746"/>
      <c r="E486" s="746"/>
      <c r="F486" s="746"/>
      <c r="G486" s="746"/>
      <c r="H486" s="746"/>
      <c r="I486" s="742"/>
      <c r="J486" s="742"/>
      <c r="K486" s="742"/>
      <c r="L486" s="742"/>
      <c r="M486" s="742"/>
      <c r="N486" s="742"/>
      <c r="O486" s="742"/>
      <c r="P486" s="742"/>
      <c r="Q486" s="742"/>
      <c r="R486" s="742"/>
      <c r="S486" s="742"/>
      <c r="T486" s="742"/>
      <c r="U486" s="742"/>
      <c r="V486" s="742"/>
      <c r="W486" s="742"/>
      <c r="X486" s="742"/>
      <c r="Y486" s="742"/>
      <c r="Z486" s="742"/>
    </row>
    <row r="487" ht="15.75" customHeight="1">
      <c r="A487" s="742"/>
      <c r="B487" s="742"/>
      <c r="C487" s="742"/>
      <c r="D487" s="746"/>
      <c r="E487" s="746"/>
      <c r="F487" s="746"/>
      <c r="G487" s="746"/>
      <c r="H487" s="746"/>
      <c r="I487" s="742"/>
      <c r="J487" s="742"/>
      <c r="K487" s="742"/>
      <c r="L487" s="742"/>
      <c r="M487" s="742"/>
      <c r="N487" s="742"/>
      <c r="O487" s="742"/>
      <c r="P487" s="742"/>
      <c r="Q487" s="742"/>
      <c r="R487" s="742"/>
      <c r="S487" s="742"/>
      <c r="T487" s="742"/>
      <c r="U487" s="742"/>
      <c r="V487" s="742"/>
      <c r="W487" s="742"/>
      <c r="X487" s="742"/>
      <c r="Y487" s="742"/>
      <c r="Z487" s="742"/>
    </row>
    <row r="488" ht="15.75" customHeight="1">
      <c r="A488" s="742"/>
      <c r="B488" s="742"/>
      <c r="C488" s="742"/>
      <c r="D488" s="746"/>
      <c r="E488" s="746"/>
      <c r="F488" s="746"/>
      <c r="G488" s="746"/>
      <c r="H488" s="746"/>
      <c r="I488" s="742"/>
      <c r="J488" s="742"/>
      <c r="K488" s="742"/>
      <c r="L488" s="742"/>
      <c r="M488" s="742"/>
      <c r="N488" s="742"/>
      <c r="O488" s="742"/>
      <c r="P488" s="742"/>
      <c r="Q488" s="742"/>
      <c r="R488" s="742"/>
      <c r="S488" s="742"/>
      <c r="T488" s="742"/>
      <c r="U488" s="742"/>
      <c r="V488" s="742"/>
      <c r="W488" s="742"/>
      <c r="X488" s="742"/>
      <c r="Y488" s="742"/>
      <c r="Z488" s="742"/>
    </row>
    <row r="489" ht="15.75" customHeight="1">
      <c r="A489" s="742"/>
      <c r="B489" s="742"/>
      <c r="C489" s="742"/>
      <c r="D489" s="746"/>
      <c r="E489" s="746"/>
      <c r="F489" s="746"/>
      <c r="G489" s="746"/>
      <c r="H489" s="746"/>
      <c r="I489" s="742"/>
      <c r="J489" s="742"/>
      <c r="K489" s="742"/>
      <c r="L489" s="742"/>
      <c r="M489" s="742"/>
      <c r="N489" s="742"/>
      <c r="O489" s="742"/>
      <c r="P489" s="742"/>
      <c r="Q489" s="742"/>
      <c r="R489" s="742"/>
      <c r="S489" s="742"/>
      <c r="T489" s="742"/>
      <c r="U489" s="742"/>
      <c r="V489" s="742"/>
      <c r="W489" s="742"/>
      <c r="X489" s="742"/>
      <c r="Y489" s="742"/>
      <c r="Z489" s="742"/>
    </row>
    <row r="490" ht="15.75" customHeight="1">
      <c r="A490" s="742"/>
      <c r="B490" s="742"/>
      <c r="C490" s="742"/>
      <c r="D490" s="746"/>
      <c r="E490" s="746"/>
      <c r="F490" s="746"/>
      <c r="G490" s="746"/>
      <c r="H490" s="746"/>
      <c r="I490" s="742"/>
      <c r="J490" s="742"/>
      <c r="K490" s="742"/>
      <c r="L490" s="742"/>
      <c r="M490" s="742"/>
      <c r="N490" s="742"/>
      <c r="O490" s="742"/>
      <c r="P490" s="742"/>
      <c r="Q490" s="742"/>
      <c r="R490" s="742"/>
      <c r="S490" s="742"/>
      <c r="T490" s="742"/>
      <c r="U490" s="742"/>
      <c r="V490" s="742"/>
      <c r="W490" s="742"/>
      <c r="X490" s="742"/>
      <c r="Y490" s="742"/>
      <c r="Z490" s="742"/>
    </row>
    <row r="491" ht="15.75" customHeight="1">
      <c r="A491" s="742"/>
      <c r="B491" s="742"/>
      <c r="C491" s="742"/>
      <c r="D491" s="746"/>
      <c r="E491" s="746"/>
      <c r="F491" s="746"/>
      <c r="G491" s="746"/>
      <c r="H491" s="746"/>
      <c r="I491" s="742"/>
      <c r="J491" s="742"/>
      <c r="K491" s="742"/>
      <c r="L491" s="742"/>
      <c r="M491" s="742"/>
      <c r="N491" s="742"/>
      <c r="O491" s="742"/>
      <c r="P491" s="742"/>
      <c r="Q491" s="742"/>
      <c r="R491" s="742"/>
      <c r="S491" s="742"/>
      <c r="T491" s="742"/>
      <c r="U491" s="742"/>
      <c r="V491" s="742"/>
      <c r="W491" s="742"/>
      <c r="X491" s="742"/>
      <c r="Y491" s="742"/>
      <c r="Z491" s="742"/>
    </row>
    <row r="492" ht="15.75" customHeight="1">
      <c r="A492" s="742"/>
      <c r="B492" s="742"/>
      <c r="C492" s="742"/>
      <c r="D492" s="746"/>
      <c r="E492" s="746"/>
      <c r="F492" s="746"/>
      <c r="G492" s="746"/>
      <c r="H492" s="746"/>
      <c r="I492" s="742"/>
      <c r="J492" s="742"/>
      <c r="K492" s="742"/>
      <c r="L492" s="742"/>
      <c r="M492" s="742"/>
      <c r="N492" s="742"/>
      <c r="O492" s="742"/>
      <c r="P492" s="742"/>
      <c r="Q492" s="742"/>
      <c r="R492" s="742"/>
      <c r="S492" s="742"/>
      <c r="T492" s="742"/>
      <c r="U492" s="742"/>
      <c r="V492" s="742"/>
      <c r="W492" s="742"/>
      <c r="X492" s="742"/>
      <c r="Y492" s="742"/>
      <c r="Z492" s="742"/>
    </row>
    <row r="493" ht="15.75" customHeight="1">
      <c r="A493" s="742"/>
      <c r="B493" s="742"/>
      <c r="C493" s="742"/>
      <c r="D493" s="746"/>
      <c r="E493" s="746"/>
      <c r="F493" s="746"/>
      <c r="G493" s="746"/>
      <c r="H493" s="746"/>
      <c r="I493" s="742"/>
      <c r="J493" s="742"/>
      <c r="K493" s="742"/>
      <c r="L493" s="742"/>
      <c r="M493" s="742"/>
      <c r="N493" s="742"/>
      <c r="O493" s="742"/>
      <c r="P493" s="742"/>
      <c r="Q493" s="742"/>
      <c r="R493" s="742"/>
      <c r="S493" s="742"/>
      <c r="T493" s="742"/>
      <c r="U493" s="742"/>
      <c r="V493" s="742"/>
      <c r="W493" s="742"/>
      <c r="X493" s="742"/>
      <c r="Y493" s="742"/>
      <c r="Z493" s="742"/>
    </row>
    <row r="494" ht="15.75" customHeight="1">
      <c r="A494" s="742"/>
      <c r="B494" s="742"/>
      <c r="C494" s="742"/>
      <c r="D494" s="746"/>
      <c r="E494" s="746"/>
      <c r="F494" s="746"/>
      <c r="G494" s="746"/>
      <c r="H494" s="746"/>
      <c r="I494" s="742"/>
      <c r="J494" s="742"/>
      <c r="K494" s="742"/>
      <c r="L494" s="742"/>
      <c r="M494" s="742"/>
      <c r="N494" s="742"/>
      <c r="O494" s="742"/>
      <c r="P494" s="742"/>
      <c r="Q494" s="742"/>
      <c r="R494" s="742"/>
      <c r="S494" s="742"/>
      <c r="T494" s="742"/>
      <c r="U494" s="742"/>
      <c r="V494" s="742"/>
      <c r="W494" s="742"/>
      <c r="X494" s="742"/>
      <c r="Y494" s="742"/>
      <c r="Z494" s="742"/>
    </row>
    <row r="495" ht="15.75" customHeight="1">
      <c r="A495" s="742"/>
      <c r="B495" s="742"/>
      <c r="C495" s="742"/>
      <c r="D495" s="746"/>
      <c r="E495" s="746"/>
      <c r="F495" s="746"/>
      <c r="G495" s="746"/>
      <c r="H495" s="746"/>
      <c r="I495" s="742"/>
      <c r="J495" s="742"/>
      <c r="K495" s="742"/>
      <c r="L495" s="742"/>
      <c r="M495" s="742"/>
      <c r="N495" s="742"/>
      <c r="O495" s="742"/>
      <c r="P495" s="742"/>
      <c r="Q495" s="742"/>
      <c r="R495" s="742"/>
      <c r="S495" s="742"/>
      <c r="T495" s="742"/>
      <c r="U495" s="742"/>
      <c r="V495" s="742"/>
      <c r="W495" s="742"/>
      <c r="X495" s="742"/>
      <c r="Y495" s="742"/>
      <c r="Z495" s="742"/>
    </row>
    <row r="496" ht="15.75" customHeight="1">
      <c r="A496" s="742"/>
      <c r="B496" s="742"/>
      <c r="C496" s="742"/>
      <c r="D496" s="746"/>
      <c r="E496" s="746"/>
      <c r="F496" s="746"/>
      <c r="G496" s="746"/>
      <c r="H496" s="746"/>
      <c r="I496" s="742"/>
      <c r="J496" s="742"/>
      <c r="K496" s="742"/>
      <c r="L496" s="742"/>
      <c r="M496" s="742"/>
      <c r="N496" s="742"/>
      <c r="O496" s="742"/>
      <c r="P496" s="742"/>
      <c r="Q496" s="742"/>
      <c r="R496" s="742"/>
      <c r="S496" s="742"/>
      <c r="T496" s="742"/>
      <c r="U496" s="742"/>
      <c r="V496" s="742"/>
      <c r="W496" s="742"/>
      <c r="X496" s="742"/>
      <c r="Y496" s="742"/>
      <c r="Z496" s="742"/>
    </row>
    <row r="497" ht="15.75" customHeight="1">
      <c r="A497" s="742"/>
      <c r="B497" s="742"/>
      <c r="C497" s="742"/>
      <c r="D497" s="746"/>
      <c r="E497" s="746"/>
      <c r="F497" s="746"/>
      <c r="G497" s="746"/>
      <c r="H497" s="746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</row>
    <row r="498" ht="15.75" customHeight="1">
      <c r="A498" s="742"/>
      <c r="B498" s="742"/>
      <c r="C498" s="742"/>
      <c r="D498" s="746"/>
      <c r="E498" s="746"/>
      <c r="F498" s="746"/>
      <c r="G498" s="746"/>
      <c r="H498" s="746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</row>
    <row r="499" ht="15.75" customHeight="1">
      <c r="A499" s="742"/>
      <c r="B499" s="742"/>
      <c r="C499" s="742"/>
      <c r="D499" s="746"/>
      <c r="E499" s="746"/>
      <c r="F499" s="746"/>
      <c r="G499" s="746"/>
      <c r="H499" s="746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</row>
    <row r="500" ht="15.75" customHeight="1">
      <c r="A500" s="742"/>
      <c r="B500" s="742"/>
      <c r="C500" s="742"/>
      <c r="D500" s="746"/>
      <c r="E500" s="746"/>
      <c r="F500" s="746"/>
      <c r="G500" s="746"/>
      <c r="H500" s="746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</row>
    <row r="501" ht="15.75" customHeight="1">
      <c r="A501" s="742"/>
      <c r="B501" s="742"/>
      <c r="C501" s="742"/>
      <c r="D501" s="746"/>
      <c r="E501" s="746"/>
      <c r="F501" s="746"/>
      <c r="G501" s="746"/>
      <c r="H501" s="746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</row>
    <row r="502" ht="15.75" customHeight="1">
      <c r="A502" s="742"/>
      <c r="B502" s="742"/>
      <c r="C502" s="742"/>
      <c r="D502" s="746"/>
      <c r="E502" s="746"/>
      <c r="F502" s="746"/>
      <c r="G502" s="746"/>
      <c r="H502" s="746"/>
      <c r="I502" s="742"/>
      <c r="J502" s="742"/>
      <c r="K502" s="742"/>
      <c r="L502" s="742"/>
      <c r="M502" s="742"/>
      <c r="N502" s="742"/>
      <c r="O502" s="742"/>
      <c r="P502" s="742"/>
      <c r="Q502" s="742"/>
      <c r="R502" s="742"/>
      <c r="S502" s="742"/>
      <c r="T502" s="742"/>
      <c r="U502" s="742"/>
      <c r="V502" s="742"/>
      <c r="W502" s="742"/>
      <c r="X502" s="742"/>
      <c r="Y502" s="742"/>
      <c r="Z502" s="742"/>
    </row>
    <row r="503" ht="15.75" customHeight="1">
      <c r="A503" s="742"/>
      <c r="B503" s="742"/>
      <c r="C503" s="742"/>
      <c r="D503" s="746"/>
      <c r="E503" s="746"/>
      <c r="F503" s="746"/>
      <c r="G503" s="746"/>
      <c r="H503" s="746"/>
      <c r="I503" s="742"/>
      <c r="J503" s="742"/>
      <c r="K503" s="742"/>
      <c r="L503" s="742"/>
      <c r="M503" s="742"/>
      <c r="N503" s="742"/>
      <c r="O503" s="742"/>
      <c r="P503" s="742"/>
      <c r="Q503" s="742"/>
      <c r="R503" s="742"/>
      <c r="S503" s="742"/>
      <c r="T503" s="742"/>
      <c r="U503" s="742"/>
      <c r="V503" s="742"/>
      <c r="W503" s="742"/>
      <c r="X503" s="742"/>
      <c r="Y503" s="742"/>
      <c r="Z503" s="742"/>
    </row>
    <row r="504" ht="15.75" customHeight="1">
      <c r="A504" s="742"/>
      <c r="B504" s="742"/>
      <c r="C504" s="742"/>
      <c r="D504" s="746"/>
      <c r="E504" s="746"/>
      <c r="F504" s="746"/>
      <c r="G504" s="746"/>
      <c r="H504" s="746"/>
      <c r="I504" s="742"/>
      <c r="J504" s="742"/>
      <c r="K504" s="742"/>
      <c r="L504" s="742"/>
      <c r="M504" s="742"/>
      <c r="N504" s="742"/>
      <c r="O504" s="742"/>
      <c r="P504" s="742"/>
      <c r="Q504" s="742"/>
      <c r="R504" s="742"/>
      <c r="S504" s="742"/>
      <c r="T504" s="742"/>
      <c r="U504" s="742"/>
      <c r="V504" s="742"/>
      <c r="W504" s="742"/>
      <c r="X504" s="742"/>
      <c r="Y504" s="742"/>
      <c r="Z504" s="742"/>
    </row>
    <row r="505" ht="15.75" customHeight="1">
      <c r="A505" s="742"/>
      <c r="B505" s="742"/>
      <c r="C505" s="742"/>
      <c r="D505" s="746"/>
      <c r="E505" s="746"/>
      <c r="F505" s="746"/>
      <c r="G505" s="746"/>
      <c r="H505" s="746"/>
      <c r="I505" s="742"/>
      <c r="J505" s="742"/>
      <c r="K505" s="742"/>
      <c r="L505" s="742"/>
      <c r="M505" s="742"/>
      <c r="N505" s="742"/>
      <c r="O505" s="742"/>
      <c r="P505" s="742"/>
      <c r="Q505" s="742"/>
      <c r="R505" s="742"/>
      <c r="S505" s="742"/>
      <c r="T505" s="742"/>
      <c r="U505" s="742"/>
      <c r="V505" s="742"/>
      <c r="W505" s="742"/>
      <c r="X505" s="742"/>
      <c r="Y505" s="742"/>
      <c r="Z505" s="742"/>
    </row>
    <row r="506" ht="15.75" customHeight="1">
      <c r="A506" s="742"/>
      <c r="B506" s="742"/>
      <c r="C506" s="742"/>
      <c r="D506" s="746"/>
      <c r="E506" s="746"/>
      <c r="F506" s="746"/>
      <c r="G506" s="746"/>
      <c r="H506" s="746"/>
      <c r="I506" s="742"/>
      <c r="J506" s="742"/>
      <c r="K506" s="742"/>
      <c r="L506" s="742"/>
      <c r="M506" s="742"/>
      <c r="N506" s="742"/>
      <c r="O506" s="742"/>
      <c r="P506" s="742"/>
      <c r="Q506" s="742"/>
      <c r="R506" s="742"/>
      <c r="S506" s="742"/>
      <c r="T506" s="742"/>
      <c r="U506" s="742"/>
      <c r="V506" s="742"/>
      <c r="W506" s="742"/>
      <c r="X506" s="742"/>
      <c r="Y506" s="742"/>
      <c r="Z506" s="742"/>
    </row>
    <row r="507" ht="15.75" customHeight="1">
      <c r="A507" s="742"/>
      <c r="B507" s="742"/>
      <c r="C507" s="742"/>
      <c r="D507" s="746"/>
      <c r="E507" s="746"/>
      <c r="F507" s="746"/>
      <c r="G507" s="746"/>
      <c r="H507" s="746"/>
      <c r="I507" s="742"/>
      <c r="J507" s="742"/>
      <c r="K507" s="742"/>
      <c r="L507" s="742"/>
      <c r="M507" s="742"/>
      <c r="N507" s="742"/>
      <c r="O507" s="742"/>
      <c r="P507" s="742"/>
      <c r="Q507" s="742"/>
      <c r="R507" s="742"/>
      <c r="S507" s="742"/>
      <c r="T507" s="742"/>
      <c r="U507" s="742"/>
      <c r="V507" s="742"/>
      <c r="W507" s="742"/>
      <c r="X507" s="742"/>
      <c r="Y507" s="742"/>
      <c r="Z507" s="742"/>
    </row>
    <row r="508" ht="15.75" customHeight="1">
      <c r="A508" s="742"/>
      <c r="B508" s="742"/>
      <c r="C508" s="742"/>
      <c r="D508" s="746"/>
      <c r="E508" s="746"/>
      <c r="F508" s="746"/>
      <c r="G508" s="746"/>
      <c r="H508" s="746"/>
      <c r="I508" s="742"/>
      <c r="J508" s="742"/>
      <c r="K508" s="742"/>
      <c r="L508" s="742"/>
      <c r="M508" s="742"/>
      <c r="N508" s="742"/>
      <c r="O508" s="742"/>
      <c r="P508" s="742"/>
      <c r="Q508" s="742"/>
      <c r="R508" s="742"/>
      <c r="S508" s="742"/>
      <c r="T508" s="742"/>
      <c r="U508" s="742"/>
      <c r="V508" s="742"/>
      <c r="W508" s="742"/>
      <c r="X508" s="742"/>
      <c r="Y508" s="742"/>
      <c r="Z508" s="742"/>
    </row>
    <row r="509" ht="15.75" customHeight="1">
      <c r="A509" s="742"/>
      <c r="B509" s="742"/>
      <c r="C509" s="742"/>
      <c r="D509" s="746"/>
      <c r="E509" s="746"/>
      <c r="F509" s="746"/>
      <c r="G509" s="746"/>
      <c r="H509" s="746"/>
      <c r="I509" s="742"/>
      <c r="J509" s="742"/>
      <c r="K509" s="742"/>
      <c r="L509" s="742"/>
      <c r="M509" s="742"/>
      <c r="N509" s="742"/>
      <c r="O509" s="742"/>
      <c r="P509" s="742"/>
      <c r="Q509" s="742"/>
      <c r="R509" s="742"/>
      <c r="S509" s="742"/>
      <c r="T509" s="742"/>
      <c r="U509" s="742"/>
      <c r="V509" s="742"/>
      <c r="W509" s="742"/>
      <c r="X509" s="742"/>
      <c r="Y509" s="742"/>
      <c r="Z509" s="742"/>
    </row>
    <row r="510" ht="15.75" customHeight="1">
      <c r="A510" s="742"/>
      <c r="B510" s="742"/>
      <c r="C510" s="742"/>
      <c r="D510" s="746"/>
      <c r="E510" s="746"/>
      <c r="F510" s="746"/>
      <c r="G510" s="746"/>
      <c r="H510" s="746"/>
      <c r="I510" s="742"/>
      <c r="J510" s="742"/>
      <c r="K510" s="742"/>
      <c r="L510" s="742"/>
      <c r="M510" s="742"/>
      <c r="N510" s="742"/>
      <c r="O510" s="742"/>
      <c r="P510" s="742"/>
      <c r="Q510" s="742"/>
      <c r="R510" s="742"/>
      <c r="S510" s="742"/>
      <c r="T510" s="742"/>
      <c r="U510" s="742"/>
      <c r="V510" s="742"/>
      <c r="W510" s="742"/>
      <c r="X510" s="742"/>
      <c r="Y510" s="742"/>
      <c r="Z510" s="742"/>
    </row>
    <row r="511" ht="15.75" customHeight="1">
      <c r="A511" s="742"/>
      <c r="B511" s="742"/>
      <c r="C511" s="742"/>
      <c r="D511" s="746"/>
      <c r="E511" s="746"/>
      <c r="F511" s="746"/>
      <c r="G511" s="746"/>
      <c r="H511" s="746"/>
      <c r="I511" s="742"/>
      <c r="J511" s="742"/>
      <c r="K511" s="742"/>
      <c r="L511" s="742"/>
      <c r="M511" s="742"/>
      <c r="N511" s="742"/>
      <c r="O511" s="742"/>
      <c r="P511" s="742"/>
      <c r="Q511" s="742"/>
      <c r="R511" s="742"/>
      <c r="S511" s="742"/>
      <c r="T511" s="742"/>
      <c r="U511" s="742"/>
      <c r="V511" s="742"/>
      <c r="W511" s="742"/>
      <c r="X511" s="742"/>
      <c r="Y511" s="742"/>
      <c r="Z511" s="742"/>
    </row>
    <row r="512" ht="15.75" customHeight="1">
      <c r="A512" s="742"/>
      <c r="B512" s="742"/>
      <c r="C512" s="742"/>
      <c r="D512" s="746"/>
      <c r="E512" s="746"/>
      <c r="F512" s="746"/>
      <c r="G512" s="746"/>
      <c r="H512" s="746"/>
      <c r="I512" s="742"/>
      <c r="J512" s="742"/>
      <c r="K512" s="742"/>
      <c r="L512" s="742"/>
      <c r="M512" s="742"/>
      <c r="N512" s="742"/>
      <c r="O512" s="742"/>
      <c r="P512" s="742"/>
      <c r="Q512" s="742"/>
      <c r="R512" s="742"/>
      <c r="S512" s="742"/>
      <c r="T512" s="742"/>
      <c r="U512" s="742"/>
      <c r="V512" s="742"/>
      <c r="W512" s="742"/>
      <c r="X512" s="742"/>
      <c r="Y512" s="742"/>
      <c r="Z512" s="742"/>
    </row>
    <row r="513" ht="15.75" customHeight="1">
      <c r="A513" s="742"/>
      <c r="B513" s="742"/>
      <c r="C513" s="742"/>
      <c r="D513" s="746"/>
      <c r="E513" s="746"/>
      <c r="F513" s="746"/>
      <c r="G513" s="746"/>
      <c r="H513" s="746"/>
      <c r="I513" s="742"/>
      <c r="J513" s="742"/>
      <c r="K513" s="742"/>
      <c r="L513" s="742"/>
      <c r="M513" s="742"/>
      <c r="N513" s="742"/>
      <c r="O513" s="742"/>
      <c r="P513" s="742"/>
      <c r="Q513" s="742"/>
      <c r="R513" s="742"/>
      <c r="S513" s="742"/>
      <c r="T513" s="742"/>
      <c r="U513" s="742"/>
      <c r="V513" s="742"/>
      <c r="W513" s="742"/>
      <c r="X513" s="742"/>
      <c r="Y513" s="742"/>
      <c r="Z513" s="742"/>
    </row>
    <row r="514" ht="15.75" customHeight="1">
      <c r="A514" s="742"/>
      <c r="B514" s="742"/>
      <c r="C514" s="742"/>
      <c r="D514" s="746"/>
      <c r="E514" s="746"/>
      <c r="F514" s="746"/>
      <c r="G514" s="746"/>
      <c r="H514" s="746"/>
      <c r="I514" s="742"/>
      <c r="J514" s="742"/>
      <c r="K514" s="742"/>
      <c r="L514" s="742"/>
      <c r="M514" s="742"/>
      <c r="N514" s="742"/>
      <c r="O514" s="742"/>
      <c r="P514" s="742"/>
      <c r="Q514" s="742"/>
      <c r="R514" s="742"/>
      <c r="S514" s="742"/>
      <c r="T514" s="742"/>
      <c r="U514" s="742"/>
      <c r="V514" s="742"/>
      <c r="W514" s="742"/>
      <c r="X514" s="742"/>
      <c r="Y514" s="742"/>
      <c r="Z514" s="742"/>
    </row>
    <row r="515" ht="15.75" customHeight="1">
      <c r="A515" s="742"/>
      <c r="B515" s="742"/>
      <c r="C515" s="742"/>
      <c r="D515" s="746"/>
      <c r="E515" s="746"/>
      <c r="F515" s="746"/>
      <c r="G515" s="746"/>
      <c r="H515" s="746"/>
      <c r="I515" s="742"/>
      <c r="J515" s="742"/>
      <c r="K515" s="742"/>
      <c r="L515" s="742"/>
      <c r="M515" s="742"/>
      <c r="N515" s="742"/>
      <c r="O515" s="742"/>
      <c r="P515" s="742"/>
      <c r="Q515" s="742"/>
      <c r="R515" s="742"/>
      <c r="S515" s="742"/>
      <c r="T515" s="742"/>
      <c r="U515" s="742"/>
      <c r="V515" s="742"/>
      <c r="W515" s="742"/>
      <c r="X515" s="742"/>
      <c r="Y515" s="742"/>
      <c r="Z515" s="742"/>
    </row>
    <row r="516" ht="15.75" customHeight="1">
      <c r="A516" s="742"/>
      <c r="B516" s="742"/>
      <c r="C516" s="742"/>
      <c r="D516" s="746"/>
      <c r="E516" s="746"/>
      <c r="F516" s="746"/>
      <c r="G516" s="746"/>
      <c r="H516" s="746"/>
      <c r="I516" s="742"/>
      <c r="J516" s="742"/>
      <c r="K516" s="742"/>
      <c r="L516" s="742"/>
      <c r="M516" s="742"/>
      <c r="N516" s="742"/>
      <c r="O516" s="742"/>
      <c r="P516" s="742"/>
      <c r="Q516" s="742"/>
      <c r="R516" s="742"/>
      <c r="S516" s="742"/>
      <c r="T516" s="742"/>
      <c r="U516" s="742"/>
      <c r="V516" s="742"/>
      <c r="W516" s="742"/>
      <c r="X516" s="742"/>
      <c r="Y516" s="742"/>
      <c r="Z516" s="742"/>
    </row>
    <row r="517" ht="15.75" customHeight="1">
      <c r="A517" s="742"/>
      <c r="B517" s="742"/>
      <c r="C517" s="742"/>
      <c r="D517" s="746"/>
      <c r="E517" s="746"/>
      <c r="F517" s="746"/>
      <c r="G517" s="746"/>
      <c r="H517" s="746"/>
      <c r="I517" s="742"/>
      <c r="J517" s="742"/>
      <c r="K517" s="742"/>
      <c r="L517" s="742"/>
      <c r="M517" s="742"/>
      <c r="N517" s="742"/>
      <c r="O517" s="742"/>
      <c r="P517" s="742"/>
      <c r="Q517" s="742"/>
      <c r="R517" s="742"/>
      <c r="S517" s="742"/>
      <c r="T517" s="742"/>
      <c r="U517" s="742"/>
      <c r="V517" s="742"/>
      <c r="W517" s="742"/>
      <c r="X517" s="742"/>
      <c r="Y517" s="742"/>
      <c r="Z517" s="742"/>
    </row>
    <row r="518" ht="15.75" customHeight="1">
      <c r="A518" s="742"/>
      <c r="B518" s="742"/>
      <c r="C518" s="742"/>
      <c r="D518" s="746"/>
      <c r="E518" s="746"/>
      <c r="F518" s="746"/>
      <c r="G518" s="746"/>
      <c r="H518" s="746"/>
      <c r="I518" s="742"/>
      <c r="J518" s="742"/>
      <c r="K518" s="742"/>
      <c r="L518" s="742"/>
      <c r="M518" s="742"/>
      <c r="N518" s="742"/>
      <c r="O518" s="742"/>
      <c r="P518" s="742"/>
      <c r="Q518" s="742"/>
      <c r="R518" s="742"/>
      <c r="S518" s="742"/>
      <c r="T518" s="742"/>
      <c r="U518" s="742"/>
      <c r="V518" s="742"/>
      <c r="W518" s="742"/>
      <c r="X518" s="742"/>
      <c r="Y518" s="742"/>
      <c r="Z518" s="742"/>
    </row>
    <row r="519" ht="15.75" customHeight="1">
      <c r="A519" s="742"/>
      <c r="B519" s="742"/>
      <c r="C519" s="742"/>
      <c r="D519" s="746"/>
      <c r="E519" s="746"/>
      <c r="F519" s="746"/>
      <c r="G519" s="746"/>
      <c r="H519" s="746"/>
      <c r="I519" s="742"/>
      <c r="J519" s="742"/>
      <c r="K519" s="742"/>
      <c r="L519" s="742"/>
      <c r="M519" s="742"/>
      <c r="N519" s="742"/>
      <c r="O519" s="742"/>
      <c r="P519" s="742"/>
      <c r="Q519" s="742"/>
      <c r="R519" s="742"/>
      <c r="S519" s="742"/>
      <c r="T519" s="742"/>
      <c r="U519" s="742"/>
      <c r="V519" s="742"/>
      <c r="W519" s="742"/>
      <c r="X519" s="742"/>
      <c r="Y519" s="742"/>
      <c r="Z519" s="742"/>
    </row>
    <row r="520" ht="15.75" customHeight="1">
      <c r="A520" s="742"/>
      <c r="B520" s="742"/>
      <c r="C520" s="742"/>
      <c r="D520" s="746"/>
      <c r="E520" s="746"/>
      <c r="F520" s="746"/>
      <c r="G520" s="746"/>
      <c r="H520" s="746"/>
      <c r="I520" s="742"/>
      <c r="J520" s="742"/>
      <c r="K520" s="742"/>
      <c r="L520" s="742"/>
      <c r="M520" s="742"/>
      <c r="N520" s="742"/>
      <c r="O520" s="742"/>
      <c r="P520" s="742"/>
      <c r="Q520" s="742"/>
      <c r="R520" s="742"/>
      <c r="S520" s="742"/>
      <c r="T520" s="742"/>
      <c r="U520" s="742"/>
      <c r="V520" s="742"/>
      <c r="W520" s="742"/>
      <c r="X520" s="742"/>
      <c r="Y520" s="742"/>
      <c r="Z520" s="742"/>
    </row>
    <row r="521" ht="15.75" customHeight="1">
      <c r="A521" s="742"/>
      <c r="B521" s="742"/>
      <c r="C521" s="742"/>
      <c r="D521" s="746"/>
      <c r="E521" s="746"/>
      <c r="F521" s="746"/>
      <c r="G521" s="746"/>
      <c r="H521" s="746"/>
      <c r="I521" s="742"/>
      <c r="J521" s="742"/>
      <c r="K521" s="742"/>
      <c r="L521" s="742"/>
      <c r="M521" s="742"/>
      <c r="N521" s="742"/>
      <c r="O521" s="742"/>
      <c r="P521" s="742"/>
      <c r="Q521" s="742"/>
      <c r="R521" s="742"/>
      <c r="S521" s="742"/>
      <c r="T521" s="742"/>
      <c r="U521" s="742"/>
      <c r="V521" s="742"/>
      <c r="W521" s="742"/>
      <c r="X521" s="742"/>
      <c r="Y521" s="742"/>
      <c r="Z521" s="742"/>
    </row>
    <row r="522" ht="15.75" customHeight="1">
      <c r="A522" s="742"/>
      <c r="B522" s="742"/>
      <c r="C522" s="742"/>
      <c r="D522" s="746"/>
      <c r="E522" s="746"/>
      <c r="F522" s="746"/>
      <c r="G522" s="746"/>
      <c r="H522" s="746"/>
      <c r="I522" s="742"/>
      <c r="J522" s="742"/>
      <c r="K522" s="742"/>
      <c r="L522" s="742"/>
      <c r="M522" s="742"/>
      <c r="N522" s="742"/>
      <c r="O522" s="742"/>
      <c r="P522" s="742"/>
      <c r="Q522" s="742"/>
      <c r="R522" s="742"/>
      <c r="S522" s="742"/>
      <c r="T522" s="742"/>
      <c r="U522" s="742"/>
      <c r="V522" s="742"/>
      <c r="W522" s="742"/>
      <c r="X522" s="742"/>
      <c r="Y522" s="742"/>
      <c r="Z522" s="742"/>
    </row>
    <row r="523" ht="15.75" customHeight="1">
      <c r="A523" s="742"/>
      <c r="B523" s="742"/>
      <c r="C523" s="742"/>
      <c r="D523" s="746"/>
      <c r="E523" s="746"/>
      <c r="F523" s="746"/>
      <c r="G523" s="746"/>
      <c r="H523" s="746"/>
      <c r="I523" s="742"/>
      <c r="J523" s="742"/>
      <c r="K523" s="742"/>
      <c r="L523" s="742"/>
      <c r="M523" s="742"/>
      <c r="N523" s="742"/>
      <c r="O523" s="742"/>
      <c r="P523" s="742"/>
      <c r="Q523" s="742"/>
      <c r="R523" s="742"/>
      <c r="S523" s="742"/>
      <c r="T523" s="742"/>
      <c r="U523" s="742"/>
      <c r="V523" s="742"/>
      <c r="W523" s="742"/>
      <c r="X523" s="742"/>
      <c r="Y523" s="742"/>
      <c r="Z523" s="742"/>
    </row>
    <row r="524" ht="15.75" customHeight="1">
      <c r="A524" s="742"/>
      <c r="B524" s="742"/>
      <c r="C524" s="742"/>
      <c r="D524" s="746"/>
      <c r="E524" s="746"/>
      <c r="F524" s="746"/>
      <c r="G524" s="746"/>
      <c r="H524" s="746"/>
      <c r="I524" s="742"/>
      <c r="J524" s="742"/>
      <c r="K524" s="742"/>
      <c r="L524" s="742"/>
      <c r="M524" s="742"/>
      <c r="N524" s="742"/>
      <c r="O524" s="742"/>
      <c r="P524" s="742"/>
      <c r="Q524" s="742"/>
      <c r="R524" s="742"/>
      <c r="S524" s="742"/>
      <c r="T524" s="742"/>
      <c r="U524" s="742"/>
      <c r="V524" s="742"/>
      <c r="W524" s="742"/>
      <c r="X524" s="742"/>
      <c r="Y524" s="742"/>
      <c r="Z524" s="742"/>
    </row>
    <row r="525" ht="15.75" customHeight="1">
      <c r="A525" s="742"/>
      <c r="B525" s="742"/>
      <c r="C525" s="742"/>
      <c r="D525" s="746"/>
      <c r="E525" s="746"/>
      <c r="F525" s="746"/>
      <c r="G525" s="746"/>
      <c r="H525" s="746"/>
      <c r="I525" s="742"/>
      <c r="J525" s="742"/>
      <c r="K525" s="742"/>
      <c r="L525" s="742"/>
      <c r="M525" s="742"/>
      <c r="N525" s="742"/>
      <c r="O525" s="742"/>
      <c r="P525" s="742"/>
      <c r="Q525" s="742"/>
      <c r="R525" s="742"/>
      <c r="S525" s="742"/>
      <c r="T525" s="742"/>
      <c r="U525" s="742"/>
      <c r="V525" s="742"/>
      <c r="W525" s="742"/>
      <c r="X525" s="742"/>
      <c r="Y525" s="742"/>
      <c r="Z525" s="742"/>
    </row>
    <row r="526" ht="15.75" customHeight="1">
      <c r="A526" s="742"/>
      <c r="B526" s="742"/>
      <c r="C526" s="742"/>
      <c r="D526" s="746"/>
      <c r="E526" s="746"/>
      <c r="F526" s="746"/>
      <c r="G526" s="746"/>
      <c r="H526" s="746"/>
      <c r="I526" s="742"/>
      <c r="J526" s="742"/>
      <c r="K526" s="742"/>
      <c r="L526" s="742"/>
      <c r="M526" s="742"/>
      <c r="N526" s="742"/>
      <c r="O526" s="742"/>
      <c r="P526" s="742"/>
      <c r="Q526" s="742"/>
      <c r="R526" s="742"/>
      <c r="S526" s="742"/>
      <c r="T526" s="742"/>
      <c r="U526" s="742"/>
      <c r="V526" s="742"/>
      <c r="W526" s="742"/>
      <c r="X526" s="742"/>
      <c r="Y526" s="742"/>
      <c r="Z526" s="742"/>
    </row>
    <row r="527" ht="15.75" customHeight="1">
      <c r="A527" s="742"/>
      <c r="B527" s="742"/>
      <c r="C527" s="742"/>
      <c r="D527" s="746"/>
      <c r="E527" s="746"/>
      <c r="F527" s="746"/>
      <c r="G527" s="746"/>
      <c r="H527" s="746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</row>
    <row r="528" ht="15.75" customHeight="1">
      <c r="A528" s="742"/>
      <c r="B528" s="742"/>
      <c r="C528" s="742"/>
      <c r="D528" s="746"/>
      <c r="E528" s="746"/>
      <c r="F528" s="746"/>
      <c r="G528" s="746"/>
      <c r="H528" s="746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</row>
    <row r="529" ht="15.75" customHeight="1">
      <c r="A529" s="742"/>
      <c r="B529" s="742"/>
      <c r="C529" s="742"/>
      <c r="D529" s="746"/>
      <c r="E529" s="746"/>
      <c r="F529" s="746"/>
      <c r="G529" s="746"/>
      <c r="H529" s="746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</row>
    <row r="530" ht="15.75" customHeight="1">
      <c r="A530" s="742"/>
      <c r="B530" s="742"/>
      <c r="C530" s="742"/>
      <c r="D530" s="746"/>
      <c r="E530" s="746"/>
      <c r="F530" s="746"/>
      <c r="G530" s="746"/>
      <c r="H530" s="746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</row>
    <row r="531" ht="15.75" customHeight="1">
      <c r="A531" s="742"/>
      <c r="B531" s="742"/>
      <c r="C531" s="742"/>
      <c r="D531" s="746"/>
      <c r="E531" s="746"/>
      <c r="F531" s="746"/>
      <c r="G531" s="746"/>
      <c r="H531" s="746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</row>
    <row r="532" ht="15.75" customHeight="1">
      <c r="A532" s="742"/>
      <c r="B532" s="742"/>
      <c r="C532" s="742"/>
      <c r="D532" s="746"/>
      <c r="E532" s="746"/>
      <c r="F532" s="746"/>
      <c r="G532" s="746"/>
      <c r="H532" s="746"/>
      <c r="I532" s="742"/>
      <c r="J532" s="742"/>
      <c r="K532" s="742"/>
      <c r="L532" s="742"/>
      <c r="M532" s="742"/>
      <c r="N532" s="742"/>
      <c r="O532" s="742"/>
      <c r="P532" s="742"/>
      <c r="Q532" s="742"/>
      <c r="R532" s="742"/>
      <c r="S532" s="742"/>
      <c r="T532" s="742"/>
      <c r="U532" s="742"/>
      <c r="V532" s="742"/>
      <c r="W532" s="742"/>
      <c r="X532" s="742"/>
      <c r="Y532" s="742"/>
      <c r="Z532" s="742"/>
    </row>
    <row r="533" ht="15.75" customHeight="1">
      <c r="A533" s="742"/>
      <c r="B533" s="742"/>
      <c r="C533" s="742"/>
      <c r="D533" s="746"/>
      <c r="E533" s="746"/>
      <c r="F533" s="746"/>
      <c r="G533" s="746"/>
      <c r="H533" s="746"/>
      <c r="I533" s="742"/>
      <c r="J533" s="742"/>
      <c r="K533" s="742"/>
      <c r="L533" s="742"/>
      <c r="M533" s="742"/>
      <c r="N533" s="742"/>
      <c r="O533" s="742"/>
      <c r="P533" s="742"/>
      <c r="Q533" s="742"/>
      <c r="R533" s="742"/>
      <c r="S533" s="742"/>
      <c r="T533" s="742"/>
      <c r="U533" s="742"/>
      <c r="V533" s="742"/>
      <c r="W533" s="742"/>
      <c r="X533" s="742"/>
      <c r="Y533" s="742"/>
      <c r="Z533" s="742"/>
    </row>
    <row r="534" ht="15.75" customHeight="1">
      <c r="A534" s="742"/>
      <c r="B534" s="742"/>
      <c r="C534" s="742"/>
      <c r="D534" s="746"/>
      <c r="E534" s="746"/>
      <c r="F534" s="746"/>
      <c r="G534" s="746"/>
      <c r="H534" s="746"/>
      <c r="I534" s="742"/>
      <c r="J534" s="742"/>
      <c r="K534" s="742"/>
      <c r="L534" s="742"/>
      <c r="M534" s="742"/>
      <c r="N534" s="742"/>
      <c r="O534" s="742"/>
      <c r="P534" s="742"/>
      <c r="Q534" s="742"/>
      <c r="R534" s="742"/>
      <c r="S534" s="742"/>
      <c r="T534" s="742"/>
      <c r="U534" s="742"/>
      <c r="V534" s="742"/>
      <c r="W534" s="742"/>
      <c r="X534" s="742"/>
      <c r="Y534" s="742"/>
      <c r="Z534" s="742"/>
    </row>
    <row r="535" ht="15.75" customHeight="1">
      <c r="A535" s="742"/>
      <c r="B535" s="742"/>
      <c r="C535" s="742"/>
      <c r="D535" s="746"/>
      <c r="E535" s="746"/>
      <c r="F535" s="746"/>
      <c r="G535" s="746"/>
      <c r="H535" s="746"/>
      <c r="I535" s="742"/>
      <c r="J535" s="742"/>
      <c r="K535" s="742"/>
      <c r="L535" s="742"/>
      <c r="M535" s="742"/>
      <c r="N535" s="742"/>
      <c r="O535" s="742"/>
      <c r="P535" s="742"/>
      <c r="Q535" s="742"/>
      <c r="R535" s="742"/>
      <c r="S535" s="742"/>
      <c r="T535" s="742"/>
      <c r="U535" s="742"/>
      <c r="V535" s="742"/>
      <c r="W535" s="742"/>
      <c r="X535" s="742"/>
      <c r="Y535" s="742"/>
      <c r="Z535" s="742"/>
    </row>
    <row r="536" ht="15.75" customHeight="1">
      <c r="A536" s="742"/>
      <c r="B536" s="742"/>
      <c r="C536" s="742"/>
      <c r="D536" s="746"/>
      <c r="E536" s="746"/>
      <c r="F536" s="746"/>
      <c r="G536" s="746"/>
      <c r="H536" s="746"/>
      <c r="I536" s="742"/>
      <c r="J536" s="742"/>
      <c r="K536" s="742"/>
      <c r="L536" s="742"/>
      <c r="M536" s="742"/>
      <c r="N536" s="742"/>
      <c r="O536" s="742"/>
      <c r="P536" s="742"/>
      <c r="Q536" s="742"/>
      <c r="R536" s="742"/>
      <c r="S536" s="742"/>
      <c r="T536" s="742"/>
      <c r="U536" s="742"/>
      <c r="V536" s="742"/>
      <c r="W536" s="742"/>
      <c r="X536" s="742"/>
      <c r="Y536" s="742"/>
      <c r="Z536" s="742"/>
    </row>
    <row r="537" ht="15.75" customHeight="1">
      <c r="A537" s="742"/>
      <c r="B537" s="742"/>
      <c r="C537" s="742"/>
      <c r="D537" s="746"/>
      <c r="E537" s="746"/>
      <c r="F537" s="746"/>
      <c r="G537" s="746"/>
      <c r="H537" s="746"/>
      <c r="I537" s="742"/>
      <c r="J537" s="742"/>
      <c r="K537" s="742"/>
      <c r="L537" s="742"/>
      <c r="M537" s="742"/>
      <c r="N537" s="742"/>
      <c r="O537" s="742"/>
      <c r="P537" s="742"/>
      <c r="Q537" s="742"/>
      <c r="R537" s="742"/>
      <c r="S537" s="742"/>
      <c r="T537" s="742"/>
      <c r="U537" s="742"/>
      <c r="V537" s="742"/>
      <c r="W537" s="742"/>
      <c r="X537" s="742"/>
      <c r="Y537" s="742"/>
      <c r="Z537" s="742"/>
    </row>
    <row r="538" ht="15.75" customHeight="1">
      <c r="A538" s="742"/>
      <c r="B538" s="742"/>
      <c r="C538" s="742"/>
      <c r="D538" s="746"/>
      <c r="E538" s="746"/>
      <c r="F538" s="746"/>
      <c r="G538" s="746"/>
      <c r="H538" s="746"/>
      <c r="I538" s="742"/>
      <c r="J538" s="742"/>
      <c r="K538" s="742"/>
      <c r="L538" s="742"/>
      <c r="M538" s="742"/>
      <c r="N538" s="742"/>
      <c r="O538" s="742"/>
      <c r="P538" s="742"/>
      <c r="Q538" s="742"/>
      <c r="R538" s="742"/>
      <c r="S538" s="742"/>
      <c r="T538" s="742"/>
      <c r="U538" s="742"/>
      <c r="V538" s="742"/>
      <c r="W538" s="742"/>
      <c r="X538" s="742"/>
      <c r="Y538" s="742"/>
      <c r="Z538" s="742"/>
    </row>
    <row r="539" ht="15.75" customHeight="1">
      <c r="A539" s="742"/>
      <c r="B539" s="742"/>
      <c r="C539" s="742"/>
      <c r="D539" s="746"/>
      <c r="E539" s="746"/>
      <c r="F539" s="746"/>
      <c r="G539" s="746"/>
      <c r="H539" s="746"/>
      <c r="I539" s="742"/>
      <c r="J539" s="742"/>
      <c r="K539" s="742"/>
      <c r="L539" s="742"/>
      <c r="M539" s="742"/>
      <c r="N539" s="742"/>
      <c r="O539" s="742"/>
      <c r="P539" s="742"/>
      <c r="Q539" s="742"/>
      <c r="R539" s="742"/>
      <c r="S539" s="742"/>
      <c r="T539" s="742"/>
      <c r="U539" s="742"/>
      <c r="V539" s="742"/>
      <c r="W539" s="742"/>
      <c r="X539" s="742"/>
      <c r="Y539" s="742"/>
      <c r="Z539" s="742"/>
    </row>
    <row r="540" ht="15.75" customHeight="1">
      <c r="A540" s="742"/>
      <c r="B540" s="742"/>
      <c r="C540" s="742"/>
      <c r="D540" s="746"/>
      <c r="E540" s="746"/>
      <c r="F540" s="746"/>
      <c r="G540" s="746"/>
      <c r="H540" s="746"/>
      <c r="I540" s="742"/>
      <c r="J540" s="742"/>
      <c r="K540" s="742"/>
      <c r="L540" s="742"/>
      <c r="M540" s="742"/>
      <c r="N540" s="742"/>
      <c r="O540" s="742"/>
      <c r="P540" s="742"/>
      <c r="Q540" s="742"/>
      <c r="R540" s="742"/>
      <c r="S540" s="742"/>
      <c r="T540" s="742"/>
      <c r="U540" s="742"/>
      <c r="V540" s="742"/>
      <c r="W540" s="742"/>
      <c r="X540" s="742"/>
      <c r="Y540" s="742"/>
      <c r="Z540" s="742"/>
    </row>
    <row r="541" ht="15.75" customHeight="1">
      <c r="A541" s="742"/>
      <c r="B541" s="742"/>
      <c r="C541" s="742"/>
      <c r="D541" s="746"/>
      <c r="E541" s="746"/>
      <c r="F541" s="746"/>
      <c r="G541" s="746"/>
      <c r="H541" s="746"/>
      <c r="I541" s="742"/>
      <c r="J541" s="742"/>
      <c r="K541" s="742"/>
      <c r="L541" s="742"/>
      <c r="M541" s="742"/>
      <c r="N541" s="742"/>
      <c r="O541" s="742"/>
      <c r="P541" s="742"/>
      <c r="Q541" s="742"/>
      <c r="R541" s="742"/>
      <c r="S541" s="742"/>
      <c r="T541" s="742"/>
      <c r="U541" s="742"/>
      <c r="V541" s="742"/>
      <c r="W541" s="742"/>
      <c r="X541" s="742"/>
      <c r="Y541" s="742"/>
      <c r="Z541" s="742"/>
    </row>
    <row r="542" ht="15.75" customHeight="1">
      <c r="A542" s="742"/>
      <c r="B542" s="742"/>
      <c r="C542" s="742"/>
      <c r="D542" s="746"/>
      <c r="E542" s="746"/>
      <c r="F542" s="746"/>
      <c r="G542" s="746"/>
      <c r="H542" s="746"/>
      <c r="I542" s="742"/>
      <c r="J542" s="742"/>
      <c r="K542" s="742"/>
      <c r="L542" s="742"/>
      <c r="M542" s="742"/>
      <c r="N542" s="742"/>
      <c r="O542" s="742"/>
      <c r="P542" s="742"/>
      <c r="Q542" s="742"/>
      <c r="R542" s="742"/>
      <c r="S542" s="742"/>
      <c r="T542" s="742"/>
      <c r="U542" s="742"/>
      <c r="V542" s="742"/>
      <c r="W542" s="742"/>
      <c r="X542" s="742"/>
      <c r="Y542" s="742"/>
      <c r="Z542" s="742"/>
    </row>
    <row r="543" ht="15.75" customHeight="1">
      <c r="A543" s="742"/>
      <c r="B543" s="742"/>
      <c r="C543" s="742"/>
      <c r="D543" s="746"/>
      <c r="E543" s="746"/>
      <c r="F543" s="746"/>
      <c r="G543" s="746"/>
      <c r="H543" s="746"/>
      <c r="I543" s="742"/>
      <c r="J543" s="742"/>
      <c r="K543" s="742"/>
      <c r="L543" s="742"/>
      <c r="M543" s="742"/>
      <c r="N543" s="742"/>
      <c r="O543" s="742"/>
      <c r="P543" s="742"/>
      <c r="Q543" s="742"/>
      <c r="R543" s="742"/>
      <c r="S543" s="742"/>
      <c r="T543" s="742"/>
      <c r="U543" s="742"/>
      <c r="V543" s="742"/>
      <c r="W543" s="742"/>
      <c r="X543" s="742"/>
      <c r="Y543" s="742"/>
      <c r="Z543" s="742"/>
    </row>
    <row r="544" ht="15.75" customHeight="1">
      <c r="A544" s="742"/>
      <c r="B544" s="742"/>
      <c r="C544" s="742"/>
      <c r="D544" s="746"/>
      <c r="E544" s="746"/>
      <c r="F544" s="746"/>
      <c r="G544" s="746"/>
      <c r="H544" s="746"/>
      <c r="I544" s="742"/>
      <c r="J544" s="742"/>
      <c r="K544" s="742"/>
      <c r="L544" s="742"/>
      <c r="M544" s="742"/>
      <c r="N544" s="742"/>
      <c r="O544" s="742"/>
      <c r="P544" s="742"/>
      <c r="Q544" s="742"/>
      <c r="R544" s="742"/>
      <c r="S544" s="742"/>
      <c r="T544" s="742"/>
      <c r="U544" s="742"/>
      <c r="V544" s="742"/>
      <c r="W544" s="742"/>
      <c r="X544" s="742"/>
      <c r="Y544" s="742"/>
      <c r="Z544" s="742"/>
    </row>
    <row r="545" ht="15.75" customHeight="1">
      <c r="A545" s="742"/>
      <c r="B545" s="742"/>
      <c r="C545" s="742"/>
      <c r="D545" s="746"/>
      <c r="E545" s="746"/>
      <c r="F545" s="746"/>
      <c r="G545" s="746"/>
      <c r="H545" s="746"/>
      <c r="I545" s="742"/>
      <c r="J545" s="742"/>
      <c r="K545" s="742"/>
      <c r="L545" s="742"/>
      <c r="M545" s="742"/>
      <c r="N545" s="742"/>
      <c r="O545" s="742"/>
      <c r="P545" s="742"/>
      <c r="Q545" s="742"/>
      <c r="R545" s="742"/>
      <c r="S545" s="742"/>
      <c r="T545" s="742"/>
      <c r="U545" s="742"/>
      <c r="V545" s="742"/>
      <c r="W545" s="742"/>
      <c r="X545" s="742"/>
      <c r="Y545" s="742"/>
      <c r="Z545" s="742"/>
    </row>
    <row r="546" ht="15.75" customHeight="1">
      <c r="A546" s="742"/>
      <c r="B546" s="742"/>
      <c r="C546" s="742"/>
      <c r="D546" s="746"/>
      <c r="E546" s="746"/>
      <c r="F546" s="746"/>
      <c r="G546" s="746"/>
      <c r="H546" s="746"/>
      <c r="I546" s="742"/>
      <c r="J546" s="742"/>
      <c r="K546" s="742"/>
      <c r="L546" s="742"/>
      <c r="M546" s="742"/>
      <c r="N546" s="742"/>
      <c r="O546" s="742"/>
      <c r="P546" s="742"/>
      <c r="Q546" s="742"/>
      <c r="R546" s="742"/>
      <c r="S546" s="742"/>
      <c r="T546" s="742"/>
      <c r="U546" s="742"/>
      <c r="V546" s="742"/>
      <c r="W546" s="742"/>
      <c r="X546" s="742"/>
      <c r="Y546" s="742"/>
      <c r="Z546" s="742"/>
    </row>
    <row r="547" ht="15.75" customHeight="1">
      <c r="A547" s="742"/>
      <c r="B547" s="742"/>
      <c r="C547" s="742"/>
      <c r="D547" s="746"/>
      <c r="E547" s="746"/>
      <c r="F547" s="746"/>
      <c r="G547" s="746"/>
      <c r="H547" s="746"/>
      <c r="I547" s="742"/>
      <c r="J547" s="742"/>
      <c r="K547" s="742"/>
      <c r="L547" s="742"/>
      <c r="M547" s="742"/>
      <c r="N547" s="742"/>
      <c r="O547" s="742"/>
      <c r="P547" s="742"/>
      <c r="Q547" s="742"/>
      <c r="R547" s="742"/>
      <c r="S547" s="742"/>
      <c r="T547" s="742"/>
      <c r="U547" s="742"/>
      <c r="V547" s="742"/>
      <c r="W547" s="742"/>
      <c r="X547" s="742"/>
      <c r="Y547" s="742"/>
      <c r="Z547" s="742"/>
    </row>
    <row r="548" ht="15.75" customHeight="1">
      <c r="A548" s="742"/>
      <c r="B548" s="742"/>
      <c r="C548" s="742"/>
      <c r="D548" s="746"/>
      <c r="E548" s="746"/>
      <c r="F548" s="746"/>
      <c r="G548" s="746"/>
      <c r="H548" s="746"/>
      <c r="I548" s="742"/>
      <c r="J548" s="742"/>
      <c r="K548" s="742"/>
      <c r="L548" s="742"/>
      <c r="M548" s="742"/>
      <c r="N548" s="742"/>
      <c r="O548" s="742"/>
      <c r="P548" s="742"/>
      <c r="Q548" s="742"/>
      <c r="R548" s="742"/>
      <c r="S548" s="742"/>
      <c r="T548" s="742"/>
      <c r="U548" s="742"/>
      <c r="V548" s="742"/>
      <c r="W548" s="742"/>
      <c r="X548" s="742"/>
      <c r="Y548" s="742"/>
      <c r="Z548" s="742"/>
    </row>
    <row r="549" ht="15.75" customHeight="1">
      <c r="A549" s="742"/>
      <c r="B549" s="742"/>
      <c r="C549" s="742"/>
      <c r="D549" s="746"/>
      <c r="E549" s="746"/>
      <c r="F549" s="746"/>
      <c r="G549" s="746"/>
      <c r="H549" s="746"/>
      <c r="I549" s="742"/>
      <c r="J549" s="742"/>
      <c r="K549" s="742"/>
      <c r="L549" s="742"/>
      <c r="M549" s="742"/>
      <c r="N549" s="742"/>
      <c r="O549" s="742"/>
      <c r="P549" s="742"/>
      <c r="Q549" s="742"/>
      <c r="R549" s="742"/>
      <c r="S549" s="742"/>
      <c r="T549" s="742"/>
      <c r="U549" s="742"/>
      <c r="V549" s="742"/>
      <c r="W549" s="742"/>
      <c r="X549" s="742"/>
      <c r="Y549" s="742"/>
      <c r="Z549" s="742"/>
    </row>
    <row r="550" ht="15.75" customHeight="1">
      <c r="A550" s="742"/>
      <c r="B550" s="742"/>
      <c r="C550" s="742"/>
      <c r="D550" s="746"/>
      <c r="E550" s="746"/>
      <c r="F550" s="746"/>
      <c r="G550" s="746"/>
      <c r="H550" s="746"/>
      <c r="I550" s="742"/>
      <c r="J550" s="742"/>
      <c r="K550" s="742"/>
      <c r="L550" s="742"/>
      <c r="M550" s="742"/>
      <c r="N550" s="742"/>
      <c r="O550" s="742"/>
      <c r="P550" s="742"/>
      <c r="Q550" s="742"/>
      <c r="R550" s="742"/>
      <c r="S550" s="742"/>
      <c r="T550" s="742"/>
      <c r="U550" s="742"/>
      <c r="V550" s="742"/>
      <c r="W550" s="742"/>
      <c r="X550" s="742"/>
      <c r="Y550" s="742"/>
      <c r="Z550" s="742"/>
    </row>
    <row r="551" ht="15.75" customHeight="1">
      <c r="A551" s="742"/>
      <c r="B551" s="742"/>
      <c r="C551" s="742"/>
      <c r="D551" s="746"/>
      <c r="E551" s="746"/>
      <c r="F551" s="746"/>
      <c r="G551" s="746"/>
      <c r="H551" s="746"/>
      <c r="I551" s="742"/>
      <c r="J551" s="742"/>
      <c r="K551" s="742"/>
      <c r="L551" s="742"/>
      <c r="M551" s="742"/>
      <c r="N551" s="742"/>
      <c r="O551" s="742"/>
      <c r="P551" s="742"/>
      <c r="Q551" s="742"/>
      <c r="R551" s="742"/>
      <c r="S551" s="742"/>
      <c r="T551" s="742"/>
      <c r="U551" s="742"/>
      <c r="V551" s="742"/>
      <c r="W551" s="742"/>
      <c r="X551" s="742"/>
      <c r="Y551" s="742"/>
      <c r="Z551" s="742"/>
    </row>
    <row r="552" ht="15.75" customHeight="1">
      <c r="A552" s="742"/>
      <c r="B552" s="742"/>
      <c r="C552" s="742"/>
      <c r="D552" s="746"/>
      <c r="E552" s="746"/>
      <c r="F552" s="746"/>
      <c r="G552" s="746"/>
      <c r="H552" s="746"/>
      <c r="I552" s="742"/>
      <c r="J552" s="742"/>
      <c r="K552" s="742"/>
      <c r="L552" s="742"/>
      <c r="M552" s="742"/>
      <c r="N552" s="742"/>
      <c r="O552" s="742"/>
      <c r="P552" s="742"/>
      <c r="Q552" s="742"/>
      <c r="R552" s="742"/>
      <c r="S552" s="742"/>
      <c r="T552" s="742"/>
      <c r="U552" s="742"/>
      <c r="V552" s="742"/>
      <c r="W552" s="742"/>
      <c r="X552" s="742"/>
      <c r="Y552" s="742"/>
      <c r="Z552" s="742"/>
    </row>
    <row r="553" ht="15.75" customHeight="1">
      <c r="A553" s="742"/>
      <c r="B553" s="742"/>
      <c r="C553" s="742"/>
      <c r="D553" s="746"/>
      <c r="E553" s="746"/>
      <c r="F553" s="746"/>
      <c r="G553" s="746"/>
      <c r="H553" s="746"/>
      <c r="I553" s="742"/>
      <c r="J553" s="742"/>
      <c r="K553" s="742"/>
      <c r="L553" s="742"/>
      <c r="M553" s="742"/>
      <c r="N553" s="742"/>
      <c r="O553" s="742"/>
      <c r="P553" s="742"/>
      <c r="Q553" s="742"/>
      <c r="R553" s="742"/>
      <c r="S553" s="742"/>
      <c r="T553" s="742"/>
      <c r="U553" s="742"/>
      <c r="V553" s="742"/>
      <c r="W553" s="742"/>
      <c r="X553" s="742"/>
      <c r="Y553" s="742"/>
      <c r="Z553" s="742"/>
    </row>
    <row r="554" ht="15.75" customHeight="1">
      <c r="A554" s="742"/>
      <c r="B554" s="742"/>
      <c r="C554" s="742"/>
      <c r="D554" s="746"/>
      <c r="E554" s="746"/>
      <c r="F554" s="746"/>
      <c r="G554" s="746"/>
      <c r="H554" s="746"/>
      <c r="I554" s="742"/>
      <c r="J554" s="742"/>
      <c r="K554" s="742"/>
      <c r="L554" s="742"/>
      <c r="M554" s="742"/>
      <c r="N554" s="742"/>
      <c r="O554" s="742"/>
      <c r="P554" s="742"/>
      <c r="Q554" s="742"/>
      <c r="R554" s="742"/>
      <c r="S554" s="742"/>
      <c r="T554" s="742"/>
      <c r="U554" s="742"/>
      <c r="V554" s="742"/>
      <c r="W554" s="742"/>
      <c r="X554" s="742"/>
      <c r="Y554" s="742"/>
      <c r="Z554" s="742"/>
    </row>
    <row r="555" ht="15.75" customHeight="1">
      <c r="A555" s="742"/>
      <c r="B555" s="742"/>
      <c r="C555" s="742"/>
      <c r="D555" s="746"/>
      <c r="E555" s="746"/>
      <c r="F555" s="746"/>
      <c r="G555" s="746"/>
      <c r="H555" s="746"/>
      <c r="I555" s="742"/>
      <c r="J555" s="742"/>
      <c r="K555" s="742"/>
      <c r="L555" s="742"/>
      <c r="M555" s="742"/>
      <c r="N555" s="742"/>
      <c r="O555" s="742"/>
      <c r="P555" s="742"/>
      <c r="Q555" s="742"/>
      <c r="R555" s="742"/>
      <c r="S555" s="742"/>
      <c r="T555" s="742"/>
      <c r="U555" s="742"/>
      <c r="V555" s="742"/>
      <c r="W555" s="742"/>
      <c r="X555" s="742"/>
      <c r="Y555" s="742"/>
      <c r="Z555" s="742"/>
    </row>
    <row r="556" ht="15.75" customHeight="1">
      <c r="A556" s="742"/>
      <c r="B556" s="742"/>
      <c r="C556" s="742"/>
      <c r="D556" s="746"/>
      <c r="E556" s="746"/>
      <c r="F556" s="746"/>
      <c r="G556" s="746"/>
      <c r="H556" s="746"/>
      <c r="I556" s="742"/>
      <c r="J556" s="742"/>
      <c r="K556" s="742"/>
      <c r="L556" s="742"/>
      <c r="M556" s="742"/>
      <c r="N556" s="742"/>
      <c r="O556" s="742"/>
      <c r="P556" s="742"/>
      <c r="Q556" s="742"/>
      <c r="R556" s="742"/>
      <c r="S556" s="742"/>
      <c r="T556" s="742"/>
      <c r="U556" s="742"/>
      <c r="V556" s="742"/>
      <c r="W556" s="742"/>
      <c r="X556" s="742"/>
      <c r="Y556" s="742"/>
      <c r="Z556" s="742"/>
    </row>
    <row r="557" ht="15.75" customHeight="1">
      <c r="A557" s="742"/>
      <c r="B557" s="742"/>
      <c r="C557" s="742"/>
      <c r="D557" s="746"/>
      <c r="E557" s="746"/>
      <c r="F557" s="746"/>
      <c r="G557" s="746"/>
      <c r="H557" s="746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</row>
    <row r="558" ht="15.75" customHeight="1">
      <c r="A558" s="742"/>
      <c r="B558" s="742"/>
      <c r="C558" s="742"/>
      <c r="D558" s="746"/>
      <c r="E558" s="746"/>
      <c r="F558" s="746"/>
      <c r="G558" s="746"/>
      <c r="H558" s="746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</row>
    <row r="559" ht="15.75" customHeight="1">
      <c r="A559" s="742"/>
      <c r="B559" s="742"/>
      <c r="C559" s="742"/>
      <c r="D559" s="746"/>
      <c r="E559" s="746"/>
      <c r="F559" s="746"/>
      <c r="G559" s="746"/>
      <c r="H559" s="746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</row>
    <row r="560" ht="15.75" customHeight="1">
      <c r="A560" s="742"/>
      <c r="B560" s="742"/>
      <c r="C560" s="742"/>
      <c r="D560" s="746"/>
      <c r="E560" s="746"/>
      <c r="F560" s="746"/>
      <c r="G560" s="746"/>
      <c r="H560" s="746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</row>
    <row r="561" ht="15.75" customHeight="1">
      <c r="A561" s="742"/>
      <c r="B561" s="742"/>
      <c r="C561" s="742"/>
      <c r="D561" s="746"/>
      <c r="E561" s="746"/>
      <c r="F561" s="746"/>
      <c r="G561" s="746"/>
      <c r="H561" s="746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</row>
    <row r="562" ht="15.75" customHeight="1">
      <c r="A562" s="742"/>
      <c r="B562" s="742"/>
      <c r="C562" s="742"/>
      <c r="D562" s="746"/>
      <c r="E562" s="746"/>
      <c r="F562" s="746"/>
      <c r="G562" s="746"/>
      <c r="H562" s="746"/>
      <c r="I562" s="742"/>
      <c r="J562" s="742"/>
      <c r="K562" s="742"/>
      <c r="L562" s="742"/>
      <c r="M562" s="742"/>
      <c r="N562" s="742"/>
      <c r="O562" s="742"/>
      <c r="P562" s="742"/>
      <c r="Q562" s="742"/>
      <c r="R562" s="742"/>
      <c r="S562" s="742"/>
      <c r="T562" s="742"/>
      <c r="U562" s="742"/>
      <c r="V562" s="742"/>
      <c r="W562" s="742"/>
      <c r="X562" s="742"/>
      <c r="Y562" s="742"/>
      <c r="Z562" s="742"/>
    </row>
    <row r="563" ht="15.75" customHeight="1">
      <c r="A563" s="742"/>
      <c r="B563" s="742"/>
      <c r="C563" s="742"/>
      <c r="D563" s="746"/>
      <c r="E563" s="746"/>
      <c r="F563" s="746"/>
      <c r="G563" s="746"/>
      <c r="H563" s="746"/>
      <c r="I563" s="742"/>
      <c r="J563" s="742"/>
      <c r="K563" s="742"/>
      <c r="L563" s="742"/>
      <c r="M563" s="742"/>
      <c r="N563" s="742"/>
      <c r="O563" s="742"/>
      <c r="P563" s="742"/>
      <c r="Q563" s="742"/>
      <c r="R563" s="742"/>
      <c r="S563" s="742"/>
      <c r="T563" s="742"/>
      <c r="U563" s="742"/>
      <c r="V563" s="742"/>
      <c r="W563" s="742"/>
      <c r="X563" s="742"/>
      <c r="Y563" s="742"/>
      <c r="Z563" s="742"/>
    </row>
    <row r="564" ht="15.75" customHeight="1">
      <c r="A564" s="742"/>
      <c r="B564" s="742"/>
      <c r="C564" s="742"/>
      <c r="D564" s="746"/>
      <c r="E564" s="746"/>
      <c r="F564" s="746"/>
      <c r="G564" s="746"/>
      <c r="H564" s="746"/>
      <c r="I564" s="742"/>
      <c r="J564" s="742"/>
      <c r="K564" s="742"/>
      <c r="L564" s="742"/>
      <c r="M564" s="742"/>
      <c r="N564" s="742"/>
      <c r="O564" s="742"/>
      <c r="P564" s="742"/>
      <c r="Q564" s="742"/>
      <c r="R564" s="742"/>
      <c r="S564" s="742"/>
      <c r="T564" s="742"/>
      <c r="U564" s="742"/>
      <c r="V564" s="742"/>
      <c r="W564" s="742"/>
      <c r="X564" s="742"/>
      <c r="Y564" s="742"/>
      <c r="Z564" s="742"/>
    </row>
    <row r="565" ht="15.75" customHeight="1">
      <c r="A565" s="742"/>
      <c r="B565" s="742"/>
      <c r="C565" s="742"/>
      <c r="D565" s="746"/>
      <c r="E565" s="746"/>
      <c r="F565" s="746"/>
      <c r="G565" s="746"/>
      <c r="H565" s="746"/>
      <c r="I565" s="742"/>
      <c r="J565" s="742"/>
      <c r="K565" s="742"/>
      <c r="L565" s="742"/>
      <c r="M565" s="742"/>
      <c r="N565" s="742"/>
      <c r="O565" s="742"/>
      <c r="P565" s="742"/>
      <c r="Q565" s="742"/>
      <c r="R565" s="742"/>
      <c r="S565" s="742"/>
      <c r="T565" s="742"/>
      <c r="U565" s="742"/>
      <c r="V565" s="742"/>
      <c r="W565" s="742"/>
      <c r="X565" s="742"/>
      <c r="Y565" s="742"/>
      <c r="Z565" s="742"/>
    </row>
    <row r="566" ht="15.75" customHeight="1">
      <c r="A566" s="742"/>
      <c r="B566" s="742"/>
      <c r="C566" s="742"/>
      <c r="D566" s="746"/>
      <c r="E566" s="746"/>
      <c r="F566" s="746"/>
      <c r="G566" s="746"/>
      <c r="H566" s="746"/>
      <c r="I566" s="742"/>
      <c r="J566" s="742"/>
      <c r="K566" s="742"/>
      <c r="L566" s="742"/>
      <c r="M566" s="742"/>
      <c r="N566" s="742"/>
      <c r="O566" s="742"/>
      <c r="P566" s="742"/>
      <c r="Q566" s="742"/>
      <c r="R566" s="742"/>
      <c r="S566" s="742"/>
      <c r="T566" s="742"/>
      <c r="U566" s="742"/>
      <c r="V566" s="742"/>
      <c r="W566" s="742"/>
      <c r="X566" s="742"/>
      <c r="Y566" s="742"/>
      <c r="Z566" s="742"/>
    </row>
    <row r="567" ht="15.75" customHeight="1">
      <c r="A567" s="742"/>
      <c r="B567" s="742"/>
      <c r="C567" s="742"/>
      <c r="D567" s="746"/>
      <c r="E567" s="746"/>
      <c r="F567" s="746"/>
      <c r="G567" s="746"/>
      <c r="H567" s="746"/>
      <c r="I567" s="742"/>
      <c r="J567" s="742"/>
      <c r="K567" s="742"/>
      <c r="L567" s="742"/>
      <c r="M567" s="742"/>
      <c r="N567" s="742"/>
      <c r="O567" s="742"/>
      <c r="P567" s="742"/>
      <c r="Q567" s="742"/>
      <c r="R567" s="742"/>
      <c r="S567" s="742"/>
      <c r="T567" s="742"/>
      <c r="U567" s="742"/>
      <c r="V567" s="742"/>
      <c r="W567" s="742"/>
      <c r="X567" s="742"/>
      <c r="Y567" s="742"/>
      <c r="Z567" s="742"/>
    </row>
    <row r="568" ht="15.75" customHeight="1">
      <c r="A568" s="742"/>
      <c r="B568" s="742"/>
      <c r="C568" s="742"/>
      <c r="D568" s="746"/>
      <c r="E568" s="746"/>
      <c r="F568" s="746"/>
      <c r="G568" s="746"/>
      <c r="H568" s="746"/>
      <c r="I568" s="742"/>
      <c r="J568" s="742"/>
      <c r="K568" s="742"/>
      <c r="L568" s="742"/>
      <c r="M568" s="742"/>
      <c r="N568" s="742"/>
      <c r="O568" s="742"/>
      <c r="P568" s="742"/>
      <c r="Q568" s="742"/>
      <c r="R568" s="742"/>
      <c r="S568" s="742"/>
      <c r="T568" s="742"/>
      <c r="U568" s="742"/>
      <c r="V568" s="742"/>
      <c r="W568" s="742"/>
      <c r="X568" s="742"/>
      <c r="Y568" s="742"/>
      <c r="Z568" s="742"/>
    </row>
    <row r="569" ht="15.75" customHeight="1">
      <c r="A569" s="742"/>
      <c r="B569" s="742"/>
      <c r="C569" s="742"/>
      <c r="D569" s="746"/>
      <c r="E569" s="746"/>
      <c r="F569" s="746"/>
      <c r="G569" s="746"/>
      <c r="H569" s="746"/>
      <c r="I569" s="742"/>
      <c r="J569" s="742"/>
      <c r="K569" s="742"/>
      <c r="L569" s="742"/>
      <c r="M569" s="742"/>
      <c r="N569" s="742"/>
      <c r="O569" s="742"/>
      <c r="P569" s="742"/>
      <c r="Q569" s="742"/>
      <c r="R569" s="742"/>
      <c r="S569" s="742"/>
      <c r="T569" s="742"/>
      <c r="U569" s="742"/>
      <c r="V569" s="742"/>
      <c r="W569" s="742"/>
      <c r="X569" s="742"/>
      <c r="Y569" s="742"/>
      <c r="Z569" s="742"/>
    </row>
    <row r="570" ht="15.75" customHeight="1">
      <c r="A570" s="742"/>
      <c r="B570" s="742"/>
      <c r="C570" s="742"/>
      <c r="D570" s="746"/>
      <c r="E570" s="746"/>
      <c r="F570" s="746"/>
      <c r="G570" s="746"/>
      <c r="H570" s="746"/>
      <c r="I570" s="742"/>
      <c r="J570" s="742"/>
      <c r="K570" s="742"/>
      <c r="L570" s="742"/>
      <c r="M570" s="742"/>
      <c r="N570" s="742"/>
      <c r="O570" s="742"/>
      <c r="P570" s="742"/>
      <c r="Q570" s="742"/>
      <c r="R570" s="742"/>
      <c r="S570" s="742"/>
      <c r="T570" s="742"/>
      <c r="U570" s="742"/>
      <c r="V570" s="742"/>
      <c r="W570" s="742"/>
      <c r="X570" s="742"/>
      <c r="Y570" s="742"/>
      <c r="Z570" s="742"/>
    </row>
    <row r="571" ht="15.75" customHeight="1">
      <c r="A571" s="742"/>
      <c r="B571" s="742"/>
      <c r="C571" s="742"/>
      <c r="D571" s="746"/>
      <c r="E571" s="746"/>
      <c r="F571" s="746"/>
      <c r="G571" s="746"/>
      <c r="H571" s="746"/>
      <c r="I571" s="742"/>
      <c r="J571" s="742"/>
      <c r="K571" s="742"/>
      <c r="L571" s="742"/>
      <c r="M571" s="742"/>
      <c r="N571" s="742"/>
      <c r="O571" s="742"/>
      <c r="P571" s="742"/>
      <c r="Q571" s="742"/>
      <c r="R571" s="742"/>
      <c r="S571" s="742"/>
      <c r="T571" s="742"/>
      <c r="U571" s="742"/>
      <c r="V571" s="742"/>
      <c r="W571" s="742"/>
      <c r="X571" s="742"/>
      <c r="Y571" s="742"/>
      <c r="Z571" s="742"/>
    </row>
    <row r="572" ht="15.75" customHeight="1">
      <c r="A572" s="742"/>
      <c r="B572" s="742"/>
      <c r="C572" s="742"/>
      <c r="D572" s="746"/>
      <c r="E572" s="746"/>
      <c r="F572" s="746"/>
      <c r="G572" s="746"/>
      <c r="H572" s="746"/>
      <c r="I572" s="742"/>
      <c r="J572" s="742"/>
      <c r="K572" s="742"/>
      <c r="L572" s="742"/>
      <c r="M572" s="742"/>
      <c r="N572" s="742"/>
      <c r="O572" s="742"/>
      <c r="P572" s="742"/>
      <c r="Q572" s="742"/>
      <c r="R572" s="742"/>
      <c r="S572" s="742"/>
      <c r="T572" s="742"/>
      <c r="U572" s="742"/>
      <c r="V572" s="742"/>
      <c r="W572" s="742"/>
      <c r="X572" s="742"/>
      <c r="Y572" s="742"/>
      <c r="Z572" s="742"/>
    </row>
    <row r="573" ht="15.75" customHeight="1">
      <c r="A573" s="742"/>
      <c r="B573" s="742"/>
      <c r="C573" s="742"/>
      <c r="D573" s="746"/>
      <c r="E573" s="746"/>
      <c r="F573" s="746"/>
      <c r="G573" s="746"/>
      <c r="H573" s="746"/>
      <c r="I573" s="742"/>
      <c r="J573" s="742"/>
      <c r="K573" s="742"/>
      <c r="L573" s="742"/>
      <c r="M573" s="742"/>
      <c r="N573" s="742"/>
      <c r="O573" s="742"/>
      <c r="P573" s="742"/>
      <c r="Q573" s="742"/>
      <c r="R573" s="742"/>
      <c r="S573" s="742"/>
      <c r="T573" s="742"/>
      <c r="U573" s="742"/>
      <c r="V573" s="742"/>
      <c r="W573" s="742"/>
      <c r="X573" s="742"/>
      <c r="Y573" s="742"/>
      <c r="Z573" s="742"/>
    </row>
    <row r="574" ht="15.75" customHeight="1">
      <c r="A574" s="742"/>
      <c r="B574" s="742"/>
      <c r="C574" s="742"/>
      <c r="D574" s="746"/>
      <c r="E574" s="746"/>
      <c r="F574" s="746"/>
      <c r="G574" s="746"/>
      <c r="H574" s="746"/>
      <c r="I574" s="742"/>
      <c r="J574" s="742"/>
      <c r="K574" s="742"/>
      <c r="L574" s="742"/>
      <c r="M574" s="742"/>
      <c r="N574" s="742"/>
      <c r="O574" s="742"/>
      <c r="P574" s="742"/>
      <c r="Q574" s="742"/>
      <c r="R574" s="742"/>
      <c r="S574" s="742"/>
      <c r="T574" s="742"/>
      <c r="U574" s="742"/>
      <c r="V574" s="742"/>
      <c r="W574" s="742"/>
      <c r="X574" s="742"/>
      <c r="Y574" s="742"/>
      <c r="Z574" s="742"/>
    </row>
    <row r="575" ht="15.75" customHeight="1">
      <c r="A575" s="742"/>
      <c r="B575" s="742"/>
      <c r="C575" s="742"/>
      <c r="D575" s="746"/>
      <c r="E575" s="746"/>
      <c r="F575" s="746"/>
      <c r="G575" s="746"/>
      <c r="H575" s="746"/>
      <c r="I575" s="742"/>
      <c r="J575" s="742"/>
      <c r="K575" s="742"/>
      <c r="L575" s="742"/>
      <c r="M575" s="742"/>
      <c r="N575" s="742"/>
      <c r="O575" s="742"/>
      <c r="P575" s="742"/>
      <c r="Q575" s="742"/>
      <c r="R575" s="742"/>
      <c r="S575" s="742"/>
      <c r="T575" s="742"/>
      <c r="U575" s="742"/>
      <c r="V575" s="742"/>
      <c r="W575" s="742"/>
      <c r="X575" s="742"/>
      <c r="Y575" s="742"/>
      <c r="Z575" s="742"/>
    </row>
    <row r="576" ht="15.75" customHeight="1">
      <c r="A576" s="742"/>
      <c r="B576" s="742"/>
      <c r="C576" s="742"/>
      <c r="D576" s="746"/>
      <c r="E576" s="746"/>
      <c r="F576" s="746"/>
      <c r="G576" s="746"/>
      <c r="H576" s="746"/>
      <c r="I576" s="742"/>
      <c r="J576" s="742"/>
      <c r="K576" s="742"/>
      <c r="L576" s="742"/>
      <c r="M576" s="742"/>
      <c r="N576" s="742"/>
      <c r="O576" s="742"/>
      <c r="P576" s="742"/>
      <c r="Q576" s="742"/>
      <c r="R576" s="742"/>
      <c r="S576" s="742"/>
      <c r="T576" s="742"/>
      <c r="U576" s="742"/>
      <c r="V576" s="742"/>
      <c r="W576" s="742"/>
      <c r="X576" s="742"/>
      <c r="Y576" s="742"/>
      <c r="Z576" s="742"/>
    </row>
    <row r="577" ht="15.75" customHeight="1">
      <c r="A577" s="742"/>
      <c r="B577" s="742"/>
      <c r="C577" s="742"/>
      <c r="D577" s="746"/>
      <c r="E577" s="746"/>
      <c r="F577" s="746"/>
      <c r="G577" s="746"/>
      <c r="H577" s="746"/>
      <c r="I577" s="742"/>
      <c r="J577" s="742"/>
      <c r="K577" s="742"/>
      <c r="L577" s="742"/>
      <c r="M577" s="742"/>
      <c r="N577" s="742"/>
      <c r="O577" s="742"/>
      <c r="P577" s="742"/>
      <c r="Q577" s="742"/>
      <c r="R577" s="742"/>
      <c r="S577" s="742"/>
      <c r="T577" s="742"/>
      <c r="U577" s="742"/>
      <c r="V577" s="742"/>
      <c r="W577" s="742"/>
      <c r="X577" s="742"/>
      <c r="Y577" s="742"/>
      <c r="Z577" s="742"/>
    </row>
    <row r="578" ht="15.75" customHeight="1">
      <c r="A578" s="742"/>
      <c r="B578" s="742"/>
      <c r="C578" s="742"/>
      <c r="D578" s="746"/>
      <c r="E578" s="746"/>
      <c r="F578" s="746"/>
      <c r="G578" s="746"/>
      <c r="H578" s="746"/>
      <c r="I578" s="742"/>
      <c r="J578" s="742"/>
      <c r="K578" s="742"/>
      <c r="L578" s="742"/>
      <c r="M578" s="742"/>
      <c r="N578" s="742"/>
      <c r="O578" s="742"/>
      <c r="P578" s="742"/>
      <c r="Q578" s="742"/>
      <c r="R578" s="742"/>
      <c r="S578" s="742"/>
      <c r="T578" s="742"/>
      <c r="U578" s="742"/>
      <c r="V578" s="742"/>
      <c r="W578" s="742"/>
      <c r="X578" s="742"/>
      <c r="Y578" s="742"/>
      <c r="Z578" s="742"/>
    </row>
    <row r="579" ht="15.75" customHeight="1">
      <c r="A579" s="742"/>
      <c r="B579" s="742"/>
      <c r="C579" s="742"/>
      <c r="D579" s="746"/>
      <c r="E579" s="746"/>
      <c r="F579" s="746"/>
      <c r="G579" s="746"/>
      <c r="H579" s="746"/>
      <c r="I579" s="742"/>
      <c r="J579" s="742"/>
      <c r="K579" s="742"/>
      <c r="L579" s="742"/>
      <c r="M579" s="742"/>
      <c r="N579" s="742"/>
      <c r="O579" s="742"/>
      <c r="P579" s="742"/>
      <c r="Q579" s="742"/>
      <c r="R579" s="742"/>
      <c r="S579" s="742"/>
      <c r="T579" s="742"/>
      <c r="U579" s="742"/>
      <c r="V579" s="742"/>
      <c r="W579" s="742"/>
      <c r="X579" s="742"/>
      <c r="Y579" s="742"/>
      <c r="Z579" s="742"/>
    </row>
    <row r="580" ht="15.75" customHeight="1">
      <c r="A580" s="742"/>
      <c r="B580" s="742"/>
      <c r="C580" s="742"/>
      <c r="D580" s="746"/>
      <c r="E580" s="746"/>
      <c r="F580" s="746"/>
      <c r="G580" s="746"/>
      <c r="H580" s="746"/>
      <c r="I580" s="742"/>
      <c r="J580" s="742"/>
      <c r="K580" s="742"/>
      <c r="L580" s="742"/>
      <c r="M580" s="742"/>
      <c r="N580" s="742"/>
      <c r="O580" s="742"/>
      <c r="P580" s="742"/>
      <c r="Q580" s="742"/>
      <c r="R580" s="742"/>
      <c r="S580" s="742"/>
      <c r="T580" s="742"/>
      <c r="U580" s="742"/>
      <c r="V580" s="742"/>
      <c r="W580" s="742"/>
      <c r="X580" s="742"/>
      <c r="Y580" s="742"/>
      <c r="Z580" s="742"/>
    </row>
    <row r="581" ht="15.75" customHeight="1">
      <c r="A581" s="742"/>
      <c r="B581" s="742"/>
      <c r="C581" s="742"/>
      <c r="D581" s="746"/>
      <c r="E581" s="746"/>
      <c r="F581" s="746"/>
      <c r="G581" s="746"/>
      <c r="H581" s="746"/>
      <c r="I581" s="742"/>
      <c r="J581" s="742"/>
      <c r="K581" s="742"/>
      <c r="L581" s="742"/>
      <c r="M581" s="742"/>
      <c r="N581" s="742"/>
      <c r="O581" s="742"/>
      <c r="P581" s="742"/>
      <c r="Q581" s="742"/>
      <c r="R581" s="742"/>
      <c r="S581" s="742"/>
      <c r="T581" s="742"/>
      <c r="U581" s="742"/>
      <c r="V581" s="742"/>
      <c r="W581" s="742"/>
      <c r="X581" s="742"/>
      <c r="Y581" s="742"/>
      <c r="Z581" s="742"/>
    </row>
    <row r="582" ht="15.75" customHeight="1">
      <c r="A582" s="742"/>
      <c r="B582" s="742"/>
      <c r="C582" s="742"/>
      <c r="D582" s="746"/>
      <c r="E582" s="746"/>
      <c r="F582" s="746"/>
      <c r="G582" s="746"/>
      <c r="H582" s="746"/>
      <c r="I582" s="742"/>
      <c r="J582" s="742"/>
      <c r="K582" s="742"/>
      <c r="L582" s="742"/>
      <c r="M582" s="742"/>
      <c r="N582" s="742"/>
      <c r="O582" s="742"/>
      <c r="P582" s="742"/>
      <c r="Q582" s="742"/>
      <c r="R582" s="742"/>
      <c r="S582" s="742"/>
      <c r="T582" s="742"/>
      <c r="U582" s="742"/>
      <c r="V582" s="742"/>
      <c r="W582" s="742"/>
      <c r="X582" s="742"/>
      <c r="Y582" s="742"/>
      <c r="Z582" s="742"/>
    </row>
    <row r="583" ht="15.75" customHeight="1">
      <c r="A583" s="742"/>
      <c r="B583" s="742"/>
      <c r="C583" s="742"/>
      <c r="D583" s="746"/>
      <c r="E583" s="746"/>
      <c r="F583" s="746"/>
      <c r="G583" s="746"/>
      <c r="H583" s="746"/>
      <c r="I583" s="742"/>
      <c r="J583" s="742"/>
      <c r="K583" s="742"/>
      <c r="L583" s="742"/>
      <c r="M583" s="742"/>
      <c r="N583" s="742"/>
      <c r="O583" s="742"/>
      <c r="P583" s="742"/>
      <c r="Q583" s="742"/>
      <c r="R583" s="742"/>
      <c r="S583" s="742"/>
      <c r="T583" s="742"/>
      <c r="U583" s="742"/>
      <c r="V583" s="742"/>
      <c r="W583" s="742"/>
      <c r="X583" s="742"/>
      <c r="Y583" s="742"/>
      <c r="Z583" s="742"/>
    </row>
    <row r="584" ht="15.75" customHeight="1">
      <c r="A584" s="742"/>
      <c r="B584" s="742"/>
      <c r="C584" s="742"/>
      <c r="D584" s="746"/>
      <c r="E584" s="746"/>
      <c r="F584" s="746"/>
      <c r="G584" s="746"/>
      <c r="H584" s="746"/>
      <c r="I584" s="742"/>
      <c r="J584" s="742"/>
      <c r="K584" s="742"/>
      <c r="L584" s="742"/>
      <c r="M584" s="742"/>
      <c r="N584" s="742"/>
      <c r="O584" s="742"/>
      <c r="P584" s="742"/>
      <c r="Q584" s="742"/>
      <c r="R584" s="742"/>
      <c r="S584" s="742"/>
      <c r="T584" s="742"/>
      <c r="U584" s="742"/>
      <c r="V584" s="742"/>
      <c r="W584" s="742"/>
      <c r="X584" s="742"/>
      <c r="Y584" s="742"/>
      <c r="Z584" s="742"/>
    </row>
    <row r="585" ht="15.75" customHeight="1">
      <c r="A585" s="742"/>
      <c r="B585" s="742"/>
      <c r="C585" s="742"/>
      <c r="D585" s="746"/>
      <c r="E585" s="746"/>
      <c r="F585" s="746"/>
      <c r="G585" s="746"/>
      <c r="H585" s="746"/>
      <c r="I585" s="742"/>
      <c r="J585" s="742"/>
      <c r="K585" s="742"/>
      <c r="L585" s="742"/>
      <c r="M585" s="742"/>
      <c r="N585" s="742"/>
      <c r="O585" s="742"/>
      <c r="P585" s="742"/>
      <c r="Q585" s="742"/>
      <c r="R585" s="742"/>
      <c r="S585" s="742"/>
      <c r="T585" s="742"/>
      <c r="U585" s="742"/>
      <c r="V585" s="742"/>
      <c r="W585" s="742"/>
      <c r="X585" s="742"/>
      <c r="Y585" s="742"/>
      <c r="Z585" s="742"/>
    </row>
    <row r="586" ht="15.75" customHeight="1">
      <c r="A586" s="742"/>
      <c r="B586" s="742"/>
      <c r="C586" s="742"/>
      <c r="D586" s="746"/>
      <c r="E586" s="746"/>
      <c r="F586" s="746"/>
      <c r="G586" s="746"/>
      <c r="H586" s="746"/>
      <c r="I586" s="742"/>
      <c r="J586" s="742"/>
      <c r="K586" s="742"/>
      <c r="L586" s="742"/>
      <c r="M586" s="742"/>
      <c r="N586" s="742"/>
      <c r="O586" s="742"/>
      <c r="P586" s="742"/>
      <c r="Q586" s="742"/>
      <c r="R586" s="742"/>
      <c r="S586" s="742"/>
      <c r="T586" s="742"/>
      <c r="U586" s="742"/>
      <c r="V586" s="742"/>
      <c r="W586" s="742"/>
      <c r="X586" s="742"/>
      <c r="Y586" s="742"/>
      <c r="Z586" s="742"/>
    </row>
    <row r="587" ht="15.75" customHeight="1">
      <c r="A587" s="742"/>
      <c r="B587" s="742"/>
      <c r="C587" s="742"/>
      <c r="D587" s="746"/>
      <c r="E587" s="746"/>
      <c r="F587" s="746"/>
      <c r="G587" s="746"/>
      <c r="H587" s="746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</row>
    <row r="588" ht="15.75" customHeight="1">
      <c r="A588" s="742"/>
      <c r="B588" s="742"/>
      <c r="C588" s="742"/>
      <c r="D588" s="746"/>
      <c r="E588" s="746"/>
      <c r="F588" s="746"/>
      <c r="G588" s="746"/>
      <c r="H588" s="746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</row>
    <row r="589" ht="15.75" customHeight="1">
      <c r="A589" s="742"/>
      <c r="B589" s="742"/>
      <c r="C589" s="742"/>
      <c r="D589" s="746"/>
      <c r="E589" s="746"/>
      <c r="F589" s="746"/>
      <c r="G589" s="746"/>
      <c r="H589" s="746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</row>
    <row r="590" ht="15.75" customHeight="1">
      <c r="A590" s="742"/>
      <c r="B590" s="742"/>
      <c r="C590" s="742"/>
      <c r="D590" s="746"/>
      <c r="E590" s="746"/>
      <c r="F590" s="746"/>
      <c r="G590" s="746"/>
      <c r="H590" s="746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</row>
    <row r="591" ht="15.75" customHeight="1">
      <c r="A591" s="742"/>
      <c r="B591" s="742"/>
      <c r="C591" s="742"/>
      <c r="D591" s="746"/>
      <c r="E591" s="746"/>
      <c r="F591" s="746"/>
      <c r="G591" s="746"/>
      <c r="H591" s="746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</row>
    <row r="592" ht="15.75" customHeight="1">
      <c r="A592" s="742"/>
      <c r="B592" s="742"/>
      <c r="C592" s="742"/>
      <c r="D592" s="746"/>
      <c r="E592" s="746"/>
      <c r="F592" s="746"/>
      <c r="G592" s="746"/>
      <c r="H592" s="746"/>
      <c r="I592" s="742"/>
      <c r="J592" s="742"/>
      <c r="K592" s="742"/>
      <c r="L592" s="742"/>
      <c r="M592" s="742"/>
      <c r="N592" s="742"/>
      <c r="O592" s="742"/>
      <c r="P592" s="742"/>
      <c r="Q592" s="742"/>
      <c r="R592" s="742"/>
      <c r="S592" s="742"/>
      <c r="T592" s="742"/>
      <c r="U592" s="742"/>
      <c r="V592" s="742"/>
      <c r="W592" s="742"/>
      <c r="X592" s="742"/>
      <c r="Y592" s="742"/>
      <c r="Z592" s="742"/>
    </row>
    <row r="593" ht="15.75" customHeight="1">
      <c r="A593" s="742"/>
      <c r="B593" s="742"/>
      <c r="C593" s="742"/>
      <c r="D593" s="746"/>
      <c r="E593" s="746"/>
      <c r="F593" s="746"/>
      <c r="G593" s="746"/>
      <c r="H593" s="746"/>
      <c r="I593" s="742"/>
      <c r="J593" s="742"/>
      <c r="K593" s="742"/>
      <c r="L593" s="742"/>
      <c r="M593" s="742"/>
      <c r="N593" s="742"/>
      <c r="O593" s="742"/>
      <c r="P593" s="742"/>
      <c r="Q593" s="742"/>
      <c r="R593" s="742"/>
      <c r="S593" s="742"/>
      <c r="T593" s="742"/>
      <c r="U593" s="742"/>
      <c r="V593" s="742"/>
      <c r="W593" s="742"/>
      <c r="X593" s="742"/>
      <c r="Y593" s="742"/>
      <c r="Z593" s="742"/>
    </row>
    <row r="594" ht="15.75" customHeight="1">
      <c r="A594" s="742"/>
      <c r="B594" s="742"/>
      <c r="C594" s="742"/>
      <c r="D594" s="746"/>
      <c r="E594" s="746"/>
      <c r="F594" s="746"/>
      <c r="G594" s="746"/>
      <c r="H594" s="746"/>
      <c r="I594" s="742"/>
      <c r="J594" s="742"/>
      <c r="K594" s="742"/>
      <c r="L594" s="742"/>
      <c r="M594" s="742"/>
      <c r="N594" s="742"/>
      <c r="O594" s="742"/>
      <c r="P594" s="742"/>
      <c r="Q594" s="742"/>
      <c r="R594" s="742"/>
      <c r="S594" s="742"/>
      <c r="T594" s="742"/>
      <c r="U594" s="742"/>
      <c r="V594" s="742"/>
      <c r="W594" s="742"/>
      <c r="X594" s="742"/>
      <c r="Y594" s="742"/>
      <c r="Z594" s="742"/>
    </row>
    <row r="595" ht="15.75" customHeight="1">
      <c r="A595" s="742"/>
      <c r="B595" s="742"/>
      <c r="C595" s="742"/>
      <c r="D595" s="746"/>
      <c r="E595" s="746"/>
      <c r="F595" s="746"/>
      <c r="G595" s="746"/>
      <c r="H595" s="746"/>
      <c r="I595" s="742"/>
      <c r="J595" s="742"/>
      <c r="K595" s="742"/>
      <c r="L595" s="742"/>
      <c r="M595" s="742"/>
      <c r="N595" s="742"/>
      <c r="O595" s="742"/>
      <c r="P595" s="742"/>
      <c r="Q595" s="742"/>
      <c r="R595" s="742"/>
      <c r="S595" s="742"/>
      <c r="T595" s="742"/>
      <c r="U595" s="742"/>
      <c r="V595" s="742"/>
      <c r="W595" s="742"/>
      <c r="X595" s="742"/>
      <c r="Y595" s="742"/>
      <c r="Z595" s="742"/>
    </row>
    <row r="596" ht="15.75" customHeight="1">
      <c r="A596" s="742"/>
      <c r="B596" s="742"/>
      <c r="C596" s="742"/>
      <c r="D596" s="746"/>
      <c r="E596" s="746"/>
      <c r="F596" s="746"/>
      <c r="G596" s="746"/>
      <c r="H596" s="746"/>
      <c r="I596" s="742"/>
      <c r="J596" s="742"/>
      <c r="K596" s="742"/>
      <c r="L596" s="742"/>
      <c r="M596" s="742"/>
      <c r="N596" s="742"/>
      <c r="O596" s="742"/>
      <c r="P596" s="742"/>
      <c r="Q596" s="742"/>
      <c r="R596" s="742"/>
      <c r="S596" s="742"/>
      <c r="T596" s="742"/>
      <c r="U596" s="742"/>
      <c r="V596" s="742"/>
      <c r="W596" s="742"/>
      <c r="X596" s="742"/>
      <c r="Y596" s="742"/>
      <c r="Z596" s="742"/>
    </row>
    <row r="597" ht="15.75" customHeight="1">
      <c r="A597" s="742"/>
      <c r="B597" s="742"/>
      <c r="C597" s="742"/>
      <c r="D597" s="746"/>
      <c r="E597" s="746"/>
      <c r="F597" s="746"/>
      <c r="G597" s="746"/>
      <c r="H597" s="746"/>
      <c r="I597" s="742"/>
      <c r="J597" s="742"/>
      <c r="K597" s="742"/>
      <c r="L597" s="742"/>
      <c r="M597" s="742"/>
      <c r="N597" s="742"/>
      <c r="O597" s="742"/>
      <c r="P597" s="742"/>
      <c r="Q597" s="742"/>
      <c r="R597" s="742"/>
      <c r="S597" s="742"/>
      <c r="T597" s="742"/>
      <c r="U597" s="742"/>
      <c r="V597" s="742"/>
      <c r="W597" s="742"/>
      <c r="X597" s="742"/>
      <c r="Y597" s="742"/>
      <c r="Z597" s="742"/>
    </row>
    <row r="598" ht="15.75" customHeight="1">
      <c r="A598" s="742"/>
      <c r="B598" s="742"/>
      <c r="C598" s="742"/>
      <c r="D598" s="746"/>
      <c r="E598" s="746"/>
      <c r="F598" s="746"/>
      <c r="G598" s="746"/>
      <c r="H598" s="746"/>
      <c r="I598" s="742"/>
      <c r="J598" s="742"/>
      <c r="K598" s="742"/>
      <c r="L598" s="742"/>
      <c r="M598" s="742"/>
      <c r="N598" s="742"/>
      <c r="O598" s="742"/>
      <c r="P598" s="742"/>
      <c r="Q598" s="742"/>
      <c r="R598" s="742"/>
      <c r="S598" s="742"/>
      <c r="T598" s="742"/>
      <c r="U598" s="742"/>
      <c r="V598" s="742"/>
      <c r="W598" s="742"/>
      <c r="X598" s="742"/>
      <c r="Y598" s="742"/>
      <c r="Z598" s="742"/>
    </row>
    <row r="599" ht="15.75" customHeight="1">
      <c r="A599" s="742"/>
      <c r="B599" s="742"/>
      <c r="C599" s="742"/>
      <c r="D599" s="746"/>
      <c r="E599" s="746"/>
      <c r="F599" s="746"/>
      <c r="G599" s="746"/>
      <c r="H599" s="746"/>
      <c r="I599" s="742"/>
      <c r="J599" s="742"/>
      <c r="K599" s="742"/>
      <c r="L599" s="742"/>
      <c r="M599" s="742"/>
      <c r="N599" s="742"/>
      <c r="O599" s="742"/>
      <c r="P599" s="742"/>
      <c r="Q599" s="742"/>
      <c r="R599" s="742"/>
      <c r="S599" s="742"/>
      <c r="T599" s="742"/>
      <c r="U599" s="742"/>
      <c r="V599" s="742"/>
      <c r="W599" s="742"/>
      <c r="X599" s="742"/>
      <c r="Y599" s="742"/>
      <c r="Z599" s="742"/>
    </row>
    <row r="600" ht="15.75" customHeight="1">
      <c r="A600" s="742"/>
      <c r="B600" s="742"/>
      <c r="C600" s="742"/>
      <c r="D600" s="746"/>
      <c r="E600" s="746"/>
      <c r="F600" s="746"/>
      <c r="G600" s="746"/>
      <c r="H600" s="746"/>
      <c r="I600" s="742"/>
      <c r="J600" s="742"/>
      <c r="K600" s="742"/>
      <c r="L600" s="742"/>
      <c r="M600" s="742"/>
      <c r="N600" s="742"/>
      <c r="O600" s="742"/>
      <c r="P600" s="742"/>
      <c r="Q600" s="742"/>
      <c r="R600" s="742"/>
      <c r="S600" s="742"/>
      <c r="T600" s="742"/>
      <c r="U600" s="742"/>
      <c r="V600" s="742"/>
      <c r="W600" s="742"/>
      <c r="X600" s="742"/>
      <c r="Y600" s="742"/>
      <c r="Z600" s="742"/>
    </row>
    <row r="601" ht="15.75" customHeight="1">
      <c r="A601" s="742"/>
      <c r="B601" s="742"/>
      <c r="C601" s="742"/>
      <c r="D601" s="746"/>
      <c r="E601" s="746"/>
      <c r="F601" s="746"/>
      <c r="G601" s="746"/>
      <c r="H601" s="746"/>
      <c r="I601" s="742"/>
      <c r="J601" s="742"/>
      <c r="K601" s="742"/>
      <c r="L601" s="742"/>
      <c r="M601" s="742"/>
      <c r="N601" s="742"/>
      <c r="O601" s="742"/>
      <c r="P601" s="742"/>
      <c r="Q601" s="742"/>
      <c r="R601" s="742"/>
      <c r="S601" s="742"/>
      <c r="T601" s="742"/>
      <c r="U601" s="742"/>
      <c r="V601" s="742"/>
      <c r="W601" s="742"/>
      <c r="X601" s="742"/>
      <c r="Y601" s="742"/>
      <c r="Z601" s="742"/>
    </row>
    <row r="602" ht="15.75" customHeight="1">
      <c r="A602" s="742"/>
      <c r="B602" s="742"/>
      <c r="C602" s="742"/>
      <c r="D602" s="746"/>
      <c r="E602" s="746"/>
      <c r="F602" s="746"/>
      <c r="G602" s="746"/>
      <c r="H602" s="746"/>
      <c r="I602" s="742"/>
      <c r="J602" s="742"/>
      <c r="K602" s="742"/>
      <c r="L602" s="742"/>
      <c r="M602" s="742"/>
      <c r="N602" s="742"/>
      <c r="O602" s="742"/>
      <c r="P602" s="742"/>
      <c r="Q602" s="742"/>
      <c r="R602" s="742"/>
      <c r="S602" s="742"/>
      <c r="T602" s="742"/>
      <c r="U602" s="742"/>
      <c r="V602" s="742"/>
      <c r="W602" s="742"/>
      <c r="X602" s="742"/>
      <c r="Y602" s="742"/>
      <c r="Z602" s="742"/>
    </row>
    <row r="603" ht="15.75" customHeight="1">
      <c r="A603" s="742"/>
      <c r="B603" s="742"/>
      <c r="C603" s="742"/>
      <c r="D603" s="746"/>
      <c r="E603" s="746"/>
      <c r="F603" s="746"/>
      <c r="G603" s="746"/>
      <c r="H603" s="746"/>
      <c r="I603" s="742"/>
      <c r="J603" s="742"/>
      <c r="K603" s="742"/>
      <c r="L603" s="742"/>
      <c r="M603" s="742"/>
      <c r="N603" s="742"/>
      <c r="O603" s="742"/>
      <c r="P603" s="742"/>
      <c r="Q603" s="742"/>
      <c r="R603" s="742"/>
      <c r="S603" s="742"/>
      <c r="T603" s="742"/>
      <c r="U603" s="742"/>
      <c r="V603" s="742"/>
      <c r="W603" s="742"/>
      <c r="X603" s="742"/>
      <c r="Y603" s="742"/>
      <c r="Z603" s="742"/>
    </row>
    <row r="604" ht="15.75" customHeight="1">
      <c r="A604" s="742"/>
      <c r="B604" s="742"/>
      <c r="C604" s="742"/>
      <c r="D604" s="746"/>
      <c r="E604" s="746"/>
      <c r="F604" s="746"/>
      <c r="G604" s="746"/>
      <c r="H604" s="746"/>
      <c r="I604" s="742"/>
      <c r="J604" s="742"/>
      <c r="K604" s="742"/>
      <c r="L604" s="742"/>
      <c r="M604" s="742"/>
      <c r="N604" s="742"/>
      <c r="O604" s="742"/>
      <c r="P604" s="742"/>
      <c r="Q604" s="742"/>
      <c r="R604" s="742"/>
      <c r="S604" s="742"/>
      <c r="T604" s="742"/>
      <c r="U604" s="742"/>
      <c r="V604" s="742"/>
      <c r="W604" s="742"/>
      <c r="X604" s="742"/>
      <c r="Y604" s="742"/>
      <c r="Z604" s="742"/>
    </row>
    <row r="605" ht="15.75" customHeight="1">
      <c r="A605" s="742"/>
      <c r="B605" s="742"/>
      <c r="C605" s="742"/>
      <c r="D605" s="746"/>
      <c r="E605" s="746"/>
      <c r="F605" s="746"/>
      <c r="G605" s="746"/>
      <c r="H605" s="746"/>
      <c r="I605" s="742"/>
      <c r="J605" s="742"/>
      <c r="K605" s="742"/>
      <c r="L605" s="742"/>
      <c r="M605" s="742"/>
      <c r="N605" s="742"/>
      <c r="O605" s="742"/>
      <c r="P605" s="742"/>
      <c r="Q605" s="742"/>
      <c r="R605" s="742"/>
      <c r="S605" s="742"/>
      <c r="T605" s="742"/>
      <c r="U605" s="742"/>
      <c r="V605" s="742"/>
      <c r="W605" s="742"/>
      <c r="X605" s="742"/>
      <c r="Y605" s="742"/>
      <c r="Z605" s="742"/>
    </row>
    <row r="606" ht="15.75" customHeight="1">
      <c r="A606" s="742"/>
      <c r="B606" s="742"/>
      <c r="C606" s="742"/>
      <c r="D606" s="746"/>
      <c r="E606" s="746"/>
      <c r="F606" s="746"/>
      <c r="G606" s="746"/>
      <c r="H606" s="746"/>
      <c r="I606" s="742"/>
      <c r="J606" s="742"/>
      <c r="K606" s="742"/>
      <c r="L606" s="742"/>
      <c r="M606" s="742"/>
      <c r="N606" s="742"/>
      <c r="O606" s="742"/>
      <c r="P606" s="742"/>
      <c r="Q606" s="742"/>
      <c r="R606" s="742"/>
      <c r="S606" s="742"/>
      <c r="T606" s="742"/>
      <c r="U606" s="742"/>
      <c r="V606" s="742"/>
      <c r="W606" s="742"/>
      <c r="X606" s="742"/>
      <c r="Y606" s="742"/>
      <c r="Z606" s="742"/>
    </row>
    <row r="607" ht="15.75" customHeight="1">
      <c r="A607" s="742"/>
      <c r="B607" s="742"/>
      <c r="C607" s="742"/>
      <c r="D607" s="746"/>
      <c r="E607" s="746"/>
      <c r="F607" s="746"/>
      <c r="G607" s="746"/>
      <c r="H607" s="746"/>
      <c r="I607" s="742"/>
      <c r="J607" s="742"/>
      <c r="K607" s="742"/>
      <c r="L607" s="742"/>
      <c r="M607" s="742"/>
      <c r="N607" s="742"/>
      <c r="O607" s="742"/>
      <c r="P607" s="742"/>
      <c r="Q607" s="742"/>
      <c r="R607" s="742"/>
      <c r="S607" s="742"/>
      <c r="T607" s="742"/>
      <c r="U607" s="742"/>
      <c r="V607" s="742"/>
      <c r="W607" s="742"/>
      <c r="X607" s="742"/>
      <c r="Y607" s="742"/>
      <c r="Z607" s="742"/>
    </row>
    <row r="608" ht="15.75" customHeight="1">
      <c r="A608" s="742"/>
      <c r="B608" s="742"/>
      <c r="C608" s="742"/>
      <c r="D608" s="746"/>
      <c r="E608" s="746"/>
      <c r="F608" s="746"/>
      <c r="G608" s="746"/>
      <c r="H608" s="746"/>
      <c r="I608" s="742"/>
      <c r="J608" s="742"/>
      <c r="K608" s="742"/>
      <c r="L608" s="742"/>
      <c r="M608" s="742"/>
      <c r="N608" s="742"/>
      <c r="O608" s="742"/>
      <c r="P608" s="742"/>
      <c r="Q608" s="742"/>
      <c r="R608" s="742"/>
      <c r="S608" s="742"/>
      <c r="T608" s="742"/>
      <c r="U608" s="742"/>
      <c r="V608" s="742"/>
      <c r="W608" s="742"/>
      <c r="X608" s="742"/>
      <c r="Y608" s="742"/>
      <c r="Z608" s="742"/>
    </row>
    <row r="609" ht="15.75" customHeight="1">
      <c r="A609" s="742"/>
      <c r="B609" s="742"/>
      <c r="C609" s="742"/>
      <c r="D609" s="746"/>
      <c r="E609" s="746"/>
      <c r="F609" s="746"/>
      <c r="G609" s="746"/>
      <c r="H609" s="746"/>
      <c r="I609" s="742"/>
      <c r="J609" s="742"/>
      <c r="K609" s="742"/>
      <c r="L609" s="742"/>
      <c r="M609" s="742"/>
      <c r="N609" s="742"/>
      <c r="O609" s="742"/>
      <c r="P609" s="742"/>
      <c r="Q609" s="742"/>
      <c r="R609" s="742"/>
      <c r="S609" s="742"/>
      <c r="T609" s="742"/>
      <c r="U609" s="742"/>
      <c r="V609" s="742"/>
      <c r="W609" s="742"/>
      <c r="X609" s="742"/>
      <c r="Y609" s="742"/>
      <c r="Z609" s="742"/>
    </row>
    <row r="610" ht="15.75" customHeight="1">
      <c r="A610" s="742"/>
      <c r="B610" s="742"/>
      <c r="C610" s="742"/>
      <c r="D610" s="746"/>
      <c r="E610" s="746"/>
      <c r="F610" s="746"/>
      <c r="G610" s="746"/>
      <c r="H610" s="746"/>
      <c r="I610" s="742"/>
      <c r="J610" s="742"/>
      <c r="K610" s="742"/>
      <c r="L610" s="742"/>
      <c r="M610" s="742"/>
      <c r="N610" s="742"/>
      <c r="O610" s="742"/>
      <c r="P610" s="742"/>
      <c r="Q610" s="742"/>
      <c r="R610" s="742"/>
      <c r="S610" s="742"/>
      <c r="T610" s="742"/>
      <c r="U610" s="742"/>
      <c r="V610" s="742"/>
      <c r="W610" s="742"/>
      <c r="X610" s="742"/>
      <c r="Y610" s="742"/>
      <c r="Z610" s="742"/>
    </row>
    <row r="611" ht="15.75" customHeight="1">
      <c r="A611" s="742"/>
      <c r="B611" s="742"/>
      <c r="C611" s="742"/>
      <c r="D611" s="746"/>
      <c r="E611" s="746"/>
      <c r="F611" s="746"/>
      <c r="G611" s="746"/>
      <c r="H611" s="746"/>
      <c r="I611" s="742"/>
      <c r="J611" s="742"/>
      <c r="K611" s="742"/>
      <c r="L611" s="742"/>
      <c r="M611" s="742"/>
      <c r="N611" s="742"/>
      <c r="O611" s="742"/>
      <c r="P611" s="742"/>
      <c r="Q611" s="742"/>
      <c r="R611" s="742"/>
      <c r="S611" s="742"/>
      <c r="T611" s="742"/>
      <c r="U611" s="742"/>
      <c r="V611" s="742"/>
      <c r="W611" s="742"/>
      <c r="X611" s="742"/>
      <c r="Y611" s="742"/>
      <c r="Z611" s="742"/>
    </row>
    <row r="612" ht="15.75" customHeight="1">
      <c r="A612" s="742"/>
      <c r="B612" s="742"/>
      <c r="C612" s="742"/>
      <c r="D612" s="746"/>
      <c r="E612" s="746"/>
      <c r="F612" s="746"/>
      <c r="G612" s="746"/>
      <c r="H612" s="746"/>
      <c r="I612" s="742"/>
      <c r="J612" s="742"/>
      <c r="K612" s="742"/>
      <c r="L612" s="742"/>
      <c r="M612" s="742"/>
      <c r="N612" s="742"/>
      <c r="O612" s="742"/>
      <c r="P612" s="742"/>
      <c r="Q612" s="742"/>
      <c r="R612" s="742"/>
      <c r="S612" s="742"/>
      <c r="T612" s="742"/>
      <c r="U612" s="742"/>
      <c r="V612" s="742"/>
      <c r="W612" s="742"/>
      <c r="X612" s="742"/>
      <c r="Y612" s="742"/>
      <c r="Z612" s="742"/>
    </row>
    <row r="613" ht="15.75" customHeight="1">
      <c r="A613" s="742"/>
      <c r="B613" s="742"/>
      <c r="C613" s="742"/>
      <c r="D613" s="746"/>
      <c r="E613" s="746"/>
      <c r="F613" s="746"/>
      <c r="G613" s="746"/>
      <c r="H613" s="746"/>
      <c r="I613" s="742"/>
      <c r="J613" s="742"/>
      <c r="K613" s="742"/>
      <c r="L613" s="742"/>
      <c r="M613" s="742"/>
      <c r="N613" s="742"/>
      <c r="O613" s="742"/>
      <c r="P613" s="742"/>
      <c r="Q613" s="742"/>
      <c r="R613" s="742"/>
      <c r="S613" s="742"/>
      <c r="T613" s="742"/>
      <c r="U613" s="742"/>
      <c r="V613" s="742"/>
      <c r="W613" s="742"/>
      <c r="X613" s="742"/>
      <c r="Y613" s="742"/>
      <c r="Z613" s="742"/>
    </row>
    <row r="614" ht="15.75" customHeight="1">
      <c r="A614" s="742"/>
      <c r="B614" s="742"/>
      <c r="C614" s="742"/>
      <c r="D614" s="746"/>
      <c r="E614" s="746"/>
      <c r="F614" s="746"/>
      <c r="G614" s="746"/>
      <c r="H614" s="746"/>
      <c r="I614" s="742"/>
      <c r="J614" s="742"/>
      <c r="K614" s="742"/>
      <c r="L614" s="742"/>
      <c r="M614" s="742"/>
      <c r="N614" s="742"/>
      <c r="O614" s="742"/>
      <c r="P614" s="742"/>
      <c r="Q614" s="742"/>
      <c r="R614" s="742"/>
      <c r="S614" s="742"/>
      <c r="T614" s="742"/>
      <c r="U614" s="742"/>
      <c r="V614" s="742"/>
      <c r="W614" s="742"/>
      <c r="X614" s="742"/>
      <c r="Y614" s="742"/>
      <c r="Z614" s="742"/>
    </row>
    <row r="615" ht="15.75" customHeight="1">
      <c r="A615" s="742"/>
      <c r="B615" s="742"/>
      <c r="C615" s="742"/>
      <c r="D615" s="746"/>
      <c r="E615" s="746"/>
      <c r="F615" s="746"/>
      <c r="G615" s="746"/>
      <c r="H615" s="746"/>
      <c r="I615" s="742"/>
      <c r="J615" s="742"/>
      <c r="K615" s="742"/>
      <c r="L615" s="742"/>
      <c r="M615" s="742"/>
      <c r="N615" s="742"/>
      <c r="O615" s="742"/>
      <c r="P615" s="742"/>
      <c r="Q615" s="742"/>
      <c r="R615" s="742"/>
      <c r="S615" s="742"/>
      <c r="T615" s="742"/>
      <c r="U615" s="742"/>
      <c r="V615" s="742"/>
      <c r="W615" s="742"/>
      <c r="X615" s="742"/>
      <c r="Y615" s="742"/>
      <c r="Z615" s="742"/>
    </row>
    <row r="616" ht="15.75" customHeight="1">
      <c r="A616" s="742"/>
      <c r="B616" s="742"/>
      <c r="C616" s="742"/>
      <c r="D616" s="746"/>
      <c r="E616" s="746"/>
      <c r="F616" s="746"/>
      <c r="G616" s="746"/>
      <c r="H616" s="746"/>
      <c r="I616" s="742"/>
      <c r="J616" s="742"/>
      <c r="K616" s="742"/>
      <c r="L616" s="742"/>
      <c r="M616" s="742"/>
      <c r="N616" s="742"/>
      <c r="O616" s="742"/>
      <c r="P616" s="742"/>
      <c r="Q616" s="742"/>
      <c r="R616" s="742"/>
      <c r="S616" s="742"/>
      <c r="T616" s="742"/>
      <c r="U616" s="742"/>
      <c r="V616" s="742"/>
      <c r="W616" s="742"/>
      <c r="X616" s="742"/>
      <c r="Y616" s="742"/>
      <c r="Z616" s="742"/>
    </row>
    <row r="617" ht="15.75" customHeight="1">
      <c r="A617" s="742"/>
      <c r="B617" s="742"/>
      <c r="C617" s="742"/>
      <c r="D617" s="746"/>
      <c r="E617" s="746"/>
      <c r="F617" s="746"/>
      <c r="G617" s="746"/>
      <c r="H617" s="746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</row>
    <row r="618" ht="15.75" customHeight="1">
      <c r="A618" s="742"/>
      <c r="B618" s="742"/>
      <c r="C618" s="742"/>
      <c r="D618" s="746"/>
      <c r="E618" s="746"/>
      <c r="F618" s="746"/>
      <c r="G618" s="746"/>
      <c r="H618" s="746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</row>
    <row r="619" ht="15.75" customHeight="1">
      <c r="A619" s="742"/>
      <c r="B619" s="742"/>
      <c r="C619" s="742"/>
      <c r="D619" s="746"/>
      <c r="E619" s="746"/>
      <c r="F619" s="746"/>
      <c r="G619" s="746"/>
      <c r="H619" s="746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</row>
    <row r="620" ht="15.75" customHeight="1">
      <c r="A620" s="742"/>
      <c r="B620" s="742"/>
      <c r="C620" s="742"/>
      <c r="D620" s="746"/>
      <c r="E620" s="746"/>
      <c r="F620" s="746"/>
      <c r="G620" s="746"/>
      <c r="H620" s="746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</row>
    <row r="621" ht="15.75" customHeight="1">
      <c r="A621" s="742"/>
      <c r="B621" s="742"/>
      <c r="C621" s="742"/>
      <c r="D621" s="746"/>
      <c r="E621" s="746"/>
      <c r="F621" s="746"/>
      <c r="G621" s="746"/>
      <c r="H621" s="746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</row>
    <row r="622" ht="15.75" customHeight="1">
      <c r="A622" s="742"/>
      <c r="B622" s="742"/>
      <c r="C622" s="742"/>
      <c r="D622" s="746"/>
      <c r="E622" s="746"/>
      <c r="F622" s="746"/>
      <c r="G622" s="746"/>
      <c r="H622" s="746"/>
      <c r="I622" s="742"/>
      <c r="J622" s="742"/>
      <c r="K622" s="742"/>
      <c r="L622" s="742"/>
      <c r="M622" s="742"/>
      <c r="N622" s="742"/>
      <c r="O622" s="742"/>
      <c r="P622" s="742"/>
      <c r="Q622" s="742"/>
      <c r="R622" s="742"/>
      <c r="S622" s="742"/>
      <c r="T622" s="742"/>
      <c r="U622" s="742"/>
      <c r="V622" s="742"/>
      <c r="W622" s="742"/>
      <c r="X622" s="742"/>
      <c r="Y622" s="742"/>
      <c r="Z622" s="742"/>
    </row>
    <row r="623" ht="15.75" customHeight="1">
      <c r="A623" s="742"/>
      <c r="B623" s="742"/>
      <c r="C623" s="742"/>
      <c r="D623" s="746"/>
      <c r="E623" s="746"/>
      <c r="F623" s="746"/>
      <c r="G623" s="746"/>
      <c r="H623" s="746"/>
      <c r="I623" s="742"/>
      <c r="J623" s="742"/>
      <c r="K623" s="742"/>
      <c r="L623" s="742"/>
      <c r="M623" s="742"/>
      <c r="N623" s="742"/>
      <c r="O623" s="742"/>
      <c r="P623" s="742"/>
      <c r="Q623" s="742"/>
      <c r="R623" s="742"/>
      <c r="S623" s="742"/>
      <c r="T623" s="742"/>
      <c r="U623" s="742"/>
      <c r="V623" s="742"/>
      <c r="W623" s="742"/>
      <c r="X623" s="742"/>
      <c r="Y623" s="742"/>
      <c r="Z623" s="742"/>
    </row>
    <row r="624" ht="15.75" customHeight="1">
      <c r="A624" s="742"/>
      <c r="B624" s="742"/>
      <c r="C624" s="742"/>
      <c r="D624" s="746"/>
      <c r="E624" s="746"/>
      <c r="F624" s="746"/>
      <c r="G624" s="746"/>
      <c r="H624" s="746"/>
      <c r="I624" s="742"/>
      <c r="J624" s="742"/>
      <c r="K624" s="742"/>
      <c r="L624" s="742"/>
      <c r="M624" s="742"/>
      <c r="N624" s="742"/>
      <c r="O624" s="742"/>
      <c r="P624" s="742"/>
      <c r="Q624" s="742"/>
      <c r="R624" s="742"/>
      <c r="S624" s="742"/>
      <c r="T624" s="742"/>
      <c r="U624" s="742"/>
      <c r="V624" s="742"/>
      <c r="W624" s="742"/>
      <c r="X624" s="742"/>
      <c r="Y624" s="742"/>
      <c r="Z624" s="742"/>
    </row>
    <row r="625" ht="15.75" customHeight="1">
      <c r="A625" s="742"/>
      <c r="B625" s="742"/>
      <c r="C625" s="742"/>
      <c r="D625" s="746"/>
      <c r="E625" s="746"/>
      <c r="F625" s="746"/>
      <c r="G625" s="746"/>
      <c r="H625" s="746"/>
      <c r="I625" s="742"/>
      <c r="J625" s="742"/>
      <c r="K625" s="742"/>
      <c r="L625" s="742"/>
      <c r="M625" s="742"/>
      <c r="N625" s="742"/>
      <c r="O625" s="742"/>
      <c r="P625" s="742"/>
      <c r="Q625" s="742"/>
      <c r="R625" s="742"/>
      <c r="S625" s="742"/>
      <c r="T625" s="742"/>
      <c r="U625" s="742"/>
      <c r="V625" s="742"/>
      <c r="W625" s="742"/>
      <c r="X625" s="742"/>
      <c r="Y625" s="742"/>
      <c r="Z625" s="742"/>
    </row>
    <row r="626" ht="15.75" customHeight="1">
      <c r="A626" s="742"/>
      <c r="B626" s="742"/>
      <c r="C626" s="742"/>
      <c r="D626" s="746"/>
      <c r="E626" s="746"/>
      <c r="F626" s="746"/>
      <c r="G626" s="746"/>
      <c r="H626" s="746"/>
      <c r="I626" s="742"/>
      <c r="J626" s="742"/>
      <c r="K626" s="742"/>
      <c r="L626" s="742"/>
      <c r="M626" s="742"/>
      <c r="N626" s="742"/>
      <c r="O626" s="742"/>
      <c r="P626" s="742"/>
      <c r="Q626" s="742"/>
      <c r="R626" s="742"/>
      <c r="S626" s="742"/>
      <c r="T626" s="742"/>
      <c r="U626" s="742"/>
      <c r="V626" s="742"/>
      <c r="W626" s="742"/>
      <c r="X626" s="742"/>
      <c r="Y626" s="742"/>
      <c r="Z626" s="742"/>
    </row>
    <row r="627" ht="15.75" customHeight="1">
      <c r="A627" s="742"/>
      <c r="B627" s="742"/>
      <c r="C627" s="742"/>
      <c r="D627" s="746"/>
      <c r="E627" s="746"/>
      <c r="F627" s="746"/>
      <c r="G627" s="746"/>
      <c r="H627" s="746"/>
      <c r="I627" s="742"/>
      <c r="J627" s="742"/>
      <c r="K627" s="742"/>
      <c r="L627" s="742"/>
      <c r="M627" s="742"/>
      <c r="N627" s="742"/>
      <c r="O627" s="742"/>
      <c r="P627" s="742"/>
      <c r="Q627" s="742"/>
      <c r="R627" s="742"/>
      <c r="S627" s="742"/>
      <c r="T627" s="742"/>
      <c r="U627" s="742"/>
      <c r="V627" s="742"/>
      <c r="W627" s="742"/>
      <c r="X627" s="742"/>
      <c r="Y627" s="742"/>
      <c r="Z627" s="742"/>
    </row>
    <row r="628" ht="15.75" customHeight="1">
      <c r="A628" s="742"/>
      <c r="B628" s="742"/>
      <c r="C628" s="742"/>
      <c r="D628" s="746"/>
      <c r="E628" s="746"/>
      <c r="F628" s="746"/>
      <c r="G628" s="746"/>
      <c r="H628" s="746"/>
      <c r="I628" s="742"/>
      <c r="J628" s="742"/>
      <c r="K628" s="742"/>
      <c r="L628" s="742"/>
      <c r="M628" s="742"/>
      <c r="N628" s="742"/>
      <c r="O628" s="742"/>
      <c r="P628" s="742"/>
      <c r="Q628" s="742"/>
      <c r="R628" s="742"/>
      <c r="S628" s="742"/>
      <c r="T628" s="742"/>
      <c r="U628" s="742"/>
      <c r="V628" s="742"/>
      <c r="W628" s="742"/>
      <c r="X628" s="742"/>
      <c r="Y628" s="742"/>
      <c r="Z628" s="742"/>
    </row>
    <row r="629" ht="15.75" customHeight="1">
      <c r="A629" s="742"/>
      <c r="B629" s="742"/>
      <c r="C629" s="742"/>
      <c r="D629" s="746"/>
      <c r="E629" s="746"/>
      <c r="F629" s="746"/>
      <c r="G629" s="746"/>
      <c r="H629" s="746"/>
      <c r="I629" s="742"/>
      <c r="J629" s="742"/>
      <c r="K629" s="742"/>
      <c r="L629" s="742"/>
      <c r="M629" s="742"/>
      <c r="N629" s="742"/>
      <c r="O629" s="742"/>
      <c r="P629" s="742"/>
      <c r="Q629" s="742"/>
      <c r="R629" s="742"/>
      <c r="S629" s="742"/>
      <c r="T629" s="742"/>
      <c r="U629" s="742"/>
      <c r="V629" s="742"/>
      <c r="W629" s="742"/>
      <c r="X629" s="742"/>
      <c r="Y629" s="742"/>
      <c r="Z629" s="742"/>
    </row>
    <row r="630" ht="15.75" customHeight="1">
      <c r="A630" s="742"/>
      <c r="B630" s="742"/>
      <c r="C630" s="742"/>
      <c r="D630" s="746"/>
      <c r="E630" s="746"/>
      <c r="F630" s="746"/>
      <c r="G630" s="746"/>
      <c r="H630" s="746"/>
      <c r="I630" s="742"/>
      <c r="J630" s="742"/>
      <c r="K630" s="742"/>
      <c r="L630" s="742"/>
      <c r="M630" s="742"/>
      <c r="N630" s="742"/>
      <c r="O630" s="742"/>
      <c r="P630" s="742"/>
      <c r="Q630" s="742"/>
      <c r="R630" s="742"/>
      <c r="S630" s="742"/>
      <c r="T630" s="742"/>
      <c r="U630" s="742"/>
      <c r="V630" s="742"/>
      <c r="W630" s="742"/>
      <c r="X630" s="742"/>
      <c r="Y630" s="742"/>
      <c r="Z630" s="742"/>
    </row>
    <row r="631" ht="15.75" customHeight="1">
      <c r="A631" s="742"/>
      <c r="B631" s="742"/>
      <c r="C631" s="742"/>
      <c r="D631" s="746"/>
      <c r="E631" s="746"/>
      <c r="F631" s="746"/>
      <c r="G631" s="746"/>
      <c r="H631" s="746"/>
      <c r="I631" s="742"/>
      <c r="J631" s="742"/>
      <c r="K631" s="742"/>
      <c r="L631" s="742"/>
      <c r="M631" s="742"/>
      <c r="N631" s="742"/>
      <c r="O631" s="742"/>
      <c r="P631" s="742"/>
      <c r="Q631" s="742"/>
      <c r="R631" s="742"/>
      <c r="S631" s="742"/>
      <c r="T631" s="742"/>
      <c r="U631" s="742"/>
      <c r="V631" s="742"/>
      <c r="W631" s="742"/>
      <c r="X631" s="742"/>
      <c r="Y631" s="742"/>
      <c r="Z631" s="742"/>
    </row>
    <row r="632" ht="15.75" customHeight="1">
      <c r="A632" s="742"/>
      <c r="B632" s="742"/>
      <c r="C632" s="742"/>
      <c r="D632" s="746"/>
      <c r="E632" s="746"/>
      <c r="F632" s="746"/>
      <c r="G632" s="746"/>
      <c r="H632" s="746"/>
      <c r="I632" s="742"/>
      <c r="J632" s="742"/>
      <c r="K632" s="742"/>
      <c r="L632" s="742"/>
      <c r="M632" s="742"/>
      <c r="N632" s="742"/>
      <c r="O632" s="742"/>
      <c r="P632" s="742"/>
      <c r="Q632" s="742"/>
      <c r="R632" s="742"/>
      <c r="S632" s="742"/>
      <c r="T632" s="742"/>
      <c r="U632" s="742"/>
      <c r="V632" s="742"/>
      <c r="W632" s="742"/>
      <c r="X632" s="742"/>
      <c r="Y632" s="742"/>
      <c r="Z632" s="742"/>
    </row>
    <row r="633" ht="15.75" customHeight="1">
      <c r="A633" s="742"/>
      <c r="B633" s="742"/>
      <c r="C633" s="742"/>
      <c r="D633" s="746"/>
      <c r="E633" s="746"/>
      <c r="F633" s="746"/>
      <c r="G633" s="746"/>
      <c r="H633" s="746"/>
      <c r="I633" s="742"/>
      <c r="J633" s="742"/>
      <c r="K633" s="742"/>
      <c r="L633" s="742"/>
      <c r="M633" s="742"/>
      <c r="N633" s="742"/>
      <c r="O633" s="742"/>
      <c r="P633" s="742"/>
      <c r="Q633" s="742"/>
      <c r="R633" s="742"/>
      <c r="S633" s="742"/>
      <c r="T633" s="742"/>
      <c r="U633" s="742"/>
      <c r="V633" s="742"/>
      <c r="W633" s="742"/>
      <c r="X633" s="742"/>
      <c r="Y633" s="742"/>
      <c r="Z633" s="742"/>
    </row>
    <row r="634" ht="15.75" customHeight="1">
      <c r="A634" s="742"/>
      <c r="B634" s="742"/>
      <c r="C634" s="742"/>
      <c r="D634" s="746"/>
      <c r="E634" s="746"/>
      <c r="F634" s="746"/>
      <c r="G634" s="746"/>
      <c r="H634" s="746"/>
      <c r="I634" s="742"/>
      <c r="J634" s="742"/>
      <c r="K634" s="742"/>
      <c r="L634" s="742"/>
      <c r="M634" s="742"/>
      <c r="N634" s="742"/>
      <c r="O634" s="742"/>
      <c r="P634" s="742"/>
      <c r="Q634" s="742"/>
      <c r="R634" s="742"/>
      <c r="S634" s="742"/>
      <c r="T634" s="742"/>
      <c r="U634" s="742"/>
      <c r="V634" s="742"/>
      <c r="W634" s="742"/>
      <c r="X634" s="742"/>
      <c r="Y634" s="742"/>
      <c r="Z634" s="742"/>
    </row>
    <row r="635" ht="15.75" customHeight="1">
      <c r="A635" s="742"/>
      <c r="B635" s="742"/>
      <c r="C635" s="742"/>
      <c r="D635" s="746"/>
      <c r="E635" s="746"/>
      <c r="F635" s="746"/>
      <c r="G635" s="746"/>
      <c r="H635" s="746"/>
      <c r="I635" s="742"/>
      <c r="J635" s="742"/>
      <c r="K635" s="742"/>
      <c r="L635" s="742"/>
      <c r="M635" s="742"/>
      <c r="N635" s="742"/>
      <c r="O635" s="742"/>
      <c r="P635" s="742"/>
      <c r="Q635" s="742"/>
      <c r="R635" s="742"/>
      <c r="S635" s="742"/>
      <c r="T635" s="742"/>
      <c r="U635" s="742"/>
      <c r="V635" s="742"/>
      <c r="W635" s="742"/>
      <c r="X635" s="742"/>
      <c r="Y635" s="742"/>
      <c r="Z635" s="742"/>
    </row>
    <row r="636" ht="15.75" customHeight="1">
      <c r="A636" s="742"/>
      <c r="B636" s="742"/>
      <c r="C636" s="742"/>
      <c r="D636" s="746"/>
      <c r="E636" s="746"/>
      <c r="F636" s="746"/>
      <c r="G636" s="746"/>
      <c r="H636" s="746"/>
      <c r="I636" s="742"/>
      <c r="J636" s="742"/>
      <c r="K636" s="742"/>
      <c r="L636" s="742"/>
      <c r="M636" s="742"/>
      <c r="N636" s="742"/>
      <c r="O636" s="742"/>
      <c r="P636" s="742"/>
      <c r="Q636" s="742"/>
      <c r="R636" s="742"/>
      <c r="S636" s="742"/>
      <c r="T636" s="742"/>
      <c r="U636" s="742"/>
      <c r="V636" s="742"/>
      <c r="W636" s="742"/>
      <c r="X636" s="742"/>
      <c r="Y636" s="742"/>
      <c r="Z636" s="742"/>
    </row>
    <row r="637" ht="15.75" customHeight="1">
      <c r="A637" s="742"/>
      <c r="B637" s="742"/>
      <c r="C637" s="742"/>
      <c r="D637" s="746"/>
      <c r="E637" s="746"/>
      <c r="F637" s="746"/>
      <c r="G637" s="746"/>
      <c r="H637" s="746"/>
      <c r="I637" s="742"/>
      <c r="J637" s="742"/>
      <c r="K637" s="742"/>
      <c r="L637" s="742"/>
      <c r="M637" s="742"/>
      <c r="N637" s="742"/>
      <c r="O637" s="742"/>
      <c r="P637" s="742"/>
      <c r="Q637" s="742"/>
      <c r="R637" s="742"/>
      <c r="S637" s="742"/>
      <c r="T637" s="742"/>
      <c r="U637" s="742"/>
      <c r="V637" s="742"/>
      <c r="W637" s="742"/>
      <c r="X637" s="742"/>
      <c r="Y637" s="742"/>
      <c r="Z637" s="742"/>
    </row>
    <row r="638" ht="15.75" customHeight="1">
      <c r="A638" s="742"/>
      <c r="B638" s="742"/>
      <c r="C638" s="742"/>
      <c r="D638" s="746"/>
      <c r="E638" s="746"/>
      <c r="F638" s="746"/>
      <c r="G638" s="746"/>
      <c r="H638" s="746"/>
      <c r="I638" s="742"/>
      <c r="J638" s="742"/>
      <c r="K638" s="742"/>
      <c r="L638" s="742"/>
      <c r="M638" s="742"/>
      <c r="N638" s="742"/>
      <c r="O638" s="742"/>
      <c r="P638" s="742"/>
      <c r="Q638" s="742"/>
      <c r="R638" s="742"/>
      <c r="S638" s="742"/>
      <c r="T638" s="742"/>
      <c r="U638" s="742"/>
      <c r="V638" s="742"/>
      <c r="W638" s="742"/>
      <c r="X638" s="742"/>
      <c r="Y638" s="742"/>
      <c r="Z638" s="742"/>
    </row>
    <row r="639" ht="15.75" customHeight="1">
      <c r="A639" s="742"/>
      <c r="B639" s="742"/>
      <c r="C639" s="742"/>
      <c r="D639" s="746"/>
      <c r="E639" s="746"/>
      <c r="F639" s="746"/>
      <c r="G639" s="746"/>
      <c r="H639" s="746"/>
      <c r="I639" s="742"/>
      <c r="J639" s="742"/>
      <c r="K639" s="742"/>
      <c r="L639" s="742"/>
      <c r="M639" s="742"/>
      <c r="N639" s="742"/>
      <c r="O639" s="742"/>
      <c r="P639" s="742"/>
      <c r="Q639" s="742"/>
      <c r="R639" s="742"/>
      <c r="S639" s="742"/>
      <c r="T639" s="742"/>
      <c r="U639" s="742"/>
      <c r="V639" s="742"/>
      <c r="W639" s="742"/>
      <c r="X639" s="742"/>
      <c r="Y639" s="742"/>
      <c r="Z639" s="742"/>
    </row>
    <row r="640" ht="15.75" customHeight="1">
      <c r="A640" s="742"/>
      <c r="B640" s="742"/>
      <c r="C640" s="742"/>
      <c r="D640" s="746"/>
      <c r="E640" s="746"/>
      <c r="F640" s="746"/>
      <c r="G640" s="746"/>
      <c r="H640" s="746"/>
      <c r="I640" s="742"/>
      <c r="J640" s="742"/>
      <c r="K640" s="742"/>
      <c r="L640" s="742"/>
      <c r="M640" s="742"/>
      <c r="N640" s="742"/>
      <c r="O640" s="742"/>
      <c r="P640" s="742"/>
      <c r="Q640" s="742"/>
      <c r="R640" s="742"/>
      <c r="S640" s="742"/>
      <c r="T640" s="742"/>
      <c r="U640" s="742"/>
      <c r="V640" s="742"/>
      <c r="W640" s="742"/>
      <c r="X640" s="742"/>
      <c r="Y640" s="742"/>
      <c r="Z640" s="742"/>
    </row>
    <row r="641" ht="15.75" customHeight="1">
      <c r="A641" s="742"/>
      <c r="B641" s="742"/>
      <c r="C641" s="742"/>
      <c r="D641" s="746"/>
      <c r="E641" s="746"/>
      <c r="F641" s="746"/>
      <c r="G641" s="746"/>
      <c r="H641" s="746"/>
      <c r="I641" s="742"/>
      <c r="J641" s="742"/>
      <c r="K641" s="742"/>
      <c r="L641" s="742"/>
      <c r="M641" s="742"/>
      <c r="N641" s="742"/>
      <c r="O641" s="742"/>
      <c r="P641" s="742"/>
      <c r="Q641" s="742"/>
      <c r="R641" s="742"/>
      <c r="S641" s="742"/>
      <c r="T641" s="742"/>
      <c r="U641" s="742"/>
      <c r="V641" s="742"/>
      <c r="W641" s="742"/>
      <c r="X641" s="742"/>
      <c r="Y641" s="742"/>
      <c r="Z641" s="742"/>
    </row>
    <row r="642" ht="15.75" customHeight="1">
      <c r="A642" s="742"/>
      <c r="B642" s="742"/>
      <c r="C642" s="742"/>
      <c r="D642" s="746"/>
      <c r="E642" s="746"/>
      <c r="F642" s="746"/>
      <c r="G642" s="746"/>
      <c r="H642" s="746"/>
      <c r="I642" s="742"/>
      <c r="J642" s="742"/>
      <c r="K642" s="742"/>
      <c r="L642" s="742"/>
      <c r="M642" s="742"/>
      <c r="N642" s="742"/>
      <c r="O642" s="742"/>
      <c r="P642" s="742"/>
      <c r="Q642" s="742"/>
      <c r="R642" s="742"/>
      <c r="S642" s="742"/>
      <c r="T642" s="742"/>
      <c r="U642" s="742"/>
      <c r="V642" s="742"/>
      <c r="W642" s="742"/>
      <c r="X642" s="742"/>
      <c r="Y642" s="742"/>
      <c r="Z642" s="742"/>
    </row>
    <row r="643" ht="15.75" customHeight="1">
      <c r="A643" s="742"/>
      <c r="B643" s="742"/>
      <c r="C643" s="742"/>
      <c r="D643" s="746"/>
      <c r="E643" s="746"/>
      <c r="F643" s="746"/>
      <c r="G643" s="746"/>
      <c r="H643" s="746"/>
      <c r="I643" s="742"/>
      <c r="J643" s="742"/>
      <c r="K643" s="742"/>
      <c r="L643" s="742"/>
      <c r="M643" s="742"/>
      <c r="N643" s="742"/>
      <c r="O643" s="742"/>
      <c r="P643" s="742"/>
      <c r="Q643" s="742"/>
      <c r="R643" s="742"/>
      <c r="S643" s="742"/>
      <c r="T643" s="742"/>
      <c r="U643" s="742"/>
      <c r="V643" s="742"/>
      <c r="W643" s="742"/>
      <c r="X643" s="742"/>
      <c r="Y643" s="742"/>
      <c r="Z643" s="742"/>
    </row>
    <row r="644" ht="15.75" customHeight="1">
      <c r="A644" s="742"/>
      <c r="B644" s="742"/>
      <c r="C644" s="742"/>
      <c r="D644" s="746"/>
      <c r="E644" s="746"/>
      <c r="F644" s="746"/>
      <c r="G644" s="746"/>
      <c r="H644" s="746"/>
      <c r="I644" s="742"/>
      <c r="J644" s="742"/>
      <c r="K644" s="742"/>
      <c r="L644" s="742"/>
      <c r="M644" s="742"/>
      <c r="N644" s="742"/>
      <c r="O644" s="742"/>
      <c r="P644" s="742"/>
      <c r="Q644" s="742"/>
      <c r="R644" s="742"/>
      <c r="S644" s="742"/>
      <c r="T644" s="742"/>
      <c r="U644" s="742"/>
      <c r="V644" s="742"/>
      <c r="W644" s="742"/>
      <c r="X644" s="742"/>
      <c r="Y644" s="742"/>
      <c r="Z644" s="742"/>
    </row>
    <row r="645" ht="15.75" customHeight="1">
      <c r="A645" s="742"/>
      <c r="B645" s="742"/>
      <c r="C645" s="742"/>
      <c r="D645" s="746"/>
      <c r="E645" s="746"/>
      <c r="F645" s="746"/>
      <c r="G645" s="746"/>
      <c r="H645" s="746"/>
      <c r="I645" s="742"/>
      <c r="J645" s="742"/>
      <c r="K645" s="742"/>
      <c r="L645" s="742"/>
      <c r="M645" s="742"/>
      <c r="N645" s="742"/>
      <c r="O645" s="742"/>
      <c r="P645" s="742"/>
      <c r="Q645" s="742"/>
      <c r="R645" s="742"/>
      <c r="S645" s="742"/>
      <c r="T645" s="742"/>
      <c r="U645" s="742"/>
      <c r="V645" s="742"/>
      <c r="W645" s="742"/>
      <c r="X645" s="742"/>
      <c r="Y645" s="742"/>
      <c r="Z645" s="742"/>
    </row>
    <row r="646" ht="15.75" customHeight="1">
      <c r="A646" s="742"/>
      <c r="B646" s="742"/>
      <c r="C646" s="742"/>
      <c r="D646" s="746"/>
      <c r="E646" s="746"/>
      <c r="F646" s="746"/>
      <c r="G646" s="746"/>
      <c r="H646" s="746"/>
      <c r="I646" s="742"/>
      <c r="J646" s="742"/>
      <c r="K646" s="742"/>
      <c r="L646" s="742"/>
      <c r="M646" s="742"/>
      <c r="N646" s="742"/>
      <c r="O646" s="742"/>
      <c r="P646" s="742"/>
      <c r="Q646" s="742"/>
      <c r="R646" s="742"/>
      <c r="S646" s="742"/>
      <c r="T646" s="742"/>
      <c r="U646" s="742"/>
      <c r="V646" s="742"/>
      <c r="W646" s="742"/>
      <c r="X646" s="742"/>
      <c r="Y646" s="742"/>
      <c r="Z646" s="742"/>
    </row>
    <row r="647" ht="15.75" customHeight="1">
      <c r="A647" s="742"/>
      <c r="B647" s="742"/>
      <c r="C647" s="742"/>
      <c r="D647" s="746"/>
      <c r="E647" s="746"/>
      <c r="F647" s="746"/>
      <c r="G647" s="746"/>
      <c r="H647" s="746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</row>
    <row r="648" ht="15.75" customHeight="1">
      <c r="A648" s="742"/>
      <c r="B648" s="742"/>
      <c r="C648" s="742"/>
      <c r="D648" s="746"/>
      <c r="E648" s="746"/>
      <c r="F648" s="746"/>
      <c r="G648" s="746"/>
      <c r="H648" s="746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</row>
    <row r="649" ht="15.75" customHeight="1">
      <c r="A649" s="742"/>
      <c r="B649" s="742"/>
      <c r="C649" s="742"/>
      <c r="D649" s="746"/>
      <c r="E649" s="746"/>
      <c r="F649" s="746"/>
      <c r="G649" s="746"/>
      <c r="H649" s="746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</row>
    <row r="650" ht="15.75" customHeight="1">
      <c r="A650" s="742"/>
      <c r="B650" s="742"/>
      <c r="C650" s="742"/>
      <c r="D650" s="746"/>
      <c r="E650" s="746"/>
      <c r="F650" s="746"/>
      <c r="G650" s="746"/>
      <c r="H650" s="746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</row>
    <row r="651" ht="15.75" customHeight="1">
      <c r="A651" s="742"/>
      <c r="B651" s="742"/>
      <c r="C651" s="742"/>
      <c r="D651" s="746"/>
      <c r="E651" s="746"/>
      <c r="F651" s="746"/>
      <c r="G651" s="746"/>
      <c r="H651" s="746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</row>
    <row r="652" ht="15.75" customHeight="1">
      <c r="A652" s="742"/>
      <c r="B652" s="742"/>
      <c r="C652" s="742"/>
      <c r="D652" s="746"/>
      <c r="E652" s="746"/>
      <c r="F652" s="746"/>
      <c r="G652" s="746"/>
      <c r="H652" s="746"/>
      <c r="I652" s="742"/>
      <c r="J652" s="742"/>
      <c r="K652" s="742"/>
      <c r="L652" s="742"/>
      <c r="M652" s="742"/>
      <c r="N652" s="742"/>
      <c r="O652" s="742"/>
      <c r="P652" s="742"/>
      <c r="Q652" s="742"/>
      <c r="R652" s="742"/>
      <c r="S652" s="742"/>
      <c r="T652" s="742"/>
      <c r="U652" s="742"/>
      <c r="V652" s="742"/>
      <c r="W652" s="742"/>
      <c r="X652" s="742"/>
      <c r="Y652" s="742"/>
      <c r="Z652" s="742"/>
    </row>
    <row r="653" ht="15.75" customHeight="1">
      <c r="A653" s="742"/>
      <c r="B653" s="742"/>
      <c r="C653" s="742"/>
      <c r="D653" s="746"/>
      <c r="E653" s="746"/>
      <c r="F653" s="746"/>
      <c r="G653" s="746"/>
      <c r="H653" s="746"/>
      <c r="I653" s="742"/>
      <c r="J653" s="742"/>
      <c r="K653" s="742"/>
      <c r="L653" s="742"/>
      <c r="M653" s="742"/>
      <c r="N653" s="742"/>
      <c r="O653" s="742"/>
      <c r="P653" s="742"/>
      <c r="Q653" s="742"/>
      <c r="R653" s="742"/>
      <c r="S653" s="742"/>
      <c r="T653" s="742"/>
      <c r="U653" s="742"/>
      <c r="V653" s="742"/>
      <c r="W653" s="742"/>
      <c r="X653" s="742"/>
      <c r="Y653" s="742"/>
      <c r="Z653" s="742"/>
    </row>
    <row r="654" ht="15.75" customHeight="1">
      <c r="A654" s="742"/>
      <c r="B654" s="742"/>
      <c r="C654" s="742"/>
      <c r="D654" s="746"/>
      <c r="E654" s="746"/>
      <c r="F654" s="746"/>
      <c r="G654" s="746"/>
      <c r="H654" s="746"/>
      <c r="I654" s="742"/>
      <c r="J654" s="742"/>
      <c r="K654" s="742"/>
      <c r="L654" s="742"/>
      <c r="M654" s="742"/>
      <c r="N654" s="742"/>
      <c r="O654" s="742"/>
      <c r="P654" s="742"/>
      <c r="Q654" s="742"/>
      <c r="R654" s="742"/>
      <c r="S654" s="742"/>
      <c r="T654" s="742"/>
      <c r="U654" s="742"/>
      <c r="V654" s="742"/>
      <c r="W654" s="742"/>
      <c r="X654" s="742"/>
      <c r="Y654" s="742"/>
      <c r="Z654" s="742"/>
    </row>
    <row r="655" ht="15.75" customHeight="1">
      <c r="A655" s="742"/>
      <c r="B655" s="742"/>
      <c r="C655" s="742"/>
      <c r="D655" s="746"/>
      <c r="E655" s="746"/>
      <c r="F655" s="746"/>
      <c r="G655" s="746"/>
      <c r="H655" s="746"/>
      <c r="I655" s="742"/>
      <c r="J655" s="742"/>
      <c r="K655" s="742"/>
      <c r="L655" s="742"/>
      <c r="M655" s="742"/>
      <c r="N655" s="742"/>
      <c r="O655" s="742"/>
      <c r="P655" s="742"/>
      <c r="Q655" s="742"/>
      <c r="R655" s="742"/>
      <c r="S655" s="742"/>
      <c r="T655" s="742"/>
      <c r="U655" s="742"/>
      <c r="V655" s="742"/>
      <c r="W655" s="742"/>
      <c r="X655" s="742"/>
      <c r="Y655" s="742"/>
      <c r="Z655" s="742"/>
    </row>
    <row r="656" ht="15.75" customHeight="1">
      <c r="A656" s="742"/>
      <c r="B656" s="742"/>
      <c r="C656" s="742"/>
      <c r="D656" s="746"/>
      <c r="E656" s="746"/>
      <c r="F656" s="746"/>
      <c r="G656" s="746"/>
      <c r="H656" s="746"/>
      <c r="I656" s="742"/>
      <c r="J656" s="742"/>
      <c r="K656" s="742"/>
      <c r="L656" s="742"/>
      <c r="M656" s="742"/>
      <c r="N656" s="742"/>
      <c r="O656" s="742"/>
      <c r="P656" s="742"/>
      <c r="Q656" s="742"/>
      <c r="R656" s="742"/>
      <c r="S656" s="742"/>
      <c r="T656" s="742"/>
      <c r="U656" s="742"/>
      <c r="V656" s="742"/>
      <c r="W656" s="742"/>
      <c r="X656" s="742"/>
      <c r="Y656" s="742"/>
      <c r="Z656" s="742"/>
    </row>
    <row r="657" ht="15.75" customHeight="1">
      <c r="A657" s="742"/>
      <c r="B657" s="742"/>
      <c r="C657" s="742"/>
      <c r="D657" s="746"/>
      <c r="E657" s="746"/>
      <c r="F657" s="746"/>
      <c r="G657" s="746"/>
      <c r="H657" s="746"/>
      <c r="I657" s="742"/>
      <c r="J657" s="742"/>
      <c r="K657" s="742"/>
      <c r="L657" s="742"/>
      <c r="M657" s="742"/>
      <c r="N657" s="742"/>
      <c r="O657" s="742"/>
      <c r="P657" s="742"/>
      <c r="Q657" s="742"/>
      <c r="R657" s="742"/>
      <c r="S657" s="742"/>
      <c r="T657" s="742"/>
      <c r="U657" s="742"/>
      <c r="V657" s="742"/>
      <c r="W657" s="742"/>
      <c r="X657" s="742"/>
      <c r="Y657" s="742"/>
      <c r="Z657" s="742"/>
    </row>
    <row r="658" ht="15.75" customHeight="1">
      <c r="A658" s="742"/>
      <c r="B658" s="742"/>
      <c r="C658" s="742"/>
      <c r="D658" s="746"/>
      <c r="E658" s="746"/>
      <c r="F658" s="746"/>
      <c r="G658" s="746"/>
      <c r="H658" s="746"/>
      <c r="I658" s="742"/>
      <c r="J658" s="742"/>
      <c r="K658" s="742"/>
      <c r="L658" s="742"/>
      <c r="M658" s="742"/>
      <c r="N658" s="742"/>
      <c r="O658" s="742"/>
      <c r="P658" s="742"/>
      <c r="Q658" s="742"/>
      <c r="R658" s="742"/>
      <c r="S658" s="742"/>
      <c r="T658" s="742"/>
      <c r="U658" s="742"/>
      <c r="V658" s="742"/>
      <c r="W658" s="742"/>
      <c r="X658" s="742"/>
      <c r="Y658" s="742"/>
      <c r="Z658" s="742"/>
    </row>
    <row r="659" ht="15.75" customHeight="1">
      <c r="A659" s="742"/>
      <c r="B659" s="742"/>
      <c r="C659" s="742"/>
      <c r="D659" s="746"/>
      <c r="E659" s="746"/>
      <c r="F659" s="746"/>
      <c r="G659" s="746"/>
      <c r="H659" s="746"/>
      <c r="I659" s="742"/>
      <c r="J659" s="742"/>
      <c r="K659" s="742"/>
      <c r="L659" s="742"/>
      <c r="M659" s="742"/>
      <c r="N659" s="742"/>
      <c r="O659" s="742"/>
      <c r="P659" s="742"/>
      <c r="Q659" s="742"/>
      <c r="R659" s="742"/>
      <c r="S659" s="742"/>
      <c r="T659" s="742"/>
      <c r="U659" s="742"/>
      <c r="V659" s="742"/>
      <c r="W659" s="742"/>
      <c r="X659" s="742"/>
      <c r="Y659" s="742"/>
      <c r="Z659" s="742"/>
    </row>
    <row r="660" ht="15.75" customHeight="1">
      <c r="A660" s="742"/>
      <c r="B660" s="742"/>
      <c r="C660" s="742"/>
      <c r="D660" s="746"/>
      <c r="E660" s="746"/>
      <c r="F660" s="746"/>
      <c r="G660" s="746"/>
      <c r="H660" s="746"/>
      <c r="I660" s="742"/>
      <c r="J660" s="742"/>
      <c r="K660" s="742"/>
      <c r="L660" s="742"/>
      <c r="M660" s="742"/>
      <c r="N660" s="742"/>
      <c r="O660" s="742"/>
      <c r="P660" s="742"/>
      <c r="Q660" s="742"/>
      <c r="R660" s="742"/>
      <c r="S660" s="742"/>
      <c r="T660" s="742"/>
      <c r="U660" s="742"/>
      <c r="V660" s="742"/>
      <c r="W660" s="742"/>
      <c r="X660" s="742"/>
      <c r="Y660" s="742"/>
      <c r="Z660" s="742"/>
    </row>
    <row r="661" ht="15.75" customHeight="1">
      <c r="A661" s="742"/>
      <c r="B661" s="742"/>
      <c r="C661" s="742"/>
      <c r="D661" s="746"/>
      <c r="E661" s="746"/>
      <c r="F661" s="746"/>
      <c r="G661" s="746"/>
      <c r="H661" s="746"/>
      <c r="I661" s="742"/>
      <c r="J661" s="742"/>
      <c r="K661" s="742"/>
      <c r="L661" s="742"/>
      <c r="M661" s="742"/>
      <c r="N661" s="742"/>
      <c r="O661" s="742"/>
      <c r="P661" s="742"/>
      <c r="Q661" s="742"/>
      <c r="R661" s="742"/>
      <c r="S661" s="742"/>
      <c r="T661" s="742"/>
      <c r="U661" s="742"/>
      <c r="V661" s="742"/>
      <c r="W661" s="742"/>
      <c r="X661" s="742"/>
      <c r="Y661" s="742"/>
      <c r="Z661" s="742"/>
    </row>
    <row r="662" ht="15.75" customHeight="1">
      <c r="A662" s="742"/>
      <c r="B662" s="742"/>
      <c r="C662" s="742"/>
      <c r="D662" s="746"/>
      <c r="E662" s="746"/>
      <c r="F662" s="746"/>
      <c r="G662" s="746"/>
      <c r="H662" s="746"/>
      <c r="I662" s="742"/>
      <c r="J662" s="742"/>
      <c r="K662" s="742"/>
      <c r="L662" s="742"/>
      <c r="M662" s="742"/>
      <c r="N662" s="742"/>
      <c r="O662" s="742"/>
      <c r="P662" s="742"/>
      <c r="Q662" s="742"/>
      <c r="R662" s="742"/>
      <c r="S662" s="742"/>
      <c r="T662" s="742"/>
      <c r="U662" s="742"/>
      <c r="V662" s="742"/>
      <c r="W662" s="742"/>
      <c r="X662" s="742"/>
      <c r="Y662" s="742"/>
      <c r="Z662" s="742"/>
    </row>
    <row r="663" ht="15.75" customHeight="1">
      <c r="A663" s="742"/>
      <c r="B663" s="742"/>
      <c r="C663" s="742"/>
      <c r="D663" s="746"/>
      <c r="E663" s="746"/>
      <c r="F663" s="746"/>
      <c r="G663" s="746"/>
      <c r="H663" s="746"/>
      <c r="I663" s="742"/>
      <c r="J663" s="742"/>
      <c r="K663" s="742"/>
      <c r="L663" s="742"/>
      <c r="M663" s="742"/>
      <c r="N663" s="742"/>
      <c r="O663" s="742"/>
      <c r="P663" s="742"/>
      <c r="Q663" s="742"/>
      <c r="R663" s="742"/>
      <c r="S663" s="742"/>
      <c r="T663" s="742"/>
      <c r="U663" s="742"/>
      <c r="V663" s="742"/>
      <c r="W663" s="742"/>
      <c r="X663" s="742"/>
      <c r="Y663" s="742"/>
      <c r="Z663" s="742"/>
    </row>
    <row r="664" ht="15.75" customHeight="1">
      <c r="A664" s="742"/>
      <c r="B664" s="742"/>
      <c r="C664" s="742"/>
      <c r="D664" s="746"/>
      <c r="E664" s="746"/>
      <c r="F664" s="746"/>
      <c r="G664" s="746"/>
      <c r="H664" s="746"/>
      <c r="I664" s="742"/>
      <c r="J664" s="742"/>
      <c r="K664" s="742"/>
      <c r="L664" s="742"/>
      <c r="M664" s="742"/>
      <c r="N664" s="742"/>
      <c r="O664" s="742"/>
      <c r="P664" s="742"/>
      <c r="Q664" s="742"/>
      <c r="R664" s="742"/>
      <c r="S664" s="742"/>
      <c r="T664" s="742"/>
      <c r="U664" s="742"/>
      <c r="V664" s="742"/>
      <c r="W664" s="742"/>
      <c r="X664" s="742"/>
      <c r="Y664" s="742"/>
      <c r="Z664" s="742"/>
    </row>
    <row r="665" ht="15.75" customHeight="1">
      <c r="A665" s="742"/>
      <c r="B665" s="742"/>
      <c r="C665" s="742"/>
      <c r="D665" s="746"/>
      <c r="E665" s="746"/>
      <c r="F665" s="746"/>
      <c r="G665" s="746"/>
      <c r="H665" s="746"/>
      <c r="I665" s="742"/>
      <c r="J665" s="742"/>
      <c r="K665" s="742"/>
      <c r="L665" s="742"/>
      <c r="M665" s="742"/>
      <c r="N665" s="742"/>
      <c r="O665" s="742"/>
      <c r="P665" s="742"/>
      <c r="Q665" s="742"/>
      <c r="R665" s="742"/>
      <c r="S665" s="742"/>
      <c r="T665" s="742"/>
      <c r="U665" s="742"/>
      <c r="V665" s="742"/>
      <c r="W665" s="742"/>
      <c r="X665" s="742"/>
      <c r="Y665" s="742"/>
      <c r="Z665" s="742"/>
    </row>
    <row r="666" ht="15.75" customHeight="1">
      <c r="A666" s="742"/>
      <c r="B666" s="742"/>
      <c r="C666" s="742"/>
      <c r="D666" s="746"/>
      <c r="E666" s="746"/>
      <c r="F666" s="746"/>
      <c r="G666" s="746"/>
      <c r="H666" s="746"/>
      <c r="I666" s="742"/>
      <c r="J666" s="742"/>
      <c r="K666" s="742"/>
      <c r="L666" s="742"/>
      <c r="M666" s="742"/>
      <c r="N666" s="742"/>
      <c r="O666" s="742"/>
      <c r="P666" s="742"/>
      <c r="Q666" s="742"/>
      <c r="R666" s="742"/>
      <c r="S666" s="742"/>
      <c r="T666" s="742"/>
      <c r="U666" s="742"/>
      <c r="V666" s="742"/>
      <c r="W666" s="742"/>
      <c r="X666" s="742"/>
      <c r="Y666" s="742"/>
      <c r="Z666" s="742"/>
    </row>
    <row r="667" ht="15.75" customHeight="1">
      <c r="A667" s="742"/>
      <c r="B667" s="742"/>
      <c r="C667" s="742"/>
      <c r="D667" s="746"/>
      <c r="E667" s="746"/>
      <c r="F667" s="746"/>
      <c r="G667" s="746"/>
      <c r="H667" s="746"/>
      <c r="I667" s="742"/>
      <c r="J667" s="742"/>
      <c r="K667" s="742"/>
      <c r="L667" s="742"/>
      <c r="M667" s="742"/>
      <c r="N667" s="742"/>
      <c r="O667" s="742"/>
      <c r="P667" s="742"/>
      <c r="Q667" s="742"/>
      <c r="R667" s="742"/>
      <c r="S667" s="742"/>
      <c r="T667" s="742"/>
      <c r="U667" s="742"/>
      <c r="V667" s="742"/>
      <c r="W667" s="742"/>
      <c r="X667" s="742"/>
      <c r="Y667" s="742"/>
      <c r="Z667" s="742"/>
    </row>
    <row r="668" ht="15.75" customHeight="1">
      <c r="A668" s="742"/>
      <c r="B668" s="742"/>
      <c r="C668" s="742"/>
      <c r="D668" s="746"/>
      <c r="E668" s="746"/>
      <c r="F668" s="746"/>
      <c r="G668" s="746"/>
      <c r="H668" s="746"/>
      <c r="I668" s="742"/>
      <c r="J668" s="742"/>
      <c r="K668" s="742"/>
      <c r="L668" s="742"/>
      <c r="M668" s="742"/>
      <c r="N668" s="742"/>
      <c r="O668" s="742"/>
      <c r="P668" s="742"/>
      <c r="Q668" s="742"/>
      <c r="R668" s="742"/>
      <c r="S668" s="742"/>
      <c r="T668" s="742"/>
      <c r="U668" s="742"/>
      <c r="V668" s="742"/>
      <c r="W668" s="742"/>
      <c r="X668" s="742"/>
      <c r="Y668" s="742"/>
      <c r="Z668" s="742"/>
    </row>
    <row r="669" ht="15.75" customHeight="1">
      <c r="A669" s="742"/>
      <c r="B669" s="742"/>
      <c r="C669" s="742"/>
      <c r="D669" s="746"/>
      <c r="E669" s="746"/>
      <c r="F669" s="746"/>
      <c r="G669" s="746"/>
      <c r="H669" s="746"/>
      <c r="I669" s="742"/>
      <c r="J669" s="742"/>
      <c r="K669" s="742"/>
      <c r="L669" s="742"/>
      <c r="M669" s="742"/>
      <c r="N669" s="742"/>
      <c r="O669" s="742"/>
      <c r="P669" s="742"/>
      <c r="Q669" s="742"/>
      <c r="R669" s="742"/>
      <c r="S669" s="742"/>
      <c r="T669" s="742"/>
      <c r="U669" s="742"/>
      <c r="V669" s="742"/>
      <c r="W669" s="742"/>
      <c r="X669" s="742"/>
      <c r="Y669" s="742"/>
      <c r="Z669" s="742"/>
    </row>
    <row r="670" ht="15.75" customHeight="1">
      <c r="A670" s="742"/>
      <c r="B670" s="742"/>
      <c r="C670" s="742"/>
      <c r="D670" s="746"/>
      <c r="E670" s="746"/>
      <c r="F670" s="746"/>
      <c r="G670" s="746"/>
      <c r="H670" s="746"/>
      <c r="I670" s="742"/>
      <c r="J670" s="742"/>
      <c r="K670" s="742"/>
      <c r="L670" s="742"/>
      <c r="M670" s="742"/>
      <c r="N670" s="742"/>
      <c r="O670" s="742"/>
      <c r="P670" s="742"/>
      <c r="Q670" s="742"/>
      <c r="R670" s="742"/>
      <c r="S670" s="742"/>
      <c r="T670" s="742"/>
      <c r="U670" s="742"/>
      <c r="V670" s="742"/>
      <c r="W670" s="742"/>
      <c r="X670" s="742"/>
      <c r="Y670" s="742"/>
      <c r="Z670" s="742"/>
    </row>
    <row r="671" ht="15.75" customHeight="1">
      <c r="A671" s="742"/>
      <c r="B671" s="742"/>
      <c r="C671" s="742"/>
      <c r="D671" s="746"/>
      <c r="E671" s="746"/>
      <c r="F671" s="746"/>
      <c r="G671" s="746"/>
      <c r="H671" s="746"/>
      <c r="I671" s="742"/>
      <c r="J671" s="742"/>
      <c r="K671" s="742"/>
      <c r="L671" s="742"/>
      <c r="M671" s="742"/>
      <c r="N671" s="742"/>
      <c r="O671" s="742"/>
      <c r="P671" s="742"/>
      <c r="Q671" s="742"/>
      <c r="R671" s="742"/>
      <c r="S671" s="742"/>
      <c r="T671" s="742"/>
      <c r="U671" s="742"/>
      <c r="V671" s="742"/>
      <c r="W671" s="742"/>
      <c r="X671" s="742"/>
      <c r="Y671" s="742"/>
      <c r="Z671" s="742"/>
    </row>
    <row r="672" ht="15.75" customHeight="1">
      <c r="A672" s="742"/>
      <c r="B672" s="742"/>
      <c r="C672" s="742"/>
      <c r="D672" s="746"/>
      <c r="E672" s="746"/>
      <c r="F672" s="746"/>
      <c r="G672" s="746"/>
      <c r="H672" s="746"/>
      <c r="I672" s="742"/>
      <c r="J672" s="742"/>
      <c r="K672" s="742"/>
      <c r="L672" s="742"/>
      <c r="M672" s="742"/>
      <c r="N672" s="742"/>
      <c r="O672" s="742"/>
      <c r="P672" s="742"/>
      <c r="Q672" s="742"/>
      <c r="R672" s="742"/>
      <c r="S672" s="742"/>
      <c r="T672" s="742"/>
      <c r="U672" s="742"/>
      <c r="V672" s="742"/>
      <c r="W672" s="742"/>
      <c r="X672" s="742"/>
      <c r="Y672" s="742"/>
      <c r="Z672" s="742"/>
    </row>
    <row r="673" ht="15.75" customHeight="1">
      <c r="A673" s="742"/>
      <c r="B673" s="742"/>
      <c r="C673" s="742"/>
      <c r="D673" s="746"/>
      <c r="E673" s="746"/>
      <c r="F673" s="746"/>
      <c r="G673" s="746"/>
      <c r="H673" s="746"/>
      <c r="I673" s="742"/>
      <c r="J673" s="742"/>
      <c r="K673" s="742"/>
      <c r="L673" s="742"/>
      <c r="M673" s="742"/>
      <c r="N673" s="742"/>
      <c r="O673" s="742"/>
      <c r="P673" s="742"/>
      <c r="Q673" s="742"/>
      <c r="R673" s="742"/>
      <c r="S673" s="742"/>
      <c r="T673" s="742"/>
      <c r="U673" s="742"/>
      <c r="V673" s="742"/>
      <c r="W673" s="742"/>
      <c r="X673" s="742"/>
      <c r="Y673" s="742"/>
      <c r="Z673" s="742"/>
    </row>
    <row r="674" ht="15.75" customHeight="1">
      <c r="A674" s="742"/>
      <c r="B674" s="742"/>
      <c r="C674" s="742"/>
      <c r="D674" s="746"/>
      <c r="E674" s="746"/>
      <c r="F674" s="746"/>
      <c r="G674" s="746"/>
      <c r="H674" s="746"/>
      <c r="I674" s="742"/>
      <c r="J674" s="742"/>
      <c r="K674" s="742"/>
      <c r="L674" s="742"/>
      <c r="M674" s="742"/>
      <c r="N674" s="742"/>
      <c r="O674" s="742"/>
      <c r="P674" s="742"/>
      <c r="Q674" s="742"/>
      <c r="R674" s="742"/>
      <c r="S674" s="742"/>
      <c r="T674" s="742"/>
      <c r="U674" s="742"/>
      <c r="V674" s="742"/>
      <c r="W674" s="742"/>
      <c r="X674" s="742"/>
      <c r="Y674" s="742"/>
      <c r="Z674" s="742"/>
    </row>
    <row r="675" ht="15.75" customHeight="1">
      <c r="A675" s="742"/>
      <c r="B675" s="742"/>
      <c r="C675" s="742"/>
      <c r="D675" s="746"/>
      <c r="E675" s="746"/>
      <c r="F675" s="746"/>
      <c r="G675" s="746"/>
      <c r="H675" s="746"/>
      <c r="I675" s="742"/>
      <c r="J675" s="742"/>
      <c r="K675" s="742"/>
      <c r="L675" s="742"/>
      <c r="M675" s="742"/>
      <c r="N675" s="742"/>
      <c r="O675" s="742"/>
      <c r="P675" s="742"/>
      <c r="Q675" s="742"/>
      <c r="R675" s="742"/>
      <c r="S675" s="742"/>
      <c r="T675" s="742"/>
      <c r="U675" s="742"/>
      <c r="V675" s="742"/>
      <c r="W675" s="742"/>
      <c r="X675" s="742"/>
      <c r="Y675" s="742"/>
      <c r="Z675" s="742"/>
    </row>
    <row r="676" ht="15.75" customHeight="1">
      <c r="A676" s="742"/>
      <c r="B676" s="742"/>
      <c r="C676" s="742"/>
      <c r="D676" s="746"/>
      <c r="E676" s="746"/>
      <c r="F676" s="746"/>
      <c r="G676" s="746"/>
      <c r="H676" s="746"/>
      <c r="I676" s="742"/>
      <c r="J676" s="742"/>
      <c r="K676" s="742"/>
      <c r="L676" s="742"/>
      <c r="M676" s="742"/>
      <c r="N676" s="742"/>
      <c r="O676" s="742"/>
      <c r="P676" s="742"/>
      <c r="Q676" s="742"/>
      <c r="R676" s="742"/>
      <c r="S676" s="742"/>
      <c r="T676" s="742"/>
      <c r="U676" s="742"/>
      <c r="V676" s="742"/>
      <c r="W676" s="742"/>
      <c r="X676" s="742"/>
      <c r="Y676" s="742"/>
      <c r="Z676" s="742"/>
    </row>
    <row r="677" ht="15.75" customHeight="1">
      <c r="A677" s="742"/>
      <c r="B677" s="742"/>
      <c r="C677" s="742"/>
      <c r="D677" s="746"/>
      <c r="E677" s="746"/>
      <c r="F677" s="746"/>
      <c r="G677" s="746"/>
      <c r="H677" s="746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</row>
    <row r="678" ht="15.75" customHeight="1">
      <c r="A678" s="742"/>
      <c r="B678" s="742"/>
      <c r="C678" s="742"/>
      <c r="D678" s="746"/>
      <c r="E678" s="746"/>
      <c r="F678" s="746"/>
      <c r="G678" s="746"/>
      <c r="H678" s="746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</row>
    <row r="679" ht="15.75" customHeight="1">
      <c r="A679" s="742"/>
      <c r="B679" s="742"/>
      <c r="C679" s="742"/>
      <c r="D679" s="746"/>
      <c r="E679" s="746"/>
      <c r="F679" s="746"/>
      <c r="G679" s="746"/>
      <c r="H679" s="746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</row>
    <row r="680" ht="15.75" customHeight="1">
      <c r="A680" s="742"/>
      <c r="B680" s="742"/>
      <c r="C680" s="742"/>
      <c r="D680" s="746"/>
      <c r="E680" s="746"/>
      <c r="F680" s="746"/>
      <c r="G680" s="746"/>
      <c r="H680" s="746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</row>
    <row r="681" ht="15.75" customHeight="1">
      <c r="A681" s="742"/>
      <c r="B681" s="742"/>
      <c r="C681" s="742"/>
      <c r="D681" s="746"/>
      <c r="E681" s="746"/>
      <c r="F681" s="746"/>
      <c r="G681" s="746"/>
      <c r="H681" s="746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</row>
    <row r="682" ht="15.75" customHeight="1">
      <c r="A682" s="742"/>
      <c r="B682" s="742"/>
      <c r="C682" s="742"/>
      <c r="D682" s="746"/>
      <c r="E682" s="746"/>
      <c r="F682" s="746"/>
      <c r="G682" s="746"/>
      <c r="H682" s="746"/>
      <c r="I682" s="742"/>
      <c r="J682" s="742"/>
      <c r="K682" s="742"/>
      <c r="L682" s="742"/>
      <c r="M682" s="742"/>
      <c r="N682" s="742"/>
      <c r="O682" s="742"/>
      <c r="P682" s="742"/>
      <c r="Q682" s="742"/>
      <c r="R682" s="742"/>
      <c r="S682" s="742"/>
      <c r="T682" s="742"/>
      <c r="U682" s="742"/>
      <c r="V682" s="742"/>
      <c r="W682" s="742"/>
      <c r="X682" s="742"/>
      <c r="Y682" s="742"/>
      <c r="Z682" s="742"/>
    </row>
    <row r="683" ht="15.75" customHeight="1">
      <c r="A683" s="742"/>
      <c r="B683" s="742"/>
      <c r="C683" s="742"/>
      <c r="D683" s="746"/>
      <c r="E683" s="746"/>
      <c r="F683" s="746"/>
      <c r="G683" s="746"/>
      <c r="H683" s="746"/>
      <c r="I683" s="742"/>
      <c r="J683" s="742"/>
      <c r="K683" s="742"/>
      <c r="L683" s="742"/>
      <c r="M683" s="742"/>
      <c r="N683" s="742"/>
      <c r="O683" s="742"/>
      <c r="P683" s="742"/>
      <c r="Q683" s="742"/>
      <c r="R683" s="742"/>
      <c r="S683" s="742"/>
      <c r="T683" s="742"/>
      <c r="U683" s="742"/>
      <c r="V683" s="742"/>
      <c r="W683" s="742"/>
      <c r="X683" s="742"/>
      <c r="Y683" s="742"/>
      <c r="Z683" s="742"/>
    </row>
    <row r="684" ht="15.75" customHeight="1">
      <c r="A684" s="742"/>
      <c r="B684" s="742"/>
      <c r="C684" s="742"/>
      <c r="D684" s="746"/>
      <c r="E684" s="746"/>
      <c r="F684" s="746"/>
      <c r="G684" s="746"/>
      <c r="H684" s="746"/>
      <c r="I684" s="742"/>
      <c r="J684" s="742"/>
      <c r="K684" s="742"/>
      <c r="L684" s="742"/>
      <c r="M684" s="742"/>
      <c r="N684" s="742"/>
      <c r="O684" s="742"/>
      <c r="P684" s="742"/>
      <c r="Q684" s="742"/>
      <c r="R684" s="742"/>
      <c r="S684" s="742"/>
      <c r="T684" s="742"/>
      <c r="U684" s="742"/>
      <c r="V684" s="742"/>
      <c r="W684" s="742"/>
      <c r="X684" s="742"/>
      <c r="Y684" s="742"/>
      <c r="Z684" s="742"/>
    </row>
    <row r="685" ht="15.75" customHeight="1">
      <c r="A685" s="742"/>
      <c r="B685" s="742"/>
      <c r="C685" s="742"/>
      <c r="D685" s="746"/>
      <c r="E685" s="746"/>
      <c r="F685" s="746"/>
      <c r="G685" s="746"/>
      <c r="H685" s="746"/>
      <c r="I685" s="742"/>
      <c r="J685" s="742"/>
      <c r="K685" s="742"/>
      <c r="L685" s="742"/>
      <c r="M685" s="742"/>
      <c r="N685" s="742"/>
      <c r="O685" s="742"/>
      <c r="P685" s="742"/>
      <c r="Q685" s="742"/>
      <c r="R685" s="742"/>
      <c r="S685" s="742"/>
      <c r="T685" s="742"/>
      <c r="U685" s="742"/>
      <c r="V685" s="742"/>
      <c r="W685" s="742"/>
      <c r="X685" s="742"/>
      <c r="Y685" s="742"/>
      <c r="Z685" s="742"/>
    </row>
    <row r="686" ht="15.75" customHeight="1">
      <c r="A686" s="742"/>
      <c r="B686" s="742"/>
      <c r="C686" s="742"/>
      <c r="D686" s="746"/>
      <c r="E686" s="746"/>
      <c r="F686" s="746"/>
      <c r="G686" s="746"/>
      <c r="H686" s="746"/>
      <c r="I686" s="742"/>
      <c r="J686" s="742"/>
      <c r="K686" s="742"/>
      <c r="L686" s="742"/>
      <c r="M686" s="742"/>
      <c r="N686" s="742"/>
      <c r="O686" s="742"/>
      <c r="P686" s="742"/>
      <c r="Q686" s="742"/>
      <c r="R686" s="742"/>
      <c r="S686" s="742"/>
      <c r="T686" s="742"/>
      <c r="U686" s="742"/>
      <c r="V686" s="742"/>
      <c r="W686" s="742"/>
      <c r="X686" s="742"/>
      <c r="Y686" s="742"/>
      <c r="Z686" s="742"/>
    </row>
    <row r="687" ht="15.75" customHeight="1">
      <c r="A687" s="742"/>
      <c r="B687" s="742"/>
      <c r="C687" s="742"/>
      <c r="D687" s="746"/>
      <c r="E687" s="746"/>
      <c r="F687" s="746"/>
      <c r="G687" s="746"/>
      <c r="H687" s="746"/>
      <c r="I687" s="742"/>
      <c r="J687" s="742"/>
      <c r="K687" s="742"/>
      <c r="L687" s="742"/>
      <c r="M687" s="742"/>
      <c r="N687" s="742"/>
      <c r="O687" s="742"/>
      <c r="P687" s="742"/>
      <c r="Q687" s="742"/>
      <c r="R687" s="742"/>
      <c r="S687" s="742"/>
      <c r="T687" s="742"/>
      <c r="U687" s="742"/>
      <c r="V687" s="742"/>
      <c r="W687" s="742"/>
      <c r="X687" s="742"/>
      <c r="Y687" s="742"/>
      <c r="Z687" s="742"/>
    </row>
    <row r="688" ht="15.75" customHeight="1">
      <c r="A688" s="742"/>
      <c r="B688" s="742"/>
      <c r="C688" s="742"/>
      <c r="D688" s="746"/>
      <c r="E688" s="746"/>
      <c r="F688" s="746"/>
      <c r="G688" s="746"/>
      <c r="H688" s="746"/>
      <c r="I688" s="742"/>
      <c r="J688" s="742"/>
      <c r="K688" s="742"/>
      <c r="L688" s="742"/>
      <c r="M688" s="742"/>
      <c r="N688" s="742"/>
      <c r="O688" s="742"/>
      <c r="P688" s="742"/>
      <c r="Q688" s="742"/>
      <c r="R688" s="742"/>
      <c r="S688" s="742"/>
      <c r="T688" s="742"/>
      <c r="U688" s="742"/>
      <c r="V688" s="742"/>
      <c r="W688" s="742"/>
      <c r="X688" s="742"/>
      <c r="Y688" s="742"/>
      <c r="Z688" s="742"/>
    </row>
    <row r="689" ht="15.75" customHeight="1">
      <c r="A689" s="742"/>
      <c r="B689" s="742"/>
      <c r="C689" s="742"/>
      <c r="D689" s="746"/>
      <c r="E689" s="746"/>
      <c r="F689" s="746"/>
      <c r="G689" s="746"/>
      <c r="H689" s="746"/>
      <c r="I689" s="742"/>
      <c r="J689" s="742"/>
      <c r="K689" s="742"/>
      <c r="L689" s="742"/>
      <c r="M689" s="742"/>
      <c r="N689" s="742"/>
      <c r="O689" s="742"/>
      <c r="P689" s="742"/>
      <c r="Q689" s="742"/>
      <c r="R689" s="742"/>
      <c r="S689" s="742"/>
      <c r="T689" s="742"/>
      <c r="U689" s="742"/>
      <c r="V689" s="742"/>
      <c r="W689" s="742"/>
      <c r="X689" s="742"/>
      <c r="Y689" s="742"/>
      <c r="Z689" s="742"/>
    </row>
    <row r="690" ht="15.75" customHeight="1">
      <c r="A690" s="742"/>
      <c r="B690" s="742"/>
      <c r="C690" s="742"/>
      <c r="D690" s="746"/>
      <c r="E690" s="746"/>
      <c r="F690" s="746"/>
      <c r="G690" s="746"/>
      <c r="H690" s="746"/>
      <c r="I690" s="742"/>
      <c r="J690" s="742"/>
      <c r="K690" s="742"/>
      <c r="L690" s="742"/>
      <c r="M690" s="742"/>
      <c r="N690" s="742"/>
      <c r="O690" s="742"/>
      <c r="P690" s="742"/>
      <c r="Q690" s="742"/>
      <c r="R690" s="742"/>
      <c r="S690" s="742"/>
      <c r="T690" s="742"/>
      <c r="U690" s="742"/>
      <c r="V690" s="742"/>
      <c r="W690" s="742"/>
      <c r="X690" s="742"/>
      <c r="Y690" s="742"/>
      <c r="Z690" s="742"/>
    </row>
    <row r="691" ht="15.75" customHeight="1">
      <c r="A691" s="742"/>
      <c r="B691" s="742"/>
      <c r="C691" s="742"/>
      <c r="D691" s="746"/>
      <c r="E691" s="746"/>
      <c r="F691" s="746"/>
      <c r="G691" s="746"/>
      <c r="H691" s="746"/>
      <c r="I691" s="742"/>
      <c r="J691" s="742"/>
      <c r="K691" s="742"/>
      <c r="L691" s="742"/>
      <c r="M691" s="742"/>
      <c r="N691" s="742"/>
      <c r="O691" s="742"/>
      <c r="P691" s="742"/>
      <c r="Q691" s="742"/>
      <c r="R691" s="742"/>
      <c r="S691" s="742"/>
      <c r="T691" s="742"/>
      <c r="U691" s="742"/>
      <c r="V691" s="742"/>
      <c r="W691" s="742"/>
      <c r="X691" s="742"/>
      <c r="Y691" s="742"/>
      <c r="Z691" s="742"/>
    </row>
    <row r="692" ht="15.75" customHeight="1">
      <c r="A692" s="742"/>
      <c r="B692" s="742"/>
      <c r="C692" s="742"/>
      <c r="D692" s="746"/>
      <c r="E692" s="746"/>
      <c r="F692" s="746"/>
      <c r="G692" s="746"/>
      <c r="H692" s="746"/>
      <c r="I692" s="742"/>
      <c r="J692" s="742"/>
      <c r="K692" s="742"/>
      <c r="L692" s="742"/>
      <c r="M692" s="742"/>
      <c r="N692" s="742"/>
      <c r="O692" s="742"/>
      <c r="P692" s="742"/>
      <c r="Q692" s="742"/>
      <c r="R692" s="742"/>
      <c r="S692" s="742"/>
      <c r="T692" s="742"/>
      <c r="U692" s="742"/>
      <c r="V692" s="742"/>
      <c r="W692" s="742"/>
      <c r="X692" s="742"/>
      <c r="Y692" s="742"/>
      <c r="Z692" s="742"/>
    </row>
    <row r="693" ht="15.75" customHeight="1">
      <c r="A693" s="742"/>
      <c r="B693" s="742"/>
      <c r="C693" s="742"/>
      <c r="D693" s="746"/>
      <c r="E693" s="746"/>
      <c r="F693" s="746"/>
      <c r="G693" s="746"/>
      <c r="H693" s="746"/>
      <c r="I693" s="742"/>
      <c r="J693" s="742"/>
      <c r="K693" s="742"/>
      <c r="L693" s="742"/>
      <c r="M693" s="742"/>
      <c r="N693" s="742"/>
      <c r="O693" s="742"/>
      <c r="P693" s="742"/>
      <c r="Q693" s="742"/>
      <c r="R693" s="742"/>
      <c r="S693" s="742"/>
      <c r="T693" s="742"/>
      <c r="U693" s="742"/>
      <c r="V693" s="742"/>
      <c r="W693" s="742"/>
      <c r="X693" s="742"/>
      <c r="Y693" s="742"/>
      <c r="Z693" s="742"/>
    </row>
    <row r="694" ht="15.75" customHeight="1">
      <c r="A694" s="742"/>
      <c r="B694" s="742"/>
      <c r="C694" s="742"/>
      <c r="D694" s="746"/>
      <c r="E694" s="746"/>
      <c r="F694" s="746"/>
      <c r="G694" s="746"/>
      <c r="H694" s="746"/>
      <c r="I694" s="742"/>
      <c r="J694" s="742"/>
      <c r="K694" s="742"/>
      <c r="L694" s="742"/>
      <c r="M694" s="742"/>
      <c r="N694" s="742"/>
      <c r="O694" s="742"/>
      <c r="P694" s="742"/>
      <c r="Q694" s="742"/>
      <c r="R694" s="742"/>
      <c r="S694" s="742"/>
      <c r="T694" s="742"/>
      <c r="U694" s="742"/>
      <c r="V694" s="742"/>
      <c r="W694" s="742"/>
      <c r="X694" s="742"/>
      <c r="Y694" s="742"/>
      <c r="Z694" s="742"/>
    </row>
    <row r="695" ht="15.75" customHeight="1">
      <c r="A695" s="742"/>
      <c r="B695" s="742"/>
      <c r="C695" s="742"/>
      <c r="D695" s="746"/>
      <c r="E695" s="746"/>
      <c r="F695" s="746"/>
      <c r="G695" s="746"/>
      <c r="H695" s="746"/>
      <c r="I695" s="742"/>
      <c r="J695" s="742"/>
      <c r="K695" s="742"/>
      <c r="L695" s="742"/>
      <c r="M695" s="742"/>
      <c r="N695" s="742"/>
      <c r="O695" s="742"/>
      <c r="P695" s="742"/>
      <c r="Q695" s="742"/>
      <c r="R695" s="742"/>
      <c r="S695" s="742"/>
      <c r="T695" s="742"/>
      <c r="U695" s="742"/>
      <c r="V695" s="742"/>
      <c r="W695" s="742"/>
      <c r="X695" s="742"/>
      <c r="Y695" s="742"/>
      <c r="Z695" s="742"/>
    </row>
    <row r="696" ht="15.75" customHeight="1">
      <c r="A696" s="742"/>
      <c r="B696" s="742"/>
      <c r="C696" s="742"/>
      <c r="D696" s="746"/>
      <c r="E696" s="746"/>
      <c r="F696" s="746"/>
      <c r="G696" s="746"/>
      <c r="H696" s="746"/>
      <c r="I696" s="742"/>
      <c r="J696" s="742"/>
      <c r="K696" s="742"/>
      <c r="L696" s="742"/>
      <c r="M696" s="742"/>
      <c r="N696" s="742"/>
      <c r="O696" s="742"/>
      <c r="P696" s="742"/>
      <c r="Q696" s="742"/>
      <c r="R696" s="742"/>
      <c r="S696" s="742"/>
      <c r="T696" s="742"/>
      <c r="U696" s="742"/>
      <c r="V696" s="742"/>
      <c r="W696" s="742"/>
      <c r="X696" s="742"/>
      <c r="Y696" s="742"/>
      <c r="Z696" s="742"/>
    </row>
    <row r="697" ht="15.75" customHeight="1">
      <c r="A697" s="742"/>
      <c r="B697" s="742"/>
      <c r="C697" s="742"/>
      <c r="D697" s="746"/>
      <c r="E697" s="746"/>
      <c r="F697" s="746"/>
      <c r="G697" s="746"/>
      <c r="H697" s="746"/>
      <c r="I697" s="742"/>
      <c r="J697" s="742"/>
      <c r="K697" s="742"/>
      <c r="L697" s="742"/>
      <c r="M697" s="742"/>
      <c r="N697" s="742"/>
      <c r="O697" s="742"/>
      <c r="P697" s="742"/>
      <c r="Q697" s="742"/>
      <c r="R697" s="742"/>
      <c r="S697" s="742"/>
      <c r="T697" s="742"/>
      <c r="U697" s="742"/>
      <c r="V697" s="742"/>
      <c r="W697" s="742"/>
      <c r="X697" s="742"/>
      <c r="Y697" s="742"/>
      <c r="Z697" s="742"/>
    </row>
    <row r="698" ht="15.75" customHeight="1">
      <c r="A698" s="742"/>
      <c r="B698" s="742"/>
      <c r="C698" s="742"/>
      <c r="D698" s="746"/>
      <c r="E698" s="746"/>
      <c r="F698" s="746"/>
      <c r="G698" s="746"/>
      <c r="H698" s="746"/>
      <c r="I698" s="742"/>
      <c r="J698" s="742"/>
      <c r="K698" s="742"/>
      <c r="L698" s="742"/>
      <c r="M698" s="742"/>
      <c r="N698" s="742"/>
      <c r="O698" s="742"/>
      <c r="P698" s="742"/>
      <c r="Q698" s="742"/>
      <c r="R698" s="742"/>
      <c r="S698" s="742"/>
      <c r="T698" s="742"/>
      <c r="U698" s="742"/>
      <c r="V698" s="742"/>
      <c r="W698" s="742"/>
      <c r="X698" s="742"/>
      <c r="Y698" s="742"/>
      <c r="Z698" s="742"/>
    </row>
    <row r="699" ht="15.75" customHeight="1">
      <c r="A699" s="742"/>
      <c r="B699" s="742"/>
      <c r="C699" s="742"/>
      <c r="D699" s="746"/>
      <c r="E699" s="746"/>
      <c r="F699" s="746"/>
      <c r="G699" s="746"/>
      <c r="H699" s="746"/>
      <c r="I699" s="742"/>
      <c r="J699" s="742"/>
      <c r="K699" s="742"/>
      <c r="L699" s="742"/>
      <c r="M699" s="742"/>
      <c r="N699" s="742"/>
      <c r="O699" s="742"/>
      <c r="P699" s="742"/>
      <c r="Q699" s="742"/>
      <c r="R699" s="742"/>
      <c r="S699" s="742"/>
      <c r="T699" s="742"/>
      <c r="U699" s="742"/>
      <c r="V699" s="742"/>
      <c r="W699" s="742"/>
      <c r="X699" s="742"/>
      <c r="Y699" s="742"/>
      <c r="Z699" s="742"/>
    </row>
    <row r="700" ht="15.75" customHeight="1">
      <c r="A700" s="742"/>
      <c r="B700" s="742"/>
      <c r="C700" s="742"/>
      <c r="D700" s="746"/>
      <c r="E700" s="746"/>
      <c r="F700" s="746"/>
      <c r="G700" s="746"/>
      <c r="H700" s="746"/>
      <c r="I700" s="742"/>
      <c r="J700" s="742"/>
      <c r="K700" s="742"/>
      <c r="L700" s="742"/>
      <c r="M700" s="742"/>
      <c r="N700" s="742"/>
      <c r="O700" s="742"/>
      <c r="P700" s="742"/>
      <c r="Q700" s="742"/>
      <c r="R700" s="742"/>
      <c r="S700" s="742"/>
      <c r="T700" s="742"/>
      <c r="U700" s="742"/>
      <c r="V700" s="742"/>
      <c r="W700" s="742"/>
      <c r="X700" s="742"/>
      <c r="Y700" s="742"/>
      <c r="Z700" s="742"/>
    </row>
    <row r="701" ht="15.75" customHeight="1">
      <c r="A701" s="742"/>
      <c r="B701" s="742"/>
      <c r="C701" s="742"/>
      <c r="D701" s="746"/>
      <c r="E701" s="746"/>
      <c r="F701" s="746"/>
      <c r="G701" s="746"/>
      <c r="H701" s="746"/>
      <c r="I701" s="742"/>
      <c r="J701" s="742"/>
      <c r="K701" s="742"/>
      <c r="L701" s="742"/>
      <c r="M701" s="742"/>
      <c r="N701" s="742"/>
      <c r="O701" s="742"/>
      <c r="P701" s="742"/>
      <c r="Q701" s="742"/>
      <c r="R701" s="742"/>
      <c r="S701" s="742"/>
      <c r="T701" s="742"/>
      <c r="U701" s="742"/>
      <c r="V701" s="742"/>
      <c r="W701" s="742"/>
      <c r="X701" s="742"/>
      <c r="Y701" s="742"/>
      <c r="Z701" s="742"/>
    </row>
    <row r="702" ht="15.75" customHeight="1">
      <c r="A702" s="742"/>
      <c r="B702" s="742"/>
      <c r="C702" s="742"/>
      <c r="D702" s="746"/>
      <c r="E702" s="746"/>
      <c r="F702" s="746"/>
      <c r="G702" s="746"/>
      <c r="H702" s="746"/>
      <c r="I702" s="742"/>
      <c r="J702" s="742"/>
      <c r="K702" s="742"/>
      <c r="L702" s="742"/>
      <c r="M702" s="742"/>
      <c r="N702" s="742"/>
      <c r="O702" s="742"/>
      <c r="P702" s="742"/>
      <c r="Q702" s="742"/>
      <c r="R702" s="742"/>
      <c r="S702" s="742"/>
      <c r="T702" s="742"/>
      <c r="U702" s="742"/>
      <c r="V702" s="742"/>
      <c r="W702" s="742"/>
      <c r="X702" s="742"/>
      <c r="Y702" s="742"/>
      <c r="Z702" s="742"/>
    </row>
    <row r="703" ht="15.75" customHeight="1">
      <c r="A703" s="742"/>
      <c r="B703" s="742"/>
      <c r="C703" s="742"/>
      <c r="D703" s="746"/>
      <c r="E703" s="746"/>
      <c r="F703" s="746"/>
      <c r="G703" s="746"/>
      <c r="H703" s="746"/>
      <c r="I703" s="742"/>
      <c r="J703" s="742"/>
      <c r="K703" s="742"/>
      <c r="L703" s="742"/>
      <c r="M703" s="742"/>
      <c r="N703" s="742"/>
      <c r="O703" s="742"/>
      <c r="P703" s="742"/>
      <c r="Q703" s="742"/>
      <c r="R703" s="742"/>
      <c r="S703" s="742"/>
      <c r="T703" s="742"/>
      <c r="U703" s="742"/>
      <c r="V703" s="742"/>
      <c r="W703" s="742"/>
      <c r="X703" s="742"/>
      <c r="Y703" s="742"/>
      <c r="Z703" s="742"/>
    </row>
    <row r="704" ht="15.75" customHeight="1">
      <c r="A704" s="742"/>
      <c r="B704" s="742"/>
      <c r="C704" s="742"/>
      <c r="D704" s="746"/>
      <c r="E704" s="746"/>
      <c r="F704" s="746"/>
      <c r="G704" s="746"/>
      <c r="H704" s="746"/>
      <c r="I704" s="742"/>
      <c r="J704" s="742"/>
      <c r="K704" s="742"/>
      <c r="L704" s="742"/>
      <c r="M704" s="742"/>
      <c r="N704" s="742"/>
      <c r="O704" s="742"/>
      <c r="P704" s="742"/>
      <c r="Q704" s="742"/>
      <c r="R704" s="742"/>
      <c r="S704" s="742"/>
      <c r="T704" s="742"/>
      <c r="U704" s="742"/>
      <c r="V704" s="742"/>
      <c r="W704" s="742"/>
      <c r="X704" s="742"/>
      <c r="Y704" s="742"/>
      <c r="Z704" s="742"/>
    </row>
    <row r="705" ht="15.75" customHeight="1">
      <c r="A705" s="742"/>
      <c r="B705" s="742"/>
      <c r="C705" s="742"/>
      <c r="D705" s="746"/>
      <c r="E705" s="746"/>
      <c r="F705" s="746"/>
      <c r="G705" s="746"/>
      <c r="H705" s="746"/>
      <c r="I705" s="742"/>
      <c r="J705" s="742"/>
      <c r="K705" s="742"/>
      <c r="L705" s="742"/>
      <c r="M705" s="742"/>
      <c r="N705" s="742"/>
      <c r="O705" s="742"/>
      <c r="P705" s="742"/>
      <c r="Q705" s="742"/>
      <c r="R705" s="742"/>
      <c r="S705" s="742"/>
      <c r="T705" s="742"/>
      <c r="U705" s="742"/>
      <c r="V705" s="742"/>
      <c r="W705" s="742"/>
      <c r="X705" s="742"/>
      <c r="Y705" s="742"/>
      <c r="Z705" s="742"/>
    </row>
    <row r="706" ht="15.75" customHeight="1">
      <c r="A706" s="742"/>
      <c r="B706" s="742"/>
      <c r="C706" s="742"/>
      <c r="D706" s="746"/>
      <c r="E706" s="746"/>
      <c r="F706" s="746"/>
      <c r="G706" s="746"/>
      <c r="H706" s="746"/>
      <c r="I706" s="742"/>
      <c r="J706" s="742"/>
      <c r="K706" s="742"/>
      <c r="L706" s="742"/>
      <c r="M706" s="742"/>
      <c r="N706" s="742"/>
      <c r="O706" s="742"/>
      <c r="P706" s="742"/>
      <c r="Q706" s="742"/>
      <c r="R706" s="742"/>
      <c r="S706" s="742"/>
      <c r="T706" s="742"/>
      <c r="U706" s="742"/>
      <c r="V706" s="742"/>
      <c r="W706" s="742"/>
      <c r="X706" s="742"/>
      <c r="Y706" s="742"/>
      <c r="Z706" s="742"/>
    </row>
    <row r="707" ht="15.75" customHeight="1">
      <c r="A707" s="742"/>
      <c r="B707" s="742"/>
      <c r="C707" s="742"/>
      <c r="D707" s="746"/>
      <c r="E707" s="746"/>
      <c r="F707" s="746"/>
      <c r="G707" s="746"/>
      <c r="H707" s="746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</row>
    <row r="708" ht="15.75" customHeight="1">
      <c r="A708" s="742"/>
      <c r="B708" s="742"/>
      <c r="C708" s="742"/>
      <c r="D708" s="746"/>
      <c r="E708" s="746"/>
      <c r="F708" s="746"/>
      <c r="G708" s="746"/>
      <c r="H708" s="746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</row>
    <row r="709" ht="15.75" customHeight="1">
      <c r="A709" s="742"/>
      <c r="B709" s="742"/>
      <c r="C709" s="742"/>
      <c r="D709" s="746"/>
      <c r="E709" s="746"/>
      <c r="F709" s="746"/>
      <c r="G709" s="746"/>
      <c r="H709" s="746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</row>
    <row r="710" ht="15.75" customHeight="1">
      <c r="A710" s="742"/>
      <c r="B710" s="742"/>
      <c r="C710" s="742"/>
      <c r="D710" s="746"/>
      <c r="E710" s="746"/>
      <c r="F710" s="746"/>
      <c r="G710" s="746"/>
      <c r="H710" s="746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</row>
    <row r="711" ht="15.75" customHeight="1">
      <c r="A711" s="742"/>
      <c r="B711" s="742"/>
      <c r="C711" s="742"/>
      <c r="D711" s="746"/>
      <c r="E711" s="746"/>
      <c r="F711" s="746"/>
      <c r="G711" s="746"/>
      <c r="H711" s="746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</row>
    <row r="712" ht="15.75" customHeight="1">
      <c r="A712" s="742"/>
      <c r="B712" s="742"/>
      <c r="C712" s="742"/>
      <c r="D712" s="746"/>
      <c r="E712" s="746"/>
      <c r="F712" s="746"/>
      <c r="G712" s="746"/>
      <c r="H712" s="746"/>
      <c r="I712" s="742"/>
      <c r="J712" s="742"/>
      <c r="K712" s="742"/>
      <c r="L712" s="742"/>
      <c r="M712" s="742"/>
      <c r="N712" s="742"/>
      <c r="O712" s="742"/>
      <c r="P712" s="742"/>
      <c r="Q712" s="742"/>
      <c r="R712" s="742"/>
      <c r="S712" s="742"/>
      <c r="T712" s="742"/>
      <c r="U712" s="742"/>
      <c r="V712" s="742"/>
      <c r="W712" s="742"/>
      <c r="X712" s="742"/>
      <c r="Y712" s="742"/>
      <c r="Z712" s="742"/>
    </row>
    <row r="713" ht="15.75" customHeight="1">
      <c r="A713" s="742"/>
      <c r="B713" s="742"/>
      <c r="C713" s="742"/>
      <c r="D713" s="746"/>
      <c r="E713" s="746"/>
      <c r="F713" s="746"/>
      <c r="G713" s="746"/>
      <c r="H713" s="746"/>
      <c r="I713" s="742"/>
      <c r="J713" s="742"/>
      <c r="K713" s="742"/>
      <c r="L713" s="742"/>
      <c r="M713" s="742"/>
      <c r="N713" s="742"/>
      <c r="O713" s="742"/>
      <c r="P713" s="742"/>
      <c r="Q713" s="742"/>
      <c r="R713" s="742"/>
      <c r="S713" s="742"/>
      <c r="T713" s="742"/>
      <c r="U713" s="742"/>
      <c r="V713" s="742"/>
      <c r="W713" s="742"/>
      <c r="X713" s="742"/>
      <c r="Y713" s="742"/>
      <c r="Z713" s="742"/>
    </row>
    <row r="714" ht="15.75" customHeight="1">
      <c r="A714" s="742"/>
      <c r="B714" s="742"/>
      <c r="C714" s="742"/>
      <c r="D714" s="746"/>
      <c r="E714" s="746"/>
      <c r="F714" s="746"/>
      <c r="G714" s="746"/>
      <c r="H714" s="746"/>
      <c r="I714" s="742"/>
      <c r="J714" s="742"/>
      <c r="K714" s="742"/>
      <c r="L714" s="742"/>
      <c r="M714" s="742"/>
      <c r="N714" s="742"/>
      <c r="O714" s="742"/>
      <c r="P714" s="742"/>
      <c r="Q714" s="742"/>
      <c r="R714" s="742"/>
      <c r="S714" s="742"/>
      <c r="T714" s="742"/>
      <c r="U714" s="742"/>
      <c r="V714" s="742"/>
      <c r="W714" s="742"/>
      <c r="X714" s="742"/>
      <c r="Y714" s="742"/>
      <c r="Z714" s="742"/>
    </row>
    <row r="715" ht="15.75" customHeight="1">
      <c r="A715" s="742"/>
      <c r="B715" s="742"/>
      <c r="C715" s="742"/>
      <c r="D715" s="746"/>
      <c r="E715" s="746"/>
      <c r="F715" s="746"/>
      <c r="G715" s="746"/>
      <c r="H715" s="746"/>
      <c r="I715" s="742"/>
      <c r="J715" s="742"/>
      <c r="K715" s="742"/>
      <c r="L715" s="742"/>
      <c r="M715" s="742"/>
      <c r="N715" s="742"/>
      <c r="O715" s="742"/>
      <c r="P715" s="742"/>
      <c r="Q715" s="742"/>
      <c r="R715" s="742"/>
      <c r="S715" s="742"/>
      <c r="T715" s="742"/>
      <c r="U715" s="742"/>
      <c r="V715" s="742"/>
      <c r="W715" s="742"/>
      <c r="X715" s="742"/>
      <c r="Y715" s="742"/>
      <c r="Z715" s="742"/>
    </row>
    <row r="716" ht="15.75" customHeight="1">
      <c r="A716" s="742"/>
      <c r="B716" s="742"/>
      <c r="C716" s="742"/>
      <c r="D716" s="746"/>
      <c r="E716" s="746"/>
      <c r="F716" s="746"/>
      <c r="G716" s="746"/>
      <c r="H716" s="746"/>
      <c r="I716" s="742"/>
      <c r="J716" s="742"/>
      <c r="K716" s="742"/>
      <c r="L716" s="742"/>
      <c r="M716" s="742"/>
      <c r="N716" s="742"/>
      <c r="O716" s="742"/>
      <c r="P716" s="742"/>
      <c r="Q716" s="742"/>
      <c r="R716" s="742"/>
      <c r="S716" s="742"/>
      <c r="T716" s="742"/>
      <c r="U716" s="742"/>
      <c r="V716" s="742"/>
      <c r="W716" s="742"/>
      <c r="X716" s="742"/>
      <c r="Y716" s="742"/>
      <c r="Z716" s="742"/>
    </row>
    <row r="717" ht="15.75" customHeight="1">
      <c r="A717" s="742"/>
      <c r="B717" s="742"/>
      <c r="C717" s="742"/>
      <c r="D717" s="746"/>
      <c r="E717" s="746"/>
      <c r="F717" s="746"/>
      <c r="G717" s="746"/>
      <c r="H717" s="746"/>
      <c r="I717" s="742"/>
      <c r="J717" s="742"/>
      <c r="K717" s="742"/>
      <c r="L717" s="742"/>
      <c r="M717" s="742"/>
      <c r="N717" s="742"/>
      <c r="O717" s="742"/>
      <c r="P717" s="742"/>
      <c r="Q717" s="742"/>
      <c r="R717" s="742"/>
      <c r="S717" s="742"/>
      <c r="T717" s="742"/>
      <c r="U717" s="742"/>
      <c r="V717" s="742"/>
      <c r="W717" s="742"/>
      <c r="X717" s="742"/>
      <c r="Y717" s="742"/>
      <c r="Z717" s="742"/>
    </row>
    <row r="718" ht="15.75" customHeight="1">
      <c r="A718" s="742"/>
      <c r="B718" s="742"/>
      <c r="C718" s="742"/>
      <c r="D718" s="746"/>
      <c r="E718" s="746"/>
      <c r="F718" s="746"/>
      <c r="G718" s="746"/>
      <c r="H718" s="746"/>
      <c r="I718" s="742"/>
      <c r="J718" s="742"/>
      <c r="K718" s="742"/>
      <c r="L718" s="742"/>
      <c r="M718" s="742"/>
      <c r="N718" s="742"/>
      <c r="O718" s="742"/>
      <c r="P718" s="742"/>
      <c r="Q718" s="742"/>
      <c r="R718" s="742"/>
      <c r="S718" s="742"/>
      <c r="T718" s="742"/>
      <c r="U718" s="742"/>
      <c r="V718" s="742"/>
      <c r="W718" s="742"/>
      <c r="X718" s="742"/>
      <c r="Y718" s="742"/>
      <c r="Z718" s="742"/>
    </row>
    <row r="719" ht="15.75" customHeight="1">
      <c r="A719" s="742"/>
      <c r="B719" s="742"/>
      <c r="C719" s="742"/>
      <c r="D719" s="746"/>
      <c r="E719" s="746"/>
      <c r="F719" s="746"/>
      <c r="G719" s="746"/>
      <c r="H719" s="746"/>
      <c r="I719" s="742"/>
      <c r="J719" s="742"/>
      <c r="K719" s="742"/>
      <c r="L719" s="742"/>
      <c r="M719" s="742"/>
      <c r="N719" s="742"/>
      <c r="O719" s="742"/>
      <c r="P719" s="742"/>
      <c r="Q719" s="742"/>
      <c r="R719" s="742"/>
      <c r="S719" s="742"/>
      <c r="T719" s="742"/>
      <c r="U719" s="742"/>
      <c r="V719" s="742"/>
      <c r="W719" s="742"/>
      <c r="X719" s="742"/>
      <c r="Y719" s="742"/>
      <c r="Z719" s="742"/>
    </row>
    <row r="720" ht="15.75" customHeight="1">
      <c r="A720" s="742"/>
      <c r="B720" s="742"/>
      <c r="C720" s="742"/>
      <c r="D720" s="746"/>
      <c r="E720" s="746"/>
      <c r="F720" s="746"/>
      <c r="G720" s="746"/>
      <c r="H720" s="746"/>
      <c r="I720" s="742"/>
      <c r="J720" s="742"/>
      <c r="K720" s="742"/>
      <c r="L720" s="742"/>
      <c r="M720" s="742"/>
      <c r="N720" s="742"/>
      <c r="O720" s="742"/>
      <c r="P720" s="742"/>
      <c r="Q720" s="742"/>
      <c r="R720" s="742"/>
      <c r="S720" s="742"/>
      <c r="T720" s="742"/>
      <c r="U720" s="742"/>
      <c r="V720" s="742"/>
      <c r="W720" s="742"/>
      <c r="X720" s="742"/>
      <c r="Y720" s="742"/>
      <c r="Z720" s="742"/>
    </row>
    <row r="721" ht="15.75" customHeight="1">
      <c r="A721" s="742"/>
      <c r="B721" s="742"/>
      <c r="C721" s="742"/>
      <c r="D721" s="746"/>
      <c r="E721" s="746"/>
      <c r="F721" s="746"/>
      <c r="G721" s="746"/>
      <c r="H721" s="746"/>
      <c r="I721" s="742"/>
      <c r="J721" s="742"/>
      <c r="K721" s="742"/>
      <c r="L721" s="742"/>
      <c r="M721" s="742"/>
      <c r="N721" s="742"/>
      <c r="O721" s="742"/>
      <c r="P721" s="742"/>
      <c r="Q721" s="742"/>
      <c r="R721" s="742"/>
      <c r="S721" s="742"/>
      <c r="T721" s="742"/>
      <c r="U721" s="742"/>
      <c r="V721" s="742"/>
      <c r="W721" s="742"/>
      <c r="X721" s="742"/>
      <c r="Y721" s="742"/>
      <c r="Z721" s="742"/>
    </row>
    <row r="722" ht="15.75" customHeight="1">
      <c r="A722" s="742"/>
      <c r="B722" s="742"/>
      <c r="C722" s="742"/>
      <c r="D722" s="746"/>
      <c r="E722" s="746"/>
      <c r="F722" s="746"/>
      <c r="G722" s="746"/>
      <c r="H722" s="746"/>
      <c r="I722" s="742"/>
      <c r="J722" s="742"/>
      <c r="K722" s="742"/>
      <c r="L722" s="742"/>
      <c r="M722" s="742"/>
      <c r="N722" s="742"/>
      <c r="O722" s="742"/>
      <c r="P722" s="742"/>
      <c r="Q722" s="742"/>
      <c r="R722" s="742"/>
      <c r="S722" s="742"/>
      <c r="T722" s="742"/>
      <c r="U722" s="742"/>
      <c r="V722" s="742"/>
      <c r="W722" s="742"/>
      <c r="X722" s="742"/>
      <c r="Y722" s="742"/>
      <c r="Z722" s="742"/>
    </row>
    <row r="723" ht="15.75" customHeight="1">
      <c r="A723" s="742"/>
      <c r="B723" s="742"/>
      <c r="C723" s="742"/>
      <c r="D723" s="746"/>
      <c r="E723" s="746"/>
      <c r="F723" s="746"/>
      <c r="G723" s="746"/>
      <c r="H723" s="746"/>
      <c r="I723" s="742"/>
      <c r="J723" s="742"/>
      <c r="K723" s="742"/>
      <c r="L723" s="742"/>
      <c r="M723" s="742"/>
      <c r="N723" s="742"/>
      <c r="O723" s="742"/>
      <c r="P723" s="742"/>
      <c r="Q723" s="742"/>
      <c r="R723" s="742"/>
      <c r="S723" s="742"/>
      <c r="T723" s="742"/>
      <c r="U723" s="742"/>
      <c r="V723" s="742"/>
      <c r="W723" s="742"/>
      <c r="X723" s="742"/>
      <c r="Y723" s="742"/>
      <c r="Z723" s="742"/>
    </row>
    <row r="724" ht="15.75" customHeight="1">
      <c r="A724" s="742"/>
      <c r="B724" s="742"/>
      <c r="C724" s="742"/>
      <c r="D724" s="746"/>
      <c r="E724" s="746"/>
      <c r="F724" s="746"/>
      <c r="G724" s="746"/>
      <c r="H724" s="746"/>
      <c r="I724" s="742"/>
      <c r="J724" s="742"/>
      <c r="K724" s="742"/>
      <c r="L724" s="742"/>
      <c r="M724" s="742"/>
      <c r="N724" s="742"/>
      <c r="O724" s="742"/>
      <c r="P724" s="742"/>
      <c r="Q724" s="742"/>
      <c r="R724" s="742"/>
      <c r="S724" s="742"/>
      <c r="T724" s="742"/>
      <c r="U724" s="742"/>
      <c r="V724" s="742"/>
      <c r="W724" s="742"/>
      <c r="X724" s="742"/>
      <c r="Y724" s="742"/>
      <c r="Z724" s="742"/>
    </row>
    <row r="725" ht="15.75" customHeight="1">
      <c r="A725" s="742"/>
      <c r="B725" s="742"/>
      <c r="C725" s="742"/>
      <c r="D725" s="746"/>
      <c r="E725" s="746"/>
      <c r="F725" s="746"/>
      <c r="G725" s="746"/>
      <c r="H725" s="746"/>
      <c r="I725" s="742"/>
      <c r="J725" s="742"/>
      <c r="K725" s="742"/>
      <c r="L725" s="742"/>
      <c r="M725" s="742"/>
      <c r="N725" s="742"/>
      <c r="O725" s="742"/>
      <c r="P725" s="742"/>
      <c r="Q725" s="742"/>
      <c r="R725" s="742"/>
      <c r="S725" s="742"/>
      <c r="T725" s="742"/>
      <c r="U725" s="742"/>
      <c r="V725" s="742"/>
      <c r="W725" s="742"/>
      <c r="X725" s="742"/>
      <c r="Y725" s="742"/>
      <c r="Z725" s="742"/>
    </row>
    <row r="726" ht="15.75" customHeight="1">
      <c r="A726" s="742"/>
      <c r="B726" s="742"/>
      <c r="C726" s="742"/>
      <c r="D726" s="746"/>
      <c r="E726" s="746"/>
      <c r="F726" s="746"/>
      <c r="G726" s="746"/>
      <c r="H726" s="746"/>
      <c r="I726" s="742"/>
      <c r="J726" s="742"/>
      <c r="K726" s="742"/>
      <c r="L726" s="742"/>
      <c r="M726" s="742"/>
      <c r="N726" s="742"/>
      <c r="O726" s="742"/>
      <c r="P726" s="742"/>
      <c r="Q726" s="742"/>
      <c r="R726" s="742"/>
      <c r="S726" s="742"/>
      <c r="T726" s="742"/>
      <c r="U726" s="742"/>
      <c r="V726" s="742"/>
      <c r="W726" s="742"/>
      <c r="X726" s="742"/>
      <c r="Y726" s="742"/>
      <c r="Z726" s="742"/>
    </row>
    <row r="727" ht="15.75" customHeight="1">
      <c r="A727" s="742"/>
      <c r="B727" s="742"/>
      <c r="C727" s="742"/>
      <c r="D727" s="746"/>
      <c r="E727" s="746"/>
      <c r="F727" s="746"/>
      <c r="G727" s="746"/>
      <c r="H727" s="746"/>
      <c r="I727" s="742"/>
      <c r="J727" s="742"/>
      <c r="K727" s="742"/>
      <c r="L727" s="742"/>
      <c r="M727" s="742"/>
      <c r="N727" s="742"/>
      <c r="O727" s="742"/>
      <c r="P727" s="742"/>
      <c r="Q727" s="742"/>
      <c r="R727" s="742"/>
      <c r="S727" s="742"/>
      <c r="T727" s="742"/>
      <c r="U727" s="742"/>
      <c r="V727" s="742"/>
      <c r="W727" s="742"/>
      <c r="X727" s="742"/>
      <c r="Y727" s="742"/>
      <c r="Z727" s="742"/>
    </row>
    <row r="728" ht="15.75" customHeight="1">
      <c r="A728" s="742"/>
      <c r="B728" s="742"/>
      <c r="C728" s="742"/>
      <c r="D728" s="746"/>
      <c r="E728" s="746"/>
      <c r="F728" s="746"/>
      <c r="G728" s="746"/>
      <c r="H728" s="746"/>
      <c r="I728" s="742"/>
      <c r="J728" s="742"/>
      <c r="K728" s="742"/>
      <c r="L728" s="742"/>
      <c r="M728" s="742"/>
      <c r="N728" s="742"/>
      <c r="O728" s="742"/>
      <c r="P728" s="742"/>
      <c r="Q728" s="742"/>
      <c r="R728" s="742"/>
      <c r="S728" s="742"/>
      <c r="T728" s="742"/>
      <c r="U728" s="742"/>
      <c r="V728" s="742"/>
      <c r="W728" s="742"/>
      <c r="X728" s="742"/>
      <c r="Y728" s="742"/>
      <c r="Z728" s="742"/>
    </row>
    <row r="729" ht="15.75" customHeight="1">
      <c r="A729" s="742"/>
      <c r="B729" s="742"/>
      <c r="C729" s="742"/>
      <c r="D729" s="746"/>
      <c r="E729" s="746"/>
      <c r="F729" s="746"/>
      <c r="G729" s="746"/>
      <c r="H729" s="746"/>
      <c r="I729" s="742"/>
      <c r="J729" s="742"/>
      <c r="K729" s="742"/>
      <c r="L729" s="742"/>
      <c r="M729" s="742"/>
      <c r="N729" s="742"/>
      <c r="O729" s="742"/>
      <c r="P729" s="742"/>
      <c r="Q729" s="742"/>
      <c r="R729" s="742"/>
      <c r="S729" s="742"/>
      <c r="T729" s="742"/>
      <c r="U729" s="742"/>
      <c r="V729" s="742"/>
      <c r="W729" s="742"/>
      <c r="X729" s="742"/>
      <c r="Y729" s="742"/>
      <c r="Z729" s="742"/>
    </row>
    <row r="730" ht="15.75" customHeight="1">
      <c r="A730" s="742"/>
      <c r="B730" s="742"/>
      <c r="C730" s="742"/>
      <c r="D730" s="746"/>
      <c r="E730" s="746"/>
      <c r="F730" s="746"/>
      <c r="G730" s="746"/>
      <c r="H730" s="746"/>
      <c r="I730" s="742"/>
      <c r="J730" s="742"/>
      <c r="K730" s="742"/>
      <c r="L730" s="742"/>
      <c r="M730" s="742"/>
      <c r="N730" s="742"/>
      <c r="O730" s="742"/>
      <c r="P730" s="742"/>
      <c r="Q730" s="742"/>
      <c r="R730" s="742"/>
      <c r="S730" s="742"/>
      <c r="T730" s="742"/>
      <c r="U730" s="742"/>
      <c r="V730" s="742"/>
      <c r="W730" s="742"/>
      <c r="X730" s="742"/>
      <c r="Y730" s="742"/>
      <c r="Z730" s="742"/>
    </row>
    <row r="731" ht="15.75" customHeight="1">
      <c r="A731" s="742"/>
      <c r="B731" s="742"/>
      <c r="C731" s="742"/>
      <c r="D731" s="746"/>
      <c r="E731" s="746"/>
      <c r="F731" s="746"/>
      <c r="G731" s="746"/>
      <c r="H731" s="746"/>
      <c r="I731" s="742"/>
      <c r="J731" s="742"/>
      <c r="K731" s="742"/>
      <c r="L731" s="742"/>
      <c r="M731" s="742"/>
      <c r="N731" s="742"/>
      <c r="O731" s="742"/>
      <c r="P731" s="742"/>
      <c r="Q731" s="742"/>
      <c r="R731" s="742"/>
      <c r="S731" s="742"/>
      <c r="T731" s="742"/>
      <c r="U731" s="742"/>
      <c r="V731" s="742"/>
      <c r="W731" s="742"/>
      <c r="X731" s="742"/>
      <c r="Y731" s="742"/>
      <c r="Z731" s="742"/>
    </row>
    <row r="732" ht="15.75" customHeight="1">
      <c r="A732" s="742"/>
      <c r="B732" s="742"/>
      <c r="C732" s="742"/>
      <c r="D732" s="746"/>
      <c r="E732" s="746"/>
      <c r="F732" s="746"/>
      <c r="G732" s="746"/>
      <c r="H732" s="746"/>
      <c r="I732" s="742"/>
      <c r="J732" s="742"/>
      <c r="K732" s="742"/>
      <c r="L732" s="742"/>
      <c r="M732" s="742"/>
      <c r="N732" s="742"/>
      <c r="O732" s="742"/>
      <c r="P732" s="742"/>
      <c r="Q732" s="742"/>
      <c r="R732" s="742"/>
      <c r="S732" s="742"/>
      <c r="T732" s="742"/>
      <c r="U732" s="742"/>
      <c r="V732" s="742"/>
      <c r="W732" s="742"/>
      <c r="X732" s="742"/>
      <c r="Y732" s="742"/>
      <c r="Z732" s="742"/>
    </row>
    <row r="733" ht="15.75" customHeight="1">
      <c r="A733" s="742"/>
      <c r="B733" s="742"/>
      <c r="C733" s="742"/>
      <c r="D733" s="746"/>
      <c r="E733" s="746"/>
      <c r="F733" s="746"/>
      <c r="G733" s="746"/>
      <c r="H733" s="746"/>
      <c r="I733" s="742"/>
      <c r="J733" s="742"/>
      <c r="K733" s="742"/>
      <c r="L733" s="742"/>
      <c r="M733" s="742"/>
      <c r="N733" s="742"/>
      <c r="O733" s="742"/>
      <c r="P733" s="742"/>
      <c r="Q733" s="742"/>
      <c r="R733" s="742"/>
      <c r="S733" s="742"/>
      <c r="T733" s="742"/>
      <c r="U733" s="742"/>
      <c r="V733" s="742"/>
      <c r="W733" s="742"/>
      <c r="X733" s="742"/>
      <c r="Y733" s="742"/>
      <c r="Z733" s="742"/>
    </row>
    <row r="734" ht="15.75" customHeight="1">
      <c r="A734" s="742"/>
      <c r="B734" s="742"/>
      <c r="C734" s="742"/>
      <c r="D734" s="746"/>
      <c r="E734" s="746"/>
      <c r="F734" s="746"/>
      <c r="G734" s="746"/>
      <c r="H734" s="746"/>
      <c r="I734" s="742"/>
      <c r="J734" s="742"/>
      <c r="K734" s="742"/>
      <c r="L734" s="742"/>
      <c r="M734" s="742"/>
      <c r="N734" s="742"/>
      <c r="O734" s="742"/>
      <c r="P734" s="742"/>
      <c r="Q734" s="742"/>
      <c r="R734" s="742"/>
      <c r="S734" s="742"/>
      <c r="T734" s="742"/>
      <c r="U734" s="742"/>
      <c r="V734" s="742"/>
      <c r="W734" s="742"/>
      <c r="X734" s="742"/>
      <c r="Y734" s="742"/>
      <c r="Z734" s="742"/>
    </row>
    <row r="735" ht="15.75" customHeight="1">
      <c r="A735" s="742"/>
      <c r="B735" s="742"/>
      <c r="C735" s="742"/>
      <c r="D735" s="746"/>
      <c r="E735" s="746"/>
      <c r="F735" s="746"/>
      <c r="G735" s="746"/>
      <c r="H735" s="746"/>
      <c r="I735" s="742"/>
      <c r="J735" s="742"/>
      <c r="K735" s="742"/>
      <c r="L735" s="742"/>
      <c r="M735" s="742"/>
      <c r="N735" s="742"/>
      <c r="O735" s="742"/>
      <c r="P735" s="742"/>
      <c r="Q735" s="742"/>
      <c r="R735" s="742"/>
      <c r="S735" s="742"/>
      <c r="T735" s="742"/>
      <c r="U735" s="742"/>
      <c r="V735" s="742"/>
      <c r="W735" s="742"/>
      <c r="X735" s="742"/>
      <c r="Y735" s="742"/>
      <c r="Z735" s="742"/>
    </row>
    <row r="736" ht="15.75" customHeight="1">
      <c r="A736" s="742"/>
      <c r="B736" s="742"/>
      <c r="C736" s="742"/>
      <c r="D736" s="746"/>
      <c r="E736" s="746"/>
      <c r="F736" s="746"/>
      <c r="G736" s="746"/>
      <c r="H736" s="746"/>
      <c r="I736" s="742"/>
      <c r="J736" s="742"/>
      <c r="K736" s="742"/>
      <c r="L736" s="742"/>
      <c r="M736" s="742"/>
      <c r="N736" s="742"/>
      <c r="O736" s="742"/>
      <c r="P736" s="742"/>
      <c r="Q736" s="742"/>
      <c r="R736" s="742"/>
      <c r="S736" s="742"/>
      <c r="T736" s="742"/>
      <c r="U736" s="742"/>
      <c r="V736" s="742"/>
      <c r="W736" s="742"/>
      <c r="X736" s="742"/>
      <c r="Y736" s="742"/>
      <c r="Z736" s="742"/>
    </row>
    <row r="737" ht="15.75" customHeight="1">
      <c r="A737" s="742"/>
      <c r="B737" s="742"/>
      <c r="C737" s="742"/>
      <c r="D737" s="746"/>
      <c r="E737" s="746"/>
      <c r="F737" s="746"/>
      <c r="G737" s="746"/>
      <c r="H737" s="746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</row>
    <row r="738" ht="15.75" customHeight="1">
      <c r="A738" s="742"/>
      <c r="B738" s="742"/>
      <c r="C738" s="742"/>
      <c r="D738" s="746"/>
      <c r="E738" s="746"/>
      <c r="F738" s="746"/>
      <c r="G738" s="746"/>
      <c r="H738" s="746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</row>
    <row r="739" ht="15.75" customHeight="1">
      <c r="A739" s="742"/>
      <c r="B739" s="742"/>
      <c r="C739" s="742"/>
      <c r="D739" s="746"/>
      <c r="E739" s="746"/>
      <c r="F739" s="746"/>
      <c r="G739" s="746"/>
      <c r="H739" s="746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</row>
    <row r="740" ht="15.75" customHeight="1">
      <c r="A740" s="742"/>
      <c r="B740" s="742"/>
      <c r="C740" s="742"/>
      <c r="D740" s="746"/>
      <c r="E740" s="746"/>
      <c r="F740" s="746"/>
      <c r="G740" s="746"/>
      <c r="H740" s="746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</row>
    <row r="741" ht="15.75" customHeight="1">
      <c r="A741" s="742"/>
      <c r="B741" s="742"/>
      <c r="C741" s="742"/>
      <c r="D741" s="746"/>
      <c r="E741" s="746"/>
      <c r="F741" s="746"/>
      <c r="G741" s="746"/>
      <c r="H741" s="746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</row>
    <row r="742" ht="15.75" customHeight="1">
      <c r="A742" s="742"/>
      <c r="B742" s="742"/>
      <c r="C742" s="742"/>
      <c r="D742" s="746"/>
      <c r="E742" s="746"/>
      <c r="F742" s="746"/>
      <c r="G742" s="746"/>
      <c r="H742" s="746"/>
      <c r="I742" s="742"/>
      <c r="J742" s="742"/>
      <c r="K742" s="742"/>
      <c r="L742" s="742"/>
      <c r="M742" s="742"/>
      <c r="N742" s="742"/>
      <c r="O742" s="742"/>
      <c r="P742" s="742"/>
      <c r="Q742" s="742"/>
      <c r="R742" s="742"/>
      <c r="S742" s="742"/>
      <c r="T742" s="742"/>
      <c r="U742" s="742"/>
      <c r="V742" s="742"/>
      <c r="W742" s="742"/>
      <c r="X742" s="742"/>
      <c r="Y742" s="742"/>
      <c r="Z742" s="742"/>
    </row>
    <row r="743" ht="15.75" customHeight="1">
      <c r="A743" s="742"/>
      <c r="B743" s="742"/>
      <c r="C743" s="742"/>
      <c r="D743" s="746"/>
      <c r="E743" s="746"/>
      <c r="F743" s="746"/>
      <c r="G743" s="746"/>
      <c r="H743" s="746"/>
      <c r="I743" s="742"/>
      <c r="J743" s="742"/>
      <c r="K743" s="742"/>
      <c r="L743" s="742"/>
      <c r="M743" s="742"/>
      <c r="N743" s="742"/>
      <c r="O743" s="742"/>
      <c r="P743" s="742"/>
      <c r="Q743" s="742"/>
      <c r="R743" s="742"/>
      <c r="S743" s="742"/>
      <c r="T743" s="742"/>
      <c r="U743" s="742"/>
      <c r="V743" s="742"/>
      <c r="W743" s="742"/>
      <c r="X743" s="742"/>
      <c r="Y743" s="742"/>
      <c r="Z743" s="742"/>
    </row>
    <row r="744" ht="15.75" customHeight="1">
      <c r="A744" s="742"/>
      <c r="B744" s="742"/>
      <c r="C744" s="742"/>
      <c r="D744" s="746"/>
      <c r="E744" s="746"/>
      <c r="F744" s="746"/>
      <c r="G744" s="746"/>
      <c r="H744" s="746"/>
      <c r="I744" s="742"/>
      <c r="J744" s="742"/>
      <c r="K744" s="742"/>
      <c r="L744" s="742"/>
      <c r="M744" s="742"/>
      <c r="N744" s="742"/>
      <c r="O744" s="742"/>
      <c r="P744" s="742"/>
      <c r="Q744" s="742"/>
      <c r="R744" s="742"/>
      <c r="S744" s="742"/>
      <c r="T744" s="742"/>
      <c r="U744" s="742"/>
      <c r="V744" s="742"/>
      <c r="W744" s="742"/>
      <c r="X744" s="742"/>
      <c r="Y744" s="742"/>
      <c r="Z744" s="742"/>
    </row>
    <row r="745" ht="15.75" customHeight="1">
      <c r="A745" s="742"/>
      <c r="B745" s="742"/>
      <c r="C745" s="742"/>
      <c r="D745" s="746"/>
      <c r="E745" s="746"/>
      <c r="F745" s="746"/>
      <c r="G745" s="746"/>
      <c r="H745" s="746"/>
      <c r="I745" s="742"/>
      <c r="J745" s="742"/>
      <c r="K745" s="742"/>
      <c r="L745" s="742"/>
      <c r="M745" s="742"/>
      <c r="N745" s="742"/>
      <c r="O745" s="742"/>
      <c r="P745" s="742"/>
      <c r="Q745" s="742"/>
      <c r="R745" s="742"/>
      <c r="S745" s="742"/>
      <c r="T745" s="742"/>
      <c r="U745" s="742"/>
      <c r="V745" s="742"/>
      <c r="W745" s="742"/>
      <c r="X745" s="742"/>
      <c r="Y745" s="742"/>
      <c r="Z745" s="742"/>
    </row>
    <row r="746" ht="15.75" customHeight="1">
      <c r="A746" s="742"/>
      <c r="B746" s="742"/>
      <c r="C746" s="742"/>
      <c r="D746" s="746"/>
      <c r="E746" s="746"/>
      <c r="F746" s="746"/>
      <c r="G746" s="746"/>
      <c r="H746" s="746"/>
      <c r="I746" s="742"/>
      <c r="J746" s="742"/>
      <c r="K746" s="742"/>
      <c r="L746" s="742"/>
      <c r="M746" s="742"/>
      <c r="N746" s="742"/>
      <c r="O746" s="742"/>
      <c r="P746" s="742"/>
      <c r="Q746" s="742"/>
      <c r="R746" s="742"/>
      <c r="S746" s="742"/>
      <c r="T746" s="742"/>
      <c r="U746" s="742"/>
      <c r="V746" s="742"/>
      <c r="W746" s="742"/>
      <c r="X746" s="742"/>
      <c r="Y746" s="742"/>
      <c r="Z746" s="742"/>
    </row>
    <row r="747" ht="15.75" customHeight="1">
      <c r="A747" s="742"/>
      <c r="B747" s="742"/>
      <c r="C747" s="742"/>
      <c r="D747" s="746"/>
      <c r="E747" s="746"/>
      <c r="F747" s="746"/>
      <c r="G747" s="746"/>
      <c r="H747" s="746"/>
      <c r="I747" s="742"/>
      <c r="J747" s="742"/>
      <c r="K747" s="742"/>
      <c r="L747" s="742"/>
      <c r="M747" s="742"/>
      <c r="N747" s="742"/>
      <c r="O747" s="742"/>
      <c r="P747" s="742"/>
      <c r="Q747" s="742"/>
      <c r="R747" s="742"/>
      <c r="S747" s="742"/>
      <c r="T747" s="742"/>
      <c r="U747" s="742"/>
      <c r="V747" s="742"/>
      <c r="W747" s="742"/>
      <c r="X747" s="742"/>
      <c r="Y747" s="742"/>
      <c r="Z747" s="742"/>
    </row>
    <row r="748" ht="15.75" customHeight="1">
      <c r="A748" s="742"/>
      <c r="B748" s="742"/>
      <c r="C748" s="742"/>
      <c r="D748" s="746"/>
      <c r="E748" s="746"/>
      <c r="F748" s="746"/>
      <c r="G748" s="746"/>
      <c r="H748" s="746"/>
      <c r="I748" s="742"/>
      <c r="J748" s="742"/>
      <c r="K748" s="742"/>
      <c r="L748" s="742"/>
      <c r="M748" s="742"/>
      <c r="N748" s="742"/>
      <c r="O748" s="742"/>
      <c r="P748" s="742"/>
      <c r="Q748" s="742"/>
      <c r="R748" s="742"/>
      <c r="S748" s="742"/>
      <c r="T748" s="742"/>
      <c r="U748" s="742"/>
      <c r="V748" s="742"/>
      <c r="W748" s="742"/>
      <c r="X748" s="742"/>
      <c r="Y748" s="742"/>
      <c r="Z748" s="742"/>
    </row>
    <row r="749" ht="15.75" customHeight="1">
      <c r="A749" s="742"/>
      <c r="B749" s="742"/>
      <c r="C749" s="742"/>
      <c r="D749" s="746"/>
      <c r="E749" s="746"/>
      <c r="F749" s="746"/>
      <c r="G749" s="746"/>
      <c r="H749" s="746"/>
      <c r="I749" s="742"/>
      <c r="J749" s="742"/>
      <c r="K749" s="742"/>
      <c r="L749" s="742"/>
      <c r="M749" s="742"/>
      <c r="N749" s="742"/>
      <c r="O749" s="742"/>
      <c r="P749" s="742"/>
      <c r="Q749" s="742"/>
      <c r="R749" s="742"/>
      <c r="S749" s="742"/>
      <c r="T749" s="742"/>
      <c r="U749" s="742"/>
      <c r="V749" s="742"/>
      <c r="W749" s="742"/>
      <c r="X749" s="742"/>
      <c r="Y749" s="742"/>
      <c r="Z749" s="742"/>
    </row>
    <row r="750" ht="15.75" customHeight="1">
      <c r="A750" s="742"/>
      <c r="B750" s="742"/>
      <c r="C750" s="742"/>
      <c r="D750" s="746"/>
      <c r="E750" s="746"/>
      <c r="F750" s="746"/>
      <c r="G750" s="746"/>
      <c r="H750" s="746"/>
      <c r="I750" s="742"/>
      <c r="J750" s="742"/>
      <c r="K750" s="742"/>
      <c r="L750" s="742"/>
      <c r="M750" s="742"/>
      <c r="N750" s="742"/>
      <c r="O750" s="742"/>
      <c r="P750" s="742"/>
      <c r="Q750" s="742"/>
      <c r="R750" s="742"/>
      <c r="S750" s="742"/>
      <c r="T750" s="742"/>
      <c r="U750" s="742"/>
      <c r="V750" s="742"/>
      <c r="W750" s="742"/>
      <c r="X750" s="742"/>
      <c r="Y750" s="742"/>
      <c r="Z750" s="742"/>
    </row>
    <row r="751" ht="15.75" customHeight="1">
      <c r="A751" s="742"/>
      <c r="B751" s="742"/>
      <c r="C751" s="742"/>
      <c r="D751" s="746"/>
      <c r="E751" s="746"/>
      <c r="F751" s="746"/>
      <c r="G751" s="746"/>
      <c r="H751" s="746"/>
      <c r="I751" s="742"/>
      <c r="J751" s="742"/>
      <c r="K751" s="742"/>
      <c r="L751" s="742"/>
      <c r="M751" s="742"/>
      <c r="N751" s="742"/>
      <c r="O751" s="742"/>
      <c r="P751" s="742"/>
      <c r="Q751" s="742"/>
      <c r="R751" s="742"/>
      <c r="S751" s="742"/>
      <c r="T751" s="742"/>
      <c r="U751" s="742"/>
      <c r="V751" s="742"/>
      <c r="W751" s="742"/>
      <c r="X751" s="742"/>
      <c r="Y751" s="742"/>
      <c r="Z751" s="742"/>
    </row>
    <row r="752" ht="15.75" customHeight="1">
      <c r="A752" s="742"/>
      <c r="B752" s="742"/>
      <c r="C752" s="742"/>
      <c r="D752" s="746"/>
      <c r="E752" s="746"/>
      <c r="F752" s="746"/>
      <c r="G752" s="746"/>
      <c r="H752" s="746"/>
      <c r="I752" s="742"/>
      <c r="J752" s="742"/>
      <c r="K752" s="742"/>
      <c r="L752" s="742"/>
      <c r="M752" s="742"/>
      <c r="N752" s="742"/>
      <c r="O752" s="742"/>
      <c r="P752" s="742"/>
      <c r="Q752" s="742"/>
      <c r="R752" s="742"/>
      <c r="S752" s="742"/>
      <c r="T752" s="742"/>
      <c r="U752" s="742"/>
      <c r="V752" s="742"/>
      <c r="W752" s="742"/>
      <c r="X752" s="742"/>
      <c r="Y752" s="742"/>
      <c r="Z752" s="742"/>
    </row>
    <row r="753" ht="15.75" customHeight="1">
      <c r="A753" s="742"/>
      <c r="B753" s="742"/>
      <c r="C753" s="742"/>
      <c r="D753" s="746"/>
      <c r="E753" s="746"/>
      <c r="F753" s="746"/>
      <c r="G753" s="746"/>
      <c r="H753" s="746"/>
      <c r="I753" s="742"/>
      <c r="J753" s="742"/>
      <c r="K753" s="742"/>
      <c r="L753" s="742"/>
      <c r="M753" s="742"/>
      <c r="N753" s="742"/>
      <c r="O753" s="742"/>
      <c r="P753" s="742"/>
      <c r="Q753" s="742"/>
      <c r="R753" s="742"/>
      <c r="S753" s="742"/>
      <c r="T753" s="742"/>
      <c r="U753" s="742"/>
      <c r="V753" s="742"/>
      <c r="W753" s="742"/>
      <c r="X753" s="742"/>
      <c r="Y753" s="742"/>
      <c r="Z753" s="742"/>
    </row>
    <row r="754" ht="15.75" customHeight="1">
      <c r="A754" s="742"/>
      <c r="B754" s="742"/>
      <c r="C754" s="742"/>
      <c r="D754" s="746"/>
      <c r="E754" s="746"/>
      <c r="F754" s="746"/>
      <c r="G754" s="746"/>
      <c r="H754" s="746"/>
      <c r="I754" s="742"/>
      <c r="J754" s="742"/>
      <c r="K754" s="742"/>
      <c r="L754" s="742"/>
      <c r="M754" s="742"/>
      <c r="N754" s="742"/>
      <c r="O754" s="742"/>
      <c r="P754" s="742"/>
      <c r="Q754" s="742"/>
      <c r="R754" s="742"/>
      <c r="S754" s="742"/>
      <c r="T754" s="742"/>
      <c r="U754" s="742"/>
      <c r="V754" s="742"/>
      <c r="W754" s="742"/>
      <c r="X754" s="742"/>
      <c r="Y754" s="742"/>
      <c r="Z754" s="742"/>
    </row>
    <row r="755" ht="15.75" customHeight="1">
      <c r="A755" s="742"/>
      <c r="B755" s="742"/>
      <c r="C755" s="742"/>
      <c r="D755" s="746"/>
      <c r="E755" s="746"/>
      <c r="F755" s="746"/>
      <c r="G755" s="746"/>
      <c r="H755" s="746"/>
      <c r="I755" s="742"/>
      <c r="J755" s="742"/>
      <c r="K755" s="742"/>
      <c r="L755" s="742"/>
      <c r="M755" s="742"/>
      <c r="N755" s="742"/>
      <c r="O755" s="742"/>
      <c r="P755" s="742"/>
      <c r="Q755" s="742"/>
      <c r="R755" s="742"/>
      <c r="S755" s="742"/>
      <c r="T755" s="742"/>
      <c r="U755" s="742"/>
      <c r="V755" s="742"/>
      <c r="W755" s="742"/>
      <c r="X755" s="742"/>
      <c r="Y755" s="742"/>
      <c r="Z755" s="742"/>
    </row>
    <row r="756" ht="15.75" customHeight="1">
      <c r="A756" s="742"/>
      <c r="B756" s="742"/>
      <c r="C756" s="742"/>
      <c r="D756" s="746"/>
      <c r="E756" s="746"/>
      <c r="F756" s="746"/>
      <c r="G756" s="746"/>
      <c r="H756" s="746"/>
      <c r="I756" s="742"/>
      <c r="J756" s="742"/>
      <c r="K756" s="742"/>
      <c r="L756" s="742"/>
      <c r="M756" s="742"/>
      <c r="N756" s="742"/>
      <c r="O756" s="742"/>
      <c r="P756" s="742"/>
      <c r="Q756" s="742"/>
      <c r="R756" s="742"/>
      <c r="S756" s="742"/>
      <c r="T756" s="742"/>
      <c r="U756" s="742"/>
      <c r="V756" s="742"/>
      <c r="W756" s="742"/>
      <c r="X756" s="742"/>
      <c r="Y756" s="742"/>
      <c r="Z756" s="742"/>
    </row>
    <row r="757" ht="15.75" customHeight="1">
      <c r="A757" s="742"/>
      <c r="B757" s="742"/>
      <c r="C757" s="742"/>
      <c r="D757" s="746"/>
      <c r="E757" s="746"/>
      <c r="F757" s="746"/>
      <c r="G757" s="746"/>
      <c r="H757" s="746"/>
      <c r="I757" s="742"/>
      <c r="J757" s="742"/>
      <c r="K757" s="742"/>
      <c r="L757" s="742"/>
      <c r="M757" s="742"/>
      <c r="N757" s="742"/>
      <c r="O757" s="742"/>
      <c r="P757" s="742"/>
      <c r="Q757" s="742"/>
      <c r="R757" s="742"/>
      <c r="S757" s="742"/>
      <c r="T757" s="742"/>
      <c r="U757" s="742"/>
      <c r="V757" s="742"/>
      <c r="W757" s="742"/>
      <c r="X757" s="742"/>
      <c r="Y757" s="742"/>
      <c r="Z757" s="742"/>
    </row>
    <row r="758" ht="15.75" customHeight="1">
      <c r="A758" s="742"/>
      <c r="B758" s="742"/>
      <c r="C758" s="742"/>
      <c r="D758" s="746"/>
      <c r="E758" s="746"/>
      <c r="F758" s="746"/>
      <c r="G758" s="746"/>
      <c r="H758" s="746"/>
      <c r="I758" s="742"/>
      <c r="J758" s="742"/>
      <c r="K758" s="742"/>
      <c r="L758" s="742"/>
      <c r="M758" s="742"/>
      <c r="N758" s="742"/>
      <c r="O758" s="742"/>
      <c r="P758" s="742"/>
      <c r="Q758" s="742"/>
      <c r="R758" s="742"/>
      <c r="S758" s="742"/>
      <c r="T758" s="742"/>
      <c r="U758" s="742"/>
      <c r="V758" s="742"/>
      <c r="W758" s="742"/>
      <c r="X758" s="742"/>
      <c r="Y758" s="742"/>
      <c r="Z758" s="742"/>
    </row>
    <row r="759" ht="15.75" customHeight="1">
      <c r="A759" s="742"/>
      <c r="B759" s="742"/>
      <c r="C759" s="742"/>
      <c r="D759" s="746"/>
      <c r="E759" s="746"/>
      <c r="F759" s="746"/>
      <c r="G759" s="746"/>
      <c r="H759" s="746"/>
      <c r="I759" s="742"/>
      <c r="J759" s="742"/>
      <c r="K759" s="742"/>
      <c r="L759" s="742"/>
      <c r="M759" s="742"/>
      <c r="N759" s="742"/>
      <c r="O759" s="742"/>
      <c r="P759" s="742"/>
      <c r="Q759" s="742"/>
      <c r="R759" s="742"/>
      <c r="S759" s="742"/>
      <c r="T759" s="742"/>
      <c r="U759" s="742"/>
      <c r="V759" s="742"/>
      <c r="W759" s="742"/>
      <c r="X759" s="742"/>
      <c r="Y759" s="742"/>
      <c r="Z759" s="742"/>
    </row>
    <row r="760" ht="15.75" customHeight="1">
      <c r="A760" s="742"/>
      <c r="B760" s="742"/>
      <c r="C760" s="742"/>
      <c r="D760" s="746"/>
      <c r="E760" s="746"/>
      <c r="F760" s="746"/>
      <c r="G760" s="746"/>
      <c r="H760" s="746"/>
      <c r="I760" s="742"/>
      <c r="J760" s="742"/>
      <c r="K760" s="742"/>
      <c r="L760" s="742"/>
      <c r="M760" s="742"/>
      <c r="N760" s="742"/>
      <c r="O760" s="742"/>
      <c r="P760" s="742"/>
      <c r="Q760" s="742"/>
      <c r="R760" s="742"/>
      <c r="S760" s="742"/>
      <c r="T760" s="742"/>
      <c r="U760" s="742"/>
      <c r="V760" s="742"/>
      <c r="W760" s="742"/>
      <c r="X760" s="742"/>
      <c r="Y760" s="742"/>
      <c r="Z760" s="742"/>
    </row>
    <row r="761" ht="15.75" customHeight="1">
      <c r="A761" s="742"/>
      <c r="B761" s="742"/>
      <c r="C761" s="742"/>
      <c r="D761" s="746"/>
      <c r="E761" s="746"/>
      <c r="F761" s="746"/>
      <c r="G761" s="746"/>
      <c r="H761" s="746"/>
      <c r="I761" s="742"/>
      <c r="J761" s="742"/>
      <c r="K761" s="742"/>
      <c r="L761" s="742"/>
      <c r="M761" s="742"/>
      <c r="N761" s="742"/>
      <c r="O761" s="742"/>
      <c r="P761" s="742"/>
      <c r="Q761" s="742"/>
      <c r="R761" s="742"/>
      <c r="S761" s="742"/>
      <c r="T761" s="742"/>
      <c r="U761" s="742"/>
      <c r="V761" s="742"/>
      <c r="W761" s="742"/>
      <c r="X761" s="742"/>
      <c r="Y761" s="742"/>
      <c r="Z761" s="742"/>
    </row>
    <row r="762" ht="15.75" customHeight="1">
      <c r="A762" s="742"/>
      <c r="B762" s="742"/>
      <c r="C762" s="742"/>
      <c r="D762" s="746"/>
      <c r="E762" s="746"/>
      <c r="F762" s="746"/>
      <c r="G762" s="746"/>
      <c r="H762" s="746"/>
      <c r="I762" s="742"/>
      <c r="J762" s="742"/>
      <c r="K762" s="742"/>
      <c r="L762" s="742"/>
      <c r="M762" s="742"/>
      <c r="N762" s="742"/>
      <c r="O762" s="742"/>
      <c r="P762" s="742"/>
      <c r="Q762" s="742"/>
      <c r="R762" s="742"/>
      <c r="S762" s="742"/>
      <c r="T762" s="742"/>
      <c r="U762" s="742"/>
      <c r="V762" s="742"/>
      <c r="W762" s="742"/>
      <c r="X762" s="742"/>
      <c r="Y762" s="742"/>
      <c r="Z762" s="742"/>
    </row>
    <row r="763" ht="15.75" customHeight="1">
      <c r="A763" s="742"/>
      <c r="B763" s="742"/>
      <c r="C763" s="742"/>
      <c r="D763" s="746"/>
      <c r="E763" s="746"/>
      <c r="F763" s="746"/>
      <c r="G763" s="746"/>
      <c r="H763" s="746"/>
      <c r="I763" s="742"/>
      <c r="J763" s="742"/>
      <c r="K763" s="742"/>
      <c r="L763" s="742"/>
      <c r="M763" s="742"/>
      <c r="N763" s="742"/>
      <c r="O763" s="742"/>
      <c r="P763" s="742"/>
      <c r="Q763" s="742"/>
      <c r="R763" s="742"/>
      <c r="S763" s="742"/>
      <c r="T763" s="742"/>
      <c r="U763" s="742"/>
      <c r="V763" s="742"/>
      <c r="W763" s="742"/>
      <c r="X763" s="742"/>
      <c r="Y763" s="742"/>
      <c r="Z763" s="742"/>
    </row>
    <row r="764" ht="15.75" customHeight="1">
      <c r="A764" s="742"/>
      <c r="B764" s="742"/>
      <c r="C764" s="742"/>
      <c r="D764" s="746"/>
      <c r="E764" s="746"/>
      <c r="F764" s="746"/>
      <c r="G764" s="746"/>
      <c r="H764" s="746"/>
      <c r="I764" s="742"/>
      <c r="J764" s="742"/>
      <c r="K764" s="742"/>
      <c r="L764" s="742"/>
      <c r="M764" s="742"/>
      <c r="N764" s="742"/>
      <c r="O764" s="742"/>
      <c r="P764" s="742"/>
      <c r="Q764" s="742"/>
      <c r="R764" s="742"/>
      <c r="S764" s="742"/>
      <c r="T764" s="742"/>
      <c r="U764" s="742"/>
      <c r="V764" s="742"/>
      <c r="W764" s="742"/>
      <c r="X764" s="742"/>
      <c r="Y764" s="742"/>
      <c r="Z764" s="742"/>
    </row>
    <row r="765" ht="15.75" customHeight="1">
      <c r="A765" s="742"/>
      <c r="B765" s="742"/>
      <c r="C765" s="742"/>
      <c r="D765" s="746"/>
      <c r="E765" s="746"/>
      <c r="F765" s="746"/>
      <c r="G765" s="746"/>
      <c r="H765" s="746"/>
      <c r="I765" s="742"/>
      <c r="J765" s="742"/>
      <c r="K765" s="742"/>
      <c r="L765" s="742"/>
      <c r="M765" s="742"/>
      <c r="N765" s="742"/>
      <c r="O765" s="742"/>
      <c r="P765" s="742"/>
      <c r="Q765" s="742"/>
      <c r="R765" s="742"/>
      <c r="S765" s="742"/>
      <c r="T765" s="742"/>
      <c r="U765" s="742"/>
      <c r="V765" s="742"/>
      <c r="W765" s="742"/>
      <c r="X765" s="742"/>
      <c r="Y765" s="742"/>
      <c r="Z765" s="742"/>
    </row>
    <row r="766" ht="15.75" customHeight="1">
      <c r="A766" s="742"/>
      <c r="B766" s="742"/>
      <c r="C766" s="742"/>
      <c r="D766" s="746"/>
      <c r="E766" s="746"/>
      <c r="F766" s="746"/>
      <c r="G766" s="746"/>
      <c r="H766" s="746"/>
      <c r="I766" s="742"/>
      <c r="J766" s="742"/>
      <c r="K766" s="742"/>
      <c r="L766" s="742"/>
      <c r="M766" s="742"/>
      <c r="N766" s="742"/>
      <c r="O766" s="742"/>
      <c r="P766" s="742"/>
      <c r="Q766" s="742"/>
      <c r="R766" s="742"/>
      <c r="S766" s="742"/>
      <c r="T766" s="742"/>
      <c r="U766" s="742"/>
      <c r="V766" s="742"/>
      <c r="W766" s="742"/>
      <c r="X766" s="742"/>
      <c r="Y766" s="742"/>
      <c r="Z766" s="742"/>
    </row>
    <row r="767" ht="15.75" customHeight="1">
      <c r="A767" s="742"/>
      <c r="B767" s="742"/>
      <c r="C767" s="742"/>
      <c r="D767" s="746"/>
      <c r="E767" s="746"/>
      <c r="F767" s="746"/>
      <c r="G767" s="746"/>
      <c r="H767" s="746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</row>
    <row r="768" ht="15.75" customHeight="1">
      <c r="A768" s="742"/>
      <c r="B768" s="742"/>
      <c r="C768" s="742"/>
      <c r="D768" s="746"/>
      <c r="E768" s="746"/>
      <c r="F768" s="746"/>
      <c r="G768" s="746"/>
      <c r="H768" s="746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</row>
    <row r="769" ht="15.75" customHeight="1">
      <c r="A769" s="742"/>
      <c r="B769" s="742"/>
      <c r="C769" s="742"/>
      <c r="D769" s="746"/>
      <c r="E769" s="746"/>
      <c r="F769" s="746"/>
      <c r="G769" s="746"/>
      <c r="H769" s="746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</row>
    <row r="770" ht="15.75" customHeight="1">
      <c r="A770" s="742"/>
      <c r="B770" s="742"/>
      <c r="C770" s="742"/>
      <c r="D770" s="746"/>
      <c r="E770" s="746"/>
      <c r="F770" s="746"/>
      <c r="G770" s="746"/>
      <c r="H770" s="746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</row>
    <row r="771" ht="15.75" customHeight="1">
      <c r="A771" s="742"/>
      <c r="B771" s="742"/>
      <c r="C771" s="742"/>
      <c r="D771" s="746"/>
      <c r="E771" s="746"/>
      <c r="F771" s="746"/>
      <c r="G771" s="746"/>
      <c r="H771" s="746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</row>
    <row r="772" ht="15.75" customHeight="1">
      <c r="A772" s="742"/>
      <c r="B772" s="742"/>
      <c r="C772" s="742"/>
      <c r="D772" s="746"/>
      <c r="E772" s="746"/>
      <c r="F772" s="746"/>
      <c r="G772" s="746"/>
      <c r="H772" s="746"/>
      <c r="I772" s="742"/>
      <c r="J772" s="742"/>
      <c r="K772" s="742"/>
      <c r="L772" s="742"/>
      <c r="M772" s="742"/>
      <c r="N772" s="742"/>
      <c r="O772" s="742"/>
      <c r="P772" s="742"/>
      <c r="Q772" s="742"/>
      <c r="R772" s="742"/>
      <c r="S772" s="742"/>
      <c r="T772" s="742"/>
      <c r="U772" s="742"/>
      <c r="V772" s="742"/>
      <c r="W772" s="742"/>
      <c r="X772" s="742"/>
      <c r="Y772" s="742"/>
      <c r="Z772" s="742"/>
    </row>
    <row r="773" ht="15.75" customHeight="1">
      <c r="A773" s="742"/>
      <c r="B773" s="742"/>
      <c r="C773" s="742"/>
      <c r="D773" s="746"/>
      <c r="E773" s="746"/>
      <c r="F773" s="746"/>
      <c r="G773" s="746"/>
      <c r="H773" s="746"/>
      <c r="I773" s="742"/>
      <c r="J773" s="742"/>
      <c r="K773" s="742"/>
      <c r="L773" s="742"/>
      <c r="M773" s="742"/>
      <c r="N773" s="742"/>
      <c r="O773" s="742"/>
      <c r="P773" s="742"/>
      <c r="Q773" s="742"/>
      <c r="R773" s="742"/>
      <c r="S773" s="742"/>
      <c r="T773" s="742"/>
      <c r="U773" s="742"/>
      <c r="V773" s="742"/>
      <c r="W773" s="742"/>
      <c r="X773" s="742"/>
      <c r="Y773" s="742"/>
      <c r="Z773" s="742"/>
    </row>
    <row r="774" ht="15.75" customHeight="1">
      <c r="A774" s="742"/>
      <c r="B774" s="742"/>
      <c r="C774" s="742"/>
      <c r="D774" s="746"/>
      <c r="E774" s="746"/>
      <c r="F774" s="746"/>
      <c r="G774" s="746"/>
      <c r="H774" s="746"/>
      <c r="I774" s="742"/>
      <c r="J774" s="742"/>
      <c r="K774" s="742"/>
      <c r="L774" s="742"/>
      <c r="M774" s="742"/>
      <c r="N774" s="742"/>
      <c r="O774" s="742"/>
      <c r="P774" s="742"/>
      <c r="Q774" s="742"/>
      <c r="R774" s="742"/>
      <c r="S774" s="742"/>
      <c r="T774" s="742"/>
      <c r="U774" s="742"/>
      <c r="V774" s="742"/>
      <c r="W774" s="742"/>
      <c r="X774" s="742"/>
      <c r="Y774" s="742"/>
      <c r="Z774" s="742"/>
    </row>
    <row r="775" ht="15.75" customHeight="1">
      <c r="A775" s="742"/>
      <c r="B775" s="742"/>
      <c r="C775" s="742"/>
      <c r="D775" s="746"/>
      <c r="E775" s="746"/>
      <c r="F775" s="746"/>
      <c r="G775" s="746"/>
      <c r="H775" s="746"/>
      <c r="I775" s="742"/>
      <c r="J775" s="742"/>
      <c r="K775" s="742"/>
      <c r="L775" s="742"/>
      <c r="M775" s="742"/>
      <c r="N775" s="742"/>
      <c r="O775" s="742"/>
      <c r="P775" s="742"/>
      <c r="Q775" s="742"/>
      <c r="R775" s="742"/>
      <c r="S775" s="742"/>
      <c r="T775" s="742"/>
      <c r="U775" s="742"/>
      <c r="V775" s="742"/>
      <c r="W775" s="742"/>
      <c r="X775" s="742"/>
      <c r="Y775" s="742"/>
      <c r="Z775" s="742"/>
    </row>
    <row r="776" ht="15.75" customHeight="1">
      <c r="A776" s="742"/>
      <c r="B776" s="742"/>
      <c r="C776" s="742"/>
      <c r="D776" s="746"/>
      <c r="E776" s="746"/>
      <c r="F776" s="746"/>
      <c r="G776" s="746"/>
      <c r="H776" s="746"/>
      <c r="I776" s="742"/>
      <c r="J776" s="742"/>
      <c r="K776" s="742"/>
      <c r="L776" s="742"/>
      <c r="M776" s="742"/>
      <c r="N776" s="742"/>
      <c r="O776" s="742"/>
      <c r="P776" s="742"/>
      <c r="Q776" s="742"/>
      <c r="R776" s="742"/>
      <c r="S776" s="742"/>
      <c r="T776" s="742"/>
      <c r="U776" s="742"/>
      <c r="V776" s="742"/>
      <c r="W776" s="742"/>
      <c r="X776" s="742"/>
      <c r="Y776" s="742"/>
      <c r="Z776" s="742"/>
    </row>
    <row r="777" ht="15.75" customHeight="1">
      <c r="A777" s="742"/>
      <c r="B777" s="742"/>
      <c r="C777" s="742"/>
      <c r="D777" s="746"/>
      <c r="E777" s="746"/>
      <c r="F777" s="746"/>
      <c r="G777" s="746"/>
      <c r="H777" s="746"/>
      <c r="I777" s="742"/>
      <c r="J777" s="742"/>
      <c r="K777" s="742"/>
      <c r="L777" s="742"/>
      <c r="M777" s="742"/>
      <c r="N777" s="742"/>
      <c r="O777" s="742"/>
      <c r="P777" s="742"/>
      <c r="Q777" s="742"/>
      <c r="R777" s="742"/>
      <c r="S777" s="742"/>
      <c r="T777" s="742"/>
      <c r="U777" s="742"/>
      <c r="V777" s="742"/>
      <c r="W777" s="742"/>
      <c r="X777" s="742"/>
      <c r="Y777" s="742"/>
      <c r="Z777" s="742"/>
    </row>
    <row r="778" ht="15.75" customHeight="1">
      <c r="A778" s="742"/>
      <c r="B778" s="742"/>
      <c r="C778" s="742"/>
      <c r="D778" s="746"/>
      <c r="E778" s="746"/>
      <c r="F778" s="746"/>
      <c r="G778" s="746"/>
      <c r="H778" s="746"/>
      <c r="I778" s="742"/>
      <c r="J778" s="742"/>
      <c r="K778" s="742"/>
      <c r="L778" s="742"/>
      <c r="M778" s="742"/>
      <c r="N778" s="742"/>
      <c r="O778" s="742"/>
      <c r="P778" s="742"/>
      <c r="Q778" s="742"/>
      <c r="R778" s="742"/>
      <c r="S778" s="742"/>
      <c r="T778" s="742"/>
      <c r="U778" s="742"/>
      <c r="V778" s="742"/>
      <c r="W778" s="742"/>
      <c r="X778" s="742"/>
      <c r="Y778" s="742"/>
      <c r="Z778" s="742"/>
    </row>
    <row r="779" ht="15.75" customHeight="1">
      <c r="A779" s="742"/>
      <c r="B779" s="742"/>
      <c r="C779" s="742"/>
      <c r="D779" s="746"/>
      <c r="E779" s="746"/>
      <c r="F779" s="746"/>
      <c r="G779" s="746"/>
      <c r="H779" s="746"/>
      <c r="I779" s="742"/>
      <c r="J779" s="742"/>
      <c r="K779" s="742"/>
      <c r="L779" s="742"/>
      <c r="M779" s="742"/>
      <c r="N779" s="742"/>
      <c r="O779" s="742"/>
      <c r="P779" s="742"/>
      <c r="Q779" s="742"/>
      <c r="R779" s="742"/>
      <c r="S779" s="742"/>
      <c r="T779" s="742"/>
      <c r="U779" s="742"/>
      <c r="V779" s="742"/>
      <c r="W779" s="742"/>
      <c r="X779" s="742"/>
      <c r="Y779" s="742"/>
      <c r="Z779" s="742"/>
    </row>
    <row r="780" ht="15.75" customHeight="1">
      <c r="A780" s="742"/>
      <c r="B780" s="742"/>
      <c r="C780" s="742"/>
      <c r="D780" s="746"/>
      <c r="E780" s="746"/>
      <c r="F780" s="746"/>
      <c r="G780" s="746"/>
      <c r="H780" s="746"/>
      <c r="I780" s="742"/>
      <c r="J780" s="742"/>
      <c r="K780" s="742"/>
      <c r="L780" s="742"/>
      <c r="M780" s="742"/>
      <c r="N780" s="742"/>
      <c r="O780" s="742"/>
      <c r="P780" s="742"/>
      <c r="Q780" s="742"/>
      <c r="R780" s="742"/>
      <c r="S780" s="742"/>
      <c r="T780" s="742"/>
      <c r="U780" s="742"/>
      <c r="V780" s="742"/>
      <c r="W780" s="742"/>
      <c r="X780" s="742"/>
      <c r="Y780" s="742"/>
      <c r="Z780" s="742"/>
    </row>
    <row r="781" ht="15.75" customHeight="1">
      <c r="A781" s="742"/>
      <c r="B781" s="742"/>
      <c r="C781" s="742"/>
      <c r="D781" s="746"/>
      <c r="E781" s="746"/>
      <c r="F781" s="746"/>
      <c r="G781" s="746"/>
      <c r="H781" s="746"/>
      <c r="I781" s="742"/>
      <c r="J781" s="742"/>
      <c r="K781" s="742"/>
      <c r="L781" s="742"/>
      <c r="M781" s="742"/>
      <c r="N781" s="742"/>
      <c r="O781" s="742"/>
      <c r="P781" s="742"/>
      <c r="Q781" s="742"/>
      <c r="R781" s="742"/>
      <c r="S781" s="742"/>
      <c r="T781" s="742"/>
      <c r="U781" s="742"/>
      <c r="V781" s="742"/>
      <c r="W781" s="742"/>
      <c r="X781" s="742"/>
      <c r="Y781" s="742"/>
      <c r="Z781" s="742"/>
    </row>
    <row r="782" ht="15.75" customHeight="1">
      <c r="A782" s="742"/>
      <c r="B782" s="742"/>
      <c r="C782" s="742"/>
      <c r="D782" s="746"/>
      <c r="E782" s="746"/>
      <c r="F782" s="746"/>
      <c r="G782" s="746"/>
      <c r="H782" s="746"/>
      <c r="I782" s="742"/>
      <c r="J782" s="742"/>
      <c r="K782" s="742"/>
      <c r="L782" s="742"/>
      <c r="M782" s="742"/>
      <c r="N782" s="742"/>
      <c r="O782" s="742"/>
      <c r="P782" s="742"/>
      <c r="Q782" s="742"/>
      <c r="R782" s="742"/>
      <c r="S782" s="742"/>
      <c r="T782" s="742"/>
      <c r="U782" s="742"/>
      <c r="V782" s="742"/>
      <c r="W782" s="742"/>
      <c r="X782" s="742"/>
      <c r="Y782" s="742"/>
      <c r="Z782" s="742"/>
    </row>
    <row r="783" ht="15.75" customHeight="1">
      <c r="A783" s="742"/>
      <c r="B783" s="742"/>
      <c r="C783" s="742"/>
      <c r="D783" s="746"/>
      <c r="E783" s="746"/>
      <c r="F783" s="746"/>
      <c r="G783" s="746"/>
      <c r="H783" s="746"/>
      <c r="I783" s="742"/>
      <c r="J783" s="742"/>
      <c r="K783" s="742"/>
      <c r="L783" s="742"/>
      <c r="M783" s="742"/>
      <c r="N783" s="742"/>
      <c r="O783" s="742"/>
      <c r="P783" s="742"/>
      <c r="Q783" s="742"/>
      <c r="R783" s="742"/>
      <c r="S783" s="742"/>
      <c r="T783" s="742"/>
      <c r="U783" s="742"/>
      <c r="V783" s="742"/>
      <c r="W783" s="742"/>
      <c r="X783" s="742"/>
      <c r="Y783" s="742"/>
      <c r="Z783" s="742"/>
    </row>
    <row r="784" ht="15.75" customHeight="1">
      <c r="A784" s="742"/>
      <c r="B784" s="742"/>
      <c r="C784" s="742"/>
      <c r="D784" s="746"/>
      <c r="E784" s="746"/>
      <c r="F784" s="746"/>
      <c r="G784" s="746"/>
      <c r="H784" s="746"/>
      <c r="I784" s="742"/>
      <c r="J784" s="742"/>
      <c r="K784" s="742"/>
      <c r="L784" s="742"/>
      <c r="M784" s="742"/>
      <c r="N784" s="742"/>
      <c r="O784" s="742"/>
      <c r="P784" s="742"/>
      <c r="Q784" s="742"/>
      <c r="R784" s="742"/>
      <c r="S784" s="742"/>
      <c r="T784" s="742"/>
      <c r="U784" s="742"/>
      <c r="V784" s="742"/>
      <c r="W784" s="742"/>
      <c r="X784" s="742"/>
      <c r="Y784" s="742"/>
      <c r="Z784" s="742"/>
    </row>
    <row r="785" ht="15.75" customHeight="1">
      <c r="A785" s="742"/>
      <c r="B785" s="742"/>
      <c r="C785" s="742"/>
      <c r="D785" s="746"/>
      <c r="E785" s="746"/>
      <c r="F785" s="746"/>
      <c r="G785" s="746"/>
      <c r="H785" s="746"/>
      <c r="I785" s="742"/>
      <c r="J785" s="742"/>
      <c r="K785" s="742"/>
      <c r="L785" s="742"/>
      <c r="M785" s="742"/>
      <c r="N785" s="742"/>
      <c r="O785" s="742"/>
      <c r="P785" s="742"/>
      <c r="Q785" s="742"/>
      <c r="R785" s="742"/>
      <c r="S785" s="742"/>
      <c r="T785" s="742"/>
      <c r="U785" s="742"/>
      <c r="V785" s="742"/>
      <c r="W785" s="742"/>
      <c r="X785" s="742"/>
      <c r="Y785" s="742"/>
      <c r="Z785" s="742"/>
    </row>
    <row r="786" ht="15.75" customHeight="1">
      <c r="A786" s="742"/>
      <c r="B786" s="742"/>
      <c r="C786" s="742"/>
      <c r="D786" s="746"/>
      <c r="E786" s="746"/>
      <c r="F786" s="746"/>
      <c r="G786" s="746"/>
      <c r="H786" s="746"/>
      <c r="I786" s="742"/>
      <c r="J786" s="742"/>
      <c r="K786" s="742"/>
      <c r="L786" s="742"/>
      <c r="M786" s="742"/>
      <c r="N786" s="742"/>
      <c r="O786" s="742"/>
      <c r="P786" s="742"/>
      <c r="Q786" s="742"/>
      <c r="R786" s="742"/>
      <c r="S786" s="742"/>
      <c r="T786" s="742"/>
      <c r="U786" s="742"/>
      <c r="V786" s="742"/>
      <c r="W786" s="742"/>
      <c r="X786" s="742"/>
      <c r="Y786" s="742"/>
      <c r="Z786" s="742"/>
    </row>
    <row r="787" ht="15.75" customHeight="1">
      <c r="A787" s="742"/>
      <c r="B787" s="742"/>
      <c r="C787" s="742"/>
      <c r="D787" s="746"/>
      <c r="E787" s="746"/>
      <c r="F787" s="746"/>
      <c r="G787" s="746"/>
      <c r="H787" s="746"/>
      <c r="I787" s="742"/>
      <c r="J787" s="742"/>
      <c r="K787" s="742"/>
      <c r="L787" s="742"/>
      <c r="M787" s="742"/>
      <c r="N787" s="742"/>
      <c r="O787" s="742"/>
      <c r="P787" s="742"/>
      <c r="Q787" s="742"/>
      <c r="R787" s="742"/>
      <c r="S787" s="742"/>
      <c r="T787" s="742"/>
      <c r="U787" s="742"/>
      <c r="V787" s="742"/>
      <c r="W787" s="742"/>
      <c r="X787" s="742"/>
      <c r="Y787" s="742"/>
      <c r="Z787" s="742"/>
    </row>
    <row r="788" ht="15.75" customHeight="1">
      <c r="A788" s="742"/>
      <c r="B788" s="742"/>
      <c r="C788" s="742"/>
      <c r="D788" s="746"/>
      <c r="E788" s="746"/>
      <c r="F788" s="746"/>
      <c r="G788" s="746"/>
      <c r="H788" s="746"/>
      <c r="I788" s="742"/>
      <c r="J788" s="742"/>
      <c r="K788" s="742"/>
      <c r="L788" s="742"/>
      <c r="M788" s="742"/>
      <c r="N788" s="742"/>
      <c r="O788" s="742"/>
      <c r="P788" s="742"/>
      <c r="Q788" s="742"/>
      <c r="R788" s="742"/>
      <c r="S788" s="742"/>
      <c r="T788" s="742"/>
      <c r="U788" s="742"/>
      <c r="V788" s="742"/>
      <c r="W788" s="742"/>
      <c r="X788" s="742"/>
      <c r="Y788" s="742"/>
      <c r="Z788" s="742"/>
    </row>
    <row r="789" ht="15.75" customHeight="1">
      <c r="A789" s="742"/>
      <c r="B789" s="742"/>
      <c r="C789" s="742"/>
      <c r="D789" s="746"/>
      <c r="E789" s="746"/>
      <c r="F789" s="746"/>
      <c r="G789" s="746"/>
      <c r="H789" s="746"/>
      <c r="I789" s="742"/>
      <c r="J789" s="742"/>
      <c r="K789" s="742"/>
      <c r="L789" s="742"/>
      <c r="M789" s="742"/>
      <c r="N789" s="742"/>
      <c r="O789" s="742"/>
      <c r="P789" s="742"/>
      <c r="Q789" s="742"/>
      <c r="R789" s="742"/>
      <c r="S789" s="742"/>
      <c r="T789" s="742"/>
      <c r="U789" s="742"/>
      <c r="V789" s="742"/>
      <c r="W789" s="742"/>
      <c r="X789" s="742"/>
      <c r="Y789" s="742"/>
      <c r="Z789" s="742"/>
    </row>
    <row r="790" ht="15.75" customHeight="1">
      <c r="A790" s="742"/>
      <c r="B790" s="742"/>
      <c r="C790" s="742"/>
      <c r="D790" s="746"/>
      <c r="E790" s="746"/>
      <c r="F790" s="746"/>
      <c r="G790" s="746"/>
      <c r="H790" s="746"/>
      <c r="I790" s="742"/>
      <c r="J790" s="742"/>
      <c r="K790" s="742"/>
      <c r="L790" s="742"/>
      <c r="M790" s="742"/>
      <c r="N790" s="742"/>
      <c r="O790" s="742"/>
      <c r="P790" s="742"/>
      <c r="Q790" s="742"/>
      <c r="R790" s="742"/>
      <c r="S790" s="742"/>
      <c r="T790" s="742"/>
      <c r="U790" s="742"/>
      <c r="V790" s="742"/>
      <c r="W790" s="742"/>
      <c r="X790" s="742"/>
      <c r="Y790" s="742"/>
      <c r="Z790" s="742"/>
    </row>
    <row r="791" ht="15.75" customHeight="1">
      <c r="A791" s="742"/>
      <c r="B791" s="742"/>
      <c r="C791" s="742"/>
      <c r="D791" s="746"/>
      <c r="E791" s="746"/>
      <c r="F791" s="746"/>
      <c r="G791" s="746"/>
      <c r="H791" s="746"/>
      <c r="I791" s="742"/>
      <c r="J791" s="742"/>
      <c r="K791" s="742"/>
      <c r="L791" s="742"/>
      <c r="M791" s="742"/>
      <c r="N791" s="742"/>
      <c r="O791" s="742"/>
      <c r="P791" s="742"/>
      <c r="Q791" s="742"/>
      <c r="R791" s="742"/>
      <c r="S791" s="742"/>
      <c r="T791" s="742"/>
      <c r="U791" s="742"/>
      <c r="V791" s="742"/>
      <c r="W791" s="742"/>
      <c r="X791" s="742"/>
      <c r="Y791" s="742"/>
      <c r="Z791" s="742"/>
    </row>
    <row r="792" ht="15.75" customHeight="1">
      <c r="A792" s="742"/>
      <c r="B792" s="742"/>
      <c r="C792" s="742"/>
      <c r="D792" s="746"/>
      <c r="E792" s="746"/>
      <c r="F792" s="746"/>
      <c r="G792" s="746"/>
      <c r="H792" s="746"/>
      <c r="I792" s="742"/>
      <c r="J792" s="742"/>
      <c r="K792" s="742"/>
      <c r="L792" s="742"/>
      <c r="M792" s="742"/>
      <c r="N792" s="742"/>
      <c r="O792" s="742"/>
      <c r="P792" s="742"/>
      <c r="Q792" s="742"/>
      <c r="R792" s="742"/>
      <c r="S792" s="742"/>
      <c r="T792" s="742"/>
      <c r="U792" s="742"/>
      <c r="V792" s="742"/>
      <c r="W792" s="742"/>
      <c r="X792" s="742"/>
      <c r="Y792" s="742"/>
      <c r="Z792" s="742"/>
    </row>
    <row r="793" ht="15.75" customHeight="1">
      <c r="A793" s="742"/>
      <c r="B793" s="742"/>
      <c r="C793" s="742"/>
      <c r="D793" s="746"/>
      <c r="E793" s="746"/>
      <c r="F793" s="746"/>
      <c r="G793" s="746"/>
      <c r="H793" s="746"/>
      <c r="I793" s="742"/>
      <c r="J793" s="742"/>
      <c r="K793" s="742"/>
      <c r="L793" s="742"/>
      <c r="M793" s="742"/>
      <c r="N793" s="742"/>
      <c r="O793" s="742"/>
      <c r="P793" s="742"/>
      <c r="Q793" s="742"/>
      <c r="R793" s="742"/>
      <c r="S793" s="742"/>
      <c r="T793" s="742"/>
      <c r="U793" s="742"/>
      <c r="V793" s="742"/>
      <c r="W793" s="742"/>
      <c r="X793" s="742"/>
      <c r="Y793" s="742"/>
      <c r="Z793" s="742"/>
    </row>
    <row r="794" ht="15.75" customHeight="1">
      <c r="A794" s="742"/>
      <c r="B794" s="742"/>
      <c r="C794" s="742"/>
      <c r="D794" s="746"/>
      <c r="E794" s="746"/>
      <c r="F794" s="746"/>
      <c r="G794" s="746"/>
      <c r="H794" s="746"/>
      <c r="I794" s="742"/>
      <c r="J794" s="742"/>
      <c r="K794" s="742"/>
      <c r="L794" s="742"/>
      <c r="M794" s="742"/>
      <c r="N794" s="742"/>
      <c r="O794" s="742"/>
      <c r="P794" s="742"/>
      <c r="Q794" s="742"/>
      <c r="R794" s="742"/>
      <c r="S794" s="742"/>
      <c r="T794" s="742"/>
      <c r="U794" s="742"/>
      <c r="V794" s="742"/>
      <c r="W794" s="742"/>
      <c r="X794" s="742"/>
      <c r="Y794" s="742"/>
      <c r="Z794" s="742"/>
    </row>
    <row r="795" ht="15.75" customHeight="1">
      <c r="A795" s="742"/>
      <c r="B795" s="742"/>
      <c r="C795" s="742"/>
      <c r="D795" s="746"/>
      <c r="E795" s="746"/>
      <c r="F795" s="746"/>
      <c r="G795" s="746"/>
      <c r="H795" s="746"/>
      <c r="I795" s="742"/>
      <c r="J795" s="742"/>
      <c r="K795" s="742"/>
      <c r="L795" s="742"/>
      <c r="M795" s="742"/>
      <c r="N795" s="742"/>
      <c r="O795" s="742"/>
      <c r="P795" s="742"/>
      <c r="Q795" s="742"/>
      <c r="R795" s="742"/>
      <c r="S795" s="742"/>
      <c r="T795" s="742"/>
      <c r="U795" s="742"/>
      <c r="V795" s="742"/>
      <c r="W795" s="742"/>
      <c r="X795" s="742"/>
      <c r="Y795" s="742"/>
      <c r="Z795" s="742"/>
    </row>
    <row r="796" ht="15.75" customHeight="1">
      <c r="A796" s="742"/>
      <c r="B796" s="742"/>
      <c r="C796" s="742"/>
      <c r="D796" s="746"/>
      <c r="E796" s="746"/>
      <c r="F796" s="746"/>
      <c r="G796" s="746"/>
      <c r="H796" s="746"/>
      <c r="I796" s="742"/>
      <c r="J796" s="742"/>
      <c r="K796" s="742"/>
      <c r="L796" s="742"/>
      <c r="M796" s="742"/>
      <c r="N796" s="742"/>
      <c r="O796" s="742"/>
      <c r="P796" s="742"/>
      <c r="Q796" s="742"/>
      <c r="R796" s="742"/>
      <c r="S796" s="742"/>
      <c r="T796" s="742"/>
      <c r="U796" s="742"/>
      <c r="V796" s="742"/>
      <c r="W796" s="742"/>
      <c r="X796" s="742"/>
      <c r="Y796" s="742"/>
      <c r="Z796" s="742"/>
    </row>
    <row r="797" ht="15.75" customHeight="1">
      <c r="A797" s="742"/>
      <c r="B797" s="742"/>
      <c r="C797" s="742"/>
      <c r="D797" s="746"/>
      <c r="E797" s="746"/>
      <c r="F797" s="746"/>
      <c r="G797" s="746"/>
      <c r="H797" s="746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</row>
    <row r="798" ht="15.75" customHeight="1">
      <c r="A798" s="742"/>
      <c r="B798" s="742"/>
      <c r="C798" s="742"/>
      <c r="D798" s="746"/>
      <c r="E798" s="746"/>
      <c r="F798" s="746"/>
      <c r="G798" s="746"/>
      <c r="H798" s="746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</row>
    <row r="799" ht="15.75" customHeight="1">
      <c r="A799" s="742"/>
      <c r="B799" s="742"/>
      <c r="C799" s="742"/>
      <c r="D799" s="746"/>
      <c r="E799" s="746"/>
      <c r="F799" s="746"/>
      <c r="G799" s="746"/>
      <c r="H799" s="746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</row>
    <row r="800" ht="15.75" customHeight="1">
      <c r="A800" s="742"/>
      <c r="B800" s="742"/>
      <c r="C800" s="742"/>
      <c r="D800" s="746"/>
      <c r="E800" s="746"/>
      <c r="F800" s="746"/>
      <c r="G800" s="746"/>
      <c r="H800" s="746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</row>
    <row r="801" ht="15.75" customHeight="1">
      <c r="A801" s="742"/>
      <c r="B801" s="742"/>
      <c r="C801" s="742"/>
      <c r="D801" s="746"/>
      <c r="E801" s="746"/>
      <c r="F801" s="746"/>
      <c r="G801" s="746"/>
      <c r="H801" s="746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</row>
    <row r="802" ht="15.75" customHeight="1">
      <c r="A802" s="742"/>
      <c r="B802" s="742"/>
      <c r="C802" s="742"/>
      <c r="D802" s="746"/>
      <c r="E802" s="746"/>
      <c r="F802" s="746"/>
      <c r="G802" s="746"/>
      <c r="H802" s="746"/>
      <c r="I802" s="742"/>
      <c r="J802" s="742"/>
      <c r="K802" s="742"/>
      <c r="L802" s="742"/>
      <c r="M802" s="742"/>
      <c r="N802" s="742"/>
      <c r="O802" s="742"/>
      <c r="P802" s="742"/>
      <c r="Q802" s="742"/>
      <c r="R802" s="742"/>
      <c r="S802" s="742"/>
      <c r="T802" s="742"/>
      <c r="U802" s="742"/>
      <c r="V802" s="742"/>
      <c r="W802" s="742"/>
      <c r="X802" s="742"/>
      <c r="Y802" s="742"/>
      <c r="Z802" s="742"/>
    </row>
    <row r="803" ht="15.75" customHeight="1">
      <c r="A803" s="742"/>
      <c r="B803" s="742"/>
      <c r="C803" s="742"/>
      <c r="D803" s="746"/>
      <c r="E803" s="746"/>
      <c r="F803" s="746"/>
      <c r="G803" s="746"/>
      <c r="H803" s="746"/>
      <c r="I803" s="742"/>
      <c r="J803" s="742"/>
      <c r="K803" s="742"/>
      <c r="L803" s="742"/>
      <c r="M803" s="742"/>
      <c r="N803" s="742"/>
      <c r="O803" s="742"/>
      <c r="P803" s="742"/>
      <c r="Q803" s="742"/>
      <c r="R803" s="742"/>
      <c r="S803" s="742"/>
      <c r="T803" s="742"/>
      <c r="U803" s="742"/>
      <c r="V803" s="742"/>
      <c r="W803" s="742"/>
      <c r="X803" s="742"/>
      <c r="Y803" s="742"/>
      <c r="Z803" s="742"/>
    </row>
    <row r="804" ht="15.75" customHeight="1">
      <c r="A804" s="742"/>
      <c r="B804" s="742"/>
      <c r="C804" s="742"/>
      <c r="D804" s="746"/>
      <c r="E804" s="746"/>
      <c r="F804" s="746"/>
      <c r="G804" s="746"/>
      <c r="H804" s="746"/>
      <c r="I804" s="742"/>
      <c r="J804" s="742"/>
      <c r="K804" s="742"/>
      <c r="L804" s="742"/>
      <c r="M804" s="742"/>
      <c r="N804" s="742"/>
      <c r="O804" s="742"/>
      <c r="P804" s="742"/>
      <c r="Q804" s="742"/>
      <c r="R804" s="742"/>
      <c r="S804" s="742"/>
      <c r="T804" s="742"/>
      <c r="U804" s="742"/>
      <c r="V804" s="742"/>
      <c r="W804" s="742"/>
      <c r="X804" s="742"/>
      <c r="Y804" s="742"/>
      <c r="Z804" s="742"/>
    </row>
    <row r="805" ht="15.75" customHeight="1">
      <c r="A805" s="742"/>
      <c r="B805" s="742"/>
      <c r="C805" s="742"/>
      <c r="D805" s="746"/>
      <c r="E805" s="746"/>
      <c r="F805" s="746"/>
      <c r="G805" s="746"/>
      <c r="H805" s="746"/>
      <c r="I805" s="742"/>
      <c r="J805" s="742"/>
      <c r="K805" s="742"/>
      <c r="L805" s="742"/>
      <c r="M805" s="742"/>
      <c r="N805" s="742"/>
      <c r="O805" s="742"/>
      <c r="P805" s="742"/>
      <c r="Q805" s="742"/>
      <c r="R805" s="742"/>
      <c r="S805" s="742"/>
      <c r="T805" s="742"/>
      <c r="U805" s="742"/>
      <c r="V805" s="742"/>
      <c r="W805" s="742"/>
      <c r="X805" s="742"/>
      <c r="Y805" s="742"/>
      <c r="Z805" s="742"/>
    </row>
    <row r="806" ht="15.75" customHeight="1">
      <c r="A806" s="742"/>
      <c r="B806" s="742"/>
      <c r="C806" s="742"/>
      <c r="D806" s="746"/>
      <c r="E806" s="746"/>
      <c r="F806" s="746"/>
      <c r="G806" s="746"/>
      <c r="H806" s="746"/>
      <c r="I806" s="742"/>
      <c r="J806" s="742"/>
      <c r="K806" s="742"/>
      <c r="L806" s="742"/>
      <c r="M806" s="742"/>
      <c r="N806" s="742"/>
      <c r="O806" s="742"/>
      <c r="P806" s="742"/>
      <c r="Q806" s="742"/>
      <c r="R806" s="742"/>
      <c r="S806" s="742"/>
      <c r="T806" s="742"/>
      <c r="U806" s="742"/>
      <c r="V806" s="742"/>
      <c r="W806" s="742"/>
      <c r="X806" s="742"/>
      <c r="Y806" s="742"/>
      <c r="Z806" s="742"/>
    </row>
    <row r="807" ht="15.75" customHeight="1">
      <c r="A807" s="742"/>
      <c r="B807" s="742"/>
      <c r="C807" s="742"/>
      <c r="D807" s="746"/>
      <c r="E807" s="746"/>
      <c r="F807" s="746"/>
      <c r="G807" s="746"/>
      <c r="H807" s="746"/>
      <c r="I807" s="742"/>
      <c r="J807" s="742"/>
      <c r="K807" s="742"/>
      <c r="L807" s="742"/>
      <c r="M807" s="742"/>
      <c r="N807" s="742"/>
      <c r="O807" s="742"/>
      <c r="P807" s="742"/>
      <c r="Q807" s="742"/>
      <c r="R807" s="742"/>
      <c r="S807" s="742"/>
      <c r="T807" s="742"/>
      <c r="U807" s="742"/>
      <c r="V807" s="742"/>
      <c r="W807" s="742"/>
      <c r="X807" s="742"/>
      <c r="Y807" s="742"/>
      <c r="Z807" s="742"/>
    </row>
    <row r="808" ht="15.75" customHeight="1">
      <c r="A808" s="742"/>
      <c r="B808" s="742"/>
      <c r="C808" s="742"/>
      <c r="D808" s="746"/>
      <c r="E808" s="746"/>
      <c r="F808" s="746"/>
      <c r="G808" s="746"/>
      <c r="H808" s="746"/>
      <c r="I808" s="742"/>
      <c r="J808" s="742"/>
      <c r="K808" s="742"/>
      <c r="L808" s="742"/>
      <c r="M808" s="742"/>
      <c r="N808" s="742"/>
      <c r="O808" s="742"/>
      <c r="P808" s="742"/>
      <c r="Q808" s="742"/>
      <c r="R808" s="742"/>
      <c r="S808" s="742"/>
      <c r="T808" s="742"/>
      <c r="U808" s="742"/>
      <c r="V808" s="742"/>
      <c r="W808" s="742"/>
      <c r="X808" s="742"/>
      <c r="Y808" s="742"/>
      <c r="Z808" s="742"/>
    </row>
    <row r="809" ht="15.75" customHeight="1">
      <c r="A809" s="742"/>
      <c r="B809" s="742"/>
      <c r="C809" s="742"/>
      <c r="D809" s="746"/>
      <c r="E809" s="746"/>
      <c r="F809" s="746"/>
      <c r="G809" s="746"/>
      <c r="H809" s="746"/>
      <c r="I809" s="742"/>
      <c r="J809" s="742"/>
      <c r="K809" s="742"/>
      <c r="L809" s="742"/>
      <c r="M809" s="742"/>
      <c r="N809" s="742"/>
      <c r="O809" s="742"/>
      <c r="P809" s="742"/>
      <c r="Q809" s="742"/>
      <c r="R809" s="742"/>
      <c r="S809" s="742"/>
      <c r="T809" s="742"/>
      <c r="U809" s="742"/>
      <c r="V809" s="742"/>
      <c r="W809" s="742"/>
      <c r="X809" s="742"/>
      <c r="Y809" s="742"/>
      <c r="Z809" s="742"/>
    </row>
    <row r="810" ht="15.75" customHeight="1">
      <c r="A810" s="742"/>
      <c r="B810" s="742"/>
      <c r="C810" s="742"/>
      <c r="D810" s="746"/>
      <c r="E810" s="746"/>
      <c r="F810" s="746"/>
      <c r="G810" s="746"/>
      <c r="H810" s="746"/>
      <c r="I810" s="742"/>
      <c r="J810" s="742"/>
      <c r="K810" s="742"/>
      <c r="L810" s="742"/>
      <c r="M810" s="742"/>
      <c r="N810" s="742"/>
      <c r="O810" s="742"/>
      <c r="P810" s="742"/>
      <c r="Q810" s="742"/>
      <c r="R810" s="742"/>
      <c r="S810" s="742"/>
      <c r="T810" s="742"/>
      <c r="U810" s="742"/>
      <c r="V810" s="742"/>
      <c r="W810" s="742"/>
      <c r="X810" s="742"/>
      <c r="Y810" s="742"/>
      <c r="Z810" s="742"/>
    </row>
    <row r="811" ht="15.75" customHeight="1">
      <c r="A811" s="742"/>
      <c r="B811" s="742"/>
      <c r="C811" s="742"/>
      <c r="D811" s="746"/>
      <c r="E811" s="746"/>
      <c r="F811" s="746"/>
      <c r="G811" s="746"/>
      <c r="H811" s="746"/>
      <c r="I811" s="742"/>
      <c r="J811" s="742"/>
      <c r="K811" s="742"/>
      <c r="L811" s="742"/>
      <c r="M811" s="742"/>
      <c r="N811" s="742"/>
      <c r="O811" s="742"/>
      <c r="P811" s="742"/>
      <c r="Q811" s="742"/>
      <c r="R811" s="742"/>
      <c r="S811" s="742"/>
      <c r="T811" s="742"/>
      <c r="U811" s="742"/>
      <c r="V811" s="742"/>
      <c r="W811" s="742"/>
      <c r="X811" s="742"/>
      <c r="Y811" s="742"/>
      <c r="Z811" s="742"/>
    </row>
    <row r="812" ht="15.75" customHeight="1">
      <c r="A812" s="742"/>
      <c r="B812" s="742"/>
      <c r="C812" s="742"/>
      <c r="D812" s="746"/>
      <c r="E812" s="746"/>
      <c r="F812" s="746"/>
      <c r="G812" s="746"/>
      <c r="H812" s="746"/>
      <c r="I812" s="742"/>
      <c r="J812" s="742"/>
      <c r="K812" s="742"/>
      <c r="L812" s="742"/>
      <c r="M812" s="742"/>
      <c r="N812" s="742"/>
      <c r="O812" s="742"/>
      <c r="P812" s="742"/>
      <c r="Q812" s="742"/>
      <c r="R812" s="742"/>
      <c r="S812" s="742"/>
      <c r="T812" s="742"/>
      <c r="U812" s="742"/>
      <c r="V812" s="742"/>
      <c r="W812" s="742"/>
      <c r="X812" s="742"/>
      <c r="Y812" s="742"/>
      <c r="Z812" s="742"/>
    </row>
    <row r="813" ht="15.75" customHeight="1">
      <c r="A813" s="742"/>
      <c r="B813" s="742"/>
      <c r="C813" s="742"/>
      <c r="D813" s="746"/>
      <c r="E813" s="746"/>
      <c r="F813" s="746"/>
      <c r="G813" s="746"/>
      <c r="H813" s="746"/>
      <c r="I813" s="742"/>
      <c r="J813" s="742"/>
      <c r="K813" s="742"/>
      <c r="L813" s="742"/>
      <c r="M813" s="742"/>
      <c r="N813" s="742"/>
      <c r="O813" s="742"/>
      <c r="P813" s="742"/>
      <c r="Q813" s="742"/>
      <c r="R813" s="742"/>
      <c r="S813" s="742"/>
      <c r="T813" s="742"/>
      <c r="U813" s="742"/>
      <c r="V813" s="742"/>
      <c r="W813" s="742"/>
      <c r="X813" s="742"/>
      <c r="Y813" s="742"/>
      <c r="Z813" s="742"/>
    </row>
    <row r="814" ht="15.75" customHeight="1">
      <c r="A814" s="742"/>
      <c r="B814" s="742"/>
      <c r="C814" s="742"/>
      <c r="D814" s="746"/>
      <c r="E814" s="746"/>
      <c r="F814" s="746"/>
      <c r="G814" s="746"/>
      <c r="H814" s="746"/>
      <c r="I814" s="742"/>
      <c r="J814" s="742"/>
      <c r="K814" s="742"/>
      <c r="L814" s="742"/>
      <c r="M814" s="742"/>
      <c r="N814" s="742"/>
      <c r="O814" s="742"/>
      <c r="P814" s="742"/>
      <c r="Q814" s="742"/>
      <c r="R814" s="742"/>
      <c r="S814" s="742"/>
      <c r="T814" s="742"/>
      <c r="U814" s="742"/>
      <c r="V814" s="742"/>
      <c r="W814" s="742"/>
      <c r="X814" s="742"/>
      <c r="Y814" s="742"/>
      <c r="Z814" s="742"/>
    </row>
    <row r="815" ht="15.75" customHeight="1">
      <c r="A815" s="742"/>
      <c r="B815" s="742"/>
      <c r="C815" s="742"/>
      <c r="D815" s="746"/>
      <c r="E815" s="746"/>
      <c r="F815" s="746"/>
      <c r="G815" s="746"/>
      <c r="H815" s="746"/>
      <c r="I815" s="742"/>
      <c r="J815" s="742"/>
      <c r="K815" s="742"/>
      <c r="L815" s="742"/>
      <c r="M815" s="742"/>
      <c r="N815" s="742"/>
      <c r="O815" s="742"/>
      <c r="P815" s="742"/>
      <c r="Q815" s="742"/>
      <c r="R815" s="742"/>
      <c r="S815" s="742"/>
      <c r="T815" s="742"/>
      <c r="U815" s="742"/>
      <c r="V815" s="742"/>
      <c r="W815" s="742"/>
      <c r="X815" s="742"/>
      <c r="Y815" s="742"/>
      <c r="Z815" s="742"/>
    </row>
    <row r="816" ht="15.75" customHeight="1">
      <c r="A816" s="742"/>
      <c r="B816" s="742"/>
      <c r="C816" s="742"/>
      <c r="D816" s="746"/>
      <c r="E816" s="746"/>
      <c r="F816" s="746"/>
      <c r="G816" s="746"/>
      <c r="H816" s="746"/>
      <c r="I816" s="742"/>
      <c r="J816" s="742"/>
      <c r="K816" s="742"/>
      <c r="L816" s="742"/>
      <c r="M816" s="742"/>
      <c r="N816" s="742"/>
      <c r="O816" s="742"/>
      <c r="P816" s="742"/>
      <c r="Q816" s="742"/>
      <c r="R816" s="742"/>
      <c r="S816" s="742"/>
      <c r="T816" s="742"/>
      <c r="U816" s="742"/>
      <c r="V816" s="742"/>
      <c r="W816" s="742"/>
      <c r="X816" s="742"/>
      <c r="Y816" s="742"/>
      <c r="Z816" s="742"/>
    </row>
    <row r="817" ht="15.75" customHeight="1">
      <c r="A817" s="742"/>
      <c r="B817" s="742"/>
      <c r="C817" s="742"/>
      <c r="D817" s="746"/>
      <c r="E817" s="746"/>
      <c r="F817" s="746"/>
      <c r="G817" s="746"/>
      <c r="H817" s="746"/>
      <c r="I817" s="742"/>
      <c r="J817" s="742"/>
      <c r="K817" s="742"/>
      <c r="L817" s="742"/>
      <c r="M817" s="742"/>
      <c r="N817" s="742"/>
      <c r="O817" s="742"/>
      <c r="P817" s="742"/>
      <c r="Q817" s="742"/>
      <c r="R817" s="742"/>
      <c r="S817" s="742"/>
      <c r="T817" s="742"/>
      <c r="U817" s="742"/>
      <c r="V817" s="742"/>
      <c r="W817" s="742"/>
      <c r="X817" s="742"/>
      <c r="Y817" s="742"/>
      <c r="Z817" s="742"/>
    </row>
    <row r="818" ht="15.75" customHeight="1">
      <c r="A818" s="742"/>
      <c r="B818" s="742"/>
      <c r="C818" s="742"/>
      <c r="D818" s="746"/>
      <c r="E818" s="746"/>
      <c r="F818" s="746"/>
      <c r="G818" s="746"/>
      <c r="H818" s="746"/>
      <c r="I818" s="742"/>
      <c r="J818" s="742"/>
      <c r="K818" s="742"/>
      <c r="L818" s="742"/>
      <c r="M818" s="742"/>
      <c r="N818" s="742"/>
      <c r="O818" s="742"/>
      <c r="P818" s="742"/>
      <c r="Q818" s="742"/>
      <c r="R818" s="742"/>
      <c r="S818" s="742"/>
      <c r="T818" s="742"/>
      <c r="U818" s="742"/>
      <c r="V818" s="742"/>
      <c r="W818" s="742"/>
      <c r="X818" s="742"/>
      <c r="Y818" s="742"/>
      <c r="Z818" s="742"/>
    </row>
    <row r="819" ht="15.75" customHeight="1">
      <c r="A819" s="742"/>
      <c r="B819" s="742"/>
      <c r="C819" s="742"/>
      <c r="D819" s="746"/>
      <c r="E819" s="746"/>
      <c r="F819" s="746"/>
      <c r="G819" s="746"/>
      <c r="H819" s="746"/>
      <c r="I819" s="742"/>
      <c r="J819" s="742"/>
      <c r="K819" s="742"/>
      <c r="L819" s="742"/>
      <c r="M819" s="742"/>
      <c r="N819" s="742"/>
      <c r="O819" s="742"/>
      <c r="P819" s="742"/>
      <c r="Q819" s="742"/>
      <c r="R819" s="742"/>
      <c r="S819" s="742"/>
      <c r="T819" s="742"/>
      <c r="U819" s="742"/>
      <c r="V819" s="742"/>
      <c r="W819" s="742"/>
      <c r="X819" s="742"/>
      <c r="Y819" s="742"/>
      <c r="Z819" s="742"/>
    </row>
    <row r="820" ht="15.75" customHeight="1">
      <c r="A820" s="742"/>
      <c r="B820" s="742"/>
      <c r="C820" s="742"/>
      <c r="D820" s="746"/>
      <c r="E820" s="746"/>
      <c r="F820" s="746"/>
      <c r="G820" s="746"/>
      <c r="H820" s="746"/>
      <c r="I820" s="742"/>
      <c r="J820" s="742"/>
      <c r="K820" s="742"/>
      <c r="L820" s="742"/>
      <c r="M820" s="742"/>
      <c r="N820" s="742"/>
      <c r="O820" s="742"/>
      <c r="P820" s="742"/>
      <c r="Q820" s="742"/>
      <c r="R820" s="742"/>
      <c r="S820" s="742"/>
      <c r="T820" s="742"/>
      <c r="U820" s="742"/>
      <c r="V820" s="742"/>
      <c r="W820" s="742"/>
      <c r="X820" s="742"/>
      <c r="Y820" s="742"/>
      <c r="Z820" s="742"/>
    </row>
    <row r="821" ht="15.75" customHeight="1">
      <c r="A821" s="742"/>
      <c r="B821" s="742"/>
      <c r="C821" s="742"/>
      <c r="D821" s="746"/>
      <c r="E821" s="746"/>
      <c r="F821" s="746"/>
      <c r="G821" s="746"/>
      <c r="H821" s="746"/>
      <c r="I821" s="742"/>
      <c r="J821" s="742"/>
      <c r="K821" s="742"/>
      <c r="L821" s="742"/>
      <c r="M821" s="742"/>
      <c r="N821" s="742"/>
      <c r="O821" s="742"/>
      <c r="P821" s="742"/>
      <c r="Q821" s="742"/>
      <c r="R821" s="742"/>
      <c r="S821" s="742"/>
      <c r="T821" s="742"/>
      <c r="U821" s="742"/>
      <c r="V821" s="742"/>
      <c r="W821" s="742"/>
      <c r="X821" s="742"/>
      <c r="Y821" s="742"/>
      <c r="Z821" s="742"/>
    </row>
    <row r="822" ht="15.75" customHeight="1">
      <c r="A822" s="742"/>
      <c r="B822" s="742"/>
      <c r="C822" s="742"/>
      <c r="D822" s="746"/>
      <c r="E822" s="746"/>
      <c r="F822" s="746"/>
      <c r="G822" s="746"/>
      <c r="H822" s="746"/>
      <c r="I822" s="742"/>
      <c r="J822" s="742"/>
      <c r="K822" s="742"/>
      <c r="L822" s="742"/>
      <c r="M822" s="742"/>
      <c r="N822" s="742"/>
      <c r="O822" s="742"/>
      <c r="P822" s="742"/>
      <c r="Q822" s="742"/>
      <c r="R822" s="742"/>
      <c r="S822" s="742"/>
      <c r="T822" s="742"/>
      <c r="U822" s="742"/>
      <c r="V822" s="742"/>
      <c r="W822" s="742"/>
      <c r="X822" s="742"/>
      <c r="Y822" s="742"/>
      <c r="Z822" s="742"/>
    </row>
    <row r="823" ht="15.75" customHeight="1">
      <c r="A823" s="742"/>
      <c r="B823" s="742"/>
      <c r="C823" s="742"/>
      <c r="D823" s="746"/>
      <c r="E823" s="746"/>
      <c r="F823" s="746"/>
      <c r="G823" s="746"/>
      <c r="H823" s="746"/>
      <c r="I823" s="742"/>
      <c r="J823" s="742"/>
      <c r="K823" s="742"/>
      <c r="L823" s="742"/>
      <c r="M823" s="742"/>
      <c r="N823" s="742"/>
      <c r="O823" s="742"/>
      <c r="P823" s="742"/>
      <c r="Q823" s="742"/>
      <c r="R823" s="742"/>
      <c r="S823" s="742"/>
      <c r="T823" s="742"/>
      <c r="U823" s="742"/>
      <c r="V823" s="742"/>
      <c r="W823" s="742"/>
      <c r="X823" s="742"/>
      <c r="Y823" s="742"/>
      <c r="Z823" s="742"/>
    </row>
    <row r="824" ht="15.75" customHeight="1">
      <c r="A824" s="742"/>
      <c r="B824" s="742"/>
      <c r="C824" s="742"/>
      <c r="D824" s="746"/>
      <c r="E824" s="746"/>
      <c r="F824" s="746"/>
      <c r="G824" s="746"/>
      <c r="H824" s="746"/>
      <c r="I824" s="742"/>
      <c r="J824" s="742"/>
      <c r="K824" s="742"/>
      <c r="L824" s="742"/>
      <c r="M824" s="742"/>
      <c r="N824" s="742"/>
      <c r="O824" s="742"/>
      <c r="P824" s="742"/>
      <c r="Q824" s="742"/>
      <c r="R824" s="742"/>
      <c r="S824" s="742"/>
      <c r="T824" s="742"/>
      <c r="U824" s="742"/>
      <c r="V824" s="742"/>
      <c r="W824" s="742"/>
      <c r="X824" s="742"/>
      <c r="Y824" s="742"/>
      <c r="Z824" s="742"/>
    </row>
    <row r="825" ht="15.75" customHeight="1">
      <c r="A825" s="742"/>
      <c r="B825" s="742"/>
      <c r="C825" s="742"/>
      <c r="D825" s="746"/>
      <c r="E825" s="746"/>
      <c r="F825" s="746"/>
      <c r="G825" s="746"/>
      <c r="H825" s="746"/>
      <c r="I825" s="742"/>
      <c r="J825" s="742"/>
      <c r="K825" s="742"/>
      <c r="L825" s="742"/>
      <c r="M825" s="742"/>
      <c r="N825" s="742"/>
      <c r="O825" s="742"/>
      <c r="P825" s="742"/>
      <c r="Q825" s="742"/>
      <c r="R825" s="742"/>
      <c r="S825" s="742"/>
      <c r="T825" s="742"/>
      <c r="U825" s="742"/>
      <c r="V825" s="742"/>
      <c r="W825" s="742"/>
      <c r="X825" s="742"/>
      <c r="Y825" s="742"/>
      <c r="Z825" s="742"/>
    </row>
    <row r="826" ht="15.75" customHeight="1">
      <c r="A826" s="742"/>
      <c r="B826" s="742"/>
      <c r="C826" s="742"/>
      <c r="D826" s="746"/>
      <c r="E826" s="746"/>
      <c r="F826" s="746"/>
      <c r="G826" s="746"/>
      <c r="H826" s="746"/>
      <c r="I826" s="742"/>
      <c r="J826" s="742"/>
      <c r="K826" s="742"/>
      <c r="L826" s="742"/>
      <c r="M826" s="742"/>
      <c r="N826" s="742"/>
      <c r="O826" s="742"/>
      <c r="P826" s="742"/>
      <c r="Q826" s="742"/>
      <c r="R826" s="742"/>
      <c r="S826" s="742"/>
      <c r="T826" s="742"/>
      <c r="U826" s="742"/>
      <c r="V826" s="742"/>
      <c r="W826" s="742"/>
      <c r="X826" s="742"/>
      <c r="Y826" s="742"/>
      <c r="Z826" s="742"/>
    </row>
    <row r="827" ht="15.75" customHeight="1">
      <c r="A827" s="742"/>
      <c r="B827" s="742"/>
      <c r="C827" s="742"/>
      <c r="D827" s="746"/>
      <c r="E827" s="746"/>
      <c r="F827" s="746"/>
      <c r="G827" s="746"/>
      <c r="H827" s="746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</row>
    <row r="828" ht="15.75" customHeight="1">
      <c r="A828" s="742"/>
      <c r="B828" s="742"/>
      <c r="C828" s="742"/>
      <c r="D828" s="746"/>
      <c r="E828" s="746"/>
      <c r="F828" s="746"/>
      <c r="G828" s="746"/>
      <c r="H828" s="746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</row>
    <row r="829" ht="15.75" customHeight="1">
      <c r="A829" s="742"/>
      <c r="B829" s="742"/>
      <c r="C829" s="742"/>
      <c r="D829" s="746"/>
      <c r="E829" s="746"/>
      <c r="F829" s="746"/>
      <c r="G829" s="746"/>
      <c r="H829" s="746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</row>
    <row r="830" ht="15.75" customHeight="1">
      <c r="A830" s="742"/>
      <c r="B830" s="742"/>
      <c r="C830" s="742"/>
      <c r="D830" s="746"/>
      <c r="E830" s="746"/>
      <c r="F830" s="746"/>
      <c r="G830" s="746"/>
      <c r="H830" s="746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</row>
    <row r="831" ht="15.75" customHeight="1">
      <c r="A831" s="742"/>
      <c r="B831" s="742"/>
      <c r="C831" s="742"/>
      <c r="D831" s="746"/>
      <c r="E831" s="746"/>
      <c r="F831" s="746"/>
      <c r="G831" s="746"/>
      <c r="H831" s="746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</row>
    <row r="832" ht="15.75" customHeight="1">
      <c r="A832" s="742"/>
      <c r="B832" s="742"/>
      <c r="C832" s="742"/>
      <c r="D832" s="746"/>
      <c r="E832" s="746"/>
      <c r="F832" s="746"/>
      <c r="G832" s="746"/>
      <c r="H832" s="746"/>
      <c r="I832" s="742"/>
      <c r="J832" s="742"/>
      <c r="K832" s="742"/>
      <c r="L832" s="742"/>
      <c r="M832" s="742"/>
      <c r="N832" s="742"/>
      <c r="O832" s="742"/>
      <c r="P832" s="742"/>
      <c r="Q832" s="742"/>
      <c r="R832" s="742"/>
      <c r="S832" s="742"/>
      <c r="T832" s="742"/>
      <c r="U832" s="742"/>
      <c r="V832" s="742"/>
      <c r="W832" s="742"/>
      <c r="X832" s="742"/>
      <c r="Y832" s="742"/>
      <c r="Z832" s="742"/>
    </row>
    <row r="833" ht="15.75" customHeight="1">
      <c r="A833" s="742"/>
      <c r="B833" s="742"/>
      <c r="C833" s="742"/>
      <c r="D833" s="746"/>
      <c r="E833" s="746"/>
      <c r="F833" s="746"/>
      <c r="G833" s="746"/>
      <c r="H833" s="746"/>
      <c r="I833" s="742"/>
      <c r="J833" s="742"/>
      <c r="K833" s="742"/>
      <c r="L833" s="742"/>
      <c r="M833" s="742"/>
      <c r="N833" s="742"/>
      <c r="O833" s="742"/>
      <c r="P833" s="742"/>
      <c r="Q833" s="742"/>
      <c r="R833" s="742"/>
      <c r="S833" s="742"/>
      <c r="T833" s="742"/>
      <c r="U833" s="742"/>
      <c r="V833" s="742"/>
      <c r="W833" s="742"/>
      <c r="X833" s="742"/>
      <c r="Y833" s="742"/>
      <c r="Z833" s="742"/>
    </row>
    <row r="834" ht="15.75" customHeight="1">
      <c r="A834" s="742"/>
      <c r="B834" s="742"/>
      <c r="C834" s="742"/>
      <c r="D834" s="746"/>
      <c r="E834" s="746"/>
      <c r="F834" s="746"/>
      <c r="G834" s="746"/>
      <c r="H834" s="746"/>
      <c r="I834" s="742"/>
      <c r="J834" s="742"/>
      <c r="K834" s="742"/>
      <c r="L834" s="742"/>
      <c r="M834" s="742"/>
      <c r="N834" s="742"/>
      <c r="O834" s="742"/>
      <c r="P834" s="742"/>
      <c r="Q834" s="742"/>
      <c r="R834" s="742"/>
      <c r="S834" s="742"/>
      <c r="T834" s="742"/>
      <c r="U834" s="742"/>
      <c r="V834" s="742"/>
      <c r="W834" s="742"/>
      <c r="X834" s="742"/>
      <c r="Y834" s="742"/>
      <c r="Z834" s="742"/>
    </row>
    <row r="835" ht="15.75" customHeight="1">
      <c r="A835" s="742"/>
      <c r="B835" s="742"/>
      <c r="C835" s="742"/>
      <c r="D835" s="746"/>
      <c r="E835" s="746"/>
      <c r="F835" s="746"/>
      <c r="G835" s="746"/>
      <c r="H835" s="746"/>
      <c r="I835" s="742"/>
      <c r="J835" s="742"/>
      <c r="K835" s="742"/>
      <c r="L835" s="742"/>
      <c r="M835" s="742"/>
      <c r="N835" s="742"/>
      <c r="O835" s="742"/>
      <c r="P835" s="742"/>
      <c r="Q835" s="742"/>
      <c r="R835" s="742"/>
      <c r="S835" s="742"/>
      <c r="T835" s="742"/>
      <c r="U835" s="742"/>
      <c r="V835" s="742"/>
      <c r="W835" s="742"/>
      <c r="X835" s="742"/>
      <c r="Y835" s="742"/>
      <c r="Z835" s="742"/>
    </row>
    <row r="836" ht="15.75" customHeight="1">
      <c r="A836" s="742"/>
      <c r="B836" s="742"/>
      <c r="C836" s="742"/>
      <c r="D836" s="746"/>
      <c r="E836" s="746"/>
      <c r="F836" s="746"/>
      <c r="G836" s="746"/>
      <c r="H836" s="746"/>
      <c r="I836" s="742"/>
      <c r="J836" s="742"/>
      <c r="K836" s="742"/>
      <c r="L836" s="742"/>
      <c r="M836" s="742"/>
      <c r="N836" s="742"/>
      <c r="O836" s="742"/>
      <c r="P836" s="742"/>
      <c r="Q836" s="742"/>
      <c r="R836" s="742"/>
      <c r="S836" s="742"/>
      <c r="T836" s="742"/>
      <c r="U836" s="742"/>
      <c r="V836" s="742"/>
      <c r="W836" s="742"/>
      <c r="X836" s="742"/>
      <c r="Y836" s="742"/>
      <c r="Z836" s="742"/>
    </row>
    <row r="837" ht="15.75" customHeight="1">
      <c r="A837" s="742"/>
      <c r="B837" s="742"/>
      <c r="C837" s="742"/>
      <c r="D837" s="746"/>
      <c r="E837" s="746"/>
      <c r="F837" s="746"/>
      <c r="G837" s="746"/>
      <c r="H837" s="746"/>
      <c r="I837" s="742"/>
      <c r="J837" s="742"/>
      <c r="K837" s="742"/>
      <c r="L837" s="742"/>
      <c r="M837" s="742"/>
      <c r="N837" s="742"/>
      <c r="O837" s="742"/>
      <c r="P837" s="742"/>
      <c r="Q837" s="742"/>
      <c r="R837" s="742"/>
      <c r="S837" s="742"/>
      <c r="T837" s="742"/>
      <c r="U837" s="742"/>
      <c r="V837" s="742"/>
      <c r="W837" s="742"/>
      <c r="X837" s="742"/>
      <c r="Y837" s="742"/>
      <c r="Z837" s="742"/>
    </row>
    <row r="838" ht="15.75" customHeight="1">
      <c r="A838" s="742"/>
      <c r="B838" s="742"/>
      <c r="C838" s="742"/>
      <c r="D838" s="746"/>
      <c r="E838" s="746"/>
      <c r="F838" s="746"/>
      <c r="G838" s="746"/>
      <c r="H838" s="746"/>
      <c r="I838" s="742"/>
      <c r="J838" s="742"/>
      <c r="K838" s="742"/>
      <c r="L838" s="742"/>
      <c r="M838" s="742"/>
      <c r="N838" s="742"/>
      <c r="O838" s="742"/>
      <c r="P838" s="742"/>
      <c r="Q838" s="742"/>
      <c r="R838" s="742"/>
      <c r="S838" s="742"/>
      <c r="T838" s="742"/>
      <c r="U838" s="742"/>
      <c r="V838" s="742"/>
      <c r="W838" s="742"/>
      <c r="X838" s="742"/>
      <c r="Y838" s="742"/>
      <c r="Z838" s="742"/>
    </row>
    <row r="839" ht="15.75" customHeight="1">
      <c r="A839" s="742"/>
      <c r="B839" s="742"/>
      <c r="C839" s="742"/>
      <c r="D839" s="746"/>
      <c r="E839" s="746"/>
      <c r="F839" s="746"/>
      <c r="G839" s="746"/>
      <c r="H839" s="746"/>
      <c r="I839" s="742"/>
      <c r="J839" s="742"/>
      <c r="K839" s="742"/>
      <c r="L839" s="742"/>
      <c r="M839" s="742"/>
      <c r="N839" s="742"/>
      <c r="O839" s="742"/>
      <c r="P839" s="742"/>
      <c r="Q839" s="742"/>
      <c r="R839" s="742"/>
      <c r="S839" s="742"/>
      <c r="T839" s="742"/>
      <c r="U839" s="742"/>
      <c r="V839" s="742"/>
      <c r="W839" s="742"/>
      <c r="X839" s="742"/>
      <c r="Y839" s="742"/>
      <c r="Z839" s="742"/>
    </row>
    <row r="840" ht="15.75" customHeight="1">
      <c r="A840" s="742"/>
      <c r="B840" s="742"/>
      <c r="C840" s="742"/>
      <c r="D840" s="746"/>
      <c r="E840" s="746"/>
      <c r="F840" s="746"/>
      <c r="G840" s="746"/>
      <c r="H840" s="746"/>
      <c r="I840" s="742"/>
      <c r="J840" s="742"/>
      <c r="K840" s="742"/>
      <c r="L840" s="742"/>
      <c r="M840" s="742"/>
      <c r="N840" s="742"/>
      <c r="O840" s="742"/>
      <c r="P840" s="742"/>
      <c r="Q840" s="742"/>
      <c r="R840" s="742"/>
      <c r="S840" s="742"/>
      <c r="T840" s="742"/>
      <c r="U840" s="742"/>
      <c r="V840" s="742"/>
      <c r="W840" s="742"/>
      <c r="X840" s="742"/>
      <c r="Y840" s="742"/>
      <c r="Z840" s="742"/>
    </row>
    <row r="841" ht="15.75" customHeight="1">
      <c r="A841" s="742"/>
      <c r="B841" s="742"/>
      <c r="C841" s="742"/>
      <c r="D841" s="746"/>
      <c r="E841" s="746"/>
      <c r="F841" s="746"/>
      <c r="G841" s="746"/>
      <c r="H841" s="746"/>
      <c r="I841" s="742"/>
      <c r="J841" s="742"/>
      <c r="K841" s="742"/>
      <c r="L841" s="742"/>
      <c r="M841" s="742"/>
      <c r="N841" s="742"/>
      <c r="O841" s="742"/>
      <c r="P841" s="742"/>
      <c r="Q841" s="742"/>
      <c r="R841" s="742"/>
      <c r="S841" s="742"/>
      <c r="T841" s="742"/>
      <c r="U841" s="742"/>
      <c r="V841" s="742"/>
      <c r="W841" s="742"/>
      <c r="X841" s="742"/>
      <c r="Y841" s="742"/>
      <c r="Z841" s="742"/>
    </row>
    <row r="842" ht="15.75" customHeight="1">
      <c r="A842" s="742"/>
      <c r="B842" s="742"/>
      <c r="C842" s="742"/>
      <c r="D842" s="746"/>
      <c r="E842" s="746"/>
      <c r="F842" s="746"/>
      <c r="G842" s="746"/>
      <c r="H842" s="746"/>
      <c r="I842" s="742"/>
      <c r="J842" s="742"/>
      <c r="K842" s="742"/>
      <c r="L842" s="742"/>
      <c r="M842" s="742"/>
      <c r="N842" s="742"/>
      <c r="O842" s="742"/>
      <c r="P842" s="742"/>
      <c r="Q842" s="742"/>
      <c r="R842" s="742"/>
      <c r="S842" s="742"/>
      <c r="T842" s="742"/>
      <c r="U842" s="742"/>
      <c r="V842" s="742"/>
      <c r="W842" s="742"/>
      <c r="X842" s="742"/>
      <c r="Y842" s="742"/>
      <c r="Z842" s="742"/>
    </row>
    <row r="843" ht="15.75" customHeight="1">
      <c r="A843" s="742"/>
      <c r="B843" s="742"/>
      <c r="C843" s="742"/>
      <c r="D843" s="746"/>
      <c r="E843" s="746"/>
      <c r="F843" s="746"/>
      <c r="G843" s="746"/>
      <c r="H843" s="746"/>
      <c r="I843" s="742"/>
      <c r="J843" s="742"/>
      <c r="K843" s="742"/>
      <c r="L843" s="742"/>
      <c r="M843" s="742"/>
      <c r="N843" s="742"/>
      <c r="O843" s="742"/>
      <c r="P843" s="742"/>
      <c r="Q843" s="742"/>
      <c r="R843" s="742"/>
      <c r="S843" s="742"/>
      <c r="T843" s="742"/>
      <c r="U843" s="742"/>
      <c r="V843" s="742"/>
      <c r="W843" s="742"/>
      <c r="X843" s="742"/>
      <c r="Y843" s="742"/>
      <c r="Z843" s="742"/>
    </row>
    <row r="844" ht="15.75" customHeight="1">
      <c r="A844" s="742"/>
      <c r="B844" s="742"/>
      <c r="C844" s="742"/>
      <c r="D844" s="746"/>
      <c r="E844" s="746"/>
      <c r="F844" s="746"/>
      <c r="G844" s="746"/>
      <c r="H844" s="746"/>
      <c r="I844" s="742"/>
      <c r="J844" s="742"/>
      <c r="K844" s="742"/>
      <c r="L844" s="742"/>
      <c r="M844" s="742"/>
      <c r="N844" s="742"/>
      <c r="O844" s="742"/>
      <c r="P844" s="742"/>
      <c r="Q844" s="742"/>
      <c r="R844" s="742"/>
      <c r="S844" s="742"/>
      <c r="T844" s="742"/>
      <c r="U844" s="742"/>
      <c r="V844" s="742"/>
      <c r="W844" s="742"/>
      <c r="X844" s="742"/>
      <c r="Y844" s="742"/>
      <c r="Z844" s="742"/>
    </row>
    <row r="845" ht="15.75" customHeight="1">
      <c r="A845" s="742"/>
      <c r="B845" s="742"/>
      <c r="C845" s="742"/>
      <c r="D845" s="746"/>
      <c r="E845" s="746"/>
      <c r="F845" s="746"/>
      <c r="G845" s="746"/>
      <c r="H845" s="746"/>
      <c r="I845" s="742"/>
      <c r="J845" s="742"/>
      <c r="K845" s="742"/>
      <c r="L845" s="742"/>
      <c r="M845" s="742"/>
      <c r="N845" s="742"/>
      <c r="O845" s="742"/>
      <c r="P845" s="742"/>
      <c r="Q845" s="742"/>
      <c r="R845" s="742"/>
      <c r="S845" s="742"/>
      <c r="T845" s="742"/>
      <c r="U845" s="742"/>
      <c r="V845" s="742"/>
      <c r="W845" s="742"/>
      <c r="X845" s="742"/>
      <c r="Y845" s="742"/>
      <c r="Z845" s="742"/>
    </row>
    <row r="846" ht="15.75" customHeight="1">
      <c r="A846" s="742"/>
      <c r="B846" s="742"/>
      <c r="C846" s="742"/>
      <c r="D846" s="746"/>
      <c r="E846" s="746"/>
      <c r="F846" s="746"/>
      <c r="G846" s="746"/>
      <c r="H846" s="746"/>
      <c r="I846" s="742"/>
      <c r="J846" s="742"/>
      <c r="K846" s="742"/>
      <c r="L846" s="742"/>
      <c r="M846" s="742"/>
      <c r="N846" s="742"/>
      <c r="O846" s="742"/>
      <c r="P846" s="742"/>
      <c r="Q846" s="742"/>
      <c r="R846" s="742"/>
      <c r="S846" s="742"/>
      <c r="T846" s="742"/>
      <c r="U846" s="742"/>
      <c r="V846" s="742"/>
      <c r="W846" s="742"/>
      <c r="X846" s="742"/>
      <c r="Y846" s="742"/>
      <c r="Z846" s="742"/>
    </row>
    <row r="847" ht="15.75" customHeight="1">
      <c r="A847" s="742"/>
      <c r="B847" s="742"/>
      <c r="C847" s="742"/>
      <c r="D847" s="746"/>
      <c r="E847" s="746"/>
      <c r="F847" s="746"/>
      <c r="G847" s="746"/>
      <c r="H847" s="746"/>
      <c r="I847" s="742"/>
      <c r="J847" s="742"/>
      <c r="K847" s="742"/>
      <c r="L847" s="742"/>
      <c r="M847" s="742"/>
      <c r="N847" s="742"/>
      <c r="O847" s="742"/>
      <c r="P847" s="742"/>
      <c r="Q847" s="742"/>
      <c r="R847" s="742"/>
      <c r="S847" s="742"/>
      <c r="T847" s="742"/>
      <c r="U847" s="742"/>
      <c r="V847" s="742"/>
      <c r="W847" s="742"/>
      <c r="X847" s="742"/>
      <c r="Y847" s="742"/>
      <c r="Z847" s="742"/>
    </row>
    <row r="848" ht="15.75" customHeight="1">
      <c r="A848" s="742"/>
      <c r="B848" s="742"/>
      <c r="C848" s="742"/>
      <c r="D848" s="746"/>
      <c r="E848" s="746"/>
      <c r="F848" s="746"/>
      <c r="G848" s="746"/>
      <c r="H848" s="746"/>
      <c r="I848" s="742"/>
      <c r="J848" s="742"/>
      <c r="K848" s="742"/>
      <c r="L848" s="742"/>
      <c r="M848" s="742"/>
      <c r="N848" s="742"/>
      <c r="O848" s="742"/>
      <c r="P848" s="742"/>
      <c r="Q848" s="742"/>
      <c r="R848" s="742"/>
      <c r="S848" s="742"/>
      <c r="T848" s="742"/>
      <c r="U848" s="742"/>
      <c r="V848" s="742"/>
      <c r="W848" s="742"/>
      <c r="X848" s="742"/>
      <c r="Y848" s="742"/>
      <c r="Z848" s="742"/>
    </row>
    <row r="849" ht="15.75" customHeight="1">
      <c r="A849" s="742"/>
      <c r="B849" s="742"/>
      <c r="C849" s="742"/>
      <c r="D849" s="746"/>
      <c r="E849" s="746"/>
      <c r="F849" s="746"/>
      <c r="G849" s="746"/>
      <c r="H849" s="746"/>
      <c r="I849" s="742"/>
      <c r="J849" s="742"/>
      <c r="K849" s="742"/>
      <c r="L849" s="742"/>
      <c r="M849" s="742"/>
      <c r="N849" s="742"/>
      <c r="O849" s="742"/>
      <c r="P849" s="742"/>
      <c r="Q849" s="742"/>
      <c r="R849" s="742"/>
      <c r="S849" s="742"/>
      <c r="T849" s="742"/>
      <c r="U849" s="742"/>
      <c r="V849" s="742"/>
      <c r="W849" s="742"/>
      <c r="X849" s="742"/>
      <c r="Y849" s="742"/>
      <c r="Z849" s="742"/>
    </row>
    <row r="850" ht="15.75" customHeight="1">
      <c r="A850" s="742"/>
      <c r="B850" s="742"/>
      <c r="C850" s="742"/>
      <c r="D850" s="746"/>
      <c r="E850" s="746"/>
      <c r="F850" s="746"/>
      <c r="G850" s="746"/>
      <c r="H850" s="746"/>
      <c r="I850" s="742"/>
      <c r="J850" s="742"/>
      <c r="K850" s="742"/>
      <c r="L850" s="742"/>
      <c r="M850" s="742"/>
      <c r="N850" s="742"/>
      <c r="O850" s="742"/>
      <c r="P850" s="742"/>
      <c r="Q850" s="742"/>
      <c r="R850" s="742"/>
      <c r="S850" s="742"/>
      <c r="T850" s="742"/>
      <c r="U850" s="742"/>
      <c r="V850" s="742"/>
      <c r="W850" s="742"/>
      <c r="X850" s="742"/>
      <c r="Y850" s="742"/>
      <c r="Z850" s="742"/>
    </row>
    <row r="851" ht="15.75" customHeight="1">
      <c r="A851" s="742"/>
      <c r="B851" s="742"/>
      <c r="C851" s="742"/>
      <c r="D851" s="746"/>
      <c r="E851" s="746"/>
      <c r="F851" s="746"/>
      <c r="G851" s="746"/>
      <c r="H851" s="746"/>
      <c r="I851" s="742"/>
      <c r="J851" s="742"/>
      <c r="K851" s="742"/>
      <c r="L851" s="742"/>
      <c r="M851" s="742"/>
      <c r="N851" s="742"/>
      <c r="O851" s="742"/>
      <c r="P851" s="742"/>
      <c r="Q851" s="742"/>
      <c r="R851" s="742"/>
      <c r="S851" s="742"/>
      <c r="T851" s="742"/>
      <c r="U851" s="742"/>
      <c r="V851" s="742"/>
      <c r="W851" s="742"/>
      <c r="X851" s="742"/>
      <c r="Y851" s="742"/>
      <c r="Z851" s="742"/>
    </row>
    <row r="852" ht="15.75" customHeight="1">
      <c r="A852" s="742"/>
      <c r="B852" s="742"/>
      <c r="C852" s="742"/>
      <c r="D852" s="746"/>
      <c r="E852" s="746"/>
      <c r="F852" s="746"/>
      <c r="G852" s="746"/>
      <c r="H852" s="746"/>
      <c r="I852" s="742"/>
      <c r="J852" s="742"/>
      <c r="K852" s="742"/>
      <c r="L852" s="742"/>
      <c r="M852" s="742"/>
      <c r="N852" s="742"/>
      <c r="O852" s="742"/>
      <c r="P852" s="742"/>
      <c r="Q852" s="742"/>
      <c r="R852" s="742"/>
      <c r="S852" s="742"/>
      <c r="T852" s="742"/>
      <c r="U852" s="742"/>
      <c r="V852" s="742"/>
      <c r="W852" s="742"/>
      <c r="X852" s="742"/>
      <c r="Y852" s="742"/>
      <c r="Z852" s="742"/>
    </row>
    <row r="853" ht="15.75" customHeight="1">
      <c r="A853" s="742"/>
      <c r="B853" s="742"/>
      <c r="C853" s="742"/>
      <c r="D853" s="746"/>
      <c r="E853" s="746"/>
      <c r="F853" s="746"/>
      <c r="G853" s="746"/>
      <c r="H853" s="746"/>
      <c r="I853" s="742"/>
      <c r="J853" s="742"/>
      <c r="K853" s="742"/>
      <c r="L853" s="742"/>
      <c r="M853" s="742"/>
      <c r="N853" s="742"/>
      <c r="O853" s="742"/>
      <c r="P853" s="742"/>
      <c r="Q853" s="742"/>
      <c r="R853" s="742"/>
      <c r="S853" s="742"/>
      <c r="T853" s="742"/>
      <c r="U853" s="742"/>
      <c r="V853" s="742"/>
      <c r="W853" s="742"/>
      <c r="X853" s="742"/>
      <c r="Y853" s="742"/>
      <c r="Z853" s="742"/>
    </row>
    <row r="854" ht="15.75" customHeight="1">
      <c r="A854" s="742"/>
      <c r="B854" s="742"/>
      <c r="C854" s="742"/>
      <c r="D854" s="746"/>
      <c r="E854" s="746"/>
      <c r="F854" s="746"/>
      <c r="G854" s="746"/>
      <c r="H854" s="746"/>
      <c r="I854" s="742"/>
      <c r="J854" s="742"/>
      <c r="K854" s="742"/>
      <c r="L854" s="742"/>
      <c r="M854" s="742"/>
      <c r="N854" s="742"/>
      <c r="O854" s="742"/>
      <c r="P854" s="742"/>
      <c r="Q854" s="742"/>
      <c r="R854" s="742"/>
      <c r="S854" s="742"/>
      <c r="T854" s="742"/>
      <c r="U854" s="742"/>
      <c r="V854" s="742"/>
      <c r="W854" s="742"/>
      <c r="X854" s="742"/>
      <c r="Y854" s="742"/>
      <c r="Z854" s="742"/>
    </row>
    <row r="855" ht="15.75" customHeight="1">
      <c r="A855" s="742"/>
      <c r="B855" s="742"/>
      <c r="C855" s="742"/>
      <c r="D855" s="746"/>
      <c r="E855" s="746"/>
      <c r="F855" s="746"/>
      <c r="G855" s="746"/>
      <c r="H855" s="746"/>
      <c r="I855" s="742"/>
      <c r="J855" s="742"/>
      <c r="K855" s="742"/>
      <c r="L855" s="742"/>
      <c r="M855" s="742"/>
      <c r="N855" s="742"/>
      <c r="O855" s="742"/>
      <c r="P855" s="742"/>
      <c r="Q855" s="742"/>
      <c r="R855" s="742"/>
      <c r="S855" s="742"/>
      <c r="T855" s="742"/>
      <c r="U855" s="742"/>
      <c r="V855" s="742"/>
      <c r="W855" s="742"/>
      <c r="X855" s="742"/>
      <c r="Y855" s="742"/>
      <c r="Z855" s="742"/>
    </row>
    <row r="856" ht="15.75" customHeight="1">
      <c r="A856" s="742"/>
      <c r="B856" s="742"/>
      <c r="C856" s="742"/>
      <c r="D856" s="746"/>
      <c r="E856" s="746"/>
      <c r="F856" s="746"/>
      <c r="G856" s="746"/>
      <c r="H856" s="746"/>
      <c r="I856" s="742"/>
      <c r="J856" s="742"/>
      <c r="K856" s="742"/>
      <c r="L856" s="742"/>
      <c r="M856" s="742"/>
      <c r="N856" s="742"/>
      <c r="O856" s="742"/>
      <c r="P856" s="742"/>
      <c r="Q856" s="742"/>
      <c r="R856" s="742"/>
      <c r="S856" s="742"/>
      <c r="T856" s="742"/>
      <c r="U856" s="742"/>
      <c r="V856" s="742"/>
      <c r="W856" s="742"/>
      <c r="X856" s="742"/>
      <c r="Y856" s="742"/>
      <c r="Z856" s="742"/>
    </row>
    <row r="857" ht="15.75" customHeight="1">
      <c r="A857" s="742"/>
      <c r="B857" s="742"/>
      <c r="C857" s="742"/>
      <c r="D857" s="746"/>
      <c r="E857" s="746"/>
      <c r="F857" s="746"/>
      <c r="G857" s="746"/>
      <c r="H857" s="746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</row>
    <row r="858" ht="15.75" customHeight="1">
      <c r="A858" s="742"/>
      <c r="B858" s="742"/>
      <c r="C858" s="742"/>
      <c r="D858" s="746"/>
      <c r="E858" s="746"/>
      <c r="F858" s="746"/>
      <c r="G858" s="746"/>
      <c r="H858" s="746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</row>
    <row r="859" ht="15.75" customHeight="1">
      <c r="A859" s="742"/>
      <c r="B859" s="742"/>
      <c r="C859" s="742"/>
      <c r="D859" s="746"/>
      <c r="E859" s="746"/>
      <c r="F859" s="746"/>
      <c r="G859" s="746"/>
      <c r="H859" s="746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</row>
    <row r="860" ht="15.75" customHeight="1">
      <c r="A860" s="742"/>
      <c r="B860" s="742"/>
      <c r="C860" s="742"/>
      <c r="D860" s="746"/>
      <c r="E860" s="746"/>
      <c r="F860" s="746"/>
      <c r="G860" s="746"/>
      <c r="H860" s="746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</row>
    <row r="861" ht="15.75" customHeight="1">
      <c r="A861" s="742"/>
      <c r="B861" s="742"/>
      <c r="C861" s="742"/>
      <c r="D861" s="746"/>
      <c r="E861" s="746"/>
      <c r="F861" s="746"/>
      <c r="G861" s="746"/>
      <c r="H861" s="746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</row>
    <row r="862" ht="15.75" customHeight="1">
      <c r="A862" s="742"/>
      <c r="B862" s="742"/>
      <c r="C862" s="742"/>
      <c r="D862" s="746"/>
      <c r="E862" s="746"/>
      <c r="F862" s="746"/>
      <c r="G862" s="746"/>
      <c r="H862" s="746"/>
      <c r="I862" s="742"/>
      <c r="J862" s="742"/>
      <c r="K862" s="742"/>
      <c r="L862" s="742"/>
      <c r="M862" s="742"/>
      <c r="N862" s="742"/>
      <c r="O862" s="742"/>
      <c r="P862" s="742"/>
      <c r="Q862" s="742"/>
      <c r="R862" s="742"/>
      <c r="S862" s="742"/>
      <c r="T862" s="742"/>
      <c r="U862" s="742"/>
      <c r="V862" s="742"/>
      <c r="W862" s="742"/>
      <c r="X862" s="742"/>
      <c r="Y862" s="742"/>
      <c r="Z862" s="742"/>
    </row>
    <row r="863" ht="15.75" customHeight="1">
      <c r="A863" s="742"/>
      <c r="B863" s="742"/>
      <c r="C863" s="742"/>
      <c r="D863" s="746"/>
      <c r="E863" s="746"/>
      <c r="F863" s="746"/>
      <c r="G863" s="746"/>
      <c r="H863" s="746"/>
      <c r="I863" s="742"/>
      <c r="J863" s="742"/>
      <c r="K863" s="742"/>
      <c r="L863" s="742"/>
      <c r="M863" s="742"/>
      <c r="N863" s="742"/>
      <c r="O863" s="742"/>
      <c r="P863" s="742"/>
      <c r="Q863" s="742"/>
      <c r="R863" s="742"/>
      <c r="S863" s="742"/>
      <c r="T863" s="742"/>
      <c r="U863" s="742"/>
      <c r="V863" s="742"/>
      <c r="W863" s="742"/>
      <c r="X863" s="742"/>
      <c r="Y863" s="742"/>
      <c r="Z863" s="742"/>
    </row>
    <row r="864" ht="15.75" customHeight="1">
      <c r="A864" s="742"/>
      <c r="B864" s="742"/>
      <c r="C864" s="742"/>
      <c r="D864" s="746"/>
      <c r="E864" s="746"/>
      <c r="F864" s="746"/>
      <c r="G864" s="746"/>
      <c r="H864" s="746"/>
      <c r="I864" s="742"/>
      <c r="J864" s="742"/>
      <c r="K864" s="742"/>
      <c r="L864" s="742"/>
      <c r="M864" s="742"/>
      <c r="N864" s="742"/>
      <c r="O864" s="742"/>
      <c r="P864" s="742"/>
      <c r="Q864" s="742"/>
      <c r="R864" s="742"/>
      <c r="S864" s="742"/>
      <c r="T864" s="742"/>
      <c r="U864" s="742"/>
      <c r="V864" s="742"/>
      <c r="W864" s="742"/>
      <c r="X864" s="742"/>
      <c r="Y864" s="742"/>
      <c r="Z864" s="742"/>
    </row>
    <row r="865" ht="15.75" customHeight="1">
      <c r="A865" s="742"/>
      <c r="B865" s="742"/>
      <c r="C865" s="742"/>
      <c r="D865" s="746"/>
      <c r="E865" s="746"/>
      <c r="F865" s="746"/>
      <c r="G865" s="746"/>
      <c r="H865" s="746"/>
      <c r="I865" s="742"/>
      <c r="J865" s="742"/>
      <c r="K865" s="742"/>
      <c r="L865" s="742"/>
      <c r="M865" s="742"/>
      <c r="N865" s="742"/>
      <c r="O865" s="742"/>
      <c r="P865" s="742"/>
      <c r="Q865" s="742"/>
      <c r="R865" s="742"/>
      <c r="S865" s="742"/>
      <c r="T865" s="742"/>
      <c r="U865" s="742"/>
      <c r="V865" s="742"/>
      <c r="W865" s="742"/>
      <c r="X865" s="742"/>
      <c r="Y865" s="742"/>
      <c r="Z865" s="742"/>
    </row>
    <row r="866" ht="15.75" customHeight="1">
      <c r="A866" s="742"/>
      <c r="B866" s="742"/>
      <c r="C866" s="742"/>
      <c r="D866" s="746"/>
      <c r="E866" s="746"/>
      <c r="F866" s="746"/>
      <c r="G866" s="746"/>
      <c r="H866" s="746"/>
      <c r="I866" s="742"/>
      <c r="J866" s="742"/>
      <c r="K866" s="742"/>
      <c r="L866" s="742"/>
      <c r="M866" s="742"/>
      <c r="N866" s="742"/>
      <c r="O866" s="742"/>
      <c r="P866" s="742"/>
      <c r="Q866" s="742"/>
      <c r="R866" s="742"/>
      <c r="S866" s="742"/>
      <c r="T866" s="742"/>
      <c r="U866" s="742"/>
      <c r="V866" s="742"/>
      <c r="W866" s="742"/>
      <c r="X866" s="742"/>
      <c r="Y866" s="742"/>
      <c r="Z866" s="742"/>
    </row>
    <row r="867" ht="15.75" customHeight="1">
      <c r="A867" s="742"/>
      <c r="B867" s="742"/>
      <c r="C867" s="742"/>
      <c r="D867" s="746"/>
      <c r="E867" s="746"/>
      <c r="F867" s="746"/>
      <c r="G867" s="746"/>
      <c r="H867" s="746"/>
      <c r="I867" s="742"/>
      <c r="J867" s="742"/>
      <c r="K867" s="742"/>
      <c r="L867" s="742"/>
      <c r="M867" s="742"/>
      <c r="N867" s="742"/>
      <c r="O867" s="742"/>
      <c r="P867" s="742"/>
      <c r="Q867" s="742"/>
      <c r="R867" s="742"/>
      <c r="S867" s="742"/>
      <c r="T867" s="742"/>
      <c r="U867" s="742"/>
      <c r="V867" s="742"/>
      <c r="W867" s="742"/>
      <c r="X867" s="742"/>
      <c r="Y867" s="742"/>
      <c r="Z867" s="742"/>
    </row>
    <row r="868" ht="15.75" customHeight="1">
      <c r="A868" s="742"/>
      <c r="B868" s="742"/>
      <c r="C868" s="742"/>
      <c r="D868" s="746"/>
      <c r="E868" s="746"/>
      <c r="F868" s="746"/>
      <c r="G868" s="746"/>
      <c r="H868" s="746"/>
      <c r="I868" s="742"/>
      <c r="J868" s="742"/>
      <c r="K868" s="742"/>
      <c r="L868" s="742"/>
      <c r="M868" s="742"/>
      <c r="N868" s="742"/>
      <c r="O868" s="742"/>
      <c r="P868" s="742"/>
      <c r="Q868" s="742"/>
      <c r="R868" s="742"/>
      <c r="S868" s="742"/>
      <c r="T868" s="742"/>
      <c r="U868" s="742"/>
      <c r="V868" s="742"/>
      <c r="W868" s="742"/>
      <c r="X868" s="742"/>
      <c r="Y868" s="742"/>
      <c r="Z868" s="742"/>
    </row>
    <row r="869" ht="15.75" customHeight="1">
      <c r="A869" s="742"/>
      <c r="B869" s="742"/>
      <c r="C869" s="742"/>
      <c r="D869" s="746"/>
      <c r="E869" s="746"/>
      <c r="F869" s="746"/>
      <c r="G869" s="746"/>
      <c r="H869" s="746"/>
      <c r="I869" s="742"/>
      <c r="J869" s="742"/>
      <c r="K869" s="742"/>
      <c r="L869" s="742"/>
      <c r="M869" s="742"/>
      <c r="N869" s="742"/>
      <c r="O869" s="742"/>
      <c r="P869" s="742"/>
      <c r="Q869" s="742"/>
      <c r="R869" s="742"/>
      <c r="S869" s="742"/>
      <c r="T869" s="742"/>
      <c r="U869" s="742"/>
      <c r="V869" s="742"/>
      <c r="W869" s="742"/>
      <c r="X869" s="742"/>
      <c r="Y869" s="742"/>
      <c r="Z869" s="742"/>
    </row>
    <row r="870" ht="15.75" customHeight="1">
      <c r="A870" s="742"/>
      <c r="B870" s="742"/>
      <c r="C870" s="742"/>
      <c r="D870" s="746"/>
      <c r="E870" s="746"/>
      <c r="F870" s="746"/>
      <c r="G870" s="746"/>
      <c r="H870" s="746"/>
      <c r="I870" s="742"/>
      <c r="J870" s="742"/>
      <c r="K870" s="742"/>
      <c r="L870" s="742"/>
      <c r="M870" s="742"/>
      <c r="N870" s="742"/>
      <c r="O870" s="742"/>
      <c r="P870" s="742"/>
      <c r="Q870" s="742"/>
      <c r="R870" s="742"/>
      <c r="S870" s="742"/>
      <c r="T870" s="742"/>
      <c r="U870" s="742"/>
      <c r="V870" s="742"/>
      <c r="W870" s="742"/>
      <c r="X870" s="742"/>
      <c r="Y870" s="742"/>
      <c r="Z870" s="742"/>
    </row>
    <row r="871" ht="15.75" customHeight="1">
      <c r="A871" s="742"/>
      <c r="B871" s="742"/>
      <c r="C871" s="742"/>
      <c r="D871" s="746"/>
      <c r="E871" s="746"/>
      <c r="F871" s="746"/>
      <c r="G871" s="746"/>
      <c r="H871" s="746"/>
      <c r="I871" s="742"/>
      <c r="J871" s="742"/>
      <c r="K871" s="742"/>
      <c r="L871" s="742"/>
      <c r="M871" s="742"/>
      <c r="N871" s="742"/>
      <c r="O871" s="742"/>
      <c r="P871" s="742"/>
      <c r="Q871" s="742"/>
      <c r="R871" s="742"/>
      <c r="S871" s="742"/>
      <c r="T871" s="742"/>
      <c r="U871" s="742"/>
      <c r="V871" s="742"/>
      <c r="W871" s="742"/>
      <c r="X871" s="742"/>
      <c r="Y871" s="742"/>
      <c r="Z871" s="742"/>
    </row>
    <row r="872" ht="15.75" customHeight="1">
      <c r="A872" s="742"/>
      <c r="B872" s="742"/>
      <c r="C872" s="742"/>
      <c r="D872" s="746"/>
      <c r="E872" s="746"/>
      <c r="F872" s="746"/>
      <c r="G872" s="746"/>
      <c r="H872" s="746"/>
      <c r="I872" s="742"/>
      <c r="J872" s="742"/>
      <c r="K872" s="742"/>
      <c r="L872" s="742"/>
      <c r="M872" s="742"/>
      <c r="N872" s="742"/>
      <c r="O872" s="742"/>
      <c r="P872" s="742"/>
      <c r="Q872" s="742"/>
      <c r="R872" s="742"/>
      <c r="S872" s="742"/>
      <c r="T872" s="742"/>
      <c r="U872" s="742"/>
      <c r="V872" s="742"/>
      <c r="W872" s="742"/>
      <c r="X872" s="742"/>
      <c r="Y872" s="742"/>
      <c r="Z872" s="742"/>
    </row>
    <row r="873" ht="15.75" customHeight="1">
      <c r="A873" s="742"/>
      <c r="B873" s="742"/>
      <c r="C873" s="742"/>
      <c r="D873" s="746"/>
      <c r="E873" s="746"/>
      <c r="F873" s="746"/>
      <c r="G873" s="746"/>
      <c r="H873" s="746"/>
      <c r="I873" s="742"/>
      <c r="J873" s="742"/>
      <c r="K873" s="742"/>
      <c r="L873" s="742"/>
      <c r="M873" s="742"/>
      <c r="N873" s="742"/>
      <c r="O873" s="742"/>
      <c r="P873" s="742"/>
      <c r="Q873" s="742"/>
      <c r="R873" s="742"/>
      <c r="S873" s="742"/>
      <c r="T873" s="742"/>
      <c r="U873" s="742"/>
      <c r="V873" s="742"/>
      <c r="W873" s="742"/>
      <c r="X873" s="742"/>
      <c r="Y873" s="742"/>
      <c r="Z873" s="742"/>
    </row>
    <row r="874" ht="15.75" customHeight="1">
      <c r="A874" s="742"/>
      <c r="B874" s="742"/>
      <c r="C874" s="742"/>
      <c r="D874" s="746"/>
      <c r="E874" s="746"/>
      <c r="F874" s="746"/>
      <c r="G874" s="746"/>
      <c r="H874" s="746"/>
      <c r="I874" s="742"/>
      <c r="J874" s="742"/>
      <c r="K874" s="742"/>
      <c r="L874" s="742"/>
      <c r="M874" s="742"/>
      <c r="N874" s="742"/>
      <c r="O874" s="742"/>
      <c r="P874" s="742"/>
      <c r="Q874" s="742"/>
      <c r="R874" s="742"/>
      <c r="S874" s="742"/>
      <c r="T874" s="742"/>
      <c r="U874" s="742"/>
      <c r="V874" s="742"/>
      <c r="W874" s="742"/>
      <c r="X874" s="742"/>
      <c r="Y874" s="742"/>
      <c r="Z874" s="742"/>
    </row>
    <row r="875" ht="15.75" customHeight="1">
      <c r="A875" s="742"/>
      <c r="B875" s="742"/>
      <c r="C875" s="742"/>
      <c r="D875" s="746"/>
      <c r="E875" s="746"/>
      <c r="F875" s="746"/>
      <c r="G875" s="746"/>
      <c r="H875" s="746"/>
      <c r="I875" s="742"/>
      <c r="J875" s="742"/>
      <c r="K875" s="742"/>
      <c r="L875" s="742"/>
      <c r="M875" s="742"/>
      <c r="N875" s="742"/>
      <c r="O875" s="742"/>
      <c r="P875" s="742"/>
      <c r="Q875" s="742"/>
      <c r="R875" s="742"/>
      <c r="S875" s="742"/>
      <c r="T875" s="742"/>
      <c r="U875" s="742"/>
      <c r="V875" s="742"/>
      <c r="W875" s="742"/>
      <c r="X875" s="742"/>
      <c r="Y875" s="742"/>
      <c r="Z875" s="742"/>
    </row>
    <row r="876" ht="15.75" customHeight="1">
      <c r="A876" s="742"/>
      <c r="B876" s="742"/>
      <c r="C876" s="742"/>
      <c r="D876" s="746"/>
      <c r="E876" s="746"/>
      <c r="F876" s="746"/>
      <c r="G876" s="746"/>
      <c r="H876" s="746"/>
      <c r="I876" s="742"/>
      <c r="J876" s="742"/>
      <c r="K876" s="742"/>
      <c r="L876" s="742"/>
      <c r="M876" s="742"/>
      <c r="N876" s="742"/>
      <c r="O876" s="742"/>
      <c r="P876" s="742"/>
      <c r="Q876" s="742"/>
      <c r="R876" s="742"/>
      <c r="S876" s="742"/>
      <c r="T876" s="742"/>
      <c r="U876" s="742"/>
      <c r="V876" s="742"/>
      <c r="W876" s="742"/>
      <c r="X876" s="742"/>
      <c r="Y876" s="742"/>
      <c r="Z876" s="742"/>
    </row>
    <row r="877" ht="15.75" customHeight="1">
      <c r="A877" s="742"/>
      <c r="B877" s="742"/>
      <c r="C877" s="742"/>
      <c r="D877" s="746"/>
      <c r="E877" s="746"/>
      <c r="F877" s="746"/>
      <c r="G877" s="746"/>
      <c r="H877" s="746"/>
      <c r="I877" s="742"/>
      <c r="J877" s="742"/>
      <c r="K877" s="742"/>
      <c r="L877" s="742"/>
      <c r="M877" s="742"/>
      <c r="N877" s="742"/>
      <c r="O877" s="742"/>
      <c r="P877" s="742"/>
      <c r="Q877" s="742"/>
      <c r="R877" s="742"/>
      <c r="S877" s="742"/>
      <c r="T877" s="742"/>
      <c r="U877" s="742"/>
      <c r="V877" s="742"/>
      <c r="W877" s="742"/>
      <c r="X877" s="742"/>
      <c r="Y877" s="742"/>
      <c r="Z877" s="742"/>
    </row>
    <row r="878" ht="15.75" customHeight="1">
      <c r="A878" s="742"/>
      <c r="B878" s="742"/>
      <c r="C878" s="742"/>
      <c r="D878" s="746"/>
      <c r="E878" s="746"/>
      <c r="F878" s="746"/>
      <c r="G878" s="746"/>
      <c r="H878" s="746"/>
      <c r="I878" s="742"/>
      <c r="J878" s="742"/>
      <c r="K878" s="742"/>
      <c r="L878" s="742"/>
      <c r="M878" s="742"/>
      <c r="N878" s="742"/>
      <c r="O878" s="742"/>
      <c r="P878" s="742"/>
      <c r="Q878" s="742"/>
      <c r="R878" s="742"/>
      <c r="S878" s="742"/>
      <c r="T878" s="742"/>
      <c r="U878" s="742"/>
      <c r="V878" s="742"/>
      <c r="W878" s="742"/>
      <c r="X878" s="742"/>
      <c r="Y878" s="742"/>
      <c r="Z878" s="742"/>
    </row>
    <row r="879" ht="15.75" customHeight="1">
      <c r="A879" s="742"/>
      <c r="B879" s="742"/>
      <c r="C879" s="742"/>
      <c r="D879" s="746"/>
      <c r="E879" s="746"/>
      <c r="F879" s="746"/>
      <c r="G879" s="746"/>
      <c r="H879" s="746"/>
      <c r="I879" s="742"/>
      <c r="J879" s="742"/>
      <c r="K879" s="742"/>
      <c r="L879" s="742"/>
      <c r="M879" s="742"/>
      <c r="N879" s="742"/>
      <c r="O879" s="742"/>
      <c r="P879" s="742"/>
      <c r="Q879" s="742"/>
      <c r="R879" s="742"/>
      <c r="S879" s="742"/>
      <c r="T879" s="742"/>
      <c r="U879" s="742"/>
      <c r="V879" s="742"/>
      <c r="W879" s="742"/>
      <c r="X879" s="742"/>
      <c r="Y879" s="742"/>
      <c r="Z879" s="742"/>
    </row>
    <row r="880" ht="15.75" customHeight="1">
      <c r="A880" s="742"/>
      <c r="B880" s="742"/>
      <c r="C880" s="742"/>
      <c r="D880" s="746"/>
      <c r="E880" s="746"/>
      <c r="F880" s="746"/>
      <c r="G880" s="746"/>
      <c r="H880" s="746"/>
      <c r="I880" s="742"/>
      <c r="J880" s="742"/>
      <c r="K880" s="742"/>
      <c r="L880" s="742"/>
      <c r="M880" s="742"/>
      <c r="N880" s="742"/>
      <c r="O880" s="742"/>
      <c r="P880" s="742"/>
      <c r="Q880" s="742"/>
      <c r="R880" s="742"/>
      <c r="S880" s="742"/>
      <c r="T880" s="742"/>
      <c r="U880" s="742"/>
      <c r="V880" s="742"/>
      <c r="W880" s="742"/>
      <c r="X880" s="742"/>
      <c r="Y880" s="742"/>
      <c r="Z880" s="742"/>
    </row>
    <row r="881" ht="15.75" customHeight="1">
      <c r="A881" s="742"/>
      <c r="B881" s="742"/>
      <c r="C881" s="742"/>
      <c r="D881" s="746"/>
      <c r="E881" s="746"/>
      <c r="F881" s="746"/>
      <c r="G881" s="746"/>
      <c r="H881" s="746"/>
      <c r="I881" s="742"/>
      <c r="J881" s="742"/>
      <c r="K881" s="742"/>
      <c r="L881" s="742"/>
      <c r="M881" s="742"/>
      <c r="N881" s="742"/>
      <c r="O881" s="742"/>
      <c r="P881" s="742"/>
      <c r="Q881" s="742"/>
      <c r="R881" s="742"/>
      <c r="S881" s="742"/>
      <c r="T881" s="742"/>
      <c r="U881" s="742"/>
      <c r="V881" s="742"/>
      <c r="W881" s="742"/>
      <c r="X881" s="742"/>
      <c r="Y881" s="742"/>
      <c r="Z881" s="742"/>
    </row>
    <row r="882" ht="15.75" customHeight="1">
      <c r="A882" s="742"/>
      <c r="B882" s="742"/>
      <c r="C882" s="742"/>
      <c r="D882" s="746"/>
      <c r="E882" s="746"/>
      <c r="F882" s="746"/>
      <c r="G882" s="746"/>
      <c r="H882" s="746"/>
      <c r="I882" s="742"/>
      <c r="J882" s="742"/>
      <c r="K882" s="742"/>
      <c r="L882" s="742"/>
      <c r="M882" s="742"/>
      <c r="N882" s="742"/>
      <c r="O882" s="742"/>
      <c r="P882" s="742"/>
      <c r="Q882" s="742"/>
      <c r="R882" s="742"/>
      <c r="S882" s="742"/>
      <c r="T882" s="742"/>
      <c r="U882" s="742"/>
      <c r="V882" s="742"/>
      <c r="W882" s="742"/>
      <c r="X882" s="742"/>
      <c r="Y882" s="742"/>
      <c r="Z882" s="742"/>
    </row>
    <row r="883" ht="15.75" customHeight="1">
      <c r="A883" s="742"/>
      <c r="B883" s="742"/>
      <c r="C883" s="742"/>
      <c r="D883" s="746"/>
      <c r="E883" s="746"/>
      <c r="F883" s="746"/>
      <c r="G883" s="746"/>
      <c r="H883" s="746"/>
      <c r="I883" s="742"/>
      <c r="J883" s="742"/>
      <c r="K883" s="742"/>
      <c r="L883" s="742"/>
      <c r="M883" s="742"/>
      <c r="N883" s="742"/>
      <c r="O883" s="742"/>
      <c r="P883" s="742"/>
      <c r="Q883" s="742"/>
      <c r="R883" s="742"/>
      <c r="S883" s="742"/>
      <c r="T883" s="742"/>
      <c r="U883" s="742"/>
      <c r="V883" s="742"/>
      <c r="W883" s="742"/>
      <c r="X883" s="742"/>
      <c r="Y883" s="742"/>
      <c r="Z883" s="742"/>
    </row>
    <row r="884" ht="15.75" customHeight="1">
      <c r="A884" s="742"/>
      <c r="B884" s="742"/>
      <c r="C884" s="742"/>
      <c r="D884" s="746"/>
      <c r="E884" s="746"/>
      <c r="F884" s="746"/>
      <c r="G884" s="746"/>
      <c r="H884" s="746"/>
      <c r="I884" s="742"/>
      <c r="J884" s="742"/>
      <c r="K884" s="742"/>
      <c r="L884" s="742"/>
      <c r="M884" s="742"/>
      <c r="N884" s="742"/>
      <c r="O884" s="742"/>
      <c r="P884" s="742"/>
      <c r="Q884" s="742"/>
      <c r="R884" s="742"/>
      <c r="S884" s="742"/>
      <c r="T884" s="742"/>
      <c r="U884" s="742"/>
      <c r="V884" s="742"/>
      <c r="W884" s="742"/>
      <c r="X884" s="742"/>
      <c r="Y884" s="742"/>
      <c r="Z884" s="742"/>
    </row>
    <row r="885" ht="15.75" customHeight="1">
      <c r="A885" s="742"/>
      <c r="B885" s="742"/>
      <c r="C885" s="742"/>
      <c r="D885" s="746"/>
      <c r="E885" s="746"/>
      <c r="F885" s="746"/>
      <c r="G885" s="746"/>
      <c r="H885" s="746"/>
      <c r="I885" s="742"/>
      <c r="J885" s="742"/>
      <c r="K885" s="742"/>
      <c r="L885" s="742"/>
      <c r="M885" s="742"/>
      <c r="N885" s="742"/>
      <c r="O885" s="742"/>
      <c r="P885" s="742"/>
      <c r="Q885" s="742"/>
      <c r="R885" s="742"/>
      <c r="S885" s="742"/>
      <c r="T885" s="742"/>
      <c r="U885" s="742"/>
      <c r="V885" s="742"/>
      <c r="W885" s="742"/>
      <c r="X885" s="742"/>
      <c r="Y885" s="742"/>
      <c r="Z885" s="742"/>
    </row>
    <row r="886" ht="15.75" customHeight="1">
      <c r="A886" s="742"/>
      <c r="B886" s="742"/>
      <c r="C886" s="742"/>
      <c r="D886" s="746"/>
      <c r="E886" s="746"/>
      <c r="F886" s="746"/>
      <c r="G886" s="746"/>
      <c r="H886" s="746"/>
      <c r="I886" s="742"/>
      <c r="J886" s="742"/>
      <c r="K886" s="742"/>
      <c r="L886" s="742"/>
      <c r="M886" s="742"/>
      <c r="N886" s="742"/>
      <c r="O886" s="742"/>
      <c r="P886" s="742"/>
      <c r="Q886" s="742"/>
      <c r="R886" s="742"/>
      <c r="S886" s="742"/>
      <c r="T886" s="742"/>
      <c r="U886" s="742"/>
      <c r="V886" s="742"/>
      <c r="W886" s="742"/>
      <c r="X886" s="742"/>
      <c r="Y886" s="742"/>
      <c r="Z886" s="742"/>
    </row>
    <row r="887" ht="15.75" customHeight="1">
      <c r="A887" s="742"/>
      <c r="B887" s="742"/>
      <c r="C887" s="742"/>
      <c r="D887" s="746"/>
      <c r="E887" s="746"/>
      <c r="F887" s="746"/>
      <c r="G887" s="746"/>
      <c r="H887" s="746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</row>
    <row r="888" ht="15.75" customHeight="1">
      <c r="A888" s="742"/>
      <c r="B888" s="742"/>
      <c r="C888" s="742"/>
      <c r="D888" s="746"/>
      <c r="E888" s="746"/>
      <c r="F888" s="746"/>
      <c r="G888" s="746"/>
      <c r="H888" s="746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</row>
    <row r="889" ht="15.75" customHeight="1">
      <c r="A889" s="742"/>
      <c r="B889" s="742"/>
      <c r="C889" s="742"/>
      <c r="D889" s="746"/>
      <c r="E889" s="746"/>
      <c r="F889" s="746"/>
      <c r="G889" s="746"/>
      <c r="H889" s="746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</row>
    <row r="890" ht="15.75" customHeight="1">
      <c r="A890" s="742"/>
      <c r="B890" s="742"/>
      <c r="C890" s="742"/>
      <c r="D890" s="746"/>
      <c r="E890" s="746"/>
      <c r="F890" s="746"/>
      <c r="G890" s="746"/>
      <c r="H890" s="746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</row>
    <row r="891" ht="15.75" customHeight="1">
      <c r="A891" s="742"/>
      <c r="B891" s="742"/>
      <c r="C891" s="742"/>
      <c r="D891" s="746"/>
      <c r="E891" s="746"/>
      <c r="F891" s="746"/>
      <c r="G891" s="746"/>
      <c r="H891" s="746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</row>
    <row r="892" ht="15.75" customHeight="1">
      <c r="A892" s="742"/>
      <c r="B892" s="742"/>
      <c r="C892" s="742"/>
      <c r="D892" s="746"/>
      <c r="E892" s="746"/>
      <c r="F892" s="746"/>
      <c r="G892" s="746"/>
      <c r="H892" s="746"/>
      <c r="I892" s="742"/>
      <c r="J892" s="742"/>
      <c r="K892" s="742"/>
      <c r="L892" s="742"/>
      <c r="M892" s="742"/>
      <c r="N892" s="742"/>
      <c r="O892" s="742"/>
      <c r="P892" s="742"/>
      <c r="Q892" s="742"/>
      <c r="R892" s="742"/>
      <c r="S892" s="742"/>
      <c r="T892" s="742"/>
      <c r="U892" s="742"/>
      <c r="V892" s="742"/>
      <c r="W892" s="742"/>
      <c r="X892" s="742"/>
      <c r="Y892" s="742"/>
      <c r="Z892" s="742"/>
    </row>
    <row r="893" ht="15.75" customHeight="1">
      <c r="A893" s="742"/>
      <c r="B893" s="742"/>
      <c r="C893" s="742"/>
      <c r="D893" s="746"/>
      <c r="E893" s="746"/>
      <c r="F893" s="746"/>
      <c r="G893" s="746"/>
      <c r="H893" s="746"/>
      <c r="I893" s="742"/>
      <c r="J893" s="742"/>
      <c r="K893" s="742"/>
      <c r="L893" s="742"/>
      <c r="M893" s="742"/>
      <c r="N893" s="742"/>
      <c r="O893" s="742"/>
      <c r="P893" s="742"/>
      <c r="Q893" s="742"/>
      <c r="R893" s="742"/>
      <c r="S893" s="742"/>
      <c r="T893" s="742"/>
      <c r="U893" s="742"/>
      <c r="V893" s="742"/>
      <c r="W893" s="742"/>
      <c r="X893" s="742"/>
      <c r="Y893" s="742"/>
      <c r="Z893" s="742"/>
    </row>
    <row r="894" ht="15.75" customHeight="1">
      <c r="A894" s="742"/>
      <c r="B894" s="742"/>
      <c r="C894" s="742"/>
      <c r="D894" s="746"/>
      <c r="E894" s="746"/>
      <c r="F894" s="746"/>
      <c r="G894" s="746"/>
      <c r="H894" s="746"/>
      <c r="I894" s="742"/>
      <c r="J894" s="742"/>
      <c r="K894" s="742"/>
      <c r="L894" s="742"/>
      <c r="M894" s="742"/>
      <c r="N894" s="742"/>
      <c r="O894" s="742"/>
      <c r="P894" s="742"/>
      <c r="Q894" s="742"/>
      <c r="R894" s="742"/>
      <c r="S894" s="742"/>
      <c r="T894" s="742"/>
      <c r="U894" s="742"/>
      <c r="V894" s="742"/>
      <c r="W894" s="742"/>
      <c r="X894" s="742"/>
      <c r="Y894" s="742"/>
      <c r="Z894" s="742"/>
    </row>
    <row r="895" ht="15.75" customHeight="1">
      <c r="A895" s="742"/>
      <c r="B895" s="742"/>
      <c r="C895" s="742"/>
      <c r="D895" s="746"/>
      <c r="E895" s="746"/>
      <c r="F895" s="746"/>
      <c r="G895" s="746"/>
      <c r="H895" s="746"/>
      <c r="I895" s="742"/>
      <c r="J895" s="742"/>
      <c r="K895" s="742"/>
      <c r="L895" s="742"/>
      <c r="M895" s="742"/>
      <c r="N895" s="742"/>
      <c r="O895" s="742"/>
      <c r="P895" s="742"/>
      <c r="Q895" s="742"/>
      <c r="R895" s="742"/>
      <c r="S895" s="742"/>
      <c r="T895" s="742"/>
      <c r="U895" s="742"/>
      <c r="V895" s="742"/>
      <c r="W895" s="742"/>
      <c r="X895" s="742"/>
      <c r="Y895" s="742"/>
      <c r="Z895" s="742"/>
    </row>
    <row r="896" ht="15.75" customHeight="1">
      <c r="A896" s="742"/>
      <c r="B896" s="742"/>
      <c r="C896" s="742"/>
      <c r="D896" s="746"/>
      <c r="E896" s="746"/>
      <c r="F896" s="746"/>
      <c r="G896" s="746"/>
      <c r="H896" s="746"/>
      <c r="I896" s="742"/>
      <c r="J896" s="742"/>
      <c r="K896" s="742"/>
      <c r="L896" s="742"/>
      <c r="M896" s="742"/>
      <c r="N896" s="742"/>
      <c r="O896" s="742"/>
      <c r="P896" s="742"/>
      <c r="Q896" s="742"/>
      <c r="R896" s="742"/>
      <c r="S896" s="742"/>
      <c r="T896" s="742"/>
      <c r="U896" s="742"/>
      <c r="V896" s="742"/>
      <c r="W896" s="742"/>
      <c r="X896" s="742"/>
      <c r="Y896" s="742"/>
      <c r="Z896" s="742"/>
    </row>
    <row r="897" ht="15.75" customHeight="1">
      <c r="A897" s="742"/>
      <c r="B897" s="742"/>
      <c r="C897" s="742"/>
      <c r="D897" s="746"/>
      <c r="E897" s="746"/>
      <c r="F897" s="746"/>
      <c r="G897" s="746"/>
      <c r="H897" s="746"/>
      <c r="I897" s="742"/>
      <c r="J897" s="742"/>
      <c r="K897" s="742"/>
      <c r="L897" s="742"/>
      <c r="M897" s="742"/>
      <c r="N897" s="742"/>
      <c r="O897" s="742"/>
      <c r="P897" s="742"/>
      <c r="Q897" s="742"/>
      <c r="R897" s="742"/>
      <c r="S897" s="742"/>
      <c r="T897" s="742"/>
      <c r="U897" s="742"/>
      <c r="V897" s="742"/>
      <c r="W897" s="742"/>
      <c r="X897" s="742"/>
      <c r="Y897" s="742"/>
      <c r="Z897" s="742"/>
    </row>
    <row r="898" ht="15.75" customHeight="1">
      <c r="A898" s="742"/>
      <c r="B898" s="742"/>
      <c r="C898" s="742"/>
      <c r="D898" s="746"/>
      <c r="E898" s="746"/>
      <c r="F898" s="746"/>
      <c r="G898" s="746"/>
      <c r="H898" s="746"/>
      <c r="I898" s="742"/>
      <c r="J898" s="742"/>
      <c r="K898" s="742"/>
      <c r="L898" s="742"/>
      <c r="M898" s="742"/>
      <c r="N898" s="742"/>
      <c r="O898" s="742"/>
      <c r="P898" s="742"/>
      <c r="Q898" s="742"/>
      <c r="R898" s="742"/>
      <c r="S898" s="742"/>
      <c r="T898" s="742"/>
      <c r="U898" s="742"/>
      <c r="V898" s="742"/>
      <c r="W898" s="742"/>
      <c r="X898" s="742"/>
      <c r="Y898" s="742"/>
      <c r="Z898" s="742"/>
    </row>
    <row r="899" ht="15.75" customHeight="1">
      <c r="A899" s="742"/>
      <c r="B899" s="742"/>
      <c r="C899" s="742"/>
      <c r="D899" s="746"/>
      <c r="E899" s="746"/>
      <c r="F899" s="746"/>
      <c r="G899" s="746"/>
      <c r="H899" s="746"/>
      <c r="I899" s="742"/>
      <c r="J899" s="742"/>
      <c r="K899" s="742"/>
      <c r="L899" s="742"/>
      <c r="M899" s="742"/>
      <c r="N899" s="742"/>
      <c r="O899" s="742"/>
      <c r="P899" s="742"/>
      <c r="Q899" s="742"/>
      <c r="R899" s="742"/>
      <c r="S899" s="742"/>
      <c r="T899" s="742"/>
      <c r="U899" s="742"/>
      <c r="V899" s="742"/>
      <c r="W899" s="742"/>
      <c r="X899" s="742"/>
      <c r="Y899" s="742"/>
      <c r="Z899" s="742"/>
    </row>
    <row r="900" ht="15.75" customHeight="1">
      <c r="A900" s="742"/>
      <c r="B900" s="742"/>
      <c r="C900" s="742"/>
      <c r="D900" s="746"/>
      <c r="E900" s="746"/>
      <c r="F900" s="746"/>
      <c r="G900" s="746"/>
      <c r="H900" s="746"/>
      <c r="I900" s="742"/>
      <c r="J900" s="742"/>
      <c r="K900" s="742"/>
      <c r="L900" s="742"/>
      <c r="M900" s="742"/>
      <c r="N900" s="742"/>
      <c r="O900" s="742"/>
      <c r="P900" s="742"/>
      <c r="Q900" s="742"/>
      <c r="R900" s="742"/>
      <c r="S900" s="742"/>
      <c r="T900" s="742"/>
      <c r="U900" s="742"/>
      <c r="V900" s="742"/>
      <c r="W900" s="742"/>
      <c r="X900" s="742"/>
      <c r="Y900" s="742"/>
      <c r="Z900" s="742"/>
    </row>
    <row r="901" ht="15.75" customHeight="1">
      <c r="A901" s="742"/>
      <c r="B901" s="742"/>
      <c r="C901" s="742"/>
      <c r="D901" s="746"/>
      <c r="E901" s="746"/>
      <c r="F901" s="746"/>
      <c r="G901" s="746"/>
      <c r="H901" s="746"/>
      <c r="I901" s="742"/>
      <c r="J901" s="742"/>
      <c r="K901" s="742"/>
      <c r="L901" s="742"/>
      <c r="M901" s="742"/>
      <c r="N901" s="742"/>
      <c r="O901" s="742"/>
      <c r="P901" s="742"/>
      <c r="Q901" s="742"/>
      <c r="R901" s="742"/>
      <c r="S901" s="742"/>
      <c r="T901" s="742"/>
      <c r="U901" s="742"/>
      <c r="V901" s="742"/>
      <c r="W901" s="742"/>
      <c r="X901" s="742"/>
      <c r="Y901" s="742"/>
      <c r="Z901" s="742"/>
    </row>
    <row r="902" ht="15.75" customHeight="1">
      <c r="A902" s="742"/>
      <c r="B902" s="742"/>
      <c r="C902" s="742"/>
      <c r="D902" s="746"/>
      <c r="E902" s="746"/>
      <c r="F902" s="746"/>
      <c r="G902" s="746"/>
      <c r="H902" s="746"/>
      <c r="I902" s="742"/>
      <c r="J902" s="742"/>
      <c r="K902" s="742"/>
      <c r="L902" s="742"/>
      <c r="M902" s="742"/>
      <c r="N902" s="742"/>
      <c r="O902" s="742"/>
      <c r="P902" s="742"/>
      <c r="Q902" s="742"/>
      <c r="R902" s="742"/>
      <c r="S902" s="742"/>
      <c r="T902" s="742"/>
      <c r="U902" s="742"/>
      <c r="V902" s="742"/>
      <c r="W902" s="742"/>
      <c r="X902" s="742"/>
      <c r="Y902" s="742"/>
      <c r="Z902" s="742"/>
    </row>
    <row r="903" ht="15.75" customHeight="1">
      <c r="A903" s="742"/>
      <c r="B903" s="742"/>
      <c r="C903" s="742"/>
      <c r="D903" s="746"/>
      <c r="E903" s="746"/>
      <c r="F903" s="746"/>
      <c r="G903" s="746"/>
      <c r="H903" s="746"/>
      <c r="I903" s="742"/>
      <c r="J903" s="742"/>
      <c r="K903" s="742"/>
      <c r="L903" s="742"/>
      <c r="M903" s="742"/>
      <c r="N903" s="742"/>
      <c r="O903" s="742"/>
      <c r="P903" s="742"/>
      <c r="Q903" s="742"/>
      <c r="R903" s="742"/>
      <c r="S903" s="742"/>
      <c r="T903" s="742"/>
      <c r="U903" s="742"/>
      <c r="V903" s="742"/>
      <c r="W903" s="742"/>
      <c r="X903" s="742"/>
      <c r="Y903" s="742"/>
      <c r="Z903" s="742"/>
    </row>
    <row r="904" ht="15.75" customHeight="1">
      <c r="A904" s="742"/>
      <c r="B904" s="742"/>
      <c r="C904" s="742"/>
      <c r="D904" s="746"/>
      <c r="E904" s="746"/>
      <c r="F904" s="746"/>
      <c r="G904" s="746"/>
      <c r="H904" s="746"/>
      <c r="I904" s="742"/>
      <c r="J904" s="742"/>
      <c r="K904" s="742"/>
      <c r="L904" s="742"/>
      <c r="M904" s="742"/>
      <c r="N904" s="742"/>
      <c r="O904" s="742"/>
      <c r="P904" s="742"/>
      <c r="Q904" s="742"/>
      <c r="R904" s="742"/>
      <c r="S904" s="742"/>
      <c r="T904" s="742"/>
      <c r="U904" s="742"/>
      <c r="V904" s="742"/>
      <c r="W904" s="742"/>
      <c r="X904" s="742"/>
      <c r="Y904" s="742"/>
      <c r="Z904" s="742"/>
    </row>
    <row r="905" ht="15.75" customHeight="1">
      <c r="A905" s="742"/>
      <c r="B905" s="742"/>
      <c r="C905" s="742"/>
      <c r="D905" s="746"/>
      <c r="E905" s="746"/>
      <c r="F905" s="746"/>
      <c r="G905" s="746"/>
      <c r="H905" s="746"/>
      <c r="I905" s="742"/>
      <c r="J905" s="742"/>
      <c r="K905" s="742"/>
      <c r="L905" s="742"/>
      <c r="M905" s="742"/>
      <c r="N905" s="742"/>
      <c r="O905" s="742"/>
      <c r="P905" s="742"/>
      <c r="Q905" s="742"/>
      <c r="R905" s="742"/>
      <c r="S905" s="742"/>
      <c r="T905" s="742"/>
      <c r="U905" s="742"/>
      <c r="V905" s="742"/>
      <c r="W905" s="742"/>
      <c r="X905" s="742"/>
      <c r="Y905" s="742"/>
      <c r="Z905" s="742"/>
    </row>
    <row r="906" ht="15.75" customHeight="1">
      <c r="A906" s="742"/>
      <c r="B906" s="742"/>
      <c r="C906" s="742"/>
      <c r="D906" s="746"/>
      <c r="E906" s="746"/>
      <c r="F906" s="746"/>
      <c r="G906" s="746"/>
      <c r="H906" s="746"/>
      <c r="I906" s="742"/>
      <c r="J906" s="742"/>
      <c r="K906" s="742"/>
      <c r="L906" s="742"/>
      <c r="M906" s="742"/>
      <c r="N906" s="742"/>
      <c r="O906" s="742"/>
      <c r="P906" s="742"/>
      <c r="Q906" s="742"/>
      <c r="R906" s="742"/>
      <c r="S906" s="742"/>
      <c r="T906" s="742"/>
      <c r="U906" s="742"/>
      <c r="V906" s="742"/>
      <c r="W906" s="742"/>
      <c r="X906" s="742"/>
      <c r="Y906" s="742"/>
      <c r="Z906" s="742"/>
    </row>
    <row r="907" ht="15.75" customHeight="1">
      <c r="A907" s="742"/>
      <c r="B907" s="742"/>
      <c r="C907" s="742"/>
      <c r="D907" s="746"/>
      <c r="E907" s="746"/>
      <c r="F907" s="746"/>
      <c r="G907" s="746"/>
      <c r="H907" s="746"/>
      <c r="I907" s="742"/>
      <c r="J907" s="742"/>
      <c r="K907" s="742"/>
      <c r="L907" s="742"/>
      <c r="M907" s="742"/>
      <c r="N907" s="742"/>
      <c r="O907" s="742"/>
      <c r="P907" s="742"/>
      <c r="Q907" s="742"/>
      <c r="R907" s="742"/>
      <c r="S907" s="742"/>
      <c r="T907" s="742"/>
      <c r="U907" s="742"/>
      <c r="V907" s="742"/>
      <c r="W907" s="742"/>
      <c r="X907" s="742"/>
      <c r="Y907" s="742"/>
      <c r="Z907" s="742"/>
    </row>
    <row r="908" ht="15.75" customHeight="1">
      <c r="A908" s="742"/>
      <c r="B908" s="742"/>
      <c r="C908" s="742"/>
      <c r="D908" s="746"/>
      <c r="E908" s="746"/>
      <c r="F908" s="746"/>
      <c r="G908" s="746"/>
      <c r="H908" s="746"/>
      <c r="I908" s="742"/>
      <c r="J908" s="742"/>
      <c r="K908" s="742"/>
      <c r="L908" s="742"/>
      <c r="M908" s="742"/>
      <c r="N908" s="742"/>
      <c r="O908" s="742"/>
      <c r="P908" s="742"/>
      <c r="Q908" s="742"/>
      <c r="R908" s="742"/>
      <c r="S908" s="742"/>
      <c r="T908" s="742"/>
      <c r="U908" s="742"/>
      <c r="V908" s="742"/>
      <c r="W908" s="742"/>
      <c r="X908" s="742"/>
      <c r="Y908" s="742"/>
      <c r="Z908" s="742"/>
    </row>
    <row r="909" ht="15.75" customHeight="1">
      <c r="A909" s="742"/>
      <c r="B909" s="742"/>
      <c r="C909" s="742"/>
      <c r="D909" s="746"/>
      <c r="E909" s="746"/>
      <c r="F909" s="746"/>
      <c r="G909" s="746"/>
      <c r="H909" s="746"/>
      <c r="I909" s="742"/>
      <c r="J909" s="742"/>
      <c r="K909" s="742"/>
      <c r="L909" s="742"/>
      <c r="M909" s="742"/>
      <c r="N909" s="742"/>
      <c r="O909" s="742"/>
      <c r="P909" s="742"/>
      <c r="Q909" s="742"/>
      <c r="R909" s="742"/>
      <c r="S909" s="742"/>
      <c r="T909" s="742"/>
      <c r="U909" s="742"/>
      <c r="V909" s="742"/>
      <c r="W909" s="742"/>
      <c r="X909" s="742"/>
      <c r="Y909" s="742"/>
      <c r="Z909" s="742"/>
    </row>
    <row r="910" ht="15.75" customHeight="1">
      <c r="A910" s="742"/>
      <c r="B910" s="742"/>
      <c r="C910" s="742"/>
      <c r="D910" s="746"/>
      <c r="E910" s="746"/>
      <c r="F910" s="746"/>
      <c r="G910" s="746"/>
      <c r="H910" s="746"/>
      <c r="I910" s="742"/>
      <c r="J910" s="742"/>
      <c r="K910" s="742"/>
      <c r="L910" s="742"/>
      <c r="M910" s="742"/>
      <c r="N910" s="742"/>
      <c r="O910" s="742"/>
      <c r="P910" s="742"/>
      <c r="Q910" s="742"/>
      <c r="R910" s="742"/>
      <c r="S910" s="742"/>
      <c r="T910" s="742"/>
      <c r="U910" s="742"/>
      <c r="V910" s="742"/>
      <c r="W910" s="742"/>
      <c r="X910" s="742"/>
      <c r="Y910" s="742"/>
      <c r="Z910" s="742"/>
    </row>
    <row r="911" ht="15.75" customHeight="1">
      <c r="A911" s="742"/>
      <c r="B911" s="742"/>
      <c r="C911" s="742"/>
      <c r="D911" s="746"/>
      <c r="E911" s="746"/>
      <c r="F911" s="746"/>
      <c r="G911" s="746"/>
      <c r="H911" s="746"/>
      <c r="I911" s="742"/>
      <c r="J911" s="742"/>
      <c r="K911" s="742"/>
      <c r="L911" s="742"/>
      <c r="M911" s="742"/>
      <c r="N911" s="742"/>
      <c r="O911" s="742"/>
      <c r="P911" s="742"/>
      <c r="Q911" s="742"/>
      <c r="R911" s="742"/>
      <c r="S911" s="742"/>
      <c r="T911" s="742"/>
      <c r="U911" s="742"/>
      <c r="V911" s="742"/>
      <c r="W911" s="742"/>
      <c r="X911" s="742"/>
      <c r="Y911" s="742"/>
      <c r="Z911" s="742"/>
    </row>
    <row r="912" ht="15.75" customHeight="1">
      <c r="A912" s="742"/>
      <c r="B912" s="742"/>
      <c r="C912" s="742"/>
      <c r="D912" s="746"/>
      <c r="E912" s="746"/>
      <c r="F912" s="746"/>
      <c r="G912" s="746"/>
      <c r="H912" s="746"/>
      <c r="I912" s="742"/>
      <c r="J912" s="742"/>
      <c r="K912" s="742"/>
      <c r="L912" s="742"/>
      <c r="M912" s="742"/>
      <c r="N912" s="742"/>
      <c r="O912" s="742"/>
      <c r="P912" s="742"/>
      <c r="Q912" s="742"/>
      <c r="R912" s="742"/>
      <c r="S912" s="742"/>
      <c r="T912" s="742"/>
      <c r="U912" s="742"/>
      <c r="V912" s="742"/>
      <c r="W912" s="742"/>
      <c r="X912" s="742"/>
      <c r="Y912" s="742"/>
      <c r="Z912" s="742"/>
    </row>
    <row r="913" ht="15.75" customHeight="1">
      <c r="A913" s="742"/>
      <c r="B913" s="742"/>
      <c r="C913" s="742"/>
      <c r="D913" s="746"/>
      <c r="E913" s="746"/>
      <c r="F913" s="746"/>
      <c r="G913" s="746"/>
      <c r="H913" s="746"/>
      <c r="I913" s="742"/>
      <c r="J913" s="742"/>
      <c r="K913" s="742"/>
      <c r="L913" s="742"/>
      <c r="M913" s="742"/>
      <c r="N913" s="742"/>
      <c r="O913" s="742"/>
      <c r="P913" s="742"/>
      <c r="Q913" s="742"/>
      <c r="R913" s="742"/>
      <c r="S913" s="742"/>
      <c r="T913" s="742"/>
      <c r="U913" s="742"/>
      <c r="V913" s="742"/>
      <c r="W913" s="742"/>
      <c r="X913" s="742"/>
      <c r="Y913" s="742"/>
      <c r="Z913" s="742"/>
    </row>
    <row r="914" ht="15.75" customHeight="1">
      <c r="A914" s="742"/>
      <c r="B914" s="742"/>
      <c r="C914" s="742"/>
      <c r="D914" s="746"/>
      <c r="E914" s="746"/>
      <c r="F914" s="746"/>
      <c r="G914" s="746"/>
      <c r="H914" s="746"/>
      <c r="I914" s="742"/>
      <c r="J914" s="742"/>
      <c r="K914" s="742"/>
      <c r="L914" s="742"/>
      <c r="M914" s="742"/>
      <c r="N914" s="742"/>
      <c r="O914" s="742"/>
      <c r="P914" s="742"/>
      <c r="Q914" s="742"/>
      <c r="R914" s="742"/>
      <c r="S914" s="742"/>
      <c r="T914" s="742"/>
      <c r="U914" s="742"/>
      <c r="V914" s="742"/>
      <c r="W914" s="742"/>
      <c r="X914" s="742"/>
      <c r="Y914" s="742"/>
      <c r="Z914" s="742"/>
    </row>
    <row r="915" ht="15.75" customHeight="1">
      <c r="A915" s="742"/>
      <c r="B915" s="742"/>
      <c r="C915" s="742"/>
      <c r="D915" s="746"/>
      <c r="E915" s="746"/>
      <c r="F915" s="746"/>
      <c r="G915" s="746"/>
      <c r="H915" s="746"/>
      <c r="I915" s="742"/>
      <c r="J915" s="742"/>
      <c r="K915" s="742"/>
      <c r="L915" s="742"/>
      <c r="M915" s="742"/>
      <c r="N915" s="742"/>
      <c r="O915" s="742"/>
      <c r="P915" s="742"/>
      <c r="Q915" s="742"/>
      <c r="R915" s="742"/>
      <c r="S915" s="742"/>
      <c r="T915" s="742"/>
      <c r="U915" s="742"/>
      <c r="V915" s="742"/>
      <c r="W915" s="742"/>
      <c r="X915" s="742"/>
      <c r="Y915" s="742"/>
      <c r="Z915" s="742"/>
    </row>
    <row r="916" ht="15.75" customHeight="1">
      <c r="A916" s="742"/>
      <c r="B916" s="742"/>
      <c r="C916" s="742"/>
      <c r="D916" s="746"/>
      <c r="E916" s="746"/>
      <c r="F916" s="746"/>
      <c r="G916" s="746"/>
      <c r="H916" s="746"/>
      <c r="I916" s="742"/>
      <c r="J916" s="742"/>
      <c r="K916" s="742"/>
      <c r="L916" s="742"/>
      <c r="M916" s="742"/>
      <c r="N916" s="742"/>
      <c r="O916" s="742"/>
      <c r="P916" s="742"/>
      <c r="Q916" s="742"/>
      <c r="R916" s="742"/>
      <c r="S916" s="742"/>
      <c r="T916" s="742"/>
      <c r="U916" s="742"/>
      <c r="V916" s="742"/>
      <c r="W916" s="742"/>
      <c r="X916" s="742"/>
      <c r="Y916" s="742"/>
      <c r="Z916" s="742"/>
    </row>
    <row r="917" ht="15.75" customHeight="1">
      <c r="A917" s="742"/>
      <c r="B917" s="742"/>
      <c r="C917" s="742"/>
      <c r="D917" s="746"/>
      <c r="E917" s="746"/>
      <c r="F917" s="746"/>
      <c r="G917" s="746"/>
      <c r="H917" s="746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</row>
    <row r="918" ht="15.75" customHeight="1">
      <c r="A918" s="742"/>
      <c r="B918" s="742"/>
      <c r="C918" s="742"/>
      <c r="D918" s="746"/>
      <c r="E918" s="746"/>
      <c r="F918" s="746"/>
      <c r="G918" s="746"/>
      <c r="H918" s="746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</row>
    <row r="919" ht="15.75" customHeight="1">
      <c r="A919" s="742"/>
      <c r="B919" s="742"/>
      <c r="C919" s="742"/>
      <c r="D919" s="746"/>
      <c r="E919" s="746"/>
      <c r="F919" s="746"/>
      <c r="G919" s="746"/>
      <c r="H919" s="746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</row>
    <row r="920" ht="15.75" customHeight="1">
      <c r="A920" s="742"/>
      <c r="B920" s="742"/>
      <c r="C920" s="742"/>
      <c r="D920" s="746"/>
      <c r="E920" s="746"/>
      <c r="F920" s="746"/>
      <c r="G920" s="746"/>
      <c r="H920" s="746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</row>
    <row r="921" ht="15.75" customHeight="1">
      <c r="A921" s="742"/>
      <c r="B921" s="742"/>
      <c r="C921" s="742"/>
      <c r="D921" s="746"/>
      <c r="E921" s="746"/>
      <c r="F921" s="746"/>
      <c r="G921" s="746"/>
      <c r="H921" s="746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</row>
    <row r="922" ht="15.75" customHeight="1">
      <c r="A922" s="742"/>
      <c r="B922" s="742"/>
      <c r="C922" s="742"/>
      <c r="D922" s="746"/>
      <c r="E922" s="746"/>
      <c r="F922" s="746"/>
      <c r="G922" s="746"/>
      <c r="H922" s="746"/>
      <c r="I922" s="742"/>
      <c r="J922" s="742"/>
      <c r="K922" s="742"/>
      <c r="L922" s="742"/>
      <c r="M922" s="742"/>
      <c r="N922" s="742"/>
      <c r="O922" s="742"/>
      <c r="P922" s="742"/>
      <c r="Q922" s="742"/>
      <c r="R922" s="742"/>
      <c r="S922" s="742"/>
      <c r="T922" s="742"/>
      <c r="U922" s="742"/>
      <c r="V922" s="742"/>
      <c r="W922" s="742"/>
      <c r="X922" s="742"/>
      <c r="Y922" s="742"/>
      <c r="Z922" s="742"/>
    </row>
    <row r="923" ht="15.75" customHeight="1">
      <c r="A923" s="742"/>
      <c r="B923" s="742"/>
      <c r="C923" s="742"/>
      <c r="D923" s="746"/>
      <c r="E923" s="746"/>
      <c r="F923" s="746"/>
      <c r="G923" s="746"/>
      <c r="H923" s="746"/>
      <c r="I923" s="742"/>
      <c r="J923" s="742"/>
      <c r="K923" s="742"/>
      <c r="L923" s="742"/>
      <c r="M923" s="742"/>
      <c r="N923" s="742"/>
      <c r="O923" s="742"/>
      <c r="P923" s="742"/>
      <c r="Q923" s="742"/>
      <c r="R923" s="742"/>
      <c r="S923" s="742"/>
      <c r="T923" s="742"/>
      <c r="U923" s="742"/>
      <c r="V923" s="742"/>
      <c r="W923" s="742"/>
      <c r="X923" s="742"/>
      <c r="Y923" s="742"/>
      <c r="Z923" s="742"/>
    </row>
    <row r="924" ht="15.75" customHeight="1">
      <c r="A924" s="742"/>
      <c r="B924" s="742"/>
      <c r="C924" s="742"/>
      <c r="D924" s="746"/>
      <c r="E924" s="746"/>
      <c r="F924" s="746"/>
      <c r="G924" s="746"/>
      <c r="H924" s="746"/>
      <c r="I924" s="742"/>
      <c r="J924" s="742"/>
      <c r="K924" s="742"/>
      <c r="L924" s="742"/>
      <c r="M924" s="742"/>
      <c r="N924" s="742"/>
      <c r="O924" s="742"/>
      <c r="P924" s="742"/>
      <c r="Q924" s="742"/>
      <c r="R924" s="742"/>
      <c r="S924" s="742"/>
      <c r="T924" s="742"/>
      <c r="U924" s="742"/>
      <c r="V924" s="742"/>
      <c r="W924" s="742"/>
      <c r="X924" s="742"/>
      <c r="Y924" s="742"/>
      <c r="Z924" s="742"/>
    </row>
    <row r="925" ht="15.75" customHeight="1">
      <c r="A925" s="742"/>
      <c r="B925" s="742"/>
      <c r="C925" s="742"/>
      <c r="D925" s="746"/>
      <c r="E925" s="746"/>
      <c r="F925" s="746"/>
      <c r="G925" s="746"/>
      <c r="H925" s="746"/>
      <c r="I925" s="742"/>
      <c r="J925" s="742"/>
      <c r="K925" s="742"/>
      <c r="L925" s="742"/>
      <c r="M925" s="742"/>
      <c r="N925" s="742"/>
      <c r="O925" s="742"/>
      <c r="P925" s="742"/>
      <c r="Q925" s="742"/>
      <c r="R925" s="742"/>
      <c r="S925" s="742"/>
      <c r="T925" s="742"/>
      <c r="U925" s="742"/>
      <c r="V925" s="742"/>
      <c r="W925" s="742"/>
      <c r="X925" s="742"/>
      <c r="Y925" s="742"/>
      <c r="Z925" s="742"/>
    </row>
    <row r="926" ht="15.75" customHeight="1">
      <c r="A926" s="742"/>
      <c r="B926" s="742"/>
      <c r="C926" s="742"/>
      <c r="D926" s="746"/>
      <c r="E926" s="746"/>
      <c r="F926" s="746"/>
      <c r="G926" s="746"/>
      <c r="H926" s="746"/>
      <c r="I926" s="742"/>
      <c r="J926" s="742"/>
      <c r="K926" s="742"/>
      <c r="L926" s="742"/>
      <c r="M926" s="742"/>
      <c r="N926" s="742"/>
      <c r="O926" s="742"/>
      <c r="P926" s="742"/>
      <c r="Q926" s="742"/>
      <c r="R926" s="742"/>
      <c r="S926" s="742"/>
      <c r="T926" s="742"/>
      <c r="U926" s="742"/>
      <c r="V926" s="742"/>
      <c r="W926" s="742"/>
      <c r="X926" s="742"/>
      <c r="Y926" s="742"/>
      <c r="Z926" s="742"/>
    </row>
    <row r="927" ht="15.75" customHeight="1">
      <c r="A927" s="742"/>
      <c r="B927" s="742"/>
      <c r="C927" s="742"/>
      <c r="D927" s="746"/>
      <c r="E927" s="746"/>
      <c r="F927" s="746"/>
      <c r="G927" s="746"/>
      <c r="H927" s="746"/>
      <c r="I927" s="742"/>
      <c r="J927" s="742"/>
      <c r="K927" s="742"/>
      <c r="L927" s="742"/>
      <c r="M927" s="742"/>
      <c r="N927" s="742"/>
      <c r="O927" s="742"/>
      <c r="P927" s="742"/>
      <c r="Q927" s="742"/>
      <c r="R927" s="742"/>
      <c r="S927" s="742"/>
      <c r="T927" s="742"/>
      <c r="U927" s="742"/>
      <c r="V927" s="742"/>
      <c r="W927" s="742"/>
      <c r="X927" s="742"/>
      <c r="Y927" s="742"/>
      <c r="Z927" s="742"/>
    </row>
    <row r="928" ht="15.75" customHeight="1">
      <c r="A928" s="742"/>
      <c r="B928" s="742"/>
      <c r="C928" s="742"/>
      <c r="D928" s="746"/>
      <c r="E928" s="746"/>
      <c r="F928" s="746"/>
      <c r="G928" s="746"/>
      <c r="H928" s="746"/>
      <c r="I928" s="742"/>
      <c r="J928" s="742"/>
      <c r="K928" s="742"/>
      <c r="L928" s="742"/>
      <c r="M928" s="742"/>
      <c r="N928" s="742"/>
      <c r="O928" s="742"/>
      <c r="P928" s="742"/>
      <c r="Q928" s="742"/>
      <c r="R928" s="742"/>
      <c r="S928" s="742"/>
      <c r="T928" s="742"/>
      <c r="U928" s="742"/>
      <c r="V928" s="742"/>
      <c r="W928" s="742"/>
      <c r="X928" s="742"/>
      <c r="Y928" s="742"/>
      <c r="Z928" s="742"/>
    </row>
    <row r="929" ht="15.75" customHeight="1">
      <c r="A929" s="742"/>
      <c r="B929" s="742"/>
      <c r="C929" s="742"/>
      <c r="D929" s="746"/>
      <c r="E929" s="746"/>
      <c r="F929" s="746"/>
      <c r="G929" s="746"/>
      <c r="H929" s="746"/>
      <c r="I929" s="742"/>
      <c r="J929" s="742"/>
      <c r="K929" s="742"/>
      <c r="L929" s="742"/>
      <c r="M929" s="742"/>
      <c r="N929" s="742"/>
      <c r="O929" s="742"/>
      <c r="P929" s="742"/>
      <c r="Q929" s="742"/>
      <c r="R929" s="742"/>
      <c r="S929" s="742"/>
      <c r="T929" s="742"/>
      <c r="U929" s="742"/>
      <c r="V929" s="742"/>
      <c r="W929" s="742"/>
      <c r="X929" s="742"/>
      <c r="Y929" s="742"/>
      <c r="Z929" s="742"/>
    </row>
    <row r="930" ht="15.75" customHeight="1">
      <c r="A930" s="742"/>
      <c r="B930" s="742"/>
      <c r="C930" s="742"/>
      <c r="D930" s="746"/>
      <c r="E930" s="746"/>
      <c r="F930" s="746"/>
      <c r="G930" s="746"/>
      <c r="H930" s="746"/>
      <c r="I930" s="742"/>
      <c r="J930" s="742"/>
      <c r="K930" s="742"/>
      <c r="L930" s="742"/>
      <c r="M930" s="742"/>
      <c r="N930" s="742"/>
      <c r="O930" s="742"/>
      <c r="P930" s="742"/>
      <c r="Q930" s="742"/>
      <c r="R930" s="742"/>
      <c r="S930" s="742"/>
      <c r="T930" s="742"/>
      <c r="U930" s="742"/>
      <c r="V930" s="742"/>
      <c r="W930" s="742"/>
      <c r="X930" s="742"/>
      <c r="Y930" s="742"/>
      <c r="Z930" s="742"/>
    </row>
    <row r="931" ht="15.75" customHeight="1">
      <c r="A931" s="742"/>
      <c r="B931" s="742"/>
      <c r="C931" s="742"/>
      <c r="D931" s="746"/>
      <c r="E931" s="746"/>
      <c r="F931" s="746"/>
      <c r="G931" s="746"/>
      <c r="H931" s="746"/>
      <c r="I931" s="742"/>
      <c r="J931" s="742"/>
      <c r="K931" s="742"/>
      <c r="L931" s="742"/>
      <c r="M931" s="742"/>
      <c r="N931" s="742"/>
      <c r="O931" s="742"/>
      <c r="P931" s="742"/>
      <c r="Q931" s="742"/>
      <c r="R931" s="742"/>
      <c r="S931" s="742"/>
      <c r="T931" s="742"/>
      <c r="U931" s="742"/>
      <c r="V931" s="742"/>
      <c r="W931" s="742"/>
      <c r="X931" s="742"/>
      <c r="Y931" s="742"/>
      <c r="Z931" s="742"/>
    </row>
    <row r="932" ht="15.75" customHeight="1">
      <c r="A932" s="742"/>
      <c r="B932" s="742"/>
      <c r="C932" s="742"/>
      <c r="D932" s="746"/>
      <c r="E932" s="746"/>
      <c r="F932" s="746"/>
      <c r="G932" s="746"/>
      <c r="H932" s="746"/>
      <c r="I932" s="742"/>
      <c r="J932" s="742"/>
      <c r="K932" s="742"/>
      <c r="L932" s="742"/>
      <c r="M932" s="742"/>
      <c r="N932" s="742"/>
      <c r="O932" s="742"/>
      <c r="P932" s="742"/>
      <c r="Q932" s="742"/>
      <c r="R932" s="742"/>
      <c r="S932" s="742"/>
      <c r="T932" s="742"/>
      <c r="U932" s="742"/>
      <c r="V932" s="742"/>
      <c r="W932" s="742"/>
      <c r="X932" s="742"/>
      <c r="Y932" s="742"/>
      <c r="Z932" s="742"/>
    </row>
    <row r="933" ht="15.75" customHeight="1">
      <c r="A933" s="742"/>
      <c r="B933" s="742"/>
      <c r="C933" s="742"/>
      <c r="D933" s="746"/>
      <c r="E933" s="746"/>
      <c r="F933" s="746"/>
      <c r="G933" s="746"/>
      <c r="H933" s="746"/>
      <c r="I933" s="742"/>
      <c r="J933" s="742"/>
      <c r="K933" s="742"/>
      <c r="L933" s="742"/>
      <c r="M933" s="742"/>
      <c r="N933" s="742"/>
      <c r="O933" s="742"/>
      <c r="P933" s="742"/>
      <c r="Q933" s="742"/>
      <c r="R933" s="742"/>
      <c r="S933" s="742"/>
      <c r="T933" s="742"/>
      <c r="U933" s="742"/>
      <c r="V933" s="742"/>
      <c r="W933" s="742"/>
      <c r="X933" s="742"/>
      <c r="Y933" s="742"/>
      <c r="Z933" s="742"/>
    </row>
    <row r="934" ht="15.75" customHeight="1">
      <c r="A934" s="742"/>
      <c r="B934" s="742"/>
      <c r="C934" s="742"/>
      <c r="D934" s="746"/>
      <c r="E934" s="746"/>
      <c r="F934" s="746"/>
      <c r="G934" s="746"/>
      <c r="H934" s="746"/>
      <c r="I934" s="742"/>
      <c r="J934" s="742"/>
      <c r="K934" s="742"/>
      <c r="L934" s="742"/>
      <c r="M934" s="742"/>
      <c r="N934" s="742"/>
      <c r="O934" s="742"/>
      <c r="P934" s="742"/>
      <c r="Q934" s="742"/>
      <c r="R934" s="742"/>
      <c r="S934" s="742"/>
      <c r="T934" s="742"/>
      <c r="U934" s="742"/>
      <c r="V934" s="742"/>
      <c r="W934" s="742"/>
      <c r="X934" s="742"/>
      <c r="Y934" s="742"/>
      <c r="Z934" s="742"/>
    </row>
    <row r="935" ht="15.75" customHeight="1">
      <c r="A935" s="742"/>
      <c r="B935" s="742"/>
      <c r="C935" s="742"/>
      <c r="D935" s="746"/>
      <c r="E935" s="746"/>
      <c r="F935" s="746"/>
      <c r="G935" s="746"/>
      <c r="H935" s="746"/>
      <c r="I935" s="742"/>
      <c r="J935" s="742"/>
      <c r="K935" s="742"/>
      <c r="L935" s="742"/>
      <c r="M935" s="742"/>
      <c r="N935" s="742"/>
      <c r="O935" s="742"/>
      <c r="P935" s="742"/>
      <c r="Q935" s="742"/>
      <c r="R935" s="742"/>
      <c r="S935" s="742"/>
      <c r="T935" s="742"/>
      <c r="U935" s="742"/>
      <c r="V935" s="742"/>
      <c r="W935" s="742"/>
      <c r="X935" s="742"/>
      <c r="Y935" s="742"/>
      <c r="Z935" s="742"/>
    </row>
    <row r="936" ht="15.75" customHeight="1">
      <c r="A936" s="742"/>
      <c r="B936" s="742"/>
      <c r="C936" s="742"/>
      <c r="D936" s="746"/>
      <c r="E936" s="746"/>
      <c r="F936" s="746"/>
      <c r="G936" s="746"/>
      <c r="H936" s="746"/>
      <c r="I936" s="742"/>
      <c r="J936" s="742"/>
      <c r="K936" s="742"/>
      <c r="L936" s="742"/>
      <c r="M936" s="742"/>
      <c r="N936" s="742"/>
      <c r="O936" s="742"/>
      <c r="P936" s="742"/>
      <c r="Q936" s="742"/>
      <c r="R936" s="742"/>
      <c r="S936" s="742"/>
      <c r="T936" s="742"/>
      <c r="U936" s="742"/>
      <c r="V936" s="742"/>
      <c r="W936" s="742"/>
      <c r="X936" s="742"/>
      <c r="Y936" s="742"/>
      <c r="Z936" s="742"/>
    </row>
    <row r="937" ht="15.75" customHeight="1">
      <c r="A937" s="742"/>
      <c r="B937" s="742"/>
      <c r="C937" s="742"/>
      <c r="D937" s="746"/>
      <c r="E937" s="746"/>
      <c r="F937" s="746"/>
      <c r="G937" s="746"/>
      <c r="H937" s="746"/>
      <c r="I937" s="742"/>
      <c r="J937" s="742"/>
      <c r="K937" s="742"/>
      <c r="L937" s="742"/>
      <c r="M937" s="742"/>
      <c r="N937" s="742"/>
      <c r="O937" s="742"/>
      <c r="P937" s="742"/>
      <c r="Q937" s="742"/>
      <c r="R937" s="742"/>
      <c r="S937" s="742"/>
      <c r="T937" s="742"/>
      <c r="U937" s="742"/>
      <c r="V937" s="742"/>
      <c r="W937" s="742"/>
      <c r="X937" s="742"/>
      <c r="Y937" s="742"/>
      <c r="Z937" s="742"/>
    </row>
    <row r="938" ht="15.75" customHeight="1">
      <c r="A938" s="742"/>
      <c r="B938" s="742"/>
      <c r="C938" s="742"/>
      <c r="D938" s="746"/>
      <c r="E938" s="746"/>
      <c r="F938" s="746"/>
      <c r="G938" s="746"/>
      <c r="H938" s="746"/>
      <c r="I938" s="742"/>
      <c r="J938" s="742"/>
      <c r="K938" s="742"/>
      <c r="L938" s="742"/>
      <c r="M938" s="742"/>
      <c r="N938" s="742"/>
      <c r="O938" s="742"/>
      <c r="P938" s="742"/>
      <c r="Q938" s="742"/>
      <c r="R938" s="742"/>
      <c r="S938" s="742"/>
      <c r="T938" s="742"/>
      <c r="U938" s="742"/>
      <c r="V938" s="742"/>
      <c r="W938" s="742"/>
      <c r="X938" s="742"/>
      <c r="Y938" s="742"/>
      <c r="Z938" s="742"/>
    </row>
    <row r="939" ht="15.75" customHeight="1">
      <c r="A939" s="742"/>
      <c r="B939" s="742"/>
      <c r="C939" s="742"/>
      <c r="D939" s="746"/>
      <c r="E939" s="746"/>
      <c r="F939" s="746"/>
      <c r="G939" s="746"/>
      <c r="H939" s="746"/>
      <c r="I939" s="742"/>
      <c r="J939" s="742"/>
      <c r="K939" s="742"/>
      <c r="L939" s="742"/>
      <c r="M939" s="742"/>
      <c r="N939" s="742"/>
      <c r="O939" s="742"/>
      <c r="P939" s="742"/>
      <c r="Q939" s="742"/>
      <c r="R939" s="742"/>
      <c r="S939" s="742"/>
      <c r="T939" s="742"/>
      <c r="U939" s="742"/>
      <c r="V939" s="742"/>
      <c r="W939" s="742"/>
      <c r="X939" s="742"/>
      <c r="Y939" s="742"/>
      <c r="Z939" s="742"/>
    </row>
    <row r="940" ht="15.75" customHeight="1">
      <c r="A940" s="742"/>
      <c r="B940" s="742"/>
      <c r="C940" s="742"/>
      <c r="D940" s="746"/>
      <c r="E940" s="746"/>
      <c r="F940" s="746"/>
      <c r="G940" s="746"/>
      <c r="H940" s="746"/>
      <c r="I940" s="742"/>
      <c r="J940" s="742"/>
      <c r="K940" s="742"/>
      <c r="L940" s="742"/>
      <c r="M940" s="742"/>
      <c r="N940" s="742"/>
      <c r="O940" s="742"/>
      <c r="P940" s="742"/>
      <c r="Q940" s="742"/>
      <c r="R940" s="742"/>
      <c r="S940" s="742"/>
      <c r="T940" s="742"/>
      <c r="U940" s="742"/>
      <c r="V940" s="742"/>
      <c r="W940" s="742"/>
      <c r="X940" s="742"/>
      <c r="Y940" s="742"/>
      <c r="Z940" s="742"/>
    </row>
    <row r="941" ht="15.75" customHeight="1">
      <c r="A941" s="742"/>
      <c r="B941" s="742"/>
      <c r="C941" s="742"/>
      <c r="D941" s="746"/>
      <c r="E941" s="746"/>
      <c r="F941" s="746"/>
      <c r="G941" s="746"/>
      <c r="H941" s="746"/>
      <c r="I941" s="742"/>
      <c r="J941" s="742"/>
      <c r="K941" s="742"/>
      <c r="L941" s="742"/>
      <c r="M941" s="742"/>
      <c r="N941" s="742"/>
      <c r="O941" s="742"/>
      <c r="P941" s="742"/>
      <c r="Q941" s="742"/>
      <c r="R941" s="742"/>
      <c r="S941" s="742"/>
      <c r="T941" s="742"/>
      <c r="U941" s="742"/>
      <c r="V941" s="742"/>
      <c r="W941" s="742"/>
      <c r="X941" s="742"/>
      <c r="Y941" s="742"/>
      <c r="Z941" s="742"/>
    </row>
    <row r="942" ht="15.75" customHeight="1">
      <c r="A942" s="742"/>
      <c r="B942" s="742"/>
      <c r="C942" s="742"/>
      <c r="D942" s="746"/>
      <c r="E942" s="746"/>
      <c r="F942" s="746"/>
      <c r="G942" s="746"/>
      <c r="H942" s="746"/>
      <c r="I942" s="742"/>
      <c r="J942" s="742"/>
      <c r="K942" s="742"/>
      <c r="L942" s="742"/>
      <c r="M942" s="742"/>
      <c r="N942" s="742"/>
      <c r="O942" s="742"/>
      <c r="P942" s="742"/>
      <c r="Q942" s="742"/>
      <c r="R942" s="742"/>
      <c r="S942" s="742"/>
      <c r="T942" s="742"/>
      <c r="U942" s="742"/>
      <c r="V942" s="742"/>
      <c r="W942" s="742"/>
      <c r="X942" s="742"/>
      <c r="Y942" s="742"/>
      <c r="Z942" s="742"/>
    </row>
    <row r="943" ht="15.75" customHeight="1">
      <c r="A943" s="742"/>
      <c r="B943" s="742"/>
      <c r="C943" s="742"/>
      <c r="D943" s="746"/>
      <c r="E943" s="746"/>
      <c r="F943" s="746"/>
      <c r="G943" s="746"/>
      <c r="H943" s="746"/>
      <c r="I943" s="742"/>
      <c r="J943" s="742"/>
      <c r="K943" s="742"/>
      <c r="L943" s="742"/>
      <c r="M943" s="742"/>
      <c r="N943" s="742"/>
      <c r="O943" s="742"/>
      <c r="P943" s="742"/>
      <c r="Q943" s="742"/>
      <c r="R943" s="742"/>
      <c r="S943" s="742"/>
      <c r="T943" s="742"/>
      <c r="U943" s="742"/>
      <c r="V943" s="742"/>
      <c r="W943" s="742"/>
      <c r="X943" s="742"/>
      <c r="Y943" s="742"/>
      <c r="Z943" s="742"/>
    </row>
    <row r="944" ht="15.75" customHeight="1">
      <c r="A944" s="742"/>
      <c r="B944" s="742"/>
      <c r="C944" s="742"/>
      <c r="D944" s="746"/>
      <c r="E944" s="746"/>
      <c r="F944" s="746"/>
      <c r="G944" s="746"/>
      <c r="H944" s="746"/>
      <c r="I944" s="742"/>
      <c r="J944" s="742"/>
      <c r="K944" s="742"/>
      <c r="L944" s="742"/>
      <c r="M944" s="742"/>
      <c r="N944" s="742"/>
      <c r="O944" s="742"/>
      <c r="P944" s="742"/>
      <c r="Q944" s="742"/>
      <c r="R944" s="742"/>
      <c r="S944" s="742"/>
      <c r="T944" s="742"/>
      <c r="U944" s="742"/>
      <c r="V944" s="742"/>
      <c r="W944" s="742"/>
      <c r="X944" s="742"/>
      <c r="Y944" s="742"/>
      <c r="Z944" s="742"/>
    </row>
    <row r="945" ht="15.75" customHeight="1">
      <c r="A945" s="742"/>
      <c r="B945" s="742"/>
      <c r="C945" s="742"/>
      <c r="D945" s="746"/>
      <c r="E945" s="746"/>
      <c r="F945" s="746"/>
      <c r="G945" s="746"/>
      <c r="H945" s="746"/>
      <c r="I945" s="742"/>
      <c r="J945" s="742"/>
      <c r="K945" s="742"/>
      <c r="L945" s="742"/>
      <c r="M945" s="742"/>
      <c r="N945" s="742"/>
      <c r="O945" s="742"/>
      <c r="P945" s="742"/>
      <c r="Q945" s="742"/>
      <c r="R945" s="742"/>
      <c r="S945" s="742"/>
      <c r="T945" s="742"/>
      <c r="U945" s="742"/>
      <c r="V945" s="742"/>
      <c r="W945" s="742"/>
      <c r="X945" s="742"/>
      <c r="Y945" s="742"/>
      <c r="Z945" s="742"/>
    </row>
    <row r="946" ht="15.75" customHeight="1">
      <c r="A946" s="742"/>
      <c r="B946" s="742"/>
      <c r="C946" s="742"/>
      <c r="D946" s="746"/>
      <c r="E946" s="746"/>
      <c r="F946" s="746"/>
      <c r="G946" s="746"/>
      <c r="H946" s="746"/>
      <c r="I946" s="742"/>
      <c r="J946" s="742"/>
      <c r="K946" s="742"/>
      <c r="L946" s="742"/>
      <c r="M946" s="742"/>
      <c r="N946" s="742"/>
      <c r="O946" s="742"/>
      <c r="P946" s="742"/>
      <c r="Q946" s="742"/>
      <c r="R946" s="742"/>
      <c r="S946" s="742"/>
      <c r="T946" s="742"/>
      <c r="U946" s="742"/>
      <c r="V946" s="742"/>
      <c r="W946" s="742"/>
      <c r="X946" s="742"/>
      <c r="Y946" s="742"/>
      <c r="Z946" s="742"/>
    </row>
    <row r="947" ht="15.75" customHeight="1">
      <c r="A947" s="742"/>
      <c r="B947" s="742"/>
      <c r="C947" s="742"/>
      <c r="D947" s="746"/>
      <c r="E947" s="746"/>
      <c r="F947" s="746"/>
      <c r="G947" s="746"/>
      <c r="H947" s="746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</row>
    <row r="948" ht="15.75" customHeight="1">
      <c r="A948" s="742"/>
      <c r="B948" s="742"/>
      <c r="C948" s="742"/>
      <c r="D948" s="746"/>
      <c r="E948" s="746"/>
      <c r="F948" s="746"/>
      <c r="G948" s="746"/>
      <c r="H948" s="746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</row>
    <row r="949" ht="15.75" customHeight="1">
      <c r="A949" s="742"/>
      <c r="B949" s="742"/>
      <c r="C949" s="742"/>
      <c r="D949" s="746"/>
      <c r="E949" s="746"/>
      <c r="F949" s="746"/>
      <c r="G949" s="746"/>
      <c r="H949" s="746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</row>
    <row r="950" ht="15.75" customHeight="1">
      <c r="A950" s="742"/>
      <c r="B950" s="742"/>
      <c r="C950" s="742"/>
      <c r="D950" s="746"/>
      <c r="E950" s="746"/>
      <c r="F950" s="746"/>
      <c r="G950" s="746"/>
      <c r="H950" s="746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</row>
    <row r="951" ht="15.75" customHeight="1">
      <c r="A951" s="742"/>
      <c r="B951" s="742"/>
      <c r="C951" s="742"/>
      <c r="D951" s="746"/>
      <c r="E951" s="746"/>
      <c r="F951" s="746"/>
      <c r="G951" s="746"/>
      <c r="H951" s="746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</row>
    <row r="952" ht="15.75" customHeight="1">
      <c r="A952" s="742"/>
      <c r="B952" s="742"/>
      <c r="C952" s="742"/>
      <c r="D952" s="746"/>
      <c r="E952" s="746"/>
      <c r="F952" s="746"/>
      <c r="G952" s="746"/>
      <c r="H952" s="746"/>
      <c r="I952" s="742"/>
      <c r="J952" s="742"/>
      <c r="K952" s="742"/>
      <c r="L952" s="742"/>
      <c r="M952" s="742"/>
      <c r="N952" s="742"/>
      <c r="O952" s="742"/>
      <c r="P952" s="742"/>
      <c r="Q952" s="742"/>
      <c r="R952" s="742"/>
      <c r="S952" s="742"/>
      <c r="T952" s="742"/>
      <c r="U952" s="742"/>
      <c r="V952" s="742"/>
      <c r="W952" s="742"/>
      <c r="X952" s="742"/>
      <c r="Y952" s="742"/>
      <c r="Z952" s="742"/>
    </row>
    <row r="953" ht="15.75" customHeight="1">
      <c r="A953" s="742"/>
      <c r="B953" s="742"/>
      <c r="C953" s="742"/>
      <c r="D953" s="746"/>
      <c r="E953" s="746"/>
      <c r="F953" s="746"/>
      <c r="G953" s="746"/>
      <c r="H953" s="746"/>
      <c r="I953" s="742"/>
      <c r="J953" s="742"/>
      <c r="K953" s="742"/>
      <c r="L953" s="742"/>
      <c r="M953" s="742"/>
      <c r="N953" s="742"/>
      <c r="O953" s="742"/>
      <c r="P953" s="742"/>
      <c r="Q953" s="742"/>
      <c r="R953" s="742"/>
      <c r="S953" s="742"/>
      <c r="T953" s="742"/>
      <c r="U953" s="742"/>
      <c r="V953" s="742"/>
      <c r="W953" s="742"/>
      <c r="X953" s="742"/>
      <c r="Y953" s="742"/>
      <c r="Z953" s="742"/>
    </row>
    <row r="954" ht="15.75" customHeight="1">
      <c r="A954" s="742"/>
      <c r="B954" s="742"/>
      <c r="C954" s="742"/>
      <c r="D954" s="746"/>
      <c r="E954" s="746"/>
      <c r="F954" s="746"/>
      <c r="G954" s="746"/>
      <c r="H954" s="746"/>
      <c r="I954" s="742"/>
      <c r="J954" s="742"/>
      <c r="K954" s="742"/>
      <c r="L954" s="742"/>
      <c r="M954" s="742"/>
      <c r="N954" s="742"/>
      <c r="O954" s="742"/>
      <c r="P954" s="742"/>
      <c r="Q954" s="742"/>
      <c r="R954" s="742"/>
      <c r="S954" s="742"/>
      <c r="T954" s="742"/>
      <c r="U954" s="742"/>
      <c r="V954" s="742"/>
      <c r="W954" s="742"/>
      <c r="X954" s="742"/>
      <c r="Y954" s="742"/>
      <c r="Z954" s="742"/>
    </row>
    <row r="955" ht="15.75" customHeight="1">
      <c r="A955" s="742"/>
      <c r="B955" s="742"/>
      <c r="C955" s="742"/>
      <c r="D955" s="746"/>
      <c r="E955" s="746"/>
      <c r="F955" s="746"/>
      <c r="G955" s="746"/>
      <c r="H955" s="746"/>
      <c r="I955" s="742"/>
      <c r="J955" s="742"/>
      <c r="K955" s="742"/>
      <c r="L955" s="742"/>
      <c r="M955" s="742"/>
      <c r="N955" s="742"/>
      <c r="O955" s="742"/>
      <c r="P955" s="742"/>
      <c r="Q955" s="742"/>
      <c r="R955" s="742"/>
      <c r="S955" s="742"/>
      <c r="T955" s="742"/>
      <c r="U955" s="742"/>
      <c r="V955" s="742"/>
      <c r="W955" s="742"/>
      <c r="X955" s="742"/>
      <c r="Y955" s="742"/>
      <c r="Z955" s="742"/>
    </row>
    <row r="956" ht="15.75" customHeight="1">
      <c r="A956" s="742"/>
      <c r="B956" s="742"/>
      <c r="C956" s="742"/>
      <c r="D956" s="746"/>
      <c r="E956" s="746"/>
      <c r="F956" s="746"/>
      <c r="G956" s="746"/>
      <c r="H956" s="746"/>
      <c r="I956" s="742"/>
      <c r="J956" s="742"/>
      <c r="K956" s="742"/>
      <c r="L956" s="742"/>
      <c r="M956" s="742"/>
      <c r="N956" s="742"/>
      <c r="O956" s="742"/>
      <c r="P956" s="742"/>
      <c r="Q956" s="742"/>
      <c r="R956" s="742"/>
      <c r="S956" s="742"/>
      <c r="T956" s="742"/>
      <c r="U956" s="742"/>
      <c r="V956" s="742"/>
      <c r="W956" s="742"/>
      <c r="X956" s="742"/>
      <c r="Y956" s="742"/>
      <c r="Z956" s="742"/>
    </row>
    <row r="957" ht="15.75" customHeight="1">
      <c r="A957" s="742"/>
      <c r="B957" s="742"/>
      <c r="C957" s="742"/>
      <c r="D957" s="746"/>
      <c r="E957" s="746"/>
      <c r="F957" s="746"/>
      <c r="G957" s="746"/>
      <c r="H957" s="746"/>
      <c r="I957" s="742"/>
      <c r="J957" s="742"/>
      <c r="K957" s="742"/>
      <c r="L957" s="742"/>
      <c r="M957" s="742"/>
      <c r="N957" s="742"/>
      <c r="O957" s="742"/>
      <c r="P957" s="742"/>
      <c r="Q957" s="742"/>
      <c r="R957" s="742"/>
      <c r="S957" s="742"/>
      <c r="T957" s="742"/>
      <c r="U957" s="742"/>
      <c r="V957" s="742"/>
      <c r="W957" s="742"/>
      <c r="X957" s="742"/>
      <c r="Y957" s="742"/>
      <c r="Z957" s="742"/>
    </row>
    <row r="958" ht="15.75" customHeight="1">
      <c r="A958" s="742"/>
      <c r="B958" s="742"/>
      <c r="C958" s="742"/>
      <c r="D958" s="746"/>
      <c r="E958" s="746"/>
      <c r="F958" s="746"/>
      <c r="G958" s="746"/>
      <c r="H958" s="746"/>
      <c r="I958" s="742"/>
      <c r="J958" s="742"/>
      <c r="K958" s="742"/>
      <c r="L958" s="742"/>
      <c r="M958" s="742"/>
      <c r="N958" s="742"/>
      <c r="O958" s="742"/>
      <c r="P958" s="742"/>
      <c r="Q958" s="742"/>
      <c r="R958" s="742"/>
      <c r="S958" s="742"/>
      <c r="T958" s="742"/>
      <c r="U958" s="742"/>
      <c r="V958" s="742"/>
      <c r="W958" s="742"/>
      <c r="X958" s="742"/>
      <c r="Y958" s="742"/>
      <c r="Z958" s="742"/>
    </row>
    <row r="959" ht="15.75" customHeight="1">
      <c r="A959" s="742"/>
      <c r="B959" s="742"/>
      <c r="C959" s="742"/>
      <c r="D959" s="746"/>
      <c r="E959" s="746"/>
      <c r="F959" s="746"/>
      <c r="G959" s="746"/>
      <c r="H959" s="746"/>
      <c r="I959" s="742"/>
      <c r="J959" s="742"/>
      <c r="K959" s="742"/>
      <c r="L959" s="742"/>
      <c r="M959" s="742"/>
      <c r="N959" s="742"/>
      <c r="O959" s="742"/>
      <c r="P959" s="742"/>
      <c r="Q959" s="742"/>
      <c r="R959" s="742"/>
      <c r="S959" s="742"/>
      <c r="T959" s="742"/>
      <c r="U959" s="742"/>
      <c r="V959" s="742"/>
      <c r="W959" s="742"/>
      <c r="X959" s="742"/>
      <c r="Y959" s="742"/>
      <c r="Z959" s="742"/>
    </row>
    <row r="960" ht="15.75" customHeight="1">
      <c r="A960" s="742"/>
      <c r="B960" s="742"/>
      <c r="C960" s="742"/>
      <c r="D960" s="746"/>
      <c r="E960" s="746"/>
      <c r="F960" s="746"/>
      <c r="G960" s="746"/>
      <c r="H960" s="746"/>
      <c r="I960" s="742"/>
      <c r="J960" s="742"/>
      <c r="K960" s="742"/>
      <c r="L960" s="742"/>
      <c r="M960" s="742"/>
      <c r="N960" s="742"/>
      <c r="O960" s="742"/>
      <c r="P960" s="742"/>
      <c r="Q960" s="742"/>
      <c r="R960" s="742"/>
      <c r="S960" s="742"/>
      <c r="T960" s="742"/>
      <c r="U960" s="742"/>
      <c r="V960" s="742"/>
      <c r="W960" s="742"/>
      <c r="X960" s="742"/>
      <c r="Y960" s="742"/>
      <c r="Z960" s="742"/>
    </row>
    <row r="961" ht="15.75" customHeight="1">
      <c r="A961" s="742"/>
      <c r="B961" s="742"/>
      <c r="C961" s="742"/>
      <c r="D961" s="746"/>
      <c r="E961" s="746"/>
      <c r="F961" s="746"/>
      <c r="G961" s="746"/>
      <c r="H961" s="746"/>
      <c r="I961" s="742"/>
      <c r="J961" s="742"/>
      <c r="K961" s="742"/>
      <c r="L961" s="742"/>
      <c r="M961" s="742"/>
      <c r="N961" s="742"/>
      <c r="O961" s="742"/>
      <c r="P961" s="742"/>
      <c r="Q961" s="742"/>
      <c r="R961" s="742"/>
      <c r="S961" s="742"/>
      <c r="T961" s="742"/>
      <c r="U961" s="742"/>
      <c r="V961" s="742"/>
      <c r="W961" s="742"/>
      <c r="X961" s="742"/>
      <c r="Y961" s="742"/>
      <c r="Z961" s="742"/>
    </row>
    <row r="962" ht="15.75" customHeight="1">
      <c r="A962" s="742"/>
      <c r="B962" s="742"/>
      <c r="C962" s="742"/>
      <c r="D962" s="746"/>
      <c r="E962" s="746"/>
      <c r="F962" s="746"/>
      <c r="G962" s="746"/>
      <c r="H962" s="746"/>
      <c r="I962" s="742"/>
      <c r="J962" s="742"/>
      <c r="K962" s="742"/>
      <c r="L962" s="742"/>
      <c r="M962" s="742"/>
      <c r="N962" s="742"/>
      <c r="O962" s="742"/>
      <c r="P962" s="742"/>
      <c r="Q962" s="742"/>
      <c r="R962" s="742"/>
      <c r="S962" s="742"/>
      <c r="T962" s="742"/>
      <c r="U962" s="742"/>
      <c r="V962" s="742"/>
      <c r="W962" s="742"/>
      <c r="X962" s="742"/>
      <c r="Y962" s="742"/>
      <c r="Z962" s="742"/>
    </row>
    <row r="963" ht="15.75" customHeight="1">
      <c r="A963" s="742"/>
      <c r="B963" s="742"/>
      <c r="C963" s="742"/>
      <c r="D963" s="746"/>
      <c r="E963" s="746"/>
      <c r="F963" s="746"/>
      <c r="G963" s="746"/>
      <c r="H963" s="746"/>
      <c r="I963" s="742"/>
      <c r="J963" s="742"/>
      <c r="K963" s="742"/>
      <c r="L963" s="742"/>
      <c r="M963" s="742"/>
      <c r="N963" s="742"/>
      <c r="O963" s="742"/>
      <c r="P963" s="742"/>
      <c r="Q963" s="742"/>
      <c r="R963" s="742"/>
      <c r="S963" s="742"/>
      <c r="T963" s="742"/>
      <c r="U963" s="742"/>
      <c r="V963" s="742"/>
      <c r="W963" s="742"/>
      <c r="X963" s="742"/>
      <c r="Y963" s="742"/>
      <c r="Z963" s="742"/>
    </row>
    <row r="964" ht="15.75" customHeight="1">
      <c r="A964" s="742"/>
      <c r="B964" s="742"/>
      <c r="C964" s="742"/>
      <c r="D964" s="746"/>
      <c r="E964" s="746"/>
      <c r="F964" s="746"/>
      <c r="G964" s="746"/>
      <c r="H964" s="746"/>
      <c r="I964" s="742"/>
      <c r="J964" s="742"/>
      <c r="K964" s="742"/>
      <c r="L964" s="742"/>
      <c r="M964" s="742"/>
      <c r="N964" s="742"/>
      <c r="O964" s="742"/>
      <c r="P964" s="742"/>
      <c r="Q964" s="742"/>
      <c r="R964" s="742"/>
      <c r="S964" s="742"/>
      <c r="T964" s="742"/>
      <c r="U964" s="742"/>
      <c r="V964" s="742"/>
      <c r="W964" s="742"/>
      <c r="X964" s="742"/>
      <c r="Y964" s="742"/>
      <c r="Z964" s="742"/>
    </row>
    <row r="965" ht="15.75" customHeight="1">
      <c r="A965" s="742"/>
      <c r="B965" s="742"/>
      <c r="C965" s="742"/>
      <c r="D965" s="746"/>
      <c r="E965" s="746"/>
      <c r="F965" s="746"/>
      <c r="G965" s="746"/>
      <c r="H965" s="746"/>
      <c r="I965" s="742"/>
      <c r="J965" s="742"/>
      <c r="K965" s="742"/>
      <c r="L965" s="742"/>
      <c r="M965" s="742"/>
      <c r="N965" s="742"/>
      <c r="O965" s="742"/>
      <c r="P965" s="742"/>
      <c r="Q965" s="742"/>
      <c r="R965" s="742"/>
      <c r="S965" s="742"/>
      <c r="T965" s="742"/>
      <c r="U965" s="742"/>
      <c r="V965" s="742"/>
      <c r="W965" s="742"/>
      <c r="X965" s="742"/>
      <c r="Y965" s="742"/>
      <c r="Z965" s="742"/>
    </row>
    <row r="966" ht="15.75" customHeight="1">
      <c r="A966" s="742"/>
      <c r="B966" s="742"/>
      <c r="C966" s="742"/>
      <c r="D966" s="746"/>
      <c r="E966" s="746"/>
      <c r="F966" s="746"/>
      <c r="G966" s="746"/>
      <c r="H966" s="746"/>
      <c r="I966" s="742"/>
      <c r="J966" s="742"/>
      <c r="K966" s="742"/>
      <c r="L966" s="742"/>
      <c r="M966" s="742"/>
      <c r="N966" s="742"/>
      <c r="O966" s="742"/>
      <c r="P966" s="742"/>
      <c r="Q966" s="742"/>
      <c r="R966" s="742"/>
      <c r="S966" s="742"/>
      <c r="T966" s="742"/>
      <c r="U966" s="742"/>
      <c r="V966" s="742"/>
      <c r="W966" s="742"/>
      <c r="X966" s="742"/>
      <c r="Y966" s="742"/>
      <c r="Z966" s="742"/>
    </row>
    <row r="967" ht="15.75" customHeight="1">
      <c r="A967" s="742"/>
      <c r="B967" s="742"/>
      <c r="C967" s="742"/>
      <c r="D967" s="746"/>
      <c r="E967" s="746"/>
      <c r="F967" s="746"/>
      <c r="G967" s="746"/>
      <c r="H967" s="746"/>
      <c r="I967" s="742"/>
      <c r="J967" s="742"/>
      <c r="K967" s="742"/>
      <c r="L967" s="742"/>
      <c r="M967" s="742"/>
      <c r="N967" s="742"/>
      <c r="O967" s="742"/>
      <c r="P967" s="742"/>
      <c r="Q967" s="742"/>
      <c r="R967" s="742"/>
      <c r="S967" s="742"/>
      <c r="T967" s="742"/>
      <c r="U967" s="742"/>
      <c r="V967" s="742"/>
      <c r="W967" s="742"/>
      <c r="X967" s="742"/>
      <c r="Y967" s="742"/>
      <c r="Z967" s="742"/>
    </row>
    <row r="968" ht="15.75" customHeight="1">
      <c r="A968" s="742"/>
      <c r="B968" s="742"/>
      <c r="C968" s="742"/>
      <c r="D968" s="746"/>
      <c r="E968" s="746"/>
      <c r="F968" s="746"/>
      <c r="G968" s="746"/>
      <c r="H968" s="746"/>
      <c r="I968" s="742"/>
      <c r="J968" s="742"/>
      <c r="K968" s="742"/>
      <c r="L968" s="742"/>
      <c r="M968" s="742"/>
      <c r="N968" s="742"/>
      <c r="O968" s="742"/>
      <c r="P968" s="742"/>
      <c r="Q968" s="742"/>
      <c r="R968" s="742"/>
      <c r="S968" s="742"/>
      <c r="T968" s="742"/>
      <c r="U968" s="742"/>
      <c r="V968" s="742"/>
      <c r="W968" s="742"/>
      <c r="X968" s="742"/>
      <c r="Y968" s="742"/>
      <c r="Z968" s="742"/>
    </row>
    <row r="969" ht="15.75" customHeight="1">
      <c r="A969" s="742"/>
      <c r="B969" s="742"/>
      <c r="C969" s="742"/>
      <c r="D969" s="746"/>
      <c r="E969" s="746"/>
      <c r="F969" s="746"/>
      <c r="G969" s="746"/>
      <c r="H969" s="746"/>
      <c r="I969" s="742"/>
      <c r="J969" s="742"/>
      <c r="K969" s="742"/>
      <c r="L969" s="742"/>
      <c r="M969" s="742"/>
      <c r="N969" s="742"/>
      <c r="O969" s="742"/>
      <c r="P969" s="742"/>
      <c r="Q969" s="742"/>
      <c r="R969" s="742"/>
      <c r="S969" s="742"/>
      <c r="T969" s="742"/>
      <c r="U969" s="742"/>
      <c r="V969" s="742"/>
      <c r="W969" s="742"/>
      <c r="X969" s="742"/>
      <c r="Y969" s="742"/>
      <c r="Z969" s="742"/>
    </row>
    <row r="970" ht="15.75" customHeight="1">
      <c r="A970" s="742"/>
      <c r="B970" s="742"/>
      <c r="C970" s="742"/>
      <c r="D970" s="746"/>
      <c r="E970" s="746"/>
      <c r="F970" s="746"/>
      <c r="G970" s="746"/>
      <c r="H970" s="746"/>
      <c r="I970" s="742"/>
      <c r="J970" s="742"/>
      <c r="K970" s="742"/>
      <c r="L970" s="742"/>
      <c r="M970" s="742"/>
      <c r="N970" s="742"/>
      <c r="O970" s="742"/>
      <c r="P970" s="742"/>
      <c r="Q970" s="742"/>
      <c r="R970" s="742"/>
      <c r="S970" s="742"/>
      <c r="T970" s="742"/>
      <c r="U970" s="742"/>
      <c r="V970" s="742"/>
      <c r="W970" s="742"/>
      <c r="X970" s="742"/>
      <c r="Y970" s="742"/>
      <c r="Z970" s="742"/>
    </row>
    <row r="971" ht="15.75" customHeight="1">
      <c r="A971" s="742"/>
      <c r="B971" s="742"/>
      <c r="C971" s="742"/>
      <c r="D971" s="746"/>
      <c r="E971" s="746"/>
      <c r="F971" s="746"/>
      <c r="G971" s="746"/>
      <c r="H971" s="746"/>
      <c r="I971" s="742"/>
      <c r="J971" s="742"/>
      <c r="K971" s="742"/>
      <c r="L971" s="742"/>
      <c r="M971" s="742"/>
      <c r="N971" s="742"/>
      <c r="O971" s="742"/>
      <c r="P971" s="742"/>
      <c r="Q971" s="742"/>
      <c r="R971" s="742"/>
      <c r="S971" s="742"/>
      <c r="T971" s="742"/>
      <c r="U971" s="742"/>
      <c r="V971" s="742"/>
      <c r="W971" s="742"/>
      <c r="X971" s="742"/>
      <c r="Y971" s="742"/>
      <c r="Z971" s="742"/>
    </row>
    <row r="972" ht="15.75" customHeight="1">
      <c r="A972" s="742"/>
      <c r="B972" s="742"/>
      <c r="C972" s="742"/>
      <c r="D972" s="746"/>
      <c r="E972" s="746"/>
      <c r="F972" s="746"/>
      <c r="G972" s="746"/>
      <c r="H972" s="746"/>
      <c r="I972" s="742"/>
      <c r="J972" s="742"/>
      <c r="K972" s="742"/>
      <c r="L972" s="742"/>
      <c r="M972" s="742"/>
      <c r="N972" s="742"/>
      <c r="O972" s="742"/>
      <c r="P972" s="742"/>
      <c r="Q972" s="742"/>
      <c r="R972" s="742"/>
      <c r="S972" s="742"/>
      <c r="T972" s="742"/>
      <c r="U972" s="742"/>
      <c r="V972" s="742"/>
      <c r="W972" s="742"/>
      <c r="X972" s="742"/>
      <c r="Y972" s="742"/>
      <c r="Z972" s="742"/>
    </row>
    <row r="973" ht="15.75" customHeight="1">
      <c r="A973" s="742"/>
      <c r="B973" s="742"/>
      <c r="C973" s="742"/>
      <c r="D973" s="746"/>
      <c r="E973" s="746"/>
      <c r="F973" s="746"/>
      <c r="G973" s="746"/>
      <c r="H973" s="746"/>
      <c r="I973" s="742"/>
      <c r="J973" s="742"/>
      <c r="K973" s="742"/>
      <c r="L973" s="742"/>
      <c r="M973" s="742"/>
      <c r="N973" s="742"/>
      <c r="O973" s="742"/>
      <c r="P973" s="742"/>
      <c r="Q973" s="742"/>
      <c r="R973" s="742"/>
      <c r="S973" s="742"/>
      <c r="T973" s="742"/>
      <c r="U973" s="742"/>
      <c r="V973" s="742"/>
      <c r="W973" s="742"/>
      <c r="X973" s="742"/>
      <c r="Y973" s="742"/>
      <c r="Z973" s="742"/>
    </row>
    <row r="974" ht="15.75" customHeight="1">
      <c r="A974" s="742"/>
      <c r="B974" s="742"/>
      <c r="C974" s="742"/>
      <c r="D974" s="746"/>
      <c r="E974" s="746"/>
      <c r="F974" s="746"/>
      <c r="G974" s="746"/>
      <c r="H974" s="746"/>
      <c r="I974" s="742"/>
      <c r="J974" s="742"/>
      <c r="K974" s="742"/>
      <c r="L974" s="742"/>
      <c r="M974" s="742"/>
      <c r="N974" s="742"/>
      <c r="O974" s="742"/>
      <c r="P974" s="742"/>
      <c r="Q974" s="742"/>
      <c r="R974" s="742"/>
      <c r="S974" s="742"/>
      <c r="T974" s="742"/>
      <c r="U974" s="742"/>
      <c r="V974" s="742"/>
      <c r="W974" s="742"/>
      <c r="X974" s="742"/>
      <c r="Y974" s="742"/>
      <c r="Z974" s="742"/>
    </row>
    <row r="975" ht="15.75" customHeight="1">
      <c r="A975" s="742"/>
      <c r="B975" s="742"/>
      <c r="C975" s="742"/>
      <c r="D975" s="746"/>
      <c r="E975" s="746"/>
      <c r="F975" s="746"/>
      <c r="G975" s="746"/>
      <c r="H975" s="746"/>
      <c r="I975" s="742"/>
      <c r="J975" s="742"/>
      <c r="K975" s="742"/>
      <c r="L975" s="742"/>
      <c r="M975" s="742"/>
      <c r="N975" s="742"/>
      <c r="O975" s="742"/>
      <c r="P975" s="742"/>
      <c r="Q975" s="742"/>
      <c r="R975" s="742"/>
      <c r="S975" s="742"/>
      <c r="T975" s="742"/>
      <c r="U975" s="742"/>
      <c r="V975" s="742"/>
      <c r="W975" s="742"/>
      <c r="X975" s="742"/>
      <c r="Y975" s="742"/>
      <c r="Z975" s="742"/>
    </row>
    <row r="976" ht="15.75" customHeight="1">
      <c r="A976" s="742"/>
      <c r="B976" s="742"/>
      <c r="C976" s="742"/>
      <c r="D976" s="746"/>
      <c r="E976" s="746"/>
      <c r="F976" s="746"/>
      <c r="G976" s="746"/>
      <c r="H976" s="746"/>
      <c r="I976" s="742"/>
      <c r="J976" s="742"/>
      <c r="K976" s="742"/>
      <c r="L976" s="742"/>
      <c r="M976" s="742"/>
      <c r="N976" s="742"/>
      <c r="O976" s="742"/>
      <c r="P976" s="742"/>
      <c r="Q976" s="742"/>
      <c r="R976" s="742"/>
      <c r="S976" s="742"/>
      <c r="T976" s="742"/>
      <c r="U976" s="742"/>
      <c r="V976" s="742"/>
      <c r="W976" s="742"/>
      <c r="X976" s="742"/>
      <c r="Y976" s="742"/>
      <c r="Z976" s="742"/>
    </row>
    <row r="977" ht="15.75" customHeight="1">
      <c r="A977" s="742"/>
      <c r="B977" s="742"/>
      <c r="C977" s="742"/>
      <c r="D977" s="746"/>
      <c r="E977" s="746"/>
      <c r="F977" s="746"/>
      <c r="G977" s="746"/>
      <c r="H977" s="746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</row>
    <row r="978" ht="15.75" customHeight="1">
      <c r="A978" s="742"/>
      <c r="B978" s="742"/>
      <c r="C978" s="742"/>
      <c r="D978" s="746"/>
      <c r="E978" s="746"/>
      <c r="F978" s="746"/>
      <c r="G978" s="746"/>
      <c r="H978" s="746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</row>
    <row r="979" ht="15.75" customHeight="1">
      <c r="A979" s="742"/>
      <c r="B979" s="742"/>
      <c r="C979" s="742"/>
      <c r="D979" s="746"/>
      <c r="E979" s="746"/>
      <c r="F979" s="746"/>
      <c r="G979" s="746"/>
      <c r="H979" s="746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</row>
    <row r="980" ht="15.75" customHeight="1">
      <c r="A980" s="742"/>
      <c r="B980" s="742"/>
      <c r="C980" s="742"/>
      <c r="D980" s="746"/>
      <c r="E980" s="746"/>
      <c r="F980" s="746"/>
      <c r="G980" s="746"/>
      <c r="H980" s="746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</row>
    <row r="981" ht="15.75" customHeight="1">
      <c r="A981" s="742"/>
      <c r="B981" s="742"/>
      <c r="C981" s="742"/>
      <c r="D981" s="746"/>
      <c r="E981" s="746"/>
      <c r="F981" s="746"/>
      <c r="G981" s="746"/>
      <c r="H981" s="746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</row>
    <row r="982" ht="15.75" customHeight="1">
      <c r="A982" s="742"/>
      <c r="B982" s="742"/>
      <c r="C982" s="742"/>
      <c r="D982" s="746"/>
      <c r="E982" s="746"/>
      <c r="F982" s="746"/>
      <c r="G982" s="746"/>
      <c r="H982" s="746"/>
      <c r="I982" s="742"/>
      <c r="J982" s="742"/>
      <c r="K982" s="742"/>
      <c r="L982" s="742"/>
      <c r="M982" s="742"/>
      <c r="N982" s="742"/>
      <c r="O982" s="742"/>
      <c r="P982" s="742"/>
      <c r="Q982" s="742"/>
      <c r="R982" s="742"/>
      <c r="S982" s="742"/>
      <c r="T982" s="742"/>
      <c r="U982" s="742"/>
      <c r="V982" s="742"/>
      <c r="W982" s="742"/>
      <c r="X982" s="742"/>
      <c r="Y982" s="742"/>
      <c r="Z982" s="742"/>
    </row>
    <row r="983" ht="15.75" customHeight="1">
      <c r="A983" s="742"/>
      <c r="B983" s="742"/>
      <c r="C983" s="742"/>
      <c r="D983" s="746"/>
      <c r="E983" s="746"/>
      <c r="F983" s="746"/>
      <c r="G983" s="746"/>
      <c r="H983" s="746"/>
      <c r="I983" s="742"/>
      <c r="J983" s="742"/>
      <c r="K983" s="742"/>
      <c r="L983" s="742"/>
      <c r="M983" s="742"/>
      <c r="N983" s="742"/>
      <c r="O983" s="742"/>
      <c r="P983" s="742"/>
      <c r="Q983" s="742"/>
      <c r="R983" s="742"/>
      <c r="S983" s="742"/>
      <c r="T983" s="742"/>
      <c r="U983" s="742"/>
      <c r="V983" s="742"/>
      <c r="W983" s="742"/>
      <c r="X983" s="742"/>
      <c r="Y983" s="742"/>
      <c r="Z983" s="742"/>
    </row>
    <row r="984" ht="15.75" customHeight="1">
      <c r="A984" s="742"/>
      <c r="B984" s="742"/>
      <c r="C984" s="742"/>
      <c r="D984" s="746"/>
      <c r="E984" s="746"/>
      <c r="F984" s="746"/>
      <c r="G984" s="746"/>
      <c r="H984" s="746"/>
      <c r="I984" s="742"/>
      <c r="J984" s="742"/>
      <c r="K984" s="742"/>
      <c r="L984" s="742"/>
      <c r="M984" s="742"/>
      <c r="N984" s="742"/>
      <c r="O984" s="742"/>
      <c r="P984" s="742"/>
      <c r="Q984" s="742"/>
      <c r="R984" s="742"/>
      <c r="S984" s="742"/>
      <c r="T984" s="742"/>
      <c r="U984" s="742"/>
      <c r="V984" s="742"/>
      <c r="W984" s="742"/>
      <c r="X984" s="742"/>
      <c r="Y984" s="742"/>
      <c r="Z984" s="742"/>
    </row>
    <row r="985" ht="15.75" customHeight="1">
      <c r="A985" s="742"/>
      <c r="B985" s="742"/>
      <c r="C985" s="742"/>
      <c r="D985" s="746"/>
      <c r="E985" s="746"/>
      <c r="F985" s="746"/>
      <c r="G985" s="746"/>
      <c r="H985" s="746"/>
      <c r="I985" s="742"/>
      <c r="J985" s="742"/>
      <c r="K985" s="742"/>
      <c r="L985" s="742"/>
      <c r="M985" s="742"/>
      <c r="N985" s="742"/>
      <c r="O985" s="742"/>
      <c r="P985" s="742"/>
      <c r="Q985" s="742"/>
      <c r="R985" s="742"/>
      <c r="S985" s="742"/>
      <c r="T985" s="742"/>
      <c r="U985" s="742"/>
      <c r="V985" s="742"/>
      <c r="W985" s="742"/>
      <c r="X985" s="742"/>
      <c r="Y985" s="742"/>
      <c r="Z985" s="742"/>
    </row>
    <row r="986" ht="15.75" customHeight="1">
      <c r="A986" s="742"/>
      <c r="B986" s="742"/>
      <c r="C986" s="742"/>
      <c r="D986" s="746"/>
      <c r="E986" s="746"/>
      <c r="F986" s="746"/>
      <c r="G986" s="746"/>
      <c r="H986" s="746"/>
      <c r="I986" s="742"/>
      <c r="J986" s="742"/>
      <c r="K986" s="742"/>
      <c r="L986" s="742"/>
      <c r="M986" s="742"/>
      <c r="N986" s="742"/>
      <c r="O986" s="742"/>
      <c r="P986" s="742"/>
      <c r="Q986" s="742"/>
      <c r="R986" s="742"/>
      <c r="S986" s="742"/>
      <c r="T986" s="742"/>
      <c r="U986" s="742"/>
      <c r="V986" s="742"/>
      <c r="W986" s="742"/>
      <c r="X986" s="742"/>
      <c r="Y986" s="742"/>
      <c r="Z986" s="742"/>
    </row>
    <row r="987" ht="15.75" customHeight="1">
      <c r="A987" s="742"/>
      <c r="B987" s="742"/>
      <c r="C987" s="742"/>
      <c r="D987" s="746"/>
      <c r="E987" s="746"/>
      <c r="F987" s="746"/>
      <c r="G987" s="746"/>
      <c r="H987" s="746"/>
      <c r="I987" s="742"/>
      <c r="J987" s="742"/>
      <c r="K987" s="742"/>
      <c r="L987" s="742"/>
      <c r="M987" s="742"/>
      <c r="N987" s="742"/>
      <c r="O987" s="742"/>
      <c r="P987" s="742"/>
      <c r="Q987" s="742"/>
      <c r="R987" s="742"/>
      <c r="S987" s="742"/>
      <c r="T987" s="742"/>
      <c r="U987" s="742"/>
      <c r="V987" s="742"/>
      <c r="W987" s="742"/>
      <c r="X987" s="742"/>
      <c r="Y987" s="742"/>
      <c r="Z987" s="742"/>
    </row>
    <row r="988" ht="15.75" customHeight="1">
      <c r="A988" s="742"/>
      <c r="B988" s="742"/>
      <c r="C988" s="742"/>
      <c r="D988" s="746"/>
      <c r="E988" s="746"/>
      <c r="F988" s="746"/>
      <c r="G988" s="746"/>
      <c r="H988" s="746"/>
      <c r="I988" s="742"/>
      <c r="J988" s="742"/>
      <c r="K988" s="742"/>
      <c r="L988" s="742"/>
      <c r="M988" s="742"/>
      <c r="N988" s="742"/>
      <c r="O988" s="742"/>
      <c r="P988" s="742"/>
      <c r="Q988" s="742"/>
      <c r="R988" s="742"/>
      <c r="S988" s="742"/>
      <c r="T988" s="742"/>
      <c r="U988" s="742"/>
      <c r="V988" s="742"/>
      <c r="W988" s="742"/>
      <c r="X988" s="742"/>
      <c r="Y988" s="742"/>
      <c r="Z988" s="742"/>
    </row>
    <row r="989" ht="15.75" customHeight="1">
      <c r="A989" s="742"/>
      <c r="B989" s="742"/>
      <c r="C989" s="742"/>
      <c r="D989" s="746"/>
      <c r="E989" s="746"/>
      <c r="F989" s="746"/>
      <c r="G989" s="746"/>
      <c r="H989" s="746"/>
      <c r="I989" s="742"/>
      <c r="J989" s="742"/>
      <c r="K989" s="742"/>
      <c r="L989" s="742"/>
      <c r="M989" s="742"/>
      <c r="N989" s="742"/>
      <c r="O989" s="742"/>
      <c r="P989" s="742"/>
      <c r="Q989" s="742"/>
      <c r="R989" s="742"/>
      <c r="S989" s="742"/>
      <c r="T989" s="742"/>
      <c r="U989" s="742"/>
      <c r="V989" s="742"/>
      <c r="W989" s="742"/>
      <c r="X989" s="742"/>
      <c r="Y989" s="742"/>
      <c r="Z989" s="742"/>
    </row>
    <row r="990" ht="15.75" customHeight="1">
      <c r="A990" s="742"/>
      <c r="B990" s="742"/>
      <c r="C990" s="742"/>
      <c r="D990" s="746"/>
      <c r="E990" s="746"/>
      <c r="F990" s="746"/>
      <c r="G990" s="746"/>
      <c r="H990" s="746"/>
      <c r="I990" s="742"/>
      <c r="J990" s="742"/>
      <c r="K990" s="742"/>
      <c r="L990" s="742"/>
      <c r="M990" s="742"/>
      <c r="N990" s="742"/>
      <c r="O990" s="742"/>
      <c r="P990" s="742"/>
      <c r="Q990" s="742"/>
      <c r="R990" s="742"/>
      <c r="S990" s="742"/>
      <c r="T990" s="742"/>
      <c r="U990" s="742"/>
      <c r="V990" s="742"/>
      <c r="W990" s="742"/>
      <c r="X990" s="742"/>
      <c r="Y990" s="742"/>
      <c r="Z990" s="742"/>
    </row>
    <row r="991" ht="15.75" customHeight="1">
      <c r="A991" s="742"/>
      <c r="B991" s="742"/>
      <c r="C991" s="742"/>
      <c r="D991" s="746"/>
      <c r="E991" s="746"/>
      <c r="F991" s="746"/>
      <c r="G991" s="746"/>
      <c r="H991" s="746"/>
      <c r="I991" s="742"/>
      <c r="J991" s="742"/>
      <c r="K991" s="742"/>
      <c r="L991" s="742"/>
      <c r="M991" s="742"/>
      <c r="N991" s="742"/>
      <c r="O991" s="742"/>
      <c r="P991" s="742"/>
      <c r="Q991" s="742"/>
      <c r="R991" s="742"/>
      <c r="S991" s="742"/>
      <c r="T991" s="742"/>
      <c r="U991" s="742"/>
      <c r="V991" s="742"/>
      <c r="W991" s="742"/>
      <c r="X991" s="742"/>
      <c r="Y991" s="742"/>
      <c r="Z991" s="742"/>
    </row>
    <row r="992" ht="15.75" customHeight="1">
      <c r="A992" s="742"/>
      <c r="B992" s="742"/>
      <c r="C992" s="742"/>
      <c r="D992" s="746"/>
      <c r="E992" s="746"/>
      <c r="F992" s="746"/>
      <c r="G992" s="746"/>
      <c r="H992" s="746"/>
      <c r="I992" s="742"/>
      <c r="J992" s="742"/>
      <c r="K992" s="742"/>
      <c r="L992" s="742"/>
      <c r="M992" s="742"/>
      <c r="N992" s="742"/>
      <c r="O992" s="742"/>
      <c r="P992" s="742"/>
      <c r="Q992" s="742"/>
      <c r="R992" s="742"/>
      <c r="S992" s="742"/>
      <c r="T992" s="742"/>
      <c r="U992" s="742"/>
      <c r="V992" s="742"/>
      <c r="W992" s="742"/>
      <c r="X992" s="742"/>
      <c r="Y992" s="742"/>
      <c r="Z992" s="742"/>
    </row>
    <row r="993" ht="15.75" customHeight="1">
      <c r="A993" s="742"/>
      <c r="B993" s="742"/>
      <c r="C993" s="742"/>
      <c r="D993" s="746"/>
      <c r="E993" s="746"/>
      <c r="F993" s="746"/>
      <c r="G993" s="746"/>
      <c r="H993" s="746"/>
      <c r="I993" s="742"/>
      <c r="J993" s="742"/>
      <c r="K993" s="742"/>
      <c r="L993" s="742"/>
      <c r="M993" s="742"/>
      <c r="N993" s="742"/>
      <c r="O993" s="742"/>
      <c r="P993" s="742"/>
      <c r="Q993" s="742"/>
      <c r="R993" s="742"/>
      <c r="S993" s="742"/>
      <c r="T993" s="742"/>
      <c r="U993" s="742"/>
      <c r="V993" s="742"/>
      <c r="W993" s="742"/>
      <c r="X993" s="742"/>
      <c r="Y993" s="742"/>
      <c r="Z993" s="742"/>
    </row>
    <row r="994" ht="15.75" customHeight="1">
      <c r="A994" s="742"/>
      <c r="B994" s="742"/>
      <c r="C994" s="742"/>
      <c r="D994" s="746"/>
      <c r="E994" s="746"/>
      <c r="F994" s="746"/>
      <c r="G994" s="746"/>
      <c r="H994" s="746"/>
      <c r="I994" s="742"/>
      <c r="J994" s="742"/>
      <c r="K994" s="742"/>
      <c r="L994" s="742"/>
      <c r="M994" s="742"/>
      <c r="N994" s="742"/>
      <c r="O994" s="742"/>
      <c r="P994" s="742"/>
      <c r="Q994" s="742"/>
      <c r="R994" s="742"/>
      <c r="S994" s="742"/>
      <c r="T994" s="742"/>
      <c r="U994" s="742"/>
      <c r="V994" s="742"/>
      <c r="W994" s="742"/>
      <c r="X994" s="742"/>
      <c r="Y994" s="742"/>
      <c r="Z994" s="742"/>
    </row>
    <row r="995" ht="15.75" customHeight="1">
      <c r="A995" s="742"/>
      <c r="B995" s="742"/>
      <c r="C995" s="742"/>
      <c r="D995" s="746"/>
      <c r="E995" s="746"/>
      <c r="F995" s="746"/>
      <c r="G995" s="746"/>
      <c r="H995" s="746"/>
      <c r="I995" s="742"/>
      <c r="J995" s="742"/>
      <c r="K995" s="742"/>
      <c r="L995" s="742"/>
      <c r="M995" s="742"/>
      <c r="N995" s="742"/>
      <c r="O995" s="742"/>
      <c r="P995" s="742"/>
      <c r="Q995" s="742"/>
      <c r="R995" s="742"/>
      <c r="S995" s="742"/>
      <c r="T995" s="742"/>
      <c r="U995" s="742"/>
      <c r="V995" s="742"/>
      <c r="W995" s="742"/>
      <c r="X995" s="742"/>
      <c r="Y995" s="742"/>
      <c r="Z995" s="742"/>
    </row>
    <row r="996" ht="15.75" customHeight="1">
      <c r="A996" s="742"/>
      <c r="B996" s="742"/>
      <c r="C996" s="742"/>
      <c r="D996" s="746"/>
      <c r="E996" s="746"/>
      <c r="F996" s="746"/>
      <c r="G996" s="746"/>
      <c r="H996" s="746"/>
      <c r="I996" s="742"/>
      <c r="J996" s="742"/>
      <c r="K996" s="742"/>
      <c r="L996" s="742"/>
      <c r="M996" s="742"/>
      <c r="N996" s="742"/>
      <c r="O996" s="742"/>
      <c r="P996" s="742"/>
      <c r="Q996" s="742"/>
      <c r="R996" s="742"/>
      <c r="S996" s="742"/>
      <c r="T996" s="742"/>
      <c r="U996" s="742"/>
      <c r="V996" s="742"/>
      <c r="W996" s="742"/>
      <c r="X996" s="742"/>
      <c r="Y996" s="742"/>
      <c r="Z996" s="742"/>
    </row>
    <row r="997" ht="15.75" customHeight="1">
      <c r="A997" s="742"/>
      <c r="B997" s="742"/>
      <c r="C997" s="742"/>
      <c r="D997" s="746"/>
      <c r="E997" s="746"/>
      <c r="F997" s="746"/>
      <c r="G997" s="746"/>
      <c r="H997" s="746"/>
      <c r="I997" s="742"/>
      <c r="J997" s="742"/>
      <c r="K997" s="742"/>
      <c r="L997" s="742"/>
      <c r="M997" s="742"/>
      <c r="N997" s="742"/>
      <c r="O997" s="742"/>
      <c r="P997" s="742"/>
      <c r="Q997" s="742"/>
      <c r="R997" s="742"/>
      <c r="S997" s="742"/>
      <c r="T997" s="742"/>
      <c r="U997" s="742"/>
      <c r="V997" s="742"/>
      <c r="W997" s="742"/>
      <c r="X997" s="742"/>
      <c r="Y997" s="742"/>
      <c r="Z997" s="742"/>
    </row>
    <row r="998" ht="15.75" customHeight="1">
      <c r="A998" s="742"/>
      <c r="B998" s="742"/>
      <c r="C998" s="742"/>
      <c r="D998" s="746"/>
      <c r="E998" s="746"/>
      <c r="F998" s="746"/>
      <c r="G998" s="746"/>
      <c r="H998" s="746"/>
      <c r="I998" s="742"/>
      <c r="J998" s="742"/>
      <c r="K998" s="742"/>
      <c r="L998" s="742"/>
      <c r="M998" s="742"/>
      <c r="N998" s="742"/>
      <c r="O998" s="742"/>
      <c r="P998" s="742"/>
      <c r="Q998" s="742"/>
      <c r="R998" s="742"/>
      <c r="S998" s="742"/>
      <c r="T998" s="742"/>
      <c r="U998" s="742"/>
      <c r="V998" s="742"/>
      <c r="W998" s="742"/>
      <c r="X998" s="742"/>
      <c r="Y998" s="742"/>
      <c r="Z998" s="742"/>
    </row>
    <row r="999" ht="15.75" customHeight="1">
      <c r="A999" s="742"/>
      <c r="B999" s="742"/>
      <c r="C999" s="742"/>
      <c r="D999" s="746"/>
      <c r="E999" s="746"/>
      <c r="F999" s="746"/>
      <c r="G999" s="746"/>
      <c r="H999" s="746"/>
      <c r="I999" s="742"/>
      <c r="J999" s="742"/>
      <c r="K999" s="742"/>
      <c r="L999" s="742"/>
      <c r="M999" s="742"/>
      <c r="N999" s="742"/>
      <c r="O999" s="742"/>
      <c r="P999" s="742"/>
      <c r="Q999" s="742"/>
      <c r="R999" s="742"/>
      <c r="S999" s="742"/>
      <c r="T999" s="742"/>
      <c r="U999" s="742"/>
      <c r="V999" s="742"/>
      <c r="W999" s="742"/>
      <c r="X999" s="742"/>
      <c r="Y999" s="742"/>
      <c r="Z999" s="742"/>
    </row>
    <row r="1000" ht="15.75" customHeight="1">
      <c r="A1000" s="742"/>
      <c r="B1000" s="742"/>
      <c r="C1000" s="742"/>
      <c r="D1000" s="746"/>
      <c r="E1000" s="746"/>
      <c r="F1000" s="746"/>
      <c r="G1000" s="746"/>
      <c r="H1000" s="746"/>
      <c r="I1000" s="742"/>
      <c r="J1000" s="742"/>
      <c r="K1000" s="742"/>
      <c r="L1000" s="742"/>
      <c r="M1000" s="742"/>
      <c r="N1000" s="742"/>
      <c r="O1000" s="742"/>
      <c r="P1000" s="742"/>
      <c r="Q1000" s="742"/>
      <c r="R1000" s="742"/>
      <c r="S1000" s="742"/>
      <c r="T1000" s="742"/>
      <c r="U1000" s="742"/>
      <c r="V1000" s="742"/>
      <c r="W1000" s="742"/>
      <c r="X1000" s="742"/>
      <c r="Y1000" s="742"/>
      <c r="Z1000" s="742"/>
    </row>
  </sheetData>
  <mergeCells count="1">
    <mergeCell ref="B310:C310"/>
  </mergeCells>
  <printOptions horizontalCentered="1"/>
  <pageMargins bottom="0.75" footer="0.0" header="0.0" left="0.45" right="0.45" top="0.75"/>
  <pageSetup orientation="portrait"/>
  <rowBreaks count="13" manualBreakCount="13">
    <brk id="261" man="1"/>
    <brk id="293" man="1"/>
    <brk id="133" man="1"/>
    <brk id="106" man="1"/>
    <brk id="269" man="1"/>
    <brk id="237" man="1"/>
    <brk id="78" man="1"/>
    <brk id="211" man="1"/>
    <brk id="55" man="1"/>
    <brk id="185" man="1"/>
    <brk id="282" man="1"/>
    <brk id="28" man="1"/>
    <brk id="158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3" width="16.88"/>
    <col customWidth="1" min="4" max="4" width="15.75"/>
    <col customWidth="1" min="5" max="5" width="8.88"/>
    <col customWidth="1" min="6" max="6" width="16.88"/>
    <col customWidth="1" min="7" max="26" width="8.63"/>
  </cols>
  <sheetData>
    <row r="1" ht="12.75" customHeight="1">
      <c r="A1" s="766" t="s">
        <v>16</v>
      </c>
      <c r="B1" s="766" t="s">
        <v>1522</v>
      </c>
      <c r="C1" s="766" t="s">
        <v>1524</v>
      </c>
      <c r="D1" s="766" t="s">
        <v>1134</v>
      </c>
      <c r="E1" s="767" t="s">
        <v>17</v>
      </c>
      <c r="F1" s="767" t="s">
        <v>1532</v>
      </c>
    </row>
    <row r="2" ht="12.75" customHeight="1">
      <c r="A2" s="768" t="s">
        <v>1533</v>
      </c>
    </row>
    <row r="3" ht="12.75" customHeight="1">
      <c r="A3" s="768" t="s">
        <v>1534</v>
      </c>
    </row>
    <row r="4" ht="12.75" customHeight="1">
      <c r="A4" s="768" t="s">
        <v>1535</v>
      </c>
    </row>
    <row r="5" ht="12.75" customHeight="1">
      <c r="A5" s="768" t="s">
        <v>1536</v>
      </c>
    </row>
    <row r="6" ht="12.75" customHeight="1">
      <c r="A6" s="768" t="s">
        <v>1537</v>
      </c>
    </row>
    <row r="7" ht="12.75" customHeight="1">
      <c r="A7" s="768" t="s">
        <v>1538</v>
      </c>
    </row>
    <row r="8" ht="12.75" customHeight="1">
      <c r="A8" s="768" t="s">
        <v>1539</v>
      </c>
    </row>
    <row r="9" ht="12.75" customHeight="1">
      <c r="A9" s="768" t="s">
        <v>1540</v>
      </c>
    </row>
    <row r="10" ht="12.75" customHeight="1">
      <c r="A10" s="768" t="s">
        <v>1541</v>
      </c>
    </row>
    <row r="11" ht="12.75" customHeight="1">
      <c r="A11" s="768" t="s">
        <v>1542</v>
      </c>
    </row>
    <row r="12" ht="12.75" customHeight="1">
      <c r="A12" s="768" t="s">
        <v>1543</v>
      </c>
    </row>
    <row r="13" ht="12.75" customHeight="1">
      <c r="A13" s="768" t="s">
        <v>1544</v>
      </c>
    </row>
    <row r="14" ht="12.75" customHeight="1">
      <c r="A14" s="768" t="s">
        <v>1545</v>
      </c>
    </row>
    <row r="15" ht="12.75" customHeight="1">
      <c r="A15" s="768" t="s">
        <v>1546</v>
      </c>
    </row>
    <row r="16" ht="12.75" customHeight="1">
      <c r="A16" s="768" t="s">
        <v>1547</v>
      </c>
    </row>
    <row r="17" ht="12.75" customHeight="1">
      <c r="A17" s="768" t="s">
        <v>1548</v>
      </c>
    </row>
    <row r="18" ht="12.75" customHeight="1">
      <c r="A18" s="768" t="s">
        <v>1549</v>
      </c>
    </row>
    <row r="19" ht="12.75" customHeight="1">
      <c r="A19" s="768" t="s">
        <v>1550</v>
      </c>
    </row>
    <row r="20" ht="12.75" customHeight="1">
      <c r="A20" s="768" t="s">
        <v>1551</v>
      </c>
    </row>
    <row r="21" ht="12.75" customHeight="1">
      <c r="A21" s="768" t="s">
        <v>1552</v>
      </c>
    </row>
    <row r="22" ht="12.75" customHeight="1">
      <c r="A22" s="768" t="s">
        <v>1553</v>
      </c>
    </row>
    <row r="23" ht="12.75" customHeight="1">
      <c r="A23" s="768" t="s">
        <v>1554</v>
      </c>
    </row>
    <row r="24" ht="12.75" customHeight="1">
      <c r="A24" s="768" t="s">
        <v>1555</v>
      </c>
    </row>
    <row r="25" ht="12.75" customHeight="1">
      <c r="A25" s="768" t="s">
        <v>1556</v>
      </c>
    </row>
    <row r="26" ht="12.75" customHeight="1">
      <c r="A26" s="768" t="s">
        <v>1557</v>
      </c>
    </row>
    <row r="27" ht="12.75" customHeight="1">
      <c r="A27" s="768" t="s">
        <v>1558</v>
      </c>
    </row>
    <row r="28" ht="12.75" customHeight="1">
      <c r="A28" s="768" t="s">
        <v>1559</v>
      </c>
    </row>
    <row r="29" ht="12.75" customHeight="1">
      <c r="A29" s="768" t="s">
        <v>1560</v>
      </c>
    </row>
    <row r="30" ht="12.75" customHeight="1">
      <c r="A30" s="768" t="s">
        <v>1561</v>
      </c>
    </row>
    <row r="31" ht="12.75" customHeight="1">
      <c r="A31" s="768" t="s">
        <v>1562</v>
      </c>
    </row>
    <row r="32" ht="12.75" customHeight="1">
      <c r="A32" s="768" t="s">
        <v>1563</v>
      </c>
    </row>
    <row r="33" ht="12.75" customHeight="1">
      <c r="A33" s="768" t="s">
        <v>1564</v>
      </c>
    </row>
    <row r="34" ht="12.75" customHeight="1">
      <c r="A34" s="768" t="s">
        <v>1565</v>
      </c>
    </row>
    <row r="35" ht="12.75" customHeight="1">
      <c r="A35" s="768" t="s">
        <v>1566</v>
      </c>
    </row>
    <row r="36" ht="12.75" customHeight="1">
      <c r="A36" s="768" t="s">
        <v>1567</v>
      </c>
    </row>
    <row r="37" ht="12.75" customHeight="1">
      <c r="A37" s="768" t="s">
        <v>1568</v>
      </c>
    </row>
    <row r="38" ht="12.75" customHeight="1">
      <c r="A38" s="768" t="s">
        <v>1569</v>
      </c>
    </row>
    <row r="39" ht="12.75" customHeight="1">
      <c r="A39" s="768" t="s">
        <v>1570</v>
      </c>
    </row>
    <row r="40" ht="12.75" customHeight="1">
      <c r="A40" s="768" t="s">
        <v>1571</v>
      </c>
    </row>
    <row r="41" ht="12.75" customHeight="1">
      <c r="A41" s="768" t="s">
        <v>1572</v>
      </c>
    </row>
    <row r="42" ht="12.75" customHeight="1">
      <c r="A42" s="768" t="s">
        <v>1573</v>
      </c>
    </row>
    <row r="43" ht="12.75" customHeight="1">
      <c r="A43" s="768" t="s">
        <v>1574</v>
      </c>
    </row>
    <row r="44" ht="12.75" customHeight="1">
      <c r="A44" s="768" t="s">
        <v>1575</v>
      </c>
    </row>
    <row r="45" ht="12.75" customHeight="1">
      <c r="A45" s="768" t="s">
        <v>1576</v>
      </c>
    </row>
    <row r="46" ht="12.75" customHeight="1">
      <c r="A46" s="768" t="s">
        <v>1577</v>
      </c>
    </row>
    <row r="47" ht="12.75" customHeight="1">
      <c r="A47" s="768" t="s">
        <v>1578</v>
      </c>
    </row>
    <row r="48" ht="12.75" customHeight="1">
      <c r="A48" s="768" t="s">
        <v>1579</v>
      </c>
    </row>
    <row r="49" ht="12.75" customHeight="1">
      <c r="A49" s="768" t="s">
        <v>1580</v>
      </c>
    </row>
    <row r="50" ht="12.75" customHeight="1">
      <c r="A50" s="768" t="s">
        <v>1581</v>
      </c>
    </row>
    <row r="51" ht="12.75" customHeight="1">
      <c r="A51" s="768" t="s">
        <v>1582</v>
      </c>
    </row>
    <row r="52" ht="12.75" customHeight="1">
      <c r="A52" s="768" t="s">
        <v>1583</v>
      </c>
    </row>
    <row r="53" ht="12.75" customHeight="1">
      <c r="A53" s="768" t="s">
        <v>1584</v>
      </c>
    </row>
    <row r="54" ht="12.75" customHeight="1">
      <c r="A54" s="768" t="s">
        <v>1585</v>
      </c>
    </row>
    <row r="55" ht="12.75" customHeight="1">
      <c r="A55" s="768" t="s">
        <v>1586</v>
      </c>
    </row>
    <row r="56" ht="12.75" customHeight="1">
      <c r="A56" s="768" t="s">
        <v>1587</v>
      </c>
    </row>
    <row r="57" ht="12.75" customHeight="1">
      <c r="A57" s="768" t="s">
        <v>1588</v>
      </c>
    </row>
    <row r="58" ht="12.75" customHeight="1">
      <c r="A58" s="768" t="s">
        <v>1589</v>
      </c>
    </row>
    <row r="59" ht="12.75" customHeight="1">
      <c r="A59" s="768" t="s">
        <v>1590</v>
      </c>
    </row>
    <row r="60" ht="12.75" customHeight="1">
      <c r="A60" s="768" t="s">
        <v>1591</v>
      </c>
    </row>
    <row r="61" ht="12.75" customHeight="1">
      <c r="A61" s="768" t="s">
        <v>1592</v>
      </c>
    </row>
    <row r="62" ht="12.75" customHeight="1">
      <c r="A62" s="768" t="s">
        <v>1593</v>
      </c>
    </row>
    <row r="63" ht="12.75" customHeight="1">
      <c r="A63" s="768" t="s">
        <v>1594</v>
      </c>
    </row>
    <row r="64" ht="12.75" customHeight="1">
      <c r="A64" s="768" t="s">
        <v>1595</v>
      </c>
    </row>
    <row r="65" ht="12.75" customHeight="1">
      <c r="A65" s="768" t="s">
        <v>1596</v>
      </c>
    </row>
    <row r="66" ht="12.75" customHeight="1">
      <c r="A66" s="768" t="s">
        <v>1597</v>
      </c>
    </row>
    <row r="67" ht="12.75" customHeight="1">
      <c r="A67" s="768" t="s">
        <v>1598</v>
      </c>
    </row>
    <row r="68" ht="12.75" customHeight="1">
      <c r="A68" s="768" t="s">
        <v>1599</v>
      </c>
    </row>
    <row r="69" ht="12.75" customHeight="1">
      <c r="A69" s="768" t="s">
        <v>1600</v>
      </c>
    </row>
    <row r="70" ht="12.75" customHeight="1">
      <c r="A70" s="768" t="s">
        <v>1601</v>
      </c>
    </row>
    <row r="71" ht="12.75" customHeight="1">
      <c r="A71" s="768" t="s">
        <v>1602</v>
      </c>
    </row>
    <row r="72" ht="12.75" customHeight="1">
      <c r="A72" s="768" t="s">
        <v>1603</v>
      </c>
    </row>
    <row r="73" ht="12.75" customHeight="1">
      <c r="A73" s="768" t="s">
        <v>1604</v>
      </c>
    </row>
    <row r="74" ht="12.75" customHeight="1">
      <c r="A74" s="768" t="s">
        <v>1605</v>
      </c>
    </row>
    <row r="75" ht="12.75" customHeight="1">
      <c r="A75" s="768" t="s">
        <v>1606</v>
      </c>
    </row>
    <row r="76" ht="12.75" customHeight="1">
      <c r="A76" s="768" t="s">
        <v>1607</v>
      </c>
    </row>
    <row r="77" ht="12.75" customHeight="1">
      <c r="A77" s="768" t="s">
        <v>1608</v>
      </c>
    </row>
    <row r="78" ht="12.75" customHeight="1">
      <c r="A78" s="768" t="s">
        <v>1609</v>
      </c>
    </row>
    <row r="79" ht="12.75" customHeight="1">
      <c r="A79" s="768" t="s">
        <v>1610</v>
      </c>
    </row>
    <row r="80" ht="12.75" customHeight="1">
      <c r="A80" s="768" t="s">
        <v>1611</v>
      </c>
    </row>
    <row r="81" ht="12.75" customHeight="1">
      <c r="A81" s="768" t="s">
        <v>1612</v>
      </c>
    </row>
    <row r="82" ht="12.75" customHeight="1">
      <c r="A82" s="768" t="s">
        <v>1613</v>
      </c>
    </row>
    <row r="83" ht="12.75" customHeight="1">
      <c r="A83" s="768" t="s">
        <v>1614</v>
      </c>
    </row>
    <row r="84" ht="12.75" customHeight="1">
      <c r="A84" s="768" t="s">
        <v>1615</v>
      </c>
    </row>
    <row r="85" ht="12.75" customHeight="1">
      <c r="A85" s="768" t="s">
        <v>1616</v>
      </c>
    </row>
    <row r="86" ht="12.75" customHeight="1">
      <c r="A86" s="768" t="s">
        <v>1617</v>
      </c>
    </row>
    <row r="87" ht="12.75" customHeight="1">
      <c r="A87" s="768" t="s">
        <v>1618</v>
      </c>
    </row>
    <row r="88" ht="12.75" customHeight="1">
      <c r="A88" s="768" t="s">
        <v>1619</v>
      </c>
    </row>
    <row r="89" ht="12.75" customHeight="1">
      <c r="A89" s="768" t="s">
        <v>1620</v>
      </c>
    </row>
    <row r="90" ht="12.75" customHeight="1">
      <c r="A90" s="768" t="s">
        <v>1621</v>
      </c>
    </row>
    <row r="91" ht="12.75" customHeight="1">
      <c r="A91" s="768" t="s">
        <v>1622</v>
      </c>
    </row>
    <row r="92" ht="12.75" customHeight="1">
      <c r="A92" s="768" t="s">
        <v>1623</v>
      </c>
    </row>
    <row r="93" ht="12.75" customHeight="1">
      <c r="A93" s="768" t="s">
        <v>1624</v>
      </c>
    </row>
    <row r="94" ht="12.75" customHeight="1">
      <c r="A94" s="768" t="s">
        <v>1625</v>
      </c>
    </row>
    <row r="95" ht="12.75" customHeight="1">
      <c r="A95" s="768" t="s">
        <v>1626</v>
      </c>
    </row>
    <row r="96" ht="12.75" customHeight="1">
      <c r="A96" s="768" t="s">
        <v>1627</v>
      </c>
    </row>
    <row r="97" ht="12.75" customHeight="1">
      <c r="A97" s="768" t="s">
        <v>1628</v>
      </c>
    </row>
    <row r="98" ht="12.75" customHeight="1">
      <c r="A98" s="768" t="s">
        <v>1629</v>
      </c>
    </row>
    <row r="99" ht="12.75" customHeight="1">
      <c r="A99" s="768" t="s">
        <v>1630</v>
      </c>
    </row>
    <row r="100" ht="12.75" customHeight="1">
      <c r="A100" s="768" t="s">
        <v>1631</v>
      </c>
    </row>
    <row r="101" ht="12.75" customHeight="1">
      <c r="A101" s="768" t="s">
        <v>1632</v>
      </c>
    </row>
    <row r="102" ht="12.75" customHeight="1">
      <c r="A102" s="768" t="s">
        <v>1633</v>
      </c>
    </row>
    <row r="103" ht="12.75" customHeight="1">
      <c r="A103" s="768" t="s">
        <v>1634</v>
      </c>
    </row>
    <row r="104" ht="12.75" customHeight="1">
      <c r="A104" s="768" t="s">
        <v>1635</v>
      </c>
    </row>
    <row r="105" ht="12.75" customHeight="1">
      <c r="A105" s="768" t="s">
        <v>1636</v>
      </c>
    </row>
    <row r="106" ht="12.75" customHeight="1">
      <c r="A106" s="768" t="s">
        <v>1637</v>
      </c>
    </row>
    <row r="107" ht="12.75" customHeight="1">
      <c r="A107" s="768" t="s">
        <v>1638</v>
      </c>
    </row>
    <row r="108" ht="12.75" customHeight="1">
      <c r="A108" s="768" t="s">
        <v>1639</v>
      </c>
    </row>
    <row r="109" ht="12.75" customHeight="1">
      <c r="A109" s="768" t="s">
        <v>1640</v>
      </c>
    </row>
    <row r="110" ht="12.75" customHeight="1">
      <c r="A110" s="768" t="s">
        <v>1641</v>
      </c>
    </row>
    <row r="111" ht="12.75" customHeight="1">
      <c r="A111" s="768" t="s">
        <v>1642</v>
      </c>
    </row>
    <row r="112" ht="12.75" customHeight="1">
      <c r="A112" s="768" t="s">
        <v>1643</v>
      </c>
    </row>
    <row r="113" ht="12.75" customHeight="1">
      <c r="A113" s="768" t="s">
        <v>1644</v>
      </c>
    </row>
    <row r="114" ht="12.75" customHeight="1">
      <c r="A114" s="768" t="s">
        <v>1645</v>
      </c>
    </row>
    <row r="115" ht="12.75" customHeight="1">
      <c r="A115" s="768" t="s">
        <v>1646</v>
      </c>
    </row>
    <row r="116" ht="12.75" customHeight="1">
      <c r="A116" s="768" t="s">
        <v>1647</v>
      </c>
    </row>
    <row r="117" ht="12.75" customHeight="1">
      <c r="A117" s="768" t="s">
        <v>1648</v>
      </c>
    </row>
    <row r="118" ht="12.75" customHeight="1">
      <c r="A118" s="768" t="s">
        <v>1649</v>
      </c>
    </row>
    <row r="119" ht="12.75" customHeight="1">
      <c r="A119" s="768" t="s">
        <v>1650</v>
      </c>
    </row>
    <row r="120" ht="12.75" customHeight="1">
      <c r="A120" s="768" t="s">
        <v>1651</v>
      </c>
    </row>
    <row r="121" ht="12.75" customHeight="1">
      <c r="A121" s="768" t="s">
        <v>1652</v>
      </c>
    </row>
    <row r="122" ht="12.75" customHeight="1">
      <c r="A122" s="768" t="s">
        <v>1653</v>
      </c>
    </row>
    <row r="123" ht="12.75" customHeight="1">
      <c r="A123" s="768" t="s">
        <v>1654</v>
      </c>
    </row>
    <row r="124" ht="12.75" customHeight="1">
      <c r="A124" s="768" t="s">
        <v>1655</v>
      </c>
    </row>
    <row r="125" ht="12.75" customHeight="1">
      <c r="A125" s="768" t="s">
        <v>1656</v>
      </c>
    </row>
    <row r="126" ht="12.75" customHeight="1">
      <c r="A126" s="768" t="s">
        <v>1657</v>
      </c>
    </row>
    <row r="127" ht="12.75" customHeight="1">
      <c r="A127" s="768" t="s">
        <v>1658</v>
      </c>
    </row>
    <row r="128" ht="12.75" customHeight="1">
      <c r="A128" s="768" t="s">
        <v>1659</v>
      </c>
    </row>
    <row r="129" ht="12.75" customHeight="1">
      <c r="A129" s="768" t="s">
        <v>1660</v>
      </c>
    </row>
    <row r="130" ht="12.75" customHeight="1">
      <c r="A130" s="768" t="s">
        <v>1661</v>
      </c>
    </row>
    <row r="131" ht="12.75" customHeight="1">
      <c r="A131" s="768" t="s">
        <v>1662</v>
      </c>
    </row>
    <row r="132" ht="12.75" customHeight="1">
      <c r="A132" s="768" t="s">
        <v>1663</v>
      </c>
    </row>
    <row r="133" ht="12.75" customHeight="1">
      <c r="A133" s="768" t="s">
        <v>1664</v>
      </c>
    </row>
    <row r="134" ht="12.75" customHeight="1">
      <c r="A134" s="768" t="s">
        <v>1665</v>
      </c>
    </row>
    <row r="135" ht="12.75" customHeight="1">
      <c r="A135" s="768" t="s">
        <v>1666</v>
      </c>
    </row>
    <row r="136" ht="12.75" customHeight="1">
      <c r="A136" s="768" t="s">
        <v>1667</v>
      </c>
    </row>
    <row r="137" ht="12.75" customHeight="1">
      <c r="A137" s="768" t="s">
        <v>1668</v>
      </c>
    </row>
    <row r="138" ht="12.75" customHeight="1">
      <c r="A138" s="768" t="s">
        <v>1669</v>
      </c>
    </row>
    <row r="139" ht="12.75" customHeight="1">
      <c r="A139" s="768" t="s">
        <v>1670</v>
      </c>
    </row>
    <row r="140" ht="12.75" customHeight="1">
      <c r="A140" s="768" t="s">
        <v>1671</v>
      </c>
    </row>
    <row r="141" ht="12.75" customHeight="1">
      <c r="A141" s="768" t="s">
        <v>1672</v>
      </c>
    </row>
    <row r="142" ht="12.75" customHeight="1">
      <c r="A142" s="768" t="s">
        <v>1673</v>
      </c>
    </row>
    <row r="143" ht="12.75" customHeight="1">
      <c r="A143" s="768" t="s">
        <v>1674</v>
      </c>
    </row>
    <row r="144" ht="12.75" customHeight="1">
      <c r="A144" s="768" t="s">
        <v>1675</v>
      </c>
    </row>
    <row r="145" ht="12.75" customHeight="1">
      <c r="A145" s="768" t="s">
        <v>1676</v>
      </c>
    </row>
    <row r="146" ht="12.75" customHeight="1">
      <c r="A146" s="768" t="s">
        <v>1677</v>
      </c>
    </row>
    <row r="147" ht="12.75" customHeight="1">
      <c r="A147" s="768" t="s">
        <v>1678</v>
      </c>
    </row>
    <row r="148" ht="12.75" customHeight="1">
      <c r="A148" s="768" t="s">
        <v>1679</v>
      </c>
    </row>
    <row r="149" ht="12.75" customHeight="1">
      <c r="A149" s="768" t="s">
        <v>1680</v>
      </c>
    </row>
    <row r="150" ht="12.75" customHeight="1">
      <c r="A150" s="768" t="s">
        <v>1681</v>
      </c>
    </row>
    <row r="151" ht="12.75" customHeight="1">
      <c r="A151" s="768" t="s">
        <v>1682</v>
      </c>
    </row>
    <row r="152" ht="12.75" customHeight="1">
      <c r="A152" s="768" t="s">
        <v>1683</v>
      </c>
    </row>
    <row r="153" ht="12.75" customHeight="1">
      <c r="A153" s="768" t="s">
        <v>1684</v>
      </c>
    </row>
    <row r="154" ht="12.75" customHeight="1">
      <c r="A154" s="768" t="s">
        <v>1685</v>
      </c>
    </row>
    <row r="155" ht="12.75" customHeight="1">
      <c r="A155" s="768" t="s">
        <v>1686</v>
      </c>
    </row>
    <row r="156" ht="12.75" customHeight="1">
      <c r="A156" s="768" t="s">
        <v>1687</v>
      </c>
    </row>
    <row r="157" ht="12.75" customHeight="1">
      <c r="A157" s="768" t="s">
        <v>1688</v>
      </c>
    </row>
    <row r="158" ht="12.75" customHeight="1">
      <c r="A158" s="768" t="s">
        <v>1689</v>
      </c>
    </row>
    <row r="159" ht="12.75" customHeight="1">
      <c r="A159" s="768" t="s">
        <v>1690</v>
      </c>
    </row>
    <row r="160" ht="12.75" customHeight="1">
      <c r="A160" s="768" t="s">
        <v>1691</v>
      </c>
    </row>
    <row r="161" ht="12.75" customHeight="1">
      <c r="A161" s="768" t="s">
        <v>1692</v>
      </c>
    </row>
    <row r="162" ht="12.75" customHeight="1">
      <c r="A162" s="768" t="s">
        <v>1693</v>
      </c>
    </row>
    <row r="163" ht="12.75" customHeight="1">
      <c r="A163" s="768" t="s">
        <v>1694</v>
      </c>
    </row>
    <row r="164" ht="12.75" customHeight="1">
      <c r="A164" s="768" t="s">
        <v>1695</v>
      </c>
    </row>
    <row r="165" ht="12.75" customHeight="1">
      <c r="A165" s="768" t="s">
        <v>1696</v>
      </c>
    </row>
    <row r="166" ht="12.75" customHeight="1">
      <c r="A166" s="768" t="s">
        <v>1697</v>
      </c>
    </row>
    <row r="167" ht="12.75" customHeight="1">
      <c r="A167" s="768" t="s">
        <v>1698</v>
      </c>
    </row>
    <row r="168" ht="12.75" customHeight="1">
      <c r="A168" s="768" t="s">
        <v>1699</v>
      </c>
    </row>
    <row r="169" ht="12.75" customHeight="1">
      <c r="A169" s="768" t="s">
        <v>1700</v>
      </c>
    </row>
    <row r="170" ht="12.75" customHeight="1">
      <c r="A170" s="768" t="s">
        <v>1701</v>
      </c>
    </row>
    <row r="171" ht="12.75" customHeight="1">
      <c r="A171" s="768" t="s">
        <v>1702</v>
      </c>
    </row>
    <row r="172" ht="12.75" customHeight="1">
      <c r="A172" s="768" t="s">
        <v>1703</v>
      </c>
    </row>
    <row r="173" ht="12.75" customHeight="1">
      <c r="A173" s="768" t="s">
        <v>1704</v>
      </c>
    </row>
    <row r="174" ht="12.75" customHeight="1">
      <c r="A174" s="768" t="s">
        <v>1705</v>
      </c>
    </row>
    <row r="175" ht="12.75" customHeight="1">
      <c r="A175" s="768" t="s">
        <v>1706</v>
      </c>
    </row>
    <row r="176" ht="12.75" customHeight="1">
      <c r="A176" s="768" t="s">
        <v>1707</v>
      </c>
    </row>
    <row r="177" ht="12.75" customHeight="1">
      <c r="A177" s="768" t="s">
        <v>1708</v>
      </c>
    </row>
    <row r="178" ht="12.75" customHeight="1">
      <c r="A178" s="768" t="s">
        <v>1709</v>
      </c>
    </row>
    <row r="179" ht="12.75" customHeight="1">
      <c r="A179" s="768" t="s">
        <v>1710</v>
      </c>
    </row>
    <row r="180" ht="12.75" customHeight="1">
      <c r="A180" s="768" t="s">
        <v>1711</v>
      </c>
    </row>
    <row r="181" ht="12.75" customHeight="1">
      <c r="A181" s="768" t="s">
        <v>1712</v>
      </c>
    </row>
    <row r="182" ht="12.75" customHeight="1">
      <c r="A182" s="768" t="s">
        <v>1713</v>
      </c>
    </row>
    <row r="183" ht="12.75" customHeight="1">
      <c r="A183" s="768" t="s">
        <v>1714</v>
      </c>
    </row>
    <row r="184" ht="12.75" customHeight="1">
      <c r="A184" s="768" t="s">
        <v>1715</v>
      </c>
    </row>
    <row r="185" ht="12.75" customHeight="1">
      <c r="A185" s="768" t="s">
        <v>1716</v>
      </c>
    </row>
    <row r="186" ht="12.75" customHeight="1">
      <c r="A186" s="768" t="s">
        <v>1717</v>
      </c>
    </row>
    <row r="187" ht="12.75" customHeight="1">
      <c r="A187" s="768" t="s">
        <v>1718</v>
      </c>
    </row>
    <row r="188" ht="12.75" customHeight="1">
      <c r="A188" s="768" t="s">
        <v>1719</v>
      </c>
    </row>
    <row r="189" ht="12.75" customHeight="1">
      <c r="A189" s="768" t="s">
        <v>1720</v>
      </c>
    </row>
    <row r="190" ht="12.75" customHeight="1">
      <c r="A190" s="768" t="s">
        <v>1721</v>
      </c>
    </row>
    <row r="191" ht="12.75" customHeight="1">
      <c r="A191" s="768" t="s">
        <v>1722</v>
      </c>
    </row>
    <row r="192" ht="12.75" customHeight="1">
      <c r="A192" s="768" t="s">
        <v>1723</v>
      </c>
    </row>
    <row r="193" ht="12.75" customHeight="1">
      <c r="A193" s="768" t="s">
        <v>1724</v>
      </c>
    </row>
    <row r="194" ht="12.75" customHeight="1">
      <c r="A194" s="768" t="s">
        <v>1725</v>
      </c>
    </row>
    <row r="195" ht="12.75" customHeight="1">
      <c r="A195" s="768" t="s">
        <v>1726</v>
      </c>
    </row>
    <row r="196" ht="12.75" customHeight="1">
      <c r="A196" s="768" t="s">
        <v>1727</v>
      </c>
    </row>
    <row r="197" ht="12.75" customHeight="1">
      <c r="A197" s="768" t="s">
        <v>1728</v>
      </c>
    </row>
    <row r="198" ht="12.75" customHeight="1">
      <c r="A198" s="768" t="s">
        <v>1729</v>
      </c>
    </row>
    <row r="199" ht="12.75" customHeight="1">
      <c r="A199" s="768" t="s">
        <v>1730</v>
      </c>
    </row>
    <row r="200" ht="12.75" customHeight="1">
      <c r="A200" s="768" t="s">
        <v>1731</v>
      </c>
    </row>
    <row r="201" ht="12.75" customHeight="1">
      <c r="A201" s="768" t="s">
        <v>1732</v>
      </c>
    </row>
    <row r="202" ht="12.75" customHeight="1">
      <c r="A202" s="768" t="s">
        <v>1733</v>
      </c>
    </row>
    <row r="203" ht="12.75" customHeight="1">
      <c r="A203" s="768" t="s">
        <v>1734</v>
      </c>
    </row>
    <row r="204" ht="12.75" customHeight="1">
      <c r="A204" s="768" t="s">
        <v>1735</v>
      </c>
    </row>
    <row r="205" ht="12.75" customHeight="1">
      <c r="A205" s="768" t="s">
        <v>1736</v>
      </c>
    </row>
    <row r="206" ht="12.75" customHeight="1">
      <c r="A206" s="768" t="s">
        <v>1737</v>
      </c>
    </row>
    <row r="207" ht="12.75" customHeight="1">
      <c r="A207" s="768" t="s">
        <v>1738</v>
      </c>
    </row>
    <row r="208" ht="12.75" customHeight="1">
      <c r="A208" s="768" t="s">
        <v>1739</v>
      </c>
    </row>
    <row r="209" ht="12.75" customHeight="1">
      <c r="A209" s="768" t="s">
        <v>1740</v>
      </c>
    </row>
    <row r="210" ht="12.75" customHeight="1">
      <c r="A210" s="768" t="s">
        <v>1741</v>
      </c>
    </row>
    <row r="211" ht="12.75" customHeight="1">
      <c r="A211" s="768" t="s">
        <v>1742</v>
      </c>
    </row>
    <row r="212" ht="12.75" customHeight="1">
      <c r="A212" s="768" t="s">
        <v>1743</v>
      </c>
    </row>
    <row r="213" ht="12.75" customHeight="1">
      <c r="A213" s="768" t="s">
        <v>1744</v>
      </c>
    </row>
    <row r="214" ht="12.75" customHeight="1">
      <c r="A214" s="768" t="s">
        <v>1745</v>
      </c>
    </row>
    <row r="215" ht="12.75" customHeight="1">
      <c r="A215" s="768" t="s">
        <v>1746</v>
      </c>
    </row>
    <row r="216" ht="12.75" customHeight="1">
      <c r="A216" s="768" t="s">
        <v>1747</v>
      </c>
    </row>
    <row r="217" ht="12.75" customHeight="1">
      <c r="A217" s="768" t="s">
        <v>1748</v>
      </c>
    </row>
    <row r="218" ht="12.75" customHeight="1">
      <c r="A218" s="768" t="s">
        <v>1749</v>
      </c>
    </row>
    <row r="219" ht="12.75" customHeight="1">
      <c r="A219" s="768" t="s">
        <v>1750</v>
      </c>
    </row>
    <row r="220" ht="12.75" customHeight="1">
      <c r="A220" s="768" t="s">
        <v>1751</v>
      </c>
    </row>
    <row r="221" ht="12.75" customHeight="1">
      <c r="A221" s="768" t="s">
        <v>1752</v>
      </c>
    </row>
    <row r="222" ht="12.75" customHeight="1">
      <c r="A222" s="768" t="s">
        <v>1753</v>
      </c>
    </row>
    <row r="223" ht="12.75" customHeight="1">
      <c r="A223" s="768" t="s">
        <v>1754</v>
      </c>
    </row>
    <row r="224" ht="12.75" customHeight="1">
      <c r="A224" s="768" t="s">
        <v>1755</v>
      </c>
    </row>
    <row r="225" ht="12.75" customHeight="1">
      <c r="A225" s="768" t="s">
        <v>1756</v>
      </c>
    </row>
    <row r="226" ht="12.75" customHeight="1">
      <c r="A226" s="768" t="s">
        <v>1757</v>
      </c>
    </row>
    <row r="227" ht="12.75" customHeight="1">
      <c r="A227" s="768" t="s">
        <v>1758</v>
      </c>
    </row>
    <row r="228" ht="12.75" customHeight="1">
      <c r="A228" s="768" t="s">
        <v>1759</v>
      </c>
    </row>
    <row r="229" ht="12.75" customHeight="1">
      <c r="A229" s="768" t="s">
        <v>1760</v>
      </c>
    </row>
    <row r="230" ht="12.75" customHeight="1">
      <c r="A230" s="768" t="s">
        <v>1761</v>
      </c>
    </row>
    <row r="231" ht="12.75" customHeight="1">
      <c r="A231" s="768" t="s">
        <v>1762</v>
      </c>
    </row>
    <row r="232" ht="12.75" customHeight="1">
      <c r="A232" s="768" t="s">
        <v>1763</v>
      </c>
    </row>
    <row r="233" ht="12.75" customHeight="1">
      <c r="A233" s="768" t="s">
        <v>1764</v>
      </c>
    </row>
    <row r="234" ht="12.75" customHeight="1">
      <c r="A234" s="768" t="s">
        <v>1765</v>
      </c>
    </row>
    <row r="235" ht="12.75" customHeight="1">
      <c r="A235" s="768" t="s">
        <v>1766</v>
      </c>
    </row>
    <row r="236" ht="12.75" customHeight="1">
      <c r="A236" s="768" t="s">
        <v>1767</v>
      </c>
    </row>
    <row r="237" ht="12.75" customHeight="1">
      <c r="A237" s="768" t="s">
        <v>1768</v>
      </c>
    </row>
    <row r="238" ht="12.75" customHeight="1">
      <c r="A238" s="768" t="s">
        <v>1769</v>
      </c>
    </row>
    <row r="239" ht="12.75" customHeight="1">
      <c r="A239" s="768" t="s">
        <v>1770</v>
      </c>
    </row>
    <row r="240" ht="12.75" customHeight="1">
      <c r="A240" s="768" t="s">
        <v>1771</v>
      </c>
    </row>
    <row r="241" ht="12.75" customHeight="1">
      <c r="A241" s="768" t="s">
        <v>1772</v>
      </c>
    </row>
    <row r="242" ht="12.75" customHeight="1">
      <c r="A242" s="768" t="s">
        <v>1773</v>
      </c>
    </row>
    <row r="243" ht="12.75" customHeight="1">
      <c r="A243" s="768" t="s">
        <v>1774</v>
      </c>
    </row>
    <row r="244" ht="12.75" customHeight="1">
      <c r="A244" s="768" t="s">
        <v>1775</v>
      </c>
    </row>
    <row r="245" ht="12.75" customHeight="1">
      <c r="A245" s="768" t="s">
        <v>1776</v>
      </c>
    </row>
    <row r="246" ht="12.75" customHeight="1">
      <c r="A246" s="768" t="s">
        <v>1777</v>
      </c>
    </row>
    <row r="247" ht="12.75" customHeight="1">
      <c r="A247" s="768" t="s">
        <v>1778</v>
      </c>
    </row>
    <row r="248" ht="12.75" customHeight="1">
      <c r="A248" s="768" t="s">
        <v>1779</v>
      </c>
    </row>
    <row r="249" ht="12.75" customHeight="1">
      <c r="A249" s="768" t="s">
        <v>1780</v>
      </c>
    </row>
    <row r="250" ht="12.75" customHeight="1">
      <c r="A250" s="768" t="s">
        <v>1781</v>
      </c>
    </row>
    <row r="251" ht="12.75" customHeight="1">
      <c r="A251" s="768" t="s">
        <v>1782</v>
      </c>
    </row>
    <row r="252" ht="12.75" customHeight="1">
      <c r="A252" s="768" t="s">
        <v>1783</v>
      </c>
    </row>
    <row r="253" ht="12.75" customHeight="1">
      <c r="A253" s="768" t="s">
        <v>1784</v>
      </c>
    </row>
    <row r="254" ht="12.75" customHeight="1">
      <c r="A254" s="768" t="s">
        <v>1785</v>
      </c>
    </row>
    <row r="255" ht="12.75" customHeight="1">
      <c r="A255" s="768" t="s">
        <v>1786</v>
      </c>
    </row>
    <row r="256" ht="12.75" customHeight="1">
      <c r="A256" s="768" t="s">
        <v>1787</v>
      </c>
    </row>
    <row r="257" ht="12.75" customHeight="1">
      <c r="A257" s="768" t="s">
        <v>1788</v>
      </c>
    </row>
    <row r="258" ht="12.75" customHeight="1">
      <c r="A258" s="768" t="s">
        <v>1789</v>
      </c>
    </row>
    <row r="259" ht="12.75" customHeight="1">
      <c r="A259" s="768" t="s">
        <v>1790</v>
      </c>
    </row>
    <row r="260" ht="12.75" customHeight="1">
      <c r="A260" s="768" t="s">
        <v>1791</v>
      </c>
    </row>
    <row r="261" ht="12.75" customHeight="1">
      <c r="A261" s="768" t="s">
        <v>1792</v>
      </c>
    </row>
    <row r="262" ht="12.75" customHeight="1">
      <c r="A262" s="768" t="s">
        <v>1793</v>
      </c>
    </row>
    <row r="263" ht="12.75" customHeight="1">
      <c r="A263" s="768" t="s">
        <v>1794</v>
      </c>
    </row>
    <row r="264" ht="12.75" customHeight="1">
      <c r="A264" s="768" t="s">
        <v>1795</v>
      </c>
    </row>
    <row r="265" ht="12.75" customHeight="1">
      <c r="A265" s="768" t="s">
        <v>1796</v>
      </c>
    </row>
    <row r="266" ht="12.75" customHeight="1">
      <c r="A266" s="768" t="s">
        <v>1797</v>
      </c>
    </row>
    <row r="267" ht="12.75" customHeight="1">
      <c r="A267" s="768" t="s">
        <v>1798</v>
      </c>
    </row>
    <row r="268" ht="12.75" customHeight="1">
      <c r="A268" s="768" t="s">
        <v>1799</v>
      </c>
    </row>
    <row r="269" ht="12.75" customHeight="1">
      <c r="A269" s="768" t="s">
        <v>1800</v>
      </c>
    </row>
    <row r="270" ht="12.75" customHeight="1">
      <c r="A270" s="768" t="s">
        <v>1801</v>
      </c>
    </row>
    <row r="271" ht="12.75" customHeight="1">
      <c r="A271" s="768" t="s">
        <v>1802</v>
      </c>
    </row>
    <row r="272" ht="12.75" customHeight="1">
      <c r="A272" s="768" t="s">
        <v>1803</v>
      </c>
    </row>
    <row r="273" ht="12.75" customHeight="1">
      <c r="A273" s="768" t="s">
        <v>1804</v>
      </c>
    </row>
    <row r="274" ht="12.75" customHeight="1">
      <c r="A274" s="768" t="s">
        <v>1805</v>
      </c>
    </row>
    <row r="275" ht="12.75" customHeight="1">
      <c r="A275" s="768" t="s">
        <v>1806</v>
      </c>
    </row>
    <row r="276" ht="12.75" customHeight="1">
      <c r="A276" s="768" t="s">
        <v>1807</v>
      </c>
    </row>
    <row r="277" ht="12.75" customHeight="1">
      <c r="A277" s="768" t="s">
        <v>1808</v>
      </c>
    </row>
    <row r="278" ht="12.75" customHeight="1">
      <c r="A278" s="768" t="s">
        <v>1809</v>
      </c>
    </row>
    <row r="279" ht="12.75" customHeight="1">
      <c r="A279" s="768" t="s">
        <v>1810</v>
      </c>
    </row>
    <row r="280" ht="12.75" customHeight="1">
      <c r="A280" s="768" t="s">
        <v>1811</v>
      </c>
    </row>
    <row r="281" ht="12.75" customHeight="1">
      <c r="A281" s="768" t="s">
        <v>1812</v>
      </c>
    </row>
    <row r="282" ht="12.75" customHeight="1">
      <c r="A282" s="768" t="s">
        <v>1813</v>
      </c>
    </row>
    <row r="283" ht="12.75" customHeight="1">
      <c r="A283" s="768" t="s">
        <v>1814</v>
      </c>
    </row>
    <row r="284" ht="12.75" customHeight="1">
      <c r="A284" s="768" t="s">
        <v>1815</v>
      </c>
    </row>
    <row r="285" ht="12.75" customHeight="1">
      <c r="A285" s="768" t="s">
        <v>1816</v>
      </c>
    </row>
    <row r="286" ht="12.75" customHeight="1">
      <c r="A286" s="768" t="s">
        <v>1817</v>
      </c>
    </row>
    <row r="287" ht="12.75" customHeight="1">
      <c r="A287" s="768" t="s">
        <v>1818</v>
      </c>
    </row>
    <row r="288" ht="12.75" customHeight="1">
      <c r="A288" s="768" t="s">
        <v>1819</v>
      </c>
    </row>
    <row r="289" ht="12.75" customHeight="1">
      <c r="A289" s="768" t="s">
        <v>1820</v>
      </c>
    </row>
    <row r="290" ht="12.75" customHeight="1">
      <c r="A290" s="768" t="s">
        <v>1821</v>
      </c>
    </row>
    <row r="291" ht="12.75" customHeight="1">
      <c r="A291" s="768" t="s">
        <v>1822</v>
      </c>
    </row>
    <row r="292" ht="12.75" customHeight="1">
      <c r="A292" s="768" t="s">
        <v>1823</v>
      </c>
    </row>
    <row r="293" ht="12.75" customHeight="1">
      <c r="A293" s="768" t="s">
        <v>1824</v>
      </c>
    </row>
    <row r="294" ht="12.75" customHeight="1">
      <c r="A294" s="768" t="s">
        <v>1825</v>
      </c>
    </row>
    <row r="295" ht="12.75" customHeight="1">
      <c r="A295" s="768" t="s">
        <v>1826</v>
      </c>
    </row>
    <row r="296" ht="12.75" customHeight="1">
      <c r="A296" s="768" t="s">
        <v>1827</v>
      </c>
    </row>
    <row r="297" ht="12.75" customHeight="1">
      <c r="A297" s="768" t="s">
        <v>1828</v>
      </c>
    </row>
    <row r="298" ht="12.75" customHeight="1">
      <c r="A298" s="768" t="s">
        <v>1829</v>
      </c>
    </row>
    <row r="299" ht="12.75" customHeight="1">
      <c r="A299" s="768" t="s">
        <v>1830</v>
      </c>
    </row>
    <row r="300" ht="12.75" customHeight="1">
      <c r="A300" s="768" t="s">
        <v>1831</v>
      </c>
    </row>
    <row r="301" ht="12.75" customHeight="1">
      <c r="A301" s="768" t="s">
        <v>1832</v>
      </c>
    </row>
    <row r="302" ht="12.75" customHeight="1">
      <c r="A302" s="768" t="s">
        <v>1833</v>
      </c>
    </row>
    <row r="303" ht="12.75" customHeight="1">
      <c r="A303" s="768" t="s">
        <v>1834</v>
      </c>
    </row>
    <row r="304" ht="12.75" customHeight="1">
      <c r="A304" s="768" t="s">
        <v>1835</v>
      </c>
    </row>
    <row r="305" ht="12.75" customHeight="1">
      <c r="A305" s="768" t="s">
        <v>1836</v>
      </c>
    </row>
    <row r="306" ht="12.75" customHeight="1">
      <c r="A306" s="768" t="s">
        <v>1837</v>
      </c>
    </row>
    <row r="307" ht="12.75" customHeight="1">
      <c r="A307" s="768" t="s">
        <v>1838</v>
      </c>
    </row>
    <row r="308" ht="12.75" customHeight="1">
      <c r="A308" s="768" t="s">
        <v>1839</v>
      </c>
    </row>
    <row r="309" ht="12.75" customHeight="1">
      <c r="A309" s="768" t="s">
        <v>1840</v>
      </c>
    </row>
    <row r="310" ht="12.75" customHeight="1">
      <c r="A310" s="768" t="s">
        <v>1841</v>
      </c>
    </row>
    <row r="311" ht="12.75" customHeight="1">
      <c r="A311" s="768" t="s">
        <v>1842</v>
      </c>
    </row>
    <row r="312" ht="12.75" customHeight="1">
      <c r="A312" s="768" t="s">
        <v>1843</v>
      </c>
    </row>
    <row r="313" ht="12.75" customHeight="1">
      <c r="A313" s="768" t="s">
        <v>1844</v>
      </c>
    </row>
    <row r="314" ht="12.75" customHeight="1">
      <c r="A314" s="768" t="s">
        <v>1845</v>
      </c>
    </row>
    <row r="315" ht="12.75" customHeight="1">
      <c r="A315" s="768" t="s">
        <v>1846</v>
      </c>
    </row>
    <row r="316" ht="12.75" customHeight="1">
      <c r="A316" s="768" t="s">
        <v>1847</v>
      </c>
    </row>
    <row r="317" ht="12.75" customHeight="1">
      <c r="A317" s="768" t="s">
        <v>1848</v>
      </c>
    </row>
    <row r="318" ht="12.75" customHeight="1">
      <c r="A318" s="768" t="s">
        <v>1849</v>
      </c>
    </row>
    <row r="319" ht="12.75" customHeight="1">
      <c r="A319" s="768" t="s">
        <v>1850</v>
      </c>
    </row>
    <row r="320" ht="12.75" customHeight="1">
      <c r="A320" s="768" t="s">
        <v>1851</v>
      </c>
    </row>
    <row r="321" ht="12.75" customHeight="1">
      <c r="A321" s="768" t="s">
        <v>1852</v>
      </c>
    </row>
    <row r="322" ht="12.75" customHeight="1">
      <c r="A322" s="768" t="s">
        <v>1853</v>
      </c>
    </row>
    <row r="323" ht="12.75" customHeight="1">
      <c r="A323" s="768" t="s">
        <v>1854</v>
      </c>
    </row>
    <row r="324" ht="12.75" customHeight="1">
      <c r="A324" s="768" t="s">
        <v>1855</v>
      </c>
    </row>
    <row r="325" ht="12.75" customHeight="1">
      <c r="A325" s="768" t="s">
        <v>1856</v>
      </c>
    </row>
    <row r="326" ht="12.75" customHeight="1">
      <c r="A326" s="768" t="s">
        <v>1857</v>
      </c>
    </row>
    <row r="327" ht="12.75" customHeight="1">
      <c r="A327" s="768" t="s">
        <v>1858</v>
      </c>
    </row>
    <row r="328" ht="12.75" customHeight="1">
      <c r="A328" s="768" t="s">
        <v>1859</v>
      </c>
    </row>
    <row r="329" ht="12.75" customHeight="1">
      <c r="A329" s="768" t="s">
        <v>1860</v>
      </c>
    </row>
    <row r="330" ht="12.75" customHeight="1">
      <c r="A330" s="768" t="s">
        <v>1861</v>
      </c>
    </row>
    <row r="331" ht="12.75" customHeight="1">
      <c r="A331" s="768" t="s">
        <v>1862</v>
      </c>
    </row>
    <row r="332" ht="12.75" customHeight="1">
      <c r="A332" s="768" t="s">
        <v>1863</v>
      </c>
    </row>
    <row r="333" ht="12.75" customHeight="1">
      <c r="A333" s="768" t="s">
        <v>1864</v>
      </c>
    </row>
    <row r="334" ht="12.75" customHeight="1">
      <c r="A334" s="768" t="s">
        <v>1865</v>
      </c>
    </row>
    <row r="335" ht="12.75" customHeight="1">
      <c r="A335" s="768" t="s">
        <v>1866</v>
      </c>
    </row>
    <row r="336" ht="12.75" customHeight="1">
      <c r="A336" s="768" t="s">
        <v>1867</v>
      </c>
    </row>
    <row r="337" ht="12.75" customHeight="1">
      <c r="A337" s="768" t="s">
        <v>1868</v>
      </c>
    </row>
    <row r="338" ht="12.75" customHeight="1">
      <c r="A338" s="768" t="s">
        <v>1869</v>
      </c>
    </row>
    <row r="339" ht="12.75" customHeight="1">
      <c r="A339" s="768" t="s">
        <v>1870</v>
      </c>
    </row>
    <row r="340" ht="12.75" customHeight="1">
      <c r="A340" s="768" t="s">
        <v>1871</v>
      </c>
    </row>
    <row r="341" ht="12.75" customHeight="1">
      <c r="A341" s="768" t="s">
        <v>1872</v>
      </c>
    </row>
    <row r="342" ht="12.75" customHeight="1">
      <c r="A342" s="768" t="s">
        <v>1873</v>
      </c>
    </row>
    <row r="343" ht="12.75" customHeight="1">
      <c r="A343" s="768" t="s">
        <v>1874</v>
      </c>
    </row>
    <row r="344" ht="12.75" customHeight="1">
      <c r="A344" s="768" t="s">
        <v>1875</v>
      </c>
    </row>
    <row r="345" ht="12.75" customHeight="1">
      <c r="A345" s="768" t="s">
        <v>1876</v>
      </c>
    </row>
    <row r="346" ht="12.75" customHeight="1">
      <c r="A346" s="768" t="s">
        <v>1877</v>
      </c>
    </row>
    <row r="347" ht="12.75" customHeight="1">
      <c r="A347" s="768" t="s">
        <v>1878</v>
      </c>
    </row>
    <row r="348" ht="12.75" customHeight="1">
      <c r="A348" s="768" t="s">
        <v>1879</v>
      </c>
    </row>
    <row r="349" ht="12.75" customHeight="1">
      <c r="A349" s="768" t="s">
        <v>1880</v>
      </c>
    </row>
    <row r="350" ht="12.75" customHeight="1">
      <c r="A350" s="768" t="s">
        <v>1881</v>
      </c>
    </row>
    <row r="351" ht="12.75" customHeight="1">
      <c r="A351" s="768" t="s">
        <v>1882</v>
      </c>
    </row>
    <row r="352" ht="12.75" customHeight="1">
      <c r="A352" s="768" t="s">
        <v>1883</v>
      </c>
    </row>
    <row r="353" ht="12.75" customHeight="1">
      <c r="A353" s="768" t="s">
        <v>1883</v>
      </c>
    </row>
    <row r="354" ht="12.75" customHeight="1">
      <c r="A354" s="768" t="s">
        <v>1884</v>
      </c>
    </row>
    <row r="355" ht="12.75" customHeight="1">
      <c r="A355" s="768" t="s">
        <v>1885</v>
      </c>
    </row>
    <row r="356" ht="12.75" customHeight="1">
      <c r="A356" s="768" t="s">
        <v>1886</v>
      </c>
    </row>
    <row r="357" ht="12.75" customHeight="1">
      <c r="A357" s="768" t="s">
        <v>1887</v>
      </c>
    </row>
    <row r="358" ht="12.75" customHeight="1">
      <c r="A358" s="768" t="s">
        <v>1888</v>
      </c>
    </row>
    <row r="359" ht="12.75" customHeight="1">
      <c r="A359" s="768" t="s">
        <v>1889</v>
      </c>
    </row>
    <row r="360" ht="12.75" customHeight="1">
      <c r="A360" s="768" t="s">
        <v>1890</v>
      </c>
    </row>
    <row r="361" ht="12.75" customHeight="1">
      <c r="A361" s="768" t="s">
        <v>1891</v>
      </c>
    </row>
    <row r="362" ht="12.75" customHeight="1">
      <c r="A362" s="768" t="s">
        <v>1892</v>
      </c>
    </row>
    <row r="363" ht="12.75" customHeight="1">
      <c r="A363" s="768" t="s">
        <v>1893</v>
      </c>
    </row>
    <row r="364" ht="12.75" customHeight="1">
      <c r="A364" s="768" t="s">
        <v>1894</v>
      </c>
    </row>
    <row r="365" ht="12.75" customHeight="1">
      <c r="A365" s="768" t="s">
        <v>1895</v>
      </c>
    </row>
    <row r="366" ht="12.75" customHeight="1">
      <c r="A366" s="768" t="s">
        <v>1896</v>
      </c>
    </row>
    <row r="367" ht="12.75" customHeight="1">
      <c r="A367" s="768" t="s">
        <v>1897</v>
      </c>
    </row>
    <row r="368" ht="12.75" customHeight="1">
      <c r="A368" s="768" t="s">
        <v>1898</v>
      </c>
    </row>
    <row r="369" ht="12.75" customHeight="1">
      <c r="A369" s="768" t="s">
        <v>1899</v>
      </c>
    </row>
    <row r="370" ht="12.75" customHeight="1">
      <c r="A370" s="768" t="s">
        <v>1900</v>
      </c>
    </row>
    <row r="371" ht="12.75" customHeight="1">
      <c r="A371" s="768" t="s">
        <v>1901</v>
      </c>
    </row>
    <row r="372" ht="12.75" customHeight="1">
      <c r="A372" s="768" t="s">
        <v>1902</v>
      </c>
    </row>
    <row r="373" ht="12.75" customHeight="1">
      <c r="A373" s="768" t="s">
        <v>1903</v>
      </c>
    </row>
    <row r="374" ht="12.75" customHeight="1">
      <c r="A374" s="768" t="s">
        <v>1904</v>
      </c>
    </row>
    <row r="375" ht="12.75" customHeight="1">
      <c r="A375" s="768" t="s">
        <v>1905</v>
      </c>
    </row>
    <row r="376" ht="12.75" customHeight="1">
      <c r="A376" s="768" t="s">
        <v>1906</v>
      </c>
    </row>
    <row r="377" ht="12.75" customHeight="1">
      <c r="A377" s="768" t="s">
        <v>1907</v>
      </c>
    </row>
    <row r="378" ht="12.75" customHeight="1">
      <c r="A378" s="768" t="s">
        <v>1908</v>
      </c>
    </row>
    <row r="379" ht="12.75" customHeight="1">
      <c r="A379" s="768" t="s">
        <v>1909</v>
      </c>
    </row>
    <row r="380" ht="12.75" customHeight="1">
      <c r="A380" s="768" t="s">
        <v>1910</v>
      </c>
    </row>
    <row r="381" ht="12.75" customHeight="1">
      <c r="A381" s="768" t="s">
        <v>1911</v>
      </c>
    </row>
    <row r="382" ht="12.75" customHeight="1">
      <c r="A382" s="768" t="s">
        <v>1912</v>
      </c>
    </row>
    <row r="383" ht="12.75" customHeight="1">
      <c r="A383" s="768" t="s">
        <v>1913</v>
      </c>
    </row>
    <row r="384" ht="12.75" customHeight="1">
      <c r="A384" s="768" t="s">
        <v>1914</v>
      </c>
    </row>
    <row r="385" ht="12.75" customHeight="1">
      <c r="A385" s="768" t="s">
        <v>1915</v>
      </c>
    </row>
    <row r="386" ht="12.75" customHeight="1">
      <c r="A386" s="768" t="s">
        <v>1916</v>
      </c>
    </row>
    <row r="387" ht="12.75" customHeight="1">
      <c r="A387" s="768" t="s">
        <v>1917</v>
      </c>
    </row>
    <row r="388" ht="12.75" customHeight="1">
      <c r="A388" s="768" t="s">
        <v>1918</v>
      </c>
    </row>
    <row r="389" ht="12.75" customHeight="1">
      <c r="A389" s="768" t="s">
        <v>1919</v>
      </c>
    </row>
    <row r="390" ht="12.75" customHeight="1">
      <c r="A390" s="768" t="s">
        <v>1920</v>
      </c>
    </row>
    <row r="391" ht="12.75" customHeight="1">
      <c r="A391" s="768" t="s">
        <v>1921</v>
      </c>
    </row>
    <row r="392" ht="12.75" customHeight="1">
      <c r="A392" s="768" t="s">
        <v>1922</v>
      </c>
    </row>
    <row r="393" ht="12.75" customHeight="1">
      <c r="A393" s="768" t="s">
        <v>1923</v>
      </c>
    </row>
    <row r="394" ht="12.75" customHeight="1">
      <c r="A394" s="768" t="s">
        <v>1924</v>
      </c>
    </row>
    <row r="395" ht="12.75" customHeight="1">
      <c r="A395" s="768" t="s">
        <v>1925</v>
      </c>
    </row>
    <row r="396" ht="12.75" customHeight="1">
      <c r="A396" s="768" t="s">
        <v>1926</v>
      </c>
    </row>
    <row r="397" ht="12.75" customHeight="1">
      <c r="A397" s="768" t="s">
        <v>1927</v>
      </c>
    </row>
    <row r="398" ht="12.75" customHeight="1">
      <c r="A398" s="768" t="s">
        <v>1928</v>
      </c>
    </row>
    <row r="399" ht="12.75" customHeight="1">
      <c r="A399" s="768" t="s">
        <v>1929</v>
      </c>
    </row>
    <row r="400" ht="12.75" customHeight="1">
      <c r="A400" s="768" t="s">
        <v>1930</v>
      </c>
    </row>
    <row r="401" ht="12.75" customHeight="1">
      <c r="A401" s="768" t="s">
        <v>1931</v>
      </c>
    </row>
    <row r="402" ht="12.75" customHeight="1">
      <c r="A402" s="768" t="s">
        <v>1932</v>
      </c>
    </row>
    <row r="403" ht="12.75" customHeight="1">
      <c r="A403" s="768" t="s">
        <v>1933</v>
      </c>
    </row>
    <row r="404" ht="12.75" customHeight="1">
      <c r="A404" s="768" t="s">
        <v>1934</v>
      </c>
    </row>
    <row r="405" ht="12.75" customHeight="1">
      <c r="A405" s="768" t="s">
        <v>1935</v>
      </c>
    </row>
    <row r="406" ht="12.75" customHeight="1">
      <c r="A406" s="768" t="s">
        <v>1936</v>
      </c>
    </row>
    <row r="407" ht="12.75" customHeight="1">
      <c r="A407" s="768" t="s">
        <v>1937</v>
      </c>
    </row>
    <row r="408" ht="12.75" customHeight="1">
      <c r="A408" s="768" t="s">
        <v>1938</v>
      </c>
    </row>
    <row r="409" ht="12.75" customHeight="1">
      <c r="A409" s="768" t="s">
        <v>1939</v>
      </c>
    </row>
    <row r="410" ht="12.75" customHeight="1">
      <c r="A410" s="768" t="s">
        <v>1940</v>
      </c>
    </row>
    <row r="411" ht="12.75" customHeight="1">
      <c r="A411" s="768" t="s">
        <v>1941</v>
      </c>
    </row>
    <row r="412" ht="12.75" customHeight="1">
      <c r="A412" s="768" t="s">
        <v>1942</v>
      </c>
    </row>
    <row r="413" ht="12.75" customHeight="1">
      <c r="A413" s="768" t="s">
        <v>1943</v>
      </c>
    </row>
    <row r="414" ht="12.75" customHeight="1">
      <c r="A414" s="768" t="s">
        <v>1944</v>
      </c>
    </row>
    <row r="415" ht="12.75" customHeight="1">
      <c r="A415" s="768" t="s">
        <v>1945</v>
      </c>
    </row>
    <row r="416" ht="12.75" customHeight="1">
      <c r="A416" s="768" t="s">
        <v>1946</v>
      </c>
    </row>
    <row r="417" ht="12.75" customHeight="1">
      <c r="A417" s="768" t="s">
        <v>1947</v>
      </c>
    </row>
    <row r="418" ht="12.75" customHeight="1">
      <c r="A418" s="768" t="s">
        <v>1948</v>
      </c>
    </row>
    <row r="419" ht="12.75" customHeight="1">
      <c r="A419" s="768" t="s">
        <v>1949</v>
      </c>
    </row>
    <row r="420" ht="12.75" customHeight="1">
      <c r="A420" s="768" t="s">
        <v>1950</v>
      </c>
    </row>
    <row r="421" ht="12.75" customHeight="1">
      <c r="A421" s="768" t="s">
        <v>1951</v>
      </c>
    </row>
    <row r="422" ht="12.75" customHeight="1">
      <c r="A422" s="768" t="s">
        <v>1832</v>
      </c>
    </row>
    <row r="423" ht="12.75" customHeight="1">
      <c r="A423" s="768" t="s">
        <v>1952</v>
      </c>
    </row>
    <row r="424" ht="12.75" customHeight="1">
      <c r="A424" s="768" t="s">
        <v>1953</v>
      </c>
    </row>
    <row r="425" ht="12.75" customHeight="1">
      <c r="A425" s="768" t="s">
        <v>1954</v>
      </c>
    </row>
    <row r="426" ht="12.75" customHeight="1">
      <c r="A426" s="768" t="s">
        <v>1955</v>
      </c>
    </row>
    <row r="427" ht="12.75" customHeight="1">
      <c r="A427" s="768" t="s">
        <v>1956</v>
      </c>
    </row>
    <row r="428" ht="12.75" customHeight="1">
      <c r="A428" s="768" t="s">
        <v>1957</v>
      </c>
    </row>
    <row r="429" ht="12.75" customHeight="1">
      <c r="A429" s="768" t="s">
        <v>1958</v>
      </c>
    </row>
    <row r="430" ht="12.75" customHeight="1">
      <c r="A430" s="768" t="s">
        <v>1959</v>
      </c>
    </row>
    <row r="431" ht="12.75" customHeight="1">
      <c r="A431" s="768" t="s">
        <v>1960</v>
      </c>
    </row>
    <row r="432" ht="12.75" customHeight="1">
      <c r="A432" s="768" t="s">
        <v>1961</v>
      </c>
    </row>
    <row r="433" ht="12.75" customHeight="1">
      <c r="A433" s="768" t="s">
        <v>1962</v>
      </c>
    </row>
    <row r="434" ht="12.75" customHeight="1">
      <c r="A434" s="768" t="s">
        <v>1963</v>
      </c>
    </row>
    <row r="435" ht="12.75" customHeight="1">
      <c r="A435" s="768" t="s">
        <v>1923</v>
      </c>
    </row>
    <row r="436" ht="12.75" customHeight="1">
      <c r="A436" s="768" t="s">
        <v>1964</v>
      </c>
    </row>
    <row r="437" ht="12.75" customHeight="1">
      <c r="A437" s="768" t="s">
        <v>1965</v>
      </c>
    </row>
    <row r="438" ht="12.75" customHeight="1">
      <c r="A438" s="768" t="s">
        <v>1966</v>
      </c>
    </row>
    <row r="439" ht="12.75" customHeight="1">
      <c r="A439" s="768" t="s">
        <v>1967</v>
      </c>
    </row>
    <row r="440" ht="12.75" customHeight="1">
      <c r="A440" s="768" t="s">
        <v>1968</v>
      </c>
    </row>
    <row r="441" ht="12.75" customHeight="1">
      <c r="A441" s="768" t="s">
        <v>1969</v>
      </c>
    </row>
    <row r="442" ht="12.75" customHeight="1">
      <c r="A442" s="768" t="s">
        <v>1970</v>
      </c>
    </row>
    <row r="443" ht="12.75" customHeight="1">
      <c r="A443" s="768" t="s">
        <v>1971</v>
      </c>
    </row>
    <row r="444" ht="12.75" customHeight="1">
      <c r="A444" s="768" t="s">
        <v>1972</v>
      </c>
      <c r="B444" s="198" t="s">
        <v>1973</v>
      </c>
      <c r="C444" s="198" t="s">
        <v>1973</v>
      </c>
      <c r="D444" s="198" t="s">
        <v>1974</v>
      </c>
      <c r="E444" s="198">
        <v>0.0</v>
      </c>
      <c r="F444" s="198" t="s">
        <v>1973</v>
      </c>
    </row>
    <row r="445" ht="12.75" customHeight="1">
      <c r="A445" s="768" t="s">
        <v>1975</v>
      </c>
      <c r="B445" s="198" t="s">
        <v>1973</v>
      </c>
      <c r="C445" s="198" t="s">
        <v>1973</v>
      </c>
      <c r="D445" s="198" t="s">
        <v>1974</v>
      </c>
      <c r="E445" s="198">
        <v>0.0</v>
      </c>
      <c r="F445" s="198" t="s">
        <v>1973</v>
      </c>
    </row>
    <row r="446" ht="12.75" customHeight="1">
      <c r="A446" s="768" t="s">
        <v>1976</v>
      </c>
      <c r="B446" s="198" t="s">
        <v>1973</v>
      </c>
      <c r="C446" s="198" t="s">
        <v>1973</v>
      </c>
      <c r="D446" s="198" t="s">
        <v>1974</v>
      </c>
      <c r="E446" s="198">
        <v>0.0</v>
      </c>
      <c r="F446" s="198" t="s">
        <v>1973</v>
      </c>
    </row>
    <row r="447" ht="12.75" customHeight="1">
      <c r="A447" s="768" t="s">
        <v>1977</v>
      </c>
      <c r="B447" s="198" t="s">
        <v>1973</v>
      </c>
      <c r="C447" s="198" t="s">
        <v>1973</v>
      </c>
      <c r="D447" s="198" t="s">
        <v>1974</v>
      </c>
      <c r="E447" s="198">
        <v>0.0</v>
      </c>
      <c r="F447" s="198" t="s">
        <v>1973</v>
      </c>
    </row>
    <row r="448" ht="12.75" customHeight="1">
      <c r="A448" s="768" t="s">
        <v>1978</v>
      </c>
      <c r="B448" s="198" t="s">
        <v>1979</v>
      </c>
      <c r="C448" s="198" t="s">
        <v>1979</v>
      </c>
      <c r="D448" s="198" t="s">
        <v>1974</v>
      </c>
      <c r="E448" s="198">
        <v>0.0</v>
      </c>
      <c r="F448" s="198" t="s">
        <v>1979</v>
      </c>
    </row>
    <row r="449" ht="12.75" customHeight="1">
      <c r="A449" s="768" t="s">
        <v>1980</v>
      </c>
      <c r="B449" s="198" t="s">
        <v>1979</v>
      </c>
      <c r="C449" s="198" t="s">
        <v>1979</v>
      </c>
      <c r="D449" s="198" t="s">
        <v>1974</v>
      </c>
      <c r="E449" s="198">
        <v>0.0</v>
      </c>
      <c r="F449" s="198" t="s">
        <v>1979</v>
      </c>
    </row>
    <row r="450" ht="12.75" customHeight="1">
      <c r="A450" s="768" t="s">
        <v>1981</v>
      </c>
      <c r="B450" s="198" t="s">
        <v>1979</v>
      </c>
      <c r="C450" s="198" t="s">
        <v>1979</v>
      </c>
      <c r="D450" s="198" t="s">
        <v>1974</v>
      </c>
      <c r="E450" s="198">
        <v>0.0</v>
      </c>
      <c r="F450" s="198" t="s">
        <v>1979</v>
      </c>
    </row>
    <row r="451" ht="12.75" customHeight="1">
      <c r="A451" s="768" t="s">
        <v>1982</v>
      </c>
      <c r="B451" s="198" t="s">
        <v>1979</v>
      </c>
      <c r="C451" s="198" t="s">
        <v>1979</v>
      </c>
      <c r="D451" s="198" t="s">
        <v>1974</v>
      </c>
      <c r="E451" s="198">
        <v>0.0</v>
      </c>
      <c r="F451" s="198" t="s">
        <v>1979</v>
      </c>
    </row>
    <row r="452" ht="12.75" customHeight="1">
      <c r="A452" s="768" t="s">
        <v>1983</v>
      </c>
      <c r="B452" s="198" t="s">
        <v>1979</v>
      </c>
      <c r="C452" s="198" t="s">
        <v>1979</v>
      </c>
      <c r="D452" s="198" t="s">
        <v>1974</v>
      </c>
      <c r="E452" s="198">
        <v>0.0</v>
      </c>
      <c r="F452" s="198" t="s">
        <v>1979</v>
      </c>
    </row>
    <row r="453" ht="12.75" customHeight="1">
      <c r="A453" s="768" t="s">
        <v>1984</v>
      </c>
      <c r="B453" s="198" t="s">
        <v>1979</v>
      </c>
      <c r="C453" s="198" t="s">
        <v>1979</v>
      </c>
      <c r="D453" s="198" t="s">
        <v>1974</v>
      </c>
      <c r="E453" s="198">
        <v>0.0</v>
      </c>
      <c r="F453" s="198" t="s">
        <v>1979</v>
      </c>
    </row>
    <row r="454" ht="12.75" customHeight="1">
      <c r="A454" s="768" t="s">
        <v>1985</v>
      </c>
      <c r="B454" s="198" t="s">
        <v>1979</v>
      </c>
      <c r="C454" s="198" t="s">
        <v>1979</v>
      </c>
      <c r="D454" s="198" t="s">
        <v>1974</v>
      </c>
      <c r="E454" s="198">
        <v>0.0</v>
      </c>
      <c r="F454" s="198" t="s">
        <v>1979</v>
      </c>
    </row>
    <row r="455" ht="12.75" customHeight="1">
      <c r="A455" s="768" t="s">
        <v>1986</v>
      </c>
      <c r="B455" s="198" t="s">
        <v>1979</v>
      </c>
      <c r="C455" s="198" t="s">
        <v>1979</v>
      </c>
      <c r="D455" s="198" t="s">
        <v>1974</v>
      </c>
      <c r="E455" s="198">
        <v>0.0</v>
      </c>
      <c r="F455" s="198" t="s">
        <v>1979</v>
      </c>
    </row>
    <row r="456" ht="12.75" customHeight="1">
      <c r="A456" s="768" t="s">
        <v>1987</v>
      </c>
      <c r="B456" s="198" t="s">
        <v>1979</v>
      </c>
      <c r="C456" s="198" t="s">
        <v>1979</v>
      </c>
      <c r="D456" s="198" t="s">
        <v>1974</v>
      </c>
      <c r="E456" s="198">
        <v>0.0</v>
      </c>
      <c r="F456" s="198" t="s">
        <v>1979</v>
      </c>
    </row>
    <row r="457" ht="12.75" customHeight="1">
      <c r="A457" s="768" t="s">
        <v>1988</v>
      </c>
      <c r="B457" s="198" t="s">
        <v>1979</v>
      </c>
      <c r="C457" s="198" t="s">
        <v>1979</v>
      </c>
      <c r="D457" s="198" t="s">
        <v>1974</v>
      </c>
      <c r="E457" s="198">
        <v>0.0</v>
      </c>
      <c r="F457" s="198" t="s">
        <v>1979</v>
      </c>
    </row>
    <row r="458" ht="12.75" customHeight="1">
      <c r="A458" s="768" t="s">
        <v>1989</v>
      </c>
      <c r="B458" s="198" t="s">
        <v>1979</v>
      </c>
      <c r="C458" s="198" t="s">
        <v>1979</v>
      </c>
      <c r="D458" s="198" t="s">
        <v>1974</v>
      </c>
      <c r="E458" s="198">
        <v>0.0</v>
      </c>
      <c r="F458" s="198" t="s">
        <v>1979</v>
      </c>
    </row>
    <row r="459" ht="12.75" customHeight="1">
      <c r="A459" s="768" t="s">
        <v>1990</v>
      </c>
      <c r="B459" s="198" t="s">
        <v>1979</v>
      </c>
      <c r="C459" s="198" t="s">
        <v>1979</v>
      </c>
      <c r="D459" s="198" t="s">
        <v>1974</v>
      </c>
      <c r="E459" s="198">
        <v>0.0</v>
      </c>
      <c r="F459" s="198" t="s">
        <v>1979</v>
      </c>
    </row>
    <row r="460" ht="12.75" customHeight="1">
      <c r="A460" s="768" t="s">
        <v>1991</v>
      </c>
      <c r="B460" s="198" t="s">
        <v>1979</v>
      </c>
      <c r="C460" s="198" t="s">
        <v>1979</v>
      </c>
      <c r="D460" s="198" t="s">
        <v>1974</v>
      </c>
      <c r="E460" s="198">
        <v>0.0</v>
      </c>
      <c r="F460" s="198" t="s">
        <v>1979</v>
      </c>
    </row>
    <row r="461" ht="12.75" customHeight="1">
      <c r="A461" s="768" t="s">
        <v>1992</v>
      </c>
      <c r="B461" s="198" t="s">
        <v>1979</v>
      </c>
      <c r="C461" s="198" t="s">
        <v>1979</v>
      </c>
      <c r="D461" s="198" t="s">
        <v>1974</v>
      </c>
      <c r="E461" s="198">
        <v>0.0</v>
      </c>
      <c r="F461" s="198" t="s">
        <v>1979</v>
      </c>
    </row>
    <row r="462" ht="12.75" customHeight="1">
      <c r="A462" s="768" t="s">
        <v>1993</v>
      </c>
      <c r="B462" s="198" t="s">
        <v>1979</v>
      </c>
      <c r="C462" s="198" t="s">
        <v>1979</v>
      </c>
      <c r="D462" s="198" t="s">
        <v>1974</v>
      </c>
      <c r="E462" s="198">
        <v>0.0</v>
      </c>
      <c r="F462" s="198" t="s">
        <v>1979</v>
      </c>
    </row>
    <row r="463" ht="12.75" customHeight="1">
      <c r="A463" s="768" t="s">
        <v>1994</v>
      </c>
      <c r="B463" s="198" t="s">
        <v>1979</v>
      </c>
      <c r="C463" s="198" t="s">
        <v>1979</v>
      </c>
      <c r="D463" s="198" t="s">
        <v>1974</v>
      </c>
      <c r="E463" s="198">
        <v>0.0</v>
      </c>
      <c r="F463" s="198" t="s">
        <v>1979</v>
      </c>
    </row>
    <row r="464" ht="12.75" customHeight="1">
      <c r="A464" s="768" t="s">
        <v>1995</v>
      </c>
      <c r="B464" s="198" t="s">
        <v>1979</v>
      </c>
      <c r="C464" s="198" t="s">
        <v>1979</v>
      </c>
      <c r="D464" s="198" t="s">
        <v>1974</v>
      </c>
      <c r="E464" s="198">
        <v>0.0</v>
      </c>
      <c r="F464" s="198" t="s">
        <v>1979</v>
      </c>
    </row>
    <row r="465" ht="12.75" customHeight="1">
      <c r="A465" s="768" t="s">
        <v>1996</v>
      </c>
      <c r="B465" s="198" t="s">
        <v>1979</v>
      </c>
      <c r="C465" s="198" t="s">
        <v>1979</v>
      </c>
      <c r="D465" s="198" t="s">
        <v>1974</v>
      </c>
      <c r="E465" s="198">
        <v>0.0</v>
      </c>
      <c r="F465" s="198" t="s">
        <v>1979</v>
      </c>
    </row>
    <row r="466" ht="12.75" customHeight="1">
      <c r="A466" s="768" t="s">
        <v>1997</v>
      </c>
      <c r="B466" s="198" t="s">
        <v>1979</v>
      </c>
      <c r="C466" s="198" t="s">
        <v>1979</v>
      </c>
      <c r="D466" s="198" t="s">
        <v>1974</v>
      </c>
      <c r="E466" s="198">
        <v>0.0</v>
      </c>
      <c r="F466" s="198" t="s">
        <v>1979</v>
      </c>
    </row>
    <row r="467" ht="12.75" customHeight="1">
      <c r="A467" s="768" t="s">
        <v>1998</v>
      </c>
      <c r="B467" s="198" t="s">
        <v>1979</v>
      </c>
      <c r="C467" s="198" t="s">
        <v>1979</v>
      </c>
      <c r="D467" s="198" t="s">
        <v>1974</v>
      </c>
      <c r="E467" s="198">
        <v>0.0</v>
      </c>
      <c r="F467" s="198" t="s">
        <v>1979</v>
      </c>
    </row>
    <row r="468" ht="12.75" customHeight="1">
      <c r="A468" s="768" t="s">
        <v>1999</v>
      </c>
      <c r="B468" s="198" t="s">
        <v>1979</v>
      </c>
      <c r="C468" s="198" t="s">
        <v>1979</v>
      </c>
      <c r="D468" s="198" t="s">
        <v>1974</v>
      </c>
      <c r="E468" s="198">
        <v>0.0</v>
      </c>
      <c r="F468" s="198" t="s">
        <v>1979</v>
      </c>
    </row>
    <row r="469" ht="12.75" customHeight="1">
      <c r="A469" s="768" t="s">
        <v>2000</v>
      </c>
      <c r="B469" s="198" t="s">
        <v>1979</v>
      </c>
      <c r="C469" s="198" t="s">
        <v>1979</v>
      </c>
      <c r="D469" s="198" t="s">
        <v>1974</v>
      </c>
      <c r="E469" s="198">
        <v>0.0</v>
      </c>
      <c r="F469" s="198" t="s">
        <v>1979</v>
      </c>
    </row>
    <row r="470" ht="12.75" customHeight="1">
      <c r="A470" s="768" t="s">
        <v>2001</v>
      </c>
      <c r="B470" s="198" t="s">
        <v>1979</v>
      </c>
      <c r="C470" s="198" t="s">
        <v>1979</v>
      </c>
      <c r="D470" s="198" t="s">
        <v>1974</v>
      </c>
      <c r="E470" s="198">
        <v>0.0</v>
      </c>
      <c r="F470" s="198" t="s">
        <v>1979</v>
      </c>
    </row>
    <row r="471" ht="12.75" customHeight="1">
      <c r="A471" s="768" t="s">
        <v>2002</v>
      </c>
      <c r="B471" s="198" t="s">
        <v>1979</v>
      </c>
      <c r="C471" s="198" t="s">
        <v>1979</v>
      </c>
      <c r="D471" s="198" t="s">
        <v>1974</v>
      </c>
      <c r="E471" s="198">
        <v>0.0</v>
      </c>
      <c r="F471" s="198" t="s">
        <v>1979</v>
      </c>
    </row>
    <row r="472" ht="12.75" customHeight="1">
      <c r="A472" s="768" t="s">
        <v>2003</v>
      </c>
      <c r="B472" s="198" t="s">
        <v>1979</v>
      </c>
      <c r="C472" s="198" t="s">
        <v>1979</v>
      </c>
      <c r="D472" s="198" t="s">
        <v>1974</v>
      </c>
      <c r="E472" s="198">
        <v>0.0</v>
      </c>
      <c r="F472" s="198" t="s">
        <v>1979</v>
      </c>
    </row>
    <row r="473" ht="12.75" customHeight="1">
      <c r="A473" s="768" t="s">
        <v>2004</v>
      </c>
      <c r="B473" s="198" t="s">
        <v>1979</v>
      </c>
      <c r="C473" s="198" t="s">
        <v>1979</v>
      </c>
      <c r="D473" s="198" t="s">
        <v>1974</v>
      </c>
      <c r="E473" s="198">
        <v>0.0</v>
      </c>
      <c r="F473" s="198" t="s">
        <v>1979</v>
      </c>
    </row>
    <row r="474" ht="12.75" customHeight="1">
      <c r="A474" s="768" t="s">
        <v>2005</v>
      </c>
      <c r="B474" s="198" t="s">
        <v>1979</v>
      </c>
      <c r="C474" s="198" t="s">
        <v>1979</v>
      </c>
      <c r="D474" s="198" t="s">
        <v>1974</v>
      </c>
      <c r="E474" s="198">
        <v>0.0</v>
      </c>
      <c r="F474" s="198" t="s">
        <v>1979</v>
      </c>
    </row>
    <row r="475" ht="12.75" customHeight="1">
      <c r="A475" s="768" t="s">
        <v>2006</v>
      </c>
      <c r="B475" s="198" t="s">
        <v>1979</v>
      </c>
      <c r="C475" s="198" t="s">
        <v>1979</v>
      </c>
      <c r="D475" s="198" t="s">
        <v>1974</v>
      </c>
      <c r="E475" s="198">
        <v>0.0</v>
      </c>
      <c r="F475" s="198" t="s">
        <v>1979</v>
      </c>
    </row>
    <row r="476" ht="12.75" customHeight="1">
      <c r="A476" s="768" t="s">
        <v>2007</v>
      </c>
      <c r="B476" s="198" t="s">
        <v>2008</v>
      </c>
      <c r="C476" s="198">
        <v>0.0</v>
      </c>
      <c r="D476" s="198" t="s">
        <v>1974</v>
      </c>
      <c r="E476" s="198">
        <v>0.0</v>
      </c>
      <c r="F476" s="198" t="s">
        <v>2008</v>
      </c>
    </row>
    <row r="477" ht="12.75" customHeight="1">
      <c r="A477" s="768" t="s">
        <v>2009</v>
      </c>
      <c r="B477" s="198" t="s">
        <v>2008</v>
      </c>
      <c r="C477" s="198">
        <v>0.0</v>
      </c>
      <c r="D477" s="198" t="s">
        <v>1974</v>
      </c>
      <c r="E477" s="198">
        <v>0.0</v>
      </c>
      <c r="F477" s="198" t="s">
        <v>2008</v>
      </c>
    </row>
    <row r="478" ht="12.75" customHeight="1">
      <c r="A478" s="768" t="s">
        <v>2010</v>
      </c>
      <c r="B478" s="198" t="s">
        <v>2008</v>
      </c>
      <c r="C478" s="198">
        <v>0.0</v>
      </c>
      <c r="D478" s="198" t="s">
        <v>1974</v>
      </c>
      <c r="E478" s="198">
        <v>0.0</v>
      </c>
      <c r="F478" s="198" t="s">
        <v>2008</v>
      </c>
    </row>
    <row r="479" ht="12.75" customHeight="1">
      <c r="A479" s="768" t="s">
        <v>2011</v>
      </c>
      <c r="B479" s="198" t="s">
        <v>2008</v>
      </c>
      <c r="C479" s="198">
        <v>0.0</v>
      </c>
      <c r="D479" s="198" t="s">
        <v>1974</v>
      </c>
      <c r="E479" s="198">
        <v>0.0</v>
      </c>
      <c r="F479" s="198" t="s">
        <v>2008</v>
      </c>
    </row>
    <row r="480" ht="12.75" customHeight="1">
      <c r="A480" s="768" t="s">
        <v>2012</v>
      </c>
      <c r="B480" s="198" t="s">
        <v>2008</v>
      </c>
      <c r="C480" s="198">
        <v>0.0</v>
      </c>
      <c r="D480" s="198" t="s">
        <v>1974</v>
      </c>
      <c r="E480" s="198">
        <v>0.0</v>
      </c>
      <c r="F480" s="198" t="s">
        <v>2008</v>
      </c>
    </row>
    <row r="481" ht="12.75" customHeight="1">
      <c r="A481" s="768" t="s">
        <v>2013</v>
      </c>
      <c r="B481" s="198" t="s">
        <v>2008</v>
      </c>
      <c r="C481" s="198">
        <v>0.0</v>
      </c>
      <c r="D481" s="198" t="s">
        <v>1974</v>
      </c>
      <c r="E481" s="198">
        <v>0.0</v>
      </c>
      <c r="F481" s="198" t="s">
        <v>2008</v>
      </c>
    </row>
    <row r="482" ht="12.75" customHeight="1">
      <c r="A482" s="768" t="s">
        <v>2014</v>
      </c>
      <c r="B482" s="198" t="s">
        <v>2008</v>
      </c>
      <c r="C482" s="198">
        <v>0.0</v>
      </c>
      <c r="D482" s="198" t="s">
        <v>1974</v>
      </c>
      <c r="E482" s="198">
        <v>0.0</v>
      </c>
      <c r="F482" s="198" t="s">
        <v>2008</v>
      </c>
    </row>
    <row r="483" ht="12.75" customHeight="1">
      <c r="A483" s="768" t="s">
        <v>2015</v>
      </c>
      <c r="B483" s="198" t="s">
        <v>2008</v>
      </c>
      <c r="C483" s="198">
        <v>0.0</v>
      </c>
      <c r="D483" s="198" t="s">
        <v>1974</v>
      </c>
      <c r="E483" s="198">
        <v>0.0</v>
      </c>
      <c r="F483" s="198" t="s">
        <v>2008</v>
      </c>
    </row>
    <row r="484" ht="12.75" customHeight="1">
      <c r="A484" s="768" t="s">
        <v>2016</v>
      </c>
      <c r="B484" s="198" t="s">
        <v>2017</v>
      </c>
      <c r="C484" s="198">
        <v>0.0</v>
      </c>
      <c r="D484" s="198" t="s">
        <v>1974</v>
      </c>
      <c r="E484" s="198">
        <v>0.0</v>
      </c>
      <c r="F484" s="198" t="s">
        <v>2018</v>
      </c>
    </row>
    <row r="485" ht="12.75" customHeight="1">
      <c r="A485" s="768" t="s">
        <v>2019</v>
      </c>
      <c r="B485" s="198" t="s">
        <v>2017</v>
      </c>
      <c r="C485" s="198">
        <v>0.0</v>
      </c>
      <c r="D485" s="198" t="s">
        <v>1974</v>
      </c>
      <c r="E485" s="198">
        <v>0.0</v>
      </c>
      <c r="F485" s="198" t="s">
        <v>2018</v>
      </c>
    </row>
    <row r="486" ht="12.75" customHeight="1">
      <c r="A486" s="768" t="s">
        <v>2020</v>
      </c>
      <c r="B486" s="198" t="s">
        <v>2017</v>
      </c>
      <c r="C486" s="198">
        <v>0.0</v>
      </c>
      <c r="D486" s="198" t="s">
        <v>1974</v>
      </c>
      <c r="E486" s="198">
        <v>0.0</v>
      </c>
      <c r="F486" s="198" t="s">
        <v>2018</v>
      </c>
    </row>
    <row r="487" ht="12.75" customHeight="1">
      <c r="A487" s="768" t="s">
        <v>2021</v>
      </c>
      <c r="B487" s="198" t="s">
        <v>2017</v>
      </c>
      <c r="C487" s="198">
        <v>0.0</v>
      </c>
      <c r="D487" s="198" t="s">
        <v>1974</v>
      </c>
      <c r="E487" s="198">
        <v>0.0</v>
      </c>
      <c r="F487" s="198" t="s">
        <v>2018</v>
      </c>
    </row>
    <row r="488" ht="12.75" customHeight="1">
      <c r="A488" s="768" t="s">
        <v>2022</v>
      </c>
      <c r="B488" s="198" t="s">
        <v>2017</v>
      </c>
      <c r="C488" s="198">
        <v>0.0</v>
      </c>
      <c r="D488" s="198" t="s">
        <v>1974</v>
      </c>
      <c r="E488" s="198">
        <v>0.0</v>
      </c>
      <c r="F488" s="198" t="s">
        <v>2018</v>
      </c>
    </row>
    <row r="489" ht="12.75" customHeight="1">
      <c r="A489" s="768" t="s">
        <v>2023</v>
      </c>
      <c r="B489" s="198" t="s">
        <v>2017</v>
      </c>
      <c r="C489" s="198">
        <v>0.0</v>
      </c>
      <c r="D489" s="198" t="s">
        <v>1974</v>
      </c>
      <c r="E489" s="198">
        <v>0.0</v>
      </c>
      <c r="F489" s="198" t="s">
        <v>2018</v>
      </c>
    </row>
    <row r="490" ht="12.75" customHeight="1">
      <c r="A490" s="768" t="s">
        <v>2024</v>
      </c>
      <c r="B490" s="198" t="s">
        <v>2017</v>
      </c>
      <c r="C490" s="198">
        <v>0.0</v>
      </c>
      <c r="D490" s="198" t="s">
        <v>1974</v>
      </c>
      <c r="E490" s="198">
        <v>0.0</v>
      </c>
      <c r="F490" s="198" t="s">
        <v>2018</v>
      </c>
    </row>
    <row r="491" ht="12.75" customHeight="1">
      <c r="A491" s="768" t="s">
        <v>2025</v>
      </c>
      <c r="B491" s="198" t="s">
        <v>2017</v>
      </c>
      <c r="C491" s="198">
        <v>0.0</v>
      </c>
      <c r="D491" s="198" t="s">
        <v>1974</v>
      </c>
      <c r="E491" s="198">
        <v>0.0</v>
      </c>
      <c r="F491" s="198" t="s">
        <v>2018</v>
      </c>
    </row>
    <row r="492" ht="12.75" customHeight="1">
      <c r="A492" s="768" t="s">
        <v>2026</v>
      </c>
      <c r="B492" s="198" t="s">
        <v>2017</v>
      </c>
      <c r="C492" s="198">
        <v>0.0</v>
      </c>
      <c r="D492" s="198" t="s">
        <v>1974</v>
      </c>
      <c r="E492" s="198">
        <v>0.0</v>
      </c>
      <c r="F492" s="198" t="s">
        <v>2018</v>
      </c>
    </row>
    <row r="493" ht="12.75" customHeight="1">
      <c r="A493" s="768" t="s">
        <v>2027</v>
      </c>
      <c r="B493" s="198" t="s">
        <v>2017</v>
      </c>
      <c r="C493" s="198">
        <v>0.0</v>
      </c>
      <c r="D493" s="198" t="s">
        <v>1974</v>
      </c>
      <c r="E493" s="198">
        <v>0.0</v>
      </c>
      <c r="F493" s="198" t="s">
        <v>2018</v>
      </c>
    </row>
    <row r="494" ht="12.75" customHeight="1">
      <c r="A494" s="768" t="s">
        <v>2028</v>
      </c>
      <c r="B494" s="198" t="s">
        <v>2017</v>
      </c>
      <c r="C494" s="198">
        <v>0.0</v>
      </c>
      <c r="D494" s="198" t="s">
        <v>1974</v>
      </c>
      <c r="E494" s="198">
        <v>0.0</v>
      </c>
      <c r="F494" s="198" t="s">
        <v>2018</v>
      </c>
    </row>
    <row r="495" ht="12.75" customHeight="1">
      <c r="A495" s="768" t="s">
        <v>2029</v>
      </c>
      <c r="B495" s="198" t="s">
        <v>2017</v>
      </c>
      <c r="C495" s="198">
        <v>0.0</v>
      </c>
      <c r="D495" s="198" t="s">
        <v>1974</v>
      </c>
      <c r="E495" s="198">
        <v>0.0</v>
      </c>
      <c r="F495" s="198" t="s">
        <v>2018</v>
      </c>
    </row>
    <row r="496" ht="12.75" customHeight="1">
      <c r="A496" s="768" t="s">
        <v>2030</v>
      </c>
      <c r="B496" s="198" t="s">
        <v>2017</v>
      </c>
      <c r="C496" s="198">
        <v>0.0</v>
      </c>
      <c r="D496" s="198" t="s">
        <v>1974</v>
      </c>
      <c r="E496" s="198">
        <v>0.0</v>
      </c>
      <c r="F496" s="198" t="s">
        <v>2018</v>
      </c>
    </row>
    <row r="497" ht="12.75" customHeight="1">
      <c r="A497" s="768" t="s">
        <v>2031</v>
      </c>
      <c r="B497" s="198" t="s">
        <v>2017</v>
      </c>
      <c r="C497" s="198">
        <v>0.0</v>
      </c>
      <c r="D497" s="198" t="s">
        <v>1974</v>
      </c>
      <c r="E497" s="198">
        <v>0.0</v>
      </c>
      <c r="F497" s="198" t="s">
        <v>2018</v>
      </c>
    </row>
    <row r="498" ht="12.75" customHeight="1">
      <c r="A498" s="768" t="s">
        <v>2032</v>
      </c>
      <c r="B498" s="198" t="s">
        <v>2017</v>
      </c>
      <c r="C498" s="198">
        <v>0.0</v>
      </c>
      <c r="D498" s="198" t="s">
        <v>1974</v>
      </c>
      <c r="E498" s="198">
        <v>0.0</v>
      </c>
      <c r="F498" s="198" t="s">
        <v>2018</v>
      </c>
    </row>
    <row r="499" ht="12.75" customHeight="1">
      <c r="A499" s="768" t="s">
        <v>2033</v>
      </c>
      <c r="B499" s="198" t="s">
        <v>2017</v>
      </c>
      <c r="C499" s="198">
        <v>0.0</v>
      </c>
      <c r="D499" s="198" t="s">
        <v>1974</v>
      </c>
      <c r="E499" s="198">
        <v>0.0</v>
      </c>
      <c r="F499" s="198" t="s">
        <v>2018</v>
      </c>
    </row>
    <row r="500" ht="12.75" customHeight="1">
      <c r="A500" s="768" t="s">
        <v>2034</v>
      </c>
      <c r="B500" s="198" t="s">
        <v>2017</v>
      </c>
      <c r="C500" s="198">
        <v>0.0</v>
      </c>
      <c r="D500" s="198" t="s">
        <v>1974</v>
      </c>
      <c r="E500" s="198">
        <v>0.0</v>
      </c>
      <c r="F500" s="198" t="s">
        <v>2018</v>
      </c>
    </row>
    <row r="501" ht="12.75" customHeight="1">
      <c r="A501" s="768" t="s">
        <v>2035</v>
      </c>
      <c r="B501" s="198" t="s">
        <v>2017</v>
      </c>
      <c r="C501" s="198">
        <v>0.0</v>
      </c>
      <c r="D501" s="198" t="s">
        <v>1974</v>
      </c>
      <c r="E501" s="198">
        <v>0.0</v>
      </c>
      <c r="F501" s="198" t="s">
        <v>2018</v>
      </c>
    </row>
    <row r="502" ht="12.75" customHeight="1">
      <c r="A502" s="768" t="s">
        <v>2036</v>
      </c>
      <c r="B502" s="198" t="s">
        <v>2017</v>
      </c>
      <c r="C502" s="198">
        <v>0.0</v>
      </c>
      <c r="D502" s="198" t="s">
        <v>1974</v>
      </c>
      <c r="E502" s="198">
        <v>0.0</v>
      </c>
      <c r="F502" s="198" t="s">
        <v>2018</v>
      </c>
    </row>
    <row r="503" ht="12.75" customHeight="1">
      <c r="A503" s="768" t="s">
        <v>2037</v>
      </c>
      <c r="B503" s="198" t="s">
        <v>2017</v>
      </c>
      <c r="C503" s="198">
        <v>0.0</v>
      </c>
      <c r="D503" s="198" t="s">
        <v>1974</v>
      </c>
      <c r="E503" s="198">
        <v>0.0</v>
      </c>
      <c r="F503" s="198" t="s">
        <v>2018</v>
      </c>
    </row>
    <row r="504" ht="12.75" customHeight="1">
      <c r="A504" s="768" t="s">
        <v>2038</v>
      </c>
      <c r="B504" s="198" t="s">
        <v>2017</v>
      </c>
      <c r="C504" s="198">
        <v>0.0</v>
      </c>
      <c r="D504" s="198" t="s">
        <v>1974</v>
      </c>
      <c r="E504" s="198">
        <v>0.0</v>
      </c>
      <c r="F504" s="198" t="s">
        <v>2018</v>
      </c>
    </row>
    <row r="505" ht="12.75" customHeight="1">
      <c r="A505" s="768" t="s">
        <v>2039</v>
      </c>
      <c r="B505" s="198" t="s">
        <v>2017</v>
      </c>
      <c r="C505" s="198">
        <v>0.0</v>
      </c>
      <c r="D505" s="198" t="s">
        <v>1974</v>
      </c>
      <c r="E505" s="198">
        <v>0.0</v>
      </c>
      <c r="F505" s="198" t="s">
        <v>2018</v>
      </c>
    </row>
    <row r="506" ht="12.75" customHeight="1">
      <c r="A506" s="768" t="s">
        <v>2040</v>
      </c>
      <c r="B506" s="198" t="s">
        <v>2017</v>
      </c>
      <c r="C506" s="198">
        <v>0.0</v>
      </c>
      <c r="D506" s="198" t="s">
        <v>1974</v>
      </c>
      <c r="E506" s="198">
        <v>0.0</v>
      </c>
      <c r="F506" s="198" t="s">
        <v>2018</v>
      </c>
    </row>
    <row r="507" ht="12.75" customHeight="1">
      <c r="A507" s="768" t="s">
        <v>2041</v>
      </c>
      <c r="B507" s="198" t="s">
        <v>2017</v>
      </c>
      <c r="C507" s="198">
        <v>0.0</v>
      </c>
      <c r="D507" s="198" t="s">
        <v>1974</v>
      </c>
      <c r="E507" s="198">
        <v>0.0</v>
      </c>
      <c r="F507" s="198" t="s">
        <v>2018</v>
      </c>
    </row>
    <row r="508" ht="12.75" customHeight="1">
      <c r="A508" s="768" t="s">
        <v>2042</v>
      </c>
      <c r="B508" s="198" t="s">
        <v>2017</v>
      </c>
      <c r="C508" s="198">
        <v>0.0</v>
      </c>
      <c r="D508" s="198" t="s">
        <v>1974</v>
      </c>
      <c r="E508" s="198">
        <v>0.0</v>
      </c>
      <c r="F508" s="198" t="s">
        <v>2018</v>
      </c>
    </row>
    <row r="509" ht="12.75" customHeight="1">
      <c r="A509" s="768" t="s">
        <v>2043</v>
      </c>
      <c r="B509" s="198" t="s">
        <v>2017</v>
      </c>
      <c r="C509" s="198">
        <v>0.0</v>
      </c>
      <c r="D509" s="198" t="s">
        <v>1974</v>
      </c>
      <c r="E509" s="198">
        <v>0.0</v>
      </c>
      <c r="F509" s="198" t="s">
        <v>2018</v>
      </c>
    </row>
    <row r="510" ht="12.75" customHeight="1">
      <c r="A510" s="768" t="s">
        <v>2044</v>
      </c>
      <c r="B510" s="198" t="s">
        <v>2045</v>
      </c>
      <c r="C510" s="198" t="e">
        <v>#N/A</v>
      </c>
      <c r="D510" s="198" t="e">
        <v>#N/A</v>
      </c>
      <c r="E510" s="198" t="e">
        <v>#N/A</v>
      </c>
      <c r="F510" s="198" t="e">
        <v>#N/A</v>
      </c>
    </row>
    <row r="511" ht="12.75" customHeight="1">
      <c r="A511" s="768" t="s">
        <v>2046</v>
      </c>
      <c r="B511" s="198" t="s">
        <v>2045</v>
      </c>
      <c r="C511" s="198" t="e">
        <v>#N/A</v>
      </c>
      <c r="D511" s="198" t="e">
        <v>#N/A</v>
      </c>
      <c r="E511" s="198" t="e">
        <v>#N/A</v>
      </c>
      <c r="F511" s="198" t="e">
        <v>#N/A</v>
      </c>
    </row>
    <row r="512" ht="12.75" customHeight="1">
      <c r="A512" s="768" t="s">
        <v>2047</v>
      </c>
      <c r="B512" s="198" t="s">
        <v>2045</v>
      </c>
      <c r="C512" s="198" t="e">
        <v>#N/A</v>
      </c>
      <c r="D512" s="198" t="e">
        <v>#N/A</v>
      </c>
      <c r="E512" s="198" t="e">
        <v>#N/A</v>
      </c>
      <c r="F512" s="198" t="e">
        <v>#N/A</v>
      </c>
    </row>
    <row r="513" ht="12.75" customHeight="1">
      <c r="A513" s="768" t="s">
        <v>2048</v>
      </c>
      <c r="B513" s="198" t="s">
        <v>2045</v>
      </c>
      <c r="C513" s="198" t="e">
        <v>#N/A</v>
      </c>
      <c r="D513" s="198" t="e">
        <v>#N/A</v>
      </c>
      <c r="E513" s="198" t="e">
        <v>#N/A</v>
      </c>
      <c r="F513" s="198" t="e">
        <v>#N/A</v>
      </c>
    </row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8.63"/>
    <col customWidth="1" min="3" max="3" width="15.75"/>
    <col customWidth="1" min="4" max="4" width="12.38"/>
    <col customWidth="1" min="5" max="5" width="9.88"/>
    <col customWidth="1" min="6" max="6" width="9.13"/>
    <col customWidth="1" min="7" max="7" width="13.38"/>
    <col customWidth="1" min="8" max="26" width="8.63"/>
  </cols>
  <sheetData>
    <row r="1" ht="12.75" customHeight="1">
      <c r="A1" s="769" t="s">
        <v>2049</v>
      </c>
      <c r="B1" s="770" t="s">
        <v>1528</v>
      </c>
      <c r="C1" s="770" t="s">
        <v>1134</v>
      </c>
      <c r="D1" s="771" t="s">
        <v>2050</v>
      </c>
      <c r="E1" s="752" t="s">
        <v>17</v>
      </c>
      <c r="F1" s="767" t="s">
        <v>1525</v>
      </c>
      <c r="G1" s="770" t="s">
        <v>2051</v>
      </c>
    </row>
    <row r="2" ht="12.75" customHeight="1">
      <c r="C2" s="768"/>
      <c r="D2" s="768"/>
      <c r="E2" s="768"/>
      <c r="F2" s="768"/>
      <c r="G2" s="768"/>
    </row>
    <row r="3" ht="12.75" customHeight="1">
      <c r="C3" s="768"/>
      <c r="D3" s="768"/>
      <c r="E3" s="768"/>
      <c r="F3" s="768"/>
      <c r="G3" s="768"/>
    </row>
    <row r="4" ht="12.75" customHeight="1">
      <c r="C4" s="768"/>
      <c r="D4" s="768"/>
      <c r="E4" s="768"/>
      <c r="F4" s="768"/>
      <c r="G4" s="768"/>
    </row>
    <row r="5" ht="12.75" customHeight="1">
      <c r="C5" s="768"/>
      <c r="D5" s="768"/>
      <c r="E5" s="768"/>
      <c r="F5" s="768"/>
      <c r="G5" s="768"/>
    </row>
    <row r="6" ht="12.75" customHeight="1">
      <c r="C6" s="768"/>
      <c r="D6" s="768"/>
      <c r="E6" s="768"/>
      <c r="F6" s="768"/>
      <c r="G6" s="768"/>
    </row>
    <row r="7" ht="12.75" customHeight="1">
      <c r="C7" s="768"/>
      <c r="D7" s="768"/>
      <c r="E7" s="768"/>
      <c r="F7" s="768"/>
      <c r="G7" s="768"/>
    </row>
    <row r="8" ht="12.75" customHeight="1">
      <c r="C8" s="768"/>
      <c r="D8" s="768"/>
      <c r="E8" s="768"/>
      <c r="F8" s="768"/>
      <c r="G8" s="768"/>
    </row>
    <row r="9" ht="12.75" customHeight="1">
      <c r="C9" s="768"/>
      <c r="D9" s="768"/>
      <c r="E9" s="768"/>
      <c r="F9" s="768"/>
      <c r="G9" s="768"/>
    </row>
    <row r="10" ht="12.75" customHeight="1">
      <c r="C10" s="768"/>
      <c r="D10" s="768"/>
      <c r="E10" s="768"/>
      <c r="F10" s="768"/>
      <c r="G10" s="768"/>
    </row>
    <row r="11" ht="12.75" customHeight="1">
      <c r="C11" s="768"/>
      <c r="D11" s="768"/>
      <c r="E11" s="768"/>
      <c r="F11" s="768"/>
      <c r="G11" s="768"/>
    </row>
    <row r="12" ht="12.75" customHeight="1">
      <c r="C12" s="768"/>
      <c r="D12" s="768"/>
      <c r="E12" s="768"/>
      <c r="F12" s="768"/>
      <c r="G12" s="768"/>
    </row>
    <row r="13" ht="12.75" customHeight="1">
      <c r="C13" s="768"/>
      <c r="D13" s="768"/>
      <c r="E13" s="768"/>
      <c r="F13" s="768"/>
      <c r="G13" s="768"/>
    </row>
    <row r="14" ht="12.75" customHeight="1">
      <c r="C14" s="768"/>
      <c r="D14" s="768"/>
      <c r="E14" s="768"/>
      <c r="F14" s="768"/>
      <c r="G14" s="768"/>
    </row>
    <row r="15" ht="12.75" customHeight="1">
      <c r="C15" s="768"/>
      <c r="D15" s="768"/>
      <c r="E15" s="768"/>
      <c r="F15" s="768"/>
      <c r="G15" s="768"/>
    </row>
    <row r="16" ht="12.75" customHeight="1">
      <c r="C16" s="768"/>
      <c r="D16" s="768"/>
      <c r="E16" s="768"/>
      <c r="F16" s="768"/>
      <c r="G16" s="768"/>
    </row>
    <row r="17" ht="12.75" customHeight="1">
      <c r="C17" s="768"/>
      <c r="D17" s="768"/>
      <c r="E17" s="768"/>
      <c r="F17" s="768"/>
      <c r="G17" s="768"/>
    </row>
    <row r="18" ht="12.75" customHeight="1">
      <c r="C18" s="768"/>
      <c r="D18" s="768"/>
      <c r="E18" s="768"/>
      <c r="F18" s="768"/>
      <c r="G18" s="768"/>
    </row>
    <row r="19" ht="12.75" customHeight="1">
      <c r="C19" s="768"/>
      <c r="D19" s="768"/>
      <c r="E19" s="768"/>
      <c r="F19" s="768"/>
      <c r="G19" s="768"/>
    </row>
    <row r="20" ht="12.75" customHeight="1">
      <c r="C20" s="768"/>
      <c r="D20" s="768"/>
      <c r="E20" s="768"/>
      <c r="F20" s="768"/>
      <c r="G20" s="768"/>
    </row>
    <row r="21" ht="12.75" customHeight="1">
      <c r="C21" s="768"/>
      <c r="D21" s="768"/>
      <c r="E21" s="768"/>
      <c r="F21" s="768"/>
      <c r="G21" s="768"/>
    </row>
    <row r="22" ht="12.75" customHeight="1">
      <c r="C22" s="768"/>
      <c r="D22" s="768"/>
      <c r="E22" s="768"/>
      <c r="F22" s="768"/>
      <c r="G22" s="768"/>
    </row>
    <row r="23" ht="12.75" customHeight="1">
      <c r="C23" s="768"/>
      <c r="D23" s="768"/>
      <c r="E23" s="768"/>
      <c r="F23" s="768"/>
      <c r="G23" s="768"/>
    </row>
    <row r="24" ht="12.75" customHeight="1">
      <c r="C24" s="768"/>
      <c r="D24" s="768"/>
      <c r="E24" s="768"/>
      <c r="F24" s="768"/>
      <c r="G24" s="768"/>
    </row>
    <row r="25" ht="12.75" customHeight="1">
      <c r="C25" s="768"/>
      <c r="D25" s="768"/>
      <c r="E25" s="768"/>
      <c r="F25" s="768"/>
      <c r="G25" s="768"/>
    </row>
    <row r="26" ht="12.75" customHeight="1">
      <c r="C26" s="768"/>
      <c r="D26" s="768"/>
      <c r="E26" s="768"/>
      <c r="F26" s="768"/>
      <c r="G26" s="768"/>
    </row>
    <row r="27" ht="12.75" customHeight="1">
      <c r="C27" s="768"/>
      <c r="D27" s="768"/>
      <c r="E27" s="768"/>
      <c r="F27" s="768"/>
      <c r="G27" s="768"/>
    </row>
    <row r="28" ht="12.75" customHeight="1">
      <c r="C28" s="768"/>
      <c r="D28" s="768"/>
      <c r="E28" s="768"/>
      <c r="F28" s="768"/>
      <c r="G28" s="768"/>
    </row>
    <row r="29" ht="12.75" customHeight="1">
      <c r="C29" s="768"/>
      <c r="D29" s="768"/>
      <c r="E29" s="768"/>
      <c r="F29" s="768"/>
      <c r="G29" s="768"/>
    </row>
    <row r="30" ht="12.75" customHeight="1">
      <c r="C30" s="768"/>
      <c r="D30" s="768"/>
      <c r="E30" s="768"/>
      <c r="F30" s="768"/>
      <c r="G30" s="768"/>
    </row>
    <row r="31" ht="12.75" customHeight="1">
      <c r="C31" s="768"/>
      <c r="D31" s="768"/>
      <c r="E31" s="768"/>
      <c r="F31" s="768"/>
      <c r="G31" s="768"/>
    </row>
    <row r="32" ht="12.75" customHeight="1">
      <c r="C32" s="768"/>
      <c r="D32" s="768"/>
      <c r="E32" s="768"/>
      <c r="F32" s="768"/>
      <c r="G32" s="768"/>
    </row>
    <row r="33" ht="12.75" customHeight="1">
      <c r="C33" s="768"/>
      <c r="D33" s="768"/>
      <c r="E33" s="768"/>
      <c r="F33" s="768"/>
      <c r="G33" s="768"/>
    </row>
    <row r="34" ht="12.75" customHeight="1">
      <c r="C34" s="768"/>
      <c r="D34" s="768"/>
      <c r="E34" s="768"/>
      <c r="F34" s="768"/>
      <c r="G34" s="768"/>
    </row>
    <row r="35" ht="12.75" customHeight="1">
      <c r="C35" s="768"/>
      <c r="D35" s="768"/>
      <c r="E35" s="768"/>
      <c r="F35" s="768"/>
      <c r="G35" s="768"/>
    </row>
    <row r="36" ht="12.75" customHeight="1">
      <c r="C36" s="768"/>
      <c r="D36" s="768"/>
      <c r="E36" s="768"/>
      <c r="F36" s="768"/>
      <c r="G36" s="768"/>
    </row>
    <row r="37" ht="12.75" customHeight="1">
      <c r="C37" s="768"/>
      <c r="D37" s="768"/>
      <c r="E37" s="768"/>
      <c r="F37" s="768"/>
      <c r="G37" s="768"/>
    </row>
    <row r="38" ht="12.75" customHeight="1">
      <c r="C38" s="768"/>
      <c r="D38" s="768"/>
      <c r="E38" s="768"/>
      <c r="F38" s="768"/>
      <c r="G38" s="768"/>
    </row>
    <row r="39" ht="12.75" customHeight="1">
      <c r="C39" s="768"/>
      <c r="D39" s="768"/>
      <c r="E39" s="768"/>
      <c r="F39" s="768"/>
      <c r="G39" s="768"/>
    </row>
    <row r="40" ht="12.75" customHeight="1">
      <c r="C40" s="768"/>
      <c r="D40" s="768"/>
      <c r="E40" s="768"/>
      <c r="F40" s="768"/>
      <c r="G40" s="768"/>
    </row>
    <row r="41" ht="12.75" customHeight="1">
      <c r="C41" s="768"/>
      <c r="D41" s="768"/>
      <c r="E41" s="768"/>
      <c r="F41" s="768"/>
      <c r="G41" s="768"/>
    </row>
    <row r="42" ht="12.75" customHeight="1">
      <c r="C42" s="768"/>
      <c r="D42" s="768"/>
      <c r="E42" s="768"/>
      <c r="F42" s="768"/>
      <c r="G42" s="768"/>
    </row>
    <row r="43" ht="12.75" customHeight="1">
      <c r="C43" s="768"/>
      <c r="D43" s="768"/>
      <c r="E43" s="768"/>
      <c r="F43" s="768"/>
      <c r="G43" s="768"/>
    </row>
    <row r="44" ht="12.75" customHeight="1">
      <c r="C44" s="768"/>
      <c r="D44" s="768"/>
      <c r="E44" s="768"/>
      <c r="F44" s="768"/>
      <c r="G44" s="768"/>
    </row>
    <row r="45" ht="12.75" customHeight="1">
      <c r="C45" s="768"/>
      <c r="D45" s="768"/>
      <c r="E45" s="768"/>
      <c r="F45" s="768"/>
      <c r="G45" s="768"/>
    </row>
    <row r="46" ht="12.75" customHeight="1">
      <c r="C46" s="768"/>
      <c r="D46" s="768"/>
      <c r="E46" s="768"/>
      <c r="F46" s="768"/>
      <c r="G46" s="768"/>
    </row>
    <row r="47" ht="12.75" customHeight="1">
      <c r="C47" s="768"/>
      <c r="D47" s="768"/>
      <c r="E47" s="768"/>
      <c r="F47" s="768"/>
      <c r="G47" s="768"/>
    </row>
    <row r="48" ht="12.75" customHeight="1">
      <c r="C48" s="768"/>
      <c r="D48" s="768"/>
      <c r="E48" s="768"/>
      <c r="F48" s="768"/>
      <c r="G48" s="768"/>
    </row>
    <row r="49" ht="12.75" customHeight="1">
      <c r="C49" s="768"/>
      <c r="D49" s="768"/>
      <c r="E49" s="768"/>
      <c r="F49" s="768"/>
      <c r="G49" s="768"/>
    </row>
    <row r="50" ht="12.75" customHeight="1">
      <c r="C50" s="768"/>
      <c r="D50" s="768"/>
      <c r="E50" s="768"/>
      <c r="F50" s="768"/>
      <c r="G50" s="768"/>
    </row>
    <row r="51" ht="12.75" customHeight="1">
      <c r="C51" s="768"/>
      <c r="D51" s="768"/>
      <c r="E51" s="768"/>
      <c r="F51" s="768"/>
      <c r="G51" s="768"/>
    </row>
    <row r="52" ht="12.75" customHeight="1">
      <c r="C52" s="768"/>
      <c r="D52" s="768"/>
      <c r="E52" s="768"/>
      <c r="F52" s="768"/>
      <c r="G52" s="768"/>
    </row>
    <row r="53" ht="12.75" customHeight="1">
      <c r="C53" s="768"/>
      <c r="D53" s="768"/>
      <c r="E53" s="768"/>
      <c r="F53" s="768"/>
      <c r="G53" s="768"/>
    </row>
    <row r="54" ht="12.75" customHeight="1">
      <c r="C54" s="768"/>
      <c r="D54" s="768"/>
      <c r="E54" s="768"/>
      <c r="F54" s="768"/>
      <c r="G54" s="768"/>
    </row>
    <row r="55" ht="12.75" customHeight="1">
      <c r="C55" s="768"/>
      <c r="D55" s="768"/>
      <c r="E55" s="768"/>
      <c r="F55" s="768"/>
      <c r="G55" s="768"/>
    </row>
    <row r="56" ht="12.75" customHeight="1">
      <c r="C56" s="768"/>
      <c r="D56" s="768"/>
      <c r="E56" s="768"/>
      <c r="F56" s="768"/>
      <c r="G56" s="768"/>
    </row>
    <row r="57" ht="12.75" customHeight="1">
      <c r="C57" s="768"/>
      <c r="D57" s="768"/>
      <c r="E57" s="768"/>
      <c r="F57" s="768"/>
      <c r="G57" s="768"/>
    </row>
    <row r="58" ht="12.75" customHeight="1">
      <c r="C58" s="768"/>
      <c r="D58" s="768"/>
      <c r="E58" s="768"/>
      <c r="F58" s="768"/>
      <c r="G58" s="768"/>
    </row>
    <row r="59" ht="12.75" customHeight="1">
      <c r="C59" s="768"/>
      <c r="D59" s="768"/>
      <c r="E59" s="768"/>
      <c r="F59" s="768"/>
      <c r="G59" s="768"/>
    </row>
    <row r="60" ht="12.75" customHeight="1">
      <c r="C60" s="768"/>
      <c r="D60" s="768"/>
      <c r="E60" s="768"/>
      <c r="F60" s="768"/>
      <c r="G60" s="768"/>
    </row>
    <row r="61" ht="12.75" customHeight="1">
      <c r="C61" s="768"/>
      <c r="D61" s="768"/>
      <c r="E61" s="768"/>
      <c r="F61" s="768"/>
      <c r="G61" s="768"/>
    </row>
    <row r="62" ht="12.75" customHeight="1">
      <c r="C62" s="768"/>
      <c r="D62" s="768"/>
      <c r="E62" s="768"/>
      <c r="F62" s="768"/>
      <c r="G62" s="768"/>
    </row>
    <row r="63" ht="12.75" customHeight="1">
      <c r="C63" s="768"/>
      <c r="D63" s="768"/>
      <c r="E63" s="768"/>
      <c r="F63" s="768"/>
      <c r="G63" s="768"/>
    </row>
    <row r="64" ht="12.75" customHeight="1">
      <c r="C64" s="768"/>
      <c r="D64" s="768"/>
      <c r="E64" s="768"/>
      <c r="F64" s="768"/>
      <c r="G64" s="768"/>
    </row>
    <row r="65" ht="12.75" customHeight="1">
      <c r="C65" s="768"/>
      <c r="D65" s="768"/>
      <c r="E65" s="768"/>
      <c r="F65" s="768"/>
      <c r="G65" s="768"/>
    </row>
    <row r="66" ht="12.75" customHeight="1">
      <c r="C66" s="768"/>
      <c r="D66" s="768"/>
      <c r="E66" s="768"/>
      <c r="F66" s="768"/>
      <c r="G66" s="768"/>
    </row>
    <row r="67" ht="12.75" customHeight="1">
      <c r="C67" s="768"/>
      <c r="D67" s="768"/>
      <c r="E67" s="768"/>
      <c r="F67" s="768"/>
      <c r="G67" s="768"/>
    </row>
    <row r="68" ht="12.75" customHeight="1">
      <c r="C68" s="768"/>
      <c r="D68" s="768"/>
      <c r="E68" s="768"/>
      <c r="F68" s="768"/>
      <c r="G68" s="768"/>
    </row>
    <row r="69" ht="12.75" customHeight="1">
      <c r="C69" s="768"/>
      <c r="D69" s="768"/>
      <c r="E69" s="768"/>
      <c r="F69" s="768"/>
      <c r="G69" s="768"/>
    </row>
    <row r="70" ht="12.75" customHeight="1">
      <c r="C70" s="768"/>
      <c r="D70" s="768"/>
      <c r="E70" s="768"/>
      <c r="F70" s="768"/>
      <c r="G70" s="768"/>
    </row>
    <row r="71" ht="12.75" customHeight="1">
      <c r="C71" s="768"/>
      <c r="D71" s="768"/>
      <c r="E71" s="768"/>
      <c r="F71" s="768"/>
      <c r="G71" s="768"/>
    </row>
    <row r="72" ht="12.75" customHeight="1">
      <c r="C72" s="768"/>
      <c r="D72" s="768"/>
      <c r="E72" s="768"/>
      <c r="F72" s="768"/>
      <c r="G72" s="768"/>
    </row>
    <row r="73" ht="12.75" customHeight="1">
      <c r="C73" s="768"/>
      <c r="D73" s="768"/>
      <c r="E73" s="768"/>
      <c r="F73" s="768"/>
      <c r="G73" s="768"/>
    </row>
    <row r="74" ht="12.75" customHeight="1">
      <c r="C74" s="768"/>
      <c r="D74" s="768"/>
      <c r="E74" s="768"/>
      <c r="F74" s="768"/>
      <c r="G74" s="768"/>
    </row>
    <row r="75" ht="12.75" customHeight="1">
      <c r="C75" s="768"/>
      <c r="D75" s="768"/>
      <c r="E75" s="768"/>
      <c r="F75" s="768"/>
      <c r="G75" s="768"/>
    </row>
    <row r="76" ht="12.75" customHeight="1">
      <c r="C76" s="768"/>
      <c r="D76" s="768"/>
      <c r="E76" s="768"/>
      <c r="F76" s="768"/>
      <c r="G76" s="768"/>
    </row>
    <row r="77" ht="12.75" customHeight="1">
      <c r="C77" s="768"/>
      <c r="D77" s="768"/>
      <c r="E77" s="768"/>
      <c r="F77" s="768"/>
      <c r="G77" s="768"/>
    </row>
    <row r="78" ht="12.75" customHeight="1">
      <c r="C78" s="768"/>
      <c r="D78" s="768"/>
      <c r="E78" s="768"/>
      <c r="F78" s="768"/>
      <c r="G78" s="768"/>
    </row>
    <row r="79" ht="12.75" customHeight="1">
      <c r="C79" s="768"/>
      <c r="D79" s="768"/>
      <c r="E79" s="768"/>
      <c r="F79" s="768"/>
      <c r="G79" s="768"/>
    </row>
    <row r="80" ht="12.75" customHeight="1">
      <c r="C80" s="768"/>
      <c r="D80" s="768"/>
      <c r="E80" s="768"/>
      <c r="F80" s="768"/>
      <c r="G80" s="768"/>
    </row>
    <row r="81" ht="12.75" customHeight="1">
      <c r="C81" s="768"/>
      <c r="D81" s="768"/>
      <c r="E81" s="768"/>
      <c r="F81" s="768"/>
      <c r="G81" s="768"/>
    </row>
    <row r="82" ht="12.75" customHeight="1">
      <c r="C82" s="768"/>
      <c r="D82" s="768"/>
      <c r="E82" s="768"/>
      <c r="F82" s="768"/>
      <c r="G82" s="768"/>
    </row>
    <row r="83" ht="12.75" customHeight="1">
      <c r="C83" s="768"/>
      <c r="D83" s="768"/>
      <c r="E83" s="768"/>
      <c r="F83" s="768"/>
      <c r="G83" s="768"/>
    </row>
    <row r="84" ht="12.75" customHeight="1">
      <c r="C84" s="768"/>
      <c r="D84" s="768"/>
      <c r="E84" s="768"/>
      <c r="F84" s="768"/>
      <c r="G84" s="768"/>
    </row>
    <row r="85" ht="12.75" customHeight="1">
      <c r="C85" s="768"/>
      <c r="D85" s="768"/>
      <c r="E85" s="768"/>
      <c r="F85" s="768"/>
      <c r="G85" s="768"/>
    </row>
    <row r="86" ht="12.75" customHeight="1">
      <c r="C86" s="768"/>
      <c r="D86" s="768"/>
      <c r="E86" s="768"/>
      <c r="F86" s="768"/>
      <c r="G86" s="768"/>
    </row>
    <row r="87" ht="12.75" customHeight="1">
      <c r="C87" s="768"/>
      <c r="D87" s="768"/>
      <c r="E87" s="768"/>
      <c r="F87" s="768"/>
      <c r="G87" s="768"/>
    </row>
    <row r="88" ht="12.75" customHeight="1">
      <c r="C88" s="768"/>
      <c r="D88" s="768"/>
      <c r="E88" s="768"/>
      <c r="F88" s="768"/>
      <c r="G88" s="768"/>
    </row>
    <row r="89" ht="12.75" customHeight="1">
      <c r="C89" s="768"/>
      <c r="D89" s="768"/>
      <c r="E89" s="768"/>
      <c r="F89" s="768"/>
      <c r="G89" s="768"/>
    </row>
    <row r="90" ht="12.75" customHeight="1">
      <c r="C90" s="768"/>
      <c r="D90" s="768"/>
      <c r="E90" s="768"/>
      <c r="F90" s="768"/>
      <c r="G90" s="768"/>
    </row>
    <row r="91" ht="12.75" customHeight="1">
      <c r="C91" s="768"/>
      <c r="D91" s="768"/>
      <c r="E91" s="768"/>
      <c r="F91" s="768"/>
      <c r="G91" s="768"/>
    </row>
    <row r="92" ht="12.75" customHeight="1">
      <c r="C92" s="768"/>
      <c r="D92" s="768"/>
      <c r="E92" s="768"/>
      <c r="F92" s="768"/>
      <c r="G92" s="768"/>
    </row>
    <row r="93" ht="12.75" customHeight="1">
      <c r="C93" s="768"/>
      <c r="D93" s="768"/>
      <c r="E93" s="768"/>
      <c r="F93" s="768"/>
      <c r="G93" s="768"/>
    </row>
    <row r="94" ht="12.75" customHeight="1">
      <c r="C94" s="768"/>
      <c r="D94" s="768"/>
      <c r="E94" s="768"/>
      <c r="F94" s="768"/>
      <c r="G94" s="768"/>
    </row>
    <row r="95" ht="12.75" customHeight="1">
      <c r="C95" s="768"/>
      <c r="D95" s="768"/>
      <c r="E95" s="768"/>
      <c r="F95" s="768"/>
      <c r="G95" s="768"/>
    </row>
    <row r="96" ht="12.75" customHeight="1">
      <c r="C96" s="768"/>
      <c r="D96" s="768"/>
      <c r="E96" s="768"/>
      <c r="F96" s="768"/>
      <c r="G96" s="768"/>
    </row>
    <row r="97" ht="12.75" customHeight="1">
      <c r="C97" s="768"/>
      <c r="D97" s="768"/>
      <c r="E97" s="768"/>
      <c r="F97" s="768"/>
      <c r="G97" s="768"/>
    </row>
    <row r="98" ht="12.75" customHeight="1">
      <c r="C98" s="768"/>
      <c r="D98" s="768"/>
      <c r="E98" s="768"/>
      <c r="F98" s="768"/>
      <c r="G98" s="768"/>
    </row>
    <row r="99" ht="12.75" customHeight="1">
      <c r="C99" s="768"/>
      <c r="D99" s="768"/>
      <c r="E99" s="768"/>
      <c r="F99" s="768"/>
      <c r="G99" s="768"/>
    </row>
    <row r="100" ht="12.75" customHeight="1">
      <c r="C100" s="768"/>
      <c r="D100" s="768"/>
      <c r="E100" s="768"/>
      <c r="F100" s="768"/>
      <c r="G100" s="768"/>
    </row>
    <row r="101" ht="12.75" customHeight="1">
      <c r="C101" s="768"/>
      <c r="D101" s="768"/>
      <c r="E101" s="768"/>
      <c r="F101" s="768"/>
      <c r="G101" s="768"/>
    </row>
    <row r="102" ht="12.75" customHeight="1">
      <c r="C102" s="768"/>
      <c r="D102" s="768"/>
      <c r="E102" s="768"/>
      <c r="F102" s="768"/>
      <c r="G102" s="768"/>
    </row>
    <row r="103" ht="12.75" customHeight="1">
      <c r="C103" s="768"/>
      <c r="D103" s="768"/>
      <c r="E103" s="768"/>
      <c r="F103" s="768"/>
      <c r="G103" s="768"/>
    </row>
    <row r="104" ht="12.75" customHeight="1">
      <c r="C104" s="768"/>
      <c r="D104" s="768"/>
      <c r="E104" s="768"/>
      <c r="F104" s="768"/>
      <c r="G104" s="768"/>
    </row>
    <row r="105" ht="12.75" customHeight="1">
      <c r="C105" s="768"/>
      <c r="D105" s="768"/>
      <c r="E105" s="768"/>
      <c r="F105" s="768"/>
      <c r="G105" s="768"/>
    </row>
    <row r="106" ht="12.75" customHeight="1">
      <c r="C106" s="768"/>
      <c r="D106" s="768"/>
      <c r="E106" s="768"/>
      <c r="F106" s="768"/>
      <c r="G106" s="768"/>
    </row>
    <row r="107" ht="12.75" customHeight="1">
      <c r="C107" s="768"/>
      <c r="D107" s="768"/>
      <c r="E107" s="768"/>
      <c r="F107" s="768"/>
      <c r="G107" s="768"/>
    </row>
    <row r="108" ht="12.75" customHeight="1">
      <c r="C108" s="768"/>
      <c r="D108" s="768"/>
      <c r="E108" s="768"/>
      <c r="F108" s="768"/>
      <c r="G108" s="768"/>
    </row>
    <row r="109" ht="12.75" customHeight="1">
      <c r="C109" s="768"/>
      <c r="D109" s="768"/>
      <c r="E109" s="768"/>
      <c r="F109" s="768"/>
      <c r="G109" s="768"/>
    </row>
    <row r="110" ht="12.75" customHeight="1">
      <c r="C110" s="768"/>
      <c r="D110" s="768"/>
      <c r="E110" s="768"/>
      <c r="F110" s="768"/>
      <c r="G110" s="768"/>
    </row>
    <row r="111" ht="12.75" customHeight="1">
      <c r="C111" s="768"/>
      <c r="D111" s="768"/>
      <c r="E111" s="768"/>
      <c r="F111" s="768"/>
      <c r="G111" s="768"/>
    </row>
    <row r="112" ht="12.75" customHeight="1">
      <c r="C112" s="768"/>
      <c r="D112" s="768"/>
      <c r="E112" s="768"/>
      <c r="F112" s="768"/>
      <c r="G112" s="768"/>
    </row>
    <row r="113" ht="12.75" customHeight="1">
      <c r="C113" s="768"/>
      <c r="D113" s="768"/>
      <c r="E113" s="768"/>
      <c r="F113" s="768"/>
      <c r="G113" s="768"/>
    </row>
    <row r="114" ht="12.75" customHeight="1">
      <c r="C114" s="768"/>
      <c r="D114" s="768"/>
      <c r="E114" s="768"/>
      <c r="F114" s="768"/>
      <c r="G114" s="768"/>
    </row>
    <row r="115" ht="12.75" customHeight="1">
      <c r="C115" s="768"/>
      <c r="D115" s="768"/>
      <c r="E115" s="768"/>
      <c r="F115" s="768"/>
      <c r="G115" s="768"/>
    </row>
    <row r="116" ht="12.75" customHeight="1">
      <c r="C116" s="768"/>
      <c r="D116" s="768"/>
      <c r="E116" s="768"/>
      <c r="F116" s="768"/>
      <c r="G116" s="768"/>
    </row>
    <row r="117" ht="12.75" customHeight="1">
      <c r="C117" s="768"/>
      <c r="D117" s="768"/>
      <c r="E117" s="768"/>
      <c r="F117" s="768"/>
      <c r="G117" s="768"/>
    </row>
    <row r="118" ht="12.75" customHeight="1">
      <c r="C118" s="768"/>
      <c r="D118" s="768"/>
      <c r="E118" s="768"/>
      <c r="F118" s="768"/>
      <c r="G118" s="768"/>
    </row>
    <row r="119" ht="12.75" customHeight="1">
      <c r="C119" s="768"/>
      <c r="D119" s="768"/>
      <c r="E119" s="768"/>
      <c r="F119" s="768"/>
      <c r="G119" s="768"/>
    </row>
    <row r="120" ht="12.75" customHeight="1">
      <c r="C120" s="768"/>
      <c r="D120" s="768"/>
      <c r="E120" s="768"/>
      <c r="F120" s="768"/>
      <c r="G120" s="768"/>
    </row>
    <row r="121" ht="12.75" customHeight="1">
      <c r="C121" s="768"/>
      <c r="D121" s="768"/>
      <c r="E121" s="768"/>
      <c r="F121" s="768"/>
      <c r="G121" s="768"/>
    </row>
    <row r="122" ht="12.75" customHeight="1">
      <c r="C122" s="768"/>
      <c r="D122" s="768"/>
      <c r="E122" s="768"/>
      <c r="F122" s="768"/>
      <c r="G122" s="768"/>
    </row>
    <row r="123" ht="12.75" customHeight="1">
      <c r="C123" s="768"/>
      <c r="D123" s="768"/>
      <c r="E123" s="768"/>
      <c r="F123" s="768"/>
      <c r="G123" s="768"/>
    </row>
    <row r="124" ht="12.75" customHeight="1">
      <c r="C124" s="768"/>
      <c r="D124" s="768"/>
      <c r="E124" s="768"/>
      <c r="F124" s="768"/>
      <c r="G124" s="768"/>
    </row>
    <row r="125" ht="12.75" customHeight="1">
      <c r="C125" s="768"/>
      <c r="D125" s="768"/>
      <c r="E125" s="768"/>
      <c r="F125" s="768"/>
      <c r="G125" s="768"/>
    </row>
    <row r="126" ht="12.75" customHeight="1">
      <c r="C126" s="768"/>
      <c r="D126" s="768"/>
      <c r="E126" s="768"/>
      <c r="F126" s="768"/>
      <c r="G126" s="768"/>
    </row>
    <row r="127" ht="12.75" customHeight="1">
      <c r="C127" s="768"/>
      <c r="D127" s="768"/>
      <c r="E127" s="768"/>
      <c r="F127" s="768"/>
      <c r="G127" s="768"/>
    </row>
    <row r="128" ht="12.75" customHeight="1">
      <c r="C128" s="768"/>
      <c r="D128" s="768"/>
      <c r="E128" s="768"/>
      <c r="F128" s="768"/>
      <c r="G128" s="768"/>
    </row>
    <row r="129" ht="12.75" customHeight="1">
      <c r="C129" s="768"/>
      <c r="D129" s="768"/>
      <c r="E129" s="768"/>
      <c r="F129" s="768"/>
      <c r="G129" s="768"/>
    </row>
    <row r="130" ht="12.75" customHeight="1">
      <c r="C130" s="768"/>
      <c r="D130" s="768"/>
      <c r="E130" s="768"/>
      <c r="F130" s="768"/>
      <c r="G130" s="768"/>
    </row>
    <row r="131" ht="12.75" customHeight="1">
      <c r="C131" s="768"/>
      <c r="D131" s="768"/>
      <c r="E131" s="768"/>
      <c r="F131" s="768"/>
      <c r="G131" s="768"/>
    </row>
    <row r="132" ht="12.75" customHeight="1">
      <c r="C132" s="768"/>
      <c r="D132" s="768"/>
      <c r="E132" s="768"/>
      <c r="F132" s="768"/>
      <c r="G132" s="768"/>
    </row>
    <row r="133" ht="12.75" customHeight="1">
      <c r="C133" s="768"/>
      <c r="D133" s="768"/>
      <c r="E133" s="768"/>
      <c r="F133" s="768"/>
      <c r="G133" s="768"/>
    </row>
    <row r="134" ht="12.75" customHeight="1">
      <c r="C134" s="768"/>
      <c r="D134" s="768"/>
      <c r="E134" s="768"/>
      <c r="F134" s="768"/>
      <c r="G134" s="768"/>
    </row>
    <row r="135" ht="12.75" customHeight="1">
      <c r="C135" s="768"/>
      <c r="D135" s="768"/>
      <c r="E135" s="768"/>
      <c r="F135" s="768"/>
      <c r="G135" s="768"/>
    </row>
    <row r="136" ht="12.75" customHeight="1">
      <c r="C136" s="768"/>
      <c r="D136" s="768"/>
      <c r="E136" s="768"/>
      <c r="F136" s="768"/>
      <c r="G136" s="768"/>
    </row>
    <row r="137" ht="12.75" customHeight="1">
      <c r="C137" s="768"/>
      <c r="D137" s="768"/>
      <c r="E137" s="768"/>
      <c r="F137" s="768"/>
      <c r="G137" s="768"/>
    </row>
    <row r="138" ht="12.75" customHeight="1">
      <c r="C138" s="768"/>
      <c r="D138" s="768"/>
      <c r="E138" s="768"/>
      <c r="F138" s="768"/>
      <c r="G138" s="768"/>
    </row>
    <row r="139" ht="12.75" customHeight="1">
      <c r="C139" s="768"/>
      <c r="D139" s="768"/>
      <c r="E139" s="768"/>
      <c r="F139" s="768"/>
      <c r="G139" s="768"/>
    </row>
    <row r="140" ht="12.75" customHeight="1">
      <c r="C140" s="768"/>
      <c r="D140" s="768"/>
      <c r="E140" s="768"/>
      <c r="F140" s="768"/>
      <c r="G140" s="768"/>
    </row>
    <row r="141" ht="12.75" customHeight="1">
      <c r="C141" s="768"/>
      <c r="D141" s="768"/>
      <c r="E141" s="768"/>
      <c r="F141" s="768"/>
      <c r="G141" s="768"/>
    </row>
    <row r="142" ht="12.75" customHeight="1">
      <c r="C142" s="768"/>
      <c r="D142" s="768"/>
      <c r="E142" s="768"/>
      <c r="F142" s="768"/>
      <c r="G142" s="768"/>
    </row>
    <row r="143" ht="12.75" customHeight="1">
      <c r="C143" s="768"/>
      <c r="D143" s="768"/>
      <c r="E143" s="768"/>
      <c r="F143" s="768"/>
      <c r="G143" s="768"/>
    </row>
    <row r="144" ht="12.75" customHeight="1">
      <c r="C144" s="768"/>
      <c r="D144" s="768"/>
      <c r="E144" s="768"/>
      <c r="F144" s="768"/>
      <c r="G144" s="768"/>
    </row>
    <row r="145" ht="12.75" customHeight="1">
      <c r="C145" s="768"/>
      <c r="D145" s="768"/>
      <c r="E145" s="768"/>
      <c r="F145" s="768"/>
      <c r="G145" s="768"/>
    </row>
    <row r="146" ht="12.75" customHeight="1">
      <c r="C146" s="768"/>
      <c r="D146" s="768"/>
      <c r="E146" s="768"/>
      <c r="F146" s="768"/>
      <c r="G146" s="768"/>
    </row>
    <row r="147" ht="12.75" customHeight="1">
      <c r="C147" s="768"/>
      <c r="D147" s="768"/>
      <c r="E147" s="768"/>
      <c r="F147" s="768"/>
      <c r="G147" s="768"/>
    </row>
    <row r="148" ht="12.75" customHeight="1">
      <c r="C148" s="768"/>
      <c r="D148" s="768"/>
      <c r="E148" s="768"/>
      <c r="F148" s="768"/>
      <c r="G148" s="768"/>
    </row>
    <row r="149" ht="12.75" customHeight="1">
      <c r="C149" s="768"/>
      <c r="D149" s="768"/>
      <c r="E149" s="768"/>
      <c r="F149" s="768"/>
      <c r="G149" s="768"/>
    </row>
    <row r="150" ht="12.75" customHeight="1">
      <c r="C150" s="768"/>
      <c r="D150" s="768"/>
      <c r="E150" s="768"/>
      <c r="F150" s="768"/>
      <c r="G150" s="768"/>
    </row>
    <row r="151" ht="12.75" customHeight="1">
      <c r="C151" s="768"/>
      <c r="D151" s="768"/>
      <c r="E151" s="768"/>
      <c r="F151" s="768"/>
      <c r="G151" s="768"/>
    </row>
    <row r="152" ht="12.75" customHeight="1">
      <c r="C152" s="768"/>
      <c r="D152" s="768"/>
      <c r="E152" s="768"/>
      <c r="F152" s="768"/>
      <c r="G152" s="768"/>
    </row>
    <row r="153" ht="12.75" customHeight="1">
      <c r="C153" s="768"/>
      <c r="D153" s="768"/>
      <c r="E153" s="768"/>
      <c r="F153" s="768"/>
      <c r="G153" s="768"/>
    </row>
    <row r="154" ht="12.75" customHeight="1">
      <c r="C154" s="768"/>
      <c r="D154" s="768"/>
      <c r="E154" s="768"/>
      <c r="F154" s="768"/>
      <c r="G154" s="768"/>
    </row>
    <row r="155" ht="12.75" customHeight="1">
      <c r="C155" s="768"/>
      <c r="D155" s="768"/>
      <c r="E155" s="768"/>
      <c r="F155" s="768"/>
      <c r="G155" s="768"/>
    </row>
    <row r="156" ht="12.75" customHeight="1">
      <c r="C156" s="768"/>
      <c r="D156" s="768"/>
      <c r="E156" s="768"/>
      <c r="F156" s="768"/>
      <c r="G156" s="768"/>
    </row>
    <row r="157" ht="12.75" customHeight="1">
      <c r="C157" s="768"/>
      <c r="D157" s="768"/>
      <c r="E157" s="768"/>
      <c r="F157" s="768"/>
      <c r="G157" s="768"/>
    </row>
    <row r="158" ht="12.75" customHeight="1">
      <c r="C158" s="768"/>
      <c r="D158" s="768"/>
      <c r="E158" s="768"/>
      <c r="F158" s="768"/>
      <c r="G158" s="768"/>
    </row>
    <row r="159" ht="12.75" customHeight="1">
      <c r="C159" s="768"/>
      <c r="D159" s="768"/>
      <c r="E159" s="768"/>
      <c r="F159" s="768"/>
      <c r="G159" s="768"/>
    </row>
    <row r="160" ht="12.75" customHeight="1">
      <c r="C160" s="768"/>
      <c r="D160" s="768"/>
      <c r="E160" s="768"/>
      <c r="F160" s="768"/>
      <c r="G160" s="768"/>
    </row>
    <row r="161" ht="12.75" customHeight="1">
      <c r="C161" s="768"/>
      <c r="D161" s="768"/>
      <c r="E161" s="768"/>
      <c r="F161" s="768"/>
      <c r="G161" s="768"/>
    </row>
    <row r="162" ht="12.75" customHeight="1">
      <c r="C162" s="768"/>
      <c r="D162" s="768"/>
      <c r="E162" s="768"/>
      <c r="F162" s="768"/>
      <c r="G162" s="768"/>
    </row>
    <row r="163" ht="12.75" customHeight="1">
      <c r="C163" s="768"/>
      <c r="D163" s="768"/>
      <c r="E163" s="768"/>
      <c r="F163" s="768"/>
      <c r="G163" s="768"/>
    </row>
    <row r="164" ht="12.75" customHeight="1">
      <c r="C164" s="768"/>
      <c r="D164" s="768"/>
      <c r="E164" s="768"/>
      <c r="F164" s="768"/>
      <c r="G164" s="768"/>
    </row>
    <row r="165" ht="12.75" customHeight="1">
      <c r="C165" s="768"/>
      <c r="D165" s="768"/>
      <c r="E165" s="768"/>
      <c r="F165" s="768"/>
      <c r="G165" s="768"/>
    </row>
    <row r="166" ht="12.75" customHeight="1">
      <c r="C166" s="768"/>
      <c r="D166" s="768"/>
      <c r="E166" s="768"/>
      <c r="F166" s="768"/>
      <c r="G166" s="768"/>
    </row>
    <row r="167" ht="12.75" customHeight="1">
      <c r="C167" s="768"/>
      <c r="D167" s="768"/>
      <c r="E167" s="768"/>
      <c r="F167" s="768"/>
      <c r="G167" s="768"/>
    </row>
    <row r="168" ht="12.75" customHeight="1">
      <c r="C168" s="768"/>
      <c r="D168" s="768"/>
      <c r="E168" s="768"/>
      <c r="F168" s="768"/>
      <c r="G168" s="768"/>
    </row>
    <row r="169" ht="12.75" customHeight="1">
      <c r="C169" s="768"/>
      <c r="D169" s="768"/>
      <c r="E169" s="768"/>
      <c r="F169" s="768"/>
      <c r="G169" s="768"/>
    </row>
    <row r="170" ht="12.75" customHeight="1">
      <c r="C170" s="768"/>
      <c r="D170" s="768"/>
      <c r="E170" s="768"/>
      <c r="F170" s="768"/>
      <c r="G170" s="768"/>
    </row>
    <row r="171" ht="12.75" customHeight="1">
      <c r="C171" s="768"/>
      <c r="D171" s="768"/>
      <c r="E171" s="768"/>
      <c r="F171" s="768"/>
      <c r="G171" s="768"/>
    </row>
    <row r="172" ht="12.75" customHeight="1">
      <c r="C172" s="768"/>
      <c r="D172" s="768"/>
      <c r="E172" s="768"/>
      <c r="F172" s="768"/>
      <c r="G172" s="768"/>
    </row>
    <row r="173" ht="12.75" customHeight="1">
      <c r="C173" s="768"/>
      <c r="D173" s="768"/>
      <c r="E173" s="768"/>
      <c r="F173" s="768"/>
      <c r="G173" s="768"/>
    </row>
    <row r="174" ht="12.75" customHeight="1">
      <c r="C174" s="768"/>
      <c r="D174" s="768"/>
      <c r="E174" s="768"/>
      <c r="F174" s="768"/>
      <c r="G174" s="768"/>
    </row>
    <row r="175" ht="12.75" customHeight="1">
      <c r="C175" s="768"/>
      <c r="D175" s="768"/>
      <c r="E175" s="768"/>
      <c r="F175" s="768"/>
      <c r="G175" s="768"/>
    </row>
    <row r="176" ht="12.75" customHeight="1">
      <c r="C176" s="768"/>
      <c r="D176" s="768"/>
      <c r="E176" s="768"/>
      <c r="F176" s="768"/>
      <c r="G176" s="768"/>
    </row>
    <row r="177" ht="12.75" customHeight="1">
      <c r="C177" s="768"/>
      <c r="D177" s="768"/>
      <c r="E177" s="768"/>
      <c r="F177" s="768"/>
      <c r="G177" s="768"/>
    </row>
    <row r="178" ht="12.75" customHeight="1">
      <c r="C178" s="768"/>
      <c r="D178" s="768"/>
      <c r="E178" s="768"/>
      <c r="F178" s="768"/>
      <c r="G178" s="768"/>
    </row>
    <row r="179" ht="12.75" customHeight="1">
      <c r="C179" s="768"/>
      <c r="D179" s="768"/>
      <c r="E179" s="768"/>
      <c r="F179" s="768"/>
      <c r="G179" s="768"/>
    </row>
    <row r="180" ht="12.75" customHeight="1">
      <c r="C180" s="768"/>
      <c r="D180" s="768"/>
      <c r="E180" s="768"/>
      <c r="F180" s="768"/>
      <c r="G180" s="768"/>
    </row>
    <row r="181" ht="12.75" customHeight="1">
      <c r="C181" s="768"/>
      <c r="D181" s="768"/>
      <c r="E181" s="768"/>
      <c r="F181" s="768"/>
      <c r="G181" s="768"/>
    </row>
    <row r="182" ht="12.75" customHeight="1">
      <c r="C182" s="768"/>
      <c r="D182" s="768"/>
      <c r="E182" s="768"/>
      <c r="F182" s="768"/>
      <c r="G182" s="768"/>
    </row>
    <row r="183" ht="12.75" customHeight="1">
      <c r="C183" s="768"/>
      <c r="D183" s="768"/>
      <c r="E183" s="768"/>
      <c r="F183" s="768"/>
      <c r="G183" s="768"/>
    </row>
    <row r="184" ht="12.75" customHeight="1">
      <c r="C184" s="768"/>
      <c r="D184" s="768"/>
      <c r="E184" s="768"/>
      <c r="F184" s="768"/>
      <c r="G184" s="768"/>
    </row>
    <row r="185" ht="12.75" customHeight="1">
      <c r="C185" s="768"/>
      <c r="D185" s="768"/>
      <c r="E185" s="768"/>
      <c r="F185" s="768"/>
      <c r="G185" s="768"/>
    </row>
    <row r="186" ht="12.75" customHeight="1">
      <c r="C186" s="768"/>
      <c r="D186" s="768"/>
      <c r="E186" s="768"/>
      <c r="F186" s="768"/>
      <c r="G186" s="768"/>
    </row>
    <row r="187" ht="12.75" customHeight="1">
      <c r="C187" s="768"/>
      <c r="D187" s="768"/>
      <c r="E187" s="768"/>
      <c r="F187" s="768"/>
      <c r="G187" s="768"/>
    </row>
    <row r="188" ht="12.75" customHeight="1">
      <c r="C188" s="768"/>
      <c r="D188" s="768"/>
      <c r="E188" s="768"/>
      <c r="F188" s="768"/>
      <c r="G188" s="768"/>
    </row>
    <row r="189" ht="12.75" customHeight="1">
      <c r="C189" s="768"/>
      <c r="D189" s="768"/>
      <c r="E189" s="768"/>
      <c r="F189" s="768"/>
      <c r="G189" s="768"/>
    </row>
    <row r="190" ht="12.75" customHeight="1">
      <c r="C190" s="768"/>
      <c r="D190" s="768"/>
      <c r="E190" s="768"/>
      <c r="F190" s="768"/>
      <c r="G190" s="768"/>
    </row>
    <row r="191" ht="12.75" customHeight="1">
      <c r="C191" s="768"/>
      <c r="D191" s="768"/>
      <c r="E191" s="768"/>
      <c r="F191" s="768"/>
      <c r="G191" s="768"/>
    </row>
    <row r="192" ht="12.75" customHeight="1">
      <c r="C192" s="768"/>
      <c r="D192" s="768"/>
      <c r="E192" s="768"/>
      <c r="F192" s="768"/>
      <c r="G192" s="768"/>
    </row>
    <row r="193" ht="12.75" customHeight="1">
      <c r="C193" s="768"/>
      <c r="D193" s="768"/>
      <c r="E193" s="768"/>
      <c r="F193" s="768"/>
      <c r="G193" s="768"/>
    </row>
    <row r="194" ht="12.75" customHeight="1">
      <c r="C194" s="768"/>
      <c r="D194" s="768"/>
      <c r="E194" s="768"/>
      <c r="F194" s="768"/>
      <c r="G194" s="768"/>
    </row>
    <row r="195" ht="12.75" customHeight="1">
      <c r="C195" s="768"/>
      <c r="D195" s="768"/>
      <c r="E195" s="768"/>
      <c r="F195" s="768"/>
      <c r="G195" s="768"/>
    </row>
    <row r="196" ht="12.75" customHeight="1">
      <c r="C196" s="768"/>
      <c r="D196" s="768"/>
      <c r="E196" s="768"/>
      <c r="F196" s="768"/>
      <c r="G196" s="768"/>
    </row>
    <row r="197" ht="12.75" customHeight="1">
      <c r="C197" s="768"/>
      <c r="D197" s="768"/>
      <c r="E197" s="768"/>
      <c r="F197" s="768"/>
      <c r="G197" s="768"/>
    </row>
    <row r="198" ht="12.75" customHeight="1">
      <c r="C198" s="768"/>
      <c r="D198" s="768"/>
      <c r="E198" s="768"/>
      <c r="F198" s="768"/>
      <c r="G198" s="768"/>
    </row>
    <row r="199" ht="12.75" customHeight="1">
      <c r="C199" s="768"/>
      <c r="D199" s="768"/>
      <c r="E199" s="768"/>
      <c r="F199" s="768"/>
      <c r="G199" s="768"/>
    </row>
    <row r="200" ht="12.75" customHeight="1">
      <c r="C200" s="768"/>
      <c r="D200" s="768"/>
      <c r="E200" s="768"/>
      <c r="F200" s="768"/>
      <c r="G200" s="768"/>
    </row>
    <row r="201" ht="12.75" customHeight="1">
      <c r="C201" s="768"/>
      <c r="D201" s="768"/>
      <c r="E201" s="768"/>
      <c r="F201" s="768"/>
      <c r="G201" s="768"/>
    </row>
    <row r="202" ht="12.75" customHeight="1">
      <c r="C202" s="768"/>
      <c r="D202" s="768"/>
      <c r="E202" s="768"/>
      <c r="F202" s="768"/>
      <c r="G202" s="768"/>
    </row>
    <row r="203" ht="12.75" customHeight="1">
      <c r="C203" s="768"/>
      <c r="D203" s="768"/>
      <c r="E203" s="768"/>
      <c r="F203" s="768"/>
      <c r="G203" s="768"/>
    </row>
    <row r="204" ht="12.75" customHeight="1">
      <c r="C204" s="768"/>
      <c r="D204" s="768"/>
      <c r="E204" s="768"/>
      <c r="F204" s="768"/>
      <c r="G204" s="768"/>
    </row>
    <row r="205" ht="12.75" customHeight="1">
      <c r="C205" s="768"/>
      <c r="D205" s="768"/>
      <c r="E205" s="768"/>
      <c r="F205" s="768"/>
      <c r="G205" s="768"/>
    </row>
    <row r="206" ht="12.75" customHeight="1">
      <c r="C206" s="768"/>
      <c r="D206" s="768"/>
      <c r="E206" s="768"/>
      <c r="F206" s="768"/>
      <c r="G206" s="768"/>
    </row>
    <row r="207" ht="12.75" customHeight="1">
      <c r="C207" s="768"/>
      <c r="D207" s="768"/>
      <c r="E207" s="768"/>
      <c r="F207" s="768"/>
      <c r="G207" s="768"/>
    </row>
    <row r="208" ht="12.75" customHeight="1">
      <c r="C208" s="768"/>
      <c r="D208" s="768"/>
      <c r="E208" s="768"/>
      <c r="F208" s="768"/>
      <c r="G208" s="768"/>
    </row>
    <row r="209" ht="12.75" customHeight="1">
      <c r="C209" s="768"/>
      <c r="D209" s="768"/>
      <c r="E209" s="768"/>
      <c r="F209" s="768"/>
      <c r="G209" s="768"/>
    </row>
    <row r="210" ht="12.75" customHeight="1">
      <c r="C210" s="768"/>
      <c r="D210" s="768"/>
      <c r="E210" s="768"/>
      <c r="F210" s="768"/>
      <c r="G210" s="768"/>
    </row>
    <row r="211" ht="12.75" customHeight="1">
      <c r="C211" s="768"/>
      <c r="D211" s="768"/>
      <c r="E211" s="768"/>
      <c r="F211" s="768"/>
      <c r="G211" s="768"/>
    </row>
    <row r="212" ht="12.75" customHeight="1">
      <c r="C212" s="768"/>
      <c r="D212" s="768"/>
      <c r="E212" s="768"/>
      <c r="F212" s="768"/>
      <c r="G212" s="768"/>
    </row>
    <row r="213" ht="12.75" customHeight="1">
      <c r="C213" s="768"/>
      <c r="D213" s="768"/>
      <c r="E213" s="768"/>
      <c r="F213" s="768"/>
      <c r="G213" s="768"/>
    </row>
    <row r="214" ht="12.75" customHeight="1">
      <c r="C214" s="768"/>
      <c r="D214" s="768"/>
      <c r="E214" s="768"/>
      <c r="F214" s="768"/>
      <c r="G214" s="768"/>
    </row>
    <row r="215" ht="12.75" customHeight="1">
      <c r="C215" s="768"/>
      <c r="D215" s="768"/>
      <c r="E215" s="768"/>
      <c r="F215" s="768"/>
      <c r="G215" s="768"/>
    </row>
    <row r="216" ht="12.75" customHeight="1">
      <c r="C216" s="768"/>
      <c r="D216" s="768"/>
      <c r="E216" s="768"/>
      <c r="F216" s="768"/>
      <c r="G216" s="768"/>
    </row>
    <row r="217" ht="12.75" customHeight="1">
      <c r="C217" s="768"/>
      <c r="D217" s="768"/>
      <c r="E217" s="768"/>
      <c r="F217" s="768"/>
      <c r="G217" s="768"/>
    </row>
    <row r="218" ht="12.75" customHeight="1">
      <c r="C218" s="768"/>
      <c r="D218" s="768"/>
      <c r="E218" s="768"/>
      <c r="F218" s="768"/>
      <c r="G218" s="768"/>
    </row>
    <row r="219" ht="12.75" customHeight="1">
      <c r="C219" s="768"/>
      <c r="D219" s="768"/>
      <c r="E219" s="768"/>
      <c r="F219" s="768"/>
      <c r="G219" s="768"/>
    </row>
    <row r="220" ht="12.75" customHeight="1">
      <c r="C220" s="768"/>
      <c r="D220" s="768"/>
      <c r="E220" s="768"/>
      <c r="F220" s="768"/>
      <c r="G220" s="768"/>
    </row>
    <row r="221" ht="12.75" customHeight="1">
      <c r="C221" s="768"/>
      <c r="D221" s="768"/>
      <c r="E221" s="768"/>
      <c r="F221" s="768"/>
      <c r="G221" s="768"/>
    </row>
    <row r="222" ht="12.75" customHeight="1">
      <c r="C222" s="768"/>
      <c r="D222" s="768"/>
      <c r="E222" s="768"/>
      <c r="F222" s="768"/>
      <c r="G222" s="768"/>
    </row>
    <row r="223" ht="12.75" customHeight="1">
      <c r="C223" s="768"/>
      <c r="D223" s="768"/>
      <c r="E223" s="768"/>
      <c r="F223" s="768"/>
      <c r="G223" s="768"/>
    </row>
    <row r="224" ht="12.75" customHeight="1">
      <c r="C224" s="768"/>
      <c r="D224" s="768"/>
      <c r="E224" s="768"/>
      <c r="F224" s="768"/>
      <c r="G224" s="768"/>
    </row>
    <row r="225" ht="12.75" customHeight="1">
      <c r="C225" s="768"/>
      <c r="D225" s="768"/>
      <c r="E225" s="768"/>
      <c r="F225" s="768"/>
      <c r="G225" s="768"/>
    </row>
    <row r="226" ht="12.75" customHeight="1">
      <c r="C226" s="768"/>
      <c r="D226" s="768"/>
      <c r="E226" s="768"/>
      <c r="F226" s="768"/>
      <c r="G226" s="768"/>
    </row>
    <row r="227" ht="12.75" customHeight="1">
      <c r="C227" s="768"/>
      <c r="D227" s="768"/>
      <c r="E227" s="768"/>
      <c r="F227" s="768"/>
      <c r="G227" s="768"/>
    </row>
    <row r="228" ht="12.75" customHeight="1">
      <c r="C228" s="768"/>
      <c r="D228" s="768"/>
      <c r="E228" s="768"/>
      <c r="F228" s="768"/>
      <c r="G228" s="768"/>
    </row>
    <row r="229" ht="12.75" customHeight="1">
      <c r="C229" s="768"/>
      <c r="D229" s="768"/>
      <c r="E229" s="768"/>
      <c r="F229" s="768"/>
      <c r="G229" s="768"/>
    </row>
    <row r="230" ht="12.75" customHeight="1">
      <c r="C230" s="768"/>
      <c r="D230" s="768"/>
      <c r="E230" s="768"/>
      <c r="F230" s="768"/>
      <c r="G230" s="768"/>
    </row>
    <row r="231" ht="12.75" customHeight="1">
      <c r="C231" s="768"/>
      <c r="D231" s="768"/>
      <c r="E231" s="768"/>
      <c r="F231" s="768"/>
      <c r="G231" s="768"/>
    </row>
    <row r="232" ht="12.75" customHeight="1">
      <c r="C232" s="768"/>
      <c r="D232" s="768"/>
      <c r="E232" s="768"/>
      <c r="F232" s="768"/>
      <c r="G232" s="768"/>
    </row>
    <row r="233" ht="12.75" customHeight="1">
      <c r="C233" s="768"/>
      <c r="D233" s="768"/>
      <c r="E233" s="768"/>
      <c r="F233" s="768"/>
      <c r="G233" s="768"/>
    </row>
    <row r="234" ht="12.75" customHeight="1">
      <c r="C234" s="768"/>
      <c r="D234" s="768"/>
      <c r="E234" s="768"/>
      <c r="F234" s="768"/>
      <c r="G234" s="768"/>
    </row>
    <row r="235" ht="12.75" customHeight="1">
      <c r="C235" s="768"/>
      <c r="D235" s="768"/>
      <c r="E235" s="768"/>
      <c r="F235" s="768"/>
      <c r="G235" s="768"/>
    </row>
    <row r="236" ht="12.75" customHeight="1">
      <c r="C236" s="768"/>
      <c r="D236" s="768"/>
      <c r="E236" s="768"/>
      <c r="F236" s="768"/>
      <c r="G236" s="768"/>
    </row>
    <row r="237" ht="12.75" customHeight="1">
      <c r="C237" s="768"/>
      <c r="D237" s="768"/>
      <c r="E237" s="768"/>
      <c r="F237" s="768"/>
      <c r="G237" s="768"/>
    </row>
    <row r="238" ht="12.75" customHeight="1">
      <c r="C238" s="768"/>
      <c r="D238" s="768"/>
      <c r="E238" s="768"/>
      <c r="F238" s="768"/>
      <c r="G238" s="768"/>
    </row>
    <row r="239" ht="12.75" customHeight="1">
      <c r="C239" s="768"/>
      <c r="D239" s="768"/>
      <c r="E239" s="768"/>
      <c r="F239" s="768"/>
      <c r="G239" s="768"/>
    </row>
    <row r="240" ht="12.75" customHeight="1">
      <c r="C240" s="768"/>
      <c r="D240" s="768"/>
      <c r="E240" s="768"/>
      <c r="F240" s="768"/>
      <c r="G240" s="768"/>
    </row>
    <row r="241" ht="12.75" customHeight="1">
      <c r="C241" s="768"/>
      <c r="D241" s="768"/>
      <c r="E241" s="768"/>
      <c r="F241" s="768"/>
      <c r="G241" s="768"/>
    </row>
    <row r="242" ht="12.75" customHeight="1">
      <c r="C242" s="768"/>
      <c r="D242" s="768"/>
      <c r="E242" s="768"/>
      <c r="F242" s="768"/>
      <c r="G242" s="768"/>
    </row>
    <row r="243" ht="12.75" customHeight="1">
      <c r="C243" s="768"/>
      <c r="D243" s="768"/>
      <c r="E243" s="768"/>
      <c r="F243" s="768"/>
      <c r="G243" s="768"/>
    </row>
    <row r="244" ht="12.75" customHeight="1">
      <c r="C244" s="768"/>
      <c r="D244" s="768"/>
      <c r="E244" s="768"/>
      <c r="F244" s="768"/>
      <c r="G244" s="768"/>
    </row>
    <row r="245" ht="12.75" customHeight="1">
      <c r="C245" s="768"/>
      <c r="D245" s="768"/>
      <c r="E245" s="768"/>
      <c r="F245" s="768"/>
      <c r="G245" s="768"/>
    </row>
    <row r="246" ht="12.75" customHeight="1">
      <c r="C246" s="768"/>
      <c r="D246" s="768"/>
      <c r="E246" s="768"/>
      <c r="F246" s="768"/>
      <c r="G246" s="768"/>
    </row>
    <row r="247" ht="12.75" customHeight="1">
      <c r="C247" s="768"/>
      <c r="D247" s="768"/>
      <c r="E247" s="768"/>
      <c r="F247" s="768"/>
      <c r="G247" s="768"/>
    </row>
    <row r="248" ht="12.75" customHeight="1">
      <c r="C248" s="768"/>
      <c r="D248" s="768"/>
      <c r="E248" s="768"/>
      <c r="F248" s="768"/>
      <c r="G248" s="768"/>
    </row>
    <row r="249" ht="12.75" customHeight="1">
      <c r="C249" s="768"/>
      <c r="D249" s="768"/>
      <c r="E249" s="768"/>
      <c r="F249" s="768"/>
      <c r="G249" s="768"/>
    </row>
    <row r="250" ht="12.75" customHeight="1">
      <c r="C250" s="768"/>
      <c r="D250" s="768"/>
      <c r="E250" s="768"/>
      <c r="F250" s="768"/>
      <c r="G250" s="768"/>
    </row>
    <row r="251" ht="12.75" customHeight="1">
      <c r="C251" s="768"/>
      <c r="D251" s="768"/>
      <c r="E251" s="768"/>
      <c r="F251" s="768"/>
      <c r="G251" s="768"/>
    </row>
    <row r="252" ht="12.75" customHeight="1">
      <c r="C252" s="768"/>
      <c r="D252" s="768"/>
      <c r="E252" s="768"/>
      <c r="F252" s="768"/>
      <c r="G252" s="768"/>
    </row>
    <row r="253" ht="12.75" customHeight="1">
      <c r="C253" s="768"/>
      <c r="D253" s="768"/>
      <c r="E253" s="768"/>
      <c r="F253" s="768"/>
      <c r="G253" s="768"/>
    </row>
    <row r="254" ht="12.75" customHeight="1">
      <c r="C254" s="768"/>
      <c r="D254" s="768"/>
      <c r="E254" s="768"/>
      <c r="F254" s="768"/>
      <c r="G254" s="768"/>
    </row>
    <row r="255" ht="12.75" customHeight="1">
      <c r="C255" s="768"/>
      <c r="D255" s="768"/>
      <c r="E255" s="768"/>
      <c r="F255" s="768"/>
      <c r="G255" s="768"/>
    </row>
    <row r="256" ht="12.75" customHeight="1">
      <c r="C256" s="768"/>
      <c r="D256" s="768"/>
      <c r="E256" s="768"/>
      <c r="F256" s="768"/>
      <c r="G256" s="768"/>
    </row>
    <row r="257" ht="12.75" customHeight="1">
      <c r="C257" s="768"/>
      <c r="D257" s="768"/>
      <c r="E257" s="768"/>
      <c r="F257" s="768"/>
      <c r="G257" s="768"/>
    </row>
    <row r="258" ht="12.75" customHeight="1">
      <c r="C258" s="768"/>
      <c r="D258" s="768"/>
      <c r="E258" s="768"/>
      <c r="F258" s="768"/>
      <c r="G258" s="768"/>
    </row>
    <row r="259" ht="12.75" customHeight="1">
      <c r="C259" s="768"/>
      <c r="D259" s="768"/>
      <c r="E259" s="768"/>
      <c r="F259" s="768"/>
      <c r="G259" s="768"/>
    </row>
    <row r="260" ht="12.75" customHeight="1">
      <c r="C260" s="768"/>
      <c r="D260" s="768"/>
      <c r="E260" s="768"/>
      <c r="F260" s="768"/>
      <c r="G260" s="768"/>
    </row>
    <row r="261" ht="12.75" customHeight="1">
      <c r="C261" s="768"/>
      <c r="D261" s="768"/>
      <c r="E261" s="768"/>
      <c r="F261" s="768"/>
      <c r="G261" s="768"/>
    </row>
    <row r="262" ht="12.75" customHeight="1">
      <c r="C262" s="768"/>
      <c r="D262" s="768"/>
      <c r="E262" s="768"/>
      <c r="F262" s="768"/>
      <c r="G262" s="768"/>
    </row>
    <row r="263" ht="12.75" customHeight="1">
      <c r="C263" s="768"/>
      <c r="D263" s="768"/>
      <c r="E263" s="768"/>
      <c r="F263" s="768"/>
      <c r="G263" s="768"/>
    </row>
    <row r="264" ht="12.75" customHeight="1">
      <c r="C264" s="768"/>
      <c r="D264" s="768"/>
      <c r="E264" s="768"/>
      <c r="F264" s="768"/>
      <c r="G264" s="768"/>
    </row>
    <row r="265" ht="12.75" customHeight="1">
      <c r="C265" s="768"/>
      <c r="D265" s="768"/>
      <c r="E265" s="768"/>
      <c r="F265" s="768"/>
      <c r="G265" s="768"/>
    </row>
    <row r="266" ht="12.75" customHeight="1">
      <c r="C266" s="768"/>
      <c r="D266" s="768"/>
      <c r="E266" s="768"/>
      <c r="F266" s="768"/>
      <c r="G266" s="768"/>
    </row>
    <row r="267" ht="12.75" customHeight="1">
      <c r="C267" s="768"/>
      <c r="D267" s="768"/>
      <c r="E267" s="768"/>
      <c r="F267" s="768"/>
      <c r="G267" s="768"/>
    </row>
    <row r="268" ht="12.75" customHeight="1">
      <c r="C268" s="768"/>
      <c r="D268" s="768"/>
      <c r="E268" s="768"/>
      <c r="F268" s="768"/>
      <c r="G268" s="768"/>
    </row>
    <row r="269" ht="12.75" customHeight="1">
      <c r="C269" s="768"/>
      <c r="D269" s="768"/>
      <c r="E269" s="768"/>
      <c r="F269" s="768"/>
      <c r="G269" s="768"/>
    </row>
    <row r="270" ht="12.75" customHeight="1">
      <c r="C270" s="768"/>
      <c r="D270" s="768"/>
      <c r="E270" s="768"/>
      <c r="F270" s="768"/>
      <c r="G270" s="768"/>
    </row>
    <row r="271" ht="12.75" customHeight="1">
      <c r="C271" s="768"/>
      <c r="D271" s="768"/>
      <c r="E271" s="768"/>
      <c r="F271" s="768"/>
      <c r="G271" s="768"/>
    </row>
    <row r="272" ht="12.75" customHeight="1">
      <c r="C272" s="768"/>
      <c r="D272" s="768"/>
      <c r="E272" s="768"/>
      <c r="F272" s="768"/>
      <c r="G272" s="768"/>
    </row>
    <row r="273" ht="12.75" customHeight="1">
      <c r="C273" s="768"/>
      <c r="D273" s="768"/>
      <c r="E273" s="768"/>
      <c r="F273" s="768"/>
      <c r="G273" s="768"/>
    </row>
    <row r="274" ht="12.75" customHeight="1">
      <c r="C274" s="768"/>
      <c r="D274" s="768"/>
      <c r="E274" s="768"/>
      <c r="F274" s="768"/>
      <c r="G274" s="768"/>
    </row>
    <row r="275" ht="12.75" customHeight="1">
      <c r="C275" s="768"/>
      <c r="D275" s="768"/>
      <c r="E275" s="768"/>
      <c r="F275" s="768"/>
      <c r="G275" s="768"/>
    </row>
    <row r="276" ht="12.75" customHeight="1">
      <c r="C276" s="768"/>
      <c r="D276" s="768"/>
      <c r="E276" s="768"/>
      <c r="F276" s="768"/>
      <c r="G276" s="768"/>
    </row>
    <row r="277" ht="12.75" customHeight="1">
      <c r="C277" s="768"/>
      <c r="D277" s="768"/>
      <c r="E277" s="768"/>
      <c r="F277" s="768"/>
      <c r="G277" s="768"/>
    </row>
    <row r="278" ht="12.75" customHeight="1">
      <c r="C278" s="768"/>
      <c r="D278" s="768"/>
      <c r="E278" s="768"/>
      <c r="F278" s="768"/>
      <c r="G278" s="768"/>
    </row>
    <row r="279" ht="12.75" customHeight="1">
      <c r="C279" s="768"/>
      <c r="D279" s="768"/>
      <c r="E279" s="768"/>
      <c r="F279" s="768"/>
      <c r="G279" s="768"/>
    </row>
    <row r="280" ht="12.75" customHeight="1">
      <c r="C280" s="768"/>
      <c r="D280" s="768"/>
      <c r="E280" s="768"/>
      <c r="F280" s="768"/>
      <c r="G280" s="768"/>
    </row>
    <row r="281" ht="12.75" customHeight="1">
      <c r="C281" s="768"/>
      <c r="D281" s="768"/>
      <c r="E281" s="768"/>
      <c r="F281" s="768"/>
      <c r="G281" s="768"/>
    </row>
    <row r="282" ht="12.75" customHeight="1">
      <c r="C282" s="768"/>
      <c r="D282" s="768"/>
      <c r="E282" s="768"/>
      <c r="F282" s="768"/>
      <c r="G282" s="768"/>
    </row>
    <row r="283" ht="12.75" customHeight="1">
      <c r="C283" s="768"/>
      <c r="D283" s="768"/>
      <c r="E283" s="768"/>
      <c r="F283" s="768"/>
      <c r="G283" s="768"/>
    </row>
    <row r="284" ht="12.75" customHeight="1">
      <c r="C284" s="768"/>
      <c r="D284" s="768"/>
      <c r="E284" s="768"/>
      <c r="F284" s="768"/>
      <c r="G284" s="768"/>
    </row>
    <row r="285" ht="12.75" customHeight="1">
      <c r="C285" s="768"/>
      <c r="D285" s="768"/>
      <c r="E285" s="768"/>
      <c r="F285" s="768"/>
      <c r="G285" s="768"/>
    </row>
    <row r="286" ht="12.75" customHeight="1">
      <c r="C286" s="768"/>
      <c r="D286" s="768"/>
      <c r="E286" s="768"/>
      <c r="F286" s="768"/>
      <c r="G286" s="768"/>
    </row>
    <row r="287" ht="12.75" customHeight="1">
      <c r="C287" s="768"/>
      <c r="D287" s="768"/>
      <c r="E287" s="768"/>
      <c r="F287" s="768"/>
      <c r="G287" s="768"/>
    </row>
    <row r="288" ht="12.75" customHeight="1">
      <c r="C288" s="768"/>
      <c r="D288" s="768"/>
      <c r="E288" s="768"/>
      <c r="F288" s="768"/>
      <c r="G288" s="768"/>
    </row>
    <row r="289" ht="12.75" customHeight="1">
      <c r="C289" s="768"/>
      <c r="D289" s="768"/>
      <c r="E289" s="768"/>
      <c r="F289" s="768"/>
      <c r="G289" s="768"/>
    </row>
    <row r="290" ht="12.75" customHeight="1">
      <c r="C290" s="768"/>
      <c r="D290" s="768"/>
      <c r="E290" s="768"/>
      <c r="F290" s="768"/>
      <c r="G290" s="768"/>
    </row>
    <row r="291" ht="12.75" customHeight="1">
      <c r="C291" s="768"/>
      <c r="D291" s="768"/>
      <c r="E291" s="768"/>
      <c r="F291" s="768"/>
      <c r="G291" s="768"/>
    </row>
    <row r="292" ht="12.75" customHeight="1">
      <c r="C292" s="768"/>
      <c r="D292" s="768"/>
      <c r="E292" s="768"/>
      <c r="F292" s="768"/>
      <c r="G292" s="768"/>
    </row>
    <row r="293" ht="12.75" customHeight="1">
      <c r="C293" s="768"/>
      <c r="D293" s="768"/>
      <c r="E293" s="768"/>
      <c r="F293" s="768"/>
      <c r="G293" s="768"/>
    </row>
    <row r="294" ht="12.75" customHeight="1">
      <c r="C294" s="768"/>
      <c r="D294" s="768"/>
      <c r="E294" s="768"/>
      <c r="F294" s="768"/>
      <c r="G294" s="768"/>
    </row>
    <row r="295" ht="12.75" customHeight="1">
      <c r="C295" s="768"/>
      <c r="D295" s="768"/>
      <c r="E295" s="768"/>
      <c r="F295" s="768"/>
      <c r="G295" s="768"/>
    </row>
    <row r="296" ht="12.75" customHeight="1">
      <c r="C296" s="768"/>
      <c r="D296" s="768"/>
      <c r="E296" s="768"/>
      <c r="F296" s="768"/>
      <c r="G296" s="768"/>
    </row>
    <row r="297" ht="12.75" customHeight="1">
      <c r="C297" s="768"/>
      <c r="D297" s="768"/>
      <c r="E297" s="768"/>
      <c r="F297" s="768"/>
      <c r="G297" s="768"/>
    </row>
    <row r="298" ht="12.75" customHeight="1">
      <c r="C298" s="768"/>
      <c r="D298" s="768"/>
      <c r="E298" s="768"/>
      <c r="F298" s="768"/>
      <c r="G298" s="768"/>
    </row>
    <row r="299" ht="12.75" customHeight="1">
      <c r="C299" s="768"/>
      <c r="D299" s="768"/>
      <c r="E299" s="768"/>
      <c r="F299" s="768"/>
      <c r="G299" s="768"/>
    </row>
    <row r="300" ht="12.75" customHeight="1">
      <c r="C300" s="768"/>
      <c r="D300" s="768"/>
      <c r="E300" s="768"/>
      <c r="F300" s="768"/>
      <c r="G300" s="768"/>
    </row>
    <row r="301" ht="12.75" customHeight="1">
      <c r="C301" s="768"/>
      <c r="D301" s="768"/>
      <c r="E301" s="768"/>
      <c r="F301" s="768"/>
      <c r="G301" s="768"/>
    </row>
    <row r="302" ht="12.75" customHeight="1">
      <c r="C302" s="768"/>
      <c r="D302" s="768"/>
      <c r="E302" s="768"/>
      <c r="F302" s="768"/>
      <c r="G302" s="768"/>
    </row>
    <row r="303" ht="12.75" customHeight="1">
      <c r="C303" s="768"/>
      <c r="D303" s="768"/>
      <c r="E303" s="768"/>
      <c r="F303" s="768"/>
      <c r="G303" s="768"/>
    </row>
    <row r="304" ht="12.75" customHeight="1">
      <c r="C304" s="768"/>
      <c r="D304" s="768"/>
      <c r="E304" s="768"/>
      <c r="F304" s="768"/>
      <c r="G304" s="768"/>
    </row>
    <row r="305" ht="12.75" customHeight="1">
      <c r="C305" s="768"/>
      <c r="D305" s="768"/>
      <c r="E305" s="768"/>
      <c r="F305" s="768"/>
      <c r="G305" s="768"/>
    </row>
    <row r="306" ht="12.75" customHeight="1">
      <c r="C306" s="768"/>
      <c r="D306" s="768"/>
      <c r="E306" s="768"/>
      <c r="F306" s="768"/>
      <c r="G306" s="768"/>
    </row>
    <row r="307" ht="12.75" customHeight="1">
      <c r="C307" s="768"/>
      <c r="D307" s="768"/>
      <c r="E307" s="768"/>
      <c r="F307" s="768"/>
      <c r="G307" s="768"/>
    </row>
    <row r="308" ht="12.75" customHeight="1">
      <c r="C308" s="768"/>
      <c r="D308" s="768"/>
      <c r="E308" s="768"/>
      <c r="F308" s="768"/>
      <c r="G308" s="768"/>
    </row>
    <row r="309" ht="12.75" customHeight="1">
      <c r="C309" s="768"/>
      <c r="D309" s="768"/>
      <c r="E309" s="768"/>
      <c r="F309" s="768"/>
      <c r="G309" s="768"/>
    </row>
    <row r="310" ht="12.75" customHeight="1">
      <c r="C310" s="768"/>
      <c r="D310" s="768"/>
      <c r="E310" s="768"/>
      <c r="F310" s="768"/>
      <c r="G310" s="768"/>
    </row>
    <row r="311" ht="12.75" customHeight="1">
      <c r="C311" s="768"/>
      <c r="D311" s="768"/>
      <c r="E311" s="768"/>
      <c r="F311" s="768"/>
      <c r="G311" s="768"/>
    </row>
    <row r="312" ht="12.75" customHeight="1">
      <c r="C312" s="768"/>
      <c r="D312" s="768"/>
      <c r="E312" s="768"/>
      <c r="F312" s="768"/>
      <c r="G312" s="768"/>
    </row>
    <row r="313" ht="12.75" customHeight="1">
      <c r="C313" s="768"/>
      <c r="D313" s="768"/>
      <c r="E313" s="768"/>
      <c r="F313" s="768"/>
      <c r="G313" s="768"/>
    </row>
    <row r="314" ht="12.75" customHeight="1">
      <c r="C314" s="768"/>
      <c r="D314" s="768"/>
      <c r="E314" s="768"/>
      <c r="F314" s="768"/>
      <c r="G314" s="768"/>
    </row>
    <row r="315" ht="12.75" customHeight="1">
      <c r="C315" s="768"/>
      <c r="D315" s="768"/>
      <c r="E315" s="768"/>
      <c r="F315" s="768"/>
      <c r="G315" s="768"/>
    </row>
    <row r="316" ht="12.75" customHeight="1">
      <c r="C316" s="768"/>
      <c r="D316" s="768"/>
      <c r="E316" s="768"/>
      <c r="F316" s="768"/>
      <c r="G316" s="768"/>
    </row>
    <row r="317" ht="12.75" customHeight="1">
      <c r="C317" s="768"/>
      <c r="D317" s="768"/>
      <c r="E317" s="768"/>
      <c r="F317" s="768"/>
      <c r="G317" s="768"/>
    </row>
    <row r="318" ht="12.75" customHeight="1">
      <c r="C318" s="768"/>
      <c r="D318" s="768"/>
      <c r="E318" s="768"/>
      <c r="F318" s="768"/>
      <c r="G318" s="768"/>
    </row>
    <row r="319" ht="12.75" customHeight="1">
      <c r="C319" s="768"/>
      <c r="D319" s="768"/>
      <c r="E319" s="768"/>
      <c r="F319" s="768"/>
      <c r="G319" s="768"/>
    </row>
    <row r="320" ht="12.75" customHeight="1">
      <c r="C320" s="768"/>
      <c r="D320" s="768"/>
      <c r="E320" s="768"/>
      <c r="F320" s="768"/>
      <c r="G320" s="768"/>
    </row>
    <row r="321" ht="12.75" customHeight="1">
      <c r="C321" s="768"/>
      <c r="D321" s="768"/>
      <c r="E321" s="768"/>
      <c r="F321" s="768"/>
      <c r="G321" s="768"/>
    </row>
    <row r="322" ht="12.75" customHeight="1">
      <c r="C322" s="768"/>
      <c r="D322" s="768"/>
      <c r="E322" s="768"/>
      <c r="F322" s="768"/>
      <c r="G322" s="768"/>
    </row>
    <row r="323" ht="12.75" customHeight="1">
      <c r="C323" s="768"/>
      <c r="D323" s="768"/>
      <c r="E323" s="768"/>
      <c r="F323" s="768"/>
      <c r="G323" s="768"/>
    </row>
    <row r="324" ht="12.75" customHeight="1">
      <c r="C324" s="768"/>
      <c r="D324" s="768"/>
      <c r="E324" s="768"/>
      <c r="F324" s="768"/>
      <c r="G324" s="768"/>
    </row>
    <row r="325" ht="12.75" customHeight="1">
      <c r="C325" s="768"/>
      <c r="D325" s="768"/>
      <c r="E325" s="768"/>
      <c r="F325" s="768"/>
      <c r="G325" s="768"/>
    </row>
    <row r="326" ht="12.75" customHeight="1">
      <c r="C326" s="768"/>
      <c r="D326" s="768"/>
      <c r="E326" s="768"/>
      <c r="F326" s="768"/>
      <c r="G326" s="768"/>
    </row>
    <row r="327" ht="12.75" customHeight="1">
      <c r="C327" s="768"/>
      <c r="D327" s="768"/>
      <c r="E327" s="768"/>
      <c r="F327" s="768"/>
      <c r="G327" s="768"/>
    </row>
    <row r="328" ht="12.75" customHeight="1">
      <c r="C328" s="768"/>
      <c r="D328" s="768"/>
      <c r="E328" s="768"/>
      <c r="F328" s="768"/>
      <c r="G328" s="768"/>
    </row>
    <row r="329" ht="12.75" customHeight="1">
      <c r="C329" s="768"/>
      <c r="D329" s="768"/>
      <c r="E329" s="768"/>
      <c r="F329" s="768"/>
      <c r="G329" s="768"/>
    </row>
    <row r="330" ht="12.75" customHeight="1">
      <c r="C330" s="768"/>
      <c r="D330" s="768"/>
      <c r="E330" s="768"/>
      <c r="F330" s="768"/>
      <c r="G330" s="768"/>
    </row>
    <row r="331" ht="12.75" customHeight="1">
      <c r="C331" s="768"/>
      <c r="D331" s="768"/>
      <c r="E331" s="768"/>
      <c r="F331" s="768"/>
      <c r="G331" s="768"/>
    </row>
    <row r="332" ht="12.75" customHeight="1">
      <c r="C332" s="768"/>
      <c r="D332" s="768"/>
      <c r="E332" s="768"/>
      <c r="F332" s="768"/>
      <c r="G332" s="768"/>
    </row>
    <row r="333" ht="12.75" customHeight="1">
      <c r="C333" s="768"/>
      <c r="D333" s="768"/>
      <c r="E333" s="768"/>
      <c r="F333" s="768"/>
      <c r="G333" s="768"/>
    </row>
    <row r="334" ht="12.75" customHeight="1">
      <c r="C334" s="768"/>
      <c r="D334" s="768"/>
      <c r="E334" s="768"/>
      <c r="F334" s="768"/>
      <c r="G334" s="768"/>
    </row>
    <row r="335" ht="12.75" customHeight="1">
      <c r="C335" s="768"/>
      <c r="D335" s="768"/>
      <c r="E335" s="768"/>
      <c r="F335" s="768"/>
      <c r="G335" s="768"/>
    </row>
    <row r="336" ht="12.75" customHeight="1">
      <c r="C336" s="768"/>
      <c r="D336" s="768"/>
      <c r="E336" s="768"/>
      <c r="F336" s="768"/>
      <c r="G336" s="768"/>
    </row>
    <row r="337" ht="12.75" customHeight="1">
      <c r="C337" s="768"/>
      <c r="D337" s="768"/>
      <c r="E337" s="768"/>
      <c r="F337" s="768"/>
      <c r="G337" s="768"/>
    </row>
    <row r="338" ht="12.75" customHeight="1">
      <c r="C338" s="768"/>
      <c r="D338" s="768"/>
      <c r="E338" s="768"/>
      <c r="F338" s="768"/>
      <c r="G338" s="768"/>
    </row>
    <row r="339" ht="12.75" customHeight="1">
      <c r="C339" s="768"/>
      <c r="D339" s="768"/>
      <c r="E339" s="768"/>
      <c r="F339" s="768"/>
      <c r="G339" s="768"/>
    </row>
    <row r="340" ht="12.75" customHeight="1">
      <c r="C340" s="768"/>
      <c r="D340" s="768"/>
      <c r="E340" s="768"/>
      <c r="F340" s="768"/>
      <c r="G340" s="768"/>
    </row>
    <row r="341" ht="12.75" customHeight="1">
      <c r="C341" s="768"/>
      <c r="D341" s="768"/>
      <c r="E341" s="768"/>
      <c r="F341" s="768"/>
      <c r="G341" s="768"/>
    </row>
    <row r="342" ht="12.75" customHeight="1">
      <c r="C342" s="768"/>
      <c r="D342" s="768"/>
      <c r="E342" s="768"/>
      <c r="F342" s="768"/>
      <c r="G342" s="768"/>
    </row>
    <row r="343" ht="12.75" customHeight="1">
      <c r="C343" s="768"/>
      <c r="D343" s="768"/>
      <c r="E343" s="768"/>
      <c r="F343" s="768"/>
      <c r="G343" s="768"/>
    </row>
    <row r="344" ht="12.75" customHeight="1">
      <c r="C344" s="768"/>
      <c r="D344" s="768"/>
      <c r="E344" s="768"/>
      <c r="F344" s="768"/>
      <c r="G344" s="768"/>
    </row>
    <row r="345" ht="12.75" customHeight="1">
      <c r="C345" s="768"/>
      <c r="D345" s="768"/>
      <c r="E345" s="768"/>
      <c r="F345" s="768"/>
      <c r="G345" s="768"/>
    </row>
    <row r="346" ht="12.75" customHeight="1">
      <c r="C346" s="768"/>
      <c r="D346" s="768"/>
      <c r="E346" s="768"/>
      <c r="F346" s="768"/>
      <c r="G346" s="768"/>
    </row>
    <row r="347" ht="12.75" customHeight="1">
      <c r="C347" s="768"/>
      <c r="D347" s="768"/>
      <c r="E347" s="768"/>
      <c r="F347" s="768"/>
      <c r="G347" s="768"/>
    </row>
    <row r="348" ht="12.75" customHeight="1">
      <c r="C348" s="768"/>
      <c r="D348" s="768"/>
      <c r="E348" s="768"/>
      <c r="F348" s="768"/>
      <c r="G348" s="768"/>
    </row>
    <row r="349" ht="12.75" customHeight="1">
      <c r="C349" s="768"/>
      <c r="D349" s="768"/>
      <c r="E349" s="768"/>
      <c r="F349" s="768"/>
      <c r="G349" s="768"/>
    </row>
    <row r="350" ht="12.75" customHeight="1">
      <c r="C350" s="768"/>
      <c r="D350" s="768"/>
      <c r="E350" s="768"/>
      <c r="F350" s="768"/>
      <c r="G350" s="768"/>
    </row>
    <row r="351" ht="12.75" customHeight="1">
      <c r="C351" s="768"/>
      <c r="D351" s="768"/>
      <c r="E351" s="768"/>
      <c r="F351" s="768"/>
      <c r="G351" s="768"/>
    </row>
    <row r="352" ht="12.75" customHeight="1">
      <c r="C352" s="768"/>
      <c r="D352" s="768"/>
      <c r="E352" s="768"/>
      <c r="F352" s="768"/>
      <c r="G352" s="768"/>
    </row>
    <row r="353" ht="12.75" customHeight="1">
      <c r="C353" s="768"/>
      <c r="D353" s="768"/>
      <c r="E353" s="768"/>
      <c r="F353" s="768"/>
      <c r="G353" s="768"/>
    </row>
    <row r="354" ht="12.75" customHeight="1">
      <c r="C354" s="768"/>
      <c r="D354" s="768"/>
      <c r="E354" s="768"/>
      <c r="F354" s="768"/>
      <c r="G354" s="768"/>
    </row>
    <row r="355" ht="12.75" customHeight="1">
      <c r="C355" s="768"/>
      <c r="D355" s="768"/>
      <c r="E355" s="768"/>
      <c r="F355" s="768"/>
      <c r="G355" s="768"/>
    </row>
    <row r="356" ht="12.75" customHeight="1">
      <c r="C356" s="768"/>
      <c r="D356" s="768"/>
      <c r="E356" s="768"/>
      <c r="F356" s="768"/>
      <c r="G356" s="768"/>
    </row>
    <row r="357" ht="12.75" customHeight="1">
      <c r="C357" s="768"/>
      <c r="D357" s="768"/>
      <c r="E357" s="768"/>
      <c r="F357" s="768"/>
      <c r="G357" s="768"/>
    </row>
    <row r="358" ht="12.75" customHeight="1">
      <c r="C358" s="768"/>
      <c r="D358" s="768"/>
      <c r="E358" s="768"/>
      <c r="F358" s="768"/>
      <c r="G358" s="768"/>
    </row>
    <row r="359" ht="12.75" customHeight="1">
      <c r="C359" s="768"/>
      <c r="D359" s="768"/>
      <c r="E359" s="768"/>
      <c r="F359" s="768"/>
      <c r="G359" s="768"/>
    </row>
    <row r="360" ht="12.75" customHeight="1">
      <c r="C360" s="768"/>
      <c r="D360" s="768"/>
      <c r="E360" s="768"/>
      <c r="F360" s="768"/>
      <c r="G360" s="768"/>
    </row>
    <row r="361" ht="12.75" customHeight="1">
      <c r="C361" s="768"/>
      <c r="D361" s="768"/>
      <c r="E361" s="768"/>
      <c r="F361" s="768"/>
      <c r="G361" s="768"/>
    </row>
    <row r="362" ht="12.75" customHeight="1">
      <c r="C362" s="768"/>
      <c r="D362" s="768"/>
      <c r="E362" s="768"/>
      <c r="F362" s="768"/>
      <c r="G362" s="768"/>
    </row>
    <row r="363" ht="12.75" customHeight="1">
      <c r="C363" s="768"/>
      <c r="D363" s="768"/>
      <c r="E363" s="768"/>
      <c r="F363" s="768"/>
      <c r="G363" s="768"/>
    </row>
    <row r="364" ht="12.75" customHeight="1">
      <c r="C364" s="768"/>
      <c r="D364" s="768"/>
      <c r="E364" s="768"/>
      <c r="F364" s="768"/>
      <c r="G364" s="768"/>
    </row>
    <row r="365" ht="12.75" customHeight="1">
      <c r="C365" s="768"/>
      <c r="D365" s="768"/>
      <c r="E365" s="768"/>
      <c r="F365" s="768"/>
      <c r="G365" s="768"/>
    </row>
    <row r="366" ht="12.75" customHeight="1">
      <c r="C366" s="768"/>
      <c r="D366" s="768"/>
      <c r="E366" s="768"/>
      <c r="F366" s="768"/>
      <c r="G366" s="768"/>
    </row>
    <row r="367" ht="12.75" customHeight="1">
      <c r="C367" s="768"/>
      <c r="D367" s="768"/>
      <c r="E367" s="768"/>
      <c r="F367" s="768"/>
      <c r="G367" s="768"/>
    </row>
    <row r="368" ht="12.75" customHeight="1">
      <c r="C368" s="768"/>
      <c r="D368" s="768"/>
      <c r="E368" s="768"/>
      <c r="F368" s="768"/>
      <c r="G368" s="768"/>
    </row>
    <row r="369" ht="12.75" customHeight="1">
      <c r="C369" s="768"/>
      <c r="D369" s="768"/>
      <c r="E369" s="768"/>
      <c r="F369" s="768"/>
      <c r="G369" s="768"/>
    </row>
    <row r="370" ht="12.75" customHeight="1">
      <c r="C370" s="768"/>
      <c r="D370" s="768"/>
      <c r="E370" s="768"/>
      <c r="F370" s="768"/>
      <c r="G370" s="768"/>
    </row>
    <row r="371" ht="12.75" customHeight="1">
      <c r="C371" s="768"/>
      <c r="D371" s="768"/>
      <c r="E371" s="768"/>
      <c r="F371" s="768"/>
      <c r="G371" s="768"/>
    </row>
    <row r="372" ht="12.75" customHeight="1">
      <c r="C372" s="768"/>
      <c r="D372" s="768"/>
      <c r="E372" s="768"/>
      <c r="F372" s="768"/>
      <c r="G372" s="768"/>
    </row>
    <row r="373" ht="12.75" customHeight="1">
      <c r="C373" s="768"/>
      <c r="D373" s="768"/>
      <c r="E373" s="768"/>
      <c r="F373" s="768"/>
      <c r="G373" s="768"/>
    </row>
    <row r="374" ht="12.75" customHeight="1">
      <c r="C374" s="768"/>
      <c r="D374" s="768"/>
      <c r="E374" s="768"/>
      <c r="F374" s="768"/>
      <c r="G374" s="768"/>
    </row>
    <row r="375" ht="12.75" customHeight="1">
      <c r="C375" s="768"/>
      <c r="D375" s="768"/>
      <c r="E375" s="768"/>
      <c r="F375" s="768"/>
      <c r="G375" s="768"/>
    </row>
    <row r="376" ht="12.75" customHeight="1">
      <c r="C376" s="768"/>
      <c r="D376" s="768"/>
      <c r="E376" s="768"/>
      <c r="F376" s="768"/>
      <c r="G376" s="768"/>
    </row>
    <row r="377" ht="12.75" customHeight="1">
      <c r="C377" s="768"/>
      <c r="D377" s="768"/>
      <c r="E377" s="768"/>
      <c r="F377" s="768"/>
      <c r="G377" s="768"/>
    </row>
    <row r="378" ht="12.75" customHeight="1">
      <c r="C378" s="768"/>
      <c r="D378" s="768"/>
      <c r="E378" s="768"/>
      <c r="F378" s="768"/>
      <c r="G378" s="768"/>
    </row>
    <row r="379" ht="12.75" customHeight="1">
      <c r="C379" s="768"/>
      <c r="D379" s="768"/>
      <c r="E379" s="768"/>
      <c r="F379" s="768"/>
      <c r="G379" s="768"/>
    </row>
    <row r="380" ht="12.75" customHeight="1">
      <c r="C380" s="768"/>
      <c r="D380" s="768"/>
      <c r="E380" s="768"/>
      <c r="F380" s="768"/>
      <c r="G380" s="768"/>
    </row>
    <row r="381" ht="12.75" customHeight="1">
      <c r="C381" s="768"/>
      <c r="D381" s="768"/>
      <c r="E381" s="768"/>
      <c r="F381" s="768"/>
      <c r="G381" s="768"/>
    </row>
    <row r="382" ht="12.75" customHeight="1">
      <c r="C382" s="768"/>
      <c r="D382" s="768"/>
      <c r="E382" s="768"/>
      <c r="F382" s="768"/>
      <c r="G382" s="768"/>
    </row>
    <row r="383" ht="12.75" customHeight="1">
      <c r="C383" s="768"/>
      <c r="D383" s="768"/>
      <c r="E383" s="768"/>
      <c r="F383" s="768"/>
      <c r="G383" s="768"/>
    </row>
    <row r="384" ht="12.75" customHeight="1">
      <c r="C384" s="768"/>
      <c r="D384" s="768"/>
      <c r="E384" s="768"/>
      <c r="F384" s="768"/>
      <c r="G384" s="768"/>
    </row>
    <row r="385" ht="12.75" customHeight="1">
      <c r="C385" s="768"/>
      <c r="D385" s="768"/>
      <c r="E385" s="768"/>
      <c r="F385" s="768"/>
      <c r="G385" s="768"/>
    </row>
    <row r="386" ht="12.75" customHeight="1">
      <c r="C386" s="768"/>
      <c r="D386" s="768"/>
      <c r="E386" s="768"/>
      <c r="F386" s="768"/>
      <c r="G386" s="768"/>
    </row>
    <row r="387" ht="12.75" customHeight="1">
      <c r="C387" s="768"/>
      <c r="D387" s="768"/>
      <c r="E387" s="768"/>
      <c r="F387" s="768"/>
      <c r="G387" s="768"/>
    </row>
    <row r="388" ht="12.75" customHeight="1">
      <c r="C388" s="768"/>
      <c r="D388" s="768"/>
      <c r="E388" s="768"/>
      <c r="F388" s="768"/>
      <c r="G388" s="768"/>
    </row>
    <row r="389" ht="12.75" customHeight="1">
      <c r="C389" s="768"/>
      <c r="D389" s="768"/>
      <c r="E389" s="768"/>
      <c r="F389" s="768"/>
      <c r="G389" s="768"/>
    </row>
    <row r="390" ht="12.75" customHeight="1">
      <c r="C390" s="768"/>
      <c r="D390" s="768"/>
      <c r="E390" s="768"/>
      <c r="F390" s="768"/>
      <c r="G390" s="768"/>
    </row>
    <row r="391" ht="12.75" customHeight="1">
      <c r="C391" s="768"/>
      <c r="D391" s="768"/>
      <c r="E391" s="768"/>
      <c r="F391" s="768"/>
      <c r="G391" s="768"/>
    </row>
    <row r="392" ht="12.75" customHeight="1">
      <c r="C392" s="768"/>
      <c r="D392" s="768"/>
      <c r="E392" s="768"/>
      <c r="F392" s="768"/>
      <c r="G392" s="768"/>
    </row>
    <row r="393" ht="12.75" customHeight="1">
      <c r="C393" s="768"/>
      <c r="D393" s="768"/>
      <c r="E393" s="768"/>
      <c r="F393" s="768"/>
      <c r="G393" s="768"/>
    </row>
    <row r="394" ht="12.75" customHeight="1">
      <c r="C394" s="768"/>
      <c r="D394" s="768"/>
      <c r="E394" s="768"/>
      <c r="F394" s="768"/>
      <c r="G394" s="768"/>
    </row>
    <row r="395" ht="12.75" customHeight="1">
      <c r="C395" s="768"/>
      <c r="D395" s="768"/>
      <c r="E395" s="768"/>
      <c r="F395" s="768"/>
      <c r="G395" s="768"/>
    </row>
    <row r="396" ht="12.75" customHeight="1">
      <c r="C396" s="768"/>
      <c r="D396" s="768"/>
      <c r="E396" s="768"/>
      <c r="F396" s="768"/>
      <c r="G396" s="768"/>
    </row>
    <row r="397" ht="12.75" customHeight="1">
      <c r="C397" s="768"/>
      <c r="D397" s="768"/>
      <c r="E397" s="768"/>
      <c r="F397" s="768"/>
      <c r="G397" s="768"/>
    </row>
    <row r="398" ht="12.75" customHeight="1">
      <c r="C398" s="768"/>
      <c r="D398" s="768"/>
      <c r="E398" s="768"/>
      <c r="F398" s="768"/>
      <c r="G398" s="768"/>
    </row>
    <row r="399" ht="12.75" customHeight="1">
      <c r="C399" s="768"/>
      <c r="D399" s="768"/>
      <c r="E399" s="768"/>
      <c r="F399" s="768"/>
      <c r="G399" s="768"/>
    </row>
    <row r="400" ht="12.75" customHeight="1">
      <c r="C400" s="768"/>
      <c r="D400" s="768"/>
      <c r="E400" s="768"/>
      <c r="F400" s="768"/>
      <c r="G400" s="768"/>
    </row>
    <row r="401" ht="12.75" customHeight="1">
      <c r="C401" s="768"/>
      <c r="D401" s="768"/>
      <c r="E401" s="768"/>
      <c r="F401" s="768"/>
      <c r="G401" s="768"/>
    </row>
    <row r="402" ht="12.75" customHeight="1">
      <c r="C402" s="768"/>
      <c r="D402" s="768"/>
      <c r="E402" s="768"/>
      <c r="F402" s="768"/>
      <c r="G402" s="768"/>
    </row>
    <row r="403" ht="12.75" customHeight="1">
      <c r="C403" s="768"/>
      <c r="D403" s="768"/>
      <c r="E403" s="768"/>
      <c r="F403" s="768"/>
      <c r="G403" s="768"/>
    </row>
    <row r="404" ht="12.75" customHeight="1">
      <c r="C404" s="768"/>
      <c r="D404" s="768"/>
      <c r="E404" s="768"/>
      <c r="F404" s="768"/>
      <c r="G404" s="768"/>
    </row>
    <row r="405" ht="12.75" customHeight="1">
      <c r="C405" s="768"/>
      <c r="D405" s="768"/>
      <c r="E405" s="768"/>
      <c r="F405" s="768"/>
      <c r="G405" s="768"/>
    </row>
    <row r="406" ht="12.75" customHeight="1">
      <c r="C406" s="768"/>
      <c r="D406" s="768"/>
      <c r="E406" s="768"/>
      <c r="F406" s="768"/>
      <c r="G406" s="768"/>
    </row>
    <row r="407" ht="12.75" customHeight="1">
      <c r="C407" s="768"/>
      <c r="D407" s="768"/>
      <c r="E407" s="768"/>
      <c r="F407" s="768"/>
      <c r="G407" s="768"/>
    </row>
    <row r="408" ht="12.75" customHeight="1">
      <c r="C408" s="768"/>
      <c r="D408" s="768"/>
      <c r="E408" s="768"/>
      <c r="F408" s="768"/>
      <c r="G408" s="768"/>
    </row>
    <row r="409" ht="12.75" customHeight="1">
      <c r="C409" s="768"/>
      <c r="D409" s="768"/>
      <c r="E409" s="768"/>
      <c r="F409" s="768"/>
      <c r="G409" s="768"/>
    </row>
    <row r="410" ht="12.75" customHeight="1">
      <c r="C410" s="768"/>
      <c r="D410" s="768"/>
      <c r="E410" s="768"/>
      <c r="F410" s="768"/>
      <c r="G410" s="768"/>
    </row>
    <row r="411" ht="12.75" customHeight="1">
      <c r="C411" s="768"/>
      <c r="D411" s="768"/>
      <c r="E411" s="768"/>
      <c r="F411" s="768"/>
      <c r="G411" s="768"/>
    </row>
    <row r="412" ht="12.75" customHeight="1">
      <c r="C412" s="768"/>
      <c r="D412" s="768"/>
      <c r="E412" s="768"/>
      <c r="F412" s="768"/>
      <c r="G412" s="768"/>
    </row>
    <row r="413" ht="12.75" customHeight="1">
      <c r="C413" s="768"/>
      <c r="D413" s="768"/>
      <c r="E413" s="768"/>
      <c r="F413" s="768"/>
      <c r="G413" s="768"/>
    </row>
    <row r="414" ht="12.75" customHeight="1">
      <c r="C414" s="768"/>
      <c r="D414" s="768"/>
      <c r="E414" s="768"/>
      <c r="F414" s="768"/>
      <c r="G414" s="768"/>
    </row>
    <row r="415" ht="12.75" customHeight="1">
      <c r="C415" s="768"/>
      <c r="D415" s="768"/>
      <c r="E415" s="768"/>
      <c r="F415" s="768"/>
      <c r="G415" s="768"/>
    </row>
    <row r="416" ht="12.75" customHeight="1">
      <c r="C416" s="768"/>
      <c r="D416" s="768"/>
      <c r="E416" s="768"/>
      <c r="F416" s="768"/>
      <c r="G416" s="768"/>
    </row>
    <row r="417" ht="12.75" customHeight="1">
      <c r="C417" s="768"/>
      <c r="D417" s="768"/>
      <c r="E417" s="768"/>
      <c r="F417" s="768"/>
      <c r="G417" s="768"/>
    </row>
    <row r="418" ht="12.75" customHeight="1">
      <c r="C418" s="768"/>
      <c r="D418" s="768"/>
      <c r="E418" s="768"/>
      <c r="F418" s="768"/>
      <c r="G418" s="768"/>
    </row>
    <row r="419" ht="12.75" customHeight="1">
      <c r="C419" s="768"/>
      <c r="D419" s="768"/>
      <c r="E419" s="768"/>
      <c r="F419" s="768"/>
      <c r="G419" s="768"/>
    </row>
    <row r="420" ht="12.75" customHeight="1">
      <c r="C420" s="768"/>
      <c r="D420" s="768"/>
      <c r="E420" s="768"/>
      <c r="F420" s="768"/>
      <c r="G420" s="768"/>
    </row>
    <row r="421" ht="12.75" customHeight="1">
      <c r="C421" s="768"/>
      <c r="D421" s="768"/>
      <c r="E421" s="768"/>
      <c r="F421" s="768"/>
      <c r="G421" s="768"/>
    </row>
    <row r="422" ht="12.75" customHeight="1">
      <c r="C422" s="768"/>
      <c r="D422" s="768"/>
      <c r="E422" s="768"/>
      <c r="F422" s="768"/>
      <c r="G422" s="768"/>
    </row>
    <row r="423" ht="12.75" customHeight="1">
      <c r="C423" s="768"/>
      <c r="D423" s="768"/>
      <c r="E423" s="768"/>
      <c r="F423" s="768"/>
      <c r="G423" s="768"/>
    </row>
    <row r="424" ht="12.75" customHeight="1">
      <c r="C424" s="768"/>
      <c r="D424" s="768"/>
      <c r="E424" s="768"/>
      <c r="F424" s="768"/>
      <c r="G424" s="768"/>
    </row>
    <row r="425" ht="12.75" customHeight="1">
      <c r="C425" s="768"/>
      <c r="D425" s="768"/>
      <c r="E425" s="768"/>
      <c r="F425" s="768"/>
      <c r="G425" s="768"/>
    </row>
    <row r="426" ht="12.75" customHeight="1">
      <c r="C426" s="768"/>
      <c r="D426" s="768"/>
      <c r="E426" s="768"/>
      <c r="F426" s="768"/>
      <c r="G426" s="768"/>
    </row>
    <row r="427" ht="12.75" customHeight="1">
      <c r="C427" s="768"/>
      <c r="D427" s="768"/>
      <c r="E427" s="768"/>
      <c r="F427" s="768"/>
      <c r="G427" s="768"/>
    </row>
    <row r="428" ht="12.75" customHeight="1">
      <c r="C428" s="768"/>
      <c r="D428" s="768"/>
      <c r="E428" s="768"/>
      <c r="F428" s="768"/>
      <c r="G428" s="768"/>
    </row>
    <row r="429" ht="12.75" customHeight="1">
      <c r="C429" s="768"/>
      <c r="D429" s="768"/>
      <c r="E429" s="768"/>
      <c r="F429" s="768"/>
      <c r="G429" s="768"/>
    </row>
    <row r="430" ht="12.75" customHeight="1">
      <c r="C430" s="768"/>
      <c r="D430" s="768"/>
      <c r="E430" s="768"/>
      <c r="F430" s="768"/>
      <c r="G430" s="768"/>
    </row>
    <row r="431" ht="12.75" customHeight="1">
      <c r="C431" s="768"/>
      <c r="D431" s="768"/>
      <c r="E431" s="768"/>
      <c r="F431" s="768"/>
      <c r="G431" s="768"/>
    </row>
    <row r="432" ht="12.75" customHeight="1">
      <c r="C432" s="768"/>
      <c r="D432" s="768"/>
      <c r="E432" s="768"/>
      <c r="F432" s="768"/>
      <c r="G432" s="768"/>
    </row>
    <row r="433" ht="12.75" customHeight="1">
      <c r="C433" s="768"/>
      <c r="D433" s="768"/>
      <c r="E433" s="768"/>
      <c r="F433" s="768"/>
      <c r="G433" s="768"/>
    </row>
    <row r="434" ht="12.75" customHeight="1">
      <c r="C434" s="768"/>
      <c r="D434" s="768"/>
      <c r="E434" s="768"/>
      <c r="F434" s="768"/>
      <c r="G434" s="768"/>
    </row>
    <row r="435" ht="12.75" customHeight="1">
      <c r="C435" s="768"/>
      <c r="D435" s="768"/>
      <c r="E435" s="768"/>
      <c r="F435" s="768"/>
      <c r="G435" s="768"/>
    </row>
    <row r="436" ht="12.75" customHeight="1">
      <c r="C436" s="768"/>
      <c r="D436" s="768"/>
      <c r="E436" s="768"/>
      <c r="F436" s="768"/>
      <c r="G436" s="768"/>
    </row>
    <row r="437" ht="12.75" customHeight="1">
      <c r="C437" s="768"/>
      <c r="D437" s="768"/>
      <c r="E437" s="768"/>
      <c r="F437" s="768"/>
      <c r="G437" s="768"/>
    </row>
    <row r="438" ht="12.75" customHeight="1">
      <c r="C438" s="768"/>
      <c r="D438" s="768"/>
      <c r="E438" s="768"/>
      <c r="F438" s="768"/>
      <c r="G438" s="768"/>
    </row>
    <row r="439" ht="12.75" customHeight="1">
      <c r="C439" s="768"/>
      <c r="D439" s="768"/>
      <c r="E439" s="768"/>
      <c r="F439" s="768"/>
      <c r="G439" s="768"/>
    </row>
    <row r="440" ht="12.75" customHeight="1">
      <c r="C440" s="768"/>
      <c r="D440" s="768"/>
      <c r="E440" s="768"/>
      <c r="F440" s="768"/>
      <c r="G440" s="768"/>
    </row>
    <row r="441" ht="12.75" customHeight="1">
      <c r="C441" s="768"/>
      <c r="D441" s="768"/>
      <c r="E441" s="768"/>
      <c r="F441" s="768"/>
      <c r="G441" s="768"/>
    </row>
    <row r="442" ht="12.75" customHeight="1">
      <c r="C442" s="768"/>
      <c r="D442" s="768"/>
      <c r="E442" s="768"/>
      <c r="F442" s="768"/>
      <c r="G442" s="768"/>
    </row>
    <row r="443" ht="12.75" customHeight="1">
      <c r="C443" s="768"/>
      <c r="D443" s="768"/>
      <c r="E443" s="768"/>
      <c r="F443" s="768"/>
      <c r="G443" s="768"/>
    </row>
    <row r="444" ht="12.75" customHeight="1">
      <c r="C444" s="768"/>
      <c r="D444" s="768"/>
      <c r="E444" s="768"/>
      <c r="F444" s="768"/>
      <c r="G444" s="768"/>
    </row>
    <row r="445" ht="12.75" customHeight="1">
      <c r="C445" s="768"/>
      <c r="D445" s="768"/>
      <c r="E445" s="768"/>
      <c r="F445" s="768"/>
      <c r="G445" s="768"/>
    </row>
    <row r="446" ht="12.75" customHeight="1">
      <c r="C446" s="768"/>
      <c r="D446" s="768"/>
      <c r="E446" s="768"/>
      <c r="F446" s="768"/>
      <c r="G446" s="768"/>
    </row>
    <row r="447" ht="12.75" customHeight="1">
      <c r="C447" s="768"/>
      <c r="D447" s="768"/>
      <c r="E447" s="768"/>
      <c r="F447" s="768"/>
      <c r="G447" s="768"/>
    </row>
    <row r="448" ht="12.75" customHeight="1">
      <c r="C448" s="768"/>
      <c r="D448" s="768"/>
      <c r="E448" s="768"/>
      <c r="F448" s="768"/>
      <c r="G448" s="768"/>
    </row>
    <row r="449" ht="12.75" customHeight="1">
      <c r="C449" s="768"/>
      <c r="D449" s="768"/>
      <c r="E449" s="768"/>
      <c r="F449" s="768"/>
      <c r="G449" s="768"/>
    </row>
    <row r="450" ht="12.75" customHeight="1">
      <c r="C450" s="768"/>
      <c r="D450" s="768"/>
      <c r="E450" s="768"/>
      <c r="F450" s="768"/>
      <c r="G450" s="768"/>
    </row>
    <row r="451" ht="12.75" customHeight="1">
      <c r="C451" s="768"/>
      <c r="D451" s="768"/>
      <c r="E451" s="768"/>
      <c r="F451" s="768"/>
      <c r="G451" s="768"/>
    </row>
    <row r="452" ht="12.75" customHeight="1">
      <c r="C452" s="768"/>
      <c r="D452" s="768"/>
      <c r="E452" s="768"/>
      <c r="F452" s="768"/>
      <c r="G452" s="768"/>
    </row>
    <row r="453" ht="12.75" customHeight="1">
      <c r="C453" s="768"/>
      <c r="D453" s="768"/>
      <c r="E453" s="768"/>
      <c r="F453" s="768"/>
      <c r="G453" s="768"/>
    </row>
    <row r="454" ht="12.75" customHeight="1">
      <c r="C454" s="768"/>
      <c r="D454" s="768"/>
      <c r="E454" s="768"/>
      <c r="F454" s="768"/>
      <c r="G454" s="768"/>
    </row>
    <row r="455" ht="12.75" customHeight="1">
      <c r="C455" s="768"/>
      <c r="D455" s="768"/>
      <c r="E455" s="768"/>
      <c r="F455" s="768"/>
      <c r="G455" s="768"/>
    </row>
    <row r="456" ht="12.75" customHeight="1">
      <c r="C456" s="768"/>
      <c r="D456" s="768"/>
      <c r="E456" s="768"/>
      <c r="F456" s="768"/>
      <c r="G456" s="768"/>
    </row>
    <row r="457" ht="12.75" customHeight="1">
      <c r="C457" s="768"/>
      <c r="D457" s="768"/>
      <c r="E457" s="768"/>
      <c r="F457" s="768"/>
      <c r="G457" s="768"/>
    </row>
    <row r="458" ht="12.75" customHeight="1">
      <c r="C458" s="768"/>
      <c r="D458" s="768"/>
      <c r="E458" s="768"/>
      <c r="F458" s="768"/>
      <c r="G458" s="768"/>
    </row>
    <row r="459" ht="12.75" customHeight="1">
      <c r="C459" s="768"/>
      <c r="D459" s="768"/>
      <c r="E459" s="768"/>
      <c r="F459" s="768"/>
      <c r="G459" s="768"/>
    </row>
    <row r="460" ht="12.75" customHeight="1">
      <c r="C460" s="768"/>
      <c r="D460" s="768"/>
      <c r="E460" s="768"/>
      <c r="F460" s="768"/>
      <c r="G460" s="768"/>
    </row>
    <row r="461" ht="12.75" customHeight="1">
      <c r="C461" s="768"/>
      <c r="D461" s="768"/>
      <c r="E461" s="768"/>
      <c r="F461" s="768"/>
      <c r="G461" s="768"/>
    </row>
    <row r="462" ht="12.75" customHeight="1">
      <c r="C462" s="768"/>
      <c r="D462" s="768"/>
      <c r="E462" s="768"/>
      <c r="F462" s="768"/>
      <c r="G462" s="768"/>
    </row>
    <row r="463" ht="12.75" customHeight="1">
      <c r="C463" s="768"/>
      <c r="D463" s="768"/>
      <c r="E463" s="768"/>
      <c r="F463" s="768"/>
      <c r="G463" s="768"/>
    </row>
    <row r="464" ht="12.75" customHeight="1">
      <c r="C464" s="768"/>
      <c r="D464" s="768"/>
      <c r="E464" s="768"/>
      <c r="F464" s="768"/>
      <c r="G464" s="768"/>
    </row>
    <row r="465" ht="12.75" customHeight="1">
      <c r="C465" s="768"/>
      <c r="D465" s="768"/>
      <c r="E465" s="768"/>
      <c r="F465" s="768"/>
      <c r="G465" s="768"/>
    </row>
    <row r="466" ht="12.75" customHeight="1">
      <c r="C466" s="768"/>
      <c r="D466" s="768"/>
      <c r="E466" s="768"/>
      <c r="F466" s="768"/>
      <c r="G466" s="768"/>
    </row>
    <row r="467" ht="12.75" customHeight="1">
      <c r="C467" s="768"/>
      <c r="D467" s="768"/>
      <c r="E467" s="768"/>
      <c r="F467" s="768"/>
      <c r="G467" s="768"/>
    </row>
    <row r="468" ht="12.75" customHeight="1">
      <c r="C468" s="768"/>
      <c r="D468" s="768"/>
      <c r="E468" s="768"/>
      <c r="F468" s="768"/>
      <c r="G468" s="768"/>
    </row>
    <row r="469" ht="12.75" customHeight="1">
      <c r="C469" s="768"/>
      <c r="D469" s="768"/>
      <c r="E469" s="768"/>
      <c r="F469" s="768"/>
      <c r="G469" s="768"/>
    </row>
    <row r="470" ht="12.75" customHeight="1">
      <c r="C470" s="768"/>
      <c r="D470" s="768"/>
      <c r="E470" s="768"/>
      <c r="F470" s="768"/>
      <c r="G470" s="768"/>
    </row>
    <row r="471" ht="12.75" customHeight="1">
      <c r="C471" s="768"/>
      <c r="D471" s="768"/>
      <c r="E471" s="768"/>
      <c r="F471" s="768"/>
      <c r="G471" s="768"/>
    </row>
    <row r="472" ht="12.75" customHeight="1">
      <c r="C472" s="768"/>
      <c r="D472" s="768"/>
      <c r="E472" s="768"/>
      <c r="F472" s="768"/>
      <c r="G472" s="768"/>
    </row>
    <row r="473" ht="12.75" customHeight="1">
      <c r="C473" s="768"/>
      <c r="D473" s="768"/>
      <c r="E473" s="768"/>
      <c r="F473" s="768"/>
      <c r="G473" s="768"/>
    </row>
    <row r="474" ht="12.75" customHeight="1">
      <c r="C474" s="768"/>
      <c r="D474" s="768"/>
      <c r="E474" s="768"/>
      <c r="F474" s="768"/>
      <c r="G474" s="768"/>
    </row>
    <row r="475" ht="12.75" customHeight="1">
      <c r="C475" s="768"/>
      <c r="D475" s="768"/>
      <c r="E475" s="768"/>
      <c r="F475" s="768"/>
      <c r="G475" s="768"/>
    </row>
    <row r="476" ht="12.75" customHeight="1">
      <c r="C476" s="768"/>
      <c r="D476" s="768"/>
      <c r="E476" s="768"/>
      <c r="F476" s="768"/>
      <c r="G476" s="768"/>
    </row>
    <row r="477" ht="12.75" customHeight="1">
      <c r="C477" s="768"/>
      <c r="D477" s="768"/>
      <c r="E477" s="768"/>
      <c r="F477" s="768"/>
      <c r="G477" s="768"/>
    </row>
    <row r="478" ht="12.75" customHeight="1">
      <c r="C478" s="768"/>
      <c r="D478" s="768"/>
      <c r="E478" s="768"/>
      <c r="F478" s="768"/>
      <c r="G478" s="768"/>
    </row>
    <row r="479" ht="12.75" customHeight="1">
      <c r="C479" s="768"/>
      <c r="D479" s="768"/>
      <c r="E479" s="768"/>
      <c r="F479" s="768"/>
      <c r="G479" s="768"/>
    </row>
    <row r="480" ht="12.75" customHeight="1">
      <c r="C480" s="768"/>
      <c r="D480" s="768"/>
      <c r="E480" s="768"/>
      <c r="F480" s="768"/>
      <c r="G480" s="768"/>
    </row>
    <row r="481" ht="12.75" customHeight="1">
      <c r="C481" s="768"/>
      <c r="D481" s="768"/>
      <c r="E481" s="768"/>
      <c r="F481" s="768"/>
      <c r="G481" s="768"/>
    </row>
    <row r="482" ht="12.75" customHeight="1">
      <c r="C482" s="768"/>
      <c r="D482" s="768"/>
      <c r="E482" s="768"/>
      <c r="F482" s="768"/>
      <c r="G482" s="768"/>
    </row>
    <row r="483" ht="12.75" customHeight="1">
      <c r="C483" s="768"/>
      <c r="D483" s="768"/>
      <c r="E483" s="768"/>
      <c r="F483" s="768"/>
      <c r="G483" s="768"/>
    </row>
    <row r="484" ht="12.75" customHeight="1">
      <c r="C484" s="768"/>
      <c r="D484" s="768"/>
      <c r="E484" s="768"/>
      <c r="F484" s="768"/>
      <c r="G484" s="768"/>
    </row>
    <row r="485" ht="12.75" customHeight="1">
      <c r="C485" s="768"/>
      <c r="D485" s="768"/>
      <c r="E485" s="768"/>
      <c r="F485" s="768"/>
      <c r="G485" s="768"/>
    </row>
    <row r="486" ht="12.75" customHeight="1">
      <c r="C486" s="768"/>
      <c r="D486" s="768"/>
      <c r="E486" s="768"/>
      <c r="F486" s="768"/>
      <c r="G486" s="768"/>
    </row>
    <row r="487" ht="12.75" customHeight="1">
      <c r="C487" s="768"/>
      <c r="D487" s="768"/>
      <c r="E487" s="768"/>
      <c r="F487" s="768"/>
      <c r="G487" s="768"/>
    </row>
    <row r="488" ht="12.75" customHeight="1">
      <c r="C488" s="768"/>
      <c r="D488" s="768"/>
      <c r="E488" s="768"/>
      <c r="F488" s="768"/>
      <c r="G488" s="768"/>
    </row>
    <row r="489" ht="12.75" customHeight="1">
      <c r="C489" s="768"/>
      <c r="D489" s="768"/>
      <c r="E489" s="768"/>
      <c r="F489" s="768"/>
      <c r="G489" s="768"/>
    </row>
    <row r="490" ht="12.75" customHeight="1">
      <c r="C490" s="768"/>
      <c r="D490" s="768"/>
      <c r="E490" s="768"/>
      <c r="F490" s="768"/>
      <c r="G490" s="768"/>
    </row>
    <row r="491" ht="12.75" customHeight="1">
      <c r="C491" s="768"/>
      <c r="D491" s="768"/>
      <c r="E491" s="768"/>
      <c r="F491" s="768"/>
      <c r="G491" s="768"/>
    </row>
    <row r="492" ht="12.75" customHeight="1">
      <c r="C492" s="768"/>
      <c r="D492" s="768"/>
      <c r="E492" s="768"/>
      <c r="F492" s="768"/>
      <c r="G492" s="768"/>
    </row>
    <row r="493" ht="12.75" customHeight="1">
      <c r="C493" s="768"/>
      <c r="D493" s="768"/>
      <c r="E493" s="768"/>
      <c r="F493" s="768"/>
      <c r="G493" s="768"/>
    </row>
    <row r="494" ht="12.75" customHeight="1">
      <c r="C494" s="768"/>
      <c r="D494" s="768"/>
      <c r="E494" s="768"/>
      <c r="F494" s="768"/>
      <c r="G494" s="768"/>
    </row>
    <row r="495" ht="12.75" customHeight="1">
      <c r="C495" s="768"/>
      <c r="D495" s="768"/>
      <c r="E495" s="768"/>
      <c r="F495" s="768"/>
      <c r="G495" s="768"/>
    </row>
    <row r="496" ht="12.75" customHeight="1">
      <c r="C496" s="768"/>
      <c r="D496" s="768"/>
      <c r="E496" s="768"/>
      <c r="F496" s="768"/>
      <c r="G496" s="768"/>
    </row>
    <row r="497" ht="12.75" customHeight="1">
      <c r="C497" s="768"/>
      <c r="D497" s="768"/>
      <c r="E497" s="768"/>
      <c r="F497" s="768"/>
      <c r="G497" s="768"/>
    </row>
    <row r="498" ht="12.75" customHeight="1">
      <c r="C498" s="768"/>
      <c r="D498" s="768"/>
      <c r="E498" s="768"/>
      <c r="F498" s="768"/>
      <c r="G498" s="768"/>
    </row>
    <row r="499" ht="12.75" customHeight="1">
      <c r="C499" s="768"/>
      <c r="D499" s="768"/>
      <c r="E499" s="768"/>
      <c r="F499" s="768"/>
      <c r="G499" s="768"/>
    </row>
    <row r="500" ht="12.75" customHeight="1">
      <c r="C500" s="768"/>
      <c r="D500" s="768"/>
      <c r="E500" s="768"/>
      <c r="F500" s="768"/>
      <c r="G500" s="768"/>
    </row>
    <row r="501" ht="12.75" customHeight="1">
      <c r="C501" s="768"/>
      <c r="D501" s="768"/>
      <c r="E501" s="768"/>
      <c r="F501" s="768"/>
      <c r="G501" s="768"/>
    </row>
    <row r="502" ht="12.75" customHeight="1">
      <c r="C502" s="768"/>
      <c r="D502" s="768"/>
      <c r="E502" s="768"/>
      <c r="F502" s="768"/>
      <c r="G502" s="768"/>
    </row>
    <row r="503" ht="12.75" customHeight="1">
      <c r="C503" s="768"/>
      <c r="D503" s="768"/>
      <c r="E503" s="768"/>
      <c r="F503" s="768"/>
      <c r="G503" s="768"/>
    </row>
    <row r="504" ht="12.75" customHeight="1">
      <c r="C504" s="768"/>
      <c r="D504" s="768"/>
      <c r="E504" s="768"/>
      <c r="F504" s="768"/>
      <c r="G504" s="768"/>
    </row>
    <row r="505" ht="12.75" customHeight="1">
      <c r="C505" s="768"/>
      <c r="D505" s="768"/>
      <c r="E505" s="768"/>
      <c r="F505" s="768"/>
      <c r="G505" s="768"/>
    </row>
    <row r="506" ht="12.75" customHeight="1">
      <c r="C506" s="768"/>
      <c r="D506" s="768"/>
      <c r="E506" s="768"/>
      <c r="F506" s="768"/>
      <c r="G506" s="768"/>
    </row>
    <row r="507" ht="12.75" customHeight="1">
      <c r="C507" s="768"/>
      <c r="D507" s="768"/>
      <c r="E507" s="768"/>
      <c r="F507" s="768"/>
      <c r="G507" s="768"/>
    </row>
    <row r="508" ht="12.75" customHeight="1">
      <c r="C508" s="768"/>
      <c r="D508" s="768"/>
      <c r="E508" s="768"/>
      <c r="F508" s="768"/>
      <c r="G508" s="768"/>
    </row>
    <row r="509" ht="12.75" customHeight="1">
      <c r="C509" s="768"/>
      <c r="D509" s="768"/>
      <c r="E509" s="768"/>
      <c r="F509" s="768"/>
      <c r="G509" s="768"/>
    </row>
    <row r="510" ht="12.75" customHeight="1">
      <c r="C510" s="768"/>
      <c r="D510" s="768"/>
      <c r="E510" s="768"/>
      <c r="F510" s="768"/>
      <c r="G510" s="768"/>
    </row>
    <row r="511" ht="12.75" customHeight="1">
      <c r="C511" s="768"/>
      <c r="D511" s="768"/>
      <c r="E511" s="768"/>
      <c r="F511" s="768"/>
      <c r="G511" s="768"/>
    </row>
    <row r="512" ht="12.75" customHeight="1">
      <c r="C512" s="768"/>
      <c r="D512" s="768"/>
      <c r="E512" s="768"/>
      <c r="F512" s="768"/>
      <c r="G512" s="768"/>
    </row>
    <row r="513" ht="12.75" customHeight="1">
      <c r="C513" s="768"/>
      <c r="D513" s="768"/>
      <c r="E513" s="768"/>
      <c r="F513" s="768"/>
      <c r="G513" s="768"/>
    </row>
    <row r="514" ht="12.75" customHeight="1">
      <c r="C514" s="768"/>
      <c r="D514" s="768"/>
      <c r="E514" s="768"/>
      <c r="F514" s="768"/>
      <c r="G514" s="768"/>
    </row>
    <row r="515" ht="12.75" customHeight="1">
      <c r="C515" s="768"/>
      <c r="D515" s="768"/>
      <c r="E515" s="768"/>
      <c r="F515" s="768"/>
      <c r="G515" s="768"/>
    </row>
    <row r="516" ht="12.75" customHeight="1">
      <c r="C516" s="768"/>
      <c r="D516" s="768"/>
      <c r="E516" s="768"/>
      <c r="F516" s="768"/>
      <c r="G516" s="768"/>
    </row>
    <row r="517" ht="12.75" customHeight="1">
      <c r="C517" s="768"/>
      <c r="D517" s="768"/>
      <c r="E517" s="768"/>
      <c r="F517" s="768"/>
      <c r="G517" s="768"/>
    </row>
    <row r="518" ht="12.75" customHeight="1">
      <c r="C518" s="768"/>
      <c r="D518" s="768"/>
      <c r="E518" s="768"/>
      <c r="F518" s="768"/>
      <c r="G518" s="768"/>
    </row>
    <row r="519" ht="12.75" customHeight="1">
      <c r="C519" s="768"/>
      <c r="D519" s="768"/>
      <c r="E519" s="768"/>
      <c r="F519" s="768"/>
      <c r="G519" s="768"/>
    </row>
    <row r="520" ht="12.75" customHeight="1">
      <c r="C520" s="768"/>
      <c r="D520" s="768"/>
      <c r="E520" s="768"/>
      <c r="F520" s="768"/>
      <c r="G520" s="768"/>
    </row>
    <row r="521" ht="12.75" customHeight="1">
      <c r="C521" s="768"/>
      <c r="D521" s="768"/>
      <c r="E521" s="768"/>
      <c r="F521" s="768"/>
      <c r="G521" s="768"/>
    </row>
    <row r="522" ht="12.75" customHeight="1">
      <c r="C522" s="768"/>
      <c r="D522" s="768"/>
      <c r="E522" s="768"/>
      <c r="F522" s="768"/>
      <c r="G522" s="768"/>
    </row>
    <row r="523" ht="12.75" customHeight="1">
      <c r="C523" s="768"/>
      <c r="D523" s="768"/>
      <c r="E523" s="768"/>
      <c r="F523" s="768"/>
      <c r="G523" s="768"/>
    </row>
    <row r="524" ht="12.75" customHeight="1">
      <c r="C524" s="768"/>
      <c r="D524" s="768"/>
      <c r="E524" s="768"/>
      <c r="F524" s="768"/>
      <c r="G524" s="768"/>
    </row>
    <row r="525" ht="12.75" customHeight="1">
      <c r="C525" s="768"/>
      <c r="D525" s="768"/>
      <c r="E525" s="768"/>
      <c r="F525" s="768"/>
      <c r="G525" s="768"/>
    </row>
    <row r="526" ht="12.75" customHeight="1">
      <c r="C526" s="768"/>
      <c r="D526" s="768"/>
      <c r="E526" s="768"/>
      <c r="F526" s="768"/>
      <c r="G526" s="768"/>
    </row>
    <row r="527" ht="12.75" customHeight="1">
      <c r="C527" s="768"/>
      <c r="D527" s="768"/>
      <c r="E527" s="768"/>
      <c r="F527" s="768"/>
      <c r="G527" s="768"/>
    </row>
    <row r="528" ht="12.75" customHeight="1">
      <c r="C528" s="768"/>
      <c r="D528" s="768"/>
      <c r="E528" s="768"/>
      <c r="F528" s="768"/>
      <c r="G528" s="768"/>
    </row>
    <row r="529" ht="12.75" customHeight="1">
      <c r="C529" s="768"/>
      <c r="D529" s="768"/>
      <c r="E529" s="768"/>
      <c r="F529" s="768"/>
      <c r="G529" s="768"/>
    </row>
    <row r="530" ht="12.75" customHeight="1">
      <c r="C530" s="768"/>
      <c r="D530" s="768"/>
      <c r="E530" s="768"/>
      <c r="F530" s="768"/>
      <c r="G530" s="768"/>
    </row>
    <row r="531" ht="12.75" customHeight="1">
      <c r="C531" s="768"/>
      <c r="D531" s="768"/>
      <c r="E531" s="768"/>
      <c r="F531" s="768"/>
      <c r="G531" s="768"/>
    </row>
    <row r="532" ht="12.75" customHeight="1">
      <c r="C532" s="768"/>
      <c r="D532" s="768"/>
      <c r="E532" s="768"/>
      <c r="F532" s="768"/>
      <c r="G532" s="768"/>
    </row>
    <row r="533" ht="12.75" customHeight="1">
      <c r="C533" s="768"/>
      <c r="D533" s="768"/>
      <c r="E533" s="768"/>
      <c r="F533" s="768"/>
      <c r="G533" s="768"/>
    </row>
    <row r="534" ht="12.75" customHeight="1">
      <c r="C534" s="768"/>
      <c r="D534" s="768"/>
      <c r="E534" s="768"/>
      <c r="F534" s="768"/>
      <c r="G534" s="768"/>
    </row>
    <row r="535" ht="12.75" customHeight="1">
      <c r="C535" s="768"/>
      <c r="D535" s="768"/>
      <c r="E535" s="768"/>
      <c r="F535" s="768"/>
      <c r="G535" s="768"/>
    </row>
    <row r="536" ht="12.75" customHeight="1">
      <c r="C536" s="768"/>
      <c r="D536" s="768"/>
      <c r="E536" s="768"/>
      <c r="F536" s="768"/>
      <c r="G536" s="768"/>
    </row>
    <row r="537" ht="12.75" customHeight="1">
      <c r="C537" s="768"/>
      <c r="D537" s="768"/>
      <c r="E537" s="768"/>
      <c r="F537" s="768"/>
      <c r="G537" s="768"/>
    </row>
    <row r="538" ht="12.75" customHeight="1">
      <c r="C538" s="768"/>
      <c r="D538" s="768"/>
      <c r="E538" s="768"/>
      <c r="F538" s="768"/>
      <c r="G538" s="768"/>
    </row>
    <row r="539" ht="12.75" customHeight="1">
      <c r="C539" s="768"/>
      <c r="D539" s="768"/>
      <c r="E539" s="768"/>
      <c r="F539" s="768"/>
      <c r="G539" s="768"/>
    </row>
    <row r="540" ht="12.75" customHeight="1">
      <c r="C540" s="768"/>
      <c r="D540" s="768"/>
      <c r="E540" s="768"/>
      <c r="F540" s="768"/>
      <c r="G540" s="768"/>
    </row>
    <row r="541" ht="12.75" customHeight="1">
      <c r="C541" s="768"/>
      <c r="D541" s="768"/>
      <c r="E541" s="768"/>
      <c r="F541" s="768"/>
      <c r="G541" s="768"/>
    </row>
    <row r="542" ht="12.75" customHeight="1">
      <c r="C542" s="768"/>
      <c r="D542" s="768"/>
      <c r="E542" s="768"/>
      <c r="F542" s="768"/>
      <c r="G542" s="768"/>
    </row>
    <row r="543" ht="12.75" customHeight="1">
      <c r="C543" s="768"/>
      <c r="D543" s="768"/>
      <c r="E543" s="768"/>
      <c r="F543" s="768"/>
      <c r="G543" s="768"/>
    </row>
    <row r="544" ht="12.75" customHeight="1">
      <c r="C544" s="768"/>
      <c r="D544" s="768"/>
      <c r="E544" s="768"/>
      <c r="F544" s="768"/>
      <c r="G544" s="768"/>
    </row>
    <row r="545" ht="12.75" customHeight="1">
      <c r="C545" s="768"/>
      <c r="D545" s="768"/>
      <c r="E545" s="768"/>
      <c r="F545" s="768"/>
      <c r="G545" s="768"/>
    </row>
    <row r="546" ht="12.75" customHeight="1">
      <c r="C546" s="768"/>
      <c r="D546" s="768"/>
      <c r="E546" s="768"/>
      <c r="F546" s="768"/>
      <c r="G546" s="768"/>
    </row>
    <row r="547" ht="12.75" customHeight="1">
      <c r="C547" s="768"/>
      <c r="D547" s="768"/>
      <c r="E547" s="768"/>
      <c r="F547" s="768"/>
      <c r="G547" s="768"/>
    </row>
    <row r="548" ht="12.75" customHeight="1">
      <c r="C548" s="768"/>
      <c r="D548" s="768"/>
      <c r="E548" s="768"/>
      <c r="F548" s="768"/>
      <c r="G548" s="768"/>
    </row>
    <row r="549" ht="12.75" customHeight="1">
      <c r="C549" s="768"/>
      <c r="D549" s="768"/>
      <c r="E549" s="768"/>
      <c r="F549" s="768"/>
      <c r="G549" s="768"/>
    </row>
    <row r="550" ht="12.75" customHeight="1">
      <c r="C550" s="768"/>
      <c r="D550" s="768"/>
      <c r="E550" s="768"/>
      <c r="F550" s="768"/>
      <c r="G550" s="768"/>
    </row>
    <row r="551" ht="12.75" customHeight="1">
      <c r="C551" s="768"/>
      <c r="D551" s="768"/>
      <c r="E551" s="768"/>
      <c r="F551" s="768"/>
      <c r="G551" s="768"/>
    </row>
    <row r="552" ht="12.75" customHeight="1">
      <c r="C552" s="768"/>
      <c r="D552" s="768"/>
      <c r="E552" s="768"/>
      <c r="F552" s="768"/>
      <c r="G552" s="768"/>
    </row>
    <row r="553" ht="12.75" customHeight="1">
      <c r="C553" s="768"/>
      <c r="D553" s="768"/>
      <c r="E553" s="768"/>
      <c r="F553" s="768"/>
      <c r="G553" s="768"/>
    </row>
    <row r="554" ht="12.75" customHeight="1">
      <c r="C554" s="768"/>
      <c r="D554" s="768"/>
      <c r="E554" s="768"/>
      <c r="F554" s="768"/>
      <c r="G554" s="768"/>
    </row>
    <row r="555" ht="12.75" customHeight="1">
      <c r="C555" s="768"/>
      <c r="D555" s="768"/>
      <c r="E555" s="768"/>
      <c r="F555" s="768"/>
      <c r="G555" s="768"/>
    </row>
    <row r="556" ht="12.75" customHeight="1">
      <c r="C556" s="768"/>
      <c r="D556" s="768"/>
      <c r="E556" s="768"/>
      <c r="F556" s="768"/>
      <c r="G556" s="768"/>
    </row>
    <row r="557" ht="12.75" customHeight="1">
      <c r="C557" s="768"/>
      <c r="D557" s="768"/>
      <c r="E557" s="768"/>
      <c r="F557" s="768"/>
      <c r="G557" s="768"/>
    </row>
    <row r="558" ht="12.75" customHeight="1">
      <c r="C558" s="768"/>
      <c r="D558" s="768"/>
      <c r="E558" s="768"/>
      <c r="F558" s="768"/>
      <c r="G558" s="768"/>
    </row>
    <row r="559" ht="12.75" customHeight="1">
      <c r="C559" s="768"/>
      <c r="D559" s="768"/>
      <c r="E559" s="768"/>
      <c r="F559" s="768"/>
      <c r="G559" s="768"/>
    </row>
    <row r="560" ht="12.75" customHeight="1">
      <c r="C560" s="768"/>
      <c r="D560" s="768"/>
      <c r="E560" s="768"/>
      <c r="F560" s="768"/>
      <c r="G560" s="768"/>
    </row>
    <row r="561" ht="12.75" customHeight="1">
      <c r="C561" s="768"/>
      <c r="D561" s="768"/>
      <c r="E561" s="768"/>
      <c r="F561" s="768"/>
      <c r="G561" s="768"/>
    </row>
    <row r="562" ht="12.75" customHeight="1">
      <c r="C562" s="768"/>
      <c r="D562" s="768"/>
      <c r="E562" s="768"/>
      <c r="F562" s="768"/>
      <c r="G562" s="768"/>
    </row>
    <row r="563" ht="12.75" customHeight="1">
      <c r="C563" s="768"/>
      <c r="D563" s="768"/>
      <c r="E563" s="768"/>
      <c r="F563" s="768"/>
      <c r="G563" s="768"/>
    </row>
    <row r="564" ht="12.75" customHeight="1">
      <c r="C564" s="768"/>
      <c r="D564" s="768"/>
      <c r="E564" s="768"/>
      <c r="F564" s="768"/>
      <c r="G564" s="768"/>
    </row>
    <row r="565" ht="12.75" customHeight="1">
      <c r="C565" s="768"/>
      <c r="D565" s="768"/>
      <c r="E565" s="768"/>
      <c r="F565" s="768"/>
      <c r="G565" s="768"/>
    </row>
    <row r="566" ht="12.75" customHeight="1">
      <c r="C566" s="768"/>
      <c r="D566" s="768"/>
      <c r="E566" s="768"/>
      <c r="F566" s="768"/>
      <c r="G566" s="768"/>
    </row>
    <row r="567" ht="12.75" customHeight="1">
      <c r="C567" s="768"/>
      <c r="D567" s="768"/>
      <c r="E567" s="768"/>
      <c r="F567" s="768"/>
      <c r="G567" s="768"/>
    </row>
    <row r="568" ht="12.75" customHeight="1">
      <c r="C568" s="768"/>
      <c r="D568" s="768"/>
      <c r="E568" s="768"/>
      <c r="F568" s="768"/>
      <c r="G568" s="768"/>
    </row>
    <row r="569" ht="12.75" customHeight="1">
      <c r="C569" s="768"/>
      <c r="D569" s="768"/>
      <c r="E569" s="768"/>
      <c r="F569" s="768"/>
      <c r="G569" s="768"/>
    </row>
    <row r="570" ht="12.75" customHeight="1">
      <c r="C570" s="768"/>
      <c r="D570" s="768"/>
      <c r="E570" s="768"/>
      <c r="F570" s="768"/>
      <c r="G570" s="768"/>
    </row>
    <row r="571" ht="12.75" customHeight="1">
      <c r="C571" s="768"/>
      <c r="D571" s="768"/>
      <c r="E571" s="768"/>
      <c r="F571" s="768"/>
      <c r="G571" s="768"/>
    </row>
    <row r="572" ht="12.75" customHeight="1">
      <c r="C572" s="768"/>
      <c r="D572" s="768"/>
      <c r="E572" s="768"/>
      <c r="F572" s="768"/>
      <c r="G572" s="768"/>
    </row>
    <row r="573" ht="12.75" customHeight="1">
      <c r="C573" s="768"/>
      <c r="D573" s="768"/>
      <c r="E573" s="768"/>
      <c r="F573" s="768"/>
      <c r="G573" s="768"/>
    </row>
    <row r="574" ht="12.75" customHeight="1">
      <c r="C574" s="768"/>
      <c r="D574" s="768"/>
      <c r="E574" s="768"/>
      <c r="F574" s="768"/>
      <c r="G574" s="768"/>
    </row>
    <row r="575" ht="12.75" customHeight="1">
      <c r="C575" s="768"/>
      <c r="D575" s="768"/>
      <c r="E575" s="768"/>
      <c r="F575" s="768"/>
      <c r="G575" s="768"/>
    </row>
    <row r="576" ht="12.75" customHeight="1">
      <c r="C576" s="768"/>
      <c r="D576" s="768"/>
      <c r="E576" s="768"/>
      <c r="F576" s="768"/>
      <c r="G576" s="768"/>
    </row>
    <row r="577" ht="12.75" customHeight="1">
      <c r="C577" s="768"/>
      <c r="D577" s="768"/>
      <c r="E577" s="768"/>
      <c r="F577" s="768"/>
      <c r="G577" s="768"/>
    </row>
    <row r="578" ht="12.75" customHeight="1">
      <c r="C578" s="768"/>
      <c r="D578" s="768"/>
      <c r="E578" s="768"/>
      <c r="F578" s="768"/>
      <c r="G578" s="768"/>
    </row>
    <row r="579" ht="12.75" customHeight="1">
      <c r="C579" s="768"/>
      <c r="D579" s="768"/>
      <c r="E579" s="768"/>
      <c r="F579" s="768"/>
      <c r="G579" s="768"/>
    </row>
    <row r="580" ht="12.75" customHeight="1">
      <c r="C580" s="768"/>
      <c r="D580" s="768"/>
      <c r="E580" s="768"/>
      <c r="F580" s="768"/>
      <c r="G580" s="768"/>
    </row>
    <row r="581" ht="12.75" customHeight="1">
      <c r="C581" s="768"/>
      <c r="D581" s="768"/>
      <c r="E581" s="768"/>
      <c r="F581" s="768"/>
      <c r="G581" s="768"/>
    </row>
    <row r="582" ht="12.75" customHeight="1">
      <c r="C582" s="768"/>
      <c r="D582" s="768"/>
      <c r="E582" s="768"/>
      <c r="F582" s="768"/>
      <c r="G582" s="768"/>
    </row>
    <row r="583" ht="12.75" customHeight="1">
      <c r="C583" s="768"/>
      <c r="D583" s="768"/>
      <c r="E583" s="768"/>
      <c r="F583" s="768"/>
      <c r="G583" s="768"/>
    </row>
    <row r="584" ht="12.75" customHeight="1">
      <c r="C584" s="768"/>
      <c r="D584" s="768"/>
      <c r="E584" s="768"/>
      <c r="F584" s="768"/>
      <c r="G584" s="768"/>
    </row>
    <row r="585" ht="12.75" customHeight="1">
      <c r="C585" s="768"/>
      <c r="D585" s="768"/>
      <c r="E585" s="768"/>
      <c r="F585" s="768"/>
      <c r="G585" s="768"/>
    </row>
    <row r="586" ht="12.75" customHeight="1">
      <c r="C586" s="768"/>
      <c r="D586" s="768"/>
      <c r="E586" s="768"/>
      <c r="F586" s="768"/>
      <c r="G586" s="768"/>
    </row>
    <row r="587" ht="12.75" customHeight="1">
      <c r="C587" s="768"/>
      <c r="D587" s="768"/>
      <c r="E587" s="768"/>
      <c r="F587" s="768"/>
      <c r="G587" s="768"/>
    </row>
    <row r="588" ht="12.75" customHeight="1">
      <c r="C588" s="768"/>
      <c r="D588" s="768"/>
      <c r="E588" s="768"/>
      <c r="F588" s="768"/>
      <c r="G588" s="768"/>
    </row>
    <row r="589" ht="12.75" customHeight="1">
      <c r="C589" s="768"/>
      <c r="D589" s="768"/>
      <c r="E589" s="768"/>
      <c r="F589" s="768"/>
      <c r="G589" s="768"/>
    </row>
    <row r="590" ht="12.75" customHeight="1">
      <c r="C590" s="768"/>
      <c r="D590" s="768"/>
      <c r="E590" s="768"/>
      <c r="F590" s="768"/>
      <c r="G590" s="768"/>
    </row>
    <row r="591" ht="12.75" customHeight="1">
      <c r="C591" s="768"/>
      <c r="D591" s="768"/>
      <c r="E591" s="768"/>
      <c r="F591" s="768"/>
      <c r="G591" s="768"/>
    </row>
    <row r="592" ht="12.75" customHeight="1">
      <c r="C592" s="768"/>
      <c r="D592" s="768"/>
      <c r="E592" s="768"/>
      <c r="F592" s="768"/>
      <c r="G592" s="768"/>
    </row>
    <row r="593" ht="12.75" customHeight="1">
      <c r="C593" s="768"/>
      <c r="D593" s="768"/>
      <c r="E593" s="768"/>
      <c r="F593" s="768"/>
      <c r="G593" s="768"/>
    </row>
    <row r="594" ht="12.75" customHeight="1">
      <c r="C594" s="768"/>
      <c r="D594" s="768"/>
      <c r="E594" s="768"/>
      <c r="F594" s="768"/>
      <c r="G594" s="768"/>
    </row>
    <row r="595" ht="12.75" customHeight="1">
      <c r="C595" s="768"/>
      <c r="D595" s="768"/>
      <c r="E595" s="768"/>
      <c r="F595" s="768"/>
      <c r="G595" s="768"/>
    </row>
    <row r="596" ht="12.75" customHeight="1">
      <c r="C596" s="768"/>
      <c r="D596" s="768"/>
      <c r="E596" s="768"/>
      <c r="F596" s="768"/>
      <c r="G596" s="768"/>
    </row>
    <row r="597" ht="12.75" customHeight="1">
      <c r="C597" s="768"/>
      <c r="D597" s="768"/>
      <c r="E597" s="768"/>
      <c r="F597" s="768"/>
      <c r="G597" s="768"/>
    </row>
    <row r="598" ht="12.75" customHeight="1">
      <c r="C598" s="768"/>
      <c r="D598" s="768"/>
      <c r="E598" s="768"/>
      <c r="F598" s="768"/>
      <c r="G598" s="768"/>
    </row>
    <row r="599" ht="12.75" customHeight="1">
      <c r="C599" s="768"/>
      <c r="D599" s="768"/>
      <c r="E599" s="768"/>
      <c r="F599" s="768"/>
      <c r="G599" s="768"/>
    </row>
    <row r="600" ht="12.75" customHeight="1">
      <c r="C600" s="768"/>
      <c r="D600" s="768"/>
      <c r="E600" s="768"/>
      <c r="F600" s="768"/>
      <c r="G600" s="768"/>
    </row>
    <row r="601" ht="12.75" customHeight="1">
      <c r="C601" s="768"/>
      <c r="D601" s="768"/>
      <c r="E601" s="768"/>
      <c r="F601" s="768"/>
      <c r="G601" s="768"/>
    </row>
    <row r="602" ht="12.75" customHeight="1">
      <c r="C602" s="768"/>
      <c r="D602" s="768"/>
      <c r="E602" s="768"/>
      <c r="F602" s="768"/>
      <c r="G602" s="768"/>
    </row>
    <row r="603" ht="12.75" customHeight="1">
      <c r="C603" s="768"/>
      <c r="D603" s="768"/>
      <c r="E603" s="768"/>
      <c r="F603" s="768"/>
      <c r="G603" s="768"/>
    </row>
    <row r="604" ht="12.75" customHeight="1">
      <c r="C604" s="768"/>
      <c r="D604" s="768"/>
      <c r="E604" s="768"/>
      <c r="F604" s="768"/>
      <c r="G604" s="768"/>
    </row>
    <row r="605" ht="12.75" customHeight="1">
      <c r="C605" s="768"/>
      <c r="D605" s="768"/>
      <c r="E605" s="768"/>
      <c r="F605" s="768"/>
      <c r="G605" s="768"/>
    </row>
    <row r="606" ht="12.75" customHeight="1">
      <c r="C606" s="768"/>
      <c r="D606" s="768"/>
      <c r="E606" s="768"/>
      <c r="F606" s="768"/>
      <c r="G606" s="768"/>
    </row>
    <row r="607" ht="12.75" customHeight="1">
      <c r="C607" s="768"/>
      <c r="D607" s="768"/>
      <c r="E607" s="768"/>
      <c r="F607" s="768"/>
      <c r="G607" s="768"/>
    </row>
    <row r="608" ht="12.75" customHeight="1">
      <c r="C608" s="768"/>
      <c r="D608" s="768"/>
      <c r="E608" s="768"/>
      <c r="F608" s="768"/>
      <c r="G608" s="768"/>
    </row>
    <row r="609" ht="12.75" customHeight="1">
      <c r="C609" s="768"/>
      <c r="D609" s="768"/>
      <c r="E609" s="768"/>
      <c r="F609" s="768"/>
      <c r="G609" s="768"/>
    </row>
    <row r="610" ht="12.75" customHeight="1">
      <c r="C610" s="768"/>
      <c r="D610" s="768"/>
      <c r="E610" s="768"/>
      <c r="F610" s="768"/>
      <c r="G610" s="768"/>
    </row>
    <row r="611" ht="12.75" customHeight="1">
      <c r="C611" s="768"/>
      <c r="D611" s="768"/>
      <c r="E611" s="768"/>
      <c r="F611" s="768"/>
      <c r="G611" s="768"/>
    </row>
    <row r="612" ht="12.75" customHeight="1">
      <c r="C612" s="768"/>
      <c r="D612" s="768"/>
      <c r="E612" s="768"/>
      <c r="F612" s="768"/>
      <c r="G612" s="768"/>
    </row>
    <row r="613" ht="12.75" customHeight="1">
      <c r="C613" s="768"/>
      <c r="D613" s="768"/>
      <c r="E613" s="768"/>
      <c r="F613" s="768"/>
      <c r="G613" s="768"/>
    </row>
    <row r="614" ht="12.75" customHeight="1">
      <c r="C614" s="768"/>
      <c r="D614" s="768"/>
      <c r="E614" s="768"/>
      <c r="F614" s="768"/>
      <c r="G614" s="768"/>
    </row>
    <row r="615" ht="12.75" customHeight="1">
      <c r="C615" s="768"/>
      <c r="D615" s="768"/>
      <c r="E615" s="768"/>
      <c r="F615" s="768"/>
      <c r="G615" s="768"/>
    </row>
    <row r="616" ht="12.75" customHeight="1">
      <c r="C616" s="768"/>
      <c r="D616" s="768"/>
      <c r="E616" s="768"/>
      <c r="F616" s="768"/>
      <c r="G616" s="768"/>
    </row>
    <row r="617" ht="12.75" customHeight="1">
      <c r="C617" s="768"/>
      <c r="D617" s="768"/>
      <c r="E617" s="768"/>
      <c r="F617" s="768"/>
      <c r="G617" s="768"/>
    </row>
    <row r="618" ht="12.75" customHeight="1">
      <c r="C618" s="768"/>
      <c r="D618" s="768"/>
      <c r="E618" s="768"/>
      <c r="F618" s="768"/>
      <c r="G618" s="768"/>
    </row>
    <row r="619" ht="12.75" customHeight="1">
      <c r="C619" s="768"/>
      <c r="D619" s="768"/>
      <c r="E619" s="768"/>
      <c r="F619" s="768"/>
      <c r="G619" s="768"/>
    </row>
    <row r="620" ht="12.75" customHeight="1">
      <c r="C620" s="768"/>
      <c r="D620" s="768"/>
      <c r="E620" s="768"/>
      <c r="F620" s="768"/>
      <c r="G620" s="768"/>
    </row>
    <row r="621" ht="12.75" customHeight="1">
      <c r="C621" s="768"/>
      <c r="D621" s="768"/>
      <c r="E621" s="768"/>
      <c r="F621" s="768"/>
      <c r="G621" s="768"/>
    </row>
    <row r="622" ht="12.75" customHeight="1">
      <c r="C622" s="768"/>
      <c r="D622" s="768"/>
      <c r="E622" s="768"/>
      <c r="F622" s="768"/>
      <c r="G622" s="768"/>
    </row>
    <row r="623" ht="12.75" customHeight="1">
      <c r="C623" s="768"/>
      <c r="D623" s="768"/>
      <c r="E623" s="768"/>
      <c r="F623" s="768"/>
      <c r="G623" s="768"/>
    </row>
    <row r="624" ht="12.75" customHeight="1">
      <c r="C624" s="768"/>
      <c r="D624" s="768"/>
      <c r="E624" s="768"/>
      <c r="F624" s="768"/>
      <c r="G624" s="768"/>
    </row>
    <row r="625" ht="12.75" customHeight="1">
      <c r="C625" s="768"/>
      <c r="D625" s="768"/>
      <c r="E625" s="768"/>
      <c r="F625" s="768"/>
      <c r="G625" s="768"/>
    </row>
    <row r="626" ht="12.75" customHeight="1">
      <c r="C626" s="768"/>
      <c r="D626" s="768"/>
      <c r="E626" s="768"/>
      <c r="F626" s="768"/>
      <c r="G626" s="768"/>
    </row>
    <row r="627" ht="12.75" customHeight="1">
      <c r="C627" s="768"/>
      <c r="D627" s="768"/>
      <c r="E627" s="768"/>
      <c r="F627" s="768"/>
      <c r="G627" s="768"/>
    </row>
    <row r="628" ht="12.75" customHeight="1">
      <c r="C628" s="768"/>
      <c r="D628" s="768"/>
      <c r="E628" s="768"/>
      <c r="F628" s="768"/>
      <c r="G628" s="768"/>
    </row>
    <row r="629" ht="12.75" customHeight="1">
      <c r="C629" s="768"/>
      <c r="D629" s="768"/>
      <c r="E629" s="768"/>
      <c r="F629" s="768"/>
      <c r="G629" s="768"/>
    </row>
    <row r="630" ht="12.75" customHeight="1">
      <c r="C630" s="768"/>
      <c r="D630" s="768"/>
      <c r="E630" s="768"/>
      <c r="F630" s="768"/>
      <c r="G630" s="768"/>
    </row>
    <row r="631" ht="12.75" customHeight="1">
      <c r="C631" s="768"/>
      <c r="D631" s="768"/>
      <c r="E631" s="768"/>
      <c r="F631" s="768"/>
      <c r="G631" s="768"/>
    </row>
    <row r="632" ht="12.75" customHeight="1">
      <c r="C632" s="768"/>
      <c r="D632" s="768"/>
      <c r="E632" s="768"/>
      <c r="F632" s="768"/>
      <c r="G632" s="768"/>
    </row>
    <row r="633" ht="12.75" customHeight="1">
      <c r="C633" s="768"/>
      <c r="D633" s="768"/>
      <c r="E633" s="768"/>
      <c r="F633" s="768"/>
      <c r="G633" s="768"/>
    </row>
    <row r="634" ht="12.75" customHeight="1">
      <c r="C634" s="768"/>
      <c r="D634" s="768"/>
      <c r="E634" s="768"/>
      <c r="F634" s="768"/>
      <c r="G634" s="768"/>
    </row>
    <row r="635" ht="12.75" customHeight="1">
      <c r="C635" s="768"/>
      <c r="D635" s="768"/>
      <c r="E635" s="768"/>
      <c r="F635" s="768"/>
      <c r="G635" s="768"/>
    </row>
    <row r="636" ht="12.75" customHeight="1">
      <c r="C636" s="768"/>
      <c r="D636" s="768"/>
      <c r="E636" s="768"/>
      <c r="F636" s="768"/>
      <c r="G636" s="768"/>
    </row>
    <row r="637" ht="12.75" customHeight="1">
      <c r="C637" s="768"/>
      <c r="D637" s="768"/>
      <c r="E637" s="768"/>
      <c r="F637" s="768"/>
      <c r="G637" s="768"/>
    </row>
    <row r="638" ht="12.75" customHeight="1">
      <c r="C638" s="768"/>
      <c r="D638" s="768"/>
      <c r="E638" s="768"/>
      <c r="F638" s="768"/>
      <c r="G638" s="768"/>
    </row>
    <row r="639" ht="12.75" customHeight="1">
      <c r="C639" s="768"/>
      <c r="D639" s="768"/>
      <c r="E639" s="768"/>
      <c r="F639" s="768"/>
      <c r="G639" s="768"/>
    </row>
    <row r="640" ht="12.75" customHeight="1">
      <c r="C640" s="768"/>
      <c r="D640" s="768"/>
      <c r="E640" s="768"/>
      <c r="F640" s="768"/>
      <c r="G640" s="768"/>
    </row>
    <row r="641" ht="12.75" customHeight="1">
      <c r="C641" s="768"/>
      <c r="D641" s="768"/>
      <c r="E641" s="768"/>
      <c r="F641" s="768"/>
      <c r="G641" s="768"/>
    </row>
    <row r="642" ht="12.75" customHeight="1">
      <c r="C642" s="768"/>
      <c r="D642" s="768"/>
      <c r="E642" s="768"/>
      <c r="F642" s="768"/>
      <c r="G642" s="768"/>
    </row>
    <row r="643" ht="12.75" customHeight="1">
      <c r="C643" s="768"/>
      <c r="D643" s="768"/>
      <c r="E643" s="768"/>
      <c r="F643" s="768"/>
      <c r="G643" s="768"/>
    </row>
    <row r="644" ht="12.75" customHeight="1">
      <c r="C644" s="768"/>
      <c r="D644" s="768"/>
      <c r="E644" s="768"/>
      <c r="F644" s="768"/>
      <c r="G644" s="768"/>
    </row>
    <row r="645" ht="12.75" customHeight="1">
      <c r="C645" s="768"/>
      <c r="D645" s="768"/>
      <c r="E645" s="768"/>
      <c r="F645" s="768"/>
      <c r="G645" s="768"/>
    </row>
    <row r="646" ht="12.75" customHeight="1">
      <c r="C646" s="768"/>
      <c r="D646" s="768"/>
      <c r="E646" s="768"/>
      <c r="F646" s="768"/>
      <c r="G646" s="768"/>
    </row>
    <row r="647" ht="12.75" customHeight="1">
      <c r="C647" s="768"/>
      <c r="D647" s="768"/>
      <c r="E647" s="768"/>
      <c r="F647" s="768"/>
      <c r="G647" s="768"/>
    </row>
    <row r="648" ht="12.75" customHeight="1">
      <c r="C648" s="768"/>
      <c r="D648" s="768"/>
      <c r="E648" s="768"/>
      <c r="F648" s="768"/>
      <c r="G648" s="768"/>
    </row>
    <row r="649" ht="12.75" customHeight="1">
      <c r="C649" s="768"/>
      <c r="D649" s="768"/>
      <c r="E649" s="768"/>
      <c r="F649" s="768"/>
      <c r="G649" s="768"/>
    </row>
    <row r="650" ht="12.75" customHeight="1">
      <c r="C650" s="768"/>
      <c r="D650" s="768"/>
      <c r="E650" s="768"/>
      <c r="F650" s="768"/>
      <c r="G650" s="768"/>
    </row>
    <row r="651" ht="12.75" customHeight="1">
      <c r="C651" s="768"/>
      <c r="D651" s="768"/>
      <c r="E651" s="768"/>
      <c r="F651" s="768"/>
      <c r="G651" s="768"/>
    </row>
    <row r="652" ht="12.75" customHeight="1">
      <c r="C652" s="768"/>
      <c r="D652" s="768"/>
      <c r="E652" s="768"/>
      <c r="F652" s="768"/>
      <c r="G652" s="768"/>
    </row>
    <row r="653" ht="12.75" customHeight="1">
      <c r="C653" s="768"/>
      <c r="D653" s="768"/>
      <c r="E653" s="768"/>
      <c r="F653" s="768"/>
      <c r="G653" s="768"/>
    </row>
    <row r="654" ht="12.75" customHeight="1">
      <c r="C654" s="768"/>
      <c r="D654" s="768"/>
      <c r="E654" s="768"/>
      <c r="F654" s="768"/>
      <c r="G654" s="768"/>
    </row>
    <row r="655" ht="12.75" customHeight="1">
      <c r="C655" s="768"/>
      <c r="D655" s="768"/>
      <c r="E655" s="768"/>
      <c r="F655" s="768"/>
      <c r="G655" s="768"/>
    </row>
    <row r="656" ht="12.75" customHeight="1">
      <c r="C656" s="768"/>
      <c r="D656" s="768"/>
      <c r="E656" s="768"/>
      <c r="F656" s="768"/>
      <c r="G656" s="768"/>
    </row>
    <row r="657" ht="12.75" customHeight="1">
      <c r="C657" s="768"/>
      <c r="D657" s="768"/>
      <c r="E657" s="768"/>
      <c r="F657" s="768"/>
      <c r="G657" s="768"/>
    </row>
    <row r="658" ht="12.75" customHeight="1">
      <c r="C658" s="768"/>
      <c r="D658" s="768"/>
      <c r="E658" s="768"/>
      <c r="F658" s="768"/>
      <c r="G658" s="768"/>
    </row>
    <row r="659" ht="12.75" customHeight="1">
      <c r="C659" s="768"/>
      <c r="D659" s="768"/>
      <c r="E659" s="768"/>
      <c r="F659" s="768"/>
      <c r="G659" s="768"/>
    </row>
    <row r="660" ht="12.75" customHeight="1">
      <c r="C660" s="768"/>
      <c r="D660" s="768"/>
      <c r="E660" s="768"/>
      <c r="F660" s="768"/>
      <c r="G660" s="768"/>
    </row>
    <row r="661" ht="12.75" customHeight="1">
      <c r="C661" s="768"/>
      <c r="D661" s="768"/>
      <c r="E661" s="768"/>
      <c r="F661" s="768"/>
      <c r="G661" s="768"/>
    </row>
    <row r="662" ht="12.75" customHeight="1">
      <c r="C662" s="768"/>
      <c r="D662" s="768"/>
      <c r="E662" s="768"/>
      <c r="F662" s="768"/>
      <c r="G662" s="768"/>
    </row>
    <row r="663" ht="12.75" customHeight="1">
      <c r="C663" s="768"/>
      <c r="D663" s="768"/>
      <c r="E663" s="768"/>
      <c r="F663" s="768"/>
      <c r="G663" s="768"/>
    </row>
    <row r="664" ht="12.75" customHeight="1">
      <c r="C664" s="768"/>
      <c r="D664" s="768"/>
      <c r="E664" s="768"/>
      <c r="F664" s="768"/>
      <c r="G664" s="768"/>
    </row>
    <row r="665" ht="12.75" customHeight="1">
      <c r="C665" s="768"/>
      <c r="D665" s="768"/>
      <c r="E665" s="768"/>
      <c r="F665" s="768"/>
      <c r="G665" s="768"/>
    </row>
    <row r="666" ht="12.75" customHeight="1">
      <c r="C666" s="768"/>
      <c r="D666" s="768"/>
      <c r="E666" s="768"/>
      <c r="F666" s="768"/>
      <c r="G666" s="768"/>
    </row>
    <row r="667" ht="12.75" customHeight="1">
      <c r="C667" s="768"/>
      <c r="D667" s="768"/>
      <c r="E667" s="768"/>
      <c r="F667" s="768"/>
      <c r="G667" s="768"/>
    </row>
    <row r="668" ht="12.75" customHeight="1">
      <c r="C668" s="768"/>
      <c r="D668" s="768"/>
      <c r="E668" s="768"/>
      <c r="F668" s="768"/>
      <c r="G668" s="768"/>
    </row>
    <row r="669" ht="12.75" customHeight="1">
      <c r="C669" s="768"/>
      <c r="D669" s="768"/>
      <c r="E669" s="768"/>
      <c r="F669" s="768"/>
      <c r="G669" s="768"/>
    </row>
    <row r="670" ht="12.75" customHeight="1">
      <c r="C670" s="768"/>
      <c r="D670" s="768"/>
      <c r="E670" s="768"/>
      <c r="F670" s="768"/>
      <c r="G670" s="768"/>
    </row>
    <row r="671" ht="12.75" customHeight="1">
      <c r="C671" s="768"/>
      <c r="D671" s="768"/>
      <c r="E671" s="768"/>
      <c r="F671" s="768"/>
      <c r="G671" s="768"/>
    </row>
    <row r="672" ht="12.75" customHeight="1">
      <c r="C672" s="768"/>
      <c r="D672" s="768"/>
      <c r="E672" s="768"/>
      <c r="F672" s="768"/>
      <c r="G672" s="768"/>
    </row>
    <row r="673" ht="12.75" customHeight="1">
      <c r="C673" s="768"/>
      <c r="D673" s="768"/>
      <c r="E673" s="768"/>
      <c r="F673" s="768"/>
      <c r="G673" s="768"/>
    </row>
    <row r="674" ht="12.75" customHeight="1">
      <c r="C674" s="768"/>
      <c r="D674" s="768"/>
      <c r="E674" s="768"/>
      <c r="F674" s="768"/>
      <c r="G674" s="768"/>
    </row>
    <row r="675" ht="12.75" customHeight="1">
      <c r="C675" s="768"/>
      <c r="D675" s="768"/>
      <c r="E675" s="768"/>
      <c r="F675" s="768"/>
      <c r="G675" s="768"/>
    </row>
    <row r="676" ht="12.75" customHeight="1">
      <c r="C676" s="768"/>
      <c r="D676" s="768"/>
      <c r="E676" s="768"/>
      <c r="F676" s="768"/>
      <c r="G676" s="768"/>
    </row>
    <row r="677" ht="12.75" customHeight="1">
      <c r="C677" s="768"/>
      <c r="D677" s="768"/>
      <c r="E677" s="768"/>
      <c r="F677" s="768"/>
      <c r="G677" s="768"/>
    </row>
    <row r="678" ht="12.75" customHeight="1">
      <c r="C678" s="768"/>
      <c r="D678" s="768"/>
      <c r="E678" s="768"/>
      <c r="F678" s="768"/>
      <c r="G678" s="768"/>
    </row>
    <row r="679" ht="12.75" customHeight="1">
      <c r="C679" s="768"/>
      <c r="D679" s="768"/>
      <c r="E679" s="768"/>
      <c r="F679" s="768"/>
      <c r="G679" s="768"/>
    </row>
    <row r="680" ht="12.75" customHeight="1">
      <c r="C680" s="768"/>
      <c r="D680" s="768"/>
      <c r="E680" s="768"/>
      <c r="F680" s="768"/>
      <c r="G680" s="768"/>
    </row>
    <row r="681" ht="12.75" customHeight="1">
      <c r="C681" s="768"/>
      <c r="D681" s="768"/>
      <c r="E681" s="768"/>
      <c r="F681" s="768"/>
      <c r="G681" s="768"/>
    </row>
    <row r="682" ht="12.75" customHeight="1">
      <c r="C682" s="768"/>
      <c r="D682" s="768"/>
      <c r="E682" s="768"/>
      <c r="F682" s="768"/>
      <c r="G682" s="768"/>
    </row>
    <row r="683" ht="12.75" customHeight="1">
      <c r="C683" s="768"/>
      <c r="D683" s="768"/>
      <c r="E683" s="768"/>
      <c r="F683" s="768"/>
      <c r="G683" s="768"/>
    </row>
    <row r="684" ht="12.75" customHeight="1">
      <c r="C684" s="768"/>
      <c r="D684" s="768"/>
      <c r="E684" s="768"/>
      <c r="F684" s="768"/>
      <c r="G684" s="768"/>
    </row>
    <row r="685" ht="12.75" customHeight="1">
      <c r="C685" s="768"/>
      <c r="D685" s="768"/>
      <c r="E685" s="768"/>
      <c r="F685" s="768"/>
      <c r="G685" s="768"/>
    </row>
    <row r="686" ht="12.75" customHeight="1">
      <c r="C686" s="768"/>
      <c r="D686" s="768"/>
      <c r="E686" s="768"/>
      <c r="F686" s="768"/>
      <c r="G686" s="768"/>
    </row>
    <row r="687" ht="12.75" customHeight="1">
      <c r="C687" s="768"/>
      <c r="D687" s="768"/>
      <c r="E687" s="768"/>
      <c r="F687" s="768"/>
      <c r="G687" s="768"/>
    </row>
    <row r="688" ht="12.75" customHeight="1">
      <c r="C688" s="768"/>
      <c r="D688" s="768"/>
      <c r="E688" s="768"/>
      <c r="F688" s="768"/>
      <c r="G688" s="768"/>
    </row>
    <row r="689" ht="12.75" customHeight="1">
      <c r="C689" s="768"/>
      <c r="D689" s="768"/>
      <c r="E689" s="768"/>
      <c r="F689" s="768"/>
      <c r="G689" s="768"/>
    </row>
    <row r="690" ht="12.75" customHeight="1">
      <c r="C690" s="768"/>
      <c r="D690" s="768"/>
      <c r="E690" s="768"/>
      <c r="F690" s="768"/>
      <c r="G690" s="768"/>
    </row>
    <row r="691" ht="12.75" customHeight="1">
      <c r="C691" s="768"/>
      <c r="D691" s="768"/>
      <c r="E691" s="768"/>
      <c r="F691" s="768"/>
      <c r="G691" s="768"/>
    </row>
    <row r="692" ht="12.75" customHeight="1">
      <c r="C692" s="768"/>
      <c r="D692" s="768"/>
      <c r="E692" s="768"/>
      <c r="F692" s="768"/>
      <c r="G692" s="768"/>
    </row>
    <row r="693" ht="12.75" customHeight="1">
      <c r="C693" s="768"/>
      <c r="D693" s="768"/>
      <c r="E693" s="768"/>
      <c r="F693" s="768"/>
      <c r="G693" s="768"/>
    </row>
    <row r="694" ht="12.75" customHeight="1">
      <c r="C694" s="768"/>
      <c r="D694" s="768"/>
      <c r="E694" s="768"/>
      <c r="F694" s="768"/>
      <c r="G694" s="768"/>
    </row>
    <row r="695" ht="12.75" customHeight="1">
      <c r="C695" s="768"/>
      <c r="D695" s="768"/>
      <c r="E695" s="768"/>
      <c r="F695" s="768"/>
      <c r="G695" s="768"/>
    </row>
    <row r="696" ht="12.75" customHeight="1">
      <c r="C696" s="768"/>
      <c r="D696" s="768"/>
      <c r="E696" s="768"/>
      <c r="F696" s="768"/>
      <c r="G696" s="768"/>
    </row>
    <row r="697" ht="12.75" customHeight="1">
      <c r="C697" s="768"/>
      <c r="D697" s="768"/>
      <c r="E697" s="768"/>
      <c r="F697" s="768"/>
      <c r="G697" s="768"/>
    </row>
    <row r="698" ht="12.75" customHeight="1">
      <c r="C698" s="768"/>
      <c r="D698" s="768"/>
      <c r="E698" s="768"/>
      <c r="F698" s="768"/>
      <c r="G698" s="768"/>
    </row>
    <row r="699" ht="12.75" customHeight="1">
      <c r="C699" s="768"/>
      <c r="D699" s="768"/>
      <c r="E699" s="768"/>
      <c r="F699" s="768"/>
      <c r="G699" s="768"/>
    </row>
    <row r="700" ht="12.75" customHeight="1">
      <c r="C700" s="768"/>
      <c r="D700" s="768"/>
      <c r="E700" s="768"/>
      <c r="F700" s="768"/>
      <c r="G700" s="768"/>
    </row>
    <row r="701" ht="12.75" customHeight="1">
      <c r="C701" s="768"/>
      <c r="D701" s="768"/>
      <c r="E701" s="768"/>
      <c r="F701" s="768"/>
      <c r="G701" s="768"/>
    </row>
    <row r="702" ht="12.75" customHeight="1">
      <c r="C702" s="768"/>
      <c r="D702" s="768"/>
      <c r="E702" s="768"/>
      <c r="F702" s="768"/>
      <c r="G702" s="768"/>
    </row>
    <row r="703" ht="12.75" customHeight="1">
      <c r="C703" s="768"/>
      <c r="D703" s="768"/>
      <c r="E703" s="768"/>
      <c r="F703" s="768"/>
      <c r="G703" s="768"/>
    </row>
    <row r="704" ht="12.75" customHeight="1">
      <c r="C704" s="768"/>
      <c r="D704" s="768"/>
      <c r="E704" s="768"/>
      <c r="F704" s="768"/>
      <c r="G704" s="768"/>
    </row>
    <row r="705" ht="12.75" customHeight="1">
      <c r="C705" s="768"/>
      <c r="D705" s="768"/>
      <c r="E705" s="768"/>
      <c r="F705" s="768"/>
      <c r="G705" s="768"/>
    </row>
    <row r="706" ht="12.75" customHeight="1">
      <c r="C706" s="768"/>
      <c r="D706" s="768"/>
      <c r="E706" s="768"/>
      <c r="F706" s="768"/>
      <c r="G706" s="768"/>
    </row>
    <row r="707" ht="12.75" customHeight="1">
      <c r="C707" s="768"/>
      <c r="D707" s="768"/>
      <c r="E707" s="768"/>
      <c r="F707" s="768"/>
      <c r="G707" s="768"/>
    </row>
    <row r="708" ht="12.75" customHeight="1">
      <c r="C708" s="768"/>
      <c r="D708" s="768"/>
      <c r="E708" s="768"/>
      <c r="F708" s="768"/>
      <c r="G708" s="768"/>
    </row>
    <row r="709" ht="12.75" customHeight="1">
      <c r="C709" s="768"/>
      <c r="D709" s="768"/>
      <c r="E709" s="768"/>
      <c r="F709" s="768"/>
      <c r="G709" s="768"/>
    </row>
    <row r="710" ht="12.75" customHeight="1">
      <c r="C710" s="768"/>
      <c r="D710" s="768"/>
      <c r="E710" s="768"/>
      <c r="F710" s="768"/>
      <c r="G710" s="768"/>
    </row>
    <row r="711" ht="12.75" customHeight="1">
      <c r="C711" s="768"/>
      <c r="D711" s="768"/>
      <c r="E711" s="768"/>
      <c r="F711" s="768"/>
      <c r="G711" s="768"/>
    </row>
    <row r="712" ht="12.75" customHeight="1">
      <c r="C712" s="768"/>
      <c r="D712" s="768"/>
      <c r="E712" s="768"/>
      <c r="F712" s="768"/>
      <c r="G712" s="768"/>
    </row>
    <row r="713" ht="12.75" customHeight="1">
      <c r="C713" s="768"/>
      <c r="D713" s="768"/>
      <c r="E713" s="768"/>
      <c r="F713" s="768"/>
      <c r="G713" s="768"/>
    </row>
    <row r="714" ht="12.75" customHeight="1">
      <c r="C714" s="768"/>
      <c r="D714" s="768"/>
      <c r="E714" s="768"/>
      <c r="F714" s="768"/>
      <c r="G714" s="768"/>
    </row>
    <row r="715" ht="12.75" customHeight="1">
      <c r="C715" s="768"/>
      <c r="D715" s="768"/>
      <c r="E715" s="768"/>
      <c r="F715" s="768"/>
      <c r="G715" s="768"/>
    </row>
    <row r="716" ht="12.75" customHeight="1">
      <c r="C716" s="768"/>
      <c r="D716" s="768"/>
      <c r="E716" s="768"/>
      <c r="F716" s="768"/>
      <c r="G716" s="768"/>
    </row>
    <row r="717" ht="12.75" customHeight="1">
      <c r="C717" s="768"/>
      <c r="D717" s="768"/>
      <c r="E717" s="768"/>
      <c r="F717" s="768"/>
      <c r="G717" s="768"/>
    </row>
    <row r="718" ht="12.75" customHeight="1">
      <c r="C718" s="768"/>
      <c r="D718" s="768"/>
      <c r="E718" s="768"/>
      <c r="F718" s="768"/>
      <c r="G718" s="768"/>
    </row>
    <row r="719" ht="12.75" customHeight="1">
      <c r="C719" s="768"/>
      <c r="D719" s="768"/>
      <c r="E719" s="768"/>
      <c r="F719" s="768"/>
      <c r="G719" s="768"/>
    </row>
    <row r="720" ht="12.75" customHeight="1">
      <c r="C720" s="768"/>
      <c r="D720" s="768"/>
      <c r="E720" s="768"/>
      <c r="F720" s="768"/>
      <c r="G720" s="768"/>
    </row>
    <row r="721" ht="12.75" customHeight="1">
      <c r="C721" s="768"/>
      <c r="D721" s="768"/>
      <c r="E721" s="768"/>
      <c r="F721" s="768"/>
      <c r="G721" s="768"/>
    </row>
    <row r="722" ht="12.75" customHeight="1">
      <c r="C722" s="768"/>
      <c r="D722" s="768"/>
      <c r="E722" s="768"/>
      <c r="F722" s="768"/>
      <c r="G722" s="768"/>
    </row>
    <row r="723" ht="12.75" customHeight="1">
      <c r="C723" s="768"/>
      <c r="D723" s="768"/>
      <c r="E723" s="768"/>
      <c r="F723" s="768"/>
      <c r="G723" s="768"/>
    </row>
    <row r="724" ht="12.75" customHeight="1">
      <c r="C724" s="768"/>
      <c r="D724" s="768"/>
      <c r="E724" s="768"/>
      <c r="F724" s="768"/>
      <c r="G724" s="768"/>
    </row>
    <row r="725" ht="12.75" customHeight="1">
      <c r="C725" s="768"/>
      <c r="D725" s="768"/>
      <c r="E725" s="768"/>
      <c r="F725" s="768"/>
      <c r="G725" s="768"/>
    </row>
    <row r="726" ht="12.75" customHeight="1">
      <c r="C726" s="768"/>
      <c r="D726" s="768"/>
      <c r="E726" s="768"/>
      <c r="F726" s="768"/>
      <c r="G726" s="768"/>
    </row>
    <row r="727" ht="12.75" customHeight="1">
      <c r="C727" s="768"/>
      <c r="D727" s="768"/>
      <c r="E727" s="768"/>
      <c r="F727" s="768"/>
      <c r="G727" s="768"/>
    </row>
    <row r="728" ht="12.75" customHeight="1">
      <c r="C728" s="768"/>
      <c r="D728" s="768"/>
      <c r="E728" s="768"/>
      <c r="F728" s="768"/>
      <c r="G728" s="768"/>
    </row>
    <row r="729" ht="12.75" customHeight="1">
      <c r="C729" s="768"/>
      <c r="D729" s="768"/>
      <c r="E729" s="768"/>
      <c r="F729" s="768"/>
      <c r="G729" s="768"/>
    </row>
    <row r="730" ht="12.75" customHeight="1">
      <c r="C730" s="768"/>
      <c r="D730" s="768"/>
      <c r="E730" s="768"/>
      <c r="F730" s="768"/>
      <c r="G730" s="768"/>
    </row>
    <row r="731" ht="12.75" customHeight="1">
      <c r="C731" s="768"/>
      <c r="D731" s="768"/>
      <c r="E731" s="768"/>
      <c r="F731" s="768"/>
      <c r="G731" s="768"/>
    </row>
    <row r="732" ht="12.75" customHeight="1">
      <c r="C732" s="768"/>
      <c r="D732" s="768"/>
      <c r="E732" s="768"/>
      <c r="F732" s="768"/>
      <c r="G732" s="768"/>
    </row>
    <row r="733" ht="12.75" customHeight="1">
      <c r="C733" s="768"/>
      <c r="D733" s="768"/>
      <c r="E733" s="768"/>
      <c r="F733" s="768"/>
      <c r="G733" s="768"/>
    </row>
    <row r="734" ht="12.75" customHeight="1">
      <c r="C734" s="768"/>
      <c r="D734" s="768"/>
      <c r="E734" s="768"/>
      <c r="F734" s="768"/>
      <c r="G734" s="768"/>
    </row>
    <row r="735" ht="12.75" customHeight="1">
      <c r="C735" s="768"/>
      <c r="D735" s="768"/>
      <c r="E735" s="768"/>
      <c r="F735" s="768"/>
      <c r="G735" s="768"/>
    </row>
    <row r="736" ht="12.75" customHeight="1">
      <c r="C736" s="768"/>
      <c r="D736" s="768"/>
      <c r="E736" s="768"/>
      <c r="F736" s="768"/>
      <c r="G736" s="768"/>
    </row>
    <row r="737" ht="12.75" customHeight="1">
      <c r="C737" s="768"/>
      <c r="D737" s="768"/>
      <c r="E737" s="768"/>
      <c r="F737" s="768"/>
      <c r="G737" s="768"/>
    </row>
    <row r="738" ht="12.75" customHeight="1">
      <c r="C738" s="768"/>
      <c r="D738" s="768"/>
      <c r="E738" s="768"/>
      <c r="F738" s="768"/>
      <c r="G738" s="768"/>
    </row>
    <row r="739" ht="12.75" customHeight="1">
      <c r="C739" s="768"/>
      <c r="D739" s="768"/>
      <c r="E739" s="768"/>
      <c r="F739" s="768"/>
      <c r="G739" s="768"/>
    </row>
    <row r="740" ht="12.75" customHeight="1">
      <c r="C740" s="768"/>
      <c r="D740" s="768"/>
      <c r="E740" s="768"/>
      <c r="F740" s="768"/>
      <c r="G740" s="768"/>
    </row>
    <row r="741" ht="12.75" customHeight="1">
      <c r="C741" s="768"/>
      <c r="D741" s="768"/>
      <c r="E741" s="768"/>
      <c r="F741" s="768"/>
      <c r="G741" s="768"/>
    </row>
    <row r="742" ht="12.75" customHeight="1">
      <c r="C742" s="768"/>
      <c r="D742" s="768"/>
      <c r="E742" s="768"/>
      <c r="F742" s="768"/>
      <c r="G742" s="768"/>
    </row>
    <row r="743" ht="12.75" customHeight="1">
      <c r="C743" s="768"/>
      <c r="D743" s="768"/>
      <c r="E743" s="768"/>
      <c r="F743" s="768"/>
      <c r="G743" s="768"/>
    </row>
    <row r="744" ht="12.75" customHeight="1">
      <c r="C744" s="768"/>
      <c r="D744" s="768"/>
      <c r="E744" s="768"/>
      <c r="F744" s="768"/>
      <c r="G744" s="768"/>
    </row>
    <row r="745" ht="12.75" customHeight="1">
      <c r="C745" s="768"/>
      <c r="D745" s="768"/>
      <c r="E745" s="768"/>
      <c r="F745" s="768"/>
      <c r="G745" s="768"/>
    </row>
    <row r="746" ht="12.75" customHeight="1">
      <c r="C746" s="768"/>
      <c r="D746" s="768"/>
      <c r="E746" s="768"/>
      <c r="F746" s="768"/>
      <c r="G746" s="768"/>
    </row>
    <row r="747" ht="12.75" customHeight="1">
      <c r="C747" s="768"/>
      <c r="D747" s="768"/>
      <c r="E747" s="768"/>
      <c r="F747" s="768"/>
      <c r="G747" s="768"/>
    </row>
    <row r="748" ht="12.75" customHeight="1">
      <c r="C748" s="768"/>
      <c r="D748" s="768"/>
      <c r="E748" s="768"/>
      <c r="F748" s="768"/>
      <c r="G748" s="768"/>
    </row>
    <row r="749" ht="12.75" customHeight="1">
      <c r="C749" s="768"/>
      <c r="D749" s="768"/>
      <c r="E749" s="768"/>
      <c r="F749" s="768"/>
      <c r="G749" s="768"/>
    </row>
    <row r="750" ht="12.75" customHeight="1">
      <c r="C750" s="768"/>
      <c r="D750" s="768"/>
      <c r="E750" s="768"/>
      <c r="F750" s="768"/>
      <c r="G750" s="768"/>
    </row>
    <row r="751" ht="12.75" customHeight="1">
      <c r="C751" s="768"/>
      <c r="D751" s="768"/>
      <c r="E751" s="768"/>
      <c r="F751" s="768"/>
      <c r="G751" s="768"/>
    </row>
    <row r="752" ht="12.75" customHeight="1">
      <c r="C752" s="768"/>
      <c r="D752" s="768"/>
      <c r="E752" s="768"/>
      <c r="F752" s="768"/>
      <c r="G752" s="768"/>
    </row>
    <row r="753" ht="12.75" customHeight="1">
      <c r="C753" s="768"/>
      <c r="D753" s="768"/>
      <c r="E753" s="768"/>
      <c r="F753" s="768"/>
      <c r="G753" s="768"/>
    </row>
    <row r="754" ht="12.75" customHeight="1">
      <c r="C754" s="768"/>
      <c r="D754" s="768"/>
      <c r="E754" s="768"/>
      <c r="F754" s="768"/>
      <c r="G754" s="768"/>
    </row>
    <row r="755" ht="12.75" customHeight="1">
      <c r="C755" s="768"/>
      <c r="D755" s="768"/>
      <c r="E755" s="768"/>
      <c r="F755" s="768"/>
      <c r="G755" s="768"/>
    </row>
    <row r="756" ht="12.75" customHeight="1">
      <c r="C756" s="768"/>
      <c r="D756" s="768"/>
      <c r="E756" s="768"/>
      <c r="F756" s="768"/>
      <c r="G756" s="768"/>
    </row>
    <row r="757" ht="12.75" customHeight="1">
      <c r="C757" s="768"/>
      <c r="D757" s="768"/>
      <c r="E757" s="768"/>
      <c r="F757" s="768"/>
      <c r="G757" s="768"/>
    </row>
    <row r="758" ht="12.75" customHeight="1">
      <c r="C758" s="768"/>
      <c r="D758" s="768"/>
      <c r="E758" s="768"/>
      <c r="F758" s="768"/>
      <c r="G758" s="768"/>
    </row>
    <row r="759" ht="12.75" customHeight="1">
      <c r="C759" s="768"/>
      <c r="D759" s="768"/>
      <c r="E759" s="768"/>
      <c r="F759" s="768"/>
      <c r="G759" s="768"/>
    </row>
    <row r="760" ht="12.75" customHeight="1">
      <c r="C760" s="768"/>
      <c r="D760" s="768"/>
      <c r="E760" s="768"/>
      <c r="F760" s="768"/>
      <c r="G760" s="768"/>
    </row>
    <row r="761" ht="12.75" customHeight="1">
      <c r="C761" s="768"/>
      <c r="D761" s="768"/>
      <c r="E761" s="768"/>
      <c r="F761" s="768"/>
      <c r="G761" s="768"/>
    </row>
    <row r="762" ht="12.75" customHeight="1">
      <c r="C762" s="768"/>
      <c r="D762" s="768"/>
      <c r="E762" s="768"/>
      <c r="F762" s="768"/>
      <c r="G762" s="768"/>
    </row>
    <row r="763" ht="12.75" customHeight="1">
      <c r="C763" s="768"/>
      <c r="D763" s="768"/>
      <c r="E763" s="768"/>
      <c r="F763" s="768"/>
      <c r="G763" s="768"/>
    </row>
    <row r="764" ht="12.75" customHeight="1">
      <c r="C764" s="768"/>
      <c r="D764" s="768"/>
      <c r="E764" s="768"/>
      <c r="F764" s="768"/>
      <c r="G764" s="768"/>
    </row>
    <row r="765" ht="12.75" customHeight="1">
      <c r="C765" s="768"/>
      <c r="D765" s="768"/>
      <c r="E765" s="768"/>
      <c r="F765" s="768"/>
      <c r="G765" s="768"/>
    </row>
    <row r="766" ht="12.75" customHeight="1">
      <c r="C766" s="768"/>
      <c r="D766" s="768"/>
      <c r="E766" s="768"/>
      <c r="F766" s="768"/>
      <c r="G766" s="768"/>
    </row>
    <row r="767" ht="12.75" customHeight="1">
      <c r="C767" s="768"/>
      <c r="D767" s="768"/>
      <c r="E767" s="768"/>
      <c r="F767" s="768"/>
      <c r="G767" s="768"/>
    </row>
    <row r="768" ht="12.75" customHeight="1">
      <c r="C768" s="768"/>
      <c r="D768" s="768"/>
      <c r="E768" s="768"/>
      <c r="F768" s="768"/>
      <c r="G768" s="768"/>
    </row>
    <row r="769" ht="12.75" customHeight="1">
      <c r="C769" s="768"/>
      <c r="D769" s="768"/>
      <c r="E769" s="768"/>
      <c r="F769" s="768"/>
      <c r="G769" s="768"/>
    </row>
    <row r="770" ht="12.75" customHeight="1">
      <c r="C770" s="768"/>
      <c r="D770" s="768"/>
      <c r="E770" s="768"/>
      <c r="F770" s="768"/>
      <c r="G770" s="768"/>
    </row>
    <row r="771" ht="12.75" customHeight="1">
      <c r="C771" s="768"/>
      <c r="D771" s="768"/>
      <c r="E771" s="768"/>
      <c r="F771" s="768"/>
      <c r="G771" s="768"/>
    </row>
    <row r="772" ht="12.75" customHeight="1">
      <c r="C772" s="768"/>
      <c r="D772" s="768"/>
      <c r="E772" s="768"/>
      <c r="F772" s="768"/>
      <c r="G772" s="768"/>
    </row>
    <row r="773" ht="12.75" customHeight="1">
      <c r="C773" s="768"/>
      <c r="D773" s="768"/>
      <c r="E773" s="768"/>
      <c r="F773" s="768"/>
      <c r="G773" s="768"/>
    </row>
    <row r="774" ht="12.75" customHeight="1">
      <c r="C774" s="768"/>
      <c r="D774" s="768"/>
      <c r="E774" s="768"/>
      <c r="F774" s="768"/>
      <c r="G774" s="768"/>
    </row>
    <row r="775" ht="12.75" customHeight="1">
      <c r="C775" s="768"/>
      <c r="D775" s="768"/>
      <c r="E775" s="768"/>
      <c r="F775" s="768"/>
      <c r="G775" s="768"/>
    </row>
    <row r="776" ht="12.75" customHeight="1">
      <c r="C776" s="768"/>
      <c r="D776" s="768"/>
      <c r="E776" s="768"/>
      <c r="F776" s="768"/>
      <c r="G776" s="768"/>
    </row>
    <row r="777" ht="12.75" customHeight="1">
      <c r="C777" s="768"/>
      <c r="D777" s="768"/>
      <c r="E777" s="768"/>
      <c r="F777" s="768"/>
      <c r="G777" s="768"/>
    </row>
    <row r="778" ht="12.75" customHeight="1">
      <c r="C778" s="768"/>
      <c r="D778" s="768"/>
      <c r="E778" s="768"/>
      <c r="F778" s="768"/>
      <c r="G778" s="768"/>
    </row>
    <row r="779" ht="12.75" customHeight="1">
      <c r="C779" s="768"/>
      <c r="D779" s="768"/>
      <c r="E779" s="768"/>
      <c r="F779" s="768"/>
      <c r="G779" s="768"/>
    </row>
    <row r="780" ht="12.75" customHeight="1">
      <c r="C780" s="768"/>
      <c r="D780" s="768"/>
      <c r="E780" s="768"/>
      <c r="F780" s="768"/>
      <c r="G780" s="768"/>
    </row>
    <row r="781" ht="12.75" customHeight="1">
      <c r="C781" s="768"/>
      <c r="D781" s="768"/>
      <c r="E781" s="768"/>
      <c r="F781" s="768"/>
      <c r="G781" s="768"/>
    </row>
    <row r="782" ht="12.75" customHeight="1">
      <c r="C782" s="768"/>
      <c r="D782" s="768"/>
      <c r="E782" s="768"/>
      <c r="F782" s="768"/>
      <c r="G782" s="768"/>
    </row>
    <row r="783" ht="12.75" customHeight="1">
      <c r="C783" s="768"/>
      <c r="D783" s="768"/>
      <c r="E783" s="768"/>
      <c r="F783" s="768"/>
      <c r="G783" s="768"/>
    </row>
    <row r="784" ht="12.75" customHeight="1">
      <c r="C784" s="768"/>
      <c r="D784" s="768"/>
      <c r="E784" s="768"/>
      <c r="F784" s="768"/>
      <c r="G784" s="768"/>
    </row>
    <row r="785" ht="12.75" customHeight="1">
      <c r="C785" s="768"/>
      <c r="D785" s="768"/>
      <c r="E785" s="768"/>
      <c r="F785" s="768"/>
      <c r="G785" s="768"/>
    </row>
    <row r="786" ht="12.75" customHeight="1">
      <c r="C786" s="768"/>
      <c r="D786" s="768"/>
      <c r="E786" s="768"/>
      <c r="F786" s="768"/>
      <c r="G786" s="768"/>
    </row>
    <row r="787" ht="12.75" customHeight="1">
      <c r="C787" s="768"/>
      <c r="D787" s="768"/>
      <c r="E787" s="768"/>
      <c r="F787" s="768"/>
      <c r="G787" s="768"/>
    </row>
    <row r="788" ht="12.75" customHeight="1">
      <c r="C788" s="768"/>
      <c r="D788" s="768"/>
      <c r="E788" s="768"/>
      <c r="F788" s="768"/>
      <c r="G788" s="768"/>
    </row>
    <row r="789" ht="12.75" customHeight="1">
      <c r="C789" s="768"/>
      <c r="D789" s="768"/>
      <c r="E789" s="768"/>
      <c r="F789" s="768"/>
      <c r="G789" s="768"/>
    </row>
    <row r="790" ht="12.75" customHeight="1">
      <c r="C790" s="768"/>
      <c r="D790" s="768"/>
      <c r="E790" s="768"/>
      <c r="F790" s="768"/>
      <c r="G790" s="768"/>
    </row>
    <row r="791" ht="12.75" customHeight="1">
      <c r="C791" s="768"/>
      <c r="D791" s="768"/>
      <c r="E791" s="768"/>
      <c r="F791" s="768"/>
      <c r="G791" s="768"/>
    </row>
    <row r="792" ht="12.75" customHeight="1">
      <c r="C792" s="768"/>
      <c r="D792" s="768"/>
      <c r="E792" s="768"/>
      <c r="F792" s="768"/>
      <c r="G792" s="768"/>
    </row>
    <row r="793" ht="12.75" customHeight="1">
      <c r="C793" s="768"/>
      <c r="D793" s="768"/>
      <c r="E793" s="768"/>
      <c r="F793" s="768"/>
      <c r="G793" s="768"/>
    </row>
    <row r="794" ht="12.75" customHeight="1">
      <c r="C794" s="768"/>
      <c r="D794" s="768"/>
      <c r="E794" s="768"/>
      <c r="F794" s="768"/>
      <c r="G794" s="768"/>
    </row>
    <row r="795" ht="12.75" customHeight="1">
      <c r="C795" s="768"/>
      <c r="D795" s="768"/>
      <c r="E795" s="768"/>
      <c r="F795" s="768"/>
      <c r="G795" s="768"/>
    </row>
    <row r="796" ht="12.75" customHeight="1">
      <c r="C796" s="768"/>
      <c r="D796" s="768"/>
      <c r="E796" s="768"/>
      <c r="F796" s="768"/>
      <c r="G796" s="768"/>
    </row>
    <row r="797" ht="12.75" customHeight="1">
      <c r="C797" s="768"/>
      <c r="D797" s="768"/>
      <c r="E797" s="768"/>
      <c r="F797" s="768"/>
      <c r="G797" s="768"/>
    </row>
    <row r="798" ht="12.75" customHeight="1">
      <c r="C798" s="768"/>
      <c r="D798" s="768"/>
      <c r="E798" s="768"/>
      <c r="F798" s="768"/>
      <c r="G798" s="768"/>
    </row>
    <row r="799" ht="12.75" customHeight="1">
      <c r="C799" s="768"/>
      <c r="D799" s="768"/>
      <c r="E799" s="768"/>
      <c r="F799" s="768"/>
      <c r="G799" s="768"/>
    </row>
    <row r="800" ht="12.75" customHeight="1">
      <c r="C800" s="768"/>
      <c r="D800" s="768"/>
      <c r="E800" s="768"/>
      <c r="F800" s="768"/>
      <c r="G800" s="768"/>
    </row>
    <row r="801" ht="12.75" customHeight="1">
      <c r="C801" s="768"/>
      <c r="D801" s="768"/>
      <c r="E801" s="768"/>
      <c r="F801" s="768"/>
      <c r="G801" s="768"/>
    </row>
    <row r="802" ht="12.75" customHeight="1">
      <c r="C802" s="768"/>
      <c r="D802" s="768"/>
      <c r="E802" s="768"/>
      <c r="F802" s="768"/>
      <c r="G802" s="768"/>
    </row>
    <row r="803" ht="12.75" customHeight="1">
      <c r="C803" s="768"/>
      <c r="D803" s="768"/>
      <c r="E803" s="768"/>
      <c r="F803" s="768"/>
      <c r="G803" s="768"/>
    </row>
    <row r="804" ht="12.75" customHeight="1">
      <c r="C804" s="768"/>
      <c r="D804" s="768"/>
      <c r="E804" s="768"/>
      <c r="F804" s="768"/>
      <c r="G804" s="768"/>
    </row>
    <row r="805" ht="12.75" customHeight="1">
      <c r="C805" s="768"/>
      <c r="D805" s="768"/>
      <c r="E805" s="768"/>
      <c r="F805" s="768"/>
      <c r="G805" s="768"/>
    </row>
    <row r="806" ht="12.75" customHeight="1">
      <c r="C806" s="768"/>
      <c r="D806" s="768"/>
      <c r="E806" s="768"/>
      <c r="F806" s="768"/>
      <c r="G806" s="768"/>
    </row>
    <row r="807" ht="12.75" customHeight="1">
      <c r="C807" s="768"/>
      <c r="D807" s="768"/>
      <c r="E807" s="768"/>
      <c r="F807" s="768"/>
      <c r="G807" s="768"/>
    </row>
    <row r="808" ht="12.75" customHeight="1">
      <c r="C808" s="768"/>
      <c r="D808" s="768"/>
      <c r="E808" s="768"/>
      <c r="F808" s="768"/>
      <c r="G808" s="768"/>
    </row>
    <row r="809" ht="12.75" customHeight="1">
      <c r="C809" s="768"/>
      <c r="D809" s="768"/>
      <c r="E809" s="768"/>
      <c r="F809" s="768"/>
      <c r="G809" s="768"/>
    </row>
    <row r="810" ht="12.75" customHeight="1">
      <c r="C810" s="768"/>
      <c r="D810" s="768"/>
      <c r="E810" s="768"/>
      <c r="F810" s="768"/>
      <c r="G810" s="768"/>
    </row>
    <row r="811" ht="12.75" customHeight="1">
      <c r="C811" s="768"/>
      <c r="D811" s="768"/>
      <c r="E811" s="768"/>
      <c r="F811" s="768"/>
      <c r="G811" s="768"/>
    </row>
    <row r="812" ht="12.75" customHeight="1">
      <c r="C812" s="768"/>
      <c r="D812" s="768"/>
      <c r="E812" s="768"/>
      <c r="F812" s="768"/>
      <c r="G812" s="768"/>
    </row>
    <row r="813" ht="12.75" customHeight="1">
      <c r="C813" s="768"/>
      <c r="D813" s="768"/>
      <c r="E813" s="768"/>
      <c r="F813" s="768"/>
      <c r="G813" s="768"/>
    </row>
    <row r="814" ht="12.75" customHeight="1">
      <c r="C814" s="768"/>
      <c r="D814" s="768"/>
      <c r="E814" s="768"/>
      <c r="F814" s="768"/>
      <c r="G814" s="768"/>
    </row>
    <row r="815" ht="12.75" customHeight="1">
      <c r="C815" s="768"/>
      <c r="D815" s="768"/>
      <c r="E815" s="768"/>
      <c r="F815" s="768"/>
      <c r="G815" s="768"/>
    </row>
    <row r="816" ht="12.75" customHeight="1">
      <c r="C816" s="768"/>
      <c r="D816" s="768"/>
      <c r="E816" s="768"/>
      <c r="F816" s="768"/>
      <c r="G816" s="768"/>
    </row>
    <row r="817" ht="12.75" customHeight="1">
      <c r="C817" s="768"/>
      <c r="D817" s="768"/>
      <c r="E817" s="768"/>
      <c r="F817" s="768"/>
      <c r="G817" s="768"/>
    </row>
    <row r="818" ht="12.75" customHeight="1">
      <c r="C818" s="768"/>
      <c r="D818" s="768"/>
      <c r="E818" s="768"/>
      <c r="F818" s="768"/>
      <c r="G818" s="768"/>
    </row>
    <row r="819" ht="12.75" customHeight="1">
      <c r="C819" s="768"/>
      <c r="D819" s="768"/>
      <c r="E819" s="768"/>
      <c r="F819" s="768"/>
      <c r="G819" s="768"/>
    </row>
    <row r="820" ht="12.75" customHeight="1">
      <c r="C820" s="768"/>
      <c r="D820" s="768"/>
      <c r="E820" s="768"/>
      <c r="F820" s="768"/>
      <c r="G820" s="768"/>
    </row>
    <row r="821" ht="12.75" customHeight="1">
      <c r="C821" s="768"/>
      <c r="D821" s="768"/>
      <c r="E821" s="768"/>
      <c r="F821" s="768"/>
      <c r="G821" s="768"/>
    </row>
    <row r="822" ht="12.75" customHeight="1">
      <c r="C822" s="768"/>
      <c r="D822" s="768"/>
      <c r="E822" s="768"/>
      <c r="F822" s="768"/>
      <c r="G822" s="768"/>
    </row>
    <row r="823" ht="12.75" customHeight="1">
      <c r="C823" s="768"/>
      <c r="D823" s="768"/>
      <c r="E823" s="768"/>
      <c r="F823" s="768"/>
      <c r="G823" s="768"/>
    </row>
    <row r="824" ht="12.75" customHeight="1">
      <c r="C824" s="768"/>
      <c r="D824" s="768"/>
      <c r="E824" s="768"/>
      <c r="F824" s="768"/>
      <c r="G824" s="768"/>
    </row>
    <row r="825" ht="12.75" customHeight="1">
      <c r="C825" s="768"/>
      <c r="D825" s="768"/>
      <c r="E825" s="768"/>
      <c r="F825" s="768"/>
      <c r="G825" s="768"/>
    </row>
    <row r="826" ht="12.75" customHeight="1">
      <c r="C826" s="768"/>
      <c r="D826" s="768"/>
      <c r="E826" s="768"/>
      <c r="F826" s="768"/>
      <c r="G826" s="768"/>
    </row>
    <row r="827" ht="12.75" customHeight="1">
      <c r="C827" s="768"/>
      <c r="D827" s="768"/>
      <c r="E827" s="768"/>
      <c r="F827" s="768"/>
      <c r="G827" s="768"/>
    </row>
    <row r="828" ht="12.75" customHeight="1">
      <c r="C828" s="768"/>
      <c r="D828" s="768"/>
      <c r="E828" s="768"/>
      <c r="F828" s="768"/>
      <c r="G828" s="768"/>
    </row>
    <row r="829" ht="12.75" customHeight="1">
      <c r="C829" s="768"/>
      <c r="D829" s="768"/>
      <c r="E829" s="768"/>
      <c r="F829" s="768"/>
      <c r="G829" s="768"/>
    </row>
    <row r="830" ht="12.75" customHeight="1">
      <c r="C830" s="768"/>
      <c r="D830" s="768"/>
      <c r="E830" s="768"/>
      <c r="F830" s="768"/>
      <c r="G830" s="768"/>
    </row>
    <row r="831" ht="12.75" customHeight="1">
      <c r="C831" s="768"/>
      <c r="D831" s="768"/>
      <c r="E831" s="768"/>
      <c r="F831" s="768"/>
      <c r="G831" s="768"/>
    </row>
    <row r="832" ht="12.75" customHeight="1">
      <c r="C832" s="768"/>
      <c r="D832" s="768"/>
      <c r="E832" s="768"/>
      <c r="F832" s="768"/>
      <c r="G832" s="768"/>
    </row>
    <row r="833" ht="12.75" customHeight="1">
      <c r="C833" s="768"/>
      <c r="D833" s="768"/>
      <c r="E833" s="768"/>
      <c r="F833" s="768"/>
      <c r="G833" s="768"/>
    </row>
    <row r="834" ht="12.75" customHeight="1">
      <c r="C834" s="768"/>
      <c r="D834" s="768"/>
      <c r="E834" s="768"/>
      <c r="F834" s="768"/>
      <c r="G834" s="768"/>
    </row>
    <row r="835" ht="12.75" customHeight="1">
      <c r="C835" s="768"/>
      <c r="D835" s="768"/>
      <c r="E835" s="768"/>
      <c r="F835" s="768"/>
      <c r="G835" s="768"/>
    </row>
    <row r="836" ht="12.75" customHeight="1">
      <c r="C836" s="768"/>
      <c r="D836" s="768"/>
      <c r="E836" s="768"/>
      <c r="F836" s="768"/>
      <c r="G836" s="768"/>
    </row>
    <row r="837" ht="12.75" customHeight="1">
      <c r="C837" s="768"/>
      <c r="D837" s="768"/>
      <c r="E837" s="768"/>
      <c r="F837" s="768"/>
      <c r="G837" s="768"/>
    </row>
    <row r="838" ht="12.75" customHeight="1">
      <c r="C838" s="768"/>
      <c r="D838" s="768"/>
      <c r="E838" s="768"/>
      <c r="F838" s="768"/>
      <c r="G838" s="768"/>
    </row>
    <row r="839" ht="12.75" customHeight="1">
      <c r="C839" s="768"/>
      <c r="D839" s="768"/>
      <c r="E839" s="768"/>
      <c r="F839" s="768"/>
      <c r="G839" s="768"/>
    </row>
    <row r="840" ht="12.75" customHeight="1">
      <c r="C840" s="768"/>
      <c r="D840" s="768"/>
      <c r="E840" s="768"/>
      <c r="F840" s="768"/>
      <c r="G840" s="768"/>
    </row>
    <row r="841" ht="12.75" customHeight="1">
      <c r="C841" s="768"/>
      <c r="D841" s="768"/>
      <c r="E841" s="768"/>
      <c r="F841" s="768"/>
      <c r="G841" s="768"/>
    </row>
    <row r="842" ht="12.75" customHeight="1">
      <c r="C842" s="768"/>
      <c r="D842" s="768"/>
      <c r="E842" s="768"/>
      <c r="F842" s="768"/>
      <c r="G842" s="768"/>
    </row>
    <row r="843" ht="12.75" customHeight="1">
      <c r="C843" s="768"/>
      <c r="D843" s="768"/>
      <c r="E843" s="768"/>
      <c r="F843" s="768"/>
      <c r="G843" s="768"/>
    </row>
    <row r="844" ht="12.75" customHeight="1">
      <c r="C844" s="768"/>
      <c r="D844" s="768"/>
      <c r="E844" s="768"/>
      <c r="F844" s="768"/>
      <c r="G844" s="768"/>
    </row>
    <row r="845" ht="12.75" customHeight="1">
      <c r="C845" s="768"/>
      <c r="D845" s="768"/>
      <c r="E845" s="768"/>
      <c r="F845" s="768"/>
      <c r="G845" s="768"/>
    </row>
    <row r="846" ht="12.75" customHeight="1">
      <c r="C846" s="768"/>
      <c r="D846" s="768"/>
      <c r="E846" s="768"/>
      <c r="F846" s="768"/>
      <c r="G846" s="768"/>
    </row>
    <row r="847" ht="12.75" customHeight="1">
      <c r="C847" s="768"/>
      <c r="D847" s="768"/>
      <c r="E847" s="768"/>
      <c r="F847" s="768"/>
      <c r="G847" s="768"/>
    </row>
    <row r="848" ht="12.75" customHeight="1">
      <c r="C848" s="768"/>
      <c r="D848" s="768"/>
      <c r="E848" s="768"/>
      <c r="F848" s="768"/>
      <c r="G848" s="768"/>
    </row>
    <row r="849" ht="12.75" customHeight="1">
      <c r="C849" s="768"/>
      <c r="D849" s="768"/>
      <c r="E849" s="768"/>
      <c r="F849" s="768"/>
      <c r="G849" s="768"/>
    </row>
    <row r="850" ht="12.75" customHeight="1">
      <c r="C850" s="768"/>
      <c r="D850" s="768"/>
      <c r="E850" s="768"/>
      <c r="F850" s="768"/>
      <c r="G850" s="768"/>
    </row>
    <row r="851" ht="12.75" customHeight="1">
      <c r="C851" s="768"/>
      <c r="D851" s="768"/>
      <c r="E851" s="768"/>
      <c r="F851" s="768"/>
      <c r="G851" s="768"/>
    </row>
    <row r="852" ht="12.75" customHeight="1">
      <c r="C852" s="768"/>
      <c r="D852" s="768"/>
      <c r="E852" s="768"/>
      <c r="F852" s="768"/>
      <c r="G852" s="768"/>
    </row>
    <row r="853" ht="12.75" customHeight="1">
      <c r="C853" s="768"/>
      <c r="D853" s="768"/>
      <c r="E853" s="768"/>
      <c r="F853" s="768"/>
      <c r="G853" s="768"/>
    </row>
    <row r="854" ht="12.75" customHeight="1">
      <c r="C854" s="768"/>
      <c r="D854" s="768"/>
      <c r="E854" s="768"/>
      <c r="F854" s="768"/>
      <c r="G854" s="768"/>
    </row>
    <row r="855" ht="12.75" customHeight="1">
      <c r="C855" s="768"/>
      <c r="D855" s="768"/>
      <c r="E855" s="768"/>
      <c r="F855" s="768"/>
      <c r="G855" s="768"/>
    </row>
    <row r="856" ht="12.75" customHeight="1">
      <c r="C856" s="768"/>
      <c r="D856" s="768"/>
      <c r="E856" s="768"/>
      <c r="F856" s="768"/>
      <c r="G856" s="768"/>
    </row>
    <row r="857" ht="12.75" customHeight="1">
      <c r="C857" s="768"/>
      <c r="D857" s="768"/>
      <c r="E857" s="768"/>
      <c r="F857" s="768"/>
      <c r="G857" s="768"/>
    </row>
    <row r="858" ht="12.75" customHeight="1">
      <c r="C858" s="768"/>
      <c r="D858" s="768"/>
      <c r="E858" s="768"/>
      <c r="F858" s="768"/>
      <c r="G858" s="768"/>
    </row>
    <row r="859" ht="12.75" customHeight="1">
      <c r="C859" s="768"/>
      <c r="D859" s="768"/>
      <c r="E859" s="768"/>
      <c r="F859" s="768"/>
      <c r="G859" s="768"/>
    </row>
    <row r="860" ht="12.75" customHeight="1">
      <c r="C860" s="768"/>
      <c r="D860" s="768"/>
      <c r="E860" s="768"/>
      <c r="F860" s="768"/>
      <c r="G860" s="768"/>
    </row>
    <row r="861" ht="12.75" customHeight="1">
      <c r="C861" s="768"/>
      <c r="D861" s="768"/>
      <c r="E861" s="768"/>
      <c r="F861" s="768"/>
      <c r="G861" s="768"/>
    </row>
    <row r="862" ht="12.75" customHeight="1">
      <c r="C862" s="768"/>
      <c r="D862" s="768"/>
      <c r="E862" s="768"/>
      <c r="F862" s="768"/>
      <c r="G862" s="768"/>
    </row>
    <row r="863" ht="12.75" customHeight="1">
      <c r="C863" s="768"/>
      <c r="D863" s="768"/>
      <c r="E863" s="768"/>
      <c r="F863" s="768"/>
      <c r="G863" s="768"/>
    </row>
    <row r="864" ht="12.75" customHeight="1">
      <c r="C864" s="768"/>
      <c r="D864" s="768"/>
      <c r="E864" s="768"/>
      <c r="F864" s="768"/>
      <c r="G864" s="768"/>
    </row>
    <row r="865" ht="12.75" customHeight="1">
      <c r="C865" s="768"/>
      <c r="D865" s="768"/>
      <c r="E865" s="768"/>
      <c r="F865" s="768"/>
      <c r="G865" s="768"/>
    </row>
    <row r="866" ht="12.75" customHeight="1">
      <c r="C866" s="768"/>
      <c r="D866" s="768"/>
      <c r="E866" s="768"/>
      <c r="F866" s="768"/>
      <c r="G866" s="768"/>
    </row>
    <row r="867" ht="12.75" customHeight="1">
      <c r="C867" s="768"/>
      <c r="D867" s="768"/>
      <c r="E867" s="768"/>
      <c r="F867" s="768"/>
      <c r="G867" s="768"/>
    </row>
    <row r="868" ht="12.75" customHeight="1">
      <c r="C868" s="768"/>
      <c r="D868" s="768"/>
      <c r="E868" s="768"/>
      <c r="F868" s="768"/>
      <c r="G868" s="768"/>
    </row>
    <row r="869" ht="12.75" customHeight="1">
      <c r="C869" s="768"/>
      <c r="D869" s="768"/>
      <c r="E869" s="768"/>
      <c r="F869" s="768"/>
      <c r="G869" s="768"/>
    </row>
    <row r="870" ht="12.75" customHeight="1">
      <c r="C870" s="768"/>
      <c r="D870" s="768"/>
      <c r="E870" s="768"/>
      <c r="F870" s="768"/>
      <c r="G870" s="768"/>
    </row>
    <row r="871" ht="12.75" customHeight="1">
      <c r="C871" s="768"/>
      <c r="D871" s="768"/>
      <c r="E871" s="768"/>
      <c r="F871" s="768"/>
      <c r="G871" s="768"/>
    </row>
    <row r="872" ht="12.75" customHeight="1">
      <c r="C872" s="768"/>
      <c r="D872" s="768"/>
      <c r="E872" s="768"/>
      <c r="F872" s="768"/>
      <c r="G872" s="768"/>
    </row>
    <row r="873" ht="12.75" customHeight="1">
      <c r="C873" s="768"/>
      <c r="D873" s="768"/>
      <c r="E873" s="768"/>
      <c r="F873" s="768"/>
      <c r="G873" s="768"/>
    </row>
    <row r="874" ht="12.75" customHeight="1">
      <c r="C874" s="768"/>
      <c r="D874" s="768"/>
      <c r="E874" s="768"/>
      <c r="F874" s="768"/>
      <c r="G874" s="768"/>
    </row>
    <row r="875" ht="12.75" customHeight="1">
      <c r="C875" s="768"/>
      <c r="D875" s="768"/>
      <c r="E875" s="768"/>
      <c r="F875" s="768"/>
      <c r="G875" s="768"/>
    </row>
    <row r="876" ht="12.75" customHeight="1">
      <c r="C876" s="768"/>
      <c r="D876" s="768"/>
      <c r="E876" s="768"/>
      <c r="F876" s="768"/>
      <c r="G876" s="768"/>
    </row>
    <row r="877" ht="12.75" customHeight="1">
      <c r="C877" s="768"/>
      <c r="D877" s="768"/>
      <c r="E877" s="768"/>
      <c r="F877" s="768"/>
      <c r="G877" s="768"/>
    </row>
    <row r="878" ht="12.75" customHeight="1">
      <c r="C878" s="768"/>
      <c r="D878" s="768"/>
      <c r="E878" s="768"/>
      <c r="F878" s="768"/>
      <c r="G878" s="768"/>
    </row>
    <row r="879" ht="12.75" customHeight="1">
      <c r="C879" s="768"/>
      <c r="D879" s="768"/>
      <c r="E879" s="768"/>
      <c r="F879" s="768"/>
      <c r="G879" s="768"/>
    </row>
    <row r="880" ht="12.75" customHeight="1">
      <c r="C880" s="768"/>
      <c r="D880" s="768"/>
      <c r="E880" s="768"/>
      <c r="F880" s="768"/>
      <c r="G880" s="768"/>
    </row>
    <row r="881" ht="12.75" customHeight="1">
      <c r="C881" s="768"/>
      <c r="D881" s="768"/>
      <c r="E881" s="768"/>
      <c r="F881" s="768"/>
      <c r="G881" s="768"/>
    </row>
    <row r="882" ht="12.75" customHeight="1">
      <c r="C882" s="768"/>
      <c r="D882" s="768"/>
      <c r="E882" s="768"/>
      <c r="F882" s="768"/>
      <c r="G882" s="768"/>
    </row>
    <row r="883" ht="12.75" customHeight="1">
      <c r="C883" s="768"/>
      <c r="D883" s="768"/>
      <c r="E883" s="768"/>
      <c r="F883" s="768"/>
      <c r="G883" s="768"/>
    </row>
    <row r="884" ht="12.75" customHeight="1">
      <c r="C884" s="768"/>
      <c r="D884" s="768"/>
      <c r="E884" s="768"/>
      <c r="F884" s="768"/>
      <c r="G884" s="768"/>
    </row>
    <row r="885" ht="12.75" customHeight="1">
      <c r="C885" s="768"/>
      <c r="D885" s="768"/>
      <c r="E885" s="768"/>
      <c r="F885" s="768"/>
      <c r="G885" s="768"/>
    </row>
    <row r="886" ht="12.75" customHeight="1">
      <c r="C886" s="768"/>
      <c r="D886" s="768"/>
      <c r="E886" s="768"/>
      <c r="F886" s="768"/>
      <c r="G886" s="768"/>
    </row>
    <row r="887" ht="12.75" customHeight="1">
      <c r="C887" s="768"/>
      <c r="D887" s="768"/>
      <c r="E887" s="768"/>
      <c r="F887" s="768"/>
      <c r="G887" s="768"/>
    </row>
    <row r="888" ht="12.75" customHeight="1">
      <c r="C888" s="768"/>
      <c r="D888" s="768"/>
      <c r="E888" s="768"/>
      <c r="F888" s="768"/>
      <c r="G888" s="768"/>
    </row>
    <row r="889" ht="12.75" customHeight="1">
      <c r="C889" s="768"/>
      <c r="D889" s="768"/>
      <c r="E889" s="768"/>
      <c r="F889" s="768"/>
      <c r="G889" s="768"/>
    </row>
    <row r="890" ht="12.75" customHeight="1">
      <c r="C890" s="768"/>
      <c r="D890" s="768"/>
      <c r="E890" s="768"/>
      <c r="F890" s="768"/>
      <c r="G890" s="768"/>
    </row>
    <row r="891" ht="12.75" customHeight="1">
      <c r="C891" s="768"/>
      <c r="D891" s="768"/>
      <c r="E891" s="768"/>
      <c r="F891" s="768"/>
      <c r="G891" s="768"/>
    </row>
    <row r="892" ht="12.75" customHeight="1">
      <c r="C892" s="768"/>
      <c r="D892" s="768"/>
      <c r="E892" s="768"/>
      <c r="F892" s="768"/>
      <c r="G892" s="768"/>
    </row>
    <row r="893" ht="12.75" customHeight="1">
      <c r="C893" s="768"/>
      <c r="D893" s="768"/>
      <c r="E893" s="768"/>
      <c r="F893" s="768"/>
      <c r="G893" s="768"/>
    </row>
    <row r="894" ht="12.75" customHeight="1">
      <c r="C894" s="768"/>
      <c r="D894" s="768"/>
      <c r="E894" s="768"/>
      <c r="F894" s="768"/>
      <c r="G894" s="768"/>
    </row>
    <row r="895" ht="12.75" customHeight="1">
      <c r="C895" s="768"/>
      <c r="D895" s="768"/>
      <c r="E895" s="768"/>
      <c r="F895" s="768"/>
      <c r="G895" s="768"/>
    </row>
    <row r="896" ht="12.75" customHeight="1">
      <c r="C896" s="768"/>
      <c r="D896" s="768"/>
      <c r="E896" s="768"/>
      <c r="F896" s="768"/>
      <c r="G896" s="768"/>
    </row>
    <row r="897" ht="12.75" customHeight="1">
      <c r="C897" s="768"/>
      <c r="D897" s="768"/>
      <c r="E897" s="768"/>
      <c r="F897" s="768"/>
      <c r="G897" s="768"/>
    </row>
    <row r="898" ht="12.75" customHeight="1">
      <c r="C898" s="768"/>
      <c r="D898" s="768"/>
      <c r="E898" s="768"/>
      <c r="F898" s="768"/>
      <c r="G898" s="768"/>
    </row>
    <row r="899" ht="12.75" customHeight="1">
      <c r="C899" s="768"/>
      <c r="D899" s="768"/>
      <c r="E899" s="768"/>
      <c r="F899" s="768"/>
      <c r="G899" s="768"/>
    </row>
    <row r="900" ht="12.75" customHeight="1">
      <c r="C900" s="768"/>
      <c r="D900" s="768"/>
      <c r="E900" s="768"/>
      <c r="F900" s="768"/>
      <c r="G900" s="768"/>
    </row>
    <row r="901" ht="12.75" customHeight="1">
      <c r="C901" s="768"/>
      <c r="D901" s="768"/>
      <c r="E901" s="768"/>
      <c r="F901" s="768"/>
      <c r="G901" s="768"/>
    </row>
    <row r="902" ht="12.75" customHeight="1">
      <c r="C902" s="768"/>
      <c r="D902" s="768"/>
      <c r="E902" s="768"/>
      <c r="F902" s="768"/>
      <c r="G902" s="768"/>
    </row>
    <row r="903" ht="12.75" customHeight="1">
      <c r="C903" s="768"/>
      <c r="D903" s="768"/>
      <c r="E903" s="768"/>
      <c r="F903" s="768"/>
      <c r="G903" s="768"/>
    </row>
    <row r="904" ht="12.75" customHeight="1">
      <c r="C904" s="768"/>
      <c r="D904" s="768"/>
      <c r="E904" s="768"/>
      <c r="F904" s="768"/>
      <c r="G904" s="768"/>
    </row>
    <row r="905" ht="12.75" customHeight="1">
      <c r="C905" s="768"/>
      <c r="D905" s="768"/>
      <c r="E905" s="768"/>
      <c r="F905" s="768"/>
      <c r="G905" s="768"/>
    </row>
    <row r="906" ht="12.75" customHeight="1">
      <c r="C906" s="768"/>
      <c r="D906" s="768"/>
      <c r="E906" s="768"/>
      <c r="F906" s="768"/>
      <c r="G906" s="768"/>
    </row>
    <row r="907" ht="12.75" customHeight="1">
      <c r="C907" s="768"/>
      <c r="D907" s="768"/>
      <c r="E907" s="768"/>
      <c r="F907" s="768"/>
      <c r="G907" s="768"/>
    </row>
    <row r="908" ht="12.75" customHeight="1">
      <c r="C908" s="768"/>
      <c r="D908" s="768"/>
      <c r="E908" s="768"/>
      <c r="F908" s="768"/>
      <c r="G908" s="768"/>
    </row>
    <row r="909" ht="12.75" customHeight="1">
      <c r="C909" s="768"/>
      <c r="D909" s="768"/>
      <c r="E909" s="768"/>
      <c r="F909" s="768"/>
      <c r="G909" s="768"/>
    </row>
    <row r="910" ht="12.75" customHeight="1">
      <c r="C910" s="768"/>
      <c r="D910" s="768"/>
      <c r="E910" s="768"/>
      <c r="F910" s="768"/>
      <c r="G910" s="768"/>
    </row>
    <row r="911" ht="12.75" customHeight="1">
      <c r="C911" s="768"/>
      <c r="D911" s="768"/>
      <c r="E911" s="768"/>
      <c r="F911" s="768"/>
      <c r="G911" s="768"/>
    </row>
    <row r="912" ht="12.75" customHeight="1">
      <c r="C912" s="768"/>
      <c r="D912" s="768"/>
      <c r="E912" s="768"/>
      <c r="F912" s="768"/>
      <c r="G912" s="768"/>
    </row>
    <row r="913" ht="12.75" customHeight="1">
      <c r="C913" s="768"/>
      <c r="D913" s="768"/>
      <c r="E913" s="768"/>
      <c r="F913" s="768"/>
      <c r="G913" s="768"/>
    </row>
    <row r="914" ht="12.75" customHeight="1">
      <c r="C914" s="768"/>
      <c r="D914" s="768"/>
      <c r="E914" s="768"/>
      <c r="F914" s="768"/>
      <c r="G914" s="768"/>
    </row>
    <row r="915" ht="12.75" customHeight="1">
      <c r="C915" s="768"/>
      <c r="D915" s="768"/>
      <c r="E915" s="768"/>
      <c r="F915" s="768"/>
      <c r="G915" s="768"/>
    </row>
    <row r="916" ht="12.75" customHeight="1">
      <c r="C916" s="768"/>
      <c r="D916" s="768"/>
      <c r="E916" s="768"/>
      <c r="F916" s="768"/>
      <c r="G916" s="768"/>
    </row>
    <row r="917" ht="12.75" customHeight="1">
      <c r="C917" s="768"/>
      <c r="D917" s="768"/>
      <c r="E917" s="768"/>
      <c r="F917" s="768"/>
      <c r="G917" s="768"/>
    </row>
    <row r="918" ht="12.75" customHeight="1">
      <c r="C918" s="768"/>
      <c r="D918" s="768"/>
      <c r="E918" s="768"/>
      <c r="F918" s="768"/>
      <c r="G918" s="768"/>
    </row>
    <row r="919" ht="12.75" customHeight="1">
      <c r="C919" s="768"/>
      <c r="D919" s="768"/>
      <c r="E919" s="768"/>
      <c r="F919" s="768"/>
      <c r="G919" s="768"/>
    </row>
    <row r="920" ht="12.75" customHeight="1">
      <c r="C920" s="768"/>
      <c r="D920" s="768"/>
      <c r="E920" s="768"/>
      <c r="F920" s="768"/>
      <c r="G920" s="768"/>
    </row>
    <row r="921" ht="12.75" customHeight="1">
      <c r="C921" s="768"/>
      <c r="D921" s="768"/>
      <c r="E921" s="768"/>
      <c r="F921" s="768"/>
      <c r="G921" s="768"/>
    </row>
    <row r="922" ht="12.75" customHeight="1">
      <c r="C922" s="768"/>
      <c r="D922" s="768"/>
      <c r="E922" s="768"/>
      <c r="F922" s="768"/>
      <c r="G922" s="768"/>
    </row>
    <row r="923" ht="12.75" customHeight="1">
      <c r="C923" s="768"/>
      <c r="D923" s="768"/>
      <c r="E923" s="768"/>
      <c r="F923" s="768"/>
      <c r="G923" s="768"/>
    </row>
    <row r="924" ht="12.75" customHeight="1">
      <c r="C924" s="768"/>
      <c r="D924" s="768"/>
      <c r="E924" s="768"/>
      <c r="F924" s="768"/>
      <c r="G924" s="768"/>
    </row>
    <row r="925" ht="12.75" customHeight="1">
      <c r="C925" s="768"/>
      <c r="D925" s="768"/>
      <c r="E925" s="768"/>
      <c r="F925" s="768"/>
      <c r="G925" s="768"/>
    </row>
    <row r="926" ht="12.75" customHeight="1">
      <c r="C926" s="768"/>
      <c r="D926" s="768"/>
      <c r="E926" s="768"/>
      <c r="F926" s="768"/>
      <c r="G926" s="768"/>
    </row>
    <row r="927" ht="12.75" customHeight="1">
      <c r="C927" s="768"/>
      <c r="D927" s="768"/>
      <c r="E927" s="768"/>
      <c r="F927" s="768"/>
      <c r="G927" s="768"/>
    </row>
    <row r="928" ht="12.75" customHeight="1">
      <c r="C928" s="768"/>
      <c r="D928" s="768"/>
      <c r="E928" s="768"/>
      <c r="F928" s="768"/>
      <c r="G928" s="768"/>
    </row>
    <row r="929" ht="12.75" customHeight="1">
      <c r="C929" s="768"/>
      <c r="D929" s="768"/>
      <c r="E929" s="768"/>
      <c r="F929" s="768"/>
      <c r="G929" s="768"/>
    </row>
    <row r="930" ht="12.75" customHeight="1">
      <c r="C930" s="768"/>
      <c r="D930" s="768"/>
      <c r="E930" s="768"/>
      <c r="F930" s="768"/>
      <c r="G930" s="768"/>
    </row>
    <row r="931" ht="12.75" customHeight="1">
      <c r="C931" s="768"/>
      <c r="D931" s="768"/>
      <c r="E931" s="768"/>
      <c r="F931" s="768"/>
      <c r="G931" s="768"/>
    </row>
    <row r="932" ht="12.75" customHeight="1">
      <c r="C932" s="768"/>
      <c r="D932" s="768"/>
      <c r="E932" s="768"/>
      <c r="F932" s="768"/>
      <c r="G932" s="768"/>
    </row>
    <row r="933" ht="12.75" customHeight="1">
      <c r="C933" s="768"/>
      <c r="D933" s="768"/>
      <c r="E933" s="768"/>
      <c r="F933" s="768"/>
      <c r="G933" s="768"/>
    </row>
    <row r="934" ht="12.75" customHeight="1">
      <c r="C934" s="768"/>
      <c r="D934" s="768"/>
      <c r="E934" s="768"/>
      <c r="F934" s="768"/>
      <c r="G934" s="768"/>
    </row>
    <row r="935" ht="12.75" customHeight="1">
      <c r="C935" s="768"/>
      <c r="D935" s="768"/>
      <c r="E935" s="768"/>
      <c r="F935" s="768"/>
      <c r="G935" s="768"/>
    </row>
    <row r="936" ht="12.75" customHeight="1">
      <c r="C936" s="768"/>
      <c r="D936" s="768"/>
      <c r="E936" s="768"/>
      <c r="F936" s="768"/>
      <c r="G936" s="768"/>
    </row>
    <row r="937" ht="12.75" customHeight="1">
      <c r="C937" s="768"/>
      <c r="D937" s="768"/>
      <c r="E937" s="768"/>
      <c r="F937" s="768"/>
      <c r="G937" s="768"/>
    </row>
    <row r="938" ht="12.75" customHeight="1">
      <c r="C938" s="768"/>
      <c r="D938" s="768"/>
      <c r="E938" s="768"/>
      <c r="F938" s="768"/>
      <c r="G938" s="768"/>
    </row>
    <row r="939" ht="12.75" customHeight="1">
      <c r="C939" s="768"/>
      <c r="D939" s="768"/>
      <c r="E939" s="768"/>
      <c r="F939" s="768"/>
      <c r="G939" s="768"/>
    </row>
    <row r="940" ht="12.75" customHeight="1">
      <c r="C940" s="768"/>
      <c r="D940" s="768"/>
      <c r="E940" s="768"/>
      <c r="F940" s="768"/>
      <c r="G940" s="768"/>
    </row>
    <row r="941" ht="12.75" customHeight="1">
      <c r="C941" s="768"/>
      <c r="D941" s="768"/>
      <c r="E941" s="768"/>
      <c r="F941" s="768"/>
      <c r="G941" s="768"/>
    </row>
    <row r="942" ht="12.75" customHeight="1">
      <c r="C942" s="768"/>
      <c r="D942" s="768"/>
      <c r="E942" s="768"/>
      <c r="F942" s="768"/>
      <c r="G942" s="768"/>
    </row>
    <row r="943" ht="12.75" customHeight="1">
      <c r="C943" s="768"/>
      <c r="D943" s="768"/>
      <c r="E943" s="768"/>
      <c r="F943" s="768"/>
      <c r="G943" s="768"/>
    </row>
    <row r="944" ht="12.75" customHeight="1">
      <c r="C944" s="768"/>
      <c r="D944" s="768"/>
      <c r="E944" s="768"/>
      <c r="F944" s="768"/>
      <c r="G944" s="768"/>
    </row>
    <row r="945" ht="12.75" customHeight="1">
      <c r="C945" s="768"/>
      <c r="D945" s="768"/>
      <c r="E945" s="768"/>
      <c r="F945" s="768"/>
      <c r="G945" s="768"/>
    </row>
    <row r="946" ht="12.75" customHeight="1">
      <c r="C946" s="768"/>
      <c r="D946" s="768"/>
      <c r="E946" s="768"/>
      <c r="F946" s="768"/>
      <c r="G946" s="768"/>
    </row>
    <row r="947" ht="12.75" customHeight="1">
      <c r="C947" s="768"/>
      <c r="D947" s="768"/>
      <c r="E947" s="768"/>
      <c r="F947" s="768"/>
      <c r="G947" s="768"/>
    </row>
    <row r="948" ht="12.75" customHeight="1">
      <c r="C948" s="768"/>
      <c r="D948" s="768"/>
      <c r="E948" s="768"/>
      <c r="F948" s="768"/>
      <c r="G948" s="768"/>
    </row>
    <row r="949" ht="12.75" customHeight="1">
      <c r="C949" s="768"/>
      <c r="D949" s="768"/>
      <c r="E949" s="768"/>
      <c r="F949" s="768"/>
      <c r="G949" s="768"/>
    </row>
    <row r="950" ht="12.75" customHeight="1">
      <c r="C950" s="768"/>
      <c r="D950" s="768"/>
      <c r="E950" s="768"/>
      <c r="F950" s="768"/>
      <c r="G950" s="768"/>
    </row>
    <row r="951" ht="12.75" customHeight="1">
      <c r="C951" s="768"/>
      <c r="D951" s="768"/>
      <c r="E951" s="768"/>
      <c r="F951" s="768"/>
      <c r="G951" s="768"/>
    </row>
    <row r="952" ht="12.75" customHeight="1">
      <c r="C952" s="768"/>
      <c r="D952" s="768"/>
      <c r="E952" s="768"/>
      <c r="F952" s="768"/>
      <c r="G952" s="768"/>
    </row>
    <row r="953" ht="12.75" customHeight="1">
      <c r="C953" s="768"/>
      <c r="D953" s="768"/>
      <c r="E953" s="768"/>
      <c r="F953" s="768"/>
      <c r="G953" s="768"/>
    </row>
    <row r="954" ht="12.75" customHeight="1">
      <c r="C954" s="768"/>
      <c r="D954" s="768"/>
      <c r="E954" s="768"/>
      <c r="F954" s="768"/>
      <c r="G954" s="768"/>
    </row>
    <row r="955" ht="12.75" customHeight="1">
      <c r="C955" s="768"/>
      <c r="D955" s="768"/>
      <c r="E955" s="768"/>
      <c r="F955" s="768"/>
      <c r="G955" s="768"/>
    </row>
    <row r="956" ht="12.75" customHeight="1">
      <c r="C956" s="768"/>
      <c r="D956" s="768"/>
      <c r="E956" s="768"/>
      <c r="F956" s="768"/>
      <c r="G956" s="768"/>
    </row>
    <row r="957" ht="12.75" customHeight="1">
      <c r="C957" s="768"/>
      <c r="D957" s="768"/>
      <c r="E957" s="768"/>
      <c r="F957" s="768"/>
      <c r="G957" s="768"/>
    </row>
    <row r="958" ht="12.75" customHeight="1">
      <c r="C958" s="768"/>
      <c r="D958" s="768"/>
      <c r="E958" s="768"/>
      <c r="F958" s="768"/>
      <c r="G958" s="768"/>
    </row>
    <row r="959" ht="12.75" customHeight="1">
      <c r="C959" s="768"/>
      <c r="D959" s="768"/>
      <c r="E959" s="768"/>
      <c r="F959" s="768"/>
      <c r="G959" s="768"/>
    </row>
    <row r="960" ht="12.75" customHeight="1">
      <c r="C960" s="768"/>
      <c r="D960" s="768"/>
      <c r="E960" s="768"/>
      <c r="F960" s="768"/>
      <c r="G960" s="768"/>
    </row>
    <row r="961" ht="12.75" customHeight="1">
      <c r="C961" s="768"/>
      <c r="D961" s="768"/>
      <c r="E961" s="768"/>
      <c r="F961" s="768"/>
      <c r="G961" s="768"/>
    </row>
    <row r="962" ht="12.75" customHeight="1">
      <c r="C962" s="768"/>
      <c r="D962" s="768"/>
      <c r="E962" s="768"/>
      <c r="F962" s="768"/>
      <c r="G962" s="768"/>
    </row>
    <row r="963" ht="12.75" customHeight="1">
      <c r="C963" s="768"/>
      <c r="D963" s="768"/>
      <c r="E963" s="768"/>
      <c r="F963" s="768"/>
      <c r="G963" s="768"/>
    </row>
    <row r="964" ht="12.75" customHeight="1">
      <c r="C964" s="768"/>
      <c r="D964" s="768"/>
      <c r="E964" s="768"/>
      <c r="F964" s="768"/>
      <c r="G964" s="768"/>
    </row>
    <row r="965" ht="12.75" customHeight="1">
      <c r="C965" s="768"/>
      <c r="D965" s="768"/>
      <c r="E965" s="768"/>
      <c r="F965" s="768"/>
      <c r="G965" s="768"/>
    </row>
    <row r="966" ht="12.75" customHeight="1">
      <c r="C966" s="768"/>
      <c r="D966" s="768"/>
      <c r="E966" s="768"/>
      <c r="F966" s="768"/>
      <c r="G966" s="768"/>
    </row>
    <row r="967" ht="12.75" customHeight="1">
      <c r="C967" s="768"/>
      <c r="D967" s="768"/>
      <c r="E967" s="768"/>
      <c r="F967" s="768"/>
      <c r="G967" s="768"/>
    </row>
    <row r="968" ht="12.75" customHeight="1">
      <c r="C968" s="768"/>
      <c r="D968" s="768"/>
      <c r="E968" s="768"/>
      <c r="F968" s="768"/>
      <c r="G968" s="768"/>
    </row>
    <row r="969" ht="12.75" customHeight="1">
      <c r="C969" s="768"/>
      <c r="D969" s="768"/>
      <c r="E969" s="768"/>
      <c r="F969" s="768"/>
      <c r="G969" s="768"/>
    </row>
    <row r="970" ht="12.75" customHeight="1">
      <c r="C970" s="768"/>
      <c r="D970" s="768"/>
      <c r="E970" s="768"/>
      <c r="F970" s="768"/>
      <c r="G970" s="768"/>
    </row>
    <row r="971" ht="12.75" customHeight="1">
      <c r="C971" s="768"/>
      <c r="D971" s="768"/>
      <c r="E971" s="768"/>
      <c r="F971" s="768"/>
      <c r="G971" s="768"/>
    </row>
    <row r="972" ht="12.75" customHeight="1">
      <c r="C972" s="768"/>
      <c r="D972" s="768"/>
      <c r="E972" s="768"/>
      <c r="F972" s="768"/>
      <c r="G972" s="768"/>
    </row>
    <row r="973" ht="12.75" customHeight="1">
      <c r="C973" s="768"/>
      <c r="D973" s="768"/>
      <c r="E973" s="768"/>
      <c r="F973" s="768"/>
      <c r="G973" s="768"/>
    </row>
    <row r="974" ht="12.75" customHeight="1">
      <c r="C974" s="768"/>
      <c r="D974" s="768"/>
      <c r="E974" s="768"/>
      <c r="F974" s="768"/>
      <c r="G974" s="768"/>
    </row>
    <row r="975" ht="12.75" customHeight="1">
      <c r="C975" s="768"/>
      <c r="D975" s="768"/>
      <c r="E975" s="768"/>
      <c r="F975" s="768"/>
      <c r="G975" s="768"/>
    </row>
    <row r="976" ht="12.75" customHeight="1">
      <c r="C976" s="768"/>
      <c r="D976" s="768"/>
      <c r="E976" s="768"/>
      <c r="F976" s="768"/>
      <c r="G976" s="768"/>
    </row>
    <row r="977" ht="12.75" customHeight="1">
      <c r="C977" s="768"/>
      <c r="D977" s="768"/>
      <c r="E977" s="768"/>
      <c r="F977" s="768"/>
      <c r="G977" s="768"/>
    </row>
    <row r="978" ht="12.75" customHeight="1">
      <c r="C978" s="768"/>
      <c r="D978" s="768"/>
      <c r="E978" s="768"/>
      <c r="F978" s="768"/>
      <c r="G978" s="768"/>
    </row>
    <row r="979" ht="12.75" customHeight="1">
      <c r="C979" s="768"/>
      <c r="D979" s="768"/>
      <c r="E979" s="768"/>
      <c r="F979" s="768"/>
      <c r="G979" s="768"/>
    </row>
    <row r="980" ht="12.75" customHeight="1">
      <c r="C980" s="768"/>
      <c r="D980" s="768"/>
      <c r="E980" s="768"/>
      <c r="F980" s="768"/>
      <c r="G980" s="768"/>
    </row>
    <row r="981" ht="12.75" customHeight="1">
      <c r="C981" s="768"/>
      <c r="D981" s="768"/>
      <c r="E981" s="768"/>
      <c r="F981" s="768"/>
      <c r="G981" s="768"/>
    </row>
    <row r="982" ht="12.75" customHeight="1">
      <c r="C982" s="768"/>
      <c r="D982" s="768"/>
      <c r="E982" s="768"/>
      <c r="F982" s="768"/>
      <c r="G982" s="768"/>
    </row>
    <row r="983" ht="12.75" customHeight="1">
      <c r="C983" s="768"/>
      <c r="D983" s="768"/>
      <c r="E983" s="768"/>
      <c r="F983" s="768"/>
      <c r="G983" s="768"/>
    </row>
    <row r="984" ht="12.75" customHeight="1">
      <c r="C984" s="768"/>
      <c r="D984" s="768"/>
      <c r="E984" s="768"/>
      <c r="F984" s="768"/>
      <c r="G984" s="768"/>
    </row>
    <row r="985" ht="12.75" customHeight="1">
      <c r="C985" s="768"/>
      <c r="D985" s="768"/>
      <c r="E985" s="768"/>
      <c r="F985" s="768"/>
      <c r="G985" s="768"/>
    </row>
    <row r="986" ht="12.75" customHeight="1">
      <c r="C986" s="768"/>
      <c r="D986" s="768"/>
      <c r="E986" s="768"/>
      <c r="F986" s="768"/>
      <c r="G986" s="768"/>
    </row>
    <row r="987" ht="12.75" customHeight="1">
      <c r="C987" s="768"/>
      <c r="D987" s="768"/>
      <c r="E987" s="768"/>
      <c r="F987" s="768"/>
      <c r="G987" s="768"/>
    </row>
    <row r="988" ht="12.75" customHeight="1">
      <c r="C988" s="768"/>
      <c r="D988" s="768"/>
      <c r="E988" s="768"/>
      <c r="F988" s="768"/>
      <c r="G988" s="768"/>
    </row>
    <row r="989" ht="12.75" customHeight="1">
      <c r="C989" s="768"/>
      <c r="D989" s="768"/>
      <c r="E989" s="768"/>
      <c r="F989" s="768"/>
      <c r="G989" s="768"/>
    </row>
    <row r="990" ht="12.75" customHeight="1">
      <c r="C990" s="768"/>
      <c r="D990" s="768"/>
      <c r="E990" s="768"/>
      <c r="F990" s="768"/>
      <c r="G990" s="768"/>
    </row>
    <row r="991" ht="12.75" customHeight="1">
      <c r="C991" s="768"/>
      <c r="D991" s="768"/>
      <c r="E991" s="768"/>
      <c r="F991" s="768"/>
      <c r="G991" s="768"/>
    </row>
    <row r="992" ht="12.75" customHeight="1">
      <c r="C992" s="768"/>
      <c r="D992" s="768"/>
      <c r="E992" s="768"/>
      <c r="F992" s="768"/>
      <c r="G992" s="768"/>
    </row>
    <row r="993" ht="12.75" customHeight="1">
      <c r="C993" s="768"/>
      <c r="D993" s="768"/>
      <c r="E993" s="768"/>
      <c r="F993" s="768"/>
      <c r="G993" s="768"/>
    </row>
    <row r="994" ht="12.75" customHeight="1">
      <c r="C994" s="768"/>
      <c r="D994" s="768"/>
      <c r="E994" s="768"/>
      <c r="F994" s="768"/>
      <c r="G994" s="768"/>
    </row>
    <row r="995" ht="12.75" customHeight="1">
      <c r="C995" s="768"/>
      <c r="D995" s="768"/>
      <c r="E995" s="768"/>
      <c r="F995" s="768"/>
      <c r="G995" s="768"/>
    </row>
    <row r="996" ht="12.75" customHeight="1">
      <c r="C996" s="768"/>
      <c r="D996" s="768"/>
      <c r="E996" s="768"/>
      <c r="F996" s="768"/>
      <c r="G996" s="768"/>
    </row>
    <row r="997" ht="12.75" customHeight="1">
      <c r="C997" s="768"/>
      <c r="D997" s="768"/>
      <c r="E997" s="768"/>
      <c r="F997" s="768"/>
      <c r="G997" s="768"/>
    </row>
    <row r="998" ht="12.75" customHeight="1">
      <c r="C998" s="768"/>
      <c r="D998" s="768"/>
      <c r="E998" s="768"/>
      <c r="F998" s="768"/>
      <c r="G998" s="768"/>
    </row>
    <row r="999" ht="12.75" customHeight="1">
      <c r="C999" s="768"/>
      <c r="D999" s="768"/>
      <c r="E999" s="768"/>
      <c r="F999" s="768"/>
      <c r="G999" s="768"/>
    </row>
    <row r="1000" ht="12.75" customHeight="1">
      <c r="C1000" s="768"/>
      <c r="D1000" s="768"/>
      <c r="E1000" s="768"/>
      <c r="F1000" s="768"/>
      <c r="G1000" s="768"/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88"/>
    <col customWidth="1" min="2" max="2" width="19.63"/>
    <col customWidth="1" min="3" max="3" width="12.88"/>
    <col customWidth="1" min="4" max="4" width="24.0"/>
    <col customWidth="1" min="5" max="5" width="9.5"/>
    <col customWidth="1" min="6" max="6" width="6.75"/>
    <col customWidth="1" min="7" max="11" width="6.13"/>
    <col customWidth="1" min="12" max="12" width="6.75"/>
    <col customWidth="1" min="13" max="18" width="6.13"/>
    <col customWidth="1" min="19" max="19" width="7.25"/>
    <col customWidth="1" min="20" max="21" width="7.88"/>
    <col customWidth="1" min="22" max="22" width="6.75"/>
    <col customWidth="1" min="23" max="29" width="7.88"/>
  </cols>
  <sheetData>
    <row r="1" ht="75.0" customHeight="1">
      <c r="A1" s="184" t="s">
        <v>379</v>
      </c>
      <c r="B1" s="10" t="s">
        <v>576</v>
      </c>
      <c r="C1" s="10" t="s">
        <v>14</v>
      </c>
      <c r="D1" s="8" t="s">
        <v>15</v>
      </c>
      <c r="E1" s="11" t="s">
        <v>16</v>
      </c>
      <c r="F1" s="185" t="s">
        <v>18</v>
      </c>
      <c r="G1" s="185" t="s">
        <v>577</v>
      </c>
      <c r="H1" s="186" t="s">
        <v>578</v>
      </c>
      <c r="I1" s="186" t="s">
        <v>579</v>
      </c>
      <c r="J1" s="186" t="s">
        <v>580</v>
      </c>
      <c r="K1" s="187" t="s">
        <v>581</v>
      </c>
      <c r="L1" s="187" t="s">
        <v>582</v>
      </c>
      <c r="M1" s="186" t="s">
        <v>583</v>
      </c>
      <c r="N1" s="186" t="s">
        <v>584</v>
      </c>
      <c r="O1" s="186" t="s">
        <v>585</v>
      </c>
      <c r="P1" s="186" t="s">
        <v>586</v>
      </c>
      <c r="Q1" s="188" t="s">
        <v>587</v>
      </c>
      <c r="R1" s="189" t="s">
        <v>588</v>
      </c>
      <c r="S1" s="186" t="s">
        <v>19</v>
      </c>
      <c r="T1" s="186" t="s">
        <v>69</v>
      </c>
      <c r="U1" s="186" t="s">
        <v>382</v>
      </c>
      <c r="V1" s="186" t="s">
        <v>589</v>
      </c>
      <c r="W1" s="186" t="s">
        <v>590</v>
      </c>
      <c r="X1" s="186" t="s">
        <v>591</v>
      </c>
      <c r="Y1" s="186" t="s">
        <v>592</v>
      </c>
      <c r="Z1" s="186" t="s">
        <v>593</v>
      </c>
      <c r="AA1" s="190"/>
      <c r="AB1" s="190"/>
      <c r="AC1" s="190"/>
    </row>
    <row r="2" ht="15.75" customHeight="1">
      <c r="A2" s="15">
        <v>1.0</v>
      </c>
      <c r="B2" s="17" t="s">
        <v>594</v>
      </c>
      <c r="C2" s="17" t="s">
        <v>595</v>
      </c>
      <c r="D2" s="18" t="s">
        <v>596</v>
      </c>
      <c r="E2" s="19">
        <v>128598.0</v>
      </c>
      <c r="F2" s="191" t="s">
        <v>0</v>
      </c>
      <c r="G2" s="31">
        <v>67.0</v>
      </c>
      <c r="H2" s="31">
        <v>64.0</v>
      </c>
      <c r="I2" s="31">
        <v>75.0</v>
      </c>
      <c r="J2" s="110"/>
      <c r="K2" s="21"/>
      <c r="L2" s="120">
        <f t="shared" ref="L2:L18" si="1">AVERAGE(G2:K2)</f>
        <v>68.66666667</v>
      </c>
      <c r="M2" s="31">
        <v>72.0</v>
      </c>
      <c r="N2" s="31">
        <v>78.0</v>
      </c>
      <c r="O2" s="26">
        <v>75.0</v>
      </c>
      <c r="P2" s="192"/>
      <c r="Q2" s="193">
        <f t="shared" ref="Q2:Q18" si="2">AVERAGE(M2:P2)</f>
        <v>75</v>
      </c>
      <c r="R2" s="194">
        <v>40.0</v>
      </c>
      <c r="S2" s="26">
        <v>44.0</v>
      </c>
      <c r="T2" s="193">
        <f t="shared" ref="T2:T18" si="3">SUM(L2+Q2+R2+S2)</f>
        <v>227.6666667</v>
      </c>
      <c r="U2" s="118" t="b">
        <f t="shared" ref="U2:U18" si="4">IF(L2,L2&gt;=56,L2&lt;56)</f>
        <v>1</v>
      </c>
      <c r="V2" s="118" t="b">
        <f t="shared" ref="V2:V18" si="5">IF(Q2,Q2&gt;=56,Q2&lt;56)</f>
        <v>1</v>
      </c>
      <c r="W2" s="11" t="b">
        <f t="shared" ref="W2:W18" si="6">IF(R2,R2=40)</f>
        <v>1</v>
      </c>
      <c r="X2" s="11" t="b">
        <f t="shared" ref="X2:X18" si="7">IF(S2,S2&gt;=35,S2&lt;35)</f>
        <v>1</v>
      </c>
      <c r="Y2" s="11" t="b">
        <f t="shared" ref="Y2:Y18" si="8">IF(T2,T2&gt;=206,T2&lt;206)</f>
        <v>1</v>
      </c>
      <c r="Z2" s="11" t="b">
        <f t="shared" ref="Z2:Z18" si="9">AND(U2:Y2)</f>
        <v>1</v>
      </c>
      <c r="AA2" s="195"/>
      <c r="AB2" s="195"/>
      <c r="AC2" s="195"/>
    </row>
    <row r="3" ht="15.75" customHeight="1">
      <c r="A3" s="15">
        <f t="shared" ref="A3:A18" si="10">A2+1</f>
        <v>2</v>
      </c>
      <c r="B3" s="17" t="s">
        <v>422</v>
      </c>
      <c r="C3" s="17" t="s">
        <v>423</v>
      </c>
      <c r="D3" s="18" t="s">
        <v>597</v>
      </c>
      <c r="E3" s="19">
        <v>128567.0</v>
      </c>
      <c r="F3" s="191" t="s">
        <v>0</v>
      </c>
      <c r="G3" s="31">
        <v>75.0</v>
      </c>
      <c r="H3" s="31">
        <v>80.0</v>
      </c>
      <c r="I3" s="31">
        <v>75.0</v>
      </c>
      <c r="J3" s="110"/>
      <c r="K3" s="21"/>
      <c r="L3" s="120">
        <f t="shared" si="1"/>
        <v>76.66666667</v>
      </c>
      <c r="M3" s="31">
        <v>72.0</v>
      </c>
      <c r="N3" s="31">
        <v>72.0</v>
      </c>
      <c r="O3" s="26">
        <v>80.0</v>
      </c>
      <c r="P3" s="192"/>
      <c r="Q3" s="193">
        <f t="shared" si="2"/>
        <v>74.66666667</v>
      </c>
      <c r="R3" s="194">
        <v>40.0</v>
      </c>
      <c r="S3" s="26">
        <v>36.0</v>
      </c>
      <c r="T3" s="193">
        <f t="shared" si="3"/>
        <v>227.3333333</v>
      </c>
      <c r="U3" s="118" t="b">
        <f t="shared" si="4"/>
        <v>1</v>
      </c>
      <c r="V3" s="118" t="b">
        <f t="shared" si="5"/>
        <v>1</v>
      </c>
      <c r="W3" s="11" t="b">
        <f t="shared" si="6"/>
        <v>1</v>
      </c>
      <c r="X3" s="11" t="b">
        <f t="shared" si="7"/>
        <v>1</v>
      </c>
      <c r="Y3" s="11" t="b">
        <f t="shared" si="8"/>
        <v>1</v>
      </c>
      <c r="Z3" s="11" t="b">
        <f t="shared" si="9"/>
        <v>1</v>
      </c>
      <c r="AA3" s="195"/>
      <c r="AB3" s="195"/>
      <c r="AC3" s="195"/>
    </row>
    <row r="4" ht="15.75" customHeight="1">
      <c r="A4" s="15">
        <f t="shared" si="10"/>
        <v>3</v>
      </c>
      <c r="B4" s="17" t="s">
        <v>598</v>
      </c>
      <c r="C4" s="17" t="s">
        <v>599</v>
      </c>
      <c r="D4" s="18" t="s">
        <v>98</v>
      </c>
      <c r="E4" s="19">
        <v>129663.0</v>
      </c>
      <c r="F4" s="191" t="s">
        <v>0</v>
      </c>
      <c r="G4" s="31">
        <v>67.0</v>
      </c>
      <c r="H4" s="31">
        <v>63.0</v>
      </c>
      <c r="I4" s="31">
        <v>80.0</v>
      </c>
      <c r="J4" s="110"/>
      <c r="K4" s="21"/>
      <c r="L4" s="120">
        <f t="shared" si="1"/>
        <v>70</v>
      </c>
      <c r="M4" s="31">
        <v>71.0</v>
      </c>
      <c r="N4" s="31">
        <v>79.0</v>
      </c>
      <c r="O4" s="26">
        <v>78.0</v>
      </c>
      <c r="P4" s="192"/>
      <c r="Q4" s="193">
        <f t="shared" si="2"/>
        <v>76</v>
      </c>
      <c r="R4" s="194">
        <v>40.0</v>
      </c>
      <c r="S4" s="26">
        <v>40.0</v>
      </c>
      <c r="T4" s="193">
        <f t="shared" si="3"/>
        <v>226</v>
      </c>
      <c r="U4" s="118" t="b">
        <f t="shared" si="4"/>
        <v>1</v>
      </c>
      <c r="V4" s="118" t="b">
        <f t="shared" si="5"/>
        <v>1</v>
      </c>
      <c r="W4" s="11" t="b">
        <f t="shared" si="6"/>
        <v>1</v>
      </c>
      <c r="X4" s="11" t="b">
        <f t="shared" si="7"/>
        <v>1</v>
      </c>
      <c r="Y4" s="11" t="b">
        <f t="shared" si="8"/>
        <v>1</v>
      </c>
      <c r="Z4" s="11" t="b">
        <f t="shared" si="9"/>
        <v>1</v>
      </c>
      <c r="AA4" s="195"/>
      <c r="AB4" s="195"/>
      <c r="AC4" s="196" t="s">
        <v>600</v>
      </c>
    </row>
    <row r="5" ht="15.75" customHeight="1">
      <c r="A5" s="15">
        <f t="shared" si="10"/>
        <v>4</v>
      </c>
      <c r="B5" s="17" t="s">
        <v>601</v>
      </c>
      <c r="C5" s="17" t="s">
        <v>602</v>
      </c>
      <c r="D5" s="18" t="s">
        <v>596</v>
      </c>
      <c r="E5" s="19">
        <v>129694.0</v>
      </c>
      <c r="F5" s="191" t="s">
        <v>0</v>
      </c>
      <c r="G5" s="31">
        <v>65.0</v>
      </c>
      <c r="H5" s="31">
        <v>63.0</v>
      </c>
      <c r="I5" s="31">
        <v>68.0</v>
      </c>
      <c r="J5" s="110"/>
      <c r="K5" s="21"/>
      <c r="L5" s="120">
        <f t="shared" si="1"/>
        <v>65.33333333</v>
      </c>
      <c r="M5" s="31">
        <v>70.0</v>
      </c>
      <c r="N5" s="31">
        <v>79.0</v>
      </c>
      <c r="O5" s="26">
        <v>78.0</v>
      </c>
      <c r="P5" s="192"/>
      <c r="Q5" s="193">
        <f t="shared" si="2"/>
        <v>75.66666667</v>
      </c>
      <c r="R5" s="194">
        <v>40.0</v>
      </c>
      <c r="S5" s="26">
        <v>41.0</v>
      </c>
      <c r="T5" s="193">
        <f t="shared" si="3"/>
        <v>222</v>
      </c>
      <c r="U5" s="118" t="b">
        <f t="shared" si="4"/>
        <v>1</v>
      </c>
      <c r="V5" s="118" t="b">
        <f t="shared" si="5"/>
        <v>1</v>
      </c>
      <c r="W5" s="11" t="b">
        <f t="shared" si="6"/>
        <v>1</v>
      </c>
      <c r="X5" s="11" t="b">
        <f t="shared" si="7"/>
        <v>1</v>
      </c>
      <c r="Y5" s="11" t="b">
        <f t="shared" si="8"/>
        <v>1</v>
      </c>
      <c r="Z5" s="11" t="b">
        <f t="shared" si="9"/>
        <v>1</v>
      </c>
      <c r="AA5" s="196" t="s">
        <v>0</v>
      </c>
      <c r="AB5" s="197">
        <f>T19</f>
        <v>3579.666667</v>
      </c>
      <c r="AC5" s="198">
        <f t="shared" ref="AC5:AC14" si="11">RANK(AB5,$AB$5:$AB$14)</f>
        <v>4</v>
      </c>
    </row>
    <row r="6" ht="15.75" customHeight="1">
      <c r="A6" s="15">
        <f t="shared" si="10"/>
        <v>5</v>
      </c>
      <c r="B6" s="17" t="s">
        <v>603</v>
      </c>
      <c r="C6" s="17" t="s">
        <v>604</v>
      </c>
      <c r="D6" s="18" t="s">
        <v>605</v>
      </c>
      <c r="E6" s="19">
        <v>166187.0</v>
      </c>
      <c r="F6" s="191" t="s">
        <v>0</v>
      </c>
      <c r="G6" s="31">
        <v>65.0</v>
      </c>
      <c r="H6" s="31">
        <v>68.0</v>
      </c>
      <c r="I6" s="31">
        <v>68.0</v>
      </c>
      <c r="J6" s="110"/>
      <c r="K6" s="21"/>
      <c r="L6" s="120">
        <f t="shared" si="1"/>
        <v>67</v>
      </c>
      <c r="M6" s="31">
        <v>68.0</v>
      </c>
      <c r="N6" s="31">
        <v>62.0</v>
      </c>
      <c r="O6" s="26">
        <v>74.0</v>
      </c>
      <c r="P6" s="192"/>
      <c r="Q6" s="193">
        <f t="shared" si="2"/>
        <v>68</v>
      </c>
      <c r="R6" s="194">
        <v>40.0</v>
      </c>
      <c r="S6" s="26">
        <v>43.0</v>
      </c>
      <c r="T6" s="193">
        <f t="shared" si="3"/>
        <v>218</v>
      </c>
      <c r="U6" s="118" t="b">
        <f t="shared" si="4"/>
        <v>1</v>
      </c>
      <c r="V6" s="118" t="b">
        <f t="shared" si="5"/>
        <v>1</v>
      </c>
      <c r="W6" s="11" t="b">
        <f t="shared" si="6"/>
        <v>1</v>
      </c>
      <c r="X6" s="11" t="b">
        <f t="shared" si="7"/>
        <v>1</v>
      </c>
      <c r="Y6" s="11" t="b">
        <f t="shared" si="8"/>
        <v>1</v>
      </c>
      <c r="Z6" s="11" t="b">
        <f t="shared" si="9"/>
        <v>1</v>
      </c>
      <c r="AA6" s="196" t="s">
        <v>1</v>
      </c>
      <c r="AB6" s="197">
        <f>T38</f>
        <v>3742.666667</v>
      </c>
      <c r="AC6" s="198">
        <f t="shared" si="11"/>
        <v>2</v>
      </c>
    </row>
    <row r="7" ht="15.75" customHeight="1">
      <c r="A7" s="15">
        <f t="shared" si="10"/>
        <v>6</v>
      </c>
      <c r="B7" s="17" t="s">
        <v>384</v>
      </c>
      <c r="C7" s="17" t="s">
        <v>385</v>
      </c>
      <c r="D7" s="18" t="s">
        <v>23</v>
      </c>
      <c r="E7" s="19">
        <v>165091.0</v>
      </c>
      <c r="F7" s="191" t="s">
        <v>0</v>
      </c>
      <c r="G7" s="31">
        <v>75.0</v>
      </c>
      <c r="H7" s="31">
        <v>60.0</v>
      </c>
      <c r="I7" s="31">
        <v>51.0</v>
      </c>
      <c r="J7" s="110"/>
      <c r="K7" s="21"/>
      <c r="L7" s="120">
        <f t="shared" si="1"/>
        <v>62</v>
      </c>
      <c r="M7" s="31">
        <v>75.0</v>
      </c>
      <c r="N7" s="31">
        <v>74.0</v>
      </c>
      <c r="O7" s="26">
        <v>67.0</v>
      </c>
      <c r="P7" s="192"/>
      <c r="Q7" s="193">
        <f t="shared" si="2"/>
        <v>72</v>
      </c>
      <c r="R7" s="194">
        <v>40.0</v>
      </c>
      <c r="S7" s="26">
        <v>43.0</v>
      </c>
      <c r="T7" s="193">
        <f t="shared" si="3"/>
        <v>217</v>
      </c>
      <c r="U7" s="118" t="b">
        <f t="shared" si="4"/>
        <v>1</v>
      </c>
      <c r="V7" s="118" t="b">
        <f t="shared" si="5"/>
        <v>1</v>
      </c>
      <c r="W7" s="11" t="b">
        <f t="shared" si="6"/>
        <v>1</v>
      </c>
      <c r="X7" s="11" t="b">
        <f t="shared" si="7"/>
        <v>1</v>
      </c>
      <c r="Y7" s="11" t="b">
        <f t="shared" si="8"/>
        <v>1</v>
      </c>
      <c r="Z7" s="11" t="b">
        <f t="shared" si="9"/>
        <v>1</v>
      </c>
      <c r="AA7" s="196" t="s">
        <v>2</v>
      </c>
      <c r="AB7" s="197">
        <f>T57</f>
        <v>3425</v>
      </c>
      <c r="AC7" s="198">
        <f t="shared" si="11"/>
        <v>8</v>
      </c>
    </row>
    <row r="8" ht="15.75" customHeight="1">
      <c r="A8" s="15">
        <f t="shared" si="10"/>
        <v>7</v>
      </c>
      <c r="B8" s="17" t="s">
        <v>606</v>
      </c>
      <c r="C8" s="17" t="s">
        <v>607</v>
      </c>
      <c r="D8" s="18" t="s">
        <v>608</v>
      </c>
      <c r="E8" s="19">
        <v>166218.0</v>
      </c>
      <c r="F8" s="191" t="s">
        <v>0</v>
      </c>
      <c r="G8" s="31">
        <v>70.0</v>
      </c>
      <c r="H8" s="31">
        <v>60.0</v>
      </c>
      <c r="I8" s="31">
        <v>55.0</v>
      </c>
      <c r="J8" s="110"/>
      <c r="K8" s="21"/>
      <c r="L8" s="120">
        <f t="shared" si="1"/>
        <v>61.66666667</v>
      </c>
      <c r="M8" s="31">
        <v>78.0</v>
      </c>
      <c r="N8" s="31">
        <v>69.0</v>
      </c>
      <c r="O8" s="26">
        <v>65.0</v>
      </c>
      <c r="P8" s="192"/>
      <c r="Q8" s="193">
        <f t="shared" si="2"/>
        <v>70.66666667</v>
      </c>
      <c r="R8" s="194">
        <v>40.0</v>
      </c>
      <c r="S8" s="26">
        <v>43.0</v>
      </c>
      <c r="T8" s="193">
        <f t="shared" si="3"/>
        <v>215.3333333</v>
      </c>
      <c r="U8" s="118" t="b">
        <f t="shared" si="4"/>
        <v>1</v>
      </c>
      <c r="V8" s="118" t="b">
        <f t="shared" si="5"/>
        <v>1</v>
      </c>
      <c r="W8" s="11" t="b">
        <f t="shared" si="6"/>
        <v>1</v>
      </c>
      <c r="X8" s="11" t="b">
        <f t="shared" si="7"/>
        <v>1</v>
      </c>
      <c r="Y8" s="11" t="b">
        <f t="shared" si="8"/>
        <v>1</v>
      </c>
      <c r="Z8" s="11" t="b">
        <f t="shared" si="9"/>
        <v>1</v>
      </c>
      <c r="AA8" s="196" t="s">
        <v>3</v>
      </c>
      <c r="AB8" s="197">
        <f>T76</f>
        <v>3750</v>
      </c>
      <c r="AC8" s="198">
        <f t="shared" si="11"/>
        <v>1</v>
      </c>
    </row>
    <row r="9" ht="15.75" customHeight="1">
      <c r="A9" s="15">
        <f t="shared" si="10"/>
        <v>8</v>
      </c>
      <c r="B9" s="17" t="s">
        <v>535</v>
      </c>
      <c r="C9" s="17" t="s">
        <v>536</v>
      </c>
      <c r="D9" s="18" t="s">
        <v>597</v>
      </c>
      <c r="E9" s="19">
        <v>166918.0</v>
      </c>
      <c r="F9" s="191" t="s">
        <v>0</v>
      </c>
      <c r="G9" s="31">
        <v>50.0</v>
      </c>
      <c r="H9" s="31">
        <v>60.0</v>
      </c>
      <c r="I9" s="31">
        <v>75.0</v>
      </c>
      <c r="J9" s="110"/>
      <c r="K9" s="21"/>
      <c r="L9" s="120">
        <f t="shared" si="1"/>
        <v>61.66666667</v>
      </c>
      <c r="M9" s="31">
        <v>66.0</v>
      </c>
      <c r="N9" s="31">
        <v>71.0</v>
      </c>
      <c r="O9" s="26">
        <v>78.0</v>
      </c>
      <c r="P9" s="192"/>
      <c r="Q9" s="193">
        <f t="shared" si="2"/>
        <v>71.66666667</v>
      </c>
      <c r="R9" s="194">
        <v>40.0</v>
      </c>
      <c r="S9" s="26">
        <v>42.0</v>
      </c>
      <c r="T9" s="193">
        <f t="shared" si="3"/>
        <v>215.3333333</v>
      </c>
      <c r="U9" s="118" t="b">
        <f t="shared" si="4"/>
        <v>1</v>
      </c>
      <c r="V9" s="118" t="b">
        <f t="shared" si="5"/>
        <v>1</v>
      </c>
      <c r="W9" s="11" t="b">
        <f t="shared" si="6"/>
        <v>1</v>
      </c>
      <c r="X9" s="11" t="b">
        <f t="shared" si="7"/>
        <v>1</v>
      </c>
      <c r="Y9" s="11" t="b">
        <f t="shared" si="8"/>
        <v>1</v>
      </c>
      <c r="Z9" s="11" t="b">
        <f t="shared" si="9"/>
        <v>1</v>
      </c>
      <c r="AA9" s="196" t="s">
        <v>4</v>
      </c>
      <c r="AB9" s="197">
        <f>T94</f>
        <v>3328</v>
      </c>
      <c r="AC9" s="198">
        <f t="shared" si="11"/>
        <v>10</v>
      </c>
    </row>
    <row r="10" ht="15.75" customHeight="1">
      <c r="A10" s="15">
        <f t="shared" si="10"/>
        <v>9</v>
      </c>
      <c r="B10" s="17" t="s">
        <v>609</v>
      </c>
      <c r="C10" s="17" t="s">
        <v>282</v>
      </c>
      <c r="D10" s="18" t="s">
        <v>610</v>
      </c>
      <c r="E10" s="19">
        <v>165822.0</v>
      </c>
      <c r="F10" s="191" t="s">
        <v>0</v>
      </c>
      <c r="G10" s="31">
        <v>65.0</v>
      </c>
      <c r="H10" s="31">
        <v>55.0</v>
      </c>
      <c r="I10" s="31">
        <v>67.0</v>
      </c>
      <c r="J10" s="110"/>
      <c r="K10" s="21"/>
      <c r="L10" s="120">
        <f t="shared" si="1"/>
        <v>62.33333333</v>
      </c>
      <c r="M10" s="31">
        <v>68.0</v>
      </c>
      <c r="N10" s="31">
        <v>68.0</v>
      </c>
      <c r="O10" s="26">
        <v>75.0</v>
      </c>
      <c r="P10" s="192"/>
      <c r="Q10" s="193">
        <f t="shared" si="2"/>
        <v>70.33333333</v>
      </c>
      <c r="R10" s="194">
        <v>40.0</v>
      </c>
      <c r="S10" s="26">
        <v>41.0</v>
      </c>
      <c r="T10" s="193">
        <f t="shared" si="3"/>
        <v>213.6666667</v>
      </c>
      <c r="U10" s="118" t="b">
        <f t="shared" si="4"/>
        <v>1</v>
      </c>
      <c r="V10" s="118" t="b">
        <f t="shared" si="5"/>
        <v>1</v>
      </c>
      <c r="W10" s="11" t="b">
        <f t="shared" si="6"/>
        <v>1</v>
      </c>
      <c r="X10" s="11" t="b">
        <f t="shared" si="7"/>
        <v>1</v>
      </c>
      <c r="Y10" s="11" t="b">
        <f t="shared" si="8"/>
        <v>1</v>
      </c>
      <c r="Z10" s="11" t="b">
        <f t="shared" si="9"/>
        <v>1</v>
      </c>
      <c r="AA10" s="196" t="s">
        <v>5</v>
      </c>
      <c r="AB10" s="197">
        <f>T113</f>
        <v>3548.333333</v>
      </c>
      <c r="AC10" s="198">
        <f t="shared" si="11"/>
        <v>6</v>
      </c>
    </row>
    <row r="11" ht="15.75" customHeight="1">
      <c r="A11" s="15">
        <f t="shared" si="10"/>
        <v>10</v>
      </c>
      <c r="B11" s="17" t="s">
        <v>205</v>
      </c>
      <c r="C11" s="17" t="s">
        <v>611</v>
      </c>
      <c r="D11" s="18" t="s">
        <v>63</v>
      </c>
      <c r="E11" s="19">
        <v>165853.0</v>
      </c>
      <c r="F11" s="191" t="s">
        <v>0</v>
      </c>
      <c r="G11" s="31">
        <v>67.0</v>
      </c>
      <c r="H11" s="31">
        <v>56.0</v>
      </c>
      <c r="I11" s="31">
        <v>59.0</v>
      </c>
      <c r="J11" s="110"/>
      <c r="K11" s="21"/>
      <c r="L11" s="120">
        <f t="shared" si="1"/>
        <v>60.66666667</v>
      </c>
      <c r="M11" s="31">
        <v>72.0</v>
      </c>
      <c r="N11" s="31">
        <v>71.0</v>
      </c>
      <c r="O11" s="26">
        <v>77.0</v>
      </c>
      <c r="P11" s="192"/>
      <c r="Q11" s="193">
        <f t="shared" si="2"/>
        <v>73.33333333</v>
      </c>
      <c r="R11" s="194">
        <v>40.0</v>
      </c>
      <c r="S11" s="26">
        <v>39.0</v>
      </c>
      <c r="T11" s="193">
        <f t="shared" si="3"/>
        <v>213</v>
      </c>
      <c r="U11" s="118" t="b">
        <f t="shared" si="4"/>
        <v>1</v>
      </c>
      <c r="V11" s="118" t="b">
        <f t="shared" si="5"/>
        <v>1</v>
      </c>
      <c r="W11" s="11" t="b">
        <f t="shared" si="6"/>
        <v>1</v>
      </c>
      <c r="X11" s="11" t="b">
        <f t="shared" si="7"/>
        <v>1</v>
      </c>
      <c r="Y11" s="11" t="b">
        <f t="shared" si="8"/>
        <v>1</v>
      </c>
      <c r="Z11" s="11" t="b">
        <f t="shared" si="9"/>
        <v>1</v>
      </c>
      <c r="AA11" s="196" t="s">
        <v>6</v>
      </c>
      <c r="AB11" s="197">
        <f>T132</f>
        <v>3509.666667</v>
      </c>
      <c r="AC11" s="198">
        <f t="shared" si="11"/>
        <v>7</v>
      </c>
    </row>
    <row r="12" ht="15.75" customHeight="1">
      <c r="A12" s="15">
        <f t="shared" si="10"/>
        <v>11</v>
      </c>
      <c r="B12" s="17" t="s">
        <v>612</v>
      </c>
      <c r="C12" s="17" t="s">
        <v>301</v>
      </c>
      <c r="D12" s="18" t="s">
        <v>596</v>
      </c>
      <c r="E12" s="19">
        <v>166583.0</v>
      </c>
      <c r="F12" s="191" t="s">
        <v>0</v>
      </c>
      <c r="G12" s="31">
        <v>62.0</v>
      </c>
      <c r="H12" s="31">
        <v>68.0</v>
      </c>
      <c r="I12" s="31">
        <v>51.0</v>
      </c>
      <c r="J12" s="110"/>
      <c r="K12" s="21"/>
      <c r="L12" s="120">
        <f t="shared" si="1"/>
        <v>60.33333333</v>
      </c>
      <c r="M12" s="31">
        <v>63.0</v>
      </c>
      <c r="N12" s="31">
        <v>72.0</v>
      </c>
      <c r="O12" s="26">
        <v>75.0</v>
      </c>
      <c r="P12" s="192"/>
      <c r="Q12" s="193">
        <f t="shared" si="2"/>
        <v>70</v>
      </c>
      <c r="R12" s="194">
        <v>40.0</v>
      </c>
      <c r="S12" s="26">
        <v>39.0</v>
      </c>
      <c r="T12" s="193">
        <f t="shared" si="3"/>
        <v>209.3333333</v>
      </c>
      <c r="U12" s="118" t="b">
        <f t="shared" si="4"/>
        <v>1</v>
      </c>
      <c r="V12" s="118" t="b">
        <f t="shared" si="5"/>
        <v>1</v>
      </c>
      <c r="W12" s="11" t="b">
        <f t="shared" si="6"/>
        <v>1</v>
      </c>
      <c r="X12" s="11" t="b">
        <f t="shared" si="7"/>
        <v>1</v>
      </c>
      <c r="Y12" s="11" t="b">
        <f t="shared" si="8"/>
        <v>1</v>
      </c>
      <c r="Z12" s="11" t="b">
        <f t="shared" si="9"/>
        <v>1</v>
      </c>
      <c r="AA12" s="196" t="s">
        <v>7</v>
      </c>
      <c r="AB12" s="197">
        <f>T151</f>
        <v>3596.666667</v>
      </c>
      <c r="AC12" s="198">
        <f t="shared" si="11"/>
        <v>3</v>
      </c>
    </row>
    <row r="13" ht="15.75" customHeight="1">
      <c r="A13" s="15">
        <f t="shared" si="10"/>
        <v>12</v>
      </c>
      <c r="B13" s="17" t="s">
        <v>613</v>
      </c>
      <c r="C13" s="17" t="s">
        <v>614</v>
      </c>
      <c r="D13" s="18" t="s">
        <v>615</v>
      </c>
      <c r="E13" s="19">
        <v>128933.0</v>
      </c>
      <c r="F13" s="191" t="s">
        <v>0</v>
      </c>
      <c r="G13" s="31">
        <v>70.0</v>
      </c>
      <c r="H13" s="31">
        <v>68.0</v>
      </c>
      <c r="I13" s="31">
        <v>59.0</v>
      </c>
      <c r="J13" s="110"/>
      <c r="K13" s="21"/>
      <c r="L13" s="120">
        <f t="shared" si="1"/>
        <v>65.66666667</v>
      </c>
      <c r="M13" s="31">
        <v>58.0</v>
      </c>
      <c r="N13" s="31">
        <v>58.0</v>
      </c>
      <c r="O13" s="26">
        <v>72.0</v>
      </c>
      <c r="P13" s="192"/>
      <c r="Q13" s="193">
        <f t="shared" si="2"/>
        <v>62.66666667</v>
      </c>
      <c r="R13" s="194">
        <v>30.0</v>
      </c>
      <c r="S13" s="26">
        <v>46.0</v>
      </c>
      <c r="T13" s="193">
        <f t="shared" si="3"/>
        <v>204.3333333</v>
      </c>
      <c r="U13" s="118" t="b">
        <f t="shared" si="4"/>
        <v>1</v>
      </c>
      <c r="V13" s="118" t="b">
        <f t="shared" si="5"/>
        <v>1</v>
      </c>
      <c r="W13" s="11" t="b">
        <f t="shared" si="6"/>
        <v>0</v>
      </c>
      <c r="X13" s="11" t="b">
        <f t="shared" si="7"/>
        <v>1</v>
      </c>
      <c r="Y13" s="11" t="b">
        <f t="shared" si="8"/>
        <v>0</v>
      </c>
      <c r="Z13" s="11" t="b">
        <f t="shared" si="9"/>
        <v>0</v>
      </c>
      <c r="AA13" s="196" t="s">
        <v>8</v>
      </c>
      <c r="AB13" s="197">
        <f>T171</f>
        <v>3340.666667</v>
      </c>
      <c r="AC13" s="198">
        <f t="shared" si="11"/>
        <v>9</v>
      </c>
    </row>
    <row r="14" ht="15.75" customHeight="1">
      <c r="A14" s="15">
        <f t="shared" si="10"/>
        <v>13</v>
      </c>
      <c r="B14" s="17" t="s">
        <v>616</v>
      </c>
      <c r="C14" s="17" t="s">
        <v>390</v>
      </c>
      <c r="D14" s="18" t="s">
        <v>617</v>
      </c>
      <c r="E14" s="19">
        <v>129329.0</v>
      </c>
      <c r="F14" s="191" t="s">
        <v>0</v>
      </c>
      <c r="G14" s="31">
        <v>75.0</v>
      </c>
      <c r="H14" s="31">
        <v>60.0</v>
      </c>
      <c r="I14" s="31">
        <v>64.0</v>
      </c>
      <c r="J14" s="110"/>
      <c r="K14" s="21"/>
      <c r="L14" s="120">
        <f t="shared" si="1"/>
        <v>66.33333333</v>
      </c>
      <c r="M14" s="31">
        <v>57.0</v>
      </c>
      <c r="N14" s="31">
        <v>62.0</v>
      </c>
      <c r="O14" s="26">
        <v>80.0</v>
      </c>
      <c r="P14" s="192"/>
      <c r="Q14" s="193">
        <f t="shared" si="2"/>
        <v>66.33333333</v>
      </c>
      <c r="R14" s="194">
        <v>30.0</v>
      </c>
      <c r="S14" s="26">
        <v>41.0</v>
      </c>
      <c r="T14" s="193">
        <f t="shared" si="3"/>
        <v>203.6666667</v>
      </c>
      <c r="U14" s="118" t="b">
        <f t="shared" si="4"/>
        <v>1</v>
      </c>
      <c r="V14" s="118" t="b">
        <f t="shared" si="5"/>
        <v>1</v>
      </c>
      <c r="W14" s="11" t="b">
        <f t="shared" si="6"/>
        <v>0</v>
      </c>
      <c r="X14" s="11" t="b">
        <f t="shared" si="7"/>
        <v>1</v>
      </c>
      <c r="Y14" s="11" t="b">
        <f t="shared" si="8"/>
        <v>0</v>
      </c>
      <c r="Z14" s="11" t="b">
        <f t="shared" si="9"/>
        <v>0</v>
      </c>
      <c r="AA14" s="196" t="s">
        <v>9</v>
      </c>
      <c r="AB14" s="197">
        <f>T192</f>
        <v>3563.666667</v>
      </c>
      <c r="AC14" s="198">
        <f t="shared" si="11"/>
        <v>5</v>
      </c>
    </row>
    <row r="15" ht="15.75" customHeight="1">
      <c r="A15" s="15">
        <f t="shared" si="10"/>
        <v>14</v>
      </c>
      <c r="B15" s="17" t="s">
        <v>171</v>
      </c>
      <c r="C15" s="17" t="s">
        <v>618</v>
      </c>
      <c r="D15" s="18" t="s">
        <v>619</v>
      </c>
      <c r="E15" s="19">
        <v>128964.0</v>
      </c>
      <c r="F15" s="191" t="s">
        <v>0</v>
      </c>
      <c r="G15" s="31">
        <v>62.0</v>
      </c>
      <c r="H15" s="31">
        <v>39.0</v>
      </c>
      <c r="I15" s="31">
        <v>42.0</v>
      </c>
      <c r="J15" s="110"/>
      <c r="K15" s="21"/>
      <c r="L15" s="120">
        <f t="shared" si="1"/>
        <v>47.66666667</v>
      </c>
      <c r="M15" s="31">
        <v>69.0</v>
      </c>
      <c r="N15" s="31">
        <v>70.0</v>
      </c>
      <c r="O15" s="26">
        <v>80.0</v>
      </c>
      <c r="P15" s="192"/>
      <c r="Q15" s="193">
        <f t="shared" si="2"/>
        <v>73</v>
      </c>
      <c r="R15" s="194">
        <v>30.0</v>
      </c>
      <c r="S15" s="26">
        <v>45.0</v>
      </c>
      <c r="T15" s="193">
        <f t="shared" si="3"/>
        <v>195.6666667</v>
      </c>
      <c r="U15" s="118" t="b">
        <f t="shared" si="4"/>
        <v>0</v>
      </c>
      <c r="V15" s="118" t="b">
        <f t="shared" si="5"/>
        <v>1</v>
      </c>
      <c r="W15" s="11" t="b">
        <f t="shared" si="6"/>
        <v>0</v>
      </c>
      <c r="X15" s="11" t="b">
        <f t="shared" si="7"/>
        <v>1</v>
      </c>
      <c r="Y15" s="11" t="b">
        <f t="shared" si="8"/>
        <v>0</v>
      </c>
      <c r="Z15" s="11" t="b">
        <f t="shared" si="9"/>
        <v>0</v>
      </c>
      <c r="AA15" s="195"/>
      <c r="AB15" s="195"/>
      <c r="AC15" s="195"/>
    </row>
    <row r="16" ht="15.75" customHeight="1">
      <c r="A16" s="15">
        <f t="shared" si="10"/>
        <v>15</v>
      </c>
      <c r="B16" s="17" t="s">
        <v>620</v>
      </c>
      <c r="C16" s="17" t="s">
        <v>621</v>
      </c>
      <c r="D16" s="18" t="s">
        <v>610</v>
      </c>
      <c r="E16" s="19">
        <v>129298.0</v>
      </c>
      <c r="F16" s="191" t="s">
        <v>0</v>
      </c>
      <c r="G16" s="31">
        <v>57.0</v>
      </c>
      <c r="H16" s="31">
        <v>56.0</v>
      </c>
      <c r="I16" s="31">
        <v>56.0</v>
      </c>
      <c r="J16" s="110"/>
      <c r="K16" s="21"/>
      <c r="L16" s="120">
        <f t="shared" si="1"/>
        <v>56.33333333</v>
      </c>
      <c r="M16" s="31">
        <v>65.0</v>
      </c>
      <c r="N16" s="31">
        <v>71.0</v>
      </c>
      <c r="O16" s="26">
        <v>76.0</v>
      </c>
      <c r="P16" s="192"/>
      <c r="Q16" s="193">
        <f t="shared" si="2"/>
        <v>70.66666667</v>
      </c>
      <c r="R16" s="194">
        <v>30.0</v>
      </c>
      <c r="S16" s="26">
        <v>38.0</v>
      </c>
      <c r="T16" s="193">
        <f t="shared" si="3"/>
        <v>195</v>
      </c>
      <c r="U16" s="118" t="b">
        <f t="shared" si="4"/>
        <v>1</v>
      </c>
      <c r="V16" s="118" t="b">
        <f t="shared" si="5"/>
        <v>1</v>
      </c>
      <c r="W16" s="11" t="b">
        <f t="shared" si="6"/>
        <v>0</v>
      </c>
      <c r="X16" s="11" t="b">
        <f t="shared" si="7"/>
        <v>1</v>
      </c>
      <c r="Y16" s="11" t="b">
        <f t="shared" si="8"/>
        <v>0</v>
      </c>
      <c r="Z16" s="11" t="b">
        <f t="shared" si="9"/>
        <v>0</v>
      </c>
      <c r="AA16" s="195"/>
      <c r="AB16" s="195"/>
      <c r="AC16" s="195"/>
    </row>
    <row r="17" ht="15.75" customHeight="1">
      <c r="A17" s="15">
        <f t="shared" si="10"/>
        <v>16</v>
      </c>
      <c r="B17" s="17" t="s">
        <v>622</v>
      </c>
      <c r="C17" s="17" t="s">
        <v>623</v>
      </c>
      <c r="D17" s="18" t="s">
        <v>624</v>
      </c>
      <c r="E17" s="19">
        <v>165122.0</v>
      </c>
      <c r="F17" s="191" t="s">
        <v>0</v>
      </c>
      <c r="G17" s="31">
        <v>57.0</v>
      </c>
      <c r="H17" s="31">
        <v>63.0</v>
      </c>
      <c r="I17" s="31">
        <v>72.0</v>
      </c>
      <c r="J17" s="110"/>
      <c r="K17" s="21"/>
      <c r="L17" s="120">
        <f t="shared" si="1"/>
        <v>64</v>
      </c>
      <c r="M17" s="31">
        <v>66.0</v>
      </c>
      <c r="N17" s="31">
        <v>55.0</v>
      </c>
      <c r="O17" s="26">
        <v>72.0</v>
      </c>
      <c r="P17" s="192"/>
      <c r="Q17" s="193">
        <f t="shared" si="2"/>
        <v>64.33333333</v>
      </c>
      <c r="R17" s="194">
        <v>20.0</v>
      </c>
      <c r="S17" s="26">
        <v>43.0</v>
      </c>
      <c r="T17" s="193">
        <f t="shared" si="3"/>
        <v>191.3333333</v>
      </c>
      <c r="U17" s="118" t="b">
        <f t="shared" si="4"/>
        <v>1</v>
      </c>
      <c r="V17" s="118" t="b">
        <f t="shared" si="5"/>
        <v>1</v>
      </c>
      <c r="W17" s="11" t="b">
        <f t="shared" si="6"/>
        <v>0</v>
      </c>
      <c r="X17" s="11" t="b">
        <f t="shared" si="7"/>
        <v>1</v>
      </c>
      <c r="Y17" s="11" t="b">
        <f t="shared" si="8"/>
        <v>0</v>
      </c>
      <c r="Z17" s="11" t="b">
        <f t="shared" si="9"/>
        <v>0</v>
      </c>
      <c r="AA17" s="195"/>
      <c r="AB17" s="195"/>
      <c r="AC17" s="195"/>
    </row>
    <row r="18" ht="15.75" customHeight="1">
      <c r="A18" s="15">
        <f t="shared" si="10"/>
        <v>17</v>
      </c>
      <c r="B18" s="17" t="s">
        <v>625</v>
      </c>
      <c r="C18" s="17" t="s">
        <v>626</v>
      </c>
      <c r="D18" s="18" t="s">
        <v>605</v>
      </c>
      <c r="E18" s="19">
        <v>166552.0</v>
      </c>
      <c r="F18" s="191" t="s">
        <v>0</v>
      </c>
      <c r="G18" s="31">
        <v>57.0</v>
      </c>
      <c r="H18" s="31">
        <v>56.0</v>
      </c>
      <c r="I18" s="31">
        <v>68.0</v>
      </c>
      <c r="J18" s="110"/>
      <c r="K18" s="21"/>
      <c r="L18" s="120">
        <f t="shared" si="1"/>
        <v>60.33333333</v>
      </c>
      <c r="M18" s="31">
        <v>0.0</v>
      </c>
      <c r="N18" s="31">
        <v>60.0</v>
      </c>
      <c r="O18" s="26">
        <v>74.0</v>
      </c>
      <c r="P18" s="192"/>
      <c r="Q18" s="193">
        <f t="shared" si="2"/>
        <v>44.66666667</v>
      </c>
      <c r="R18" s="194">
        <v>40.0</v>
      </c>
      <c r="S18" s="26">
        <v>40.0</v>
      </c>
      <c r="T18" s="193">
        <f t="shared" si="3"/>
        <v>185</v>
      </c>
      <c r="U18" s="118" t="b">
        <f t="shared" si="4"/>
        <v>1</v>
      </c>
      <c r="V18" s="118" t="b">
        <f t="shared" si="5"/>
        <v>0</v>
      </c>
      <c r="W18" s="11" t="b">
        <f t="shared" si="6"/>
        <v>1</v>
      </c>
      <c r="X18" s="11" t="b">
        <f t="shared" si="7"/>
        <v>1</v>
      </c>
      <c r="Y18" s="11" t="b">
        <f t="shared" si="8"/>
        <v>0</v>
      </c>
      <c r="Z18" s="11" t="b">
        <f t="shared" si="9"/>
        <v>0</v>
      </c>
      <c r="AA18" s="195"/>
      <c r="AB18" s="195"/>
      <c r="AC18" s="195"/>
    </row>
    <row r="19">
      <c r="T19" s="199">
        <f>SUM(T2:T18)</f>
        <v>3579.666667</v>
      </c>
    </row>
    <row r="20" ht="15.75" customHeight="1">
      <c r="A20" s="14"/>
      <c r="B20" s="9" t="s">
        <v>627</v>
      </c>
      <c r="C20" s="10" t="s">
        <v>14</v>
      </c>
      <c r="D20" s="11" t="s">
        <v>15</v>
      </c>
      <c r="E20" s="11" t="s">
        <v>16</v>
      </c>
      <c r="F20" s="11"/>
      <c r="G20" s="21"/>
      <c r="H20" s="21"/>
      <c r="I20" s="21"/>
      <c r="J20" s="21"/>
      <c r="K20" s="120"/>
      <c r="L20" s="120"/>
      <c r="M20" s="21"/>
      <c r="N20" s="21"/>
      <c r="O20" s="14"/>
      <c r="P20" s="192"/>
      <c r="Q20" s="193"/>
      <c r="R20" s="192"/>
      <c r="S20" s="14"/>
      <c r="T20" s="193"/>
      <c r="U20" s="118"/>
      <c r="V20" s="118"/>
      <c r="W20" s="14"/>
      <c r="X20" s="14"/>
      <c r="Y20" s="11"/>
      <c r="Z20" s="11"/>
      <c r="AA20" s="195"/>
      <c r="AB20" s="195"/>
      <c r="AC20" s="195"/>
    </row>
    <row r="21" ht="15.75" customHeight="1">
      <c r="A21" s="15">
        <v>1.0</v>
      </c>
      <c r="B21" s="17" t="s">
        <v>594</v>
      </c>
      <c r="C21" s="17" t="s">
        <v>159</v>
      </c>
      <c r="D21" s="18" t="s">
        <v>596</v>
      </c>
      <c r="E21" s="19">
        <v>131489.0</v>
      </c>
      <c r="F21" s="21" t="s">
        <v>1</v>
      </c>
      <c r="G21" s="31">
        <v>80.0</v>
      </c>
      <c r="H21" s="31">
        <v>75.0</v>
      </c>
      <c r="I21" s="31">
        <v>75.0</v>
      </c>
      <c r="J21" s="21"/>
      <c r="K21" s="120"/>
      <c r="L21" s="120">
        <f t="shared" ref="L21:L37" si="12">AVERAGE(G21:J21)</f>
        <v>76.66666667</v>
      </c>
      <c r="M21" s="31">
        <v>76.0</v>
      </c>
      <c r="N21" s="31">
        <v>78.0</v>
      </c>
      <c r="O21" s="26">
        <v>79.0</v>
      </c>
      <c r="P21" s="192"/>
      <c r="Q21" s="193">
        <f t="shared" ref="Q21:Q37" si="13">AVERAGE(M21:P21)</f>
        <v>77.66666667</v>
      </c>
      <c r="R21" s="194">
        <v>40.0</v>
      </c>
      <c r="S21" s="194">
        <v>43.0</v>
      </c>
      <c r="T21" s="193">
        <f t="shared" ref="T21:T37" si="14">SUM(L21+Q21+R21+S21)</f>
        <v>237.3333333</v>
      </c>
      <c r="U21" s="118" t="b">
        <f t="shared" ref="U21:U37" si="15">IF(L21,L21&gt;=56,L21&lt;56)</f>
        <v>1</v>
      </c>
      <c r="V21" s="118" t="b">
        <f t="shared" ref="V21:V37" si="16">IF(Q21,Q21&gt;=56,Q21&lt;56)</f>
        <v>1</v>
      </c>
      <c r="W21" s="11" t="b">
        <f t="shared" ref="W21:W37" si="17">IF(R21,R21=40)</f>
        <v>1</v>
      </c>
      <c r="X21" s="11" t="b">
        <f t="shared" ref="X21:X37" si="18">IF(S21,S21&gt;=35,S21&lt;35)</f>
        <v>1</v>
      </c>
      <c r="Y21" s="11" t="b">
        <f t="shared" ref="Y21:Y37" si="19">IF(T21,T21&gt;=206,T21&lt;206)</f>
        <v>1</v>
      </c>
      <c r="Z21" s="11" t="b">
        <f t="shared" ref="Z21:Z37" si="20">AND(U21:Y21)</f>
        <v>1</v>
      </c>
    </row>
    <row r="22" ht="15.75" customHeight="1">
      <c r="A22" s="15">
        <f t="shared" ref="A22:A37" si="21">A21+1</f>
        <v>2</v>
      </c>
      <c r="B22" s="17" t="s">
        <v>485</v>
      </c>
      <c r="C22" s="17" t="s">
        <v>439</v>
      </c>
      <c r="D22" s="18" t="s">
        <v>98</v>
      </c>
      <c r="E22" s="19">
        <v>168044.0</v>
      </c>
      <c r="F22" s="21" t="s">
        <v>1</v>
      </c>
      <c r="G22" s="31">
        <v>75.0</v>
      </c>
      <c r="H22" s="31">
        <v>70.0</v>
      </c>
      <c r="I22" s="31">
        <v>75.0</v>
      </c>
      <c r="J22" s="21"/>
      <c r="K22" s="120"/>
      <c r="L22" s="120">
        <f t="shared" si="12"/>
        <v>73.33333333</v>
      </c>
      <c r="M22" s="31">
        <v>77.0</v>
      </c>
      <c r="N22" s="31">
        <v>80.0</v>
      </c>
      <c r="O22" s="26">
        <v>78.0</v>
      </c>
      <c r="P22" s="192"/>
      <c r="Q22" s="193">
        <f t="shared" si="13"/>
        <v>78.33333333</v>
      </c>
      <c r="R22" s="194">
        <v>40.0</v>
      </c>
      <c r="S22" s="194">
        <v>41.0</v>
      </c>
      <c r="T22" s="193">
        <f t="shared" si="14"/>
        <v>232.6666667</v>
      </c>
      <c r="U22" s="118" t="b">
        <f t="shared" si="15"/>
        <v>1</v>
      </c>
      <c r="V22" s="118" t="b">
        <f t="shared" si="16"/>
        <v>1</v>
      </c>
      <c r="W22" s="11" t="b">
        <f t="shared" si="17"/>
        <v>1</v>
      </c>
      <c r="X22" s="11" t="b">
        <f t="shared" si="18"/>
        <v>1</v>
      </c>
      <c r="Y22" s="11" t="b">
        <f t="shared" si="19"/>
        <v>1</v>
      </c>
      <c r="Z22" s="11" t="b">
        <f t="shared" si="20"/>
        <v>1</v>
      </c>
    </row>
    <row r="23" ht="15.75" customHeight="1">
      <c r="A23" s="15">
        <f t="shared" si="21"/>
        <v>3</v>
      </c>
      <c r="B23" s="17" t="s">
        <v>489</v>
      </c>
      <c r="C23" s="17" t="s">
        <v>490</v>
      </c>
      <c r="D23" s="18" t="s">
        <v>597</v>
      </c>
      <c r="E23" s="19">
        <v>168379.0</v>
      </c>
      <c r="F23" s="21" t="s">
        <v>1</v>
      </c>
      <c r="G23" s="31">
        <v>55.0</v>
      </c>
      <c r="H23" s="31">
        <v>75.0</v>
      </c>
      <c r="I23" s="31">
        <v>80.0</v>
      </c>
      <c r="J23" s="21"/>
      <c r="K23" s="120"/>
      <c r="L23" s="120">
        <f t="shared" si="12"/>
        <v>70</v>
      </c>
      <c r="M23" s="31">
        <v>74.0</v>
      </c>
      <c r="N23" s="31">
        <v>77.0</v>
      </c>
      <c r="O23" s="26">
        <v>77.0</v>
      </c>
      <c r="P23" s="192"/>
      <c r="Q23" s="193">
        <f t="shared" si="13"/>
        <v>76</v>
      </c>
      <c r="R23" s="194">
        <v>40.0</v>
      </c>
      <c r="S23" s="194">
        <v>43.0</v>
      </c>
      <c r="T23" s="193">
        <f t="shared" si="14"/>
        <v>229</v>
      </c>
      <c r="U23" s="118" t="b">
        <f t="shared" si="15"/>
        <v>1</v>
      </c>
      <c r="V23" s="118" t="b">
        <f t="shared" si="16"/>
        <v>1</v>
      </c>
      <c r="W23" s="11" t="b">
        <f t="shared" si="17"/>
        <v>1</v>
      </c>
      <c r="X23" s="11" t="b">
        <f t="shared" si="18"/>
        <v>1</v>
      </c>
      <c r="Y23" s="11" t="b">
        <f t="shared" si="19"/>
        <v>1</v>
      </c>
      <c r="Z23" s="11" t="b">
        <f t="shared" si="20"/>
        <v>1</v>
      </c>
    </row>
    <row r="24" ht="15.75" customHeight="1">
      <c r="A24" s="15">
        <f t="shared" si="21"/>
        <v>4</v>
      </c>
      <c r="B24" s="17" t="s">
        <v>628</v>
      </c>
      <c r="C24" s="17" t="s">
        <v>629</v>
      </c>
      <c r="D24" s="18" t="s">
        <v>624</v>
      </c>
      <c r="E24" s="19">
        <v>168013.0</v>
      </c>
      <c r="F24" s="21" t="s">
        <v>1</v>
      </c>
      <c r="G24" s="31">
        <v>71.0</v>
      </c>
      <c r="H24" s="31">
        <v>70.0</v>
      </c>
      <c r="I24" s="31">
        <v>75.0</v>
      </c>
      <c r="J24" s="21"/>
      <c r="K24" s="120"/>
      <c r="L24" s="120">
        <f t="shared" si="12"/>
        <v>72</v>
      </c>
      <c r="M24" s="31">
        <v>73.0</v>
      </c>
      <c r="N24" s="31">
        <v>77.0</v>
      </c>
      <c r="O24" s="26">
        <v>78.0</v>
      </c>
      <c r="P24" s="192"/>
      <c r="Q24" s="193">
        <f t="shared" si="13"/>
        <v>76</v>
      </c>
      <c r="R24" s="194">
        <v>40.0</v>
      </c>
      <c r="S24" s="194">
        <v>41.0</v>
      </c>
      <c r="T24" s="193">
        <f t="shared" si="14"/>
        <v>229</v>
      </c>
      <c r="U24" s="118" t="b">
        <f t="shared" si="15"/>
        <v>1</v>
      </c>
      <c r="V24" s="118" t="b">
        <f t="shared" si="16"/>
        <v>1</v>
      </c>
      <c r="W24" s="11" t="b">
        <f t="shared" si="17"/>
        <v>1</v>
      </c>
      <c r="X24" s="11" t="b">
        <f t="shared" si="18"/>
        <v>1</v>
      </c>
      <c r="Y24" s="11" t="b">
        <f t="shared" si="19"/>
        <v>1</v>
      </c>
      <c r="Z24" s="11" t="b">
        <f t="shared" si="20"/>
        <v>1</v>
      </c>
    </row>
    <row r="25" ht="15.75" customHeight="1">
      <c r="A25" s="15">
        <f t="shared" si="21"/>
        <v>5</v>
      </c>
      <c r="B25" s="17" t="s">
        <v>630</v>
      </c>
      <c r="C25" s="17" t="s">
        <v>480</v>
      </c>
      <c r="D25" s="18" t="s">
        <v>610</v>
      </c>
      <c r="E25" s="19">
        <v>132644.0</v>
      </c>
      <c r="F25" s="21" t="s">
        <v>1</v>
      </c>
      <c r="G25" s="31">
        <v>75.0</v>
      </c>
      <c r="H25" s="31">
        <v>51.0</v>
      </c>
      <c r="I25" s="31">
        <v>80.0</v>
      </c>
      <c r="J25" s="21"/>
      <c r="K25" s="120"/>
      <c r="L25" s="120">
        <f t="shared" si="12"/>
        <v>68.66666667</v>
      </c>
      <c r="M25" s="31">
        <v>73.0</v>
      </c>
      <c r="N25" s="31">
        <v>78.0</v>
      </c>
      <c r="O25" s="26">
        <v>77.0</v>
      </c>
      <c r="P25" s="192"/>
      <c r="Q25" s="193">
        <f t="shared" si="13"/>
        <v>76</v>
      </c>
      <c r="R25" s="194">
        <v>40.0</v>
      </c>
      <c r="S25" s="194">
        <v>44.0</v>
      </c>
      <c r="T25" s="193">
        <f t="shared" si="14"/>
        <v>228.6666667</v>
      </c>
      <c r="U25" s="118" t="b">
        <f t="shared" si="15"/>
        <v>1</v>
      </c>
      <c r="V25" s="118" t="b">
        <f t="shared" si="16"/>
        <v>1</v>
      </c>
      <c r="W25" s="11" t="b">
        <f t="shared" si="17"/>
        <v>1</v>
      </c>
      <c r="X25" s="11" t="b">
        <f t="shared" si="18"/>
        <v>1</v>
      </c>
      <c r="Y25" s="11" t="b">
        <f t="shared" si="19"/>
        <v>1</v>
      </c>
      <c r="Z25" s="11" t="b">
        <f t="shared" si="20"/>
        <v>1</v>
      </c>
    </row>
    <row r="26" ht="15.75" customHeight="1">
      <c r="A26" s="15">
        <f t="shared" si="21"/>
        <v>6</v>
      </c>
      <c r="B26" s="17" t="s">
        <v>525</v>
      </c>
      <c r="C26" s="17" t="s">
        <v>526</v>
      </c>
      <c r="D26" s="18" t="s">
        <v>35</v>
      </c>
      <c r="E26" s="19">
        <v>133347.0</v>
      </c>
      <c r="F26" s="21" t="s">
        <v>1</v>
      </c>
      <c r="G26" s="31">
        <v>75.0</v>
      </c>
      <c r="H26" s="31">
        <v>75.0</v>
      </c>
      <c r="I26" s="31">
        <v>67.0</v>
      </c>
      <c r="J26" s="21"/>
      <c r="K26" s="120"/>
      <c r="L26" s="120">
        <f t="shared" si="12"/>
        <v>72.33333333</v>
      </c>
      <c r="M26" s="31">
        <v>70.0</v>
      </c>
      <c r="N26" s="31">
        <v>74.0</v>
      </c>
      <c r="O26" s="26">
        <v>78.0</v>
      </c>
      <c r="P26" s="192"/>
      <c r="Q26" s="193">
        <f t="shared" si="13"/>
        <v>74</v>
      </c>
      <c r="R26" s="194">
        <v>40.0</v>
      </c>
      <c r="S26" s="194">
        <v>42.0</v>
      </c>
      <c r="T26" s="193">
        <f t="shared" si="14"/>
        <v>228.3333333</v>
      </c>
      <c r="U26" s="118" t="b">
        <f t="shared" si="15"/>
        <v>1</v>
      </c>
      <c r="V26" s="118" t="b">
        <f t="shared" si="16"/>
        <v>1</v>
      </c>
      <c r="W26" s="11" t="b">
        <f t="shared" si="17"/>
        <v>1</v>
      </c>
      <c r="X26" s="11" t="b">
        <f t="shared" si="18"/>
        <v>1</v>
      </c>
      <c r="Y26" s="11" t="b">
        <f t="shared" si="19"/>
        <v>1</v>
      </c>
      <c r="Z26" s="11" t="b">
        <f t="shared" si="20"/>
        <v>1</v>
      </c>
    </row>
    <row r="27" ht="15.75" customHeight="1">
      <c r="A27" s="15">
        <f t="shared" si="21"/>
        <v>7</v>
      </c>
      <c r="B27" s="17" t="s">
        <v>631</v>
      </c>
      <c r="C27" s="17" t="s">
        <v>469</v>
      </c>
      <c r="D27" s="18" t="s">
        <v>596</v>
      </c>
      <c r="E27" s="19">
        <v>169140.0</v>
      </c>
      <c r="F27" s="21" t="s">
        <v>1</v>
      </c>
      <c r="G27" s="31">
        <v>75.0</v>
      </c>
      <c r="H27" s="31">
        <v>63.0</v>
      </c>
      <c r="I27" s="31">
        <v>75.0</v>
      </c>
      <c r="J27" s="21"/>
      <c r="K27" s="120"/>
      <c r="L27" s="120">
        <f t="shared" si="12"/>
        <v>71</v>
      </c>
      <c r="M27" s="31">
        <v>68.0</v>
      </c>
      <c r="N27" s="31">
        <v>79.0</v>
      </c>
      <c r="O27" s="26">
        <v>76.0</v>
      </c>
      <c r="P27" s="192"/>
      <c r="Q27" s="193">
        <f t="shared" si="13"/>
        <v>74.33333333</v>
      </c>
      <c r="R27" s="194">
        <v>40.0</v>
      </c>
      <c r="S27" s="194">
        <v>41.0</v>
      </c>
      <c r="T27" s="193">
        <f t="shared" si="14"/>
        <v>226.3333333</v>
      </c>
      <c r="U27" s="118" t="b">
        <f t="shared" si="15"/>
        <v>1</v>
      </c>
      <c r="V27" s="118" t="b">
        <f t="shared" si="16"/>
        <v>1</v>
      </c>
      <c r="W27" s="11" t="b">
        <f t="shared" si="17"/>
        <v>1</v>
      </c>
      <c r="X27" s="11" t="b">
        <f t="shared" si="18"/>
        <v>1</v>
      </c>
      <c r="Y27" s="11" t="b">
        <f t="shared" si="19"/>
        <v>1</v>
      </c>
      <c r="Z27" s="11" t="b">
        <f t="shared" si="20"/>
        <v>1</v>
      </c>
    </row>
    <row r="28" ht="15.75" customHeight="1">
      <c r="A28" s="15">
        <f t="shared" si="21"/>
        <v>8</v>
      </c>
      <c r="B28" s="17" t="s">
        <v>42</v>
      </c>
      <c r="C28" s="17" t="s">
        <v>632</v>
      </c>
      <c r="D28" s="18" t="s">
        <v>98</v>
      </c>
      <c r="E28" s="19">
        <v>133316.0</v>
      </c>
      <c r="F28" s="21" t="s">
        <v>1</v>
      </c>
      <c r="G28" s="31">
        <v>75.0</v>
      </c>
      <c r="H28" s="31">
        <v>75.0</v>
      </c>
      <c r="I28" s="31">
        <v>75.0</v>
      </c>
      <c r="J28" s="21"/>
      <c r="K28" s="120"/>
      <c r="L28" s="120">
        <f t="shared" si="12"/>
        <v>75</v>
      </c>
      <c r="M28" s="31">
        <v>68.0</v>
      </c>
      <c r="N28" s="31">
        <v>70.0</v>
      </c>
      <c r="O28" s="26">
        <v>79.0</v>
      </c>
      <c r="P28" s="192"/>
      <c r="Q28" s="193">
        <f t="shared" si="13"/>
        <v>72.33333333</v>
      </c>
      <c r="R28" s="194">
        <v>40.0</v>
      </c>
      <c r="S28" s="194">
        <v>38.0</v>
      </c>
      <c r="T28" s="193">
        <f t="shared" si="14"/>
        <v>225.3333333</v>
      </c>
      <c r="U28" s="118" t="b">
        <f t="shared" si="15"/>
        <v>1</v>
      </c>
      <c r="V28" s="118" t="b">
        <f t="shared" si="16"/>
        <v>1</v>
      </c>
      <c r="W28" s="11" t="b">
        <f t="shared" si="17"/>
        <v>1</v>
      </c>
      <c r="X28" s="11" t="b">
        <f t="shared" si="18"/>
        <v>1</v>
      </c>
      <c r="Y28" s="11" t="b">
        <f t="shared" si="19"/>
        <v>1</v>
      </c>
      <c r="Z28" s="11" t="b">
        <f t="shared" si="20"/>
        <v>1</v>
      </c>
    </row>
    <row r="29" ht="15.75" customHeight="1">
      <c r="A29" s="15">
        <f t="shared" si="21"/>
        <v>9</v>
      </c>
      <c r="B29" s="17" t="s">
        <v>633</v>
      </c>
      <c r="C29" s="17" t="s">
        <v>634</v>
      </c>
      <c r="D29" s="18" t="s">
        <v>615</v>
      </c>
      <c r="E29" s="19">
        <v>132585.0</v>
      </c>
      <c r="F29" s="21" t="s">
        <v>1</v>
      </c>
      <c r="G29" s="31">
        <v>75.0</v>
      </c>
      <c r="H29" s="31">
        <v>57.0</v>
      </c>
      <c r="I29" s="31">
        <v>72.0</v>
      </c>
      <c r="J29" s="21"/>
      <c r="K29" s="120"/>
      <c r="L29" s="120">
        <f t="shared" si="12"/>
        <v>68</v>
      </c>
      <c r="M29" s="31">
        <v>78.0</v>
      </c>
      <c r="N29" s="31">
        <v>70.0</v>
      </c>
      <c r="O29" s="26">
        <v>74.0</v>
      </c>
      <c r="P29" s="192"/>
      <c r="Q29" s="193">
        <f t="shared" si="13"/>
        <v>74</v>
      </c>
      <c r="R29" s="194">
        <v>40.0</v>
      </c>
      <c r="S29" s="194">
        <v>43.0</v>
      </c>
      <c r="T29" s="193">
        <f t="shared" si="14"/>
        <v>225</v>
      </c>
      <c r="U29" s="118" t="b">
        <f t="shared" si="15"/>
        <v>1</v>
      </c>
      <c r="V29" s="118" t="b">
        <f t="shared" si="16"/>
        <v>1</v>
      </c>
      <c r="W29" s="11" t="b">
        <f t="shared" si="17"/>
        <v>1</v>
      </c>
      <c r="X29" s="11" t="b">
        <f t="shared" si="18"/>
        <v>1</v>
      </c>
      <c r="Y29" s="11" t="b">
        <f t="shared" si="19"/>
        <v>1</v>
      </c>
      <c r="Z29" s="11" t="b">
        <f t="shared" si="20"/>
        <v>1</v>
      </c>
    </row>
    <row r="30" ht="15.75" customHeight="1">
      <c r="A30" s="15">
        <f t="shared" si="21"/>
        <v>10</v>
      </c>
      <c r="B30" s="17" t="s">
        <v>635</v>
      </c>
      <c r="C30" s="17" t="s">
        <v>506</v>
      </c>
      <c r="D30" s="18" t="s">
        <v>596</v>
      </c>
      <c r="E30" s="19">
        <v>134411.0</v>
      </c>
      <c r="F30" s="21" t="s">
        <v>1</v>
      </c>
      <c r="G30" s="31">
        <v>70.0</v>
      </c>
      <c r="H30" s="31">
        <v>63.0</v>
      </c>
      <c r="I30" s="31">
        <v>75.0</v>
      </c>
      <c r="J30" s="21"/>
      <c r="K30" s="120"/>
      <c r="L30" s="120">
        <f t="shared" si="12"/>
        <v>69.33333333</v>
      </c>
      <c r="M30" s="31">
        <v>77.0</v>
      </c>
      <c r="N30" s="31">
        <v>76.0</v>
      </c>
      <c r="O30" s="26">
        <v>77.0</v>
      </c>
      <c r="P30" s="192"/>
      <c r="Q30" s="193">
        <f t="shared" si="13"/>
        <v>76.66666667</v>
      </c>
      <c r="R30" s="194">
        <v>40.0</v>
      </c>
      <c r="S30" s="194">
        <v>37.0</v>
      </c>
      <c r="T30" s="193">
        <f t="shared" si="14"/>
        <v>223</v>
      </c>
      <c r="U30" s="118" t="b">
        <f t="shared" si="15"/>
        <v>1</v>
      </c>
      <c r="V30" s="118" t="b">
        <f t="shared" si="16"/>
        <v>1</v>
      </c>
      <c r="W30" s="11" t="b">
        <f t="shared" si="17"/>
        <v>1</v>
      </c>
      <c r="X30" s="11" t="b">
        <f t="shared" si="18"/>
        <v>1</v>
      </c>
      <c r="Y30" s="11" t="b">
        <f t="shared" si="19"/>
        <v>1</v>
      </c>
      <c r="Z30" s="11" t="b">
        <f t="shared" si="20"/>
        <v>1</v>
      </c>
    </row>
    <row r="31" ht="15.75" customHeight="1">
      <c r="A31" s="15">
        <f t="shared" si="21"/>
        <v>11</v>
      </c>
      <c r="B31" s="17" t="s">
        <v>636</v>
      </c>
      <c r="C31" s="17" t="s">
        <v>637</v>
      </c>
      <c r="D31" s="18" t="s">
        <v>638</v>
      </c>
      <c r="E31" s="19">
        <v>169109.0</v>
      </c>
      <c r="F31" s="21" t="s">
        <v>1</v>
      </c>
      <c r="G31" s="31">
        <v>80.0</v>
      </c>
      <c r="H31" s="31">
        <v>51.0</v>
      </c>
      <c r="I31" s="31">
        <v>60.0</v>
      </c>
      <c r="J31" s="21"/>
      <c r="K31" s="120"/>
      <c r="L31" s="120">
        <f t="shared" si="12"/>
        <v>63.66666667</v>
      </c>
      <c r="M31" s="31">
        <v>71.0</v>
      </c>
      <c r="N31" s="31">
        <v>79.0</v>
      </c>
      <c r="O31" s="26">
        <v>77.0</v>
      </c>
      <c r="P31" s="192"/>
      <c r="Q31" s="193">
        <f t="shared" si="13"/>
        <v>75.66666667</v>
      </c>
      <c r="R31" s="194">
        <v>40.0</v>
      </c>
      <c r="S31" s="194">
        <v>41.0</v>
      </c>
      <c r="T31" s="193">
        <f t="shared" si="14"/>
        <v>220.3333333</v>
      </c>
      <c r="U31" s="118" t="b">
        <f t="shared" si="15"/>
        <v>1</v>
      </c>
      <c r="V31" s="118" t="b">
        <f t="shared" si="16"/>
        <v>1</v>
      </c>
      <c r="W31" s="11" t="b">
        <f t="shared" si="17"/>
        <v>1</v>
      </c>
      <c r="X31" s="11" t="b">
        <f t="shared" si="18"/>
        <v>1</v>
      </c>
      <c r="Y31" s="11" t="b">
        <f t="shared" si="19"/>
        <v>1</v>
      </c>
      <c r="Z31" s="11" t="b">
        <f t="shared" si="20"/>
        <v>1</v>
      </c>
    </row>
    <row r="32" ht="15.75" customHeight="1">
      <c r="A32" s="15">
        <f t="shared" si="21"/>
        <v>12</v>
      </c>
      <c r="B32" s="17" t="s">
        <v>639</v>
      </c>
      <c r="C32" s="17" t="s">
        <v>205</v>
      </c>
      <c r="D32" s="18" t="s">
        <v>624</v>
      </c>
      <c r="E32" s="19">
        <v>166949.0</v>
      </c>
      <c r="F32" s="21" t="s">
        <v>1</v>
      </c>
      <c r="G32" s="31">
        <v>75.0</v>
      </c>
      <c r="H32" s="31">
        <v>67.0</v>
      </c>
      <c r="I32" s="31">
        <v>72.0</v>
      </c>
      <c r="J32" s="21"/>
      <c r="K32" s="120"/>
      <c r="L32" s="120">
        <f t="shared" si="12"/>
        <v>71.33333333</v>
      </c>
      <c r="M32" s="31">
        <v>48.0</v>
      </c>
      <c r="N32" s="31">
        <v>63.0</v>
      </c>
      <c r="O32" s="26">
        <v>73.0</v>
      </c>
      <c r="P32" s="192"/>
      <c r="Q32" s="193">
        <f t="shared" si="13"/>
        <v>61.33333333</v>
      </c>
      <c r="R32" s="194">
        <v>40.0</v>
      </c>
      <c r="S32" s="194">
        <v>43.0</v>
      </c>
      <c r="T32" s="193">
        <f t="shared" si="14"/>
        <v>215.6666667</v>
      </c>
      <c r="U32" s="118" t="b">
        <f t="shared" si="15"/>
        <v>1</v>
      </c>
      <c r="V32" s="118" t="b">
        <f t="shared" si="16"/>
        <v>1</v>
      </c>
      <c r="W32" s="11" t="b">
        <f t="shared" si="17"/>
        <v>1</v>
      </c>
      <c r="X32" s="11" t="b">
        <f t="shared" si="18"/>
        <v>1</v>
      </c>
      <c r="Y32" s="11" t="b">
        <f t="shared" si="19"/>
        <v>1</v>
      </c>
      <c r="Z32" s="11" t="b">
        <f t="shared" si="20"/>
        <v>1</v>
      </c>
    </row>
    <row r="33" ht="15.75" customHeight="1">
      <c r="A33" s="15">
        <f t="shared" si="21"/>
        <v>13</v>
      </c>
      <c r="B33" s="17" t="s">
        <v>640</v>
      </c>
      <c r="C33" s="17" t="s">
        <v>641</v>
      </c>
      <c r="D33" s="18" t="s">
        <v>605</v>
      </c>
      <c r="E33" s="19">
        <v>132616.0</v>
      </c>
      <c r="F33" s="21" t="s">
        <v>1</v>
      </c>
      <c r="G33" s="31">
        <v>80.0</v>
      </c>
      <c r="H33" s="31">
        <v>45.0</v>
      </c>
      <c r="I33" s="31">
        <v>63.0</v>
      </c>
      <c r="J33" s="21"/>
      <c r="K33" s="120"/>
      <c r="L33" s="120">
        <f t="shared" si="12"/>
        <v>62.66666667</v>
      </c>
      <c r="M33" s="31">
        <v>77.0</v>
      </c>
      <c r="N33" s="31">
        <v>74.0</v>
      </c>
      <c r="O33" s="26">
        <v>73.0</v>
      </c>
      <c r="P33" s="192"/>
      <c r="Q33" s="193">
        <f t="shared" si="13"/>
        <v>74.66666667</v>
      </c>
      <c r="R33" s="194">
        <v>40.0</v>
      </c>
      <c r="S33" s="194">
        <v>37.0</v>
      </c>
      <c r="T33" s="193">
        <f t="shared" si="14"/>
        <v>214.3333333</v>
      </c>
      <c r="U33" s="118" t="b">
        <f t="shared" si="15"/>
        <v>1</v>
      </c>
      <c r="V33" s="118" t="b">
        <f t="shared" si="16"/>
        <v>1</v>
      </c>
      <c r="W33" s="11" t="b">
        <f t="shared" si="17"/>
        <v>1</v>
      </c>
      <c r="X33" s="11" t="b">
        <f t="shared" si="18"/>
        <v>1</v>
      </c>
      <c r="Y33" s="11" t="b">
        <f t="shared" si="19"/>
        <v>1</v>
      </c>
      <c r="Z33" s="11" t="b">
        <f t="shared" si="20"/>
        <v>1</v>
      </c>
    </row>
    <row r="34" ht="15.75" customHeight="1">
      <c r="A34" s="15">
        <f t="shared" si="21"/>
        <v>14</v>
      </c>
      <c r="B34" s="17" t="s">
        <v>637</v>
      </c>
      <c r="C34" s="17" t="s">
        <v>642</v>
      </c>
      <c r="D34" s="18" t="s">
        <v>597</v>
      </c>
      <c r="E34" s="19">
        <v>131520.0</v>
      </c>
      <c r="F34" s="21" t="s">
        <v>1</v>
      </c>
      <c r="G34" s="31">
        <v>70.0</v>
      </c>
      <c r="H34" s="31">
        <v>67.0</v>
      </c>
      <c r="I34" s="31">
        <v>67.0</v>
      </c>
      <c r="J34" s="21"/>
      <c r="K34" s="120"/>
      <c r="L34" s="120">
        <f t="shared" si="12"/>
        <v>68</v>
      </c>
      <c r="M34" s="31">
        <v>65.0</v>
      </c>
      <c r="N34" s="31">
        <v>73.0</v>
      </c>
      <c r="O34" s="26">
        <v>76.0</v>
      </c>
      <c r="P34" s="192"/>
      <c r="Q34" s="193">
        <f t="shared" si="13"/>
        <v>71.33333333</v>
      </c>
      <c r="R34" s="194">
        <v>40.0</v>
      </c>
      <c r="S34" s="194">
        <v>28.0</v>
      </c>
      <c r="T34" s="193">
        <f t="shared" si="14"/>
        <v>207.3333333</v>
      </c>
      <c r="U34" s="118" t="b">
        <f t="shared" si="15"/>
        <v>1</v>
      </c>
      <c r="V34" s="118" t="b">
        <f t="shared" si="16"/>
        <v>1</v>
      </c>
      <c r="W34" s="11" t="b">
        <f t="shared" si="17"/>
        <v>1</v>
      </c>
      <c r="X34" s="11" t="b">
        <f t="shared" si="18"/>
        <v>0</v>
      </c>
      <c r="Y34" s="11" t="b">
        <f t="shared" si="19"/>
        <v>1</v>
      </c>
      <c r="Z34" s="11" t="b">
        <f t="shared" si="20"/>
        <v>0</v>
      </c>
    </row>
    <row r="35" ht="15.75" customHeight="1">
      <c r="A35" s="15">
        <f t="shared" si="21"/>
        <v>15</v>
      </c>
      <c r="B35" s="17" t="s">
        <v>643</v>
      </c>
      <c r="C35" s="17" t="s">
        <v>644</v>
      </c>
      <c r="D35" s="18" t="s">
        <v>23</v>
      </c>
      <c r="E35" s="19">
        <v>167679.0</v>
      </c>
      <c r="F35" s="21" t="s">
        <v>1</v>
      </c>
      <c r="G35" s="31">
        <v>66.0</v>
      </c>
      <c r="H35" s="31">
        <v>62.0</v>
      </c>
      <c r="I35" s="31">
        <v>80.0</v>
      </c>
      <c r="J35" s="21"/>
      <c r="K35" s="120"/>
      <c r="L35" s="120">
        <f t="shared" si="12"/>
        <v>69.33333333</v>
      </c>
      <c r="M35" s="31">
        <v>65.0</v>
      </c>
      <c r="N35" s="31">
        <v>0.0</v>
      </c>
      <c r="O35" s="26">
        <v>77.0</v>
      </c>
      <c r="P35" s="192"/>
      <c r="Q35" s="193">
        <f t="shared" si="13"/>
        <v>47.33333333</v>
      </c>
      <c r="R35" s="194">
        <v>40.0</v>
      </c>
      <c r="S35" s="194">
        <v>45.0</v>
      </c>
      <c r="T35" s="193">
        <f t="shared" si="14"/>
        <v>201.6666667</v>
      </c>
      <c r="U35" s="118" t="b">
        <f t="shared" si="15"/>
        <v>1</v>
      </c>
      <c r="V35" s="118" t="b">
        <f t="shared" si="16"/>
        <v>0</v>
      </c>
      <c r="W35" s="11" t="b">
        <f t="shared" si="17"/>
        <v>1</v>
      </c>
      <c r="X35" s="11" t="b">
        <f t="shared" si="18"/>
        <v>1</v>
      </c>
      <c r="Y35" s="11" t="b">
        <f t="shared" si="19"/>
        <v>0</v>
      </c>
      <c r="Z35" s="11" t="b">
        <f t="shared" si="20"/>
        <v>0</v>
      </c>
    </row>
    <row r="36" ht="15.75" customHeight="1">
      <c r="A36" s="15">
        <f t="shared" si="21"/>
        <v>16</v>
      </c>
      <c r="B36" s="17" t="s">
        <v>645</v>
      </c>
      <c r="C36" s="17" t="s">
        <v>646</v>
      </c>
      <c r="D36" s="18" t="s">
        <v>596</v>
      </c>
      <c r="E36" s="19">
        <v>167648.0</v>
      </c>
      <c r="F36" s="21" t="s">
        <v>1</v>
      </c>
      <c r="G36" s="31">
        <v>80.0</v>
      </c>
      <c r="H36" s="31">
        <v>70.0</v>
      </c>
      <c r="I36" s="31">
        <v>75.0</v>
      </c>
      <c r="J36" s="21"/>
      <c r="K36" s="120"/>
      <c r="L36" s="120">
        <f t="shared" si="12"/>
        <v>75</v>
      </c>
      <c r="M36" s="31">
        <v>63.0</v>
      </c>
      <c r="N36" s="31">
        <v>0.0</v>
      </c>
      <c r="O36" s="26">
        <v>68.0</v>
      </c>
      <c r="P36" s="192"/>
      <c r="Q36" s="193">
        <f t="shared" si="13"/>
        <v>43.66666667</v>
      </c>
      <c r="R36" s="194">
        <v>40.0</v>
      </c>
      <c r="S36" s="194">
        <v>41.0</v>
      </c>
      <c r="T36" s="193">
        <f t="shared" si="14"/>
        <v>199.6666667</v>
      </c>
      <c r="U36" s="118" t="b">
        <f t="shared" si="15"/>
        <v>1</v>
      </c>
      <c r="V36" s="118" t="b">
        <f t="shared" si="16"/>
        <v>0</v>
      </c>
      <c r="W36" s="11" t="b">
        <f t="shared" si="17"/>
        <v>1</v>
      </c>
      <c r="X36" s="11" t="b">
        <f t="shared" si="18"/>
        <v>1</v>
      </c>
      <c r="Y36" s="11" t="b">
        <f t="shared" si="19"/>
        <v>0</v>
      </c>
      <c r="Z36" s="11" t="b">
        <f t="shared" si="20"/>
        <v>0</v>
      </c>
    </row>
    <row r="37" ht="15.75" customHeight="1">
      <c r="A37" s="15">
        <f t="shared" si="21"/>
        <v>17</v>
      </c>
      <c r="B37" s="17" t="s">
        <v>647</v>
      </c>
      <c r="C37" s="17" t="s">
        <v>648</v>
      </c>
      <c r="D37" s="18" t="s">
        <v>638</v>
      </c>
      <c r="E37" s="19">
        <v>168410.0</v>
      </c>
      <c r="F37" s="21" t="s">
        <v>1</v>
      </c>
      <c r="G37" s="31">
        <v>71.0</v>
      </c>
      <c r="H37" s="31">
        <v>62.0</v>
      </c>
      <c r="I37" s="31">
        <v>67.0</v>
      </c>
      <c r="J37" s="21"/>
      <c r="K37" s="120"/>
      <c r="L37" s="120">
        <f t="shared" si="12"/>
        <v>66.66666667</v>
      </c>
      <c r="M37" s="31">
        <v>69.0</v>
      </c>
      <c r="N37" s="31">
        <v>62.0</v>
      </c>
      <c r="O37" s="26">
        <v>74.0</v>
      </c>
      <c r="P37" s="192"/>
      <c r="Q37" s="193">
        <f t="shared" si="13"/>
        <v>68.33333333</v>
      </c>
      <c r="R37" s="194">
        <v>30.0</v>
      </c>
      <c r="S37" s="194">
        <v>34.0</v>
      </c>
      <c r="T37" s="193">
        <f t="shared" si="14"/>
        <v>199</v>
      </c>
      <c r="U37" s="118" t="b">
        <f t="shared" si="15"/>
        <v>1</v>
      </c>
      <c r="V37" s="118" t="b">
        <f t="shared" si="16"/>
        <v>1</v>
      </c>
      <c r="W37" s="11" t="b">
        <f t="shared" si="17"/>
        <v>0</v>
      </c>
      <c r="X37" s="11" t="b">
        <f t="shared" si="18"/>
        <v>0</v>
      </c>
      <c r="Y37" s="11" t="b">
        <f t="shared" si="19"/>
        <v>0</v>
      </c>
      <c r="Z37" s="11" t="b">
        <f t="shared" si="20"/>
        <v>0</v>
      </c>
    </row>
    <row r="38" ht="15.75" customHeight="1">
      <c r="A38" s="14"/>
      <c r="B38" s="29"/>
      <c r="C38" s="29"/>
      <c r="D38" s="175"/>
      <c r="E38" s="24"/>
      <c r="F38" s="21"/>
      <c r="G38" s="21"/>
      <c r="H38" s="21"/>
      <c r="I38" s="21"/>
      <c r="J38" s="120"/>
      <c r="K38" s="120"/>
      <c r="L38" s="120"/>
      <c r="M38" s="21"/>
      <c r="N38" s="21"/>
      <c r="O38" s="14"/>
      <c r="P38" s="192"/>
      <c r="Q38" s="193"/>
      <c r="R38" s="192"/>
      <c r="S38" s="192"/>
      <c r="T38" s="199">
        <f>SUM(T21:T37)</f>
        <v>3742.666667</v>
      </c>
      <c r="U38" s="118"/>
      <c r="V38" s="118"/>
      <c r="W38" s="11"/>
      <c r="X38" s="11"/>
      <c r="Y38" s="11"/>
      <c r="Z38" s="11"/>
      <c r="AA38" s="195"/>
      <c r="AB38" s="195"/>
      <c r="AC38" s="195"/>
    </row>
    <row r="39" ht="15.75" customHeight="1">
      <c r="A39" s="14"/>
      <c r="B39" s="9" t="s">
        <v>627</v>
      </c>
      <c r="C39" s="10" t="s">
        <v>14</v>
      </c>
      <c r="D39" s="11" t="s">
        <v>15</v>
      </c>
      <c r="E39" s="11" t="s">
        <v>16</v>
      </c>
      <c r="F39" s="11"/>
      <c r="G39" s="162"/>
      <c r="H39" s="162"/>
      <c r="I39" s="162"/>
      <c r="J39" s="162"/>
      <c r="K39" s="119"/>
      <c r="L39" s="200"/>
      <c r="M39" s="162"/>
      <c r="N39" s="162"/>
      <c r="O39" s="69"/>
      <c r="P39" s="201"/>
      <c r="Q39" s="202"/>
      <c r="R39" s="201"/>
      <c r="S39" s="69"/>
      <c r="T39" s="193"/>
      <c r="U39" s="118"/>
      <c r="V39" s="118"/>
      <c r="W39" s="14"/>
      <c r="X39" s="14"/>
      <c r="Y39" s="11"/>
      <c r="Z39" s="11"/>
      <c r="AA39" s="195"/>
      <c r="AB39" s="195"/>
      <c r="AC39" s="195"/>
    </row>
    <row r="40" ht="15.75" customHeight="1">
      <c r="A40" s="15">
        <v>1.0</v>
      </c>
      <c r="B40" s="17" t="s">
        <v>401</v>
      </c>
      <c r="C40" s="17" t="s">
        <v>402</v>
      </c>
      <c r="D40" s="18" t="s">
        <v>624</v>
      </c>
      <c r="E40" s="19">
        <v>170570.0</v>
      </c>
      <c r="F40" s="21" t="s">
        <v>2</v>
      </c>
      <c r="G40" s="31">
        <v>58.0</v>
      </c>
      <c r="H40" s="31">
        <v>75.0</v>
      </c>
      <c r="I40" s="31">
        <v>48.0</v>
      </c>
      <c r="J40" s="21"/>
      <c r="K40" s="120"/>
      <c r="L40" s="120">
        <f t="shared" ref="L40:L56" si="22">AVERAGE(G40:J40)</f>
        <v>60.33333333</v>
      </c>
      <c r="M40" s="31">
        <v>68.0</v>
      </c>
      <c r="N40" s="31">
        <v>65.0</v>
      </c>
      <c r="O40" s="26">
        <v>72.0</v>
      </c>
      <c r="P40" s="192"/>
      <c r="Q40" s="193">
        <f t="shared" ref="Q40:Q56" si="23">AVERAGE(M40:P40)</f>
        <v>68.33333333</v>
      </c>
      <c r="R40" s="194">
        <v>40.0</v>
      </c>
      <c r="S40" s="26">
        <v>39.0</v>
      </c>
      <c r="T40" s="193">
        <f t="shared" ref="T40:T56" si="24">SUM(L40+Q40+R40+S40)</f>
        <v>207.6666667</v>
      </c>
      <c r="U40" s="118" t="b">
        <f t="shared" ref="U40:U56" si="25">IF(L40,L40&gt;=56,L40&lt;56)</f>
        <v>1</v>
      </c>
      <c r="V40" s="118" t="b">
        <f t="shared" ref="V40:V56" si="26">IF(Q40,Q40&gt;=56,Q40&lt;56)</f>
        <v>1</v>
      </c>
      <c r="W40" s="11" t="b">
        <f t="shared" ref="W40:W56" si="27">IF(R40,R40=40)</f>
        <v>1</v>
      </c>
      <c r="X40" s="11" t="b">
        <f t="shared" ref="X40:X56" si="28">IF(S40,S40&gt;=35,S40&lt;35)</f>
        <v>1</v>
      </c>
      <c r="Y40" s="11" t="b">
        <f t="shared" ref="Y40:Y56" si="29">IF(T40,T40&gt;=206,T40&lt;206)</f>
        <v>1</v>
      </c>
      <c r="Z40" s="11" t="b">
        <f t="shared" ref="Z40:Z56" si="30">AND(U40:Y40)</f>
        <v>1</v>
      </c>
      <c r="AA40" s="195"/>
      <c r="AB40" s="195"/>
      <c r="AC40" s="195"/>
    </row>
    <row r="41" ht="15.75" customHeight="1">
      <c r="A41" s="15">
        <f t="shared" ref="A41:A56" si="31">A40+1</f>
        <v>2</v>
      </c>
      <c r="B41" s="17" t="s">
        <v>649</v>
      </c>
      <c r="C41" s="17" t="s">
        <v>213</v>
      </c>
      <c r="D41" s="18" t="s">
        <v>596</v>
      </c>
      <c r="E41" s="19">
        <v>170601.0</v>
      </c>
      <c r="F41" s="21" t="s">
        <v>2</v>
      </c>
      <c r="G41" s="31">
        <v>62.0</v>
      </c>
      <c r="H41" s="31">
        <v>75.0</v>
      </c>
      <c r="I41" s="31">
        <v>63.0</v>
      </c>
      <c r="J41" s="21"/>
      <c r="K41" s="120"/>
      <c r="L41" s="120">
        <f t="shared" si="22"/>
        <v>66.66666667</v>
      </c>
      <c r="M41" s="31">
        <v>74.0</v>
      </c>
      <c r="N41" s="31">
        <v>61.0</v>
      </c>
      <c r="O41" s="26">
        <v>75.0</v>
      </c>
      <c r="P41" s="192"/>
      <c r="Q41" s="193">
        <f t="shared" si="23"/>
        <v>70</v>
      </c>
      <c r="R41" s="194">
        <v>40.0</v>
      </c>
      <c r="S41" s="26">
        <v>42.0</v>
      </c>
      <c r="T41" s="193">
        <f t="shared" si="24"/>
        <v>218.6666667</v>
      </c>
      <c r="U41" s="118" t="b">
        <f t="shared" si="25"/>
        <v>1</v>
      </c>
      <c r="V41" s="118" t="b">
        <f t="shared" si="26"/>
        <v>1</v>
      </c>
      <c r="W41" s="11" t="b">
        <f t="shared" si="27"/>
        <v>1</v>
      </c>
      <c r="X41" s="11" t="b">
        <f t="shared" si="28"/>
        <v>1</v>
      </c>
      <c r="Y41" s="11" t="b">
        <f t="shared" si="29"/>
        <v>1</v>
      </c>
      <c r="Z41" s="11" t="b">
        <f t="shared" si="30"/>
        <v>1</v>
      </c>
      <c r="AA41" s="195"/>
      <c r="AB41" s="195"/>
      <c r="AC41" s="195"/>
    </row>
    <row r="42" ht="15.75" customHeight="1">
      <c r="A42" s="15">
        <f t="shared" si="31"/>
        <v>3</v>
      </c>
      <c r="B42" s="17" t="s">
        <v>298</v>
      </c>
      <c r="C42" s="17" t="s">
        <v>650</v>
      </c>
      <c r="D42" s="18" t="s">
        <v>596</v>
      </c>
      <c r="E42" s="19">
        <v>134777.0</v>
      </c>
      <c r="F42" s="21" t="s">
        <v>2</v>
      </c>
      <c r="G42" s="31">
        <v>67.0</v>
      </c>
      <c r="H42" s="31">
        <v>75.0</v>
      </c>
      <c r="I42" s="31">
        <v>48.0</v>
      </c>
      <c r="J42" s="21"/>
      <c r="K42" s="120"/>
      <c r="L42" s="120">
        <f t="shared" si="22"/>
        <v>63.33333333</v>
      </c>
      <c r="M42" s="31">
        <v>64.0</v>
      </c>
      <c r="N42" s="31">
        <v>74.0</v>
      </c>
      <c r="O42" s="26">
        <v>78.0</v>
      </c>
      <c r="P42" s="192"/>
      <c r="Q42" s="193">
        <f t="shared" si="23"/>
        <v>72</v>
      </c>
      <c r="R42" s="194">
        <v>40.0</v>
      </c>
      <c r="S42" s="26">
        <v>41.0</v>
      </c>
      <c r="T42" s="193">
        <f t="shared" si="24"/>
        <v>216.3333333</v>
      </c>
      <c r="U42" s="118" t="b">
        <f t="shared" si="25"/>
        <v>1</v>
      </c>
      <c r="V42" s="118" t="b">
        <f t="shared" si="26"/>
        <v>1</v>
      </c>
      <c r="W42" s="11" t="b">
        <f t="shared" si="27"/>
        <v>1</v>
      </c>
      <c r="X42" s="11" t="b">
        <f t="shared" si="28"/>
        <v>1</v>
      </c>
      <c r="Y42" s="11" t="b">
        <f t="shared" si="29"/>
        <v>1</v>
      </c>
      <c r="Z42" s="11" t="b">
        <f t="shared" si="30"/>
        <v>1</v>
      </c>
      <c r="AA42" s="195"/>
      <c r="AB42" s="195"/>
      <c r="AC42" s="195"/>
    </row>
    <row r="43" ht="15.75" customHeight="1">
      <c r="A43" s="15">
        <f t="shared" si="31"/>
        <v>4</v>
      </c>
      <c r="B43" s="17" t="s">
        <v>651</v>
      </c>
      <c r="C43" s="17" t="s">
        <v>652</v>
      </c>
      <c r="D43" s="18" t="s">
        <v>610</v>
      </c>
      <c r="E43" s="19">
        <v>134442.0</v>
      </c>
      <c r="F43" s="21" t="s">
        <v>2</v>
      </c>
      <c r="G43" s="31">
        <v>66.0</v>
      </c>
      <c r="H43" s="31">
        <v>75.0</v>
      </c>
      <c r="I43" s="31">
        <v>44.0</v>
      </c>
      <c r="J43" s="21"/>
      <c r="K43" s="120"/>
      <c r="L43" s="120">
        <f t="shared" si="22"/>
        <v>61.66666667</v>
      </c>
      <c r="M43" s="31">
        <v>76.0</v>
      </c>
      <c r="N43" s="31">
        <v>71.0</v>
      </c>
      <c r="O43" s="26">
        <v>75.0</v>
      </c>
      <c r="P43" s="192"/>
      <c r="Q43" s="193">
        <f t="shared" si="23"/>
        <v>74</v>
      </c>
      <c r="R43" s="194">
        <v>40.0</v>
      </c>
      <c r="S43" s="26">
        <v>31.0</v>
      </c>
      <c r="T43" s="193">
        <f t="shared" si="24"/>
        <v>206.6666667</v>
      </c>
      <c r="U43" s="118" t="b">
        <f t="shared" si="25"/>
        <v>1</v>
      </c>
      <c r="V43" s="118" t="b">
        <f t="shared" si="26"/>
        <v>1</v>
      </c>
      <c r="W43" s="11" t="b">
        <f t="shared" si="27"/>
        <v>1</v>
      </c>
      <c r="X43" s="11" t="b">
        <f t="shared" si="28"/>
        <v>0</v>
      </c>
      <c r="Y43" s="11" t="b">
        <f t="shared" si="29"/>
        <v>1</v>
      </c>
      <c r="Z43" s="11" t="b">
        <f t="shared" si="30"/>
        <v>0</v>
      </c>
      <c r="AA43" s="195"/>
      <c r="AB43" s="195"/>
      <c r="AC43" s="195"/>
    </row>
    <row r="44" ht="15.75" customHeight="1">
      <c r="A44" s="15">
        <f t="shared" si="31"/>
        <v>5</v>
      </c>
      <c r="B44" s="17" t="s">
        <v>653</v>
      </c>
      <c r="C44" s="17" t="s">
        <v>66</v>
      </c>
      <c r="D44" s="18" t="s">
        <v>63</v>
      </c>
      <c r="E44" s="19">
        <v>170935.0</v>
      </c>
      <c r="F44" s="21" t="s">
        <v>2</v>
      </c>
      <c r="G44" s="31">
        <v>70.0</v>
      </c>
      <c r="H44" s="31">
        <v>62.0</v>
      </c>
      <c r="I44" s="31">
        <v>58.0</v>
      </c>
      <c r="J44" s="21"/>
      <c r="K44" s="120"/>
      <c r="L44" s="120">
        <f t="shared" si="22"/>
        <v>63.33333333</v>
      </c>
      <c r="M44" s="31">
        <v>72.0</v>
      </c>
      <c r="N44" s="31">
        <v>0.0</v>
      </c>
      <c r="O44" s="26">
        <v>65.0</v>
      </c>
      <c r="P44" s="192"/>
      <c r="Q44" s="193">
        <f t="shared" si="23"/>
        <v>45.66666667</v>
      </c>
      <c r="R44" s="194">
        <v>40.0</v>
      </c>
      <c r="S44" s="26">
        <v>35.0</v>
      </c>
      <c r="T44" s="193">
        <f t="shared" si="24"/>
        <v>184</v>
      </c>
      <c r="U44" s="118" t="b">
        <f t="shared" si="25"/>
        <v>1</v>
      </c>
      <c r="V44" s="118" t="b">
        <f t="shared" si="26"/>
        <v>0</v>
      </c>
      <c r="W44" s="11" t="b">
        <f t="shared" si="27"/>
        <v>1</v>
      </c>
      <c r="X44" s="11" t="b">
        <f t="shared" si="28"/>
        <v>1</v>
      </c>
      <c r="Y44" s="11" t="b">
        <f t="shared" si="29"/>
        <v>0</v>
      </c>
      <c r="Z44" s="11" t="b">
        <f t="shared" si="30"/>
        <v>0</v>
      </c>
      <c r="AA44" s="195"/>
      <c r="AB44" s="195"/>
      <c r="AC44" s="195"/>
    </row>
    <row r="45" ht="15.75" customHeight="1">
      <c r="A45" s="15">
        <f t="shared" si="31"/>
        <v>6</v>
      </c>
      <c r="B45" s="17" t="s">
        <v>654</v>
      </c>
      <c r="C45" s="17" t="s">
        <v>655</v>
      </c>
      <c r="D45" s="18" t="s">
        <v>624</v>
      </c>
      <c r="E45" s="19">
        <v>134808.0</v>
      </c>
      <c r="F45" s="21" t="s">
        <v>2</v>
      </c>
      <c r="G45" s="31">
        <v>63.0</v>
      </c>
      <c r="H45" s="31">
        <v>75.0</v>
      </c>
      <c r="I45" s="31">
        <v>48.0</v>
      </c>
      <c r="J45" s="21"/>
      <c r="K45" s="120"/>
      <c r="L45" s="120">
        <f t="shared" si="22"/>
        <v>62</v>
      </c>
      <c r="M45" s="31">
        <v>80.0</v>
      </c>
      <c r="N45" s="31">
        <v>68.0</v>
      </c>
      <c r="O45" s="26">
        <v>79.0</v>
      </c>
      <c r="P45" s="192"/>
      <c r="Q45" s="193">
        <f t="shared" si="23"/>
        <v>75.66666667</v>
      </c>
      <c r="R45" s="194">
        <v>30.0</v>
      </c>
      <c r="S45" s="26">
        <v>40.0</v>
      </c>
      <c r="T45" s="193">
        <f t="shared" si="24"/>
        <v>207.6666667</v>
      </c>
      <c r="U45" s="118" t="b">
        <f t="shared" si="25"/>
        <v>1</v>
      </c>
      <c r="V45" s="118" t="b">
        <f t="shared" si="26"/>
        <v>1</v>
      </c>
      <c r="W45" s="11" t="b">
        <f t="shared" si="27"/>
        <v>0</v>
      </c>
      <c r="X45" s="11" t="b">
        <f t="shared" si="28"/>
        <v>1</v>
      </c>
      <c r="Y45" s="11" t="b">
        <f t="shared" si="29"/>
        <v>1</v>
      </c>
      <c r="Z45" s="11" t="b">
        <f t="shared" si="30"/>
        <v>0</v>
      </c>
      <c r="AA45" s="195"/>
      <c r="AB45" s="195"/>
      <c r="AC45" s="195"/>
    </row>
    <row r="46" ht="15.75" customHeight="1">
      <c r="A46" s="15">
        <f t="shared" si="31"/>
        <v>7</v>
      </c>
      <c r="B46" s="17" t="s">
        <v>435</v>
      </c>
      <c r="C46" s="17" t="s">
        <v>274</v>
      </c>
      <c r="D46" s="18" t="s">
        <v>597</v>
      </c>
      <c r="E46" s="19">
        <v>170966.0</v>
      </c>
      <c r="F46" s="21" t="s">
        <v>2</v>
      </c>
      <c r="G46" s="31">
        <v>70.0</v>
      </c>
      <c r="H46" s="31">
        <v>72.0</v>
      </c>
      <c r="I46" s="31">
        <v>32.0</v>
      </c>
      <c r="J46" s="21"/>
      <c r="K46" s="120"/>
      <c r="L46" s="120">
        <f t="shared" si="22"/>
        <v>58</v>
      </c>
      <c r="M46" s="31">
        <v>71.0</v>
      </c>
      <c r="N46" s="31">
        <v>76.0</v>
      </c>
      <c r="O46" s="26">
        <v>72.0</v>
      </c>
      <c r="P46" s="192"/>
      <c r="Q46" s="193">
        <f t="shared" si="23"/>
        <v>73</v>
      </c>
      <c r="R46" s="194">
        <v>40.0</v>
      </c>
      <c r="S46" s="26">
        <v>41.0</v>
      </c>
      <c r="T46" s="193">
        <f t="shared" si="24"/>
        <v>212</v>
      </c>
      <c r="U46" s="118" t="b">
        <f t="shared" si="25"/>
        <v>1</v>
      </c>
      <c r="V46" s="118" t="b">
        <f t="shared" si="26"/>
        <v>1</v>
      </c>
      <c r="W46" s="11" t="b">
        <f t="shared" si="27"/>
        <v>1</v>
      </c>
      <c r="X46" s="11" t="b">
        <f t="shared" si="28"/>
        <v>1</v>
      </c>
      <c r="Y46" s="11" t="b">
        <f t="shared" si="29"/>
        <v>1</v>
      </c>
      <c r="Z46" s="11" t="b">
        <f t="shared" si="30"/>
        <v>1</v>
      </c>
      <c r="AA46" s="195"/>
      <c r="AB46" s="195"/>
      <c r="AC46" s="195"/>
    </row>
    <row r="47" ht="15.75" customHeight="1">
      <c r="A47" s="15">
        <f t="shared" si="31"/>
        <v>8</v>
      </c>
      <c r="B47" s="17" t="s">
        <v>468</v>
      </c>
      <c r="C47" s="17" t="s">
        <v>469</v>
      </c>
      <c r="D47" s="18" t="s">
        <v>23</v>
      </c>
      <c r="E47" s="19">
        <v>171301.0</v>
      </c>
      <c r="F47" s="21" t="s">
        <v>2</v>
      </c>
      <c r="G47" s="31">
        <v>71.0</v>
      </c>
      <c r="H47" s="31">
        <v>70.0</v>
      </c>
      <c r="I47" s="31">
        <v>60.0</v>
      </c>
      <c r="J47" s="21"/>
      <c r="K47" s="120"/>
      <c r="L47" s="120">
        <f t="shared" si="22"/>
        <v>67</v>
      </c>
      <c r="M47" s="31">
        <v>0.0</v>
      </c>
      <c r="N47" s="31">
        <v>67.0</v>
      </c>
      <c r="O47" s="26">
        <v>72.0</v>
      </c>
      <c r="P47" s="192"/>
      <c r="Q47" s="193">
        <f t="shared" si="23"/>
        <v>46.33333333</v>
      </c>
      <c r="R47" s="194">
        <v>40.0</v>
      </c>
      <c r="S47" s="26">
        <v>41.0</v>
      </c>
      <c r="T47" s="193">
        <f t="shared" si="24"/>
        <v>194.3333333</v>
      </c>
      <c r="U47" s="118" t="b">
        <f t="shared" si="25"/>
        <v>1</v>
      </c>
      <c r="V47" s="118" t="b">
        <f t="shared" si="26"/>
        <v>0</v>
      </c>
      <c r="W47" s="11" t="b">
        <f t="shared" si="27"/>
        <v>1</v>
      </c>
      <c r="X47" s="11" t="b">
        <f t="shared" si="28"/>
        <v>1</v>
      </c>
      <c r="Y47" s="11" t="b">
        <f t="shared" si="29"/>
        <v>0</v>
      </c>
      <c r="Z47" s="11" t="b">
        <f t="shared" si="30"/>
        <v>0</v>
      </c>
      <c r="AA47" s="195"/>
      <c r="AB47" s="195"/>
      <c r="AC47" s="195"/>
    </row>
    <row r="48" ht="15.75" customHeight="1">
      <c r="A48" s="15">
        <f t="shared" si="31"/>
        <v>9</v>
      </c>
      <c r="B48" s="17" t="s">
        <v>656</v>
      </c>
      <c r="C48" s="17" t="s">
        <v>657</v>
      </c>
      <c r="D48" s="18" t="s">
        <v>597</v>
      </c>
      <c r="E48" s="19">
        <v>135142.0</v>
      </c>
      <c r="F48" s="21" t="s">
        <v>2</v>
      </c>
      <c r="G48" s="31">
        <v>63.0</v>
      </c>
      <c r="H48" s="31">
        <v>75.0</v>
      </c>
      <c r="I48" s="31">
        <v>48.0</v>
      </c>
      <c r="J48" s="21"/>
      <c r="K48" s="120"/>
      <c r="L48" s="120">
        <f t="shared" si="22"/>
        <v>62</v>
      </c>
      <c r="M48" s="31">
        <v>71.0</v>
      </c>
      <c r="N48" s="31">
        <v>0.0</v>
      </c>
      <c r="O48" s="26">
        <v>78.0</v>
      </c>
      <c r="P48" s="192"/>
      <c r="Q48" s="193">
        <f t="shared" si="23"/>
        <v>49.66666667</v>
      </c>
      <c r="R48" s="194">
        <v>30.0</v>
      </c>
      <c r="S48" s="26">
        <v>45.0</v>
      </c>
      <c r="T48" s="193">
        <f t="shared" si="24"/>
        <v>186.6666667</v>
      </c>
      <c r="U48" s="118" t="b">
        <f t="shared" si="25"/>
        <v>1</v>
      </c>
      <c r="V48" s="118" t="b">
        <f t="shared" si="26"/>
        <v>0</v>
      </c>
      <c r="W48" s="11" t="b">
        <f t="shared" si="27"/>
        <v>0</v>
      </c>
      <c r="X48" s="11" t="b">
        <f t="shared" si="28"/>
        <v>1</v>
      </c>
      <c r="Y48" s="11" t="b">
        <f t="shared" si="29"/>
        <v>0</v>
      </c>
      <c r="Z48" s="11" t="b">
        <f t="shared" si="30"/>
        <v>0</v>
      </c>
      <c r="AA48" s="195"/>
      <c r="AB48" s="195"/>
      <c r="AC48" s="195"/>
    </row>
    <row r="49" ht="15.75" customHeight="1">
      <c r="A49" s="15">
        <f t="shared" si="31"/>
        <v>10</v>
      </c>
      <c r="B49" s="17" t="s">
        <v>159</v>
      </c>
      <c r="C49" s="17" t="s">
        <v>658</v>
      </c>
      <c r="D49" s="18" t="s">
        <v>610</v>
      </c>
      <c r="E49" s="19">
        <v>135173.0</v>
      </c>
      <c r="F49" s="21" t="s">
        <v>2</v>
      </c>
      <c r="G49" s="31">
        <v>62.0</v>
      </c>
      <c r="H49" s="31">
        <v>75.0</v>
      </c>
      <c r="I49" s="31">
        <v>60.0</v>
      </c>
      <c r="J49" s="21"/>
      <c r="K49" s="120"/>
      <c r="L49" s="120">
        <f t="shared" si="22"/>
        <v>65.66666667</v>
      </c>
      <c r="M49" s="31">
        <v>17.0</v>
      </c>
      <c r="N49" s="31">
        <v>75.0</v>
      </c>
      <c r="O49" s="26">
        <v>78.0</v>
      </c>
      <c r="P49" s="192"/>
      <c r="Q49" s="193">
        <f t="shared" si="23"/>
        <v>56.66666667</v>
      </c>
      <c r="R49" s="194">
        <v>30.0</v>
      </c>
      <c r="S49" s="26">
        <v>43.0</v>
      </c>
      <c r="T49" s="193">
        <f t="shared" si="24"/>
        <v>195.3333333</v>
      </c>
      <c r="U49" s="118" t="b">
        <f t="shared" si="25"/>
        <v>1</v>
      </c>
      <c r="V49" s="118" t="b">
        <f t="shared" si="26"/>
        <v>1</v>
      </c>
      <c r="W49" s="11" t="b">
        <f t="shared" si="27"/>
        <v>0</v>
      </c>
      <c r="X49" s="11" t="b">
        <f t="shared" si="28"/>
        <v>1</v>
      </c>
      <c r="Y49" s="11" t="b">
        <f t="shared" si="29"/>
        <v>0</v>
      </c>
      <c r="Z49" s="11" t="b">
        <f t="shared" si="30"/>
        <v>0</v>
      </c>
      <c r="AA49" s="195"/>
      <c r="AB49" s="195"/>
      <c r="AC49" s="195"/>
    </row>
    <row r="50" ht="15.75" customHeight="1">
      <c r="A50" s="15">
        <f t="shared" si="31"/>
        <v>11</v>
      </c>
      <c r="B50" s="17" t="s">
        <v>659</v>
      </c>
      <c r="C50" s="17" t="s">
        <v>660</v>
      </c>
      <c r="D50" s="18" t="s">
        <v>617</v>
      </c>
      <c r="E50" s="19">
        <v>135507.0</v>
      </c>
      <c r="F50" s="21" t="s">
        <v>2</v>
      </c>
      <c r="G50" s="31">
        <v>76.0</v>
      </c>
      <c r="H50" s="31">
        <v>72.0</v>
      </c>
      <c r="I50" s="31">
        <v>48.0</v>
      </c>
      <c r="J50" s="21"/>
      <c r="K50" s="120"/>
      <c r="L50" s="120">
        <f t="shared" si="22"/>
        <v>65.33333333</v>
      </c>
      <c r="M50" s="31">
        <v>0.0</v>
      </c>
      <c r="N50" s="31">
        <v>78.0</v>
      </c>
      <c r="O50" s="26">
        <v>79.0</v>
      </c>
      <c r="P50" s="192"/>
      <c r="Q50" s="193">
        <f t="shared" si="23"/>
        <v>52.33333333</v>
      </c>
      <c r="R50" s="194">
        <v>40.0</v>
      </c>
      <c r="S50" s="26">
        <v>39.0</v>
      </c>
      <c r="T50" s="193">
        <f t="shared" si="24"/>
        <v>196.6666667</v>
      </c>
      <c r="U50" s="118" t="b">
        <f t="shared" si="25"/>
        <v>1</v>
      </c>
      <c r="V50" s="118" t="b">
        <f t="shared" si="26"/>
        <v>0</v>
      </c>
      <c r="W50" s="11" t="b">
        <f t="shared" si="27"/>
        <v>1</v>
      </c>
      <c r="X50" s="11" t="b">
        <f t="shared" si="28"/>
        <v>1</v>
      </c>
      <c r="Y50" s="11" t="b">
        <f t="shared" si="29"/>
        <v>0</v>
      </c>
      <c r="Z50" s="11" t="b">
        <f t="shared" si="30"/>
        <v>0</v>
      </c>
      <c r="AA50" s="195"/>
      <c r="AB50" s="195"/>
      <c r="AC50" s="195"/>
    </row>
    <row r="51" ht="15.75" customHeight="1">
      <c r="A51" s="15">
        <f t="shared" si="31"/>
        <v>12</v>
      </c>
      <c r="B51" s="17" t="s">
        <v>661</v>
      </c>
      <c r="C51" s="17" t="s">
        <v>662</v>
      </c>
      <c r="D51" s="18" t="s">
        <v>638</v>
      </c>
      <c r="E51" s="19">
        <v>171332.0</v>
      </c>
      <c r="F51" s="21" t="s">
        <v>2</v>
      </c>
      <c r="G51" s="31">
        <v>54.0</v>
      </c>
      <c r="H51" s="31">
        <v>75.0</v>
      </c>
      <c r="I51" s="31">
        <v>55.0</v>
      </c>
      <c r="J51" s="21"/>
      <c r="K51" s="120"/>
      <c r="L51" s="120">
        <f t="shared" si="22"/>
        <v>61.33333333</v>
      </c>
      <c r="M51" s="31">
        <v>70.0</v>
      </c>
      <c r="N51" s="31">
        <v>0.0</v>
      </c>
      <c r="O51" s="203"/>
      <c r="P51" s="192"/>
      <c r="Q51" s="193">
        <f t="shared" si="23"/>
        <v>35</v>
      </c>
      <c r="R51" s="194">
        <v>40.0</v>
      </c>
      <c r="S51" s="26">
        <v>39.0</v>
      </c>
      <c r="T51" s="193">
        <f t="shared" si="24"/>
        <v>175.3333333</v>
      </c>
      <c r="U51" s="118" t="b">
        <f t="shared" si="25"/>
        <v>1</v>
      </c>
      <c r="V51" s="118" t="b">
        <f t="shared" si="26"/>
        <v>0</v>
      </c>
      <c r="W51" s="11" t="b">
        <f t="shared" si="27"/>
        <v>1</v>
      </c>
      <c r="X51" s="11" t="b">
        <f t="shared" si="28"/>
        <v>1</v>
      </c>
      <c r="Y51" s="11" t="b">
        <f t="shared" si="29"/>
        <v>0</v>
      </c>
      <c r="Z51" s="11" t="b">
        <f t="shared" si="30"/>
        <v>0</v>
      </c>
      <c r="AA51" s="195"/>
      <c r="AB51" s="195"/>
      <c r="AC51" s="195"/>
    </row>
    <row r="52" ht="15.75" customHeight="1">
      <c r="A52" s="15">
        <f t="shared" si="31"/>
        <v>13</v>
      </c>
      <c r="B52" s="17" t="s">
        <v>663</v>
      </c>
      <c r="C52" s="17" t="s">
        <v>655</v>
      </c>
      <c r="D52" s="18" t="s">
        <v>98</v>
      </c>
      <c r="E52" s="19">
        <v>135538.0</v>
      </c>
      <c r="F52" s="21" t="s">
        <v>2</v>
      </c>
      <c r="G52" s="31">
        <v>75.0</v>
      </c>
      <c r="H52" s="31">
        <v>80.0</v>
      </c>
      <c r="I52" s="31">
        <v>55.0</v>
      </c>
      <c r="J52" s="21"/>
      <c r="K52" s="120"/>
      <c r="L52" s="120">
        <f t="shared" si="22"/>
        <v>70</v>
      </c>
      <c r="M52" s="31">
        <v>69.0</v>
      </c>
      <c r="N52" s="31">
        <v>67.0</v>
      </c>
      <c r="O52" s="26">
        <v>77.0</v>
      </c>
      <c r="P52" s="192"/>
      <c r="Q52" s="193">
        <f t="shared" si="23"/>
        <v>71</v>
      </c>
      <c r="R52" s="194">
        <v>40.0</v>
      </c>
      <c r="S52" s="26">
        <v>41.0</v>
      </c>
      <c r="T52" s="193">
        <f t="shared" si="24"/>
        <v>222</v>
      </c>
      <c r="U52" s="118" t="b">
        <f t="shared" si="25"/>
        <v>1</v>
      </c>
      <c r="V52" s="118" t="b">
        <f t="shared" si="26"/>
        <v>1</v>
      </c>
      <c r="W52" s="11" t="b">
        <f t="shared" si="27"/>
        <v>1</v>
      </c>
      <c r="X52" s="11" t="b">
        <f t="shared" si="28"/>
        <v>1</v>
      </c>
      <c r="Y52" s="11" t="b">
        <f t="shared" si="29"/>
        <v>1</v>
      </c>
      <c r="Z52" s="11" t="b">
        <f t="shared" si="30"/>
        <v>1</v>
      </c>
      <c r="AA52" s="195"/>
      <c r="AB52" s="195"/>
      <c r="AC52" s="195"/>
    </row>
    <row r="53" ht="15.75" customHeight="1">
      <c r="A53" s="15">
        <f t="shared" si="31"/>
        <v>14</v>
      </c>
      <c r="B53" s="17" t="s">
        <v>664</v>
      </c>
      <c r="C53" s="17" t="s">
        <v>665</v>
      </c>
      <c r="D53" s="18" t="s">
        <v>596</v>
      </c>
      <c r="E53" s="19">
        <v>171666.0</v>
      </c>
      <c r="F53" s="21" t="s">
        <v>2</v>
      </c>
      <c r="G53" s="31">
        <v>67.0</v>
      </c>
      <c r="H53" s="31">
        <v>63.0</v>
      </c>
      <c r="I53" s="31">
        <v>59.0</v>
      </c>
      <c r="J53" s="21"/>
      <c r="K53" s="120"/>
      <c r="L53" s="120">
        <f t="shared" si="22"/>
        <v>63</v>
      </c>
      <c r="M53" s="31">
        <v>66.0</v>
      </c>
      <c r="N53" s="31">
        <v>79.0</v>
      </c>
      <c r="O53" s="26">
        <v>75.0</v>
      </c>
      <c r="P53" s="192"/>
      <c r="Q53" s="193">
        <f t="shared" si="23"/>
        <v>73.33333333</v>
      </c>
      <c r="R53" s="194">
        <v>40.0</v>
      </c>
      <c r="S53" s="26">
        <v>41.0</v>
      </c>
      <c r="T53" s="193">
        <f t="shared" si="24"/>
        <v>217.3333333</v>
      </c>
      <c r="U53" s="118" t="b">
        <f t="shared" si="25"/>
        <v>1</v>
      </c>
      <c r="V53" s="118" t="b">
        <f t="shared" si="26"/>
        <v>1</v>
      </c>
      <c r="W53" s="11" t="b">
        <f t="shared" si="27"/>
        <v>1</v>
      </c>
      <c r="X53" s="11" t="b">
        <f t="shared" si="28"/>
        <v>1</v>
      </c>
      <c r="Y53" s="11" t="b">
        <f t="shared" si="29"/>
        <v>1</v>
      </c>
      <c r="Z53" s="11" t="b">
        <f t="shared" si="30"/>
        <v>1</v>
      </c>
      <c r="AA53" s="195"/>
      <c r="AB53" s="195"/>
      <c r="AC53" s="195"/>
    </row>
    <row r="54" ht="15.75" customHeight="1">
      <c r="A54" s="15">
        <f t="shared" si="31"/>
        <v>15</v>
      </c>
      <c r="B54" s="17" t="s">
        <v>666</v>
      </c>
      <c r="C54" s="17" t="s">
        <v>667</v>
      </c>
      <c r="D54" s="18" t="s">
        <v>615</v>
      </c>
      <c r="E54" s="19">
        <v>171697.0</v>
      </c>
      <c r="F54" s="21" t="s">
        <v>2</v>
      </c>
      <c r="G54" s="31">
        <v>58.0</v>
      </c>
      <c r="H54" s="31">
        <v>63.0</v>
      </c>
      <c r="I54" s="31">
        <v>68.0</v>
      </c>
      <c r="J54" s="21"/>
      <c r="K54" s="120"/>
      <c r="L54" s="120">
        <f t="shared" si="22"/>
        <v>63</v>
      </c>
      <c r="M54" s="31">
        <v>75.0</v>
      </c>
      <c r="N54" s="31">
        <v>64.0</v>
      </c>
      <c r="O54" s="26">
        <v>72.0</v>
      </c>
      <c r="P54" s="192"/>
      <c r="Q54" s="193">
        <f t="shared" si="23"/>
        <v>70.33333333</v>
      </c>
      <c r="R54" s="194">
        <v>20.0</v>
      </c>
      <c r="S54" s="14"/>
      <c r="T54" s="193">
        <f t="shared" si="24"/>
        <v>153.3333333</v>
      </c>
      <c r="U54" s="118" t="b">
        <f t="shared" si="25"/>
        <v>1</v>
      </c>
      <c r="V54" s="118" t="b">
        <f t="shared" si="26"/>
        <v>1</v>
      </c>
      <c r="W54" s="11" t="b">
        <f t="shared" si="27"/>
        <v>0</v>
      </c>
      <c r="X54" s="11" t="b">
        <f t="shared" si="28"/>
        <v>1</v>
      </c>
      <c r="Y54" s="11" t="b">
        <f t="shared" si="29"/>
        <v>0</v>
      </c>
      <c r="Z54" s="11" t="b">
        <f t="shared" si="30"/>
        <v>0</v>
      </c>
      <c r="AA54" s="195"/>
      <c r="AB54" s="195"/>
      <c r="AC54" s="195"/>
    </row>
    <row r="55" ht="15.75" customHeight="1">
      <c r="A55" s="15">
        <f t="shared" si="31"/>
        <v>16</v>
      </c>
      <c r="B55" s="17" t="s">
        <v>668</v>
      </c>
      <c r="C55" s="17" t="s">
        <v>452</v>
      </c>
      <c r="D55" s="18" t="s">
        <v>605</v>
      </c>
      <c r="E55" s="19">
        <v>135872.0</v>
      </c>
      <c r="F55" s="21" t="s">
        <v>2</v>
      </c>
      <c r="G55" s="31">
        <v>67.0</v>
      </c>
      <c r="H55" s="31">
        <v>72.0</v>
      </c>
      <c r="I55" s="31">
        <v>48.0</v>
      </c>
      <c r="J55" s="21"/>
      <c r="K55" s="120"/>
      <c r="L55" s="120">
        <f t="shared" si="22"/>
        <v>62.33333333</v>
      </c>
      <c r="M55" s="31">
        <v>67.0</v>
      </c>
      <c r="N55" s="31">
        <v>76.0</v>
      </c>
      <c r="O55" s="26">
        <v>78.0</v>
      </c>
      <c r="P55" s="192"/>
      <c r="Q55" s="193">
        <f t="shared" si="23"/>
        <v>73.66666667</v>
      </c>
      <c r="R55" s="194">
        <v>40.0</v>
      </c>
      <c r="S55" s="26">
        <v>42.0</v>
      </c>
      <c r="T55" s="193">
        <f t="shared" si="24"/>
        <v>218</v>
      </c>
      <c r="U55" s="118" t="b">
        <f t="shared" si="25"/>
        <v>1</v>
      </c>
      <c r="V55" s="118" t="b">
        <f t="shared" si="26"/>
        <v>1</v>
      </c>
      <c r="W55" s="11" t="b">
        <f t="shared" si="27"/>
        <v>1</v>
      </c>
      <c r="X55" s="11" t="b">
        <f t="shared" si="28"/>
        <v>1</v>
      </c>
      <c r="Y55" s="11" t="b">
        <f t="shared" si="29"/>
        <v>1</v>
      </c>
      <c r="Z55" s="11" t="b">
        <f t="shared" si="30"/>
        <v>1</v>
      </c>
      <c r="AA55" s="195"/>
      <c r="AB55" s="195"/>
      <c r="AC55" s="195"/>
    </row>
    <row r="56" ht="15.75" customHeight="1">
      <c r="A56" s="15">
        <f t="shared" si="31"/>
        <v>17</v>
      </c>
      <c r="B56" s="17" t="s">
        <v>202</v>
      </c>
      <c r="C56" s="17" t="s">
        <v>349</v>
      </c>
      <c r="D56" s="18" t="s">
        <v>596</v>
      </c>
      <c r="E56" s="19">
        <v>135903.0</v>
      </c>
      <c r="F56" s="21" t="s">
        <v>2</v>
      </c>
      <c r="G56" s="31">
        <v>62.0</v>
      </c>
      <c r="H56" s="31">
        <v>75.0</v>
      </c>
      <c r="I56" s="31">
        <v>48.0</v>
      </c>
      <c r="J56" s="21"/>
      <c r="K56" s="120"/>
      <c r="L56" s="120">
        <f t="shared" si="22"/>
        <v>61.66666667</v>
      </c>
      <c r="M56" s="31">
        <v>63.0</v>
      </c>
      <c r="N56" s="31">
        <v>78.0</v>
      </c>
      <c r="O56" s="26">
        <v>76.0</v>
      </c>
      <c r="P56" s="192"/>
      <c r="Q56" s="193">
        <f t="shared" si="23"/>
        <v>72.33333333</v>
      </c>
      <c r="R56" s="194">
        <v>40.0</v>
      </c>
      <c r="S56" s="194">
        <v>39.0</v>
      </c>
      <c r="T56" s="193">
        <f t="shared" si="24"/>
        <v>213</v>
      </c>
      <c r="U56" s="118" t="b">
        <f t="shared" si="25"/>
        <v>1</v>
      </c>
      <c r="V56" s="118" t="b">
        <f t="shared" si="26"/>
        <v>1</v>
      </c>
      <c r="W56" s="11" t="b">
        <f t="shared" si="27"/>
        <v>1</v>
      </c>
      <c r="X56" s="11" t="b">
        <f t="shared" si="28"/>
        <v>1</v>
      </c>
      <c r="Y56" s="11" t="b">
        <f t="shared" si="29"/>
        <v>1</v>
      </c>
      <c r="Z56" s="11" t="b">
        <f t="shared" si="30"/>
        <v>1</v>
      </c>
      <c r="AA56" s="195"/>
      <c r="AB56" s="195"/>
      <c r="AC56" s="195"/>
    </row>
    <row r="57" ht="15.75" customHeight="1">
      <c r="A57" s="14"/>
      <c r="B57" s="29"/>
      <c r="C57" s="29"/>
      <c r="D57" s="175"/>
      <c r="E57" s="24"/>
      <c r="F57" s="21"/>
      <c r="G57" s="21"/>
      <c r="H57" s="21"/>
      <c r="I57" s="21"/>
      <c r="J57" s="120"/>
      <c r="K57" s="120"/>
      <c r="L57" s="120"/>
      <c r="M57" s="21"/>
      <c r="N57" s="21"/>
      <c r="O57" s="14"/>
      <c r="P57" s="192"/>
      <c r="Q57" s="193"/>
      <c r="R57" s="192"/>
      <c r="S57" s="14"/>
      <c r="T57" s="199">
        <f>SUM(T40:T56)</f>
        <v>3425</v>
      </c>
      <c r="U57" s="118"/>
      <c r="V57" s="118"/>
      <c r="W57" s="11"/>
      <c r="X57" s="11"/>
      <c r="Y57" s="11"/>
      <c r="Z57" s="11"/>
      <c r="AA57" s="195"/>
      <c r="AB57" s="195"/>
      <c r="AC57" s="195"/>
    </row>
    <row r="58" ht="15.75" customHeight="1">
      <c r="A58" s="14"/>
      <c r="B58" s="9" t="s">
        <v>627</v>
      </c>
      <c r="C58" s="10" t="s">
        <v>14</v>
      </c>
      <c r="D58" s="11" t="s">
        <v>15</v>
      </c>
      <c r="E58" s="11" t="s">
        <v>16</v>
      </c>
      <c r="F58" s="11"/>
      <c r="G58" s="162"/>
      <c r="H58" s="162"/>
      <c r="I58" s="162"/>
      <c r="J58" s="162"/>
      <c r="K58" s="119"/>
      <c r="L58" s="200"/>
      <c r="M58" s="162"/>
      <c r="N58" s="162"/>
      <c r="O58" s="69"/>
      <c r="P58" s="201"/>
      <c r="Q58" s="202"/>
      <c r="R58" s="201"/>
      <c r="S58" s="69"/>
      <c r="T58" s="193"/>
      <c r="U58" s="118"/>
      <c r="V58" s="118"/>
      <c r="W58" s="14"/>
      <c r="X58" s="14"/>
      <c r="Y58" s="11"/>
      <c r="Z58" s="11"/>
      <c r="AA58" s="195"/>
      <c r="AB58" s="195"/>
      <c r="AC58" s="195"/>
    </row>
    <row r="59" ht="15.75" customHeight="1">
      <c r="A59" s="15">
        <v>1.0</v>
      </c>
      <c r="B59" s="17" t="s">
        <v>669</v>
      </c>
      <c r="C59" s="17" t="s">
        <v>670</v>
      </c>
      <c r="D59" s="18" t="s">
        <v>638</v>
      </c>
      <c r="E59" s="19">
        <v>147194.0</v>
      </c>
      <c r="F59" s="21" t="s">
        <v>3</v>
      </c>
      <c r="G59" s="31">
        <v>80.0</v>
      </c>
      <c r="H59" s="31">
        <v>75.0</v>
      </c>
      <c r="I59" s="31">
        <v>75.0</v>
      </c>
      <c r="J59" s="21"/>
      <c r="K59" s="120"/>
      <c r="L59" s="120">
        <f t="shared" ref="L59:L75" si="32">AVERAGE(G59:J59)</f>
        <v>76.66666667</v>
      </c>
      <c r="M59" s="31">
        <v>74.0</v>
      </c>
      <c r="N59" s="31">
        <v>73.0</v>
      </c>
      <c r="O59" s="26">
        <v>80.0</v>
      </c>
      <c r="P59" s="192"/>
      <c r="Q59" s="193">
        <f t="shared" ref="Q59:Q75" si="33">AVERAGE(M59:P59)</f>
        <v>75.66666667</v>
      </c>
      <c r="R59" s="194">
        <v>40.0</v>
      </c>
      <c r="S59" s="26">
        <v>42.0</v>
      </c>
      <c r="T59" s="193">
        <f t="shared" ref="T59:T75" si="34">SUM(L59+Q59+R59+S59)</f>
        <v>234.3333333</v>
      </c>
      <c r="U59" s="118" t="b">
        <f t="shared" ref="U59:U75" si="35">IF(L59,L59&gt;=56,L59&lt;56)</f>
        <v>1</v>
      </c>
      <c r="V59" s="118" t="b">
        <f t="shared" ref="V59:V75" si="36">IF(Q59,Q59&gt;=56,Q59&lt;56)</f>
        <v>1</v>
      </c>
      <c r="W59" s="11" t="b">
        <f t="shared" ref="W59:W75" si="37">IF(R59,R59=40)</f>
        <v>1</v>
      </c>
      <c r="X59" s="11" t="b">
        <f t="shared" ref="X59:X75" si="38">IF(S59,S59&gt;=35,S59&lt;35)</f>
        <v>1</v>
      </c>
      <c r="Y59" s="11" t="b">
        <f t="shared" ref="Y59:Y75" si="39">IF(T59,T59&gt;=206,T59&lt;206)</f>
        <v>1</v>
      </c>
      <c r="Z59" s="11" t="b">
        <f t="shared" ref="Z59:Z75" si="40">AND(U59:Y59)</f>
        <v>1</v>
      </c>
      <c r="AA59" s="195"/>
      <c r="AB59" s="195"/>
      <c r="AC59" s="195"/>
    </row>
    <row r="60" ht="15.75" customHeight="1">
      <c r="A60" s="15">
        <f t="shared" ref="A60:A75" si="41">A59+1</f>
        <v>2</v>
      </c>
      <c r="B60" s="17" t="s">
        <v>671</v>
      </c>
      <c r="C60" s="17" t="s">
        <v>672</v>
      </c>
      <c r="D60" s="18" t="s">
        <v>610</v>
      </c>
      <c r="E60" s="19">
        <v>110670.0</v>
      </c>
      <c r="F60" s="21" t="s">
        <v>3</v>
      </c>
      <c r="G60" s="31">
        <v>75.0</v>
      </c>
      <c r="H60" s="31">
        <v>76.0</v>
      </c>
      <c r="I60" s="31">
        <v>75.0</v>
      </c>
      <c r="J60" s="21"/>
      <c r="K60" s="120"/>
      <c r="L60" s="120">
        <f t="shared" si="32"/>
        <v>75.33333333</v>
      </c>
      <c r="M60" s="31">
        <v>70.0</v>
      </c>
      <c r="N60" s="31">
        <v>71.0</v>
      </c>
      <c r="O60" s="26">
        <v>77.0</v>
      </c>
      <c r="P60" s="192"/>
      <c r="Q60" s="193">
        <f t="shared" si="33"/>
        <v>72.66666667</v>
      </c>
      <c r="R60" s="194">
        <v>40.0</v>
      </c>
      <c r="S60" s="26">
        <v>44.0</v>
      </c>
      <c r="T60" s="193">
        <f t="shared" si="34"/>
        <v>232</v>
      </c>
      <c r="U60" s="118" t="b">
        <f t="shared" si="35"/>
        <v>1</v>
      </c>
      <c r="V60" s="118" t="b">
        <f t="shared" si="36"/>
        <v>1</v>
      </c>
      <c r="W60" s="11" t="b">
        <f t="shared" si="37"/>
        <v>1</v>
      </c>
      <c r="X60" s="11" t="b">
        <f t="shared" si="38"/>
        <v>1</v>
      </c>
      <c r="Y60" s="11" t="b">
        <f t="shared" si="39"/>
        <v>1</v>
      </c>
      <c r="Z60" s="11" t="b">
        <f t="shared" si="40"/>
        <v>1</v>
      </c>
      <c r="AA60" s="195"/>
      <c r="AB60" s="195"/>
      <c r="AC60" s="195"/>
    </row>
    <row r="61" ht="15.75" customHeight="1">
      <c r="A61" s="15">
        <f t="shared" si="41"/>
        <v>3</v>
      </c>
      <c r="B61" s="17" t="s">
        <v>202</v>
      </c>
      <c r="C61" s="17" t="s">
        <v>673</v>
      </c>
      <c r="D61" s="18" t="s">
        <v>63</v>
      </c>
      <c r="E61" s="19">
        <v>172793.0</v>
      </c>
      <c r="F61" s="21" t="s">
        <v>3</v>
      </c>
      <c r="G61" s="31">
        <v>80.0</v>
      </c>
      <c r="H61" s="31">
        <v>80.0</v>
      </c>
      <c r="I61" s="31">
        <v>63.0</v>
      </c>
      <c r="J61" s="21"/>
      <c r="K61" s="120"/>
      <c r="L61" s="120">
        <f t="shared" si="32"/>
        <v>74.33333333</v>
      </c>
      <c r="M61" s="31">
        <v>77.0</v>
      </c>
      <c r="N61" s="31">
        <v>69.0</v>
      </c>
      <c r="O61" s="26">
        <v>77.0</v>
      </c>
      <c r="P61" s="192"/>
      <c r="Q61" s="193">
        <f t="shared" si="33"/>
        <v>74.33333333</v>
      </c>
      <c r="R61" s="194">
        <v>40.0</v>
      </c>
      <c r="S61" s="26">
        <v>42.0</v>
      </c>
      <c r="T61" s="193">
        <f t="shared" si="34"/>
        <v>230.6666667</v>
      </c>
      <c r="U61" s="118" t="b">
        <f t="shared" si="35"/>
        <v>1</v>
      </c>
      <c r="V61" s="118" t="b">
        <f t="shared" si="36"/>
        <v>1</v>
      </c>
      <c r="W61" s="11" t="b">
        <f t="shared" si="37"/>
        <v>1</v>
      </c>
      <c r="X61" s="11" t="b">
        <f t="shared" si="38"/>
        <v>1</v>
      </c>
      <c r="Y61" s="11" t="b">
        <f t="shared" si="39"/>
        <v>1</v>
      </c>
      <c r="Z61" s="11" t="b">
        <f t="shared" si="40"/>
        <v>1</v>
      </c>
      <c r="AA61" s="195"/>
      <c r="AB61" s="195"/>
      <c r="AC61" s="195"/>
    </row>
    <row r="62" ht="15.75" customHeight="1">
      <c r="A62" s="15">
        <f t="shared" si="41"/>
        <v>4</v>
      </c>
      <c r="B62" s="17" t="s">
        <v>674</v>
      </c>
      <c r="C62" s="17" t="s">
        <v>675</v>
      </c>
      <c r="D62" s="18" t="s">
        <v>596</v>
      </c>
      <c r="E62" s="19">
        <v>111035.0</v>
      </c>
      <c r="F62" s="21" t="s">
        <v>3</v>
      </c>
      <c r="G62" s="31">
        <v>60.0</v>
      </c>
      <c r="H62" s="31">
        <v>80.0</v>
      </c>
      <c r="I62" s="31">
        <v>75.0</v>
      </c>
      <c r="J62" s="21"/>
      <c r="K62" s="120"/>
      <c r="L62" s="120">
        <f t="shared" si="32"/>
        <v>71.66666667</v>
      </c>
      <c r="M62" s="31">
        <v>67.0</v>
      </c>
      <c r="N62" s="31">
        <v>80.0</v>
      </c>
      <c r="O62" s="26">
        <v>80.0</v>
      </c>
      <c r="P62" s="192"/>
      <c r="Q62" s="193">
        <f t="shared" si="33"/>
        <v>75.66666667</v>
      </c>
      <c r="R62" s="194">
        <v>40.0</v>
      </c>
      <c r="S62" s="26">
        <v>42.0</v>
      </c>
      <c r="T62" s="193">
        <f t="shared" si="34"/>
        <v>229.3333333</v>
      </c>
      <c r="U62" s="118" t="b">
        <f t="shared" si="35"/>
        <v>1</v>
      </c>
      <c r="V62" s="118" t="b">
        <f t="shared" si="36"/>
        <v>1</v>
      </c>
      <c r="W62" s="11" t="b">
        <f t="shared" si="37"/>
        <v>1</v>
      </c>
      <c r="X62" s="11" t="b">
        <f t="shared" si="38"/>
        <v>1</v>
      </c>
      <c r="Y62" s="11" t="b">
        <f t="shared" si="39"/>
        <v>1</v>
      </c>
      <c r="Z62" s="11" t="b">
        <f t="shared" si="40"/>
        <v>1</v>
      </c>
      <c r="AA62" s="195"/>
      <c r="AB62" s="195"/>
      <c r="AC62" s="195"/>
    </row>
    <row r="63" ht="15.75" customHeight="1">
      <c r="A63" s="15">
        <f t="shared" si="41"/>
        <v>5</v>
      </c>
      <c r="B63" s="17" t="s">
        <v>523</v>
      </c>
      <c r="C63" s="17" t="s">
        <v>524</v>
      </c>
      <c r="D63" s="18" t="s">
        <v>596</v>
      </c>
      <c r="E63" s="19">
        <v>146860.0</v>
      </c>
      <c r="F63" s="21" t="s">
        <v>3</v>
      </c>
      <c r="G63" s="31">
        <v>75.0</v>
      </c>
      <c r="H63" s="31">
        <v>80.0</v>
      </c>
      <c r="I63" s="31">
        <v>80.0</v>
      </c>
      <c r="J63" s="21"/>
      <c r="K63" s="120"/>
      <c r="L63" s="120">
        <f t="shared" si="32"/>
        <v>78.33333333</v>
      </c>
      <c r="M63" s="31">
        <v>75.0</v>
      </c>
      <c r="N63" s="31">
        <v>80.0</v>
      </c>
      <c r="O63" s="26">
        <v>80.0</v>
      </c>
      <c r="P63" s="192"/>
      <c r="Q63" s="193">
        <f t="shared" si="33"/>
        <v>78.33333333</v>
      </c>
      <c r="R63" s="194">
        <v>30.0</v>
      </c>
      <c r="S63" s="26">
        <v>42.0</v>
      </c>
      <c r="T63" s="193">
        <f t="shared" si="34"/>
        <v>228.6666667</v>
      </c>
      <c r="U63" s="118" t="b">
        <f t="shared" si="35"/>
        <v>1</v>
      </c>
      <c r="V63" s="118" t="b">
        <f t="shared" si="36"/>
        <v>1</v>
      </c>
      <c r="W63" s="11" t="b">
        <f t="shared" si="37"/>
        <v>0</v>
      </c>
      <c r="X63" s="11" t="b">
        <f t="shared" si="38"/>
        <v>1</v>
      </c>
      <c r="Y63" s="11" t="b">
        <f t="shared" si="39"/>
        <v>1</v>
      </c>
      <c r="Z63" s="11" t="b">
        <f t="shared" si="40"/>
        <v>0</v>
      </c>
      <c r="AA63" s="195"/>
      <c r="AB63" s="195"/>
      <c r="AC63" s="195"/>
    </row>
    <row r="64" ht="15.75" customHeight="1">
      <c r="A64" s="15">
        <f t="shared" si="41"/>
        <v>6</v>
      </c>
      <c r="B64" s="17" t="s">
        <v>676</v>
      </c>
      <c r="C64" s="17" t="s">
        <v>677</v>
      </c>
      <c r="D64" s="18" t="s">
        <v>617</v>
      </c>
      <c r="E64" s="19">
        <v>111797.0</v>
      </c>
      <c r="F64" s="21" t="s">
        <v>3</v>
      </c>
      <c r="G64" s="31">
        <v>60.0</v>
      </c>
      <c r="H64" s="31">
        <v>80.0</v>
      </c>
      <c r="I64" s="31">
        <v>75.0</v>
      </c>
      <c r="J64" s="21"/>
      <c r="K64" s="120"/>
      <c r="L64" s="120">
        <f t="shared" si="32"/>
        <v>71.66666667</v>
      </c>
      <c r="M64" s="31">
        <v>71.0</v>
      </c>
      <c r="N64" s="31">
        <v>74.0</v>
      </c>
      <c r="O64" s="26">
        <v>78.0</v>
      </c>
      <c r="P64" s="192"/>
      <c r="Q64" s="193">
        <f t="shared" si="33"/>
        <v>74.33333333</v>
      </c>
      <c r="R64" s="194">
        <v>40.0</v>
      </c>
      <c r="S64" s="26">
        <v>42.0</v>
      </c>
      <c r="T64" s="193">
        <f t="shared" si="34"/>
        <v>228</v>
      </c>
      <c r="U64" s="118" t="b">
        <f t="shared" si="35"/>
        <v>1</v>
      </c>
      <c r="V64" s="118" t="b">
        <f t="shared" si="36"/>
        <v>1</v>
      </c>
      <c r="W64" s="11" t="b">
        <f t="shared" si="37"/>
        <v>1</v>
      </c>
      <c r="X64" s="11" t="b">
        <f t="shared" si="38"/>
        <v>1</v>
      </c>
      <c r="Y64" s="11" t="b">
        <f t="shared" si="39"/>
        <v>1</v>
      </c>
      <c r="Z64" s="11" t="b">
        <f t="shared" si="40"/>
        <v>1</v>
      </c>
      <c r="AA64" s="195"/>
      <c r="AB64" s="195"/>
      <c r="AC64" s="195"/>
    </row>
    <row r="65" ht="15.75" customHeight="1">
      <c r="A65" s="15">
        <f t="shared" si="41"/>
        <v>7</v>
      </c>
      <c r="B65" s="17" t="s">
        <v>678</v>
      </c>
      <c r="C65" s="17" t="s">
        <v>679</v>
      </c>
      <c r="D65" s="18" t="s">
        <v>596</v>
      </c>
      <c r="E65" s="19">
        <v>172762.0</v>
      </c>
      <c r="F65" s="21" t="s">
        <v>3</v>
      </c>
      <c r="G65" s="31">
        <v>67.0</v>
      </c>
      <c r="H65" s="31">
        <v>75.0</v>
      </c>
      <c r="I65" s="31">
        <v>62.0</v>
      </c>
      <c r="J65" s="21"/>
      <c r="K65" s="120"/>
      <c r="L65" s="120">
        <f t="shared" si="32"/>
        <v>68</v>
      </c>
      <c r="M65" s="31">
        <v>78.0</v>
      </c>
      <c r="N65" s="31">
        <v>78.0</v>
      </c>
      <c r="O65" s="26">
        <v>79.0</v>
      </c>
      <c r="P65" s="192"/>
      <c r="Q65" s="193">
        <f t="shared" si="33"/>
        <v>78.33333333</v>
      </c>
      <c r="R65" s="194">
        <v>40.0</v>
      </c>
      <c r="S65" s="26">
        <v>40.0</v>
      </c>
      <c r="T65" s="193">
        <f t="shared" si="34"/>
        <v>226.3333333</v>
      </c>
      <c r="U65" s="118" t="b">
        <f t="shared" si="35"/>
        <v>1</v>
      </c>
      <c r="V65" s="118" t="b">
        <f t="shared" si="36"/>
        <v>1</v>
      </c>
      <c r="W65" s="11" t="b">
        <f t="shared" si="37"/>
        <v>1</v>
      </c>
      <c r="X65" s="11" t="b">
        <f t="shared" si="38"/>
        <v>1</v>
      </c>
      <c r="Y65" s="11" t="b">
        <f t="shared" si="39"/>
        <v>1</v>
      </c>
      <c r="Z65" s="11" t="b">
        <f t="shared" si="40"/>
        <v>1</v>
      </c>
      <c r="AA65" s="195"/>
      <c r="AB65" s="195"/>
      <c r="AC65" s="195"/>
    </row>
    <row r="66" ht="15.75" customHeight="1">
      <c r="A66" s="15">
        <f t="shared" si="41"/>
        <v>8</v>
      </c>
      <c r="B66" s="17" t="s">
        <v>680</v>
      </c>
      <c r="C66" s="17" t="s">
        <v>681</v>
      </c>
      <c r="D66" s="18" t="s">
        <v>624</v>
      </c>
      <c r="E66" s="19">
        <v>110701.0</v>
      </c>
      <c r="F66" s="21" t="s">
        <v>3</v>
      </c>
      <c r="G66" s="31">
        <v>67.0</v>
      </c>
      <c r="H66" s="31">
        <v>75.0</v>
      </c>
      <c r="I66" s="31">
        <v>75.0</v>
      </c>
      <c r="J66" s="21"/>
      <c r="K66" s="120"/>
      <c r="L66" s="120">
        <f t="shared" si="32"/>
        <v>72.33333333</v>
      </c>
      <c r="M66" s="31">
        <v>62.0</v>
      </c>
      <c r="N66" s="31">
        <v>75.0</v>
      </c>
      <c r="O66" s="26">
        <v>79.0</v>
      </c>
      <c r="P66" s="192"/>
      <c r="Q66" s="193">
        <f t="shared" si="33"/>
        <v>72</v>
      </c>
      <c r="R66" s="194">
        <v>40.0</v>
      </c>
      <c r="S66" s="26">
        <v>42.0</v>
      </c>
      <c r="T66" s="193">
        <f t="shared" si="34"/>
        <v>226.3333333</v>
      </c>
      <c r="U66" s="118" t="b">
        <f t="shared" si="35"/>
        <v>1</v>
      </c>
      <c r="V66" s="118" t="b">
        <f t="shared" si="36"/>
        <v>1</v>
      </c>
      <c r="W66" s="11" t="b">
        <f t="shared" si="37"/>
        <v>1</v>
      </c>
      <c r="X66" s="11" t="b">
        <f t="shared" si="38"/>
        <v>1</v>
      </c>
      <c r="Y66" s="11" t="b">
        <f t="shared" si="39"/>
        <v>1</v>
      </c>
      <c r="Z66" s="11" t="b">
        <f t="shared" si="40"/>
        <v>1</v>
      </c>
      <c r="AA66" s="195"/>
      <c r="AB66" s="195"/>
      <c r="AC66" s="195"/>
    </row>
    <row r="67" ht="15.75" customHeight="1">
      <c r="A67" s="15">
        <f t="shared" si="41"/>
        <v>9</v>
      </c>
      <c r="B67" s="17" t="s">
        <v>475</v>
      </c>
      <c r="C67" s="17" t="s">
        <v>476</v>
      </c>
      <c r="D67" s="18" t="s">
        <v>597</v>
      </c>
      <c r="E67" s="19">
        <v>111066.0</v>
      </c>
      <c r="F67" s="21" t="s">
        <v>3</v>
      </c>
      <c r="G67" s="31">
        <v>75.0</v>
      </c>
      <c r="H67" s="31">
        <v>75.0</v>
      </c>
      <c r="I67" s="31">
        <v>75.0</v>
      </c>
      <c r="J67" s="21"/>
      <c r="K67" s="120"/>
      <c r="L67" s="120">
        <f t="shared" si="32"/>
        <v>75</v>
      </c>
      <c r="M67" s="31">
        <v>65.0</v>
      </c>
      <c r="N67" s="31">
        <v>77.0</v>
      </c>
      <c r="O67" s="26">
        <v>79.0</v>
      </c>
      <c r="P67" s="192"/>
      <c r="Q67" s="193">
        <f t="shared" si="33"/>
        <v>73.66666667</v>
      </c>
      <c r="R67" s="194">
        <v>40.0</v>
      </c>
      <c r="S67" s="26">
        <v>36.0</v>
      </c>
      <c r="T67" s="193">
        <f t="shared" si="34"/>
        <v>224.6666667</v>
      </c>
      <c r="U67" s="118" t="b">
        <f t="shared" si="35"/>
        <v>1</v>
      </c>
      <c r="V67" s="118" t="b">
        <f t="shared" si="36"/>
        <v>1</v>
      </c>
      <c r="W67" s="11" t="b">
        <f t="shared" si="37"/>
        <v>1</v>
      </c>
      <c r="X67" s="11" t="b">
        <f t="shared" si="38"/>
        <v>1</v>
      </c>
      <c r="Y67" s="11" t="b">
        <f t="shared" si="39"/>
        <v>1</v>
      </c>
      <c r="Z67" s="11" t="b">
        <f t="shared" si="40"/>
        <v>1</v>
      </c>
      <c r="AA67" s="195"/>
      <c r="AB67" s="195"/>
      <c r="AC67" s="195"/>
    </row>
    <row r="68" ht="15.75" customHeight="1">
      <c r="A68" s="15">
        <f t="shared" si="41"/>
        <v>10</v>
      </c>
      <c r="B68" s="17" t="s">
        <v>682</v>
      </c>
      <c r="C68" s="17" t="s">
        <v>683</v>
      </c>
      <c r="D68" s="18" t="s">
        <v>610</v>
      </c>
      <c r="E68" s="19">
        <v>111766.0</v>
      </c>
      <c r="F68" s="21" t="s">
        <v>3</v>
      </c>
      <c r="G68" s="31">
        <v>67.0</v>
      </c>
      <c r="H68" s="31">
        <v>72.0</v>
      </c>
      <c r="I68" s="31">
        <v>71.0</v>
      </c>
      <c r="J68" s="21"/>
      <c r="K68" s="120"/>
      <c r="L68" s="120">
        <f t="shared" si="32"/>
        <v>70</v>
      </c>
      <c r="M68" s="31">
        <v>68.0</v>
      </c>
      <c r="N68" s="31">
        <v>76.0</v>
      </c>
      <c r="O68" s="26">
        <v>74.0</v>
      </c>
      <c r="P68" s="192"/>
      <c r="Q68" s="193">
        <f t="shared" si="33"/>
        <v>72.66666667</v>
      </c>
      <c r="R68" s="194">
        <v>40.0</v>
      </c>
      <c r="S68" s="26">
        <v>40.0</v>
      </c>
      <c r="T68" s="193">
        <f t="shared" si="34"/>
        <v>222.6666667</v>
      </c>
      <c r="U68" s="118" t="b">
        <f t="shared" si="35"/>
        <v>1</v>
      </c>
      <c r="V68" s="118" t="b">
        <f t="shared" si="36"/>
        <v>1</v>
      </c>
      <c r="W68" s="11" t="b">
        <f t="shared" si="37"/>
        <v>1</v>
      </c>
      <c r="X68" s="11" t="b">
        <f t="shared" si="38"/>
        <v>1</v>
      </c>
      <c r="Y68" s="11" t="b">
        <f t="shared" si="39"/>
        <v>1</v>
      </c>
      <c r="Z68" s="11" t="b">
        <f t="shared" si="40"/>
        <v>1</v>
      </c>
      <c r="AA68" s="195"/>
      <c r="AB68" s="195"/>
      <c r="AC68" s="195"/>
    </row>
    <row r="69" ht="15.75" customHeight="1">
      <c r="A69" s="15">
        <f t="shared" si="41"/>
        <v>11</v>
      </c>
      <c r="B69" s="17" t="s">
        <v>501</v>
      </c>
      <c r="C69" s="17" t="s">
        <v>439</v>
      </c>
      <c r="D69" s="18" t="s">
        <v>23</v>
      </c>
      <c r="E69" s="19">
        <v>146829.0</v>
      </c>
      <c r="F69" s="21" t="s">
        <v>3</v>
      </c>
      <c r="G69" s="31">
        <v>60.0</v>
      </c>
      <c r="H69" s="31">
        <v>80.0</v>
      </c>
      <c r="I69" s="31">
        <v>68.0</v>
      </c>
      <c r="J69" s="21"/>
      <c r="K69" s="120"/>
      <c r="L69" s="120">
        <f t="shared" si="32"/>
        <v>69.33333333</v>
      </c>
      <c r="M69" s="31">
        <v>71.0</v>
      </c>
      <c r="N69" s="31">
        <v>78.0</v>
      </c>
      <c r="O69" s="26">
        <v>80.0</v>
      </c>
      <c r="P69" s="192"/>
      <c r="Q69" s="193">
        <f t="shared" si="33"/>
        <v>76.33333333</v>
      </c>
      <c r="R69" s="194">
        <v>40.0</v>
      </c>
      <c r="S69" s="26">
        <v>36.0</v>
      </c>
      <c r="T69" s="193">
        <f t="shared" si="34"/>
        <v>221.6666667</v>
      </c>
      <c r="U69" s="118" t="b">
        <f t="shared" si="35"/>
        <v>1</v>
      </c>
      <c r="V69" s="118" t="b">
        <f t="shared" si="36"/>
        <v>1</v>
      </c>
      <c r="W69" s="11" t="b">
        <f t="shared" si="37"/>
        <v>1</v>
      </c>
      <c r="X69" s="11" t="b">
        <f t="shared" si="38"/>
        <v>1</v>
      </c>
      <c r="Y69" s="11" t="b">
        <f t="shared" si="39"/>
        <v>1</v>
      </c>
      <c r="Z69" s="11" t="b">
        <f t="shared" si="40"/>
        <v>1</v>
      </c>
      <c r="AA69" s="195"/>
      <c r="AB69" s="195"/>
      <c r="AC69" s="195"/>
    </row>
    <row r="70" ht="15.75" customHeight="1">
      <c r="A70" s="15">
        <f t="shared" si="41"/>
        <v>12</v>
      </c>
      <c r="B70" s="17" t="s">
        <v>499</v>
      </c>
      <c r="C70" s="17" t="s">
        <v>500</v>
      </c>
      <c r="D70" s="18" t="s">
        <v>98</v>
      </c>
      <c r="E70" s="19">
        <v>146495.0</v>
      </c>
      <c r="F70" s="21" t="s">
        <v>3</v>
      </c>
      <c r="G70" s="31">
        <v>75.0</v>
      </c>
      <c r="H70" s="31">
        <v>75.0</v>
      </c>
      <c r="I70" s="31">
        <v>70.0</v>
      </c>
      <c r="J70" s="21"/>
      <c r="K70" s="120"/>
      <c r="L70" s="120">
        <f t="shared" si="32"/>
        <v>73.33333333</v>
      </c>
      <c r="M70" s="31">
        <v>46.0</v>
      </c>
      <c r="N70" s="31">
        <v>68.0</v>
      </c>
      <c r="O70" s="26">
        <v>76.0</v>
      </c>
      <c r="P70" s="192"/>
      <c r="Q70" s="193">
        <f t="shared" si="33"/>
        <v>63.33333333</v>
      </c>
      <c r="R70" s="194">
        <v>40.0</v>
      </c>
      <c r="S70" s="26">
        <v>44.0</v>
      </c>
      <c r="T70" s="193">
        <f t="shared" si="34"/>
        <v>220.6666667</v>
      </c>
      <c r="U70" s="118" t="b">
        <f t="shared" si="35"/>
        <v>1</v>
      </c>
      <c r="V70" s="118" t="b">
        <f t="shared" si="36"/>
        <v>1</v>
      </c>
      <c r="W70" s="11" t="b">
        <f t="shared" si="37"/>
        <v>1</v>
      </c>
      <c r="X70" s="11" t="b">
        <f t="shared" si="38"/>
        <v>1</v>
      </c>
      <c r="Y70" s="11" t="b">
        <f t="shared" si="39"/>
        <v>1</v>
      </c>
      <c r="Z70" s="11" t="b">
        <f t="shared" si="40"/>
        <v>1</v>
      </c>
      <c r="AA70" s="195"/>
      <c r="AB70" s="195"/>
      <c r="AC70" s="195"/>
    </row>
    <row r="71" ht="15.75" customHeight="1">
      <c r="A71" s="15">
        <f t="shared" si="41"/>
        <v>13</v>
      </c>
      <c r="B71" s="17" t="s">
        <v>684</v>
      </c>
      <c r="C71" s="17" t="s">
        <v>685</v>
      </c>
      <c r="D71" s="18" t="s">
        <v>597</v>
      </c>
      <c r="E71" s="19">
        <v>173127.0</v>
      </c>
      <c r="F71" s="21" t="s">
        <v>3</v>
      </c>
      <c r="G71" s="31">
        <v>80.0</v>
      </c>
      <c r="H71" s="31">
        <v>80.0</v>
      </c>
      <c r="I71" s="31">
        <v>80.0</v>
      </c>
      <c r="J71" s="21"/>
      <c r="K71" s="120"/>
      <c r="L71" s="120">
        <f t="shared" si="32"/>
        <v>80</v>
      </c>
      <c r="M71" s="31">
        <v>74.0</v>
      </c>
      <c r="N71" s="31">
        <v>76.0</v>
      </c>
      <c r="O71" s="26">
        <v>79.0</v>
      </c>
      <c r="P71" s="192"/>
      <c r="Q71" s="193">
        <f t="shared" si="33"/>
        <v>76.33333333</v>
      </c>
      <c r="R71" s="194">
        <v>20.0</v>
      </c>
      <c r="S71" s="26">
        <v>40.0</v>
      </c>
      <c r="T71" s="193">
        <f t="shared" si="34"/>
        <v>216.3333333</v>
      </c>
      <c r="U71" s="118" t="b">
        <f t="shared" si="35"/>
        <v>1</v>
      </c>
      <c r="V71" s="118" t="b">
        <f t="shared" si="36"/>
        <v>1</v>
      </c>
      <c r="W71" s="11" t="b">
        <f t="shared" si="37"/>
        <v>0</v>
      </c>
      <c r="X71" s="11" t="b">
        <f t="shared" si="38"/>
        <v>1</v>
      </c>
      <c r="Y71" s="11" t="b">
        <f t="shared" si="39"/>
        <v>1</v>
      </c>
      <c r="Z71" s="11" t="b">
        <f t="shared" si="40"/>
        <v>0</v>
      </c>
      <c r="AA71" s="195"/>
      <c r="AB71" s="195"/>
      <c r="AC71" s="195"/>
    </row>
    <row r="72" ht="15.75" customHeight="1">
      <c r="A72" s="15">
        <f t="shared" si="41"/>
        <v>14</v>
      </c>
      <c r="B72" s="17" t="s">
        <v>686</v>
      </c>
      <c r="C72" s="17" t="s">
        <v>271</v>
      </c>
      <c r="D72" s="18" t="s">
        <v>35</v>
      </c>
      <c r="E72" s="19">
        <v>173158.0</v>
      </c>
      <c r="F72" s="21" t="s">
        <v>3</v>
      </c>
      <c r="G72" s="31">
        <v>60.0</v>
      </c>
      <c r="H72" s="31">
        <v>52.0</v>
      </c>
      <c r="I72" s="31">
        <v>75.0</v>
      </c>
      <c r="J72" s="21"/>
      <c r="K72" s="120"/>
      <c r="L72" s="120">
        <f t="shared" si="32"/>
        <v>62.33333333</v>
      </c>
      <c r="M72" s="31">
        <v>74.0</v>
      </c>
      <c r="N72" s="31">
        <v>72.0</v>
      </c>
      <c r="O72" s="26">
        <v>73.0</v>
      </c>
      <c r="P72" s="192"/>
      <c r="Q72" s="193">
        <f t="shared" si="33"/>
        <v>73</v>
      </c>
      <c r="R72" s="194">
        <v>40.0</v>
      </c>
      <c r="S72" s="26">
        <v>40.0</v>
      </c>
      <c r="T72" s="193">
        <f t="shared" si="34"/>
        <v>215.3333333</v>
      </c>
      <c r="U72" s="118" t="b">
        <f t="shared" si="35"/>
        <v>1</v>
      </c>
      <c r="V72" s="118" t="b">
        <f t="shared" si="36"/>
        <v>1</v>
      </c>
      <c r="W72" s="11" t="b">
        <f t="shared" si="37"/>
        <v>1</v>
      </c>
      <c r="X72" s="11" t="b">
        <f t="shared" si="38"/>
        <v>1</v>
      </c>
      <c r="Y72" s="11" t="b">
        <f t="shared" si="39"/>
        <v>1</v>
      </c>
      <c r="Z72" s="11" t="b">
        <f t="shared" si="40"/>
        <v>1</v>
      </c>
      <c r="AA72" s="195"/>
      <c r="AB72" s="195"/>
      <c r="AC72" s="195"/>
    </row>
    <row r="73" ht="15.75" customHeight="1">
      <c r="A73" s="15">
        <f t="shared" si="41"/>
        <v>15</v>
      </c>
      <c r="B73" s="17" t="s">
        <v>686</v>
      </c>
      <c r="C73" s="17" t="s">
        <v>183</v>
      </c>
      <c r="D73" s="18" t="s">
        <v>35</v>
      </c>
      <c r="E73" s="19">
        <v>111401.0</v>
      </c>
      <c r="F73" s="21" t="s">
        <v>3</v>
      </c>
      <c r="G73" s="31">
        <v>67.0</v>
      </c>
      <c r="H73" s="31">
        <v>72.0</v>
      </c>
      <c r="I73" s="31">
        <v>80.0</v>
      </c>
      <c r="J73" s="21"/>
      <c r="K73" s="120"/>
      <c r="L73" s="120">
        <f t="shared" si="32"/>
        <v>73</v>
      </c>
      <c r="M73" s="31">
        <v>0.0</v>
      </c>
      <c r="N73" s="31">
        <v>74.0</v>
      </c>
      <c r="O73" s="26">
        <v>78.0</v>
      </c>
      <c r="P73" s="192"/>
      <c r="Q73" s="193">
        <f t="shared" si="33"/>
        <v>50.66666667</v>
      </c>
      <c r="R73" s="194">
        <v>40.0</v>
      </c>
      <c r="S73" s="26">
        <v>40.0</v>
      </c>
      <c r="T73" s="193">
        <f t="shared" si="34"/>
        <v>203.6666667</v>
      </c>
      <c r="U73" s="118" t="b">
        <f t="shared" si="35"/>
        <v>1</v>
      </c>
      <c r="V73" s="118" t="b">
        <f t="shared" si="36"/>
        <v>0</v>
      </c>
      <c r="W73" s="11" t="b">
        <f t="shared" si="37"/>
        <v>1</v>
      </c>
      <c r="X73" s="11" t="b">
        <f t="shared" si="38"/>
        <v>1</v>
      </c>
      <c r="Y73" s="11" t="b">
        <f t="shared" si="39"/>
        <v>0</v>
      </c>
      <c r="Z73" s="11" t="b">
        <f t="shared" si="40"/>
        <v>0</v>
      </c>
      <c r="AA73" s="195"/>
      <c r="AB73" s="195"/>
      <c r="AC73" s="195"/>
    </row>
    <row r="74" ht="15.75" customHeight="1">
      <c r="A74" s="15">
        <f t="shared" si="41"/>
        <v>16</v>
      </c>
      <c r="B74" s="17" t="s">
        <v>492</v>
      </c>
      <c r="C74" s="17" t="s">
        <v>493</v>
      </c>
      <c r="D74" s="18" t="s">
        <v>605</v>
      </c>
      <c r="E74" s="19">
        <v>146464.0</v>
      </c>
      <c r="F74" s="21" t="s">
        <v>3</v>
      </c>
      <c r="G74" s="31">
        <v>63.0</v>
      </c>
      <c r="H74" s="31">
        <v>80.0</v>
      </c>
      <c r="I74" s="31">
        <v>55.0</v>
      </c>
      <c r="J74" s="21"/>
      <c r="K74" s="120"/>
      <c r="L74" s="120">
        <f t="shared" si="32"/>
        <v>66</v>
      </c>
      <c r="M74" s="31">
        <v>51.0</v>
      </c>
      <c r="N74" s="31">
        <v>60.0</v>
      </c>
      <c r="O74" s="26">
        <v>67.0</v>
      </c>
      <c r="P74" s="192"/>
      <c r="Q74" s="193">
        <f t="shared" si="33"/>
        <v>59.33333333</v>
      </c>
      <c r="R74" s="194">
        <v>30.0</v>
      </c>
      <c r="S74" s="26">
        <v>43.0</v>
      </c>
      <c r="T74" s="193">
        <f t="shared" si="34"/>
        <v>198.3333333</v>
      </c>
      <c r="U74" s="118" t="b">
        <f t="shared" si="35"/>
        <v>1</v>
      </c>
      <c r="V74" s="118" t="b">
        <f t="shared" si="36"/>
        <v>1</v>
      </c>
      <c r="W74" s="11" t="b">
        <f t="shared" si="37"/>
        <v>0</v>
      </c>
      <c r="X74" s="11" t="b">
        <f t="shared" si="38"/>
        <v>1</v>
      </c>
      <c r="Y74" s="11" t="b">
        <f t="shared" si="39"/>
        <v>0</v>
      </c>
      <c r="Z74" s="11" t="b">
        <f t="shared" si="40"/>
        <v>0</v>
      </c>
      <c r="AA74" s="195"/>
      <c r="AB74" s="195"/>
      <c r="AC74" s="195"/>
    </row>
    <row r="75" ht="15.75" customHeight="1">
      <c r="A75" s="15">
        <f t="shared" si="41"/>
        <v>17</v>
      </c>
      <c r="B75" s="17" t="s">
        <v>687</v>
      </c>
      <c r="C75" s="17" t="s">
        <v>192</v>
      </c>
      <c r="D75" s="18" t="s">
        <v>638</v>
      </c>
      <c r="E75" s="19">
        <v>111432.0</v>
      </c>
      <c r="F75" s="21" t="s">
        <v>3</v>
      </c>
      <c r="G75" s="31">
        <v>75.0</v>
      </c>
      <c r="H75" s="31">
        <v>76.0</v>
      </c>
      <c r="I75" s="31">
        <v>75.0</v>
      </c>
      <c r="J75" s="21"/>
      <c r="K75" s="120"/>
      <c r="L75" s="120">
        <f t="shared" si="32"/>
        <v>75.33333333</v>
      </c>
      <c r="M75" s="31">
        <v>0.0</v>
      </c>
      <c r="N75" s="31">
        <v>77.0</v>
      </c>
      <c r="O75" s="26">
        <v>75.0</v>
      </c>
      <c r="P75" s="192"/>
      <c r="Q75" s="193">
        <f t="shared" si="33"/>
        <v>50.66666667</v>
      </c>
      <c r="R75" s="194">
        <v>30.0</v>
      </c>
      <c r="S75" s="26">
        <v>35.0</v>
      </c>
      <c r="T75" s="193">
        <f t="shared" si="34"/>
        <v>191</v>
      </c>
      <c r="U75" s="118" t="b">
        <f t="shared" si="35"/>
        <v>1</v>
      </c>
      <c r="V75" s="118" t="b">
        <f t="shared" si="36"/>
        <v>0</v>
      </c>
      <c r="W75" s="11" t="b">
        <f t="shared" si="37"/>
        <v>0</v>
      </c>
      <c r="X75" s="11" t="b">
        <f t="shared" si="38"/>
        <v>1</v>
      </c>
      <c r="Y75" s="11" t="b">
        <f t="shared" si="39"/>
        <v>0</v>
      </c>
      <c r="Z75" s="11" t="b">
        <f t="shared" si="40"/>
        <v>0</v>
      </c>
      <c r="AA75" s="195"/>
      <c r="AB75" s="195"/>
      <c r="AC75" s="195"/>
    </row>
    <row r="76" ht="15.75" customHeight="1">
      <c r="A76" s="14"/>
      <c r="B76" s="29"/>
      <c r="C76" s="29"/>
      <c r="D76" s="175"/>
      <c r="E76" s="24"/>
      <c r="F76" s="21"/>
      <c r="G76" s="21"/>
      <c r="H76" s="21"/>
      <c r="I76" s="21"/>
      <c r="J76" s="120"/>
      <c r="K76" s="120"/>
      <c r="L76" s="120"/>
      <c r="M76" s="21"/>
      <c r="N76" s="21"/>
      <c r="O76" s="14"/>
      <c r="P76" s="192"/>
      <c r="Q76" s="193"/>
      <c r="R76" s="192"/>
      <c r="S76" s="14"/>
      <c r="T76" s="199">
        <f>SUM(T59:T75)</f>
        <v>3750</v>
      </c>
      <c r="U76" s="118"/>
      <c r="V76" s="118"/>
      <c r="W76" s="11"/>
      <c r="X76" s="11"/>
      <c r="Y76" s="11"/>
      <c r="Z76" s="11"/>
      <c r="AA76" s="195"/>
      <c r="AB76" s="195"/>
      <c r="AC76" s="195"/>
    </row>
    <row r="77" ht="15.75" customHeight="1">
      <c r="A77" s="14"/>
      <c r="B77" s="9" t="s">
        <v>627</v>
      </c>
      <c r="C77" s="10" t="s">
        <v>14</v>
      </c>
      <c r="D77" s="11" t="s">
        <v>15</v>
      </c>
      <c r="E77" s="11" t="s">
        <v>16</v>
      </c>
      <c r="F77" s="11"/>
      <c r="G77" s="162"/>
      <c r="H77" s="162"/>
      <c r="I77" s="162"/>
      <c r="J77" s="162"/>
      <c r="K77" s="119"/>
      <c r="L77" s="200"/>
      <c r="M77" s="162"/>
      <c r="N77" s="162"/>
      <c r="O77" s="69"/>
      <c r="P77" s="201"/>
      <c r="Q77" s="202"/>
      <c r="R77" s="201"/>
      <c r="S77" s="69"/>
      <c r="T77" s="193"/>
      <c r="U77" s="118"/>
      <c r="V77" s="118"/>
      <c r="W77" s="14"/>
      <c r="X77" s="14"/>
      <c r="Y77" s="11"/>
      <c r="Z77" s="11"/>
      <c r="AA77" s="195"/>
      <c r="AB77" s="195"/>
      <c r="AC77" s="195"/>
    </row>
    <row r="78" ht="15.75" customHeight="1">
      <c r="A78" s="15">
        <v>1.0</v>
      </c>
      <c r="B78" s="17" t="s">
        <v>688</v>
      </c>
      <c r="C78" s="17" t="s">
        <v>689</v>
      </c>
      <c r="D78" s="18" t="s">
        <v>23</v>
      </c>
      <c r="E78" s="19">
        <v>147225.0</v>
      </c>
      <c r="F78" s="21" t="s">
        <v>4</v>
      </c>
      <c r="G78" s="31">
        <v>75.0</v>
      </c>
      <c r="H78" s="31">
        <v>80.0</v>
      </c>
      <c r="I78" s="31">
        <v>64.0</v>
      </c>
      <c r="J78" s="21"/>
      <c r="K78" s="120"/>
      <c r="L78" s="120">
        <f t="shared" ref="L78:L93" si="42">AVERAGE(G78:J78)</f>
        <v>73</v>
      </c>
      <c r="M78" s="31">
        <v>70.0</v>
      </c>
      <c r="N78" s="31">
        <v>77.0</v>
      </c>
      <c r="O78" s="26">
        <v>80.0</v>
      </c>
      <c r="P78" s="192"/>
      <c r="Q78" s="193">
        <f t="shared" ref="Q78:Q93" si="43">AVERAGE(M78:P78)</f>
        <v>75.66666667</v>
      </c>
      <c r="R78" s="194">
        <v>40.0</v>
      </c>
      <c r="S78" s="26">
        <v>43.0</v>
      </c>
      <c r="T78" s="193">
        <f t="shared" ref="T78:T93" si="44">SUM(L78+Q78+R78+S78)</f>
        <v>231.6666667</v>
      </c>
      <c r="U78" s="118" t="b">
        <f t="shared" ref="U78:U93" si="45">IF(L78,L78&gt;=56,L78&lt;56)</f>
        <v>1</v>
      </c>
      <c r="V78" s="118" t="b">
        <f t="shared" ref="V78:V81" si="46">IF(Q78,Q78&gt;=56,Q78&lt;56)</f>
        <v>1</v>
      </c>
      <c r="W78" s="11" t="b">
        <f t="shared" ref="W78:W81" si="47">IF(R78,R78=40)</f>
        <v>1</v>
      </c>
      <c r="X78" s="11" t="b">
        <f t="shared" ref="X78:X81" si="48">IF(S78,S78&gt;=35,S78&lt;35)</f>
        <v>1</v>
      </c>
      <c r="Y78" s="11" t="b">
        <f t="shared" ref="Y78:Y81" si="49">IF(T78,T78&gt;=206,T78&lt;206)</f>
        <v>1</v>
      </c>
      <c r="Z78" s="11" t="b">
        <f t="shared" ref="Z78:Z81" si="50">AND(U78:Y78)</f>
        <v>1</v>
      </c>
      <c r="AA78" s="195"/>
      <c r="AB78" s="195"/>
      <c r="AC78" s="195"/>
    </row>
    <row r="79" ht="15.75" customHeight="1">
      <c r="A79" s="15">
        <f t="shared" ref="A79:A93" si="51">A78+1</f>
        <v>2</v>
      </c>
      <c r="B79" s="17" t="s">
        <v>218</v>
      </c>
      <c r="C79" s="17" t="s">
        <v>450</v>
      </c>
      <c r="D79" s="18" t="s">
        <v>98</v>
      </c>
      <c r="E79" s="19">
        <v>149020.0</v>
      </c>
      <c r="F79" s="21" t="s">
        <v>4</v>
      </c>
      <c r="G79" s="31">
        <v>80.0</v>
      </c>
      <c r="H79" s="31">
        <v>75.0</v>
      </c>
      <c r="I79" s="31">
        <v>75.0</v>
      </c>
      <c r="J79" s="21"/>
      <c r="K79" s="120"/>
      <c r="L79" s="120">
        <f t="shared" si="42"/>
        <v>76.66666667</v>
      </c>
      <c r="M79" s="31">
        <v>71.0</v>
      </c>
      <c r="N79" s="31">
        <v>68.0</v>
      </c>
      <c r="O79" s="26">
        <v>72.0</v>
      </c>
      <c r="P79" s="192"/>
      <c r="Q79" s="193">
        <f t="shared" si="43"/>
        <v>70.33333333</v>
      </c>
      <c r="R79" s="194">
        <v>40.0</v>
      </c>
      <c r="S79" s="26">
        <v>40.0</v>
      </c>
      <c r="T79" s="193">
        <f t="shared" si="44"/>
        <v>227</v>
      </c>
      <c r="U79" s="118" t="b">
        <f t="shared" si="45"/>
        <v>1</v>
      </c>
      <c r="V79" s="118" t="b">
        <f t="shared" si="46"/>
        <v>1</v>
      </c>
      <c r="W79" s="11" t="b">
        <f t="shared" si="47"/>
        <v>1</v>
      </c>
      <c r="X79" s="11" t="b">
        <f t="shared" si="48"/>
        <v>1</v>
      </c>
      <c r="Y79" s="11" t="b">
        <f t="shared" si="49"/>
        <v>1</v>
      </c>
      <c r="Z79" s="11" t="b">
        <f t="shared" si="50"/>
        <v>1</v>
      </c>
      <c r="AA79" s="195"/>
      <c r="AB79" s="195"/>
      <c r="AC79" s="195"/>
    </row>
    <row r="80" ht="15.75" customHeight="1">
      <c r="A80" s="15">
        <f t="shared" si="51"/>
        <v>3</v>
      </c>
      <c r="B80" s="17" t="s">
        <v>690</v>
      </c>
      <c r="C80" s="17" t="s">
        <v>691</v>
      </c>
      <c r="D80" s="18" t="s">
        <v>596</v>
      </c>
      <c r="E80" s="19">
        <v>113227.0</v>
      </c>
      <c r="F80" s="21" t="s">
        <v>4</v>
      </c>
      <c r="G80" s="31">
        <v>76.0</v>
      </c>
      <c r="H80" s="31">
        <v>80.0</v>
      </c>
      <c r="I80" s="31">
        <v>68.0</v>
      </c>
      <c r="J80" s="21"/>
      <c r="K80" s="120"/>
      <c r="L80" s="120">
        <f t="shared" si="42"/>
        <v>74.66666667</v>
      </c>
      <c r="M80" s="31">
        <v>71.0</v>
      </c>
      <c r="N80" s="31">
        <v>72.0</v>
      </c>
      <c r="O80" s="26">
        <v>75.0</v>
      </c>
      <c r="P80" s="192"/>
      <c r="Q80" s="193">
        <f t="shared" si="43"/>
        <v>72.66666667</v>
      </c>
      <c r="R80" s="194">
        <v>40.0</v>
      </c>
      <c r="S80" s="26">
        <v>37.0</v>
      </c>
      <c r="T80" s="193">
        <f t="shared" si="44"/>
        <v>224.3333333</v>
      </c>
      <c r="U80" s="118" t="b">
        <f t="shared" si="45"/>
        <v>1</v>
      </c>
      <c r="V80" s="118" t="b">
        <f t="shared" si="46"/>
        <v>1</v>
      </c>
      <c r="W80" s="11" t="b">
        <f t="shared" si="47"/>
        <v>1</v>
      </c>
      <c r="X80" s="11" t="b">
        <f t="shared" si="48"/>
        <v>1</v>
      </c>
      <c r="Y80" s="11" t="b">
        <f t="shared" si="49"/>
        <v>1</v>
      </c>
      <c r="Z80" s="11" t="b">
        <f t="shared" si="50"/>
        <v>1</v>
      </c>
      <c r="AA80" s="195"/>
      <c r="AB80" s="195"/>
      <c r="AC80" s="195"/>
    </row>
    <row r="81" ht="15.75" customHeight="1">
      <c r="A81" s="15">
        <f t="shared" si="51"/>
        <v>4</v>
      </c>
      <c r="B81" s="17" t="s">
        <v>680</v>
      </c>
      <c r="C81" s="17" t="s">
        <v>692</v>
      </c>
      <c r="D81" s="18" t="s">
        <v>624</v>
      </c>
      <c r="E81" s="19">
        <v>112527.0</v>
      </c>
      <c r="F81" s="21" t="s">
        <v>4</v>
      </c>
      <c r="G81" s="31">
        <v>75.0</v>
      </c>
      <c r="H81" s="31">
        <v>76.0</v>
      </c>
      <c r="I81" s="31">
        <v>52.0</v>
      </c>
      <c r="J81" s="21"/>
      <c r="K81" s="120"/>
      <c r="L81" s="120">
        <f t="shared" si="42"/>
        <v>67.66666667</v>
      </c>
      <c r="M81" s="31">
        <v>66.0</v>
      </c>
      <c r="N81" s="31">
        <v>73.0</v>
      </c>
      <c r="O81" s="26">
        <v>76.0</v>
      </c>
      <c r="P81" s="192"/>
      <c r="Q81" s="193">
        <f t="shared" si="43"/>
        <v>71.66666667</v>
      </c>
      <c r="R81" s="194">
        <v>40.0</v>
      </c>
      <c r="S81" s="26">
        <v>42.0</v>
      </c>
      <c r="T81" s="193">
        <f t="shared" si="44"/>
        <v>221.3333333</v>
      </c>
      <c r="U81" s="118" t="b">
        <f t="shared" si="45"/>
        <v>1</v>
      </c>
      <c r="V81" s="118" t="b">
        <f t="shared" si="46"/>
        <v>1</v>
      </c>
      <c r="W81" s="11" t="b">
        <f t="shared" si="47"/>
        <v>1</v>
      </c>
      <c r="X81" s="11" t="b">
        <f t="shared" si="48"/>
        <v>1</v>
      </c>
      <c r="Y81" s="11" t="b">
        <f t="shared" si="49"/>
        <v>1</v>
      </c>
      <c r="Z81" s="11" t="b">
        <f t="shared" si="50"/>
        <v>1</v>
      </c>
      <c r="AA81" s="195"/>
      <c r="AB81" s="195"/>
      <c r="AC81" s="195"/>
    </row>
    <row r="82" ht="15.75" customHeight="1">
      <c r="A82" s="15">
        <f t="shared" si="51"/>
        <v>5</v>
      </c>
      <c r="B82" s="17" t="s">
        <v>693</v>
      </c>
      <c r="C82" s="17" t="s">
        <v>694</v>
      </c>
      <c r="D82" s="18" t="s">
        <v>695</v>
      </c>
      <c r="E82" s="19">
        <v>113988.0</v>
      </c>
      <c r="F82" s="31" t="s">
        <v>4</v>
      </c>
      <c r="G82" s="31">
        <v>70.0</v>
      </c>
      <c r="H82" s="31">
        <v>75.0</v>
      </c>
      <c r="I82" s="31">
        <v>80.0</v>
      </c>
      <c r="J82" s="21"/>
      <c r="K82" s="120"/>
      <c r="L82" s="120">
        <f t="shared" si="42"/>
        <v>75</v>
      </c>
      <c r="M82" s="31">
        <v>56.0</v>
      </c>
      <c r="N82" s="31">
        <v>61.0</v>
      </c>
      <c r="O82" s="26">
        <v>66.0</v>
      </c>
      <c r="P82" s="192"/>
      <c r="Q82" s="193">
        <f t="shared" si="43"/>
        <v>61</v>
      </c>
      <c r="R82" s="194">
        <v>40.0</v>
      </c>
      <c r="S82" s="26">
        <v>45.0</v>
      </c>
      <c r="T82" s="193">
        <f t="shared" si="44"/>
        <v>221</v>
      </c>
      <c r="U82" s="118" t="b">
        <f t="shared" si="45"/>
        <v>1</v>
      </c>
      <c r="V82" s="118"/>
      <c r="W82" s="11"/>
      <c r="X82" s="11"/>
      <c r="Y82" s="11"/>
      <c r="Z82" s="11"/>
      <c r="AA82" s="195"/>
      <c r="AB82" s="195"/>
      <c r="AC82" s="195"/>
    </row>
    <row r="83" ht="15.75" customHeight="1">
      <c r="A83" s="15">
        <f t="shared" si="51"/>
        <v>6</v>
      </c>
      <c r="B83" s="17" t="s">
        <v>625</v>
      </c>
      <c r="C83" s="17" t="s">
        <v>696</v>
      </c>
      <c r="D83" s="18" t="s">
        <v>619</v>
      </c>
      <c r="E83" s="19">
        <v>113258.0</v>
      </c>
      <c r="F83" s="21" t="s">
        <v>4</v>
      </c>
      <c r="G83" s="31">
        <v>80.0</v>
      </c>
      <c r="H83" s="31">
        <v>75.0</v>
      </c>
      <c r="I83" s="31">
        <v>52.0</v>
      </c>
      <c r="J83" s="21"/>
      <c r="K83" s="120"/>
      <c r="L83" s="120">
        <f t="shared" si="42"/>
        <v>69</v>
      </c>
      <c r="M83" s="31">
        <v>65.0</v>
      </c>
      <c r="N83" s="31">
        <v>74.0</v>
      </c>
      <c r="O83" s="26">
        <v>75.0</v>
      </c>
      <c r="P83" s="192"/>
      <c r="Q83" s="193">
        <f t="shared" si="43"/>
        <v>71.33333333</v>
      </c>
      <c r="R83" s="194">
        <v>40.0</v>
      </c>
      <c r="S83" s="26">
        <v>39.0</v>
      </c>
      <c r="T83" s="193">
        <f t="shared" si="44"/>
        <v>219.3333333</v>
      </c>
      <c r="U83" s="118" t="b">
        <f t="shared" si="45"/>
        <v>1</v>
      </c>
      <c r="V83" s="118" t="b">
        <f t="shared" ref="V83:V91" si="52">IF(Q83,Q83&gt;=56,Q83&lt;56)</f>
        <v>1</v>
      </c>
      <c r="W83" s="11" t="b">
        <f t="shared" ref="W83:W91" si="53">IF(R83,R83=40)</f>
        <v>1</v>
      </c>
      <c r="X83" s="11" t="b">
        <f t="shared" ref="X83:X91" si="54">IF(S83,S83&gt;=35,S83&lt;35)</f>
        <v>1</v>
      </c>
      <c r="Y83" s="11" t="b">
        <f t="shared" ref="Y83:Y91" si="55">IF(T83,T83&gt;=206,T83&lt;206)</f>
        <v>1</v>
      </c>
      <c r="Z83" s="11" t="b">
        <f t="shared" ref="Z83:Z91" si="56">AND(U83:Y83)</f>
        <v>1</v>
      </c>
      <c r="AA83" s="195"/>
      <c r="AB83" s="195"/>
      <c r="AC83" s="195"/>
    </row>
    <row r="84" ht="15.75" customHeight="1">
      <c r="A84" s="15">
        <f t="shared" si="51"/>
        <v>7</v>
      </c>
      <c r="B84" s="17" t="s">
        <v>530</v>
      </c>
      <c r="C84" s="17" t="s">
        <v>531</v>
      </c>
      <c r="D84" s="18" t="s">
        <v>605</v>
      </c>
      <c r="E84" s="19">
        <v>112893.0</v>
      </c>
      <c r="F84" s="21" t="s">
        <v>4</v>
      </c>
      <c r="G84" s="31">
        <v>80.0</v>
      </c>
      <c r="H84" s="31">
        <v>72.0</v>
      </c>
      <c r="I84" s="31">
        <v>68.0</v>
      </c>
      <c r="J84" s="21"/>
      <c r="K84" s="120"/>
      <c r="L84" s="120">
        <f t="shared" si="42"/>
        <v>73.33333333</v>
      </c>
      <c r="M84" s="31">
        <v>51.0</v>
      </c>
      <c r="N84" s="31">
        <v>72.0</v>
      </c>
      <c r="O84" s="26">
        <v>71.0</v>
      </c>
      <c r="P84" s="192"/>
      <c r="Q84" s="193">
        <f t="shared" si="43"/>
        <v>64.66666667</v>
      </c>
      <c r="R84" s="194">
        <v>40.0</v>
      </c>
      <c r="S84" s="26">
        <v>41.0</v>
      </c>
      <c r="T84" s="193">
        <f t="shared" si="44"/>
        <v>219</v>
      </c>
      <c r="U84" s="118" t="b">
        <f t="shared" si="45"/>
        <v>1</v>
      </c>
      <c r="V84" s="118" t="b">
        <f t="shared" si="52"/>
        <v>1</v>
      </c>
      <c r="W84" s="11" t="b">
        <f t="shared" si="53"/>
        <v>1</v>
      </c>
      <c r="X84" s="11" t="b">
        <f t="shared" si="54"/>
        <v>1</v>
      </c>
      <c r="Y84" s="11" t="b">
        <f t="shared" si="55"/>
        <v>1</v>
      </c>
      <c r="Z84" s="11" t="b">
        <f t="shared" si="56"/>
        <v>1</v>
      </c>
      <c r="AA84" s="195"/>
      <c r="AB84" s="195"/>
      <c r="AC84" s="195"/>
    </row>
    <row r="85" ht="15.75" customHeight="1">
      <c r="A85" s="15">
        <f t="shared" si="51"/>
        <v>8</v>
      </c>
      <c r="B85" s="17" t="s">
        <v>697</v>
      </c>
      <c r="C85" s="17" t="s">
        <v>698</v>
      </c>
      <c r="D85" s="18" t="s">
        <v>596</v>
      </c>
      <c r="E85" s="19">
        <v>149051.0</v>
      </c>
      <c r="F85" s="21" t="s">
        <v>4</v>
      </c>
      <c r="G85" s="31">
        <v>71.0</v>
      </c>
      <c r="H85" s="31">
        <v>68.0</v>
      </c>
      <c r="I85" s="31">
        <v>68.0</v>
      </c>
      <c r="J85" s="21"/>
      <c r="K85" s="120"/>
      <c r="L85" s="120">
        <f t="shared" si="42"/>
        <v>69</v>
      </c>
      <c r="M85" s="31">
        <v>67.0</v>
      </c>
      <c r="N85" s="31">
        <v>76.0</v>
      </c>
      <c r="O85" s="26">
        <v>80.0</v>
      </c>
      <c r="P85" s="192"/>
      <c r="Q85" s="193">
        <f t="shared" si="43"/>
        <v>74.33333333</v>
      </c>
      <c r="R85" s="194">
        <v>30.0</v>
      </c>
      <c r="S85" s="26">
        <v>43.0</v>
      </c>
      <c r="T85" s="193">
        <f t="shared" si="44"/>
        <v>216.3333333</v>
      </c>
      <c r="U85" s="118" t="b">
        <f t="shared" si="45"/>
        <v>1</v>
      </c>
      <c r="V85" s="118" t="b">
        <f t="shared" si="52"/>
        <v>1</v>
      </c>
      <c r="W85" s="11" t="b">
        <f t="shared" si="53"/>
        <v>0</v>
      </c>
      <c r="X85" s="11" t="b">
        <f t="shared" si="54"/>
        <v>1</v>
      </c>
      <c r="Y85" s="11" t="b">
        <f t="shared" si="55"/>
        <v>1</v>
      </c>
      <c r="Z85" s="11" t="b">
        <f t="shared" si="56"/>
        <v>0</v>
      </c>
      <c r="AA85" s="195"/>
      <c r="AB85" s="195"/>
      <c r="AC85" s="195"/>
    </row>
    <row r="86" ht="15.75" customHeight="1">
      <c r="A86" s="15">
        <f t="shared" si="51"/>
        <v>9</v>
      </c>
      <c r="B86" s="17" t="s">
        <v>699</v>
      </c>
      <c r="C86" s="17" t="s">
        <v>700</v>
      </c>
      <c r="D86" s="18" t="s">
        <v>624</v>
      </c>
      <c r="E86" s="19">
        <v>148686.0</v>
      </c>
      <c r="F86" s="21" t="s">
        <v>4</v>
      </c>
      <c r="G86" s="31">
        <v>75.0</v>
      </c>
      <c r="H86" s="31">
        <v>68.0</v>
      </c>
      <c r="I86" s="31">
        <v>60.0</v>
      </c>
      <c r="J86" s="21"/>
      <c r="K86" s="120"/>
      <c r="L86" s="120">
        <f t="shared" si="42"/>
        <v>67.66666667</v>
      </c>
      <c r="M86" s="31">
        <v>65.0</v>
      </c>
      <c r="N86" s="31">
        <v>57.0</v>
      </c>
      <c r="O86" s="26">
        <v>66.0</v>
      </c>
      <c r="P86" s="192"/>
      <c r="Q86" s="193">
        <f t="shared" si="43"/>
        <v>62.66666667</v>
      </c>
      <c r="R86" s="194">
        <v>40.0</v>
      </c>
      <c r="S86" s="26">
        <v>44.0</v>
      </c>
      <c r="T86" s="193">
        <f t="shared" si="44"/>
        <v>214.3333333</v>
      </c>
      <c r="U86" s="118" t="b">
        <f t="shared" si="45"/>
        <v>1</v>
      </c>
      <c r="V86" s="118" t="b">
        <f t="shared" si="52"/>
        <v>1</v>
      </c>
      <c r="W86" s="11" t="b">
        <f t="shared" si="53"/>
        <v>1</v>
      </c>
      <c r="X86" s="11" t="b">
        <f t="shared" si="54"/>
        <v>1</v>
      </c>
      <c r="Y86" s="11" t="b">
        <f t="shared" si="55"/>
        <v>1</v>
      </c>
      <c r="Z86" s="11" t="b">
        <f t="shared" si="56"/>
        <v>1</v>
      </c>
      <c r="AA86" s="195"/>
      <c r="AB86" s="195"/>
      <c r="AC86" s="195"/>
    </row>
    <row r="87" ht="15.75" customHeight="1">
      <c r="A87" s="15">
        <f t="shared" si="51"/>
        <v>10</v>
      </c>
      <c r="B87" s="17" t="s">
        <v>477</v>
      </c>
      <c r="C87" s="17" t="s">
        <v>478</v>
      </c>
      <c r="D87" s="18" t="s">
        <v>605</v>
      </c>
      <c r="E87" s="19">
        <v>114017.0</v>
      </c>
      <c r="F87" s="21" t="s">
        <v>4</v>
      </c>
      <c r="G87" s="31">
        <v>75.0</v>
      </c>
      <c r="H87" s="31">
        <v>75.0</v>
      </c>
      <c r="I87" s="31">
        <v>64.0</v>
      </c>
      <c r="J87" s="21"/>
      <c r="K87" s="120"/>
      <c r="L87" s="120">
        <f t="shared" si="42"/>
        <v>71.33333333</v>
      </c>
      <c r="M87" s="31">
        <v>55.0</v>
      </c>
      <c r="N87" s="31">
        <v>65.0</v>
      </c>
      <c r="O87" s="26">
        <v>60.0</v>
      </c>
      <c r="P87" s="192"/>
      <c r="Q87" s="193">
        <f t="shared" si="43"/>
        <v>60</v>
      </c>
      <c r="R87" s="194">
        <v>40.0</v>
      </c>
      <c r="S87" s="26">
        <v>40.0</v>
      </c>
      <c r="T87" s="193">
        <f t="shared" si="44"/>
        <v>211.3333333</v>
      </c>
      <c r="U87" s="118" t="b">
        <f t="shared" si="45"/>
        <v>1</v>
      </c>
      <c r="V87" s="118" t="b">
        <f t="shared" si="52"/>
        <v>1</v>
      </c>
      <c r="W87" s="11" t="b">
        <f t="shared" si="53"/>
        <v>1</v>
      </c>
      <c r="X87" s="11" t="b">
        <f t="shared" si="54"/>
        <v>1</v>
      </c>
      <c r="Y87" s="11" t="b">
        <f t="shared" si="55"/>
        <v>1</v>
      </c>
      <c r="Z87" s="11" t="b">
        <f t="shared" si="56"/>
        <v>1</v>
      </c>
      <c r="AA87" s="195"/>
      <c r="AB87" s="195"/>
      <c r="AC87" s="195"/>
    </row>
    <row r="88" ht="15.75" customHeight="1">
      <c r="A88" s="15">
        <f t="shared" si="51"/>
        <v>11</v>
      </c>
      <c r="B88" s="17" t="s">
        <v>701</v>
      </c>
      <c r="C88" s="17" t="s">
        <v>702</v>
      </c>
      <c r="D88" s="18" t="s">
        <v>610</v>
      </c>
      <c r="E88" s="19">
        <v>112862.0</v>
      </c>
      <c r="F88" s="21" t="s">
        <v>4</v>
      </c>
      <c r="G88" s="31">
        <v>75.0</v>
      </c>
      <c r="H88" s="31">
        <v>75.0</v>
      </c>
      <c r="I88" s="31">
        <v>52.0</v>
      </c>
      <c r="J88" s="21"/>
      <c r="K88" s="120"/>
      <c r="L88" s="120">
        <f t="shared" si="42"/>
        <v>67.33333333</v>
      </c>
      <c r="M88" s="31">
        <v>46.0</v>
      </c>
      <c r="N88" s="31">
        <v>69.0</v>
      </c>
      <c r="O88" s="26">
        <v>73.0</v>
      </c>
      <c r="P88" s="192"/>
      <c r="Q88" s="193">
        <f t="shared" si="43"/>
        <v>62.66666667</v>
      </c>
      <c r="R88" s="194">
        <v>40.0</v>
      </c>
      <c r="S88" s="26">
        <v>41.0</v>
      </c>
      <c r="T88" s="193">
        <f t="shared" si="44"/>
        <v>211</v>
      </c>
      <c r="U88" s="118" t="b">
        <f t="shared" si="45"/>
        <v>1</v>
      </c>
      <c r="V88" s="118" t="b">
        <f t="shared" si="52"/>
        <v>1</v>
      </c>
      <c r="W88" s="11" t="b">
        <f t="shared" si="53"/>
        <v>1</v>
      </c>
      <c r="X88" s="11" t="b">
        <f t="shared" si="54"/>
        <v>1</v>
      </c>
      <c r="Y88" s="11" t="b">
        <f t="shared" si="55"/>
        <v>1</v>
      </c>
      <c r="Z88" s="11" t="b">
        <f t="shared" si="56"/>
        <v>1</v>
      </c>
      <c r="AA88" s="195"/>
      <c r="AB88" s="195"/>
      <c r="AC88" s="195"/>
    </row>
    <row r="89" ht="15.75" customHeight="1">
      <c r="A89" s="15">
        <f t="shared" si="51"/>
        <v>12</v>
      </c>
      <c r="B89" s="17" t="s">
        <v>703</v>
      </c>
      <c r="C89" s="17" t="s">
        <v>704</v>
      </c>
      <c r="D89" s="18" t="s">
        <v>597</v>
      </c>
      <c r="E89" s="19">
        <v>147956.0</v>
      </c>
      <c r="F89" s="21" t="s">
        <v>4</v>
      </c>
      <c r="G89" s="31">
        <v>75.0</v>
      </c>
      <c r="H89" s="31">
        <v>72.0</v>
      </c>
      <c r="I89" s="31">
        <v>68.0</v>
      </c>
      <c r="J89" s="21"/>
      <c r="K89" s="120"/>
      <c r="L89" s="120">
        <f t="shared" si="42"/>
        <v>71.66666667</v>
      </c>
      <c r="M89" s="31">
        <v>0.0</v>
      </c>
      <c r="N89" s="31">
        <v>71.0</v>
      </c>
      <c r="O89" s="26">
        <v>70.0</v>
      </c>
      <c r="P89" s="192"/>
      <c r="Q89" s="193">
        <f t="shared" si="43"/>
        <v>47</v>
      </c>
      <c r="R89" s="194">
        <v>40.0</v>
      </c>
      <c r="S89" s="26">
        <v>44.0</v>
      </c>
      <c r="T89" s="193">
        <f t="shared" si="44"/>
        <v>202.6666667</v>
      </c>
      <c r="U89" s="118" t="b">
        <f t="shared" si="45"/>
        <v>1</v>
      </c>
      <c r="V89" s="118" t="b">
        <f t="shared" si="52"/>
        <v>0</v>
      </c>
      <c r="W89" s="11" t="b">
        <f t="shared" si="53"/>
        <v>1</v>
      </c>
      <c r="X89" s="11" t="b">
        <f t="shared" si="54"/>
        <v>1</v>
      </c>
      <c r="Y89" s="11" t="b">
        <f t="shared" si="55"/>
        <v>0</v>
      </c>
      <c r="Z89" s="11" t="b">
        <f t="shared" si="56"/>
        <v>0</v>
      </c>
      <c r="AA89" s="195"/>
      <c r="AB89" s="195"/>
      <c r="AC89" s="195"/>
    </row>
    <row r="90" ht="15.75" customHeight="1">
      <c r="A90" s="15">
        <f t="shared" si="51"/>
        <v>13</v>
      </c>
      <c r="B90" s="17" t="s">
        <v>425</v>
      </c>
      <c r="C90" s="17" t="s">
        <v>426</v>
      </c>
      <c r="D90" s="18" t="s">
        <v>596</v>
      </c>
      <c r="E90" s="19">
        <v>147925.0</v>
      </c>
      <c r="F90" s="21" t="s">
        <v>4</v>
      </c>
      <c r="G90" s="31">
        <v>71.0</v>
      </c>
      <c r="H90" s="31">
        <v>71.0</v>
      </c>
      <c r="I90" s="31">
        <v>64.0</v>
      </c>
      <c r="J90" s="21"/>
      <c r="K90" s="120"/>
      <c r="L90" s="120">
        <f t="shared" si="42"/>
        <v>68.66666667</v>
      </c>
      <c r="M90" s="31">
        <v>0.0</v>
      </c>
      <c r="N90" s="31">
        <v>74.0</v>
      </c>
      <c r="O90" s="26">
        <v>75.0</v>
      </c>
      <c r="P90" s="192"/>
      <c r="Q90" s="193">
        <f t="shared" si="43"/>
        <v>49.66666667</v>
      </c>
      <c r="R90" s="194">
        <v>40.0</v>
      </c>
      <c r="S90" s="26">
        <v>41.0</v>
      </c>
      <c r="T90" s="193">
        <f t="shared" si="44"/>
        <v>199.3333333</v>
      </c>
      <c r="U90" s="118" t="b">
        <f t="shared" si="45"/>
        <v>1</v>
      </c>
      <c r="V90" s="118" t="b">
        <f t="shared" si="52"/>
        <v>0</v>
      </c>
      <c r="W90" s="11" t="b">
        <f t="shared" si="53"/>
        <v>1</v>
      </c>
      <c r="X90" s="11" t="b">
        <f t="shared" si="54"/>
        <v>1</v>
      </c>
      <c r="Y90" s="11" t="b">
        <f t="shared" si="55"/>
        <v>0</v>
      </c>
      <c r="Z90" s="11" t="b">
        <f t="shared" si="56"/>
        <v>0</v>
      </c>
      <c r="AA90" s="195"/>
      <c r="AB90" s="195"/>
      <c r="AC90" s="195"/>
    </row>
    <row r="91" ht="15.75" customHeight="1">
      <c r="A91" s="15">
        <f t="shared" si="51"/>
        <v>14</v>
      </c>
      <c r="B91" s="17" t="s">
        <v>705</v>
      </c>
      <c r="C91" s="17" t="s">
        <v>706</v>
      </c>
      <c r="D91" s="18" t="s">
        <v>345</v>
      </c>
      <c r="E91" s="19">
        <v>148655.0</v>
      </c>
      <c r="F91" s="21" t="s">
        <v>4</v>
      </c>
      <c r="G91" s="31">
        <v>70.0</v>
      </c>
      <c r="H91" s="31">
        <v>80.0</v>
      </c>
      <c r="I91" s="31">
        <v>32.0</v>
      </c>
      <c r="J91" s="21"/>
      <c r="K91" s="120"/>
      <c r="L91" s="120">
        <f t="shared" si="42"/>
        <v>60.66666667</v>
      </c>
      <c r="M91" s="31">
        <v>56.0</v>
      </c>
      <c r="N91" s="31">
        <v>66.0</v>
      </c>
      <c r="O91" s="26">
        <v>56.0</v>
      </c>
      <c r="P91" s="192"/>
      <c r="Q91" s="193">
        <f t="shared" si="43"/>
        <v>59.33333333</v>
      </c>
      <c r="R91" s="194">
        <v>10.0</v>
      </c>
      <c r="S91" s="26">
        <v>41.0</v>
      </c>
      <c r="T91" s="193">
        <f t="shared" si="44"/>
        <v>171</v>
      </c>
      <c r="U91" s="118" t="b">
        <f t="shared" si="45"/>
        <v>1</v>
      </c>
      <c r="V91" s="118" t="b">
        <f t="shared" si="52"/>
        <v>1</v>
      </c>
      <c r="W91" s="11" t="b">
        <f t="shared" si="53"/>
        <v>0</v>
      </c>
      <c r="X91" s="11" t="b">
        <f t="shared" si="54"/>
        <v>1</v>
      </c>
      <c r="Y91" s="11" t="b">
        <f t="shared" si="55"/>
        <v>0</v>
      </c>
      <c r="Z91" s="11" t="b">
        <f t="shared" si="56"/>
        <v>0</v>
      </c>
      <c r="AA91" s="195"/>
      <c r="AB91" s="195"/>
      <c r="AC91" s="195"/>
    </row>
    <row r="92" ht="15.75" customHeight="1">
      <c r="A92" s="15">
        <f t="shared" si="51"/>
        <v>15</v>
      </c>
      <c r="B92" s="17" t="s">
        <v>289</v>
      </c>
      <c r="C92" s="17" t="s">
        <v>290</v>
      </c>
      <c r="D92" s="18" t="s">
        <v>597</v>
      </c>
      <c r="E92" s="19">
        <v>113957.0</v>
      </c>
      <c r="F92" s="21" t="s">
        <v>4</v>
      </c>
      <c r="G92" s="31">
        <v>80.0</v>
      </c>
      <c r="H92" s="31">
        <v>80.0</v>
      </c>
      <c r="I92" s="31">
        <v>43.0</v>
      </c>
      <c r="J92" s="21"/>
      <c r="K92" s="120"/>
      <c r="L92" s="120">
        <f t="shared" si="42"/>
        <v>67.66666667</v>
      </c>
      <c r="M92" s="31">
        <v>67.0</v>
      </c>
      <c r="N92" s="31">
        <v>62.0</v>
      </c>
      <c r="O92" s="26">
        <v>62.0</v>
      </c>
      <c r="P92" s="192"/>
      <c r="Q92" s="193">
        <f t="shared" si="43"/>
        <v>63.66666667</v>
      </c>
      <c r="R92" s="194">
        <v>0.0</v>
      </c>
      <c r="S92" s="26">
        <v>38.0</v>
      </c>
      <c r="T92" s="193">
        <f t="shared" si="44"/>
        <v>169.3333333</v>
      </c>
      <c r="U92" s="118" t="b">
        <f t="shared" si="45"/>
        <v>1</v>
      </c>
      <c r="V92" s="118"/>
      <c r="W92" s="11"/>
      <c r="X92" s="11"/>
      <c r="Y92" s="11"/>
      <c r="Z92" s="11"/>
      <c r="AA92" s="195"/>
      <c r="AB92" s="195"/>
      <c r="AC92" s="195"/>
    </row>
    <row r="93" ht="15.75" customHeight="1">
      <c r="A93" s="15">
        <f t="shared" si="51"/>
        <v>16</v>
      </c>
      <c r="B93" s="17" t="s">
        <v>707</v>
      </c>
      <c r="C93" s="17" t="s">
        <v>657</v>
      </c>
      <c r="D93" s="18" t="s">
        <v>610</v>
      </c>
      <c r="E93" s="19">
        <v>112496.0</v>
      </c>
      <c r="F93" s="21" t="s">
        <v>4</v>
      </c>
      <c r="G93" s="31">
        <v>80.0</v>
      </c>
      <c r="H93" s="31">
        <v>80.0</v>
      </c>
      <c r="I93" s="31">
        <v>52.0</v>
      </c>
      <c r="J93" s="21"/>
      <c r="K93" s="120"/>
      <c r="L93" s="120">
        <f t="shared" si="42"/>
        <v>70.66666667</v>
      </c>
      <c r="M93" s="31">
        <v>62.0</v>
      </c>
      <c r="N93" s="31">
        <v>71.0</v>
      </c>
      <c r="O93" s="26">
        <v>72.0</v>
      </c>
      <c r="P93" s="192"/>
      <c r="Q93" s="193">
        <f t="shared" si="43"/>
        <v>68.33333333</v>
      </c>
      <c r="R93" s="194">
        <v>30.0</v>
      </c>
      <c r="S93" s="204"/>
      <c r="T93" s="193">
        <f t="shared" si="44"/>
        <v>169</v>
      </c>
      <c r="U93" s="118" t="b">
        <f t="shared" si="45"/>
        <v>1</v>
      </c>
      <c r="V93" s="118" t="b">
        <f>IF(Q93,Q93&gt;=56,Q93&lt;56)</f>
        <v>1</v>
      </c>
      <c r="W93" s="11" t="b">
        <f>IF(R93,R93=40)</f>
        <v>0</v>
      </c>
      <c r="X93" s="11" t="b">
        <f>IF(S93,S93&gt;=35,S93&lt;35)</f>
        <v>1</v>
      </c>
      <c r="Y93" s="11" t="b">
        <f>IF(T93,T93&gt;=206,T93&lt;206)</f>
        <v>0</v>
      </c>
      <c r="Z93" s="11" t="b">
        <f>AND(U93:Y93)</f>
        <v>0</v>
      </c>
      <c r="AA93" s="195"/>
      <c r="AB93" s="195"/>
      <c r="AC93" s="195"/>
    </row>
    <row r="94" ht="15.75" customHeight="1">
      <c r="A94" s="15"/>
      <c r="B94" s="29"/>
      <c r="C94" s="29"/>
      <c r="D94" s="175"/>
      <c r="E94" s="24"/>
      <c r="F94" s="21"/>
      <c r="G94" s="21"/>
      <c r="H94" s="21"/>
      <c r="I94" s="21"/>
      <c r="J94" s="120"/>
      <c r="K94" s="120"/>
      <c r="L94" s="120"/>
      <c r="M94" s="21"/>
      <c r="N94" s="21"/>
      <c r="O94" s="14"/>
      <c r="P94" s="192"/>
      <c r="Q94" s="193"/>
      <c r="R94" s="192"/>
      <c r="S94" s="14"/>
      <c r="T94" s="199">
        <f>SUM(T77:T93)</f>
        <v>3328</v>
      </c>
      <c r="U94" s="118"/>
      <c r="V94" s="118"/>
      <c r="W94" s="11"/>
      <c r="X94" s="11"/>
      <c r="Y94" s="11"/>
      <c r="Z94" s="11"/>
      <c r="AA94" s="195"/>
      <c r="AB94" s="195"/>
      <c r="AC94" s="195"/>
    </row>
    <row r="95" ht="15.75" customHeight="1">
      <c r="A95" s="14"/>
      <c r="B95" s="9" t="s">
        <v>627</v>
      </c>
      <c r="C95" s="10" t="s">
        <v>14</v>
      </c>
      <c r="D95" s="11" t="s">
        <v>15</v>
      </c>
      <c r="E95" s="11" t="s">
        <v>16</v>
      </c>
      <c r="F95" s="11"/>
      <c r="G95" s="162"/>
      <c r="H95" s="162"/>
      <c r="I95" s="162"/>
      <c r="J95" s="162"/>
      <c r="K95" s="119"/>
      <c r="L95" s="200"/>
      <c r="M95" s="162"/>
      <c r="N95" s="162"/>
      <c r="O95" s="69"/>
      <c r="P95" s="201"/>
      <c r="Q95" s="202"/>
      <c r="R95" s="201"/>
      <c r="S95" s="69"/>
      <c r="T95" s="193"/>
      <c r="U95" s="118"/>
      <c r="V95" s="118"/>
      <c r="W95" s="14"/>
      <c r="X95" s="14"/>
      <c r="Y95" s="11"/>
      <c r="Z95" s="11"/>
      <c r="AA95" s="195"/>
      <c r="AB95" s="195"/>
      <c r="AC95" s="195"/>
    </row>
    <row r="96" ht="15.75" customHeight="1">
      <c r="A96" s="15">
        <v>1.0</v>
      </c>
      <c r="B96" s="17" t="s">
        <v>708</v>
      </c>
      <c r="C96" s="17" t="s">
        <v>390</v>
      </c>
      <c r="D96" s="18" t="s">
        <v>596</v>
      </c>
      <c r="E96" s="19">
        <v>116180.0</v>
      </c>
      <c r="F96" s="21" t="s">
        <v>5</v>
      </c>
      <c r="G96" s="31">
        <v>70.0</v>
      </c>
      <c r="H96" s="31">
        <v>63.0</v>
      </c>
      <c r="I96" s="31">
        <v>75.0</v>
      </c>
      <c r="J96" s="21"/>
      <c r="K96" s="119"/>
      <c r="L96" s="200">
        <f t="shared" ref="L96:L112" si="57">AVERAGE(G96:J96)</f>
        <v>69.33333333</v>
      </c>
      <c r="M96" s="31">
        <v>79.0</v>
      </c>
      <c r="N96" s="31">
        <v>74.0</v>
      </c>
      <c r="O96" s="26">
        <v>76.0</v>
      </c>
      <c r="P96" s="192"/>
      <c r="Q96" s="193">
        <f t="shared" ref="Q96:Q112" si="58">AVERAGE(M96:P96)</f>
        <v>76.33333333</v>
      </c>
      <c r="R96" s="194">
        <v>40.0</v>
      </c>
      <c r="S96" s="26">
        <v>44.0</v>
      </c>
      <c r="T96" s="193">
        <f t="shared" ref="T96:T112" si="59">SUM(L96+Q96+R96+S96)</f>
        <v>229.6666667</v>
      </c>
      <c r="U96" s="32" t="b">
        <f t="shared" ref="U96:U112" si="60">IF(L96,L96&gt;=56,L96&lt;56)</f>
        <v>1</v>
      </c>
      <c r="V96" s="32" t="b">
        <f t="shared" ref="V96:V112" si="61">IF(Q96,Q96&gt;=56,Q96&lt;56)</f>
        <v>1</v>
      </c>
      <c r="W96" s="14" t="b">
        <f t="shared" ref="W96:W112" si="62">IF(R96,R96=40)</f>
        <v>1</v>
      </c>
      <c r="X96" s="14" t="b">
        <f t="shared" ref="X96:X112" si="63">IF(S96,S96&gt;=35,S96&lt;35)</f>
        <v>1</v>
      </c>
      <c r="Y96" s="14" t="b">
        <f t="shared" ref="Y96:Y112" si="64">IF(T96,T96&gt;=206,T96&lt;206)</f>
        <v>1</v>
      </c>
      <c r="Z96" s="14" t="b">
        <f t="shared" ref="Z96:Z112" si="65">AND(U96:Y96)</f>
        <v>1</v>
      </c>
      <c r="AA96" s="195"/>
      <c r="AB96" s="195"/>
      <c r="AC96" s="195"/>
    </row>
    <row r="97" ht="15.75" customHeight="1">
      <c r="A97" s="15">
        <f t="shared" ref="A97:A112" si="66">A96+1</f>
        <v>2</v>
      </c>
      <c r="B97" s="17" t="s">
        <v>709</v>
      </c>
      <c r="C97" s="17" t="s">
        <v>217</v>
      </c>
      <c r="D97" s="18" t="s">
        <v>610</v>
      </c>
      <c r="E97" s="19">
        <v>151973.0</v>
      </c>
      <c r="F97" s="21" t="s">
        <v>5</v>
      </c>
      <c r="G97" s="31">
        <v>64.0</v>
      </c>
      <c r="H97" s="31">
        <v>75.0</v>
      </c>
      <c r="I97" s="31">
        <v>80.0</v>
      </c>
      <c r="J97" s="21"/>
      <c r="K97" s="119"/>
      <c r="L97" s="200">
        <f t="shared" si="57"/>
        <v>73</v>
      </c>
      <c r="M97" s="31">
        <v>66.0</v>
      </c>
      <c r="N97" s="31">
        <v>70.0</v>
      </c>
      <c r="O97" s="26">
        <v>78.0</v>
      </c>
      <c r="P97" s="192"/>
      <c r="Q97" s="193">
        <f t="shared" si="58"/>
        <v>71.33333333</v>
      </c>
      <c r="R97" s="194">
        <v>40.0</v>
      </c>
      <c r="S97" s="26">
        <v>43.0</v>
      </c>
      <c r="T97" s="193">
        <f t="shared" si="59"/>
        <v>227.3333333</v>
      </c>
      <c r="U97" s="32" t="b">
        <f t="shared" si="60"/>
        <v>1</v>
      </c>
      <c r="V97" s="32" t="b">
        <f t="shared" si="61"/>
        <v>1</v>
      </c>
      <c r="W97" s="14" t="b">
        <f t="shared" si="62"/>
        <v>1</v>
      </c>
      <c r="X97" s="14" t="b">
        <f t="shared" si="63"/>
        <v>1</v>
      </c>
      <c r="Y97" s="14" t="b">
        <f t="shared" si="64"/>
        <v>1</v>
      </c>
      <c r="Z97" s="14" t="b">
        <f t="shared" si="65"/>
        <v>1</v>
      </c>
      <c r="AA97" s="195"/>
      <c r="AB97" s="195"/>
      <c r="AC97" s="195"/>
    </row>
    <row r="98" ht="15.75" customHeight="1">
      <c r="A98" s="15">
        <f t="shared" si="66"/>
        <v>3</v>
      </c>
      <c r="B98" s="17" t="s">
        <v>204</v>
      </c>
      <c r="C98" s="17" t="s">
        <v>121</v>
      </c>
      <c r="D98" s="18" t="s">
        <v>610</v>
      </c>
      <c r="E98" s="19">
        <v>115815.0</v>
      </c>
      <c r="F98" s="21" t="s">
        <v>5</v>
      </c>
      <c r="G98" s="31">
        <v>52.0</v>
      </c>
      <c r="H98" s="31">
        <v>80.0</v>
      </c>
      <c r="I98" s="31">
        <v>80.0</v>
      </c>
      <c r="J98" s="21"/>
      <c r="K98" s="119"/>
      <c r="L98" s="200">
        <f t="shared" si="57"/>
        <v>70.66666667</v>
      </c>
      <c r="M98" s="31">
        <v>75.0</v>
      </c>
      <c r="N98" s="31">
        <v>61.0</v>
      </c>
      <c r="O98" s="26">
        <v>71.0</v>
      </c>
      <c r="P98" s="192"/>
      <c r="Q98" s="193">
        <f t="shared" si="58"/>
        <v>69</v>
      </c>
      <c r="R98" s="194">
        <v>40.0</v>
      </c>
      <c r="S98" s="26">
        <v>43.0</v>
      </c>
      <c r="T98" s="193">
        <f t="shared" si="59"/>
        <v>222.6666667</v>
      </c>
      <c r="U98" s="32" t="b">
        <f t="shared" si="60"/>
        <v>1</v>
      </c>
      <c r="V98" s="32" t="b">
        <f t="shared" si="61"/>
        <v>1</v>
      </c>
      <c r="W98" s="14" t="b">
        <f t="shared" si="62"/>
        <v>1</v>
      </c>
      <c r="X98" s="14" t="b">
        <f t="shared" si="63"/>
        <v>1</v>
      </c>
      <c r="Y98" s="14" t="b">
        <f t="shared" si="64"/>
        <v>1</v>
      </c>
      <c r="Z98" s="14" t="b">
        <f t="shared" si="65"/>
        <v>1</v>
      </c>
      <c r="AA98" s="195"/>
      <c r="AB98" s="195"/>
      <c r="AC98" s="195"/>
    </row>
    <row r="99" ht="15.75" customHeight="1">
      <c r="A99" s="15">
        <f t="shared" si="66"/>
        <v>4</v>
      </c>
      <c r="B99" s="17" t="s">
        <v>241</v>
      </c>
      <c r="C99" s="17" t="s">
        <v>437</v>
      </c>
      <c r="D99" s="18" t="s">
        <v>624</v>
      </c>
      <c r="E99" s="19">
        <v>116149.0</v>
      </c>
      <c r="F99" s="21" t="s">
        <v>5</v>
      </c>
      <c r="G99" s="31">
        <v>64.0</v>
      </c>
      <c r="H99" s="31">
        <v>59.0</v>
      </c>
      <c r="I99" s="31">
        <v>75.0</v>
      </c>
      <c r="J99" s="21"/>
      <c r="K99" s="119"/>
      <c r="L99" s="200">
        <f t="shared" si="57"/>
        <v>66</v>
      </c>
      <c r="M99" s="31">
        <v>77.0</v>
      </c>
      <c r="N99" s="31">
        <v>69.0</v>
      </c>
      <c r="O99" s="26">
        <v>77.0</v>
      </c>
      <c r="P99" s="192"/>
      <c r="Q99" s="193">
        <f t="shared" si="58"/>
        <v>74.33333333</v>
      </c>
      <c r="R99" s="194">
        <v>40.0</v>
      </c>
      <c r="S99" s="26">
        <v>41.0</v>
      </c>
      <c r="T99" s="193">
        <f t="shared" si="59"/>
        <v>221.3333333</v>
      </c>
      <c r="U99" s="32" t="b">
        <f t="shared" si="60"/>
        <v>1</v>
      </c>
      <c r="V99" s="32" t="b">
        <f t="shared" si="61"/>
        <v>1</v>
      </c>
      <c r="W99" s="14" t="b">
        <f t="shared" si="62"/>
        <v>1</v>
      </c>
      <c r="X99" s="14" t="b">
        <f t="shared" si="63"/>
        <v>1</v>
      </c>
      <c r="Y99" s="14" t="b">
        <f t="shared" si="64"/>
        <v>1</v>
      </c>
      <c r="Z99" s="14" t="b">
        <f t="shared" si="65"/>
        <v>1</v>
      </c>
      <c r="AA99" s="195"/>
      <c r="AB99" s="195"/>
      <c r="AC99" s="195"/>
    </row>
    <row r="100" ht="15.75" customHeight="1">
      <c r="A100" s="15">
        <f t="shared" si="66"/>
        <v>5</v>
      </c>
      <c r="B100" s="17" t="s">
        <v>710</v>
      </c>
      <c r="C100" s="17" t="s">
        <v>711</v>
      </c>
      <c r="D100" s="18" t="s">
        <v>98</v>
      </c>
      <c r="E100" s="19">
        <v>115418.0</v>
      </c>
      <c r="F100" s="21" t="s">
        <v>5</v>
      </c>
      <c r="G100" s="20">
        <v>72.0</v>
      </c>
      <c r="H100" s="31">
        <v>68.0</v>
      </c>
      <c r="I100" s="31">
        <v>80.0</v>
      </c>
      <c r="J100" s="21"/>
      <c r="K100" s="119"/>
      <c r="L100" s="200">
        <f t="shared" si="57"/>
        <v>73.33333333</v>
      </c>
      <c r="M100" s="31">
        <v>66.0</v>
      </c>
      <c r="N100" s="31">
        <v>63.0</v>
      </c>
      <c r="O100" s="26">
        <v>77.0</v>
      </c>
      <c r="P100" s="192"/>
      <c r="Q100" s="193">
        <f t="shared" si="58"/>
        <v>68.66666667</v>
      </c>
      <c r="R100" s="194">
        <v>40.0</v>
      </c>
      <c r="S100" s="26">
        <v>39.0</v>
      </c>
      <c r="T100" s="193">
        <f t="shared" si="59"/>
        <v>221</v>
      </c>
      <c r="U100" s="32" t="b">
        <f t="shared" si="60"/>
        <v>1</v>
      </c>
      <c r="V100" s="32" t="b">
        <f t="shared" si="61"/>
        <v>1</v>
      </c>
      <c r="W100" s="14" t="b">
        <f t="shared" si="62"/>
        <v>1</v>
      </c>
      <c r="X100" s="14" t="b">
        <f t="shared" si="63"/>
        <v>1</v>
      </c>
      <c r="Y100" s="14" t="b">
        <f t="shared" si="64"/>
        <v>1</v>
      </c>
      <c r="Z100" s="14" t="b">
        <f t="shared" si="65"/>
        <v>1</v>
      </c>
      <c r="AA100" s="195"/>
      <c r="AB100" s="195"/>
      <c r="AC100" s="195"/>
    </row>
    <row r="101" ht="15.75" customHeight="1">
      <c r="A101" s="15">
        <f t="shared" si="66"/>
        <v>6</v>
      </c>
      <c r="B101" s="17" t="s">
        <v>42</v>
      </c>
      <c r="C101" s="17" t="s">
        <v>712</v>
      </c>
      <c r="D101" s="18" t="s">
        <v>619</v>
      </c>
      <c r="E101" s="19">
        <v>116514.0</v>
      </c>
      <c r="F101" s="21" t="s">
        <v>5</v>
      </c>
      <c r="G101" s="31">
        <v>66.0</v>
      </c>
      <c r="H101" s="31">
        <v>63.0</v>
      </c>
      <c r="I101" s="31">
        <v>80.0</v>
      </c>
      <c r="J101" s="21"/>
      <c r="K101" s="119"/>
      <c r="L101" s="200">
        <f t="shared" si="57"/>
        <v>69.66666667</v>
      </c>
      <c r="M101" s="31">
        <v>62.0</v>
      </c>
      <c r="N101" s="31">
        <v>67.0</v>
      </c>
      <c r="O101" s="26">
        <v>73.0</v>
      </c>
      <c r="P101" s="192"/>
      <c r="Q101" s="193">
        <f t="shared" si="58"/>
        <v>67.33333333</v>
      </c>
      <c r="R101" s="194">
        <v>40.0</v>
      </c>
      <c r="S101" s="26">
        <v>37.0</v>
      </c>
      <c r="T101" s="193">
        <f t="shared" si="59"/>
        <v>214</v>
      </c>
      <c r="U101" s="32" t="b">
        <f t="shared" si="60"/>
        <v>1</v>
      </c>
      <c r="V101" s="32" t="b">
        <f t="shared" si="61"/>
        <v>1</v>
      </c>
      <c r="W101" s="14" t="b">
        <f t="shared" si="62"/>
        <v>1</v>
      </c>
      <c r="X101" s="14" t="b">
        <f t="shared" si="63"/>
        <v>1</v>
      </c>
      <c r="Y101" s="14" t="b">
        <f t="shared" si="64"/>
        <v>1</v>
      </c>
      <c r="Z101" s="14" t="b">
        <f t="shared" si="65"/>
        <v>1</v>
      </c>
      <c r="AA101" s="195"/>
      <c r="AB101" s="195"/>
      <c r="AC101" s="195"/>
    </row>
    <row r="102" ht="15.75" customHeight="1">
      <c r="A102" s="15">
        <f t="shared" si="66"/>
        <v>7</v>
      </c>
      <c r="B102" s="17" t="s">
        <v>713</v>
      </c>
      <c r="C102" s="17" t="s">
        <v>604</v>
      </c>
      <c r="D102" s="18" t="s">
        <v>596</v>
      </c>
      <c r="E102" s="19">
        <v>152339.0</v>
      </c>
      <c r="F102" s="21" t="s">
        <v>5</v>
      </c>
      <c r="G102" s="31">
        <v>64.0</v>
      </c>
      <c r="H102" s="31">
        <v>58.0</v>
      </c>
      <c r="I102" s="31">
        <v>72.0</v>
      </c>
      <c r="J102" s="21"/>
      <c r="K102" s="119"/>
      <c r="L102" s="200">
        <f t="shared" si="57"/>
        <v>64.66666667</v>
      </c>
      <c r="M102" s="31">
        <v>66.0</v>
      </c>
      <c r="N102" s="31">
        <v>70.0</v>
      </c>
      <c r="O102" s="26">
        <v>58.0</v>
      </c>
      <c r="P102" s="192"/>
      <c r="Q102" s="193">
        <f t="shared" si="58"/>
        <v>64.66666667</v>
      </c>
      <c r="R102" s="194">
        <v>40.0</v>
      </c>
      <c r="S102" s="26">
        <v>43.0</v>
      </c>
      <c r="T102" s="193">
        <f t="shared" si="59"/>
        <v>212.3333333</v>
      </c>
      <c r="U102" s="32" t="b">
        <f t="shared" si="60"/>
        <v>1</v>
      </c>
      <c r="V102" s="32" t="b">
        <f t="shared" si="61"/>
        <v>1</v>
      </c>
      <c r="W102" s="14" t="b">
        <f t="shared" si="62"/>
        <v>1</v>
      </c>
      <c r="X102" s="14" t="b">
        <f t="shared" si="63"/>
        <v>1</v>
      </c>
      <c r="Y102" s="14" t="b">
        <f t="shared" si="64"/>
        <v>1</v>
      </c>
      <c r="Z102" s="14" t="b">
        <f t="shared" si="65"/>
        <v>1</v>
      </c>
      <c r="AA102" s="195"/>
      <c r="AB102" s="195"/>
      <c r="AC102" s="195"/>
    </row>
    <row r="103" ht="15.75" customHeight="1">
      <c r="A103" s="15">
        <f t="shared" si="66"/>
        <v>8</v>
      </c>
      <c r="B103" s="17" t="s">
        <v>616</v>
      </c>
      <c r="C103" s="17" t="s">
        <v>172</v>
      </c>
      <c r="D103" s="18" t="s">
        <v>605</v>
      </c>
      <c r="E103" s="19">
        <v>151577.0</v>
      </c>
      <c r="F103" s="21" t="s">
        <v>5</v>
      </c>
      <c r="G103" s="31">
        <v>68.0</v>
      </c>
      <c r="H103" s="31">
        <v>65.0</v>
      </c>
      <c r="I103" s="31">
        <v>75.0</v>
      </c>
      <c r="J103" s="21"/>
      <c r="K103" s="119"/>
      <c r="L103" s="200">
        <f t="shared" si="57"/>
        <v>69.33333333</v>
      </c>
      <c r="M103" s="31">
        <v>52.0</v>
      </c>
      <c r="N103" s="31">
        <v>57.0</v>
      </c>
      <c r="O103" s="26">
        <v>67.0</v>
      </c>
      <c r="P103" s="192"/>
      <c r="Q103" s="193">
        <f t="shared" si="58"/>
        <v>58.66666667</v>
      </c>
      <c r="R103" s="194">
        <v>40.0</v>
      </c>
      <c r="S103" s="26">
        <v>43.0</v>
      </c>
      <c r="T103" s="193">
        <f t="shared" si="59"/>
        <v>211</v>
      </c>
      <c r="U103" s="32" t="b">
        <f t="shared" si="60"/>
        <v>1</v>
      </c>
      <c r="V103" s="32" t="b">
        <f t="shared" si="61"/>
        <v>1</v>
      </c>
      <c r="W103" s="14" t="b">
        <f t="shared" si="62"/>
        <v>1</v>
      </c>
      <c r="X103" s="14" t="b">
        <f t="shared" si="63"/>
        <v>1</v>
      </c>
      <c r="Y103" s="14" t="b">
        <f t="shared" si="64"/>
        <v>1</v>
      </c>
      <c r="Z103" s="14" t="b">
        <f t="shared" si="65"/>
        <v>1</v>
      </c>
      <c r="AA103" s="195"/>
      <c r="AB103" s="195"/>
      <c r="AC103" s="195"/>
    </row>
    <row r="104" ht="15.75" customHeight="1">
      <c r="A104" s="15">
        <f t="shared" si="66"/>
        <v>9</v>
      </c>
      <c r="B104" s="17" t="s">
        <v>714</v>
      </c>
      <c r="C104" s="17" t="s">
        <v>715</v>
      </c>
      <c r="D104" s="18" t="s">
        <v>345</v>
      </c>
      <c r="E104" s="19">
        <v>151942.0</v>
      </c>
      <c r="F104" s="21" t="s">
        <v>5</v>
      </c>
      <c r="G104" s="31">
        <v>63.0</v>
      </c>
      <c r="H104" s="31">
        <v>63.0</v>
      </c>
      <c r="I104" s="31">
        <v>80.0</v>
      </c>
      <c r="J104" s="21"/>
      <c r="K104" s="119"/>
      <c r="L104" s="200">
        <f t="shared" si="57"/>
        <v>68.66666667</v>
      </c>
      <c r="M104" s="31">
        <v>61.0</v>
      </c>
      <c r="N104" s="31">
        <v>73.0</v>
      </c>
      <c r="O104" s="26">
        <v>77.0</v>
      </c>
      <c r="P104" s="192"/>
      <c r="Q104" s="193">
        <f t="shared" si="58"/>
        <v>70.33333333</v>
      </c>
      <c r="R104" s="194">
        <v>30.0</v>
      </c>
      <c r="S104" s="26">
        <v>42.0</v>
      </c>
      <c r="T104" s="193">
        <f t="shared" si="59"/>
        <v>211</v>
      </c>
      <c r="U104" s="32" t="b">
        <f t="shared" si="60"/>
        <v>1</v>
      </c>
      <c r="V104" s="32" t="b">
        <f t="shared" si="61"/>
        <v>1</v>
      </c>
      <c r="W104" s="14" t="b">
        <f t="shared" si="62"/>
        <v>0</v>
      </c>
      <c r="X104" s="14" t="b">
        <f t="shared" si="63"/>
        <v>1</v>
      </c>
      <c r="Y104" s="14" t="b">
        <f t="shared" si="64"/>
        <v>1</v>
      </c>
      <c r="Z104" s="14" t="b">
        <f t="shared" si="65"/>
        <v>0</v>
      </c>
      <c r="AA104" s="195"/>
      <c r="AB104" s="195"/>
      <c r="AC104" s="195"/>
    </row>
    <row r="105" ht="15.75" customHeight="1">
      <c r="A105" s="15">
        <f t="shared" si="66"/>
        <v>10</v>
      </c>
      <c r="B105" s="17" t="s">
        <v>118</v>
      </c>
      <c r="C105" s="17" t="s">
        <v>716</v>
      </c>
      <c r="D105" s="18" t="s">
        <v>597</v>
      </c>
      <c r="E105" s="19">
        <v>115784.0</v>
      </c>
      <c r="F105" s="21" t="s">
        <v>5</v>
      </c>
      <c r="G105" s="31">
        <v>76.0</v>
      </c>
      <c r="H105" s="31">
        <v>64.0</v>
      </c>
      <c r="I105" s="31">
        <v>75.0</v>
      </c>
      <c r="J105" s="21"/>
      <c r="K105" s="119"/>
      <c r="L105" s="200">
        <f t="shared" si="57"/>
        <v>71.66666667</v>
      </c>
      <c r="M105" s="31">
        <v>65.0</v>
      </c>
      <c r="N105" s="31">
        <v>53.0</v>
      </c>
      <c r="O105" s="26">
        <v>67.0</v>
      </c>
      <c r="P105" s="192"/>
      <c r="Q105" s="193">
        <f t="shared" si="58"/>
        <v>61.66666667</v>
      </c>
      <c r="R105" s="194">
        <v>30.0</v>
      </c>
      <c r="S105" s="26">
        <v>47.0</v>
      </c>
      <c r="T105" s="193">
        <f t="shared" si="59"/>
        <v>210.3333333</v>
      </c>
      <c r="U105" s="32" t="b">
        <f t="shared" si="60"/>
        <v>1</v>
      </c>
      <c r="V105" s="32" t="b">
        <f t="shared" si="61"/>
        <v>1</v>
      </c>
      <c r="W105" s="14" t="b">
        <f t="shared" si="62"/>
        <v>0</v>
      </c>
      <c r="X105" s="14" t="b">
        <f t="shared" si="63"/>
        <v>1</v>
      </c>
      <c r="Y105" s="14" t="b">
        <f t="shared" si="64"/>
        <v>1</v>
      </c>
      <c r="Z105" s="14" t="b">
        <f t="shared" si="65"/>
        <v>0</v>
      </c>
      <c r="AA105" s="195"/>
      <c r="AB105" s="195"/>
      <c r="AC105" s="195"/>
    </row>
    <row r="106" ht="15.75" customHeight="1">
      <c r="A106" s="15">
        <f t="shared" si="66"/>
        <v>11</v>
      </c>
      <c r="B106" s="17" t="s">
        <v>717</v>
      </c>
      <c r="C106" s="17" t="s">
        <v>154</v>
      </c>
      <c r="D106" s="18" t="s">
        <v>35</v>
      </c>
      <c r="E106" s="19">
        <v>150541.0</v>
      </c>
      <c r="F106" s="21" t="s">
        <v>5</v>
      </c>
      <c r="G106" s="31">
        <v>80.0</v>
      </c>
      <c r="H106" s="31">
        <v>30.0</v>
      </c>
      <c r="I106" s="31">
        <v>80.0</v>
      </c>
      <c r="J106" s="21"/>
      <c r="K106" s="119"/>
      <c r="L106" s="200">
        <f t="shared" si="57"/>
        <v>63.33333333</v>
      </c>
      <c r="M106" s="31">
        <v>66.0</v>
      </c>
      <c r="N106" s="31">
        <v>72.0</v>
      </c>
      <c r="O106" s="26">
        <v>64.0</v>
      </c>
      <c r="P106" s="192"/>
      <c r="Q106" s="193">
        <f t="shared" si="58"/>
        <v>67.33333333</v>
      </c>
      <c r="R106" s="194">
        <v>40.0</v>
      </c>
      <c r="S106" s="26">
        <v>39.0</v>
      </c>
      <c r="T106" s="193">
        <f t="shared" si="59"/>
        <v>209.6666667</v>
      </c>
      <c r="U106" s="32" t="b">
        <f t="shared" si="60"/>
        <v>1</v>
      </c>
      <c r="V106" s="32" t="b">
        <f t="shared" si="61"/>
        <v>1</v>
      </c>
      <c r="W106" s="14" t="b">
        <f t="shared" si="62"/>
        <v>1</v>
      </c>
      <c r="X106" s="14" t="b">
        <f t="shared" si="63"/>
        <v>1</v>
      </c>
      <c r="Y106" s="14" t="b">
        <f t="shared" si="64"/>
        <v>1</v>
      </c>
      <c r="Z106" s="14" t="b">
        <f t="shared" si="65"/>
        <v>1</v>
      </c>
      <c r="AA106" s="195"/>
      <c r="AB106" s="195"/>
      <c r="AC106" s="195"/>
    </row>
    <row r="107" ht="15.75" customHeight="1">
      <c r="A107" s="15">
        <f t="shared" si="66"/>
        <v>12</v>
      </c>
      <c r="B107" s="17" t="s">
        <v>718</v>
      </c>
      <c r="C107" s="17" t="s">
        <v>719</v>
      </c>
      <c r="D107" s="18" t="s">
        <v>597</v>
      </c>
      <c r="E107" s="19">
        <v>150481.0</v>
      </c>
      <c r="F107" s="21" t="s">
        <v>5</v>
      </c>
      <c r="G107" s="31">
        <v>63.0</v>
      </c>
      <c r="H107" s="31">
        <v>63.0</v>
      </c>
      <c r="I107" s="31">
        <v>75.0</v>
      </c>
      <c r="J107" s="21"/>
      <c r="K107" s="119"/>
      <c r="L107" s="200">
        <f t="shared" si="57"/>
        <v>67</v>
      </c>
      <c r="M107" s="31">
        <v>54.0</v>
      </c>
      <c r="N107" s="31">
        <v>58.0</v>
      </c>
      <c r="O107" s="26">
        <v>72.0</v>
      </c>
      <c r="P107" s="192"/>
      <c r="Q107" s="193">
        <f t="shared" si="58"/>
        <v>61.33333333</v>
      </c>
      <c r="R107" s="194">
        <v>40.0</v>
      </c>
      <c r="S107" s="26">
        <v>38.0</v>
      </c>
      <c r="T107" s="193">
        <f t="shared" si="59"/>
        <v>206.3333333</v>
      </c>
      <c r="U107" s="32" t="b">
        <f t="shared" si="60"/>
        <v>1</v>
      </c>
      <c r="V107" s="32" t="b">
        <f t="shared" si="61"/>
        <v>1</v>
      </c>
      <c r="W107" s="14" t="b">
        <f t="shared" si="62"/>
        <v>1</v>
      </c>
      <c r="X107" s="14" t="b">
        <f t="shared" si="63"/>
        <v>1</v>
      </c>
      <c r="Y107" s="14" t="b">
        <f t="shared" si="64"/>
        <v>1</v>
      </c>
      <c r="Z107" s="14" t="b">
        <f t="shared" si="65"/>
        <v>1</v>
      </c>
      <c r="AA107" s="195"/>
      <c r="AB107" s="195"/>
      <c r="AC107" s="195"/>
    </row>
    <row r="108" ht="15.75" customHeight="1">
      <c r="A108" s="15">
        <f t="shared" si="66"/>
        <v>13</v>
      </c>
      <c r="B108" s="17" t="s">
        <v>720</v>
      </c>
      <c r="C108" s="17" t="s">
        <v>721</v>
      </c>
      <c r="D108" s="18" t="s">
        <v>605</v>
      </c>
      <c r="E108" s="19">
        <v>116545.0</v>
      </c>
      <c r="F108" s="21" t="s">
        <v>5</v>
      </c>
      <c r="G108" s="31">
        <v>71.0</v>
      </c>
      <c r="H108" s="31">
        <v>80.0</v>
      </c>
      <c r="I108" s="31">
        <v>67.0</v>
      </c>
      <c r="J108" s="21"/>
      <c r="K108" s="119"/>
      <c r="L108" s="200">
        <f t="shared" si="57"/>
        <v>72.66666667</v>
      </c>
      <c r="M108" s="31">
        <v>67.0</v>
      </c>
      <c r="N108" s="31">
        <v>0.0</v>
      </c>
      <c r="O108" s="26">
        <v>79.0</v>
      </c>
      <c r="P108" s="192"/>
      <c r="Q108" s="193">
        <f t="shared" si="58"/>
        <v>48.66666667</v>
      </c>
      <c r="R108" s="194">
        <v>40.0</v>
      </c>
      <c r="S108" s="26">
        <v>43.0</v>
      </c>
      <c r="T108" s="193">
        <f t="shared" si="59"/>
        <v>204.3333333</v>
      </c>
      <c r="U108" s="32" t="b">
        <f t="shared" si="60"/>
        <v>1</v>
      </c>
      <c r="V108" s="32" t="b">
        <f t="shared" si="61"/>
        <v>0</v>
      </c>
      <c r="W108" s="14" t="b">
        <f t="shared" si="62"/>
        <v>1</v>
      </c>
      <c r="X108" s="14" t="b">
        <f t="shared" si="63"/>
        <v>1</v>
      </c>
      <c r="Y108" s="14" t="b">
        <f t="shared" si="64"/>
        <v>0</v>
      </c>
      <c r="Z108" s="14" t="b">
        <f t="shared" si="65"/>
        <v>0</v>
      </c>
      <c r="AA108" s="195"/>
      <c r="AB108" s="195"/>
      <c r="AC108" s="195"/>
    </row>
    <row r="109" ht="15.75" customHeight="1">
      <c r="A109" s="15">
        <f t="shared" si="66"/>
        <v>14</v>
      </c>
      <c r="B109" s="17" t="s">
        <v>208</v>
      </c>
      <c r="C109" s="17" t="s">
        <v>637</v>
      </c>
      <c r="D109" s="18" t="s">
        <v>596</v>
      </c>
      <c r="E109" s="19">
        <v>150512.0</v>
      </c>
      <c r="F109" s="21" t="s">
        <v>5</v>
      </c>
      <c r="G109" s="31">
        <v>68.0</v>
      </c>
      <c r="H109" s="31">
        <v>60.0</v>
      </c>
      <c r="I109" s="31">
        <v>75.0</v>
      </c>
      <c r="J109" s="21"/>
      <c r="K109" s="119"/>
      <c r="L109" s="200">
        <f t="shared" si="57"/>
        <v>67.66666667</v>
      </c>
      <c r="M109" s="31">
        <v>75.0</v>
      </c>
      <c r="N109" s="31">
        <v>0.0</v>
      </c>
      <c r="O109" s="26">
        <v>78.0</v>
      </c>
      <c r="P109" s="192"/>
      <c r="Q109" s="193">
        <f t="shared" si="58"/>
        <v>51</v>
      </c>
      <c r="R109" s="194">
        <v>40.0</v>
      </c>
      <c r="S109" s="26">
        <v>42.0</v>
      </c>
      <c r="T109" s="193">
        <f t="shared" si="59"/>
        <v>200.6666667</v>
      </c>
      <c r="U109" s="32" t="b">
        <f t="shared" si="60"/>
        <v>1</v>
      </c>
      <c r="V109" s="32" t="b">
        <f t="shared" si="61"/>
        <v>0</v>
      </c>
      <c r="W109" s="14" t="b">
        <f t="shared" si="62"/>
        <v>1</v>
      </c>
      <c r="X109" s="14" t="b">
        <f t="shared" si="63"/>
        <v>1</v>
      </c>
      <c r="Y109" s="14" t="b">
        <f t="shared" si="64"/>
        <v>0</v>
      </c>
      <c r="Z109" s="14" t="b">
        <f t="shared" si="65"/>
        <v>0</v>
      </c>
      <c r="AA109" s="195"/>
      <c r="AB109" s="195"/>
      <c r="AC109" s="195"/>
    </row>
    <row r="110" ht="15.75" customHeight="1">
      <c r="A110" s="15">
        <f t="shared" si="66"/>
        <v>15</v>
      </c>
      <c r="B110" s="17" t="s">
        <v>722</v>
      </c>
      <c r="C110" s="17" t="s">
        <v>314</v>
      </c>
      <c r="D110" s="18" t="s">
        <v>619</v>
      </c>
      <c r="E110" s="19">
        <v>152308.0</v>
      </c>
      <c r="F110" s="21" t="s">
        <v>5</v>
      </c>
      <c r="G110" s="31">
        <v>75.0</v>
      </c>
      <c r="H110" s="31">
        <v>58.0</v>
      </c>
      <c r="I110" s="31">
        <v>75.0</v>
      </c>
      <c r="J110" s="21"/>
      <c r="K110" s="119"/>
      <c r="L110" s="200">
        <f t="shared" si="57"/>
        <v>69.33333333</v>
      </c>
      <c r="M110" s="31">
        <v>68.0</v>
      </c>
      <c r="N110" s="31">
        <v>0.0</v>
      </c>
      <c r="O110" s="26">
        <v>69.0</v>
      </c>
      <c r="P110" s="192"/>
      <c r="Q110" s="193">
        <f t="shared" si="58"/>
        <v>45.66666667</v>
      </c>
      <c r="R110" s="194">
        <v>40.0</v>
      </c>
      <c r="S110" s="26">
        <v>43.0</v>
      </c>
      <c r="T110" s="193">
        <f t="shared" si="59"/>
        <v>198</v>
      </c>
      <c r="U110" s="32" t="b">
        <f t="shared" si="60"/>
        <v>1</v>
      </c>
      <c r="V110" s="32" t="b">
        <f t="shared" si="61"/>
        <v>0</v>
      </c>
      <c r="W110" s="14" t="b">
        <f t="shared" si="62"/>
        <v>1</v>
      </c>
      <c r="X110" s="14" t="b">
        <f t="shared" si="63"/>
        <v>1</v>
      </c>
      <c r="Y110" s="14" t="b">
        <f t="shared" si="64"/>
        <v>0</v>
      </c>
      <c r="Z110" s="14" t="b">
        <f t="shared" si="65"/>
        <v>0</v>
      </c>
      <c r="AA110" s="195"/>
      <c r="AB110" s="195"/>
      <c r="AC110" s="195"/>
    </row>
    <row r="111" ht="15.75" customHeight="1">
      <c r="A111" s="15">
        <f t="shared" si="66"/>
        <v>16</v>
      </c>
      <c r="B111" s="17" t="s">
        <v>723</v>
      </c>
      <c r="C111" s="17" t="s">
        <v>724</v>
      </c>
      <c r="D111" s="18" t="s">
        <v>615</v>
      </c>
      <c r="E111" s="19">
        <v>151608.0</v>
      </c>
      <c r="F111" s="21" t="s">
        <v>5</v>
      </c>
      <c r="G111" s="31">
        <v>75.0</v>
      </c>
      <c r="H111" s="31">
        <v>59.0</v>
      </c>
      <c r="I111" s="31">
        <v>76.0</v>
      </c>
      <c r="J111" s="21"/>
      <c r="K111" s="119"/>
      <c r="L111" s="200">
        <f t="shared" si="57"/>
        <v>70</v>
      </c>
      <c r="M111" s="31">
        <v>33.0</v>
      </c>
      <c r="N111" s="31">
        <v>0.0</v>
      </c>
      <c r="O111" s="26">
        <v>59.0</v>
      </c>
      <c r="P111" s="192"/>
      <c r="Q111" s="193">
        <f t="shared" si="58"/>
        <v>30.66666667</v>
      </c>
      <c r="R111" s="194">
        <v>40.0</v>
      </c>
      <c r="S111" s="26">
        <v>40.0</v>
      </c>
      <c r="T111" s="193">
        <f t="shared" si="59"/>
        <v>180.6666667</v>
      </c>
      <c r="U111" s="32" t="b">
        <f t="shared" si="60"/>
        <v>1</v>
      </c>
      <c r="V111" s="32" t="b">
        <f t="shared" si="61"/>
        <v>0</v>
      </c>
      <c r="W111" s="14" t="b">
        <f t="shared" si="62"/>
        <v>1</v>
      </c>
      <c r="X111" s="14" t="b">
        <f t="shared" si="63"/>
        <v>1</v>
      </c>
      <c r="Y111" s="14" t="b">
        <f t="shared" si="64"/>
        <v>0</v>
      </c>
      <c r="Z111" s="14" t="b">
        <f t="shared" si="65"/>
        <v>0</v>
      </c>
      <c r="AA111" s="195"/>
      <c r="AB111" s="195"/>
      <c r="AC111" s="195"/>
    </row>
    <row r="112" ht="15.75" customHeight="1">
      <c r="A112" s="15">
        <f t="shared" si="66"/>
        <v>17</v>
      </c>
      <c r="B112" s="17" t="s">
        <v>725</v>
      </c>
      <c r="C112" s="17" t="s">
        <v>694</v>
      </c>
      <c r="D112" s="18" t="s">
        <v>638</v>
      </c>
      <c r="E112" s="19">
        <v>115449.0</v>
      </c>
      <c r="F112" s="21" t="s">
        <v>5</v>
      </c>
      <c r="G112" s="31">
        <v>56.0</v>
      </c>
      <c r="H112" s="31">
        <v>59.0</v>
      </c>
      <c r="I112" s="31">
        <v>75.0</v>
      </c>
      <c r="J112" s="21"/>
      <c r="K112" s="119"/>
      <c r="L112" s="200">
        <f t="shared" si="57"/>
        <v>63.33333333</v>
      </c>
      <c r="M112" s="31">
        <v>59.0</v>
      </c>
      <c r="N112" s="31">
        <v>60.0</v>
      </c>
      <c r="O112" s="26">
        <v>75.0</v>
      </c>
      <c r="P112" s="192"/>
      <c r="Q112" s="193">
        <f t="shared" si="58"/>
        <v>64.66666667</v>
      </c>
      <c r="R112" s="194">
        <v>0.0</v>
      </c>
      <c r="S112" s="26">
        <v>40.0</v>
      </c>
      <c r="T112" s="193">
        <f t="shared" si="59"/>
        <v>168</v>
      </c>
      <c r="U112" s="32" t="b">
        <f t="shared" si="60"/>
        <v>1</v>
      </c>
      <c r="V112" s="32" t="b">
        <f t="shared" si="61"/>
        <v>1</v>
      </c>
      <c r="W112" s="14" t="b">
        <f t="shared" si="62"/>
        <v>0</v>
      </c>
      <c r="X112" s="14" t="b">
        <f t="shared" si="63"/>
        <v>1</v>
      </c>
      <c r="Y112" s="14" t="b">
        <f t="shared" si="64"/>
        <v>0</v>
      </c>
      <c r="Z112" s="14" t="b">
        <f t="shared" si="65"/>
        <v>0</v>
      </c>
      <c r="AA112" s="195"/>
      <c r="AB112" s="195"/>
      <c r="AC112" s="195"/>
    </row>
    <row r="113" ht="15.75" customHeight="1">
      <c r="A113" s="14"/>
      <c r="B113" s="29"/>
      <c r="C113" s="29"/>
      <c r="D113" s="175"/>
      <c r="E113" s="24"/>
      <c r="F113" s="21"/>
      <c r="G113" s="21"/>
      <c r="H113" s="21"/>
      <c r="I113" s="21"/>
      <c r="J113" s="120"/>
      <c r="K113" s="120"/>
      <c r="L113" s="120"/>
      <c r="M113" s="21"/>
      <c r="N113" s="21"/>
      <c r="O113" s="14"/>
      <c r="P113" s="192"/>
      <c r="Q113" s="193"/>
      <c r="R113" s="192"/>
      <c r="S113" s="14"/>
      <c r="T113" s="199">
        <f>SUM(T96:T112)</f>
        <v>3548.333333</v>
      </c>
      <c r="U113" s="118"/>
      <c r="V113" s="118"/>
      <c r="W113" s="11"/>
      <c r="X113" s="11"/>
      <c r="Y113" s="11"/>
      <c r="Z113" s="11"/>
      <c r="AA113" s="195"/>
      <c r="AB113" s="195"/>
      <c r="AC113" s="195"/>
    </row>
    <row r="114" ht="15.75" customHeight="1">
      <c r="A114" s="14"/>
      <c r="B114" s="9" t="s">
        <v>627</v>
      </c>
      <c r="C114" s="10" t="s">
        <v>14</v>
      </c>
      <c r="D114" s="11" t="s">
        <v>15</v>
      </c>
      <c r="E114" s="11" t="s">
        <v>16</v>
      </c>
      <c r="F114" s="11"/>
      <c r="G114" s="162"/>
      <c r="H114" s="162"/>
      <c r="I114" s="162"/>
      <c r="J114" s="162"/>
      <c r="K114" s="119"/>
      <c r="L114" s="200"/>
      <c r="M114" s="162"/>
      <c r="N114" s="162"/>
      <c r="O114" s="69"/>
      <c r="P114" s="201"/>
      <c r="Q114" s="202"/>
      <c r="R114" s="201"/>
      <c r="S114" s="69"/>
      <c r="T114" s="193"/>
      <c r="U114" s="118"/>
      <c r="V114" s="118"/>
      <c r="W114" s="14"/>
      <c r="X114" s="14"/>
      <c r="Y114" s="11"/>
      <c r="Z114" s="11"/>
      <c r="AA114" s="195"/>
      <c r="AB114" s="195"/>
      <c r="AC114" s="195"/>
    </row>
    <row r="115" ht="15.75" customHeight="1">
      <c r="A115" s="15">
        <v>1.0</v>
      </c>
      <c r="B115" s="17" t="s">
        <v>726</v>
      </c>
      <c r="C115" s="17" t="s">
        <v>727</v>
      </c>
      <c r="D115" s="18" t="s">
        <v>617</v>
      </c>
      <c r="E115" s="19">
        <v>153403.0</v>
      </c>
      <c r="F115" s="21" t="s">
        <v>6</v>
      </c>
      <c r="G115" s="31">
        <v>72.0</v>
      </c>
      <c r="H115" s="31">
        <v>65.0</v>
      </c>
      <c r="I115" s="31">
        <v>80.0</v>
      </c>
      <c r="J115" s="138"/>
      <c r="K115" s="205"/>
      <c r="L115" s="206">
        <f t="shared" ref="L115:L131" si="67">AVERAGE(G115:J115)</f>
        <v>72.33333333</v>
      </c>
      <c r="M115" s="207">
        <v>66.0</v>
      </c>
      <c r="N115" s="31">
        <v>71.0</v>
      </c>
      <c r="O115" s="26">
        <v>76.0</v>
      </c>
      <c r="P115" s="192"/>
      <c r="Q115" s="193">
        <f t="shared" ref="Q115:Q131" si="68">AVERAGE(M115:P115)</f>
        <v>71</v>
      </c>
      <c r="R115" s="194">
        <v>40.0</v>
      </c>
      <c r="S115" s="26">
        <v>45.0</v>
      </c>
      <c r="T115" s="193">
        <f t="shared" ref="T115:T131" si="69">SUM(L115+Q115+R115+S115)</f>
        <v>228.3333333</v>
      </c>
      <c r="U115" s="118" t="b">
        <f t="shared" ref="U115:U131" si="70">IF(L115,L115&gt;=56,L115&lt;56)</f>
        <v>1</v>
      </c>
      <c r="V115" s="118" t="b">
        <f t="shared" ref="V115:V131" si="71">IF(Q115,Q115&gt;=56,Q115&lt;56)</f>
        <v>1</v>
      </c>
      <c r="W115" s="11" t="b">
        <f t="shared" ref="W115:W131" si="72">IF(R115,R115=40)</f>
        <v>1</v>
      </c>
      <c r="X115" s="11" t="b">
        <f t="shared" ref="X115:X131" si="73">IF(S115,S115&gt;=35,S115&lt;35)</f>
        <v>1</v>
      </c>
      <c r="Y115" s="11" t="b">
        <f t="shared" ref="Y115:Y131" si="74">IF(T115,T115&gt;=206,T115&lt;206)</f>
        <v>1</v>
      </c>
      <c r="Z115" s="11" t="b">
        <f t="shared" ref="Z115:Z131" si="75">AND(U115:Y115)</f>
        <v>1</v>
      </c>
      <c r="AA115" s="195"/>
      <c r="AB115" s="195"/>
      <c r="AC115" s="195"/>
    </row>
    <row r="116" ht="15.75" customHeight="1">
      <c r="A116" s="15">
        <f t="shared" ref="A116:A131" si="76">A115+1</f>
        <v>2</v>
      </c>
      <c r="B116" s="17" t="s">
        <v>728</v>
      </c>
      <c r="C116" s="17" t="s">
        <v>729</v>
      </c>
      <c r="D116" s="18" t="s">
        <v>597</v>
      </c>
      <c r="E116" s="19">
        <v>117975.0</v>
      </c>
      <c r="F116" s="21" t="s">
        <v>6</v>
      </c>
      <c r="G116" s="31">
        <v>48.0</v>
      </c>
      <c r="H116" s="31">
        <v>52.0</v>
      </c>
      <c r="I116" s="31">
        <v>71.0</v>
      </c>
      <c r="J116" s="21"/>
      <c r="K116" s="205"/>
      <c r="L116" s="206">
        <f t="shared" si="67"/>
        <v>57</v>
      </c>
      <c r="M116" s="31">
        <v>76.0</v>
      </c>
      <c r="N116" s="31">
        <v>77.0</v>
      </c>
      <c r="O116" s="31">
        <v>78.0</v>
      </c>
      <c r="P116" s="192"/>
      <c r="Q116" s="193">
        <f t="shared" si="68"/>
        <v>77</v>
      </c>
      <c r="R116" s="194">
        <v>40.0</v>
      </c>
      <c r="S116" s="26">
        <v>46.0</v>
      </c>
      <c r="T116" s="193">
        <f t="shared" si="69"/>
        <v>220</v>
      </c>
      <c r="U116" s="118" t="b">
        <f t="shared" si="70"/>
        <v>1</v>
      </c>
      <c r="V116" s="118" t="b">
        <f t="shared" si="71"/>
        <v>1</v>
      </c>
      <c r="W116" s="11" t="b">
        <f t="shared" si="72"/>
        <v>1</v>
      </c>
      <c r="X116" s="11" t="b">
        <f t="shared" si="73"/>
        <v>1</v>
      </c>
      <c r="Y116" s="11" t="b">
        <f t="shared" si="74"/>
        <v>1</v>
      </c>
      <c r="Z116" s="11" t="b">
        <f t="shared" si="75"/>
        <v>1</v>
      </c>
      <c r="AA116" s="195"/>
      <c r="AB116" s="195"/>
      <c r="AC116" s="195"/>
    </row>
    <row r="117" ht="15.75" customHeight="1">
      <c r="A117" s="15">
        <f t="shared" si="76"/>
        <v>3</v>
      </c>
      <c r="B117" s="17" t="s">
        <v>537</v>
      </c>
      <c r="C117" s="17" t="s">
        <v>538</v>
      </c>
      <c r="D117" s="18" t="s">
        <v>605</v>
      </c>
      <c r="E117" s="19">
        <v>118006.0</v>
      </c>
      <c r="F117" s="21" t="s">
        <v>6</v>
      </c>
      <c r="G117" s="31">
        <v>56.0</v>
      </c>
      <c r="H117" s="31">
        <v>66.0</v>
      </c>
      <c r="I117" s="31">
        <v>75.0</v>
      </c>
      <c r="J117" s="21"/>
      <c r="K117" s="205"/>
      <c r="L117" s="206">
        <f t="shared" si="67"/>
        <v>65.66666667</v>
      </c>
      <c r="M117" s="31">
        <v>64.0</v>
      </c>
      <c r="N117" s="31">
        <v>66.0</v>
      </c>
      <c r="O117" s="31">
        <v>75.0</v>
      </c>
      <c r="P117" s="192"/>
      <c r="Q117" s="193">
        <f t="shared" si="68"/>
        <v>68.33333333</v>
      </c>
      <c r="R117" s="194">
        <v>40.0</v>
      </c>
      <c r="S117" s="26">
        <v>44.0</v>
      </c>
      <c r="T117" s="193">
        <f t="shared" si="69"/>
        <v>218</v>
      </c>
      <c r="U117" s="118" t="b">
        <f t="shared" si="70"/>
        <v>1</v>
      </c>
      <c r="V117" s="118" t="b">
        <f t="shared" si="71"/>
        <v>1</v>
      </c>
      <c r="W117" s="11" t="b">
        <f t="shared" si="72"/>
        <v>1</v>
      </c>
      <c r="X117" s="11" t="b">
        <f t="shared" si="73"/>
        <v>1</v>
      </c>
      <c r="Y117" s="11" t="b">
        <f t="shared" si="74"/>
        <v>1</v>
      </c>
      <c r="Z117" s="11" t="b">
        <f t="shared" si="75"/>
        <v>1</v>
      </c>
      <c r="AA117" s="195"/>
      <c r="AB117" s="195"/>
      <c r="AC117" s="195"/>
    </row>
    <row r="118" ht="15.75" customHeight="1">
      <c r="A118" s="15">
        <f t="shared" si="76"/>
        <v>4</v>
      </c>
      <c r="B118" s="17" t="s">
        <v>730</v>
      </c>
      <c r="C118" s="17" t="s">
        <v>731</v>
      </c>
      <c r="D118" s="18" t="s">
        <v>596</v>
      </c>
      <c r="E118" s="19">
        <v>117641.0</v>
      </c>
      <c r="F118" s="21" t="s">
        <v>6</v>
      </c>
      <c r="G118" s="31">
        <v>44.0</v>
      </c>
      <c r="H118" s="31">
        <v>49.0</v>
      </c>
      <c r="I118" s="31">
        <v>75.0</v>
      </c>
      <c r="J118" s="21"/>
      <c r="K118" s="205"/>
      <c r="L118" s="206">
        <f t="shared" si="67"/>
        <v>56</v>
      </c>
      <c r="M118" s="31">
        <v>77.0</v>
      </c>
      <c r="N118" s="31">
        <v>74.0</v>
      </c>
      <c r="O118" s="31">
        <v>79.0</v>
      </c>
      <c r="P118" s="192"/>
      <c r="Q118" s="193">
        <f t="shared" si="68"/>
        <v>76.66666667</v>
      </c>
      <c r="R118" s="194">
        <v>40.0</v>
      </c>
      <c r="S118" s="26">
        <v>40.0</v>
      </c>
      <c r="T118" s="193">
        <f t="shared" si="69"/>
        <v>212.6666667</v>
      </c>
      <c r="U118" s="118" t="b">
        <f t="shared" si="70"/>
        <v>1</v>
      </c>
      <c r="V118" s="118" t="b">
        <f t="shared" si="71"/>
        <v>1</v>
      </c>
      <c r="W118" s="11" t="b">
        <f t="shared" si="72"/>
        <v>1</v>
      </c>
      <c r="X118" s="11" t="b">
        <f t="shared" si="73"/>
        <v>1</v>
      </c>
      <c r="Y118" s="11" t="b">
        <f t="shared" si="74"/>
        <v>1</v>
      </c>
      <c r="Z118" s="11" t="b">
        <f t="shared" si="75"/>
        <v>1</v>
      </c>
      <c r="AA118" s="195"/>
      <c r="AB118" s="195"/>
      <c r="AC118" s="195"/>
    </row>
    <row r="119" ht="15.75" customHeight="1">
      <c r="A119" s="15">
        <f t="shared" si="76"/>
        <v>5</v>
      </c>
      <c r="B119" s="17" t="s">
        <v>732</v>
      </c>
      <c r="C119" s="17" t="s">
        <v>733</v>
      </c>
      <c r="D119" s="18" t="s">
        <v>610</v>
      </c>
      <c r="E119" s="19">
        <v>117245.0</v>
      </c>
      <c r="F119" s="21" t="s">
        <v>6</v>
      </c>
      <c r="G119" s="31">
        <v>40.0</v>
      </c>
      <c r="H119" s="31">
        <v>57.0</v>
      </c>
      <c r="I119" s="31">
        <v>75.0</v>
      </c>
      <c r="J119" s="21"/>
      <c r="K119" s="205"/>
      <c r="L119" s="206">
        <f t="shared" si="67"/>
        <v>57.33333333</v>
      </c>
      <c r="M119" s="31">
        <v>75.0</v>
      </c>
      <c r="N119" s="31">
        <v>72.0</v>
      </c>
      <c r="O119" s="31">
        <v>74.0</v>
      </c>
      <c r="P119" s="192"/>
      <c r="Q119" s="193">
        <f t="shared" si="68"/>
        <v>73.66666667</v>
      </c>
      <c r="R119" s="194">
        <v>40.0</v>
      </c>
      <c r="S119" s="26">
        <v>38.0</v>
      </c>
      <c r="T119" s="193">
        <f t="shared" si="69"/>
        <v>209</v>
      </c>
      <c r="U119" s="118" t="b">
        <f t="shared" si="70"/>
        <v>1</v>
      </c>
      <c r="V119" s="118" t="b">
        <f t="shared" si="71"/>
        <v>1</v>
      </c>
      <c r="W119" s="11" t="b">
        <f t="shared" si="72"/>
        <v>1</v>
      </c>
      <c r="X119" s="11" t="b">
        <f t="shared" si="73"/>
        <v>1</v>
      </c>
      <c r="Y119" s="11" t="b">
        <f t="shared" si="74"/>
        <v>1</v>
      </c>
      <c r="Z119" s="11" t="b">
        <f t="shared" si="75"/>
        <v>1</v>
      </c>
      <c r="AA119" s="195"/>
      <c r="AB119" s="195"/>
      <c r="AC119" s="195"/>
    </row>
    <row r="120" ht="15.75" customHeight="1">
      <c r="A120" s="15">
        <f t="shared" si="76"/>
        <v>6</v>
      </c>
      <c r="B120" s="17" t="s">
        <v>734</v>
      </c>
      <c r="C120" s="17" t="s">
        <v>735</v>
      </c>
      <c r="D120" s="18" t="s">
        <v>63</v>
      </c>
      <c r="E120" s="19">
        <v>117276.0</v>
      </c>
      <c r="F120" s="21" t="s">
        <v>6</v>
      </c>
      <c r="G120" s="31">
        <v>60.0</v>
      </c>
      <c r="H120" s="31">
        <v>62.0</v>
      </c>
      <c r="I120" s="31">
        <v>75.0</v>
      </c>
      <c r="J120" s="21"/>
      <c r="K120" s="205"/>
      <c r="L120" s="206">
        <f t="shared" si="67"/>
        <v>65.66666667</v>
      </c>
      <c r="M120" s="31">
        <v>77.0</v>
      </c>
      <c r="N120" s="31">
        <v>69.0</v>
      </c>
      <c r="O120" s="26">
        <v>70.0</v>
      </c>
      <c r="P120" s="192"/>
      <c r="Q120" s="193">
        <f t="shared" si="68"/>
        <v>72</v>
      </c>
      <c r="R120" s="192">
        <f>30</f>
        <v>30</v>
      </c>
      <c r="S120" s="26">
        <v>41.0</v>
      </c>
      <c r="T120" s="193">
        <f t="shared" si="69"/>
        <v>208.6666667</v>
      </c>
      <c r="U120" s="118" t="b">
        <f t="shared" si="70"/>
        <v>1</v>
      </c>
      <c r="V120" s="118" t="b">
        <f t="shared" si="71"/>
        <v>1</v>
      </c>
      <c r="W120" s="11" t="b">
        <f t="shared" si="72"/>
        <v>0</v>
      </c>
      <c r="X120" s="11" t="b">
        <f t="shared" si="73"/>
        <v>1</v>
      </c>
      <c r="Y120" s="11" t="b">
        <f t="shared" si="74"/>
        <v>1</v>
      </c>
      <c r="Z120" s="11" t="b">
        <f t="shared" si="75"/>
        <v>0</v>
      </c>
      <c r="AA120" s="195"/>
      <c r="AB120" s="195"/>
      <c r="AC120" s="195"/>
    </row>
    <row r="121" ht="15.75" customHeight="1">
      <c r="A121" s="15">
        <f t="shared" si="76"/>
        <v>7</v>
      </c>
      <c r="B121" s="17" t="s">
        <v>736</v>
      </c>
      <c r="C121" s="17" t="s">
        <v>678</v>
      </c>
      <c r="D121" s="18" t="s">
        <v>597</v>
      </c>
      <c r="E121" s="19">
        <v>153434.0</v>
      </c>
      <c r="F121" s="21" t="s">
        <v>6</v>
      </c>
      <c r="G121" s="31">
        <v>36.0</v>
      </c>
      <c r="H121" s="31">
        <v>66.0</v>
      </c>
      <c r="I121" s="31">
        <v>67.0</v>
      </c>
      <c r="J121" s="21"/>
      <c r="K121" s="205"/>
      <c r="L121" s="206">
        <f t="shared" si="67"/>
        <v>56.33333333</v>
      </c>
      <c r="M121" s="31">
        <v>58.0</v>
      </c>
      <c r="N121" s="31">
        <v>69.0</v>
      </c>
      <c r="O121" s="26">
        <v>76.0</v>
      </c>
      <c r="P121" s="192"/>
      <c r="Q121" s="193">
        <f t="shared" si="68"/>
        <v>67.66666667</v>
      </c>
      <c r="R121" s="194">
        <v>40.0</v>
      </c>
      <c r="S121" s="26">
        <v>44.0</v>
      </c>
      <c r="T121" s="193">
        <f t="shared" si="69"/>
        <v>208</v>
      </c>
      <c r="U121" s="118" t="b">
        <f t="shared" si="70"/>
        <v>1</v>
      </c>
      <c r="V121" s="118" t="b">
        <f t="shared" si="71"/>
        <v>1</v>
      </c>
      <c r="W121" s="11" t="b">
        <f t="shared" si="72"/>
        <v>1</v>
      </c>
      <c r="X121" s="11" t="b">
        <f t="shared" si="73"/>
        <v>1</v>
      </c>
      <c r="Y121" s="11" t="b">
        <f t="shared" si="74"/>
        <v>1</v>
      </c>
      <c r="Z121" s="11" t="b">
        <f t="shared" si="75"/>
        <v>1</v>
      </c>
      <c r="AA121" s="195"/>
      <c r="AB121" s="195"/>
      <c r="AC121" s="195"/>
    </row>
    <row r="122" ht="15.75" customHeight="1">
      <c r="A122" s="15">
        <f t="shared" si="76"/>
        <v>8</v>
      </c>
      <c r="B122" s="17" t="s">
        <v>737</v>
      </c>
      <c r="C122" s="17" t="s">
        <v>57</v>
      </c>
      <c r="D122" s="18" t="s">
        <v>610</v>
      </c>
      <c r="E122" s="19">
        <v>154864.0</v>
      </c>
      <c r="F122" s="21" t="s">
        <v>6</v>
      </c>
      <c r="G122" s="31">
        <v>76.0</v>
      </c>
      <c r="H122" s="31">
        <v>46.0</v>
      </c>
      <c r="I122" s="31">
        <v>72.0</v>
      </c>
      <c r="J122" s="21"/>
      <c r="K122" s="205"/>
      <c r="L122" s="206">
        <f t="shared" si="67"/>
        <v>64.66666667</v>
      </c>
      <c r="M122" s="31">
        <v>73.0</v>
      </c>
      <c r="N122" s="31">
        <v>67.0</v>
      </c>
      <c r="O122" s="26">
        <v>71.0</v>
      </c>
      <c r="P122" s="192"/>
      <c r="Q122" s="193">
        <f t="shared" si="68"/>
        <v>70.33333333</v>
      </c>
      <c r="R122" s="194">
        <v>30.0</v>
      </c>
      <c r="S122" s="26">
        <v>43.0</v>
      </c>
      <c r="T122" s="193">
        <f t="shared" si="69"/>
        <v>208</v>
      </c>
      <c r="U122" s="118" t="b">
        <f t="shared" si="70"/>
        <v>1</v>
      </c>
      <c r="V122" s="118" t="b">
        <f t="shared" si="71"/>
        <v>1</v>
      </c>
      <c r="W122" s="11" t="b">
        <f t="shared" si="72"/>
        <v>0</v>
      </c>
      <c r="X122" s="11" t="b">
        <f t="shared" si="73"/>
        <v>1</v>
      </c>
      <c r="Y122" s="11" t="b">
        <f t="shared" si="74"/>
        <v>1</v>
      </c>
      <c r="Z122" s="11" t="b">
        <f t="shared" si="75"/>
        <v>0</v>
      </c>
      <c r="AA122" s="195"/>
      <c r="AB122" s="195"/>
      <c r="AC122" s="195"/>
    </row>
    <row r="123" ht="15.75" customHeight="1">
      <c r="A123" s="15">
        <f t="shared" si="76"/>
        <v>9</v>
      </c>
      <c r="B123" s="17" t="s">
        <v>738</v>
      </c>
      <c r="C123" s="17" t="s">
        <v>739</v>
      </c>
      <c r="D123" s="18" t="s">
        <v>624</v>
      </c>
      <c r="E123" s="19">
        <v>117610.0</v>
      </c>
      <c r="F123" s="21" t="s">
        <v>6</v>
      </c>
      <c r="G123" s="31">
        <v>36.0</v>
      </c>
      <c r="H123" s="31">
        <v>76.0</v>
      </c>
      <c r="I123" s="31">
        <v>72.0</v>
      </c>
      <c r="J123" s="21"/>
      <c r="K123" s="205"/>
      <c r="L123" s="206">
        <f t="shared" si="67"/>
        <v>61.33333333</v>
      </c>
      <c r="M123" s="31">
        <v>61.0</v>
      </c>
      <c r="N123" s="31">
        <v>62.0</v>
      </c>
      <c r="O123" s="26">
        <v>75.0</v>
      </c>
      <c r="P123" s="192"/>
      <c r="Q123" s="193">
        <f t="shared" si="68"/>
        <v>66</v>
      </c>
      <c r="R123" s="194">
        <v>40.0</v>
      </c>
      <c r="S123" s="26">
        <v>40.0</v>
      </c>
      <c r="T123" s="193">
        <f t="shared" si="69"/>
        <v>207.3333333</v>
      </c>
      <c r="U123" s="118" t="b">
        <f t="shared" si="70"/>
        <v>1</v>
      </c>
      <c r="V123" s="118" t="b">
        <f t="shared" si="71"/>
        <v>1</v>
      </c>
      <c r="W123" s="11" t="b">
        <f t="shared" si="72"/>
        <v>1</v>
      </c>
      <c r="X123" s="11" t="b">
        <f t="shared" si="73"/>
        <v>1</v>
      </c>
      <c r="Y123" s="11" t="b">
        <f t="shared" si="74"/>
        <v>1</v>
      </c>
      <c r="Z123" s="11" t="b">
        <f t="shared" si="75"/>
        <v>1</v>
      </c>
      <c r="AA123" s="195"/>
      <c r="AB123" s="195"/>
      <c r="AC123" s="195"/>
    </row>
    <row r="124" ht="15.75" customHeight="1">
      <c r="A124" s="15">
        <f t="shared" si="76"/>
        <v>10</v>
      </c>
      <c r="B124" s="17" t="s">
        <v>740</v>
      </c>
      <c r="C124" s="17" t="s">
        <v>741</v>
      </c>
      <c r="D124" s="18" t="s">
        <v>624</v>
      </c>
      <c r="E124" s="19">
        <v>154165.0</v>
      </c>
      <c r="F124" s="21" t="s">
        <v>6</v>
      </c>
      <c r="G124" s="31">
        <v>60.0</v>
      </c>
      <c r="H124" s="31">
        <v>50.0</v>
      </c>
      <c r="I124" s="31">
        <v>75.0</v>
      </c>
      <c r="J124" s="21"/>
      <c r="K124" s="205"/>
      <c r="L124" s="206">
        <f t="shared" si="67"/>
        <v>61.66666667</v>
      </c>
      <c r="M124" s="31">
        <v>53.0</v>
      </c>
      <c r="N124" s="31">
        <v>70.0</v>
      </c>
      <c r="O124" s="31">
        <v>73.0</v>
      </c>
      <c r="P124" s="192"/>
      <c r="Q124" s="193">
        <f t="shared" si="68"/>
        <v>65.33333333</v>
      </c>
      <c r="R124" s="194">
        <v>40.0</v>
      </c>
      <c r="S124" s="26">
        <v>40.0</v>
      </c>
      <c r="T124" s="193">
        <f t="shared" si="69"/>
        <v>207</v>
      </c>
      <c r="U124" s="118" t="b">
        <f t="shared" si="70"/>
        <v>1</v>
      </c>
      <c r="V124" s="118" t="b">
        <f t="shared" si="71"/>
        <v>1</v>
      </c>
      <c r="W124" s="11" t="b">
        <f t="shared" si="72"/>
        <v>1</v>
      </c>
      <c r="X124" s="11" t="b">
        <f t="shared" si="73"/>
        <v>1</v>
      </c>
      <c r="Y124" s="11" t="b">
        <f t="shared" si="74"/>
        <v>1</v>
      </c>
      <c r="Z124" s="11" t="b">
        <f t="shared" si="75"/>
        <v>1</v>
      </c>
      <c r="AA124" s="195"/>
      <c r="AB124" s="195"/>
      <c r="AC124" s="195"/>
    </row>
    <row r="125" ht="15.75" customHeight="1">
      <c r="A125" s="15">
        <f t="shared" si="76"/>
        <v>11</v>
      </c>
      <c r="B125" s="17" t="s">
        <v>99</v>
      </c>
      <c r="C125" s="17" t="s">
        <v>742</v>
      </c>
      <c r="D125" s="18" t="s">
        <v>596</v>
      </c>
      <c r="E125" s="19">
        <v>153769.0</v>
      </c>
      <c r="F125" s="21" t="s">
        <v>6</v>
      </c>
      <c r="G125" s="31">
        <v>60.0</v>
      </c>
      <c r="H125" s="31">
        <v>48.0</v>
      </c>
      <c r="I125" s="31">
        <v>80.0</v>
      </c>
      <c r="J125" s="21"/>
      <c r="K125" s="205"/>
      <c r="L125" s="206">
        <f t="shared" si="67"/>
        <v>62.66666667</v>
      </c>
      <c r="M125" s="31">
        <v>58.0</v>
      </c>
      <c r="N125" s="31">
        <v>59.0</v>
      </c>
      <c r="O125" s="26">
        <v>68.0</v>
      </c>
      <c r="P125" s="192"/>
      <c r="Q125" s="193">
        <f t="shared" si="68"/>
        <v>61.66666667</v>
      </c>
      <c r="R125" s="194">
        <v>40.0</v>
      </c>
      <c r="S125" s="26">
        <v>39.0</v>
      </c>
      <c r="T125" s="193">
        <f t="shared" si="69"/>
        <v>203.3333333</v>
      </c>
      <c r="U125" s="118" t="b">
        <f t="shared" si="70"/>
        <v>1</v>
      </c>
      <c r="V125" s="118" t="b">
        <f t="shared" si="71"/>
        <v>1</v>
      </c>
      <c r="W125" s="11" t="b">
        <f t="shared" si="72"/>
        <v>1</v>
      </c>
      <c r="X125" s="11" t="b">
        <f t="shared" si="73"/>
        <v>1</v>
      </c>
      <c r="Y125" s="11" t="b">
        <f t="shared" si="74"/>
        <v>0</v>
      </c>
      <c r="Z125" s="11" t="b">
        <f t="shared" si="75"/>
        <v>0</v>
      </c>
      <c r="AA125" s="195"/>
      <c r="AB125" s="195"/>
      <c r="AC125" s="195"/>
    </row>
    <row r="126" ht="15.75" customHeight="1">
      <c r="A126" s="15">
        <f t="shared" si="76"/>
        <v>12</v>
      </c>
      <c r="B126" s="17" t="s">
        <v>442</v>
      </c>
      <c r="C126" s="17" t="s">
        <v>443</v>
      </c>
      <c r="D126" s="18" t="s">
        <v>605</v>
      </c>
      <c r="E126" s="19">
        <v>153800.0</v>
      </c>
      <c r="F126" s="21" t="s">
        <v>6</v>
      </c>
      <c r="G126" s="31">
        <v>60.0</v>
      </c>
      <c r="H126" s="31">
        <v>46.0</v>
      </c>
      <c r="I126" s="31">
        <v>67.0</v>
      </c>
      <c r="J126" s="21"/>
      <c r="K126" s="205"/>
      <c r="L126" s="206">
        <f t="shared" si="67"/>
        <v>57.66666667</v>
      </c>
      <c r="M126" s="31">
        <v>63.0</v>
      </c>
      <c r="N126" s="31">
        <v>73.0</v>
      </c>
      <c r="O126" s="26">
        <v>66.0</v>
      </c>
      <c r="P126" s="192"/>
      <c r="Q126" s="193">
        <f t="shared" si="68"/>
        <v>67.33333333</v>
      </c>
      <c r="R126" s="194">
        <v>40.0</v>
      </c>
      <c r="S126" s="26">
        <v>37.0</v>
      </c>
      <c r="T126" s="193">
        <f t="shared" si="69"/>
        <v>202</v>
      </c>
      <c r="U126" s="118" t="b">
        <f t="shared" si="70"/>
        <v>1</v>
      </c>
      <c r="V126" s="118" t="b">
        <f t="shared" si="71"/>
        <v>1</v>
      </c>
      <c r="W126" s="11" t="b">
        <f t="shared" si="72"/>
        <v>1</v>
      </c>
      <c r="X126" s="11" t="b">
        <f t="shared" si="73"/>
        <v>1</v>
      </c>
      <c r="Y126" s="11" t="b">
        <f t="shared" si="74"/>
        <v>0</v>
      </c>
      <c r="Z126" s="11" t="b">
        <f t="shared" si="75"/>
        <v>0</v>
      </c>
      <c r="AA126" s="195"/>
      <c r="AB126" s="195"/>
      <c r="AC126" s="195"/>
    </row>
    <row r="127" ht="15.75" customHeight="1">
      <c r="A127" s="15">
        <f t="shared" si="76"/>
        <v>13</v>
      </c>
      <c r="B127" s="17" t="s">
        <v>743</v>
      </c>
      <c r="C127" s="17" t="s">
        <v>744</v>
      </c>
      <c r="D127" s="18" t="s">
        <v>146</v>
      </c>
      <c r="E127" s="19">
        <v>118737.0</v>
      </c>
      <c r="F127" s="21" t="s">
        <v>6</v>
      </c>
      <c r="G127" s="31">
        <v>51.0</v>
      </c>
      <c r="H127" s="31">
        <v>62.0</v>
      </c>
      <c r="I127" s="31">
        <v>67.0</v>
      </c>
      <c r="J127" s="21"/>
      <c r="K127" s="205"/>
      <c r="L127" s="206">
        <f t="shared" si="67"/>
        <v>60</v>
      </c>
      <c r="M127" s="31">
        <v>55.0</v>
      </c>
      <c r="N127" s="31">
        <v>51.0</v>
      </c>
      <c r="O127" s="26">
        <v>73.0</v>
      </c>
      <c r="P127" s="192"/>
      <c r="Q127" s="193">
        <f t="shared" si="68"/>
        <v>59.66666667</v>
      </c>
      <c r="R127" s="194">
        <v>40.0</v>
      </c>
      <c r="S127" s="26">
        <v>41.0</v>
      </c>
      <c r="T127" s="193">
        <f t="shared" si="69"/>
        <v>200.6666667</v>
      </c>
      <c r="U127" s="118" t="b">
        <f t="shared" si="70"/>
        <v>1</v>
      </c>
      <c r="V127" s="118" t="b">
        <f t="shared" si="71"/>
        <v>1</v>
      </c>
      <c r="W127" s="11" t="b">
        <f t="shared" si="72"/>
        <v>1</v>
      </c>
      <c r="X127" s="11" t="b">
        <f t="shared" si="73"/>
        <v>1</v>
      </c>
      <c r="Y127" s="11" t="b">
        <f t="shared" si="74"/>
        <v>0</v>
      </c>
      <c r="Z127" s="11" t="b">
        <f t="shared" si="75"/>
        <v>0</v>
      </c>
      <c r="AA127" s="195"/>
      <c r="AB127" s="195"/>
      <c r="AC127" s="195"/>
    </row>
    <row r="128" ht="15.75" customHeight="1">
      <c r="A128" s="15">
        <f t="shared" si="76"/>
        <v>14</v>
      </c>
      <c r="B128" s="17" t="s">
        <v>745</v>
      </c>
      <c r="C128" s="17" t="s">
        <v>746</v>
      </c>
      <c r="D128" s="18" t="s">
        <v>638</v>
      </c>
      <c r="E128" s="19">
        <v>153069.0</v>
      </c>
      <c r="F128" s="21" t="s">
        <v>6</v>
      </c>
      <c r="G128" s="31">
        <v>60.0</v>
      </c>
      <c r="H128" s="31">
        <v>71.0</v>
      </c>
      <c r="I128" s="31">
        <v>75.0</v>
      </c>
      <c r="J128" s="21"/>
      <c r="K128" s="205"/>
      <c r="L128" s="206">
        <f t="shared" si="67"/>
        <v>68.66666667</v>
      </c>
      <c r="M128" s="31">
        <v>38.0</v>
      </c>
      <c r="N128" s="31">
        <v>48.0</v>
      </c>
      <c r="O128" s="26">
        <v>68.0</v>
      </c>
      <c r="P128" s="192"/>
      <c r="Q128" s="193">
        <f t="shared" si="68"/>
        <v>51.33333333</v>
      </c>
      <c r="R128" s="194">
        <v>40.0</v>
      </c>
      <c r="S128" s="26">
        <v>40.0</v>
      </c>
      <c r="T128" s="193">
        <f t="shared" si="69"/>
        <v>200</v>
      </c>
      <c r="U128" s="118" t="b">
        <f t="shared" si="70"/>
        <v>1</v>
      </c>
      <c r="V128" s="118" t="b">
        <f t="shared" si="71"/>
        <v>0</v>
      </c>
      <c r="W128" s="11" t="b">
        <f t="shared" si="72"/>
        <v>1</v>
      </c>
      <c r="X128" s="11" t="b">
        <f t="shared" si="73"/>
        <v>1</v>
      </c>
      <c r="Y128" s="11" t="b">
        <f t="shared" si="74"/>
        <v>0</v>
      </c>
      <c r="Z128" s="11" t="b">
        <f t="shared" si="75"/>
        <v>0</v>
      </c>
      <c r="AA128" s="195"/>
      <c r="AB128" s="195"/>
      <c r="AC128" s="195"/>
    </row>
    <row r="129" ht="15.75" customHeight="1">
      <c r="A129" s="15">
        <f t="shared" si="76"/>
        <v>15</v>
      </c>
      <c r="B129" s="17" t="s">
        <v>747</v>
      </c>
      <c r="C129" s="17" t="s">
        <v>185</v>
      </c>
      <c r="D129" s="18" t="s">
        <v>98</v>
      </c>
      <c r="E129" s="19">
        <v>118706.0</v>
      </c>
      <c r="F129" s="21" t="s">
        <v>6</v>
      </c>
      <c r="G129" s="31">
        <v>40.0</v>
      </c>
      <c r="H129" s="31">
        <v>62.0</v>
      </c>
      <c r="I129" s="31">
        <v>75.0</v>
      </c>
      <c r="J129" s="21"/>
      <c r="K129" s="205"/>
      <c r="L129" s="206">
        <f t="shared" si="67"/>
        <v>59</v>
      </c>
      <c r="M129" s="31">
        <v>54.0</v>
      </c>
      <c r="N129" s="31">
        <v>57.0</v>
      </c>
      <c r="O129" s="26">
        <v>73.0</v>
      </c>
      <c r="P129" s="192"/>
      <c r="Q129" s="193">
        <f t="shared" si="68"/>
        <v>61.33333333</v>
      </c>
      <c r="R129" s="194">
        <v>30.0</v>
      </c>
      <c r="S129" s="26">
        <v>44.0</v>
      </c>
      <c r="T129" s="193">
        <f t="shared" si="69"/>
        <v>194.3333333</v>
      </c>
      <c r="U129" s="118" t="b">
        <f t="shared" si="70"/>
        <v>1</v>
      </c>
      <c r="V129" s="118" t="b">
        <f t="shared" si="71"/>
        <v>1</v>
      </c>
      <c r="W129" s="11" t="b">
        <f t="shared" si="72"/>
        <v>0</v>
      </c>
      <c r="X129" s="11" t="b">
        <f t="shared" si="73"/>
        <v>1</v>
      </c>
      <c r="Y129" s="11" t="b">
        <f t="shared" si="74"/>
        <v>0</v>
      </c>
      <c r="Z129" s="11" t="b">
        <f t="shared" si="75"/>
        <v>0</v>
      </c>
      <c r="AA129" s="195"/>
      <c r="AB129" s="195"/>
      <c r="AC129" s="195"/>
    </row>
    <row r="130" ht="15.75" customHeight="1">
      <c r="A130" s="15">
        <f t="shared" si="76"/>
        <v>16</v>
      </c>
      <c r="B130" s="17" t="s">
        <v>748</v>
      </c>
      <c r="C130" s="17" t="s">
        <v>749</v>
      </c>
      <c r="D130" s="18" t="s">
        <v>615</v>
      </c>
      <c r="E130" s="19">
        <v>153038.0</v>
      </c>
      <c r="F130" s="21" t="s">
        <v>6</v>
      </c>
      <c r="G130" s="31">
        <v>36.0</v>
      </c>
      <c r="H130" s="31">
        <v>51.0</v>
      </c>
      <c r="I130" s="31">
        <v>71.0</v>
      </c>
      <c r="J130" s="21"/>
      <c r="K130" s="205"/>
      <c r="L130" s="206">
        <f t="shared" si="67"/>
        <v>52.66666667</v>
      </c>
      <c r="M130" s="31">
        <v>49.0</v>
      </c>
      <c r="N130" s="31">
        <v>69.0</v>
      </c>
      <c r="O130" s="26">
        <v>64.0</v>
      </c>
      <c r="P130" s="192"/>
      <c r="Q130" s="193">
        <f t="shared" si="68"/>
        <v>60.66666667</v>
      </c>
      <c r="R130" s="194">
        <v>40.0</v>
      </c>
      <c r="S130" s="26">
        <v>38.0</v>
      </c>
      <c r="T130" s="193">
        <f t="shared" si="69"/>
        <v>191.3333333</v>
      </c>
      <c r="U130" s="118" t="b">
        <f t="shared" si="70"/>
        <v>0</v>
      </c>
      <c r="V130" s="118" t="b">
        <f t="shared" si="71"/>
        <v>1</v>
      </c>
      <c r="W130" s="11" t="b">
        <f t="shared" si="72"/>
        <v>1</v>
      </c>
      <c r="X130" s="11" t="b">
        <f t="shared" si="73"/>
        <v>1</v>
      </c>
      <c r="Y130" s="11" t="b">
        <f t="shared" si="74"/>
        <v>0</v>
      </c>
      <c r="Z130" s="11" t="b">
        <f t="shared" si="75"/>
        <v>0</v>
      </c>
      <c r="AA130" s="195"/>
      <c r="AB130" s="195"/>
      <c r="AC130" s="195"/>
    </row>
    <row r="131" ht="15.75" customHeight="1">
      <c r="A131" s="15">
        <f t="shared" si="76"/>
        <v>17</v>
      </c>
      <c r="B131" s="17" t="s">
        <v>669</v>
      </c>
      <c r="C131" s="17" t="s">
        <v>528</v>
      </c>
      <c r="D131" s="18" t="s">
        <v>638</v>
      </c>
      <c r="E131" s="19">
        <v>154134.0</v>
      </c>
      <c r="F131" s="21" t="s">
        <v>6</v>
      </c>
      <c r="G131" s="31">
        <v>63.0</v>
      </c>
      <c r="H131" s="31">
        <v>63.0</v>
      </c>
      <c r="I131" s="31">
        <v>67.0</v>
      </c>
      <c r="J131" s="21"/>
      <c r="K131" s="205"/>
      <c r="L131" s="206">
        <f t="shared" si="67"/>
        <v>64.33333333</v>
      </c>
      <c r="M131" s="31">
        <v>43.0</v>
      </c>
      <c r="N131" s="31">
        <v>71.0</v>
      </c>
      <c r="O131" s="31">
        <v>77.0</v>
      </c>
      <c r="P131" s="192"/>
      <c r="Q131" s="193">
        <f t="shared" si="68"/>
        <v>63.66666667</v>
      </c>
      <c r="R131" s="194">
        <v>20.0</v>
      </c>
      <c r="S131" s="26">
        <v>43.0</v>
      </c>
      <c r="T131" s="193">
        <f t="shared" si="69"/>
        <v>191</v>
      </c>
      <c r="U131" s="118" t="b">
        <f t="shared" si="70"/>
        <v>1</v>
      </c>
      <c r="V131" s="118" t="b">
        <f t="shared" si="71"/>
        <v>1</v>
      </c>
      <c r="W131" s="11" t="b">
        <f t="shared" si="72"/>
        <v>0</v>
      </c>
      <c r="X131" s="11" t="b">
        <f t="shared" si="73"/>
        <v>1</v>
      </c>
      <c r="Y131" s="11" t="b">
        <f t="shared" si="74"/>
        <v>0</v>
      </c>
      <c r="Z131" s="11" t="b">
        <f t="shared" si="75"/>
        <v>0</v>
      </c>
      <c r="AA131" s="195"/>
      <c r="AB131" s="195"/>
      <c r="AC131" s="195"/>
    </row>
    <row r="132" ht="15.75" customHeight="1">
      <c r="A132" s="14"/>
      <c r="B132" s="29"/>
      <c r="C132" s="29"/>
      <c r="D132" s="175"/>
      <c r="E132" s="24"/>
      <c r="F132" s="21"/>
      <c r="G132" s="21"/>
      <c r="H132" s="21"/>
      <c r="I132" s="21"/>
      <c r="J132" s="120"/>
      <c r="K132" s="120"/>
      <c r="L132" s="120"/>
      <c r="M132" s="21"/>
      <c r="N132" s="21"/>
      <c r="O132" s="14"/>
      <c r="P132" s="192"/>
      <c r="Q132" s="193"/>
      <c r="R132" s="192"/>
      <c r="S132" s="14"/>
      <c r="T132" s="199">
        <f>SUM(T115:T131)</f>
        <v>3509.666667</v>
      </c>
      <c r="U132" s="118"/>
      <c r="V132" s="118"/>
      <c r="W132" s="11"/>
      <c r="X132" s="11"/>
      <c r="Y132" s="11"/>
      <c r="Z132" s="11"/>
      <c r="AA132" s="195"/>
      <c r="AB132" s="195"/>
      <c r="AC132" s="195"/>
    </row>
    <row r="133" ht="15.75" customHeight="1">
      <c r="A133" s="14"/>
      <c r="B133" s="9" t="s">
        <v>627</v>
      </c>
      <c r="C133" s="10" t="s">
        <v>14</v>
      </c>
      <c r="D133" s="11" t="s">
        <v>15</v>
      </c>
      <c r="E133" s="11" t="s">
        <v>16</v>
      </c>
      <c r="F133" s="11"/>
      <c r="G133" s="162"/>
      <c r="H133" s="162"/>
      <c r="I133" s="162"/>
      <c r="J133" s="162"/>
      <c r="K133" s="119"/>
      <c r="L133" s="200"/>
      <c r="M133" s="162"/>
      <c r="N133" s="162"/>
      <c r="O133" s="69"/>
      <c r="P133" s="201"/>
      <c r="Q133" s="202"/>
      <c r="R133" s="201"/>
      <c r="S133" s="69"/>
      <c r="T133" s="193"/>
      <c r="U133" s="118"/>
      <c r="V133" s="118"/>
      <c r="W133" s="14"/>
      <c r="X133" s="14"/>
      <c r="Y133" s="11"/>
      <c r="Z133" s="11"/>
      <c r="AA133" s="195"/>
      <c r="AB133" s="195"/>
      <c r="AC133" s="195"/>
    </row>
    <row r="134" ht="15.75" customHeight="1">
      <c r="A134" s="15">
        <v>1.0</v>
      </c>
      <c r="B134" s="17" t="s">
        <v>502</v>
      </c>
      <c r="C134" s="17" t="s">
        <v>503</v>
      </c>
      <c r="D134" s="18" t="s">
        <v>596</v>
      </c>
      <c r="E134" s="19">
        <v>120928.0</v>
      </c>
      <c r="F134" s="21" t="s">
        <v>7</v>
      </c>
      <c r="G134" s="31">
        <v>75.0</v>
      </c>
      <c r="H134" s="31">
        <v>75.0</v>
      </c>
      <c r="I134" s="31">
        <v>80.0</v>
      </c>
      <c r="J134" s="21"/>
      <c r="K134" s="120"/>
      <c r="L134" s="120">
        <f t="shared" ref="L134:L150" si="77">AVERAGE(G134:J134)</f>
        <v>76.66666667</v>
      </c>
      <c r="M134" s="31">
        <v>78.0</v>
      </c>
      <c r="N134" s="31">
        <v>75.0</v>
      </c>
      <c r="O134" s="26">
        <v>75.0</v>
      </c>
      <c r="P134" s="192"/>
      <c r="Q134" s="193">
        <f t="shared" ref="Q134:Q150" si="78">AVERAGE(M134:P134)</f>
        <v>76</v>
      </c>
      <c r="R134" s="194">
        <v>40.0</v>
      </c>
      <c r="S134" s="194">
        <v>42.0</v>
      </c>
      <c r="T134" s="193">
        <f t="shared" ref="T134:T150" si="79">SUM(L134+Q134+R134+S134)</f>
        <v>234.6666667</v>
      </c>
      <c r="U134" s="118" t="b">
        <f t="shared" ref="U134:U150" si="80">IF(L134,L134&gt;=56,L134&lt;56)</f>
        <v>1</v>
      </c>
      <c r="V134" s="118" t="b">
        <f t="shared" ref="V134:V150" si="81">IF(Q134,Q134&gt;=56,Q134&lt;56)</f>
        <v>1</v>
      </c>
      <c r="W134" s="11" t="b">
        <f t="shared" ref="W134:W150" si="82">IF(R134,R134=40)</f>
        <v>1</v>
      </c>
      <c r="X134" s="11" t="b">
        <f t="shared" ref="X134:X148" si="83">IF(S134,S134&gt;=35,S134&lt;35)</f>
        <v>1</v>
      </c>
      <c r="Y134" s="11" t="b">
        <f t="shared" ref="Y134:Y148" si="84">IF(T134,T134&gt;=206,T134&lt;206)</f>
        <v>1</v>
      </c>
      <c r="Z134" s="11" t="b">
        <f t="shared" ref="Z134:Z148" si="85">AND(U134:Y134)</f>
        <v>1</v>
      </c>
      <c r="AA134" s="195"/>
      <c r="AB134" s="195"/>
      <c r="AC134" s="195"/>
    </row>
    <row r="135" ht="15.75" customHeight="1">
      <c r="A135" s="15">
        <f t="shared" ref="A135:A150" si="86">A134+1</f>
        <v>2</v>
      </c>
      <c r="B135" s="17" t="s">
        <v>750</v>
      </c>
      <c r="C135" s="17" t="s">
        <v>751</v>
      </c>
      <c r="D135" s="18" t="s">
        <v>44</v>
      </c>
      <c r="E135" s="19">
        <v>121262.0</v>
      </c>
      <c r="F135" s="21" t="s">
        <v>7</v>
      </c>
      <c r="G135" s="31">
        <v>70.0</v>
      </c>
      <c r="H135" s="31">
        <v>67.0</v>
      </c>
      <c r="I135" s="31">
        <v>80.0</v>
      </c>
      <c r="J135" s="21"/>
      <c r="K135" s="120"/>
      <c r="L135" s="120">
        <f t="shared" si="77"/>
        <v>72.33333333</v>
      </c>
      <c r="M135" s="31">
        <v>78.0</v>
      </c>
      <c r="N135" s="31">
        <v>71.0</v>
      </c>
      <c r="O135" s="26">
        <v>73.0</v>
      </c>
      <c r="P135" s="192"/>
      <c r="Q135" s="193">
        <f t="shared" si="78"/>
        <v>74</v>
      </c>
      <c r="R135" s="194">
        <v>40.0</v>
      </c>
      <c r="S135" s="194">
        <v>40.0</v>
      </c>
      <c r="T135" s="193">
        <f t="shared" si="79"/>
        <v>226.3333333</v>
      </c>
      <c r="U135" s="118" t="b">
        <f t="shared" si="80"/>
        <v>1</v>
      </c>
      <c r="V135" s="118" t="b">
        <f t="shared" si="81"/>
        <v>1</v>
      </c>
      <c r="W135" s="11" t="b">
        <f t="shared" si="82"/>
        <v>1</v>
      </c>
      <c r="X135" s="11" t="b">
        <f t="shared" si="83"/>
        <v>1</v>
      </c>
      <c r="Y135" s="11" t="b">
        <f t="shared" si="84"/>
        <v>1</v>
      </c>
      <c r="Z135" s="11" t="b">
        <f t="shared" si="85"/>
        <v>1</v>
      </c>
      <c r="AA135" s="195"/>
      <c r="AB135" s="195"/>
      <c r="AC135" s="195"/>
    </row>
    <row r="136" ht="15.75" customHeight="1">
      <c r="A136" s="15">
        <f t="shared" si="86"/>
        <v>3</v>
      </c>
      <c r="B136" s="17" t="s">
        <v>513</v>
      </c>
      <c r="C136" s="17" t="s">
        <v>514</v>
      </c>
      <c r="D136" s="18" t="s">
        <v>624</v>
      </c>
      <c r="E136" s="19">
        <v>121293.0</v>
      </c>
      <c r="F136" s="21" t="s">
        <v>7</v>
      </c>
      <c r="G136" s="31">
        <v>67.0</v>
      </c>
      <c r="H136" s="31">
        <v>75.0</v>
      </c>
      <c r="I136" s="31">
        <v>72.0</v>
      </c>
      <c r="J136" s="21"/>
      <c r="K136" s="120"/>
      <c r="L136" s="120">
        <f t="shared" si="77"/>
        <v>71.33333333</v>
      </c>
      <c r="M136" s="31">
        <v>77.0</v>
      </c>
      <c r="N136" s="31">
        <v>76.0</v>
      </c>
      <c r="O136" s="26">
        <v>77.0</v>
      </c>
      <c r="P136" s="192"/>
      <c r="Q136" s="193">
        <f t="shared" si="78"/>
        <v>76.66666667</v>
      </c>
      <c r="R136" s="194">
        <v>40.0</v>
      </c>
      <c r="S136" s="194">
        <v>37.0</v>
      </c>
      <c r="T136" s="193">
        <f t="shared" si="79"/>
        <v>225</v>
      </c>
      <c r="U136" s="118" t="b">
        <f t="shared" si="80"/>
        <v>1</v>
      </c>
      <c r="V136" s="118" t="b">
        <f t="shared" si="81"/>
        <v>1</v>
      </c>
      <c r="W136" s="11" t="b">
        <f t="shared" si="82"/>
        <v>1</v>
      </c>
      <c r="X136" s="11" t="b">
        <f t="shared" si="83"/>
        <v>1</v>
      </c>
      <c r="Y136" s="11" t="b">
        <f t="shared" si="84"/>
        <v>1</v>
      </c>
      <c r="Z136" s="11" t="b">
        <f t="shared" si="85"/>
        <v>1</v>
      </c>
      <c r="AA136" s="195"/>
      <c r="AB136" s="195"/>
      <c r="AC136" s="195"/>
    </row>
    <row r="137" ht="15.75" customHeight="1">
      <c r="A137" s="15">
        <f t="shared" si="86"/>
        <v>4</v>
      </c>
      <c r="B137" s="17" t="s">
        <v>752</v>
      </c>
      <c r="C137" s="17" t="s">
        <v>196</v>
      </c>
      <c r="D137" s="18" t="s">
        <v>597</v>
      </c>
      <c r="E137" s="19">
        <v>121628.0</v>
      </c>
      <c r="F137" s="21" t="s">
        <v>7</v>
      </c>
      <c r="G137" s="31">
        <v>55.0</v>
      </c>
      <c r="H137" s="31">
        <v>75.0</v>
      </c>
      <c r="I137" s="31">
        <v>70.0</v>
      </c>
      <c r="J137" s="21"/>
      <c r="K137" s="120"/>
      <c r="L137" s="120">
        <f t="shared" si="77"/>
        <v>66.66666667</v>
      </c>
      <c r="M137" s="31">
        <v>76.0</v>
      </c>
      <c r="N137" s="31">
        <v>72.0</v>
      </c>
      <c r="O137" s="26">
        <v>72.0</v>
      </c>
      <c r="P137" s="192"/>
      <c r="Q137" s="193">
        <f t="shared" si="78"/>
        <v>73.33333333</v>
      </c>
      <c r="R137" s="194">
        <v>40.0</v>
      </c>
      <c r="S137" s="194">
        <v>44.0</v>
      </c>
      <c r="T137" s="193">
        <f t="shared" si="79"/>
        <v>224</v>
      </c>
      <c r="U137" s="118" t="b">
        <f t="shared" si="80"/>
        <v>1</v>
      </c>
      <c r="V137" s="118" t="b">
        <f t="shared" si="81"/>
        <v>1</v>
      </c>
      <c r="W137" s="11" t="b">
        <f t="shared" si="82"/>
        <v>1</v>
      </c>
      <c r="X137" s="11" t="b">
        <f t="shared" si="83"/>
        <v>1</v>
      </c>
      <c r="Y137" s="11" t="b">
        <f t="shared" si="84"/>
        <v>1</v>
      </c>
      <c r="Z137" s="11" t="b">
        <f t="shared" si="85"/>
        <v>1</v>
      </c>
      <c r="AA137" s="195"/>
      <c r="AB137" s="195"/>
      <c r="AC137" s="195"/>
    </row>
    <row r="138" ht="15.75" customHeight="1">
      <c r="A138" s="15">
        <f t="shared" si="86"/>
        <v>5</v>
      </c>
      <c r="B138" s="17" t="s">
        <v>753</v>
      </c>
      <c r="C138" s="17" t="s">
        <v>337</v>
      </c>
      <c r="D138" s="18" t="s">
        <v>605</v>
      </c>
      <c r="E138" s="19">
        <v>156325.0</v>
      </c>
      <c r="F138" s="21" t="s">
        <v>7</v>
      </c>
      <c r="G138" s="31">
        <v>68.0</v>
      </c>
      <c r="H138" s="31">
        <v>67.0</v>
      </c>
      <c r="I138" s="31">
        <v>70.0</v>
      </c>
      <c r="J138" s="21"/>
      <c r="K138" s="120"/>
      <c r="L138" s="120">
        <f t="shared" si="77"/>
        <v>68.33333333</v>
      </c>
      <c r="M138" s="31">
        <v>59.0</v>
      </c>
      <c r="N138" s="31">
        <v>70.0</v>
      </c>
      <c r="O138" s="26">
        <v>68.0</v>
      </c>
      <c r="P138" s="192"/>
      <c r="Q138" s="193">
        <f t="shared" si="78"/>
        <v>65.66666667</v>
      </c>
      <c r="R138" s="194">
        <v>40.0</v>
      </c>
      <c r="S138" s="194">
        <v>45.0</v>
      </c>
      <c r="T138" s="193">
        <f t="shared" si="79"/>
        <v>219</v>
      </c>
      <c r="U138" s="118" t="b">
        <f t="shared" si="80"/>
        <v>1</v>
      </c>
      <c r="V138" s="118" t="b">
        <f t="shared" si="81"/>
        <v>1</v>
      </c>
      <c r="W138" s="11" t="b">
        <f t="shared" si="82"/>
        <v>1</v>
      </c>
      <c r="X138" s="11" t="b">
        <f t="shared" si="83"/>
        <v>1</v>
      </c>
      <c r="Y138" s="11" t="b">
        <f t="shared" si="84"/>
        <v>1</v>
      </c>
      <c r="Z138" s="11" t="b">
        <f t="shared" si="85"/>
        <v>1</v>
      </c>
      <c r="AA138" s="195"/>
      <c r="AB138" s="195"/>
      <c r="AC138" s="195"/>
    </row>
    <row r="139" ht="15.75" customHeight="1">
      <c r="A139" s="15">
        <f t="shared" si="86"/>
        <v>6</v>
      </c>
      <c r="B139" s="17" t="s">
        <v>754</v>
      </c>
      <c r="C139" s="17" t="s">
        <v>755</v>
      </c>
      <c r="D139" s="18" t="s">
        <v>610</v>
      </c>
      <c r="E139" s="19">
        <v>120532.0</v>
      </c>
      <c r="F139" s="21" t="s">
        <v>7</v>
      </c>
      <c r="G139" s="31">
        <v>70.0</v>
      </c>
      <c r="H139" s="31">
        <v>62.0</v>
      </c>
      <c r="I139" s="31">
        <v>72.0</v>
      </c>
      <c r="J139" s="21"/>
      <c r="K139" s="120"/>
      <c r="L139" s="120">
        <f t="shared" si="77"/>
        <v>68</v>
      </c>
      <c r="M139" s="31">
        <v>60.0</v>
      </c>
      <c r="N139" s="31">
        <v>69.0</v>
      </c>
      <c r="O139" s="26">
        <v>73.0</v>
      </c>
      <c r="P139" s="192"/>
      <c r="Q139" s="193">
        <f t="shared" si="78"/>
        <v>67.33333333</v>
      </c>
      <c r="R139" s="194">
        <v>40.0</v>
      </c>
      <c r="S139" s="194">
        <v>43.0</v>
      </c>
      <c r="T139" s="193">
        <f t="shared" si="79"/>
        <v>218.3333333</v>
      </c>
      <c r="U139" s="118" t="b">
        <f t="shared" si="80"/>
        <v>1</v>
      </c>
      <c r="V139" s="118" t="b">
        <f t="shared" si="81"/>
        <v>1</v>
      </c>
      <c r="W139" s="11" t="b">
        <f t="shared" si="82"/>
        <v>1</v>
      </c>
      <c r="X139" s="11" t="b">
        <f t="shared" si="83"/>
        <v>1</v>
      </c>
      <c r="Y139" s="11" t="b">
        <f t="shared" si="84"/>
        <v>1</v>
      </c>
      <c r="Z139" s="11" t="b">
        <f t="shared" si="85"/>
        <v>1</v>
      </c>
      <c r="AA139" s="195"/>
      <c r="AB139" s="195"/>
      <c r="AC139" s="195"/>
    </row>
    <row r="140" ht="15.75" customHeight="1">
      <c r="A140" s="15">
        <f t="shared" si="86"/>
        <v>7</v>
      </c>
      <c r="B140" s="17" t="s">
        <v>756</v>
      </c>
      <c r="C140" s="17" t="s">
        <v>28</v>
      </c>
      <c r="D140" s="18" t="s">
        <v>63</v>
      </c>
      <c r="E140" s="19">
        <v>120563.0</v>
      </c>
      <c r="F140" s="21" t="s">
        <v>7</v>
      </c>
      <c r="G140" s="31">
        <v>57.0</v>
      </c>
      <c r="H140" s="31">
        <v>75.0</v>
      </c>
      <c r="I140" s="31">
        <v>80.0</v>
      </c>
      <c r="J140" s="21"/>
      <c r="K140" s="120"/>
      <c r="L140" s="120">
        <f t="shared" si="77"/>
        <v>70.66666667</v>
      </c>
      <c r="M140" s="31">
        <v>60.0</v>
      </c>
      <c r="N140" s="31">
        <v>64.0</v>
      </c>
      <c r="O140" s="26">
        <v>78.0</v>
      </c>
      <c r="P140" s="192"/>
      <c r="Q140" s="193">
        <f t="shared" si="78"/>
        <v>67.33333333</v>
      </c>
      <c r="R140" s="194">
        <v>40.0</v>
      </c>
      <c r="S140" s="194">
        <v>40.0</v>
      </c>
      <c r="T140" s="193">
        <f t="shared" si="79"/>
        <v>218</v>
      </c>
      <c r="U140" s="118" t="b">
        <f t="shared" si="80"/>
        <v>1</v>
      </c>
      <c r="V140" s="118" t="b">
        <f t="shared" si="81"/>
        <v>1</v>
      </c>
      <c r="W140" s="11" t="b">
        <f t="shared" si="82"/>
        <v>1</v>
      </c>
      <c r="X140" s="11" t="b">
        <f t="shared" si="83"/>
        <v>1</v>
      </c>
      <c r="Y140" s="11" t="b">
        <f t="shared" si="84"/>
        <v>1</v>
      </c>
      <c r="Z140" s="11" t="b">
        <f t="shared" si="85"/>
        <v>1</v>
      </c>
      <c r="AA140" s="195"/>
      <c r="AB140" s="195"/>
      <c r="AC140" s="195"/>
    </row>
    <row r="141" ht="15.75" customHeight="1">
      <c r="A141" s="15">
        <f t="shared" si="86"/>
        <v>8</v>
      </c>
      <c r="B141" s="17" t="s">
        <v>431</v>
      </c>
      <c r="C141" s="17" t="s">
        <v>432</v>
      </c>
      <c r="D141" s="18" t="s">
        <v>638</v>
      </c>
      <c r="E141" s="19">
        <v>155289.0</v>
      </c>
      <c r="F141" s="21" t="s">
        <v>7</v>
      </c>
      <c r="G141" s="31">
        <v>72.0</v>
      </c>
      <c r="H141" s="31">
        <v>67.0</v>
      </c>
      <c r="I141" s="31">
        <v>70.0</v>
      </c>
      <c r="J141" s="21"/>
      <c r="K141" s="120"/>
      <c r="L141" s="120">
        <f t="shared" si="77"/>
        <v>69.66666667</v>
      </c>
      <c r="M141" s="31">
        <v>67.0</v>
      </c>
      <c r="N141" s="31">
        <v>57.0</v>
      </c>
      <c r="O141" s="26">
        <v>69.0</v>
      </c>
      <c r="P141" s="192"/>
      <c r="Q141" s="193">
        <f t="shared" si="78"/>
        <v>64.33333333</v>
      </c>
      <c r="R141" s="194">
        <v>40.0</v>
      </c>
      <c r="S141" s="194">
        <v>42.0</v>
      </c>
      <c r="T141" s="193">
        <f t="shared" si="79"/>
        <v>216</v>
      </c>
      <c r="U141" s="118" t="b">
        <f t="shared" si="80"/>
        <v>1</v>
      </c>
      <c r="V141" s="118" t="b">
        <f t="shared" si="81"/>
        <v>1</v>
      </c>
      <c r="W141" s="11" t="b">
        <f t="shared" si="82"/>
        <v>1</v>
      </c>
      <c r="X141" s="11" t="b">
        <f t="shared" si="83"/>
        <v>1</v>
      </c>
      <c r="Y141" s="11" t="b">
        <f t="shared" si="84"/>
        <v>1</v>
      </c>
      <c r="Z141" s="11" t="b">
        <f t="shared" si="85"/>
        <v>1</v>
      </c>
      <c r="AA141" s="195"/>
      <c r="AB141" s="195"/>
      <c r="AC141" s="195"/>
    </row>
    <row r="142" ht="15.75" customHeight="1">
      <c r="A142" s="15">
        <f t="shared" si="86"/>
        <v>9</v>
      </c>
      <c r="B142" s="17" t="s">
        <v>757</v>
      </c>
      <c r="C142" s="17" t="s">
        <v>758</v>
      </c>
      <c r="D142" s="18" t="s">
        <v>597</v>
      </c>
      <c r="E142" s="19">
        <v>120167.0</v>
      </c>
      <c r="F142" s="21" t="s">
        <v>7</v>
      </c>
      <c r="G142" s="31">
        <v>50.0</v>
      </c>
      <c r="H142" s="31">
        <v>75.0</v>
      </c>
      <c r="I142" s="31">
        <v>80.0</v>
      </c>
      <c r="J142" s="21"/>
      <c r="K142" s="120"/>
      <c r="L142" s="120">
        <f t="shared" si="77"/>
        <v>68.33333333</v>
      </c>
      <c r="M142" s="31">
        <v>74.0</v>
      </c>
      <c r="N142" s="31">
        <v>69.0</v>
      </c>
      <c r="O142" s="26">
        <v>72.0</v>
      </c>
      <c r="P142" s="192"/>
      <c r="Q142" s="193">
        <f t="shared" si="78"/>
        <v>71.66666667</v>
      </c>
      <c r="R142" s="194">
        <v>40.0</v>
      </c>
      <c r="S142" s="194">
        <v>35.0</v>
      </c>
      <c r="T142" s="193">
        <f t="shared" si="79"/>
        <v>215</v>
      </c>
      <c r="U142" s="118" t="b">
        <f t="shared" si="80"/>
        <v>1</v>
      </c>
      <c r="V142" s="118" t="b">
        <f t="shared" si="81"/>
        <v>1</v>
      </c>
      <c r="W142" s="11" t="b">
        <f t="shared" si="82"/>
        <v>1</v>
      </c>
      <c r="X142" s="11" t="b">
        <f t="shared" si="83"/>
        <v>1</v>
      </c>
      <c r="Y142" s="11" t="b">
        <f t="shared" si="84"/>
        <v>1</v>
      </c>
      <c r="Z142" s="11" t="b">
        <f t="shared" si="85"/>
        <v>1</v>
      </c>
      <c r="AA142" s="195"/>
      <c r="AB142" s="195"/>
      <c r="AC142" s="195"/>
    </row>
    <row r="143" ht="15.75" customHeight="1">
      <c r="A143" s="15">
        <f t="shared" si="86"/>
        <v>10</v>
      </c>
      <c r="B143" s="17" t="s">
        <v>759</v>
      </c>
      <c r="C143" s="17" t="s">
        <v>760</v>
      </c>
      <c r="D143" s="18" t="s">
        <v>146</v>
      </c>
      <c r="E143" s="19">
        <v>155261.0</v>
      </c>
      <c r="F143" s="21" t="s">
        <v>7</v>
      </c>
      <c r="G143" s="31">
        <v>75.0</v>
      </c>
      <c r="H143" s="31">
        <v>67.0</v>
      </c>
      <c r="I143" s="31">
        <v>75.0</v>
      </c>
      <c r="J143" s="21"/>
      <c r="K143" s="120"/>
      <c r="L143" s="120">
        <f t="shared" si="77"/>
        <v>72.33333333</v>
      </c>
      <c r="M143" s="31">
        <v>68.0</v>
      </c>
      <c r="N143" s="31">
        <v>54.0</v>
      </c>
      <c r="O143" s="26">
        <v>70.0</v>
      </c>
      <c r="P143" s="192"/>
      <c r="Q143" s="193">
        <f t="shared" si="78"/>
        <v>64</v>
      </c>
      <c r="R143" s="194">
        <v>40.0</v>
      </c>
      <c r="S143" s="194">
        <v>38.0</v>
      </c>
      <c r="T143" s="193">
        <f t="shared" si="79"/>
        <v>214.3333333</v>
      </c>
      <c r="U143" s="118" t="b">
        <f t="shared" si="80"/>
        <v>1</v>
      </c>
      <c r="V143" s="118" t="b">
        <f t="shared" si="81"/>
        <v>1</v>
      </c>
      <c r="W143" s="11" t="b">
        <f t="shared" si="82"/>
        <v>1</v>
      </c>
      <c r="X143" s="11" t="b">
        <f t="shared" si="83"/>
        <v>1</v>
      </c>
      <c r="Y143" s="11" t="b">
        <f t="shared" si="84"/>
        <v>1</v>
      </c>
      <c r="Z143" s="11" t="b">
        <f t="shared" si="85"/>
        <v>1</v>
      </c>
      <c r="AA143" s="195"/>
      <c r="AB143" s="195"/>
      <c r="AC143" s="195"/>
    </row>
    <row r="144" ht="15.75" customHeight="1">
      <c r="A144" s="15">
        <f t="shared" si="86"/>
        <v>11</v>
      </c>
      <c r="B144" s="17" t="s">
        <v>761</v>
      </c>
      <c r="C144" s="17" t="s">
        <v>762</v>
      </c>
      <c r="D144" s="18" t="s">
        <v>617</v>
      </c>
      <c r="E144" s="19">
        <v>156356.0</v>
      </c>
      <c r="F144" s="21" t="s">
        <v>7</v>
      </c>
      <c r="G144" s="31">
        <v>75.0</v>
      </c>
      <c r="H144" s="31">
        <v>75.0</v>
      </c>
      <c r="I144" s="31">
        <v>67.0</v>
      </c>
      <c r="J144" s="21"/>
      <c r="K144" s="120"/>
      <c r="L144" s="120">
        <f t="shared" si="77"/>
        <v>72.33333333</v>
      </c>
      <c r="M144" s="31">
        <v>72.0</v>
      </c>
      <c r="N144" s="31">
        <v>72.0</v>
      </c>
      <c r="O144" s="26">
        <v>73.0</v>
      </c>
      <c r="P144" s="192"/>
      <c r="Q144" s="193">
        <f t="shared" si="78"/>
        <v>72.33333333</v>
      </c>
      <c r="R144" s="194">
        <v>30.0</v>
      </c>
      <c r="S144" s="194">
        <v>38.0</v>
      </c>
      <c r="T144" s="193">
        <f t="shared" si="79"/>
        <v>212.6666667</v>
      </c>
      <c r="U144" s="118" t="b">
        <f t="shared" si="80"/>
        <v>1</v>
      </c>
      <c r="V144" s="118" t="b">
        <f t="shared" si="81"/>
        <v>1</v>
      </c>
      <c r="W144" s="11" t="b">
        <f t="shared" si="82"/>
        <v>0</v>
      </c>
      <c r="X144" s="11" t="b">
        <f t="shared" si="83"/>
        <v>1</v>
      </c>
      <c r="Y144" s="11" t="b">
        <f t="shared" si="84"/>
        <v>1</v>
      </c>
      <c r="Z144" s="11" t="b">
        <f t="shared" si="85"/>
        <v>0</v>
      </c>
      <c r="AA144" s="195"/>
      <c r="AB144" s="195"/>
      <c r="AC144" s="195"/>
    </row>
    <row r="145" ht="15.75" customHeight="1">
      <c r="A145" s="15">
        <f t="shared" si="86"/>
        <v>12</v>
      </c>
      <c r="B145" s="17" t="s">
        <v>447</v>
      </c>
      <c r="C145" s="17" t="s">
        <v>448</v>
      </c>
      <c r="D145" s="18" t="s">
        <v>35</v>
      </c>
      <c r="E145" s="19">
        <v>120198.0</v>
      </c>
      <c r="F145" s="21" t="s">
        <v>7</v>
      </c>
      <c r="G145" s="31">
        <v>52.0</v>
      </c>
      <c r="H145" s="31">
        <v>75.0</v>
      </c>
      <c r="I145" s="31">
        <v>75.0</v>
      </c>
      <c r="J145" s="21"/>
      <c r="K145" s="120"/>
      <c r="L145" s="120">
        <f t="shared" si="77"/>
        <v>67.33333333</v>
      </c>
      <c r="M145" s="31">
        <v>65.0</v>
      </c>
      <c r="N145" s="31">
        <v>61.0</v>
      </c>
      <c r="O145" s="26">
        <v>78.0</v>
      </c>
      <c r="P145" s="192"/>
      <c r="Q145" s="193">
        <f t="shared" si="78"/>
        <v>68</v>
      </c>
      <c r="R145" s="194">
        <v>40.0</v>
      </c>
      <c r="S145" s="194">
        <v>37.0</v>
      </c>
      <c r="T145" s="193">
        <f t="shared" si="79"/>
        <v>212.3333333</v>
      </c>
      <c r="U145" s="118" t="b">
        <f t="shared" si="80"/>
        <v>1</v>
      </c>
      <c r="V145" s="118" t="b">
        <f t="shared" si="81"/>
        <v>1</v>
      </c>
      <c r="W145" s="11" t="b">
        <f t="shared" si="82"/>
        <v>1</v>
      </c>
      <c r="X145" s="11" t="b">
        <f t="shared" si="83"/>
        <v>1</v>
      </c>
      <c r="Y145" s="11" t="b">
        <f t="shared" si="84"/>
        <v>1</v>
      </c>
      <c r="Z145" s="11" t="b">
        <f t="shared" si="85"/>
        <v>1</v>
      </c>
      <c r="AA145" s="195"/>
      <c r="AB145" s="195"/>
      <c r="AC145" s="195"/>
    </row>
    <row r="146" ht="15.75" customHeight="1">
      <c r="A146" s="15">
        <f t="shared" si="86"/>
        <v>13</v>
      </c>
      <c r="B146" s="17" t="s">
        <v>763</v>
      </c>
      <c r="C146" s="17" t="s">
        <v>764</v>
      </c>
      <c r="D146" s="18" t="s">
        <v>615</v>
      </c>
      <c r="E146" s="19">
        <v>154895.0</v>
      </c>
      <c r="F146" s="21" t="s">
        <v>7</v>
      </c>
      <c r="G146" s="31">
        <v>47.0</v>
      </c>
      <c r="H146" s="31">
        <v>75.0</v>
      </c>
      <c r="I146" s="31">
        <v>75.0</v>
      </c>
      <c r="J146" s="21"/>
      <c r="K146" s="120"/>
      <c r="L146" s="120">
        <f t="shared" si="77"/>
        <v>65.66666667</v>
      </c>
      <c r="M146" s="31">
        <v>64.0</v>
      </c>
      <c r="N146" s="31">
        <v>56.0</v>
      </c>
      <c r="O146" s="26">
        <v>75.0</v>
      </c>
      <c r="P146" s="192"/>
      <c r="Q146" s="193">
        <f t="shared" si="78"/>
        <v>65</v>
      </c>
      <c r="R146" s="194">
        <v>30.0</v>
      </c>
      <c r="S146" s="194">
        <v>44.0</v>
      </c>
      <c r="T146" s="193">
        <f t="shared" si="79"/>
        <v>204.6666667</v>
      </c>
      <c r="U146" s="118" t="b">
        <f t="shared" si="80"/>
        <v>1</v>
      </c>
      <c r="V146" s="118" t="b">
        <f t="shared" si="81"/>
        <v>1</v>
      </c>
      <c r="W146" s="11" t="b">
        <f t="shared" si="82"/>
        <v>0</v>
      </c>
      <c r="X146" s="11" t="b">
        <f t="shared" si="83"/>
        <v>1</v>
      </c>
      <c r="Y146" s="11" t="b">
        <f t="shared" si="84"/>
        <v>0</v>
      </c>
      <c r="Z146" s="11" t="b">
        <f t="shared" si="85"/>
        <v>0</v>
      </c>
      <c r="AA146" s="195"/>
      <c r="AB146" s="195"/>
      <c r="AC146" s="195"/>
    </row>
    <row r="147" ht="15.75" customHeight="1">
      <c r="A147" s="15">
        <f t="shared" si="86"/>
        <v>14</v>
      </c>
      <c r="B147" s="17" t="s">
        <v>765</v>
      </c>
      <c r="C147" s="17" t="s">
        <v>141</v>
      </c>
      <c r="D147" s="18" t="s">
        <v>596</v>
      </c>
      <c r="E147" s="19">
        <v>156691.0</v>
      </c>
      <c r="F147" s="21" t="s">
        <v>7</v>
      </c>
      <c r="G147" s="31">
        <v>70.0</v>
      </c>
      <c r="H147" s="31">
        <v>75.0</v>
      </c>
      <c r="I147" s="31">
        <v>75.0</v>
      </c>
      <c r="J147" s="21"/>
      <c r="K147" s="120"/>
      <c r="L147" s="120">
        <f t="shared" si="77"/>
        <v>73.33333333</v>
      </c>
      <c r="M147" s="31">
        <v>65.0</v>
      </c>
      <c r="N147" s="31">
        <v>0.0</v>
      </c>
      <c r="O147" s="26">
        <v>74.0</v>
      </c>
      <c r="P147" s="192"/>
      <c r="Q147" s="193">
        <f t="shared" si="78"/>
        <v>46.33333333</v>
      </c>
      <c r="R147" s="194">
        <v>40.0</v>
      </c>
      <c r="S147" s="194">
        <v>43.0</v>
      </c>
      <c r="T147" s="193">
        <f t="shared" si="79"/>
        <v>202.6666667</v>
      </c>
      <c r="U147" s="118" t="b">
        <f t="shared" si="80"/>
        <v>1</v>
      </c>
      <c r="V147" s="118" t="b">
        <f t="shared" si="81"/>
        <v>0</v>
      </c>
      <c r="W147" s="11" t="b">
        <f t="shared" si="82"/>
        <v>1</v>
      </c>
      <c r="X147" s="11" t="b">
        <f t="shared" si="83"/>
        <v>1</v>
      </c>
      <c r="Y147" s="11" t="b">
        <f t="shared" si="84"/>
        <v>0</v>
      </c>
      <c r="Z147" s="11" t="b">
        <f t="shared" si="85"/>
        <v>0</v>
      </c>
      <c r="AA147" s="195"/>
      <c r="AB147" s="195"/>
      <c r="AC147" s="195"/>
    </row>
    <row r="148" ht="15.75" customHeight="1">
      <c r="A148" s="15">
        <f t="shared" si="86"/>
        <v>15</v>
      </c>
      <c r="B148" s="17" t="s">
        <v>766</v>
      </c>
      <c r="C148" s="17" t="s">
        <v>305</v>
      </c>
      <c r="D148" s="18" t="s">
        <v>98</v>
      </c>
      <c r="E148" s="19">
        <v>155230.0</v>
      </c>
      <c r="F148" s="21" t="s">
        <v>7</v>
      </c>
      <c r="G148" s="31">
        <v>53.0</v>
      </c>
      <c r="H148" s="31">
        <v>62.0</v>
      </c>
      <c r="I148" s="31">
        <v>65.0</v>
      </c>
      <c r="J148" s="21"/>
      <c r="K148" s="120"/>
      <c r="L148" s="120">
        <f t="shared" si="77"/>
        <v>60</v>
      </c>
      <c r="M148" s="31">
        <v>57.0</v>
      </c>
      <c r="N148" s="31">
        <v>47.0</v>
      </c>
      <c r="O148" s="26">
        <v>60.0</v>
      </c>
      <c r="P148" s="192"/>
      <c r="Q148" s="193">
        <f t="shared" si="78"/>
        <v>54.66666667</v>
      </c>
      <c r="R148" s="194">
        <v>40.0</v>
      </c>
      <c r="S148" s="194">
        <v>42.0</v>
      </c>
      <c r="T148" s="193">
        <f t="shared" si="79"/>
        <v>196.6666667</v>
      </c>
      <c r="U148" s="118" t="b">
        <f t="shared" si="80"/>
        <v>1</v>
      </c>
      <c r="V148" s="118" t="b">
        <f t="shared" si="81"/>
        <v>0</v>
      </c>
      <c r="W148" s="11" t="b">
        <f t="shared" si="82"/>
        <v>1</v>
      </c>
      <c r="X148" s="11" t="b">
        <f t="shared" si="83"/>
        <v>1</v>
      </c>
      <c r="Y148" s="11" t="b">
        <f t="shared" si="84"/>
        <v>0</v>
      </c>
      <c r="Z148" s="11" t="b">
        <f t="shared" si="85"/>
        <v>0</v>
      </c>
      <c r="AA148" s="195"/>
      <c r="AB148" s="195"/>
      <c r="AC148" s="195"/>
    </row>
    <row r="149" ht="15.75" customHeight="1">
      <c r="A149" s="15">
        <f t="shared" si="86"/>
        <v>16</v>
      </c>
      <c r="B149" s="17" t="s">
        <v>767</v>
      </c>
      <c r="C149" s="17" t="s">
        <v>768</v>
      </c>
      <c r="D149" s="18" t="s">
        <v>146</v>
      </c>
      <c r="E149" s="19">
        <v>120897.0</v>
      </c>
      <c r="F149" s="21" t="s">
        <v>7</v>
      </c>
      <c r="G149" s="31">
        <v>55.0</v>
      </c>
      <c r="H149" s="31">
        <v>62.0</v>
      </c>
      <c r="I149" s="31">
        <v>72.0</v>
      </c>
      <c r="J149" s="21"/>
      <c r="K149" s="120"/>
      <c r="L149" s="120">
        <f t="shared" si="77"/>
        <v>63</v>
      </c>
      <c r="M149" s="31">
        <v>0.0</v>
      </c>
      <c r="N149" s="31">
        <v>62.0</v>
      </c>
      <c r="O149" s="26">
        <v>72.0</v>
      </c>
      <c r="P149" s="192"/>
      <c r="Q149" s="193">
        <f t="shared" si="78"/>
        <v>44.66666667</v>
      </c>
      <c r="R149" s="194">
        <v>40.0</v>
      </c>
      <c r="S149" s="194">
        <v>42.0</v>
      </c>
      <c r="T149" s="193">
        <f t="shared" si="79"/>
        <v>189.6666667</v>
      </c>
      <c r="U149" s="118" t="b">
        <f t="shared" si="80"/>
        <v>1</v>
      </c>
      <c r="V149" s="118" t="b">
        <f t="shared" si="81"/>
        <v>0</v>
      </c>
      <c r="W149" s="11" t="b">
        <f t="shared" si="82"/>
        <v>1</v>
      </c>
      <c r="X149" s="11"/>
      <c r="Y149" s="11"/>
      <c r="Z149" s="11"/>
      <c r="AA149" s="195"/>
      <c r="AB149" s="195"/>
      <c r="AC149" s="195"/>
    </row>
    <row r="150" ht="15.75" customHeight="1">
      <c r="A150" s="15">
        <f t="shared" si="86"/>
        <v>17</v>
      </c>
      <c r="B150" s="17" t="s">
        <v>33</v>
      </c>
      <c r="C150" s="17" t="s">
        <v>405</v>
      </c>
      <c r="D150" s="18" t="s">
        <v>610</v>
      </c>
      <c r="E150" s="19">
        <v>156722.0</v>
      </c>
      <c r="F150" s="21" t="s">
        <v>7</v>
      </c>
      <c r="G150" s="31">
        <v>43.0</v>
      </c>
      <c r="H150" s="31">
        <v>67.0</v>
      </c>
      <c r="I150" s="31">
        <v>67.0</v>
      </c>
      <c r="J150" s="21"/>
      <c r="K150" s="120"/>
      <c r="L150" s="120">
        <f t="shared" si="77"/>
        <v>59</v>
      </c>
      <c r="M150" s="31">
        <v>69.0</v>
      </c>
      <c r="N150" s="31">
        <v>70.0</v>
      </c>
      <c r="O150" s="26">
        <v>72.0</v>
      </c>
      <c r="P150" s="192"/>
      <c r="Q150" s="193">
        <f t="shared" si="78"/>
        <v>70.33333333</v>
      </c>
      <c r="R150" s="194">
        <v>0.0</v>
      </c>
      <c r="S150" s="194">
        <v>38.0</v>
      </c>
      <c r="T150" s="193">
        <f t="shared" si="79"/>
        <v>167.3333333</v>
      </c>
      <c r="U150" s="118" t="b">
        <f t="shared" si="80"/>
        <v>1</v>
      </c>
      <c r="V150" s="118" t="b">
        <f t="shared" si="81"/>
        <v>1</v>
      </c>
      <c r="W150" s="11" t="b">
        <f t="shared" si="82"/>
        <v>0</v>
      </c>
      <c r="X150" s="11" t="b">
        <f>IF(S150,S150&gt;=35,S150&lt;35)</f>
        <v>1</v>
      </c>
      <c r="Y150" s="11" t="b">
        <f>IF(T150,T150&gt;=206,T150&lt;206)</f>
        <v>0</v>
      </c>
      <c r="Z150" s="11" t="b">
        <f>AND(U150:Y150)</f>
        <v>0</v>
      </c>
      <c r="AA150" s="195"/>
      <c r="AB150" s="195"/>
      <c r="AC150" s="195"/>
    </row>
    <row r="151" ht="15.75" customHeight="1">
      <c r="A151" s="14"/>
      <c r="B151" s="29"/>
      <c r="C151" s="29"/>
      <c r="D151" s="175"/>
      <c r="E151" s="24"/>
      <c r="F151" s="21"/>
      <c r="G151" s="21"/>
      <c r="H151" s="21"/>
      <c r="I151" s="21"/>
      <c r="J151" s="120"/>
      <c r="K151" s="120"/>
      <c r="L151" s="120"/>
      <c r="M151" s="21"/>
      <c r="N151" s="21"/>
      <c r="O151" s="14"/>
      <c r="P151" s="192"/>
      <c r="Q151" s="193"/>
      <c r="R151" s="192"/>
      <c r="S151" s="14"/>
      <c r="T151" s="199">
        <f>SUM(T134:T150)</f>
        <v>3596.666667</v>
      </c>
      <c r="U151" s="118"/>
      <c r="V151" s="118"/>
      <c r="W151" s="11"/>
      <c r="X151" s="11"/>
      <c r="Y151" s="11"/>
      <c r="Z151" s="11"/>
      <c r="AA151" s="195"/>
      <c r="AB151" s="195"/>
      <c r="AC151" s="195"/>
    </row>
    <row r="152" ht="15.75" customHeight="1">
      <c r="A152" s="14"/>
      <c r="B152" s="29"/>
      <c r="C152" s="29"/>
      <c r="D152" s="175"/>
      <c r="E152" s="24"/>
      <c r="F152" s="21"/>
      <c r="G152" s="21"/>
      <c r="H152" s="21"/>
      <c r="I152" s="21"/>
      <c r="J152" s="120"/>
      <c r="K152" s="120"/>
      <c r="L152" s="120"/>
      <c r="M152" s="21"/>
      <c r="N152" s="21"/>
      <c r="O152" s="14"/>
      <c r="P152" s="192"/>
      <c r="Q152" s="193"/>
      <c r="R152" s="192"/>
      <c r="S152" s="14"/>
      <c r="T152" s="193"/>
      <c r="U152" s="118"/>
      <c r="V152" s="118"/>
      <c r="W152" s="11"/>
      <c r="X152" s="11"/>
      <c r="Y152" s="11"/>
      <c r="Z152" s="11"/>
      <c r="AA152" s="195"/>
      <c r="AB152" s="195"/>
      <c r="AC152" s="195"/>
    </row>
    <row r="153" ht="15.75" customHeight="1">
      <c r="A153" s="14"/>
      <c r="B153" s="29"/>
      <c r="C153" s="29"/>
      <c r="D153" s="175"/>
      <c r="E153" s="24"/>
      <c r="F153" s="21"/>
      <c r="G153" s="21"/>
      <c r="H153" s="21"/>
      <c r="I153" s="21"/>
      <c r="J153" s="120"/>
      <c r="K153" s="120"/>
      <c r="L153" s="120"/>
      <c r="M153" s="21"/>
      <c r="N153" s="21"/>
      <c r="O153" s="14"/>
      <c r="P153" s="192"/>
      <c r="Q153" s="193"/>
      <c r="R153" s="192"/>
      <c r="S153" s="14"/>
      <c r="T153" s="193"/>
      <c r="U153" s="118"/>
      <c r="V153" s="118"/>
      <c r="W153" s="11"/>
      <c r="X153" s="11"/>
      <c r="Y153" s="11"/>
      <c r="Z153" s="11"/>
      <c r="AA153" s="195"/>
      <c r="AB153" s="195"/>
      <c r="AC153" s="195"/>
    </row>
    <row r="154" ht="15.75" customHeight="1">
      <c r="A154" s="14"/>
      <c r="B154" s="9" t="s">
        <v>627</v>
      </c>
      <c r="C154" s="10" t="s">
        <v>14</v>
      </c>
      <c r="D154" s="11" t="s">
        <v>15</v>
      </c>
      <c r="E154" s="11" t="s">
        <v>16</v>
      </c>
      <c r="F154" s="11" t="s">
        <v>18</v>
      </c>
      <c r="G154" s="162"/>
      <c r="H154" s="162"/>
      <c r="I154" s="162"/>
      <c r="J154" s="162"/>
      <c r="K154" s="119"/>
      <c r="L154" s="200"/>
      <c r="M154" s="162"/>
      <c r="N154" s="162"/>
      <c r="O154" s="69"/>
      <c r="P154" s="201"/>
      <c r="Q154" s="202"/>
      <c r="R154" s="201"/>
      <c r="S154" s="69"/>
      <c r="T154" s="193"/>
      <c r="U154" s="118"/>
      <c r="V154" s="118"/>
      <c r="W154" s="14"/>
      <c r="X154" s="14"/>
      <c r="Y154" s="11"/>
      <c r="Z154" s="11"/>
      <c r="AA154" s="195"/>
      <c r="AB154" s="195"/>
      <c r="AC154" s="195"/>
    </row>
    <row r="155" ht="15.75" customHeight="1">
      <c r="A155" s="15">
        <v>1.0</v>
      </c>
      <c r="B155" s="17" t="s">
        <v>769</v>
      </c>
      <c r="C155" s="17" t="s">
        <v>770</v>
      </c>
      <c r="D155" s="18" t="s">
        <v>610</v>
      </c>
      <c r="E155" s="19">
        <v>122754.0</v>
      </c>
      <c r="F155" s="21" t="s">
        <v>8</v>
      </c>
      <c r="G155" s="31">
        <v>80.0</v>
      </c>
      <c r="H155" s="31">
        <v>72.0</v>
      </c>
      <c r="I155" s="31">
        <v>80.0</v>
      </c>
      <c r="J155" s="21"/>
      <c r="K155" s="120"/>
      <c r="L155" s="120">
        <f t="shared" ref="L155:L170" si="87">AVERAGE(G155:J155)</f>
        <v>77.33333333</v>
      </c>
      <c r="M155" s="31">
        <v>68.0</v>
      </c>
      <c r="N155" s="31">
        <v>79.0</v>
      </c>
      <c r="O155" s="26">
        <v>80.0</v>
      </c>
      <c r="P155" s="192"/>
      <c r="Q155" s="193">
        <f t="shared" ref="Q155:Q170" si="88">AVERAGE(M155:P155)</f>
        <v>75.66666667</v>
      </c>
      <c r="R155" s="194">
        <v>40.0</v>
      </c>
      <c r="S155" s="194">
        <v>40.0</v>
      </c>
      <c r="T155" s="193">
        <f t="shared" ref="T155:T170" si="89">SUM(L155+Q155+R155+S155)</f>
        <v>233</v>
      </c>
      <c r="U155" s="118" t="b">
        <f t="shared" ref="U155:U170" si="90">IF(L155,L155&gt;=56,L155&lt;56)</f>
        <v>1</v>
      </c>
      <c r="V155" s="118" t="b">
        <f t="shared" ref="V155:V170" si="91">IF(Q155,Q155&gt;=56,Q155&lt;56)</f>
        <v>1</v>
      </c>
      <c r="W155" s="11" t="b">
        <f t="shared" ref="W155:W170" si="92">IF(R155,R155=40)</f>
        <v>1</v>
      </c>
      <c r="X155" s="11" t="b">
        <f t="shared" ref="X155:X170" si="93">IF(S155,S155&gt;=35,S155&lt;35)</f>
        <v>1</v>
      </c>
      <c r="Y155" s="11" t="b">
        <f t="shared" ref="Y155:Y170" si="94">IF(T155,T155&gt;=206,T155&lt;206)</f>
        <v>1</v>
      </c>
      <c r="Z155" s="11" t="b">
        <f t="shared" ref="Z155:Z170" si="95">AND(U155:Y155)</f>
        <v>1</v>
      </c>
      <c r="AA155" s="195"/>
      <c r="AB155" s="195"/>
      <c r="AC155" s="195"/>
    </row>
    <row r="156" ht="15.75" customHeight="1">
      <c r="A156" s="15">
        <f t="shared" ref="A156:A170" si="96">A155+1</f>
        <v>2</v>
      </c>
      <c r="B156" s="17" t="s">
        <v>771</v>
      </c>
      <c r="C156" s="17" t="s">
        <v>97</v>
      </c>
      <c r="D156" s="18" t="s">
        <v>610</v>
      </c>
      <c r="E156" s="19">
        <v>158152.0</v>
      </c>
      <c r="F156" s="21" t="s">
        <v>8</v>
      </c>
      <c r="G156" s="31">
        <v>70.0</v>
      </c>
      <c r="H156" s="31">
        <v>67.0</v>
      </c>
      <c r="I156" s="31">
        <v>80.0</v>
      </c>
      <c r="J156" s="21"/>
      <c r="K156" s="120"/>
      <c r="L156" s="120">
        <f t="shared" si="87"/>
        <v>72.33333333</v>
      </c>
      <c r="M156" s="31">
        <v>76.0</v>
      </c>
      <c r="N156" s="31">
        <v>76.0</v>
      </c>
      <c r="O156" s="26">
        <v>76.0</v>
      </c>
      <c r="P156" s="192"/>
      <c r="Q156" s="193">
        <f t="shared" si="88"/>
        <v>76</v>
      </c>
      <c r="R156" s="194">
        <v>40.0</v>
      </c>
      <c r="S156" s="194">
        <v>42.0</v>
      </c>
      <c r="T156" s="193">
        <f t="shared" si="89"/>
        <v>230.3333333</v>
      </c>
      <c r="U156" s="118" t="b">
        <f t="shared" si="90"/>
        <v>1</v>
      </c>
      <c r="V156" s="118" t="b">
        <f t="shared" si="91"/>
        <v>1</v>
      </c>
      <c r="W156" s="11" t="b">
        <f t="shared" si="92"/>
        <v>1</v>
      </c>
      <c r="X156" s="11" t="b">
        <f t="shared" si="93"/>
        <v>1</v>
      </c>
      <c r="Y156" s="11" t="b">
        <f t="shared" si="94"/>
        <v>1</v>
      </c>
      <c r="Z156" s="11" t="b">
        <f t="shared" si="95"/>
        <v>1</v>
      </c>
      <c r="AA156" s="195"/>
      <c r="AB156" s="195"/>
      <c r="AC156" s="195"/>
    </row>
    <row r="157" ht="15.75" customHeight="1">
      <c r="A157" s="15">
        <f t="shared" si="96"/>
        <v>3</v>
      </c>
      <c r="B157" s="17" t="s">
        <v>772</v>
      </c>
      <c r="C157" s="17" t="s">
        <v>172</v>
      </c>
      <c r="D157" s="18" t="s">
        <v>615</v>
      </c>
      <c r="E157" s="19">
        <v>159247.0</v>
      </c>
      <c r="F157" s="21" t="s">
        <v>8</v>
      </c>
      <c r="G157" s="31">
        <v>80.0</v>
      </c>
      <c r="H157" s="31">
        <v>75.0</v>
      </c>
      <c r="I157" s="31">
        <v>48.0</v>
      </c>
      <c r="J157" s="21"/>
      <c r="K157" s="120"/>
      <c r="L157" s="120">
        <f t="shared" si="87"/>
        <v>67.66666667</v>
      </c>
      <c r="M157" s="31">
        <v>66.0</v>
      </c>
      <c r="N157" s="31">
        <v>72.0</v>
      </c>
      <c r="O157" s="26">
        <v>76.0</v>
      </c>
      <c r="P157" s="192"/>
      <c r="Q157" s="193">
        <f t="shared" si="88"/>
        <v>71.33333333</v>
      </c>
      <c r="R157" s="194">
        <v>40.0</v>
      </c>
      <c r="S157" s="194">
        <v>45.0</v>
      </c>
      <c r="T157" s="193">
        <f t="shared" si="89"/>
        <v>224</v>
      </c>
      <c r="U157" s="118" t="b">
        <f t="shared" si="90"/>
        <v>1</v>
      </c>
      <c r="V157" s="118" t="b">
        <f t="shared" si="91"/>
        <v>1</v>
      </c>
      <c r="W157" s="11" t="b">
        <f t="shared" si="92"/>
        <v>1</v>
      </c>
      <c r="X157" s="11" t="b">
        <f t="shared" si="93"/>
        <v>1</v>
      </c>
      <c r="Y157" s="11" t="b">
        <f t="shared" si="94"/>
        <v>1</v>
      </c>
      <c r="Z157" s="11" t="b">
        <f t="shared" si="95"/>
        <v>1</v>
      </c>
      <c r="AA157" s="195"/>
      <c r="AB157" s="195"/>
      <c r="AC157" s="195"/>
    </row>
    <row r="158" ht="15.75" customHeight="1">
      <c r="A158" s="15">
        <f t="shared" si="96"/>
        <v>4</v>
      </c>
      <c r="B158" s="17" t="s">
        <v>389</v>
      </c>
      <c r="C158" s="17" t="s">
        <v>390</v>
      </c>
      <c r="D158" s="18" t="s">
        <v>596</v>
      </c>
      <c r="E158" s="19">
        <v>121659.0</v>
      </c>
      <c r="F158" s="21" t="s">
        <v>8</v>
      </c>
      <c r="G158" s="31">
        <v>50.0</v>
      </c>
      <c r="H158" s="31">
        <v>75.0</v>
      </c>
      <c r="I158" s="31">
        <v>68.0</v>
      </c>
      <c r="J158" s="21"/>
      <c r="K158" s="120"/>
      <c r="L158" s="120">
        <f t="shared" si="87"/>
        <v>64.33333333</v>
      </c>
      <c r="M158" s="31">
        <v>77.0</v>
      </c>
      <c r="N158" s="31">
        <v>77.0</v>
      </c>
      <c r="O158" s="26">
        <v>80.0</v>
      </c>
      <c r="P158" s="192"/>
      <c r="Q158" s="193">
        <f t="shared" si="88"/>
        <v>78</v>
      </c>
      <c r="R158" s="194">
        <v>40.0</v>
      </c>
      <c r="S158" s="194">
        <v>40.0</v>
      </c>
      <c r="T158" s="193">
        <f t="shared" si="89"/>
        <v>222.3333333</v>
      </c>
      <c r="U158" s="118" t="b">
        <f t="shared" si="90"/>
        <v>1</v>
      </c>
      <c r="V158" s="118" t="b">
        <f t="shared" si="91"/>
        <v>1</v>
      </c>
      <c r="W158" s="11" t="b">
        <f t="shared" si="92"/>
        <v>1</v>
      </c>
      <c r="X158" s="11" t="b">
        <f t="shared" si="93"/>
        <v>1</v>
      </c>
      <c r="Y158" s="11" t="b">
        <f t="shared" si="94"/>
        <v>1</v>
      </c>
      <c r="Z158" s="11" t="b">
        <f t="shared" si="95"/>
        <v>1</v>
      </c>
      <c r="AA158" s="195"/>
      <c r="AB158" s="195"/>
      <c r="AC158" s="195"/>
    </row>
    <row r="159" ht="15.75" customHeight="1">
      <c r="A159" s="15">
        <f t="shared" si="96"/>
        <v>5</v>
      </c>
      <c r="B159" s="17" t="s">
        <v>532</v>
      </c>
      <c r="C159" s="17" t="s">
        <v>533</v>
      </c>
      <c r="D159" s="18" t="s">
        <v>624</v>
      </c>
      <c r="E159" s="19">
        <v>157786.0</v>
      </c>
      <c r="F159" s="21" t="s">
        <v>8</v>
      </c>
      <c r="G159" s="31">
        <v>80.0</v>
      </c>
      <c r="H159" s="31">
        <v>75.0</v>
      </c>
      <c r="I159" s="31">
        <v>71.0</v>
      </c>
      <c r="J159" s="21"/>
      <c r="K159" s="120"/>
      <c r="L159" s="120">
        <f t="shared" si="87"/>
        <v>75.33333333</v>
      </c>
      <c r="M159" s="31">
        <v>56.0</v>
      </c>
      <c r="N159" s="31">
        <v>68.0</v>
      </c>
      <c r="O159" s="26">
        <v>77.0</v>
      </c>
      <c r="P159" s="192"/>
      <c r="Q159" s="193">
        <f t="shared" si="88"/>
        <v>67</v>
      </c>
      <c r="R159" s="194">
        <v>40.0</v>
      </c>
      <c r="S159" s="194">
        <v>40.0</v>
      </c>
      <c r="T159" s="193">
        <f t="shared" si="89"/>
        <v>222.3333333</v>
      </c>
      <c r="U159" s="118" t="b">
        <f t="shared" si="90"/>
        <v>1</v>
      </c>
      <c r="V159" s="118" t="b">
        <f t="shared" si="91"/>
        <v>1</v>
      </c>
      <c r="W159" s="11" t="b">
        <f t="shared" si="92"/>
        <v>1</v>
      </c>
      <c r="X159" s="11" t="b">
        <f t="shared" si="93"/>
        <v>1</v>
      </c>
      <c r="Y159" s="11" t="b">
        <f t="shared" si="94"/>
        <v>1</v>
      </c>
      <c r="Z159" s="11" t="b">
        <f t="shared" si="95"/>
        <v>1</v>
      </c>
      <c r="AA159" s="195"/>
      <c r="AB159" s="195"/>
      <c r="AC159" s="195"/>
    </row>
    <row r="160" ht="15.75" customHeight="1">
      <c r="A160" s="15">
        <f t="shared" si="96"/>
        <v>6</v>
      </c>
      <c r="B160" s="17" t="s">
        <v>466</v>
      </c>
      <c r="C160" s="17" t="s">
        <v>172</v>
      </c>
      <c r="D160" s="18" t="s">
        <v>596</v>
      </c>
      <c r="E160" s="19">
        <v>158183.0</v>
      </c>
      <c r="F160" s="21" t="s">
        <v>8</v>
      </c>
      <c r="G160" s="31">
        <v>73.0</v>
      </c>
      <c r="H160" s="31">
        <v>75.0</v>
      </c>
      <c r="I160" s="31">
        <v>43.0</v>
      </c>
      <c r="J160" s="21"/>
      <c r="K160" s="120"/>
      <c r="L160" s="120">
        <f t="shared" si="87"/>
        <v>63.66666667</v>
      </c>
      <c r="M160" s="31">
        <v>76.0</v>
      </c>
      <c r="N160" s="31">
        <v>77.0</v>
      </c>
      <c r="O160" s="26">
        <v>76.0</v>
      </c>
      <c r="P160" s="192"/>
      <c r="Q160" s="193">
        <f t="shared" si="88"/>
        <v>76.33333333</v>
      </c>
      <c r="R160" s="194">
        <v>40.0</v>
      </c>
      <c r="S160" s="194">
        <v>39.0</v>
      </c>
      <c r="T160" s="193">
        <f t="shared" si="89"/>
        <v>219</v>
      </c>
      <c r="U160" s="118" t="b">
        <f t="shared" si="90"/>
        <v>1</v>
      </c>
      <c r="V160" s="118" t="b">
        <f t="shared" si="91"/>
        <v>1</v>
      </c>
      <c r="W160" s="11" t="b">
        <f t="shared" si="92"/>
        <v>1</v>
      </c>
      <c r="X160" s="11" t="b">
        <f t="shared" si="93"/>
        <v>1</v>
      </c>
      <c r="Y160" s="11" t="b">
        <f t="shared" si="94"/>
        <v>1</v>
      </c>
      <c r="Z160" s="11" t="b">
        <f t="shared" si="95"/>
        <v>1</v>
      </c>
      <c r="AA160" s="195"/>
      <c r="AB160" s="195"/>
      <c r="AC160" s="195"/>
    </row>
    <row r="161" ht="15.75" customHeight="1">
      <c r="A161" s="15">
        <f t="shared" si="96"/>
        <v>7</v>
      </c>
      <c r="B161" s="17" t="s">
        <v>773</v>
      </c>
      <c r="C161" s="17" t="s">
        <v>520</v>
      </c>
      <c r="D161" s="18" t="s">
        <v>596</v>
      </c>
      <c r="E161" s="19">
        <v>124915.0</v>
      </c>
      <c r="F161" s="21" t="s">
        <v>8</v>
      </c>
      <c r="G161" s="31">
        <v>70.0</v>
      </c>
      <c r="H161" s="31">
        <v>71.0</v>
      </c>
      <c r="I161" s="31">
        <v>63.0</v>
      </c>
      <c r="J161" s="21"/>
      <c r="K161" s="120"/>
      <c r="L161" s="120">
        <f t="shared" si="87"/>
        <v>68</v>
      </c>
      <c r="M161" s="31">
        <v>78.0</v>
      </c>
      <c r="N161" s="31">
        <v>71.0</v>
      </c>
      <c r="O161" s="26">
        <v>76.0</v>
      </c>
      <c r="P161" s="192"/>
      <c r="Q161" s="193">
        <f t="shared" si="88"/>
        <v>75</v>
      </c>
      <c r="R161" s="194">
        <v>30.0</v>
      </c>
      <c r="S161" s="194">
        <v>43.0</v>
      </c>
      <c r="T161" s="193">
        <f t="shared" si="89"/>
        <v>216</v>
      </c>
      <c r="U161" s="118" t="b">
        <f t="shared" si="90"/>
        <v>1</v>
      </c>
      <c r="V161" s="118" t="b">
        <f t="shared" si="91"/>
        <v>1</v>
      </c>
      <c r="W161" s="11" t="b">
        <f t="shared" si="92"/>
        <v>0</v>
      </c>
      <c r="X161" s="11" t="b">
        <f t="shared" si="93"/>
        <v>1</v>
      </c>
      <c r="Y161" s="11" t="b">
        <f t="shared" si="94"/>
        <v>1</v>
      </c>
      <c r="Z161" s="11" t="b">
        <f t="shared" si="95"/>
        <v>0</v>
      </c>
      <c r="AA161" s="195"/>
      <c r="AB161" s="195"/>
      <c r="AC161" s="195"/>
    </row>
    <row r="162" ht="15.75" customHeight="1">
      <c r="A162" s="15">
        <f t="shared" si="96"/>
        <v>8</v>
      </c>
      <c r="B162" s="17" t="s">
        <v>774</v>
      </c>
      <c r="C162" s="17" t="s">
        <v>775</v>
      </c>
      <c r="D162" s="18" t="s">
        <v>617</v>
      </c>
      <c r="E162" s="19">
        <v>158517.0</v>
      </c>
      <c r="F162" s="21" t="s">
        <v>8</v>
      </c>
      <c r="G162" s="31">
        <v>75.0</v>
      </c>
      <c r="H162" s="31">
        <v>67.0</v>
      </c>
      <c r="I162" s="31">
        <v>76.0</v>
      </c>
      <c r="J162" s="21"/>
      <c r="K162" s="120"/>
      <c r="L162" s="120">
        <f t="shared" si="87"/>
        <v>72.66666667</v>
      </c>
      <c r="M162" s="31">
        <v>70.0</v>
      </c>
      <c r="N162" s="31">
        <v>69.0</v>
      </c>
      <c r="O162" s="26">
        <v>76.0</v>
      </c>
      <c r="P162" s="192"/>
      <c r="Q162" s="193">
        <f t="shared" si="88"/>
        <v>71.66666667</v>
      </c>
      <c r="R162" s="194">
        <v>30.0</v>
      </c>
      <c r="S162" s="194">
        <v>40.0</v>
      </c>
      <c r="T162" s="193">
        <f t="shared" si="89"/>
        <v>214.3333333</v>
      </c>
      <c r="U162" s="118" t="b">
        <f t="shared" si="90"/>
        <v>1</v>
      </c>
      <c r="V162" s="118" t="b">
        <f t="shared" si="91"/>
        <v>1</v>
      </c>
      <c r="W162" s="11" t="b">
        <f t="shared" si="92"/>
        <v>0</v>
      </c>
      <c r="X162" s="11" t="b">
        <f t="shared" si="93"/>
        <v>1</v>
      </c>
      <c r="Y162" s="11" t="b">
        <f t="shared" si="94"/>
        <v>1</v>
      </c>
      <c r="Z162" s="11" t="b">
        <f t="shared" si="95"/>
        <v>0</v>
      </c>
      <c r="AA162" s="195"/>
      <c r="AB162" s="195"/>
      <c r="AC162" s="195"/>
    </row>
    <row r="163" ht="15.75" customHeight="1">
      <c r="A163" s="15">
        <f t="shared" si="96"/>
        <v>9</v>
      </c>
      <c r="B163" s="17" t="s">
        <v>776</v>
      </c>
      <c r="C163" s="17" t="s">
        <v>777</v>
      </c>
      <c r="D163" s="18" t="s">
        <v>35</v>
      </c>
      <c r="E163" s="19">
        <v>122723.0</v>
      </c>
      <c r="F163" s="21" t="s">
        <v>8</v>
      </c>
      <c r="G163" s="31">
        <v>75.0</v>
      </c>
      <c r="H163" s="31">
        <v>76.0</v>
      </c>
      <c r="I163" s="31">
        <v>52.0</v>
      </c>
      <c r="J163" s="21"/>
      <c r="K163" s="120"/>
      <c r="L163" s="120">
        <f t="shared" si="87"/>
        <v>67.66666667</v>
      </c>
      <c r="M163" s="31">
        <v>75.0</v>
      </c>
      <c r="N163" s="31">
        <v>66.0</v>
      </c>
      <c r="O163" s="26">
        <v>76.0</v>
      </c>
      <c r="P163" s="192"/>
      <c r="Q163" s="193">
        <f t="shared" si="88"/>
        <v>72.33333333</v>
      </c>
      <c r="R163" s="194">
        <v>40.0</v>
      </c>
      <c r="S163" s="194">
        <v>33.0</v>
      </c>
      <c r="T163" s="193">
        <f t="shared" si="89"/>
        <v>213</v>
      </c>
      <c r="U163" s="118" t="b">
        <f t="shared" si="90"/>
        <v>1</v>
      </c>
      <c r="V163" s="118" t="b">
        <f t="shared" si="91"/>
        <v>1</v>
      </c>
      <c r="W163" s="11" t="b">
        <f t="shared" si="92"/>
        <v>1</v>
      </c>
      <c r="X163" s="11" t="b">
        <f t="shared" si="93"/>
        <v>0</v>
      </c>
      <c r="Y163" s="11" t="b">
        <f t="shared" si="94"/>
        <v>1</v>
      </c>
      <c r="Z163" s="11" t="b">
        <f t="shared" si="95"/>
        <v>0</v>
      </c>
      <c r="AA163" s="195"/>
      <c r="AB163" s="195"/>
      <c r="AC163" s="195"/>
    </row>
    <row r="164" ht="15.75" customHeight="1">
      <c r="A164" s="15">
        <f t="shared" si="96"/>
        <v>10</v>
      </c>
      <c r="B164" s="17" t="s">
        <v>778</v>
      </c>
      <c r="C164" s="17" t="s">
        <v>779</v>
      </c>
      <c r="D164" s="18" t="s">
        <v>597</v>
      </c>
      <c r="E164" s="19">
        <v>122358.0</v>
      </c>
      <c r="F164" s="21" t="s">
        <v>8</v>
      </c>
      <c r="G164" s="31">
        <v>71.0</v>
      </c>
      <c r="H164" s="31">
        <v>75.0</v>
      </c>
      <c r="I164" s="31">
        <v>60.0</v>
      </c>
      <c r="J164" s="21"/>
      <c r="K164" s="120"/>
      <c r="L164" s="120">
        <f t="shared" si="87"/>
        <v>68.66666667</v>
      </c>
      <c r="M164" s="31">
        <v>53.0</v>
      </c>
      <c r="N164" s="31">
        <v>57.0</v>
      </c>
      <c r="O164" s="26">
        <v>65.0</v>
      </c>
      <c r="P164" s="192"/>
      <c r="Q164" s="193">
        <f t="shared" si="88"/>
        <v>58.33333333</v>
      </c>
      <c r="R164" s="194">
        <v>40.0</v>
      </c>
      <c r="S164" s="208">
        <v>41.0</v>
      </c>
      <c r="T164" s="193">
        <f t="shared" si="89"/>
        <v>208</v>
      </c>
      <c r="U164" s="118" t="b">
        <f t="shared" si="90"/>
        <v>1</v>
      </c>
      <c r="V164" s="118" t="b">
        <f t="shared" si="91"/>
        <v>1</v>
      </c>
      <c r="W164" s="11" t="b">
        <f t="shared" si="92"/>
        <v>1</v>
      </c>
      <c r="X164" s="11" t="b">
        <f t="shared" si="93"/>
        <v>1</v>
      </c>
      <c r="Y164" s="11" t="b">
        <f t="shared" si="94"/>
        <v>1</v>
      </c>
      <c r="Z164" s="11" t="b">
        <f t="shared" si="95"/>
        <v>1</v>
      </c>
      <c r="AA164" s="195"/>
      <c r="AB164" s="195"/>
      <c r="AC164" s="195"/>
    </row>
    <row r="165" ht="15.75" customHeight="1">
      <c r="A165" s="15">
        <f t="shared" si="96"/>
        <v>11</v>
      </c>
      <c r="B165" s="209" t="s">
        <v>759</v>
      </c>
      <c r="C165" s="209" t="s">
        <v>780</v>
      </c>
      <c r="D165" s="210" t="s">
        <v>146</v>
      </c>
      <c r="E165" s="211">
        <v>158548.0</v>
      </c>
      <c r="F165" s="212" t="s">
        <v>8</v>
      </c>
      <c r="G165" s="213">
        <v>59.0</v>
      </c>
      <c r="H165" s="213">
        <v>75.0</v>
      </c>
      <c r="I165" s="212"/>
      <c r="J165" s="212"/>
      <c r="K165" s="214"/>
      <c r="L165" s="214">
        <f t="shared" si="87"/>
        <v>67</v>
      </c>
      <c r="M165" s="213">
        <v>61.0</v>
      </c>
      <c r="N165" s="213">
        <v>61.0</v>
      </c>
      <c r="O165" s="77"/>
      <c r="P165" s="215"/>
      <c r="Q165" s="216">
        <f t="shared" si="88"/>
        <v>61</v>
      </c>
      <c r="R165" s="217">
        <v>40.0</v>
      </c>
      <c r="S165" s="194">
        <v>37.0</v>
      </c>
      <c r="T165" s="193">
        <f t="shared" si="89"/>
        <v>205</v>
      </c>
      <c r="U165" s="118" t="b">
        <f t="shared" si="90"/>
        <v>1</v>
      </c>
      <c r="V165" s="118" t="b">
        <f t="shared" si="91"/>
        <v>1</v>
      </c>
      <c r="W165" s="11" t="b">
        <f t="shared" si="92"/>
        <v>1</v>
      </c>
      <c r="X165" s="11" t="b">
        <f t="shared" si="93"/>
        <v>1</v>
      </c>
      <c r="Y165" s="11" t="b">
        <f t="shared" si="94"/>
        <v>0</v>
      </c>
      <c r="Z165" s="11" t="b">
        <f t="shared" si="95"/>
        <v>0</v>
      </c>
      <c r="AA165" s="195"/>
      <c r="AB165" s="195"/>
      <c r="AC165" s="195"/>
    </row>
    <row r="166" ht="15.75" customHeight="1">
      <c r="A166" s="15">
        <f t="shared" si="96"/>
        <v>12</v>
      </c>
      <c r="B166" s="17" t="s">
        <v>781</v>
      </c>
      <c r="C166" s="17" t="s">
        <v>510</v>
      </c>
      <c r="D166" s="18" t="s">
        <v>617</v>
      </c>
      <c r="E166" s="19">
        <v>122389.0</v>
      </c>
      <c r="F166" s="21" t="s">
        <v>8</v>
      </c>
      <c r="G166" s="31">
        <v>75.0</v>
      </c>
      <c r="H166" s="90">
        <v>75.0</v>
      </c>
      <c r="I166" s="90">
        <v>68.0</v>
      </c>
      <c r="J166" s="107"/>
      <c r="K166" s="120"/>
      <c r="L166" s="120">
        <f t="shared" si="87"/>
        <v>72.66666667</v>
      </c>
      <c r="M166" s="90">
        <v>73.0</v>
      </c>
      <c r="N166" s="90">
        <v>0.0</v>
      </c>
      <c r="O166" s="218">
        <v>71.0</v>
      </c>
      <c r="P166" s="219"/>
      <c r="Q166" s="193">
        <f t="shared" si="88"/>
        <v>48</v>
      </c>
      <c r="R166" s="208">
        <v>40.0</v>
      </c>
      <c r="S166" s="194">
        <v>38.0</v>
      </c>
      <c r="T166" s="193">
        <f t="shared" si="89"/>
        <v>198.6666667</v>
      </c>
      <c r="U166" s="118" t="b">
        <f t="shared" si="90"/>
        <v>1</v>
      </c>
      <c r="V166" s="118" t="b">
        <f t="shared" si="91"/>
        <v>0</v>
      </c>
      <c r="W166" s="11" t="b">
        <f t="shared" si="92"/>
        <v>1</v>
      </c>
      <c r="X166" s="11" t="b">
        <f t="shared" si="93"/>
        <v>1</v>
      </c>
      <c r="Y166" s="11" t="b">
        <f t="shared" si="94"/>
        <v>0</v>
      </c>
      <c r="Z166" s="11" t="b">
        <f t="shared" si="95"/>
        <v>0</v>
      </c>
      <c r="AA166" s="195"/>
      <c r="AB166" s="195"/>
      <c r="AC166" s="195"/>
    </row>
    <row r="167" ht="15.75" customHeight="1">
      <c r="A167" s="15">
        <f t="shared" si="96"/>
        <v>13</v>
      </c>
      <c r="B167" s="17" t="s">
        <v>782</v>
      </c>
      <c r="C167" s="17" t="s">
        <v>783</v>
      </c>
      <c r="D167" s="18" t="s">
        <v>98</v>
      </c>
      <c r="E167" s="19">
        <v>123089.0</v>
      </c>
      <c r="F167" s="21" t="s">
        <v>8</v>
      </c>
      <c r="G167" s="31">
        <v>62.0</v>
      </c>
      <c r="H167" s="31">
        <v>75.0</v>
      </c>
      <c r="I167" s="31">
        <v>63.0</v>
      </c>
      <c r="J167" s="21"/>
      <c r="K167" s="120"/>
      <c r="L167" s="120">
        <f t="shared" si="87"/>
        <v>66.66666667</v>
      </c>
      <c r="M167" s="31">
        <v>58.0</v>
      </c>
      <c r="N167" s="31">
        <v>51.0</v>
      </c>
      <c r="O167" s="26">
        <v>46.0</v>
      </c>
      <c r="P167" s="192"/>
      <c r="Q167" s="193">
        <f t="shared" si="88"/>
        <v>51.66666667</v>
      </c>
      <c r="R167" s="194">
        <v>40.0</v>
      </c>
      <c r="S167" s="194">
        <v>37.0</v>
      </c>
      <c r="T167" s="193">
        <f t="shared" si="89"/>
        <v>195.3333333</v>
      </c>
      <c r="U167" s="118" t="b">
        <f t="shared" si="90"/>
        <v>1</v>
      </c>
      <c r="V167" s="118" t="b">
        <f t="shared" si="91"/>
        <v>0</v>
      </c>
      <c r="W167" s="11" t="b">
        <f t="shared" si="92"/>
        <v>1</v>
      </c>
      <c r="X167" s="11" t="b">
        <f t="shared" si="93"/>
        <v>1</v>
      </c>
      <c r="Y167" s="11" t="b">
        <f t="shared" si="94"/>
        <v>0</v>
      </c>
      <c r="Z167" s="11" t="b">
        <f t="shared" si="95"/>
        <v>0</v>
      </c>
      <c r="AA167" s="195"/>
      <c r="AB167" s="195"/>
      <c r="AC167" s="195"/>
    </row>
    <row r="168" ht="15.75" customHeight="1">
      <c r="A168" s="15">
        <f t="shared" si="96"/>
        <v>14</v>
      </c>
      <c r="B168" s="17" t="s">
        <v>784</v>
      </c>
      <c r="C168" s="17" t="s">
        <v>785</v>
      </c>
      <c r="D168" s="18" t="s">
        <v>63</v>
      </c>
      <c r="E168" s="19">
        <v>123120.0</v>
      </c>
      <c r="F168" s="21" t="s">
        <v>8</v>
      </c>
      <c r="G168" s="31">
        <v>75.0</v>
      </c>
      <c r="H168" s="31">
        <v>75.0</v>
      </c>
      <c r="I168" s="31">
        <v>68.0</v>
      </c>
      <c r="J168" s="21"/>
      <c r="K168" s="120"/>
      <c r="L168" s="120">
        <f t="shared" si="87"/>
        <v>72.66666667</v>
      </c>
      <c r="M168" s="31">
        <v>71.0</v>
      </c>
      <c r="N168" s="31">
        <v>0.0</v>
      </c>
      <c r="O168" s="26">
        <v>68.0</v>
      </c>
      <c r="P168" s="192"/>
      <c r="Q168" s="193">
        <f t="shared" si="88"/>
        <v>46.33333333</v>
      </c>
      <c r="R168" s="194">
        <v>30.0</v>
      </c>
      <c r="S168" s="194">
        <v>45.0</v>
      </c>
      <c r="T168" s="193">
        <f t="shared" si="89"/>
        <v>194</v>
      </c>
      <c r="U168" s="118" t="b">
        <f t="shared" si="90"/>
        <v>1</v>
      </c>
      <c r="V168" s="118" t="b">
        <f t="shared" si="91"/>
        <v>0</v>
      </c>
      <c r="W168" s="11" t="b">
        <f t="shared" si="92"/>
        <v>0</v>
      </c>
      <c r="X168" s="11" t="b">
        <f t="shared" si="93"/>
        <v>1</v>
      </c>
      <c r="Y168" s="11" t="b">
        <f t="shared" si="94"/>
        <v>0</v>
      </c>
      <c r="Z168" s="11" t="b">
        <f t="shared" si="95"/>
        <v>0</v>
      </c>
      <c r="AA168" s="195"/>
      <c r="AB168" s="195"/>
      <c r="AC168" s="195"/>
    </row>
    <row r="169" ht="15.75" customHeight="1">
      <c r="A169" s="15">
        <f t="shared" si="96"/>
        <v>15</v>
      </c>
      <c r="B169" s="17" t="s">
        <v>786</v>
      </c>
      <c r="C169" s="17" t="s">
        <v>417</v>
      </c>
      <c r="D169" s="18" t="s">
        <v>605</v>
      </c>
      <c r="E169" s="19">
        <v>157817.0</v>
      </c>
      <c r="F169" s="21" t="s">
        <v>8</v>
      </c>
      <c r="G169" s="31">
        <v>62.0</v>
      </c>
      <c r="H169" s="31">
        <v>75.0</v>
      </c>
      <c r="I169" s="31">
        <v>36.0</v>
      </c>
      <c r="J169" s="21"/>
      <c r="K169" s="120"/>
      <c r="L169" s="120">
        <f t="shared" si="87"/>
        <v>57.66666667</v>
      </c>
      <c r="M169" s="31">
        <v>43.0</v>
      </c>
      <c r="N169" s="31">
        <v>58.0</v>
      </c>
      <c r="O169" s="26">
        <v>66.0</v>
      </c>
      <c r="P169" s="192"/>
      <c r="Q169" s="193">
        <f t="shared" si="88"/>
        <v>55.66666667</v>
      </c>
      <c r="R169" s="194">
        <v>20.0</v>
      </c>
      <c r="S169" s="194">
        <v>41.0</v>
      </c>
      <c r="T169" s="193">
        <f t="shared" si="89"/>
        <v>174.3333333</v>
      </c>
      <c r="U169" s="118" t="b">
        <f t="shared" si="90"/>
        <v>1</v>
      </c>
      <c r="V169" s="118" t="b">
        <f t="shared" si="91"/>
        <v>0</v>
      </c>
      <c r="W169" s="11" t="b">
        <f t="shared" si="92"/>
        <v>0</v>
      </c>
      <c r="X169" s="11" t="b">
        <f t="shared" si="93"/>
        <v>1</v>
      </c>
      <c r="Y169" s="11" t="b">
        <f t="shared" si="94"/>
        <v>0</v>
      </c>
      <c r="Z169" s="11" t="b">
        <f t="shared" si="95"/>
        <v>0</v>
      </c>
      <c r="AA169" s="195"/>
      <c r="AB169" s="195"/>
      <c r="AC169" s="195"/>
    </row>
    <row r="170" ht="15.75" customHeight="1">
      <c r="A170" s="15">
        <f t="shared" si="96"/>
        <v>16</v>
      </c>
      <c r="B170" s="17" t="s">
        <v>787</v>
      </c>
      <c r="C170" s="17" t="s">
        <v>788</v>
      </c>
      <c r="D170" s="18" t="s">
        <v>605</v>
      </c>
      <c r="E170" s="19">
        <v>159278.0</v>
      </c>
      <c r="F170" s="21" t="s">
        <v>8</v>
      </c>
      <c r="G170" s="31">
        <v>75.0</v>
      </c>
      <c r="H170" s="31">
        <v>47.0</v>
      </c>
      <c r="I170" s="31">
        <v>68.0</v>
      </c>
      <c r="J170" s="21"/>
      <c r="K170" s="120"/>
      <c r="L170" s="120">
        <f t="shared" si="87"/>
        <v>63.33333333</v>
      </c>
      <c r="M170" s="31">
        <v>59.0</v>
      </c>
      <c r="N170" s="31">
        <v>68.0</v>
      </c>
      <c r="O170" s="26">
        <v>76.0</v>
      </c>
      <c r="P170" s="192"/>
      <c r="Q170" s="193">
        <f t="shared" si="88"/>
        <v>67.66666667</v>
      </c>
      <c r="R170" s="194">
        <v>40.0</v>
      </c>
      <c r="S170" s="220"/>
      <c r="T170" s="193">
        <f t="shared" si="89"/>
        <v>171</v>
      </c>
      <c r="U170" s="118" t="b">
        <f t="shared" si="90"/>
        <v>1</v>
      </c>
      <c r="V170" s="118" t="b">
        <f t="shared" si="91"/>
        <v>1</v>
      </c>
      <c r="W170" s="11" t="b">
        <f t="shared" si="92"/>
        <v>1</v>
      </c>
      <c r="X170" s="11" t="b">
        <f t="shared" si="93"/>
        <v>1</v>
      </c>
      <c r="Y170" s="11" t="b">
        <f t="shared" si="94"/>
        <v>0</v>
      </c>
      <c r="Z170" s="11" t="b">
        <f t="shared" si="95"/>
        <v>0</v>
      </c>
      <c r="AA170" s="195"/>
      <c r="AB170" s="195"/>
      <c r="AC170" s="195"/>
    </row>
    <row r="171" ht="15.75" customHeight="1">
      <c r="A171" s="15"/>
      <c r="B171" s="29"/>
      <c r="C171" s="29"/>
      <c r="D171" s="30"/>
      <c r="E171" s="24"/>
      <c r="F171" s="21"/>
      <c r="G171" s="21"/>
      <c r="H171" s="21"/>
      <c r="I171" s="21"/>
      <c r="J171" s="21"/>
      <c r="K171" s="120"/>
      <c r="L171" s="120"/>
      <c r="M171" s="21"/>
      <c r="N171" s="21"/>
      <c r="O171" s="14"/>
      <c r="P171" s="192"/>
      <c r="Q171" s="193"/>
      <c r="R171" s="192"/>
      <c r="S171" s="192"/>
      <c r="T171" s="199">
        <f>SUM(T154:T170)</f>
        <v>3340.666667</v>
      </c>
      <c r="U171" s="118"/>
      <c r="V171" s="118"/>
      <c r="W171" s="11"/>
      <c r="X171" s="11"/>
      <c r="Y171" s="11"/>
      <c r="Z171" s="11"/>
      <c r="AA171" s="195"/>
      <c r="AB171" s="195"/>
      <c r="AC171" s="195"/>
    </row>
    <row r="172" ht="15.75" customHeight="1">
      <c r="A172" s="14"/>
      <c r="B172" s="29"/>
      <c r="C172" s="29"/>
      <c r="D172" s="175"/>
      <c r="E172" s="24"/>
      <c r="F172" s="21"/>
      <c r="G172" s="21"/>
      <c r="H172" s="21"/>
      <c r="I172" s="21"/>
      <c r="J172" s="120"/>
      <c r="K172" s="120"/>
      <c r="L172" s="120"/>
      <c r="M172" s="21"/>
      <c r="N172" s="21"/>
      <c r="O172" s="14"/>
      <c r="P172" s="192"/>
      <c r="Q172" s="193"/>
      <c r="R172" s="192"/>
      <c r="S172" s="14"/>
      <c r="T172" s="193"/>
      <c r="U172" s="118"/>
      <c r="V172" s="118"/>
      <c r="W172" s="11"/>
      <c r="X172" s="11"/>
      <c r="Y172" s="11"/>
      <c r="Z172" s="11"/>
      <c r="AA172" s="195"/>
      <c r="AB172" s="195"/>
      <c r="AC172" s="195"/>
    </row>
    <row r="173" ht="15.75" customHeight="1">
      <c r="A173" s="14"/>
      <c r="B173" s="29"/>
      <c r="C173" s="29"/>
      <c r="D173" s="175"/>
      <c r="E173" s="24"/>
      <c r="F173" s="21"/>
      <c r="G173" s="21"/>
      <c r="H173" s="21"/>
      <c r="I173" s="21"/>
      <c r="J173" s="120"/>
      <c r="K173" s="120"/>
      <c r="L173" s="120"/>
      <c r="M173" s="21"/>
      <c r="N173" s="21"/>
      <c r="O173" s="14"/>
      <c r="P173" s="192"/>
      <c r="Q173" s="193"/>
      <c r="R173" s="192"/>
      <c r="S173" s="14"/>
      <c r="T173" s="193"/>
      <c r="U173" s="118"/>
      <c r="V173" s="118"/>
      <c r="W173" s="11"/>
      <c r="X173" s="11"/>
      <c r="Y173" s="11"/>
      <c r="Z173" s="11"/>
      <c r="AA173" s="195"/>
      <c r="AB173" s="195"/>
      <c r="AC173" s="195"/>
    </row>
    <row r="174" ht="15.75" customHeight="1">
      <c r="A174" s="14"/>
      <c r="B174" s="9" t="s">
        <v>627</v>
      </c>
      <c r="C174" s="10" t="s">
        <v>14</v>
      </c>
      <c r="D174" s="11" t="s">
        <v>15</v>
      </c>
      <c r="E174" s="11" t="s">
        <v>16</v>
      </c>
      <c r="F174" s="11" t="s">
        <v>18</v>
      </c>
      <c r="G174" s="162"/>
      <c r="H174" s="162"/>
      <c r="I174" s="162"/>
      <c r="J174" s="162"/>
      <c r="K174" s="119"/>
      <c r="L174" s="200"/>
      <c r="M174" s="162"/>
      <c r="N174" s="162"/>
      <c r="O174" s="69"/>
      <c r="P174" s="201"/>
      <c r="Q174" s="202"/>
      <c r="R174" s="201"/>
      <c r="S174" s="69"/>
      <c r="T174" s="193"/>
      <c r="U174" s="118"/>
      <c r="V174" s="118"/>
      <c r="W174" s="14"/>
      <c r="X174" s="14"/>
      <c r="Y174" s="11"/>
      <c r="Z174" s="11"/>
      <c r="AA174" s="195"/>
      <c r="AB174" s="195"/>
      <c r="AC174" s="195"/>
    </row>
    <row r="175" ht="15.75" customHeight="1">
      <c r="A175" s="15">
        <v>1.0</v>
      </c>
      <c r="B175" s="17" t="s">
        <v>789</v>
      </c>
      <c r="C175" s="17" t="s">
        <v>667</v>
      </c>
      <c r="D175" s="18" t="s">
        <v>596</v>
      </c>
      <c r="E175" s="19">
        <v>161105.0</v>
      </c>
      <c r="F175" s="21" t="s">
        <v>9</v>
      </c>
      <c r="G175" s="31">
        <v>75.0</v>
      </c>
      <c r="H175" s="31">
        <v>75.0</v>
      </c>
      <c r="I175" s="31">
        <v>75.0</v>
      </c>
      <c r="J175" s="21"/>
      <c r="K175" s="120"/>
      <c r="L175" s="120">
        <f t="shared" ref="L175:L191" si="97">AVERAGE(G175:J175)</f>
        <v>75</v>
      </c>
      <c r="M175" s="31">
        <v>71.0</v>
      </c>
      <c r="N175" s="31">
        <v>70.0</v>
      </c>
      <c r="O175" s="26">
        <v>77.0</v>
      </c>
      <c r="P175" s="192"/>
      <c r="Q175" s="193">
        <f t="shared" ref="Q175:Q191" si="98">AVERAGE(M175:P175)</f>
        <v>72.66666667</v>
      </c>
      <c r="R175" s="194">
        <v>40.0</v>
      </c>
      <c r="S175" s="26">
        <v>44.0</v>
      </c>
      <c r="T175" s="193">
        <f t="shared" ref="T175:T191" si="99">SUM(L175+Q175+R175+S175)</f>
        <v>231.6666667</v>
      </c>
      <c r="U175" s="118" t="b">
        <f t="shared" ref="U175:U191" si="100">IF(L175,L175&gt;=56,L175&lt;56)</f>
        <v>1</v>
      </c>
      <c r="V175" s="118" t="b">
        <f t="shared" ref="V175:V191" si="101">IF(Q175,Q175&gt;=56,Q175&lt;56)</f>
        <v>1</v>
      </c>
      <c r="W175" s="11" t="b">
        <f t="shared" ref="W175:W191" si="102">IF(R175,R175=40)</f>
        <v>1</v>
      </c>
      <c r="X175" s="11" t="b">
        <f t="shared" ref="X175:X191" si="103">IF(S175,S175&gt;=35,S175&lt;35)</f>
        <v>1</v>
      </c>
      <c r="Y175" s="11" t="b">
        <f t="shared" ref="Y175:Y191" si="104">IF(T175,T175&gt;=206,T175&lt;206)</f>
        <v>1</v>
      </c>
      <c r="Z175" s="11" t="b">
        <f t="shared" ref="Z175:Z191" si="105">AND(U175:Y175)</f>
        <v>1</v>
      </c>
      <c r="AA175" s="195"/>
      <c r="AB175" s="195"/>
      <c r="AC175" s="195"/>
    </row>
    <row r="176" ht="15.75" customHeight="1">
      <c r="A176" s="15">
        <f t="shared" ref="A176:A191" si="106">A175+1</f>
        <v>2</v>
      </c>
      <c r="B176" s="17" t="s">
        <v>790</v>
      </c>
      <c r="C176" s="17" t="s">
        <v>92</v>
      </c>
      <c r="D176" s="18" t="s">
        <v>638</v>
      </c>
      <c r="E176" s="19">
        <v>161074.0</v>
      </c>
      <c r="F176" s="21" t="s">
        <v>9</v>
      </c>
      <c r="G176" s="31">
        <v>71.0</v>
      </c>
      <c r="H176" s="31">
        <v>52.0</v>
      </c>
      <c r="I176" s="31">
        <v>75.0</v>
      </c>
      <c r="J176" s="21"/>
      <c r="K176" s="120"/>
      <c r="L176" s="120">
        <f t="shared" si="97"/>
        <v>66</v>
      </c>
      <c r="M176" s="31">
        <v>72.0</v>
      </c>
      <c r="N176" s="31">
        <v>75.0</v>
      </c>
      <c r="O176" s="26">
        <v>73.0</v>
      </c>
      <c r="P176" s="192"/>
      <c r="Q176" s="193">
        <f t="shared" si="98"/>
        <v>73.33333333</v>
      </c>
      <c r="R176" s="194">
        <v>40.0</v>
      </c>
      <c r="S176" s="26">
        <v>46.0</v>
      </c>
      <c r="T176" s="193">
        <f t="shared" si="99"/>
        <v>225.3333333</v>
      </c>
      <c r="U176" s="118" t="b">
        <f t="shared" si="100"/>
        <v>1</v>
      </c>
      <c r="V176" s="118" t="b">
        <f t="shared" si="101"/>
        <v>1</v>
      </c>
      <c r="W176" s="11" t="b">
        <f t="shared" si="102"/>
        <v>1</v>
      </c>
      <c r="X176" s="11" t="b">
        <f t="shared" si="103"/>
        <v>1</v>
      </c>
      <c r="Y176" s="11" t="b">
        <f t="shared" si="104"/>
        <v>1</v>
      </c>
      <c r="Z176" s="11" t="b">
        <f t="shared" si="105"/>
        <v>1</v>
      </c>
      <c r="AA176" s="195"/>
      <c r="AB176" s="195"/>
      <c r="AC176" s="195"/>
    </row>
    <row r="177" ht="15.75" customHeight="1">
      <c r="A177" s="15">
        <f t="shared" si="106"/>
        <v>3</v>
      </c>
      <c r="B177" s="17" t="s">
        <v>791</v>
      </c>
      <c r="C177" s="17" t="s">
        <v>792</v>
      </c>
      <c r="D177" s="18" t="s">
        <v>617</v>
      </c>
      <c r="E177" s="19">
        <v>161470.0</v>
      </c>
      <c r="F177" s="21" t="s">
        <v>9</v>
      </c>
      <c r="G177" s="31">
        <v>75.0</v>
      </c>
      <c r="H177" s="31">
        <v>64.0</v>
      </c>
      <c r="I177" s="31">
        <v>80.0</v>
      </c>
      <c r="J177" s="21"/>
      <c r="K177" s="120"/>
      <c r="L177" s="120">
        <f t="shared" si="97"/>
        <v>73</v>
      </c>
      <c r="M177" s="31">
        <v>68.0</v>
      </c>
      <c r="N177" s="31">
        <v>70.0</v>
      </c>
      <c r="O177" s="26">
        <v>76.0</v>
      </c>
      <c r="P177" s="192"/>
      <c r="Q177" s="193">
        <f t="shared" si="98"/>
        <v>71.33333333</v>
      </c>
      <c r="R177" s="194">
        <v>40.0</v>
      </c>
      <c r="S177" s="26">
        <v>40.0</v>
      </c>
      <c r="T177" s="193">
        <f t="shared" si="99"/>
        <v>224.3333333</v>
      </c>
      <c r="U177" s="118" t="b">
        <f t="shared" si="100"/>
        <v>1</v>
      </c>
      <c r="V177" s="118" t="b">
        <f t="shared" si="101"/>
        <v>1</v>
      </c>
      <c r="W177" s="11" t="b">
        <f t="shared" si="102"/>
        <v>1</v>
      </c>
      <c r="X177" s="11" t="b">
        <f t="shared" si="103"/>
        <v>1</v>
      </c>
      <c r="Y177" s="11" t="b">
        <f t="shared" si="104"/>
        <v>1</v>
      </c>
      <c r="Z177" s="11" t="b">
        <f t="shared" si="105"/>
        <v>1</v>
      </c>
      <c r="AA177" s="195"/>
      <c r="AB177" s="195"/>
      <c r="AC177" s="195"/>
    </row>
    <row r="178" ht="15.75" customHeight="1">
      <c r="A178" s="15">
        <f t="shared" si="106"/>
        <v>4</v>
      </c>
      <c r="B178" s="17" t="s">
        <v>793</v>
      </c>
      <c r="C178" s="17" t="s">
        <v>183</v>
      </c>
      <c r="D178" s="18" t="s">
        <v>610</v>
      </c>
      <c r="E178" s="19">
        <v>126011.0</v>
      </c>
      <c r="F178" s="21" t="s">
        <v>9</v>
      </c>
      <c r="G178" s="31">
        <v>75.0</v>
      </c>
      <c r="H178" s="31">
        <v>52.0</v>
      </c>
      <c r="I178" s="31">
        <v>75.0</v>
      </c>
      <c r="J178" s="21"/>
      <c r="K178" s="120"/>
      <c r="L178" s="120">
        <f t="shared" si="97"/>
        <v>67.33333333</v>
      </c>
      <c r="M178" s="31">
        <v>73.0</v>
      </c>
      <c r="N178" s="31">
        <v>77.0</v>
      </c>
      <c r="O178" s="26">
        <v>79.0</v>
      </c>
      <c r="P178" s="192"/>
      <c r="Q178" s="193">
        <f t="shared" si="98"/>
        <v>76.33333333</v>
      </c>
      <c r="R178" s="194">
        <v>40.0</v>
      </c>
      <c r="S178" s="26">
        <v>40.0</v>
      </c>
      <c r="T178" s="193">
        <f t="shared" si="99"/>
        <v>223.6666667</v>
      </c>
      <c r="U178" s="118" t="b">
        <f t="shared" si="100"/>
        <v>1</v>
      </c>
      <c r="V178" s="118" t="b">
        <f t="shared" si="101"/>
        <v>1</v>
      </c>
      <c r="W178" s="11" t="b">
        <f t="shared" si="102"/>
        <v>1</v>
      </c>
      <c r="X178" s="11" t="b">
        <f t="shared" si="103"/>
        <v>1</v>
      </c>
      <c r="Y178" s="11" t="b">
        <f t="shared" si="104"/>
        <v>1</v>
      </c>
      <c r="Z178" s="11" t="b">
        <f t="shared" si="105"/>
        <v>1</v>
      </c>
      <c r="AA178" s="195"/>
      <c r="AB178" s="195"/>
      <c r="AC178" s="195"/>
    </row>
    <row r="179" ht="15.75" customHeight="1">
      <c r="A179" s="15">
        <f t="shared" si="106"/>
        <v>5</v>
      </c>
      <c r="B179" s="17" t="s">
        <v>794</v>
      </c>
      <c r="C179" s="17" t="s">
        <v>795</v>
      </c>
      <c r="D179" s="18" t="s">
        <v>617</v>
      </c>
      <c r="E179" s="19">
        <v>125645.0</v>
      </c>
      <c r="F179" s="21" t="s">
        <v>9</v>
      </c>
      <c r="G179" s="31">
        <v>75.0</v>
      </c>
      <c r="H179" s="31">
        <v>80.0</v>
      </c>
      <c r="I179" s="31">
        <v>76.0</v>
      </c>
      <c r="J179" s="21"/>
      <c r="K179" s="120"/>
      <c r="L179" s="120">
        <f t="shared" si="97"/>
        <v>77</v>
      </c>
      <c r="M179" s="31">
        <v>72.0</v>
      </c>
      <c r="N179" s="31">
        <v>71.0</v>
      </c>
      <c r="O179" s="26">
        <v>64.0</v>
      </c>
      <c r="P179" s="192"/>
      <c r="Q179" s="193">
        <f t="shared" si="98"/>
        <v>69</v>
      </c>
      <c r="R179" s="194">
        <v>40.0</v>
      </c>
      <c r="S179" s="26">
        <v>37.0</v>
      </c>
      <c r="T179" s="193">
        <f t="shared" si="99"/>
        <v>223</v>
      </c>
      <c r="U179" s="118" t="b">
        <f t="shared" si="100"/>
        <v>1</v>
      </c>
      <c r="V179" s="118" t="b">
        <f t="shared" si="101"/>
        <v>1</v>
      </c>
      <c r="W179" s="11" t="b">
        <f t="shared" si="102"/>
        <v>1</v>
      </c>
      <c r="X179" s="11" t="b">
        <f t="shared" si="103"/>
        <v>1</v>
      </c>
      <c r="Y179" s="11" t="b">
        <f t="shared" si="104"/>
        <v>1</v>
      </c>
      <c r="Z179" s="11" t="b">
        <f t="shared" si="105"/>
        <v>1</v>
      </c>
      <c r="AA179" s="195"/>
      <c r="AB179" s="195"/>
      <c r="AC179" s="195"/>
    </row>
    <row r="180" ht="15.75" customHeight="1">
      <c r="A180" s="15">
        <f t="shared" si="106"/>
        <v>6</v>
      </c>
      <c r="B180" s="17" t="s">
        <v>796</v>
      </c>
      <c r="C180" s="17" t="s">
        <v>797</v>
      </c>
      <c r="D180" s="18" t="s">
        <v>610</v>
      </c>
      <c r="E180" s="19">
        <v>161439.0</v>
      </c>
      <c r="F180" s="21" t="s">
        <v>9</v>
      </c>
      <c r="G180" s="31">
        <v>71.0</v>
      </c>
      <c r="H180" s="31">
        <v>56.0</v>
      </c>
      <c r="I180" s="31">
        <v>80.0</v>
      </c>
      <c r="J180" s="21"/>
      <c r="K180" s="120"/>
      <c r="L180" s="120">
        <f t="shared" si="97"/>
        <v>69</v>
      </c>
      <c r="M180" s="31">
        <v>69.0</v>
      </c>
      <c r="N180" s="31">
        <v>73.0</v>
      </c>
      <c r="O180" s="26">
        <v>72.0</v>
      </c>
      <c r="P180" s="192"/>
      <c r="Q180" s="193">
        <f t="shared" si="98"/>
        <v>71.33333333</v>
      </c>
      <c r="R180" s="194">
        <v>40.0</v>
      </c>
      <c r="S180" s="26">
        <v>41.0</v>
      </c>
      <c r="T180" s="193">
        <f t="shared" si="99"/>
        <v>221.3333333</v>
      </c>
      <c r="U180" s="118" t="b">
        <f t="shared" si="100"/>
        <v>1</v>
      </c>
      <c r="V180" s="118" t="b">
        <f t="shared" si="101"/>
        <v>1</v>
      </c>
      <c r="W180" s="11" t="b">
        <f t="shared" si="102"/>
        <v>1</v>
      </c>
      <c r="X180" s="11" t="b">
        <f t="shared" si="103"/>
        <v>1</v>
      </c>
      <c r="Y180" s="11" t="b">
        <f t="shared" si="104"/>
        <v>1</v>
      </c>
      <c r="Z180" s="11" t="b">
        <f t="shared" si="105"/>
        <v>1</v>
      </c>
      <c r="AA180" s="195"/>
      <c r="AB180" s="195"/>
      <c r="AC180" s="195"/>
    </row>
    <row r="181" ht="15.75" customHeight="1">
      <c r="A181" s="15">
        <f t="shared" si="106"/>
        <v>7</v>
      </c>
      <c r="B181" s="17" t="s">
        <v>798</v>
      </c>
      <c r="C181" s="17" t="s">
        <v>799</v>
      </c>
      <c r="D181" s="18" t="s">
        <v>597</v>
      </c>
      <c r="E181" s="19">
        <v>160708.0</v>
      </c>
      <c r="F181" s="21" t="s">
        <v>9</v>
      </c>
      <c r="G181" s="31">
        <v>80.0</v>
      </c>
      <c r="H181" s="31">
        <v>52.0</v>
      </c>
      <c r="I181" s="31">
        <v>75.0</v>
      </c>
      <c r="J181" s="21"/>
      <c r="K181" s="120"/>
      <c r="L181" s="120">
        <f t="shared" si="97"/>
        <v>69</v>
      </c>
      <c r="M181" s="31">
        <v>60.0</v>
      </c>
      <c r="N181" s="31">
        <v>67.0</v>
      </c>
      <c r="O181" s="26">
        <v>72.0</v>
      </c>
      <c r="P181" s="192"/>
      <c r="Q181" s="193">
        <f t="shared" si="98"/>
        <v>66.33333333</v>
      </c>
      <c r="R181" s="194">
        <v>40.0</v>
      </c>
      <c r="S181" s="26">
        <v>40.0</v>
      </c>
      <c r="T181" s="193">
        <f t="shared" si="99"/>
        <v>215.3333333</v>
      </c>
      <c r="U181" s="118" t="b">
        <f t="shared" si="100"/>
        <v>1</v>
      </c>
      <c r="V181" s="118" t="b">
        <f t="shared" si="101"/>
        <v>1</v>
      </c>
      <c r="W181" s="11" t="b">
        <f t="shared" si="102"/>
        <v>1</v>
      </c>
      <c r="X181" s="11" t="b">
        <f t="shared" si="103"/>
        <v>1</v>
      </c>
      <c r="Y181" s="11" t="b">
        <f t="shared" si="104"/>
        <v>1</v>
      </c>
      <c r="Z181" s="11" t="b">
        <f t="shared" si="105"/>
        <v>1</v>
      </c>
      <c r="AA181" s="195"/>
      <c r="AB181" s="195"/>
      <c r="AC181" s="195"/>
    </row>
    <row r="182" ht="15.75" customHeight="1">
      <c r="A182" s="15">
        <f t="shared" si="106"/>
        <v>8</v>
      </c>
      <c r="B182" s="17" t="s">
        <v>399</v>
      </c>
      <c r="C182" s="17" t="s">
        <v>400</v>
      </c>
      <c r="D182" s="18" t="s">
        <v>596</v>
      </c>
      <c r="E182" s="19">
        <v>125280.0</v>
      </c>
      <c r="F182" s="21" t="s">
        <v>9</v>
      </c>
      <c r="G182" s="31">
        <v>63.0</v>
      </c>
      <c r="H182" s="31">
        <v>64.0</v>
      </c>
      <c r="I182" s="31">
        <v>70.0</v>
      </c>
      <c r="J182" s="21"/>
      <c r="K182" s="120"/>
      <c r="L182" s="120">
        <f t="shared" si="97"/>
        <v>65.66666667</v>
      </c>
      <c r="M182" s="31">
        <v>62.0</v>
      </c>
      <c r="N182" s="31">
        <v>71.0</v>
      </c>
      <c r="O182" s="26">
        <v>73.0</v>
      </c>
      <c r="P182" s="192"/>
      <c r="Q182" s="193">
        <f t="shared" si="98"/>
        <v>68.66666667</v>
      </c>
      <c r="R182" s="194">
        <v>40.0</v>
      </c>
      <c r="S182" s="26">
        <v>39.0</v>
      </c>
      <c r="T182" s="193">
        <f t="shared" si="99"/>
        <v>213.3333333</v>
      </c>
      <c r="U182" s="118" t="b">
        <f t="shared" si="100"/>
        <v>1</v>
      </c>
      <c r="V182" s="118" t="b">
        <f t="shared" si="101"/>
        <v>1</v>
      </c>
      <c r="W182" s="11" t="b">
        <f t="shared" si="102"/>
        <v>1</v>
      </c>
      <c r="X182" s="11" t="b">
        <f t="shared" si="103"/>
        <v>1</v>
      </c>
      <c r="Y182" s="11" t="b">
        <f t="shared" si="104"/>
        <v>1</v>
      </c>
      <c r="Z182" s="11" t="b">
        <f t="shared" si="105"/>
        <v>1</v>
      </c>
      <c r="AA182" s="195"/>
      <c r="AB182" s="195"/>
      <c r="AC182" s="195"/>
    </row>
    <row r="183" ht="15.75" customHeight="1">
      <c r="A183" s="15">
        <f t="shared" si="106"/>
        <v>9</v>
      </c>
      <c r="B183" s="17" t="s">
        <v>625</v>
      </c>
      <c r="C183" s="17" t="s">
        <v>512</v>
      </c>
      <c r="D183" s="18" t="s">
        <v>98</v>
      </c>
      <c r="E183" s="19">
        <v>126376.0</v>
      </c>
      <c r="F183" s="21" t="s">
        <v>9</v>
      </c>
      <c r="G183" s="31">
        <v>46.0</v>
      </c>
      <c r="H183" s="31">
        <v>63.0</v>
      </c>
      <c r="I183" s="31">
        <v>70.0</v>
      </c>
      <c r="J183" s="21"/>
      <c r="K183" s="120"/>
      <c r="L183" s="120">
        <f t="shared" si="97"/>
        <v>59.66666667</v>
      </c>
      <c r="M183" s="31">
        <v>55.0</v>
      </c>
      <c r="N183" s="31">
        <v>74.0</v>
      </c>
      <c r="O183" s="26">
        <v>77.0</v>
      </c>
      <c r="P183" s="192"/>
      <c r="Q183" s="193">
        <f t="shared" si="98"/>
        <v>68.66666667</v>
      </c>
      <c r="R183" s="194">
        <v>40.0</v>
      </c>
      <c r="S183" s="26">
        <v>42.0</v>
      </c>
      <c r="T183" s="193">
        <f t="shared" si="99"/>
        <v>210.3333333</v>
      </c>
      <c r="U183" s="118" t="b">
        <f t="shared" si="100"/>
        <v>1</v>
      </c>
      <c r="V183" s="118" t="b">
        <f t="shared" si="101"/>
        <v>1</v>
      </c>
      <c r="W183" s="11" t="b">
        <f t="shared" si="102"/>
        <v>1</v>
      </c>
      <c r="X183" s="11" t="b">
        <f t="shared" si="103"/>
        <v>1</v>
      </c>
      <c r="Y183" s="11" t="b">
        <f t="shared" si="104"/>
        <v>1</v>
      </c>
      <c r="Z183" s="11" t="b">
        <f t="shared" si="105"/>
        <v>1</v>
      </c>
      <c r="AA183" s="195"/>
      <c r="AB183" s="195"/>
      <c r="AC183" s="195"/>
    </row>
    <row r="184" ht="15.75" customHeight="1">
      <c r="A184" s="15">
        <f t="shared" si="106"/>
        <v>10</v>
      </c>
      <c r="B184" s="17" t="s">
        <v>800</v>
      </c>
      <c r="C184" s="17" t="s">
        <v>801</v>
      </c>
      <c r="D184" s="18" t="s">
        <v>615</v>
      </c>
      <c r="E184" s="19">
        <v>160009.0</v>
      </c>
      <c r="F184" s="21" t="s">
        <v>9</v>
      </c>
      <c r="G184" s="31">
        <v>70.0</v>
      </c>
      <c r="H184" s="31">
        <v>56.0</v>
      </c>
      <c r="I184" s="31">
        <v>70.0</v>
      </c>
      <c r="J184" s="21"/>
      <c r="K184" s="221"/>
      <c r="L184" s="221">
        <f t="shared" si="97"/>
        <v>65.33333333</v>
      </c>
      <c r="M184" s="31">
        <v>66.0</v>
      </c>
      <c r="N184" s="31">
        <v>68.0</v>
      </c>
      <c r="O184" s="26">
        <v>61.0</v>
      </c>
      <c r="P184" s="192"/>
      <c r="Q184" s="193">
        <f t="shared" si="98"/>
        <v>65</v>
      </c>
      <c r="R184" s="194">
        <v>40.0</v>
      </c>
      <c r="S184" s="26">
        <v>40.0</v>
      </c>
      <c r="T184" s="193">
        <f t="shared" si="99"/>
        <v>210.3333333</v>
      </c>
      <c r="U184" s="118" t="b">
        <f t="shared" si="100"/>
        <v>1</v>
      </c>
      <c r="V184" s="118" t="b">
        <f t="shared" si="101"/>
        <v>1</v>
      </c>
      <c r="W184" s="11" t="b">
        <f t="shared" si="102"/>
        <v>1</v>
      </c>
      <c r="X184" s="11" t="b">
        <f t="shared" si="103"/>
        <v>1</v>
      </c>
      <c r="Y184" s="11" t="b">
        <f t="shared" si="104"/>
        <v>1</v>
      </c>
      <c r="Z184" s="11" t="b">
        <f t="shared" si="105"/>
        <v>1</v>
      </c>
      <c r="AA184" s="195"/>
      <c r="AB184" s="195"/>
      <c r="AC184" s="195"/>
    </row>
    <row r="185" ht="15.75" customHeight="1">
      <c r="A185" s="15">
        <f t="shared" si="106"/>
        <v>11</v>
      </c>
      <c r="B185" s="17" t="s">
        <v>802</v>
      </c>
      <c r="C185" s="17" t="s">
        <v>480</v>
      </c>
      <c r="D185" s="18" t="s">
        <v>23</v>
      </c>
      <c r="E185" s="19">
        <v>125676.0</v>
      </c>
      <c r="F185" s="21" t="s">
        <v>9</v>
      </c>
      <c r="G185" s="31">
        <v>80.0</v>
      </c>
      <c r="H185" s="31">
        <v>60.0</v>
      </c>
      <c r="I185" s="31">
        <v>70.0</v>
      </c>
      <c r="J185" s="21"/>
      <c r="K185" s="120"/>
      <c r="L185" s="120">
        <f t="shared" si="97"/>
        <v>70</v>
      </c>
      <c r="M185" s="31">
        <v>51.0</v>
      </c>
      <c r="N185" s="31">
        <v>59.0</v>
      </c>
      <c r="O185" s="26">
        <v>61.0</v>
      </c>
      <c r="P185" s="192"/>
      <c r="Q185" s="193">
        <f t="shared" si="98"/>
        <v>57</v>
      </c>
      <c r="R185" s="26">
        <v>40.0</v>
      </c>
      <c r="S185" s="26">
        <v>41.0</v>
      </c>
      <c r="T185" s="193">
        <f t="shared" si="99"/>
        <v>208</v>
      </c>
      <c r="U185" s="118" t="b">
        <f t="shared" si="100"/>
        <v>1</v>
      </c>
      <c r="V185" s="118" t="b">
        <f t="shared" si="101"/>
        <v>1</v>
      </c>
      <c r="W185" s="11" t="b">
        <f t="shared" si="102"/>
        <v>1</v>
      </c>
      <c r="X185" s="11" t="b">
        <f t="shared" si="103"/>
        <v>1</v>
      </c>
      <c r="Y185" s="11" t="b">
        <f t="shared" si="104"/>
        <v>1</v>
      </c>
      <c r="Z185" s="11" t="b">
        <f t="shared" si="105"/>
        <v>1</v>
      </c>
      <c r="AA185" s="195"/>
      <c r="AB185" s="195"/>
      <c r="AC185" s="195"/>
    </row>
    <row r="186" ht="15.75" customHeight="1">
      <c r="A186" s="15">
        <f t="shared" si="106"/>
        <v>12</v>
      </c>
      <c r="B186" s="17" t="s">
        <v>803</v>
      </c>
      <c r="C186" s="17" t="s">
        <v>73</v>
      </c>
      <c r="D186" s="18" t="s">
        <v>597</v>
      </c>
      <c r="E186" s="19">
        <v>125311.0</v>
      </c>
      <c r="F186" s="21" t="s">
        <v>9</v>
      </c>
      <c r="G186" s="31">
        <v>75.0</v>
      </c>
      <c r="H186" s="31">
        <v>80.0</v>
      </c>
      <c r="I186" s="31">
        <v>55.0</v>
      </c>
      <c r="J186" s="21"/>
      <c r="K186" s="120"/>
      <c r="L186" s="120">
        <f t="shared" si="97"/>
        <v>70</v>
      </c>
      <c r="M186" s="31">
        <v>66.0</v>
      </c>
      <c r="N186" s="31">
        <v>69.0</v>
      </c>
      <c r="O186" s="26">
        <v>68.0</v>
      </c>
      <c r="P186" s="192"/>
      <c r="Q186" s="193">
        <f t="shared" si="98"/>
        <v>67.66666667</v>
      </c>
      <c r="R186" s="194">
        <v>30.0</v>
      </c>
      <c r="S186" s="26">
        <v>40.0</v>
      </c>
      <c r="T186" s="193">
        <f t="shared" si="99"/>
        <v>207.6666667</v>
      </c>
      <c r="U186" s="118" t="b">
        <f t="shared" si="100"/>
        <v>1</v>
      </c>
      <c r="V186" s="118" t="b">
        <f t="shared" si="101"/>
        <v>1</v>
      </c>
      <c r="W186" s="11" t="b">
        <f t="shared" si="102"/>
        <v>0</v>
      </c>
      <c r="X186" s="11" t="b">
        <f t="shared" si="103"/>
        <v>1</v>
      </c>
      <c r="Y186" s="11" t="b">
        <f t="shared" si="104"/>
        <v>1</v>
      </c>
      <c r="Z186" s="11" t="b">
        <f t="shared" si="105"/>
        <v>0</v>
      </c>
      <c r="AA186" s="195"/>
      <c r="AB186" s="195"/>
      <c r="AC186" s="195"/>
    </row>
    <row r="187" ht="15.75" customHeight="1">
      <c r="A187" s="15">
        <f t="shared" si="106"/>
        <v>13</v>
      </c>
      <c r="B187" s="17" t="s">
        <v>804</v>
      </c>
      <c r="C187" s="17" t="s">
        <v>805</v>
      </c>
      <c r="D187" s="18" t="s">
        <v>35</v>
      </c>
      <c r="E187" s="19">
        <v>126042.0</v>
      </c>
      <c r="F187" s="21" t="s">
        <v>9</v>
      </c>
      <c r="G187" s="31">
        <v>58.0</v>
      </c>
      <c r="H187" s="31">
        <v>55.0</v>
      </c>
      <c r="I187" s="31">
        <v>58.0</v>
      </c>
      <c r="J187" s="21"/>
      <c r="K187" s="120"/>
      <c r="L187" s="120">
        <f t="shared" si="97"/>
        <v>57</v>
      </c>
      <c r="M187" s="31">
        <v>55.0</v>
      </c>
      <c r="N187" s="31">
        <v>65.0</v>
      </c>
      <c r="O187" s="26">
        <v>74.0</v>
      </c>
      <c r="P187" s="192"/>
      <c r="Q187" s="193">
        <f t="shared" si="98"/>
        <v>64.66666667</v>
      </c>
      <c r="R187" s="194">
        <v>40.0</v>
      </c>
      <c r="S187" s="26">
        <v>41.0</v>
      </c>
      <c r="T187" s="193">
        <f t="shared" si="99"/>
        <v>202.6666667</v>
      </c>
      <c r="U187" s="118" t="b">
        <f t="shared" si="100"/>
        <v>1</v>
      </c>
      <c r="V187" s="118" t="b">
        <f t="shared" si="101"/>
        <v>1</v>
      </c>
      <c r="W187" s="11" t="b">
        <f t="shared" si="102"/>
        <v>1</v>
      </c>
      <c r="X187" s="11" t="b">
        <f t="shared" si="103"/>
        <v>1</v>
      </c>
      <c r="Y187" s="11" t="b">
        <f t="shared" si="104"/>
        <v>0</v>
      </c>
      <c r="Z187" s="11" t="b">
        <f t="shared" si="105"/>
        <v>0</v>
      </c>
      <c r="AA187" s="195"/>
      <c r="AB187" s="195"/>
      <c r="AC187" s="195"/>
    </row>
    <row r="188" ht="15.75" customHeight="1">
      <c r="A188" s="15">
        <f t="shared" si="106"/>
        <v>14</v>
      </c>
      <c r="B188" s="17" t="s">
        <v>404</v>
      </c>
      <c r="C188" s="17" t="s">
        <v>405</v>
      </c>
      <c r="D188" s="18" t="s">
        <v>605</v>
      </c>
      <c r="E188" s="19">
        <v>159978.0</v>
      </c>
      <c r="F188" s="21" t="s">
        <v>9</v>
      </c>
      <c r="G188" s="31">
        <v>67.0</v>
      </c>
      <c r="H188" s="31">
        <v>72.0</v>
      </c>
      <c r="I188" s="31">
        <v>72.0</v>
      </c>
      <c r="J188" s="21"/>
      <c r="K188" s="120"/>
      <c r="L188" s="120">
        <f t="shared" si="97"/>
        <v>70.33333333</v>
      </c>
      <c r="M188" s="31">
        <v>46.0</v>
      </c>
      <c r="N188" s="31">
        <v>58.0</v>
      </c>
      <c r="O188" s="26">
        <v>56.0</v>
      </c>
      <c r="P188" s="192"/>
      <c r="Q188" s="193">
        <f t="shared" si="98"/>
        <v>53.33333333</v>
      </c>
      <c r="R188" s="194">
        <v>40.0</v>
      </c>
      <c r="S188" s="26">
        <v>34.0</v>
      </c>
      <c r="T188" s="193">
        <f t="shared" si="99"/>
        <v>197.6666667</v>
      </c>
      <c r="U188" s="118" t="b">
        <f t="shared" si="100"/>
        <v>1</v>
      </c>
      <c r="V188" s="118" t="b">
        <f t="shared" si="101"/>
        <v>0</v>
      </c>
      <c r="W188" s="11" t="b">
        <f t="shared" si="102"/>
        <v>1</v>
      </c>
      <c r="X188" s="11" t="b">
        <f t="shared" si="103"/>
        <v>0</v>
      </c>
      <c r="Y188" s="11" t="b">
        <f t="shared" si="104"/>
        <v>0</v>
      </c>
      <c r="Z188" s="11" t="b">
        <f t="shared" si="105"/>
        <v>0</v>
      </c>
      <c r="AA188" s="195"/>
      <c r="AB188" s="195"/>
      <c r="AC188" s="195"/>
    </row>
    <row r="189" ht="15.75" customHeight="1">
      <c r="A189" s="15">
        <f t="shared" si="106"/>
        <v>15</v>
      </c>
      <c r="B189" s="17" t="s">
        <v>773</v>
      </c>
      <c r="C189" s="17" t="s">
        <v>522</v>
      </c>
      <c r="D189" s="18" t="s">
        <v>596</v>
      </c>
      <c r="E189" s="19">
        <v>126407.0</v>
      </c>
      <c r="F189" s="21" t="s">
        <v>9</v>
      </c>
      <c r="G189" s="31">
        <v>58.0</v>
      </c>
      <c r="H189" s="31">
        <v>59.0</v>
      </c>
      <c r="I189" s="31">
        <v>67.0</v>
      </c>
      <c r="J189" s="21"/>
      <c r="K189" s="120"/>
      <c r="L189" s="120">
        <f t="shared" si="97"/>
        <v>61.33333333</v>
      </c>
      <c r="M189" s="31">
        <v>0.0</v>
      </c>
      <c r="N189" s="31">
        <v>76.0</v>
      </c>
      <c r="O189" s="26">
        <v>80.0</v>
      </c>
      <c r="P189" s="192"/>
      <c r="Q189" s="193">
        <f t="shared" si="98"/>
        <v>52</v>
      </c>
      <c r="R189" s="194">
        <v>40.0</v>
      </c>
      <c r="S189" s="26">
        <v>37.0</v>
      </c>
      <c r="T189" s="193">
        <f t="shared" si="99"/>
        <v>190.3333333</v>
      </c>
      <c r="U189" s="118" t="b">
        <f t="shared" si="100"/>
        <v>1</v>
      </c>
      <c r="V189" s="118" t="b">
        <f t="shared" si="101"/>
        <v>0</v>
      </c>
      <c r="W189" s="11" t="b">
        <f t="shared" si="102"/>
        <v>1</v>
      </c>
      <c r="X189" s="11" t="b">
        <f t="shared" si="103"/>
        <v>1</v>
      </c>
      <c r="Y189" s="11" t="b">
        <f t="shared" si="104"/>
        <v>0</v>
      </c>
      <c r="Z189" s="11" t="b">
        <f t="shared" si="105"/>
        <v>0</v>
      </c>
      <c r="AA189" s="195"/>
      <c r="AB189" s="195"/>
      <c r="AC189" s="195"/>
    </row>
    <row r="190" ht="15.75" customHeight="1">
      <c r="A190" s="15">
        <f t="shared" si="106"/>
        <v>16</v>
      </c>
      <c r="B190" s="17" t="s">
        <v>806</v>
      </c>
      <c r="C190" s="17" t="s">
        <v>807</v>
      </c>
      <c r="D190" s="18" t="s">
        <v>638</v>
      </c>
      <c r="E190" s="19">
        <v>160739.0</v>
      </c>
      <c r="F190" s="21" t="s">
        <v>9</v>
      </c>
      <c r="G190" s="31">
        <v>75.0</v>
      </c>
      <c r="H190" s="31">
        <v>72.0</v>
      </c>
      <c r="I190" s="31">
        <v>80.0</v>
      </c>
      <c r="J190" s="21"/>
      <c r="K190" s="120"/>
      <c r="L190" s="120">
        <f t="shared" si="97"/>
        <v>75.66666667</v>
      </c>
      <c r="M190" s="31">
        <v>63.0</v>
      </c>
      <c r="N190" s="31">
        <v>68.0</v>
      </c>
      <c r="O190" s="26">
        <v>76.0</v>
      </c>
      <c r="P190" s="192"/>
      <c r="Q190" s="193">
        <f t="shared" si="98"/>
        <v>69</v>
      </c>
      <c r="R190" s="194">
        <v>0.0</v>
      </c>
      <c r="S190" s="26">
        <v>43.0</v>
      </c>
      <c r="T190" s="193">
        <f t="shared" si="99"/>
        <v>187.6666667</v>
      </c>
      <c r="U190" s="118" t="b">
        <f t="shared" si="100"/>
        <v>1</v>
      </c>
      <c r="V190" s="118" t="b">
        <f t="shared" si="101"/>
        <v>1</v>
      </c>
      <c r="W190" s="11" t="b">
        <f t="shared" si="102"/>
        <v>0</v>
      </c>
      <c r="X190" s="11" t="b">
        <f t="shared" si="103"/>
        <v>1</v>
      </c>
      <c r="Y190" s="11" t="b">
        <f t="shared" si="104"/>
        <v>0</v>
      </c>
      <c r="Z190" s="11" t="b">
        <f t="shared" si="105"/>
        <v>0</v>
      </c>
      <c r="AA190" s="195"/>
      <c r="AB190" s="195"/>
      <c r="AC190" s="195"/>
    </row>
    <row r="191" ht="15.75" customHeight="1">
      <c r="A191" s="15">
        <f t="shared" si="106"/>
        <v>17</v>
      </c>
      <c r="B191" s="17" t="s">
        <v>808</v>
      </c>
      <c r="C191" s="17" t="s">
        <v>809</v>
      </c>
      <c r="D191" s="18" t="s">
        <v>615</v>
      </c>
      <c r="E191" s="19">
        <v>124946.0</v>
      </c>
      <c r="F191" s="21" t="s">
        <v>9</v>
      </c>
      <c r="G191" s="31">
        <v>67.0</v>
      </c>
      <c r="H191" s="31">
        <v>58.0</v>
      </c>
      <c r="I191" s="31">
        <v>47.0</v>
      </c>
      <c r="J191" s="21"/>
      <c r="K191" s="120"/>
      <c r="L191" s="120">
        <f t="shared" si="97"/>
        <v>57.33333333</v>
      </c>
      <c r="M191" s="31">
        <v>67.0</v>
      </c>
      <c r="N191" s="31">
        <v>0.0</v>
      </c>
      <c r="O191" s="26">
        <v>73.0</v>
      </c>
      <c r="P191" s="192"/>
      <c r="Q191" s="193">
        <f t="shared" si="98"/>
        <v>46.66666667</v>
      </c>
      <c r="R191" s="194">
        <v>30.0</v>
      </c>
      <c r="S191" s="26">
        <v>37.0</v>
      </c>
      <c r="T191" s="193">
        <f t="shared" si="99"/>
        <v>171</v>
      </c>
      <c r="U191" s="118" t="b">
        <f t="shared" si="100"/>
        <v>1</v>
      </c>
      <c r="V191" s="118" t="b">
        <f t="shared" si="101"/>
        <v>0</v>
      </c>
      <c r="W191" s="11" t="b">
        <f t="shared" si="102"/>
        <v>0</v>
      </c>
      <c r="X191" s="11" t="b">
        <f t="shared" si="103"/>
        <v>1</v>
      </c>
      <c r="Y191" s="11" t="b">
        <f t="shared" si="104"/>
        <v>0</v>
      </c>
      <c r="Z191" s="11" t="b">
        <f t="shared" si="105"/>
        <v>0</v>
      </c>
      <c r="AA191" s="195"/>
      <c r="AB191" s="195"/>
      <c r="AC191" s="195"/>
    </row>
    <row r="192" ht="15.75" customHeight="1">
      <c r="A192" s="14"/>
      <c r="B192" s="29"/>
      <c r="C192" s="29"/>
      <c r="D192" s="30"/>
      <c r="E192" s="24"/>
      <c r="F192" s="21"/>
      <c r="G192" s="21"/>
      <c r="H192" s="21"/>
      <c r="I192" s="21"/>
      <c r="J192" s="21"/>
      <c r="K192" s="120"/>
      <c r="L192" s="21"/>
      <c r="M192" s="21"/>
      <c r="N192" s="14"/>
      <c r="O192" s="192"/>
      <c r="P192" s="193"/>
      <c r="Q192" s="192"/>
      <c r="R192" s="14"/>
      <c r="S192" s="193"/>
      <c r="T192" s="199">
        <f>SUM(T175:T191)</f>
        <v>3563.666667</v>
      </c>
      <c r="U192" s="118"/>
      <c r="V192" s="11"/>
      <c r="W192" s="11"/>
      <c r="X192" s="11"/>
      <c r="Y192" s="11"/>
      <c r="Z192" s="195"/>
      <c r="AA192" s="195"/>
      <c r="AB192" s="195"/>
      <c r="AC192" s="195"/>
    </row>
    <row r="193" ht="15.75" customHeight="1">
      <c r="A193" s="14"/>
      <c r="B193" s="29"/>
      <c r="C193" s="29"/>
      <c r="D193" s="175"/>
      <c r="E193" s="24"/>
      <c r="F193" s="21"/>
      <c r="G193" s="21"/>
      <c r="H193" s="21"/>
      <c r="I193" s="21"/>
      <c r="J193" s="120"/>
      <c r="K193" s="120"/>
      <c r="L193" s="21"/>
      <c r="M193" s="21"/>
      <c r="N193" s="14"/>
      <c r="O193" s="192"/>
      <c r="P193" s="193"/>
      <c r="Q193" s="192"/>
      <c r="R193" s="192"/>
      <c r="S193" s="193"/>
      <c r="T193" s="118"/>
      <c r="U193" s="118"/>
      <c r="V193" s="11"/>
      <c r="W193" s="11"/>
      <c r="X193" s="11"/>
      <c r="Y193" s="11"/>
      <c r="Z193" s="195"/>
      <c r="AA193" s="195"/>
      <c r="AB193" s="195"/>
      <c r="AC193" s="195"/>
    </row>
    <row r="194" ht="15.75" customHeight="1">
      <c r="A194" s="14"/>
      <c r="B194" s="29"/>
      <c r="C194" s="29"/>
      <c r="D194" s="175"/>
      <c r="E194" s="24"/>
      <c r="F194" s="21"/>
      <c r="G194" s="21"/>
      <c r="H194" s="21"/>
      <c r="I194" s="21"/>
      <c r="J194" s="120"/>
      <c r="K194" s="120"/>
      <c r="L194" s="21"/>
      <c r="M194" s="21"/>
      <c r="N194" s="14"/>
      <c r="O194" s="192"/>
      <c r="P194" s="193"/>
      <c r="Q194" s="192"/>
      <c r="R194" s="192"/>
      <c r="S194" s="193"/>
      <c r="T194" s="118"/>
      <c r="U194" s="118"/>
      <c r="V194" s="11"/>
      <c r="W194" s="11"/>
      <c r="X194" s="11"/>
      <c r="Y194" s="11"/>
      <c r="Z194" s="195"/>
      <c r="AA194" s="195"/>
      <c r="AB194" s="195"/>
      <c r="AC194" s="195"/>
    </row>
    <row r="195" ht="15.75" customHeight="1">
      <c r="A195" s="14"/>
      <c r="B195" s="29"/>
      <c r="C195" s="29"/>
      <c r="D195" s="175"/>
      <c r="E195" s="24"/>
      <c r="F195" s="21"/>
      <c r="G195" s="21"/>
      <c r="H195" s="21"/>
      <c r="I195" s="21"/>
      <c r="J195" s="120"/>
      <c r="K195" s="120"/>
      <c r="L195" s="21"/>
      <c r="M195" s="21"/>
      <c r="N195" s="14"/>
      <c r="O195" s="192"/>
      <c r="P195" s="193"/>
      <c r="Q195" s="192"/>
      <c r="R195" s="192"/>
      <c r="S195" s="193"/>
      <c r="T195" s="118"/>
      <c r="U195" s="118"/>
      <c r="V195" s="11"/>
      <c r="W195" s="11"/>
      <c r="X195" s="11"/>
      <c r="Y195" s="11"/>
      <c r="Z195" s="195"/>
      <c r="AA195" s="195"/>
      <c r="AB195" s="195"/>
      <c r="AC195" s="195"/>
    </row>
    <row r="196" ht="15.75" customHeight="1">
      <c r="A196" s="14"/>
      <c r="B196" s="29"/>
      <c r="C196" s="29"/>
      <c r="D196" s="175"/>
      <c r="E196" s="24"/>
      <c r="F196" s="21"/>
      <c r="G196" s="21"/>
      <c r="H196" s="21"/>
      <c r="I196" s="21"/>
      <c r="J196" s="120"/>
      <c r="K196" s="120"/>
      <c r="L196" s="21"/>
      <c r="M196" s="21"/>
      <c r="N196" s="14"/>
      <c r="O196" s="192"/>
      <c r="P196" s="193"/>
      <c r="Q196" s="192"/>
      <c r="R196" s="192"/>
      <c r="S196" s="193"/>
      <c r="T196" s="118"/>
      <c r="U196" s="118"/>
      <c r="V196" s="11"/>
      <c r="W196" s="11"/>
      <c r="X196" s="11"/>
      <c r="Y196" s="11"/>
      <c r="Z196" s="195"/>
      <c r="AA196" s="195"/>
      <c r="AB196" s="195"/>
      <c r="AC196" s="195"/>
    </row>
    <row r="197" ht="15.75" customHeight="1">
      <c r="A197" s="14"/>
      <c r="B197" s="29"/>
      <c r="C197" s="29"/>
      <c r="D197" s="175"/>
      <c r="E197" s="24"/>
      <c r="F197" s="21"/>
      <c r="G197" s="21"/>
      <c r="H197" s="21"/>
      <c r="I197" s="21"/>
      <c r="J197" s="120"/>
      <c r="K197" s="120"/>
      <c r="L197" s="21"/>
      <c r="M197" s="21"/>
      <c r="N197" s="14"/>
      <c r="O197" s="192"/>
      <c r="P197" s="193"/>
      <c r="Q197" s="192"/>
      <c r="R197" s="192"/>
      <c r="S197" s="193"/>
      <c r="T197" s="118"/>
      <c r="U197" s="118"/>
      <c r="V197" s="11"/>
      <c r="W197" s="11"/>
      <c r="X197" s="11"/>
      <c r="Y197" s="11"/>
      <c r="Z197" s="195"/>
      <c r="AA197" s="195"/>
      <c r="AB197" s="195"/>
      <c r="AC197" s="195"/>
    </row>
    <row r="198" ht="15.75" customHeight="1">
      <c r="A198" s="14"/>
      <c r="B198" s="29"/>
      <c r="C198" s="29"/>
      <c r="D198" s="175"/>
      <c r="E198" s="24"/>
      <c r="F198" s="21"/>
      <c r="G198" s="21"/>
      <c r="H198" s="21"/>
      <c r="I198" s="21"/>
      <c r="J198" s="120"/>
      <c r="K198" s="120"/>
      <c r="L198" s="21"/>
      <c r="M198" s="21"/>
      <c r="N198" s="14"/>
      <c r="O198" s="192"/>
      <c r="P198" s="193"/>
      <c r="Q198" s="192"/>
      <c r="R198" s="192"/>
      <c r="S198" s="193"/>
      <c r="T198" s="118"/>
      <c r="U198" s="118"/>
      <c r="V198" s="11"/>
      <c r="W198" s="11"/>
      <c r="X198" s="11"/>
      <c r="Y198" s="11"/>
      <c r="Z198" s="195"/>
      <c r="AA198" s="195"/>
      <c r="AB198" s="195"/>
      <c r="AC198" s="195"/>
    </row>
    <row r="199" ht="15.75" customHeight="1">
      <c r="A199" s="14"/>
      <c r="B199" s="29"/>
      <c r="C199" s="29"/>
      <c r="D199" s="175"/>
      <c r="E199" s="24"/>
      <c r="F199" s="21"/>
      <c r="G199" s="21"/>
      <c r="H199" s="21"/>
      <c r="I199" s="21"/>
      <c r="J199" s="120"/>
      <c r="K199" s="120"/>
      <c r="L199" s="21"/>
      <c r="M199" s="21"/>
      <c r="N199" s="14"/>
      <c r="O199" s="192"/>
      <c r="P199" s="193"/>
      <c r="Q199" s="192"/>
      <c r="R199" s="192"/>
      <c r="S199" s="193"/>
      <c r="T199" s="118"/>
      <c r="U199" s="118"/>
      <c r="V199" s="11"/>
      <c r="W199" s="11"/>
      <c r="X199" s="11"/>
      <c r="Y199" s="11"/>
      <c r="Z199" s="195"/>
      <c r="AA199" s="195"/>
      <c r="AB199" s="195"/>
      <c r="AC199" s="195"/>
    </row>
    <row r="200" ht="15.75" customHeight="1">
      <c r="A200" s="14"/>
      <c r="B200" s="29"/>
      <c r="C200" s="29"/>
      <c r="D200" s="175"/>
      <c r="E200" s="24"/>
      <c r="F200" s="21"/>
      <c r="G200" s="21"/>
      <c r="H200" s="21"/>
      <c r="I200" s="21"/>
      <c r="J200" s="120"/>
      <c r="K200" s="120"/>
      <c r="L200" s="21"/>
      <c r="M200" s="21"/>
      <c r="N200" s="14"/>
      <c r="O200" s="192"/>
      <c r="P200" s="193"/>
      <c r="Q200" s="192"/>
      <c r="R200" s="192"/>
      <c r="S200" s="193"/>
      <c r="T200" s="118"/>
      <c r="U200" s="118"/>
      <c r="V200" s="11"/>
      <c r="W200" s="11"/>
      <c r="X200" s="11"/>
      <c r="Y200" s="11"/>
      <c r="Z200" s="195"/>
      <c r="AA200" s="195"/>
      <c r="AB200" s="195"/>
      <c r="AC200" s="195"/>
    </row>
    <row r="201" ht="15.75" customHeight="1">
      <c r="A201" s="14"/>
      <c r="B201" s="29"/>
      <c r="C201" s="29"/>
      <c r="D201" s="175"/>
      <c r="E201" s="24"/>
      <c r="F201" s="21"/>
      <c r="G201" s="21"/>
      <c r="H201" s="21"/>
      <c r="I201" s="21"/>
      <c r="J201" s="120"/>
      <c r="K201" s="120"/>
      <c r="L201" s="21"/>
      <c r="M201" s="21"/>
      <c r="N201" s="14"/>
      <c r="O201" s="192"/>
      <c r="P201" s="193"/>
      <c r="Q201" s="192"/>
      <c r="R201" s="192"/>
      <c r="S201" s="193"/>
      <c r="T201" s="118"/>
      <c r="U201" s="118"/>
      <c r="V201" s="11"/>
      <c r="W201" s="11"/>
      <c r="X201" s="11"/>
      <c r="Y201" s="11"/>
      <c r="Z201" s="195"/>
      <c r="AA201" s="195"/>
      <c r="AB201" s="195"/>
      <c r="AC201" s="195"/>
    </row>
    <row r="202" ht="15.75" customHeight="1">
      <c r="A202" s="14"/>
      <c r="B202" s="29"/>
      <c r="C202" s="29"/>
      <c r="D202" s="175"/>
      <c r="E202" s="24"/>
      <c r="F202" s="21"/>
      <c r="G202" s="21"/>
      <c r="H202" s="21"/>
      <c r="I202" s="21"/>
      <c r="J202" s="120"/>
      <c r="K202" s="120"/>
      <c r="L202" s="21"/>
      <c r="M202" s="21"/>
      <c r="N202" s="14"/>
      <c r="O202" s="192"/>
      <c r="P202" s="193"/>
      <c r="Q202" s="192"/>
      <c r="R202" s="192"/>
      <c r="S202" s="193"/>
      <c r="T202" s="118"/>
      <c r="U202" s="118"/>
      <c r="V202" s="11"/>
      <c r="W202" s="11"/>
      <c r="X202" s="11"/>
      <c r="Y202" s="11"/>
      <c r="Z202" s="195"/>
      <c r="AA202" s="195"/>
      <c r="AB202" s="195"/>
      <c r="AC202" s="195"/>
    </row>
    <row r="203" ht="15.75" customHeight="1">
      <c r="A203" s="14"/>
      <c r="B203" s="29"/>
      <c r="C203" s="29"/>
      <c r="D203" s="175"/>
      <c r="E203" s="24"/>
      <c r="F203" s="21"/>
      <c r="G203" s="21"/>
      <c r="H203" s="21"/>
      <c r="I203" s="21"/>
      <c r="J203" s="120"/>
      <c r="K203" s="120"/>
      <c r="L203" s="21"/>
      <c r="M203" s="21"/>
      <c r="N203" s="14"/>
      <c r="O203" s="192"/>
      <c r="P203" s="193"/>
      <c r="Q203" s="192"/>
      <c r="R203" s="192"/>
      <c r="S203" s="193"/>
      <c r="T203" s="118"/>
      <c r="U203" s="118"/>
      <c r="V203" s="11"/>
      <c r="W203" s="11"/>
      <c r="X203" s="11"/>
      <c r="Y203" s="11"/>
      <c r="Z203" s="195"/>
      <c r="AA203" s="195"/>
      <c r="AB203" s="195"/>
      <c r="AC203" s="195"/>
    </row>
    <row r="204" ht="15.75" customHeight="1">
      <c r="A204" s="14"/>
      <c r="B204" s="29"/>
      <c r="C204" s="29"/>
      <c r="D204" s="175"/>
      <c r="E204" s="24"/>
      <c r="F204" s="21"/>
      <c r="G204" s="21"/>
      <c r="H204" s="21"/>
      <c r="I204" s="21"/>
      <c r="J204" s="120"/>
      <c r="K204" s="120"/>
      <c r="L204" s="21"/>
      <c r="M204" s="21"/>
      <c r="N204" s="14"/>
      <c r="O204" s="192"/>
      <c r="P204" s="193"/>
      <c r="Q204" s="192"/>
      <c r="R204" s="192"/>
      <c r="S204" s="193"/>
      <c r="T204" s="118"/>
      <c r="U204" s="118"/>
      <c r="V204" s="11"/>
      <c r="W204" s="11"/>
      <c r="X204" s="11"/>
      <c r="Y204" s="11"/>
      <c r="Z204" s="195"/>
      <c r="AA204" s="195"/>
      <c r="AB204" s="195"/>
      <c r="AC204" s="195"/>
    </row>
    <row r="205" ht="15.75" customHeight="1">
      <c r="A205" s="14"/>
      <c r="B205" s="29"/>
      <c r="C205" s="29"/>
      <c r="D205" s="175"/>
      <c r="E205" s="24"/>
      <c r="F205" s="21"/>
      <c r="G205" s="21"/>
      <c r="H205" s="21"/>
      <c r="I205" s="21"/>
      <c r="J205" s="120"/>
      <c r="K205" s="120"/>
      <c r="L205" s="21"/>
      <c r="M205" s="21"/>
      <c r="N205" s="14"/>
      <c r="O205" s="192"/>
      <c r="P205" s="193"/>
      <c r="Q205" s="192"/>
      <c r="R205" s="192"/>
      <c r="S205" s="193"/>
      <c r="T205" s="118"/>
      <c r="U205" s="118"/>
      <c r="V205" s="11"/>
      <c r="W205" s="11"/>
      <c r="X205" s="11"/>
      <c r="Y205" s="11"/>
      <c r="Z205" s="195"/>
      <c r="AA205" s="195"/>
      <c r="AB205" s="195"/>
      <c r="AC205" s="195"/>
    </row>
    <row r="206" ht="15.75" customHeight="1">
      <c r="A206" s="14"/>
      <c r="B206" s="29"/>
      <c r="C206" s="29"/>
      <c r="D206" s="175"/>
      <c r="E206" s="24"/>
      <c r="F206" s="21"/>
      <c r="G206" s="21"/>
      <c r="H206" s="21"/>
      <c r="I206" s="21"/>
      <c r="J206" s="120"/>
      <c r="K206" s="120"/>
      <c r="L206" s="21"/>
      <c r="M206" s="21"/>
      <c r="N206" s="14"/>
      <c r="O206" s="192"/>
      <c r="P206" s="193"/>
      <c r="Q206" s="192"/>
      <c r="R206" s="192"/>
      <c r="S206" s="193"/>
      <c r="T206" s="118"/>
      <c r="U206" s="118"/>
      <c r="V206" s="11"/>
      <c r="W206" s="11"/>
      <c r="X206" s="11"/>
      <c r="Y206" s="11"/>
      <c r="Z206" s="195"/>
      <c r="AA206" s="195"/>
      <c r="AB206" s="195"/>
      <c r="AC206" s="195"/>
    </row>
    <row r="207" ht="15.75" customHeight="1">
      <c r="A207" s="14"/>
      <c r="B207" s="29"/>
      <c r="C207" s="29"/>
      <c r="D207" s="175"/>
      <c r="E207" s="24"/>
      <c r="F207" s="21"/>
      <c r="G207" s="21"/>
      <c r="H207" s="21"/>
      <c r="I207" s="21"/>
      <c r="J207" s="120"/>
      <c r="K207" s="120"/>
      <c r="L207" s="21"/>
      <c r="M207" s="21"/>
      <c r="N207" s="14"/>
      <c r="O207" s="192"/>
      <c r="P207" s="193"/>
      <c r="Q207" s="192"/>
      <c r="R207" s="192"/>
      <c r="S207" s="193"/>
      <c r="T207" s="118"/>
      <c r="U207" s="118"/>
      <c r="V207" s="11"/>
      <c r="W207" s="11"/>
      <c r="X207" s="11"/>
      <c r="Y207" s="11"/>
      <c r="Z207" s="195"/>
      <c r="AA207" s="195"/>
      <c r="AB207" s="195"/>
      <c r="AC207" s="195"/>
    </row>
    <row r="208" ht="15.75" customHeight="1">
      <c r="A208" s="14"/>
      <c r="B208" s="29"/>
      <c r="C208" s="29"/>
      <c r="D208" s="175"/>
      <c r="E208" s="24"/>
      <c r="F208" s="21"/>
      <c r="G208" s="21"/>
      <c r="H208" s="21"/>
      <c r="I208" s="21"/>
      <c r="J208" s="120"/>
      <c r="K208" s="120"/>
      <c r="L208" s="21"/>
      <c r="M208" s="21"/>
      <c r="N208" s="14"/>
      <c r="O208" s="192"/>
      <c r="P208" s="193"/>
      <c r="Q208" s="192"/>
      <c r="R208" s="192"/>
      <c r="S208" s="193"/>
      <c r="T208" s="118"/>
      <c r="U208" s="118"/>
      <c r="V208" s="11"/>
      <c r="W208" s="11"/>
      <c r="X208" s="11"/>
      <c r="Y208" s="11"/>
      <c r="Z208" s="195"/>
      <c r="AA208" s="195"/>
      <c r="AB208" s="195"/>
      <c r="AC208" s="195"/>
    </row>
    <row r="209" ht="15.75" customHeight="1">
      <c r="A209" s="14"/>
      <c r="B209" s="29"/>
      <c r="C209" s="29"/>
      <c r="D209" s="175"/>
      <c r="E209" s="24"/>
      <c r="F209" s="21"/>
      <c r="G209" s="21"/>
      <c r="H209" s="21"/>
      <c r="I209" s="21"/>
      <c r="J209" s="120"/>
      <c r="K209" s="120"/>
      <c r="L209" s="21"/>
      <c r="M209" s="21"/>
      <c r="N209" s="14"/>
      <c r="O209" s="192"/>
      <c r="P209" s="193"/>
      <c r="Q209" s="192"/>
      <c r="R209" s="192"/>
      <c r="S209" s="193"/>
      <c r="T209" s="118"/>
      <c r="U209" s="118"/>
      <c r="V209" s="11"/>
      <c r="W209" s="11"/>
      <c r="X209" s="11"/>
      <c r="Y209" s="11"/>
      <c r="Z209" s="195"/>
      <c r="AA209" s="195"/>
      <c r="AB209" s="195"/>
      <c r="AC209" s="195"/>
    </row>
    <row r="210" ht="15.75" customHeight="1">
      <c r="A210" s="14"/>
      <c r="B210" s="29"/>
      <c r="C210" s="29"/>
      <c r="D210" s="175"/>
      <c r="E210" s="24"/>
      <c r="F210" s="21"/>
      <c r="G210" s="21"/>
      <c r="H210" s="21"/>
      <c r="I210" s="21"/>
      <c r="J210" s="120"/>
      <c r="K210" s="120"/>
      <c r="L210" s="21"/>
      <c r="M210" s="21"/>
      <c r="N210" s="14"/>
      <c r="O210" s="192"/>
      <c r="P210" s="193"/>
      <c r="Q210" s="192"/>
      <c r="R210" s="192"/>
      <c r="S210" s="193"/>
      <c r="T210" s="118"/>
      <c r="U210" s="118"/>
      <c r="V210" s="11"/>
      <c r="W210" s="11"/>
      <c r="X210" s="11"/>
      <c r="Y210" s="11"/>
      <c r="Z210" s="195"/>
      <c r="AA210" s="195"/>
      <c r="AB210" s="195"/>
      <c r="AC210" s="195"/>
    </row>
    <row r="211" ht="15.75" customHeight="1">
      <c r="A211" s="14"/>
      <c r="B211" s="29"/>
      <c r="C211" s="29"/>
      <c r="D211" s="175"/>
      <c r="E211" s="24"/>
      <c r="F211" s="21"/>
      <c r="G211" s="21"/>
      <c r="H211" s="21"/>
      <c r="I211" s="21"/>
      <c r="J211" s="120"/>
      <c r="K211" s="120"/>
      <c r="L211" s="21"/>
      <c r="M211" s="21"/>
      <c r="N211" s="14"/>
      <c r="O211" s="192"/>
      <c r="P211" s="193"/>
      <c r="Q211" s="192"/>
      <c r="R211" s="192"/>
      <c r="S211" s="193"/>
      <c r="T211" s="118"/>
      <c r="U211" s="118"/>
      <c r="V211" s="11"/>
      <c r="W211" s="11"/>
      <c r="X211" s="11"/>
      <c r="Y211" s="11"/>
      <c r="Z211" s="195"/>
      <c r="AA211" s="195"/>
      <c r="AB211" s="195"/>
      <c r="AC211" s="195"/>
    </row>
    <row r="212" ht="15.75" customHeight="1">
      <c r="A212" s="14"/>
      <c r="B212" s="29"/>
      <c r="C212" s="29"/>
      <c r="D212" s="175"/>
      <c r="E212" s="24"/>
      <c r="F212" s="21"/>
      <c r="G212" s="21"/>
      <c r="H212" s="21"/>
      <c r="I212" s="21"/>
      <c r="J212" s="120"/>
      <c r="K212" s="120"/>
      <c r="L212" s="21"/>
      <c r="M212" s="21"/>
      <c r="N212" s="14"/>
      <c r="O212" s="192"/>
      <c r="P212" s="193"/>
      <c r="Q212" s="192"/>
      <c r="R212" s="192"/>
      <c r="S212" s="193"/>
      <c r="T212" s="118"/>
      <c r="U212" s="118"/>
      <c r="V212" s="11"/>
      <c r="W212" s="11"/>
      <c r="X212" s="11"/>
      <c r="Y212" s="11"/>
      <c r="Z212" s="195"/>
      <c r="AA212" s="195"/>
      <c r="AB212" s="195"/>
      <c r="AC212" s="195"/>
    </row>
    <row r="213" ht="15.75" customHeight="1">
      <c r="A213" s="14"/>
      <c r="B213" s="29"/>
      <c r="C213" s="29"/>
      <c r="D213" s="175"/>
      <c r="E213" s="24"/>
      <c r="F213" s="21"/>
      <c r="G213" s="21"/>
      <c r="H213" s="21"/>
      <c r="I213" s="21"/>
      <c r="J213" s="120"/>
      <c r="K213" s="120"/>
      <c r="L213" s="21"/>
      <c r="M213" s="21"/>
      <c r="N213" s="14"/>
      <c r="O213" s="192"/>
      <c r="P213" s="193"/>
      <c r="Q213" s="192"/>
      <c r="R213" s="192"/>
      <c r="S213" s="193"/>
      <c r="T213" s="118"/>
      <c r="U213" s="118"/>
      <c r="V213" s="11"/>
      <c r="W213" s="11"/>
      <c r="X213" s="11"/>
      <c r="Y213" s="11"/>
      <c r="Z213" s="195"/>
      <c r="AA213" s="195"/>
      <c r="AB213" s="195"/>
      <c r="AC213" s="195"/>
    </row>
    <row r="214" ht="15.75" customHeight="1">
      <c r="A214" s="14"/>
      <c r="B214" s="29"/>
      <c r="C214" s="29"/>
      <c r="D214" s="175"/>
      <c r="E214" s="24"/>
      <c r="F214" s="21"/>
      <c r="G214" s="21"/>
      <c r="H214" s="21"/>
      <c r="I214" s="21"/>
      <c r="J214" s="120"/>
      <c r="K214" s="120"/>
      <c r="L214" s="21"/>
      <c r="M214" s="21"/>
      <c r="N214" s="14"/>
      <c r="O214" s="192"/>
      <c r="P214" s="193"/>
      <c r="Q214" s="192"/>
      <c r="R214" s="192"/>
      <c r="S214" s="193"/>
      <c r="T214" s="118"/>
      <c r="U214" s="118"/>
      <c r="V214" s="11"/>
      <c r="W214" s="11"/>
      <c r="X214" s="11"/>
      <c r="Y214" s="11"/>
      <c r="Z214" s="195"/>
      <c r="AA214" s="195"/>
      <c r="AB214" s="195"/>
      <c r="AC214" s="195"/>
    </row>
    <row r="215" ht="15.75" customHeight="1">
      <c r="A215" s="14"/>
      <c r="B215" s="29"/>
      <c r="C215" s="29"/>
      <c r="D215" s="175"/>
      <c r="E215" s="24"/>
      <c r="F215" s="21"/>
      <c r="G215" s="21"/>
      <c r="H215" s="21"/>
      <c r="I215" s="21"/>
      <c r="J215" s="120"/>
      <c r="K215" s="120"/>
      <c r="L215" s="21"/>
      <c r="M215" s="21"/>
      <c r="N215" s="14"/>
      <c r="O215" s="192"/>
      <c r="P215" s="193"/>
      <c r="Q215" s="192"/>
      <c r="R215" s="192"/>
      <c r="S215" s="193"/>
      <c r="T215" s="118"/>
      <c r="U215" s="118"/>
      <c r="V215" s="11"/>
      <c r="W215" s="11"/>
      <c r="X215" s="11"/>
      <c r="Y215" s="11"/>
      <c r="Z215" s="195"/>
      <c r="AA215" s="195"/>
      <c r="AB215" s="195"/>
      <c r="AC215" s="195"/>
    </row>
    <row r="216" ht="15.75" customHeight="1">
      <c r="A216" s="14"/>
      <c r="B216" s="29"/>
      <c r="C216" s="29"/>
      <c r="D216" s="175"/>
      <c r="E216" s="24"/>
      <c r="F216" s="21"/>
      <c r="G216" s="21"/>
      <c r="H216" s="21"/>
      <c r="I216" s="21"/>
      <c r="J216" s="120"/>
      <c r="K216" s="120"/>
      <c r="L216" s="21"/>
      <c r="M216" s="21"/>
      <c r="N216" s="14"/>
      <c r="O216" s="192"/>
      <c r="P216" s="193"/>
      <c r="Q216" s="192"/>
      <c r="R216" s="192"/>
      <c r="S216" s="193"/>
      <c r="T216" s="118"/>
      <c r="U216" s="118"/>
      <c r="V216" s="11"/>
      <c r="W216" s="11"/>
      <c r="X216" s="11"/>
      <c r="Y216" s="11"/>
      <c r="Z216" s="195"/>
      <c r="AA216" s="195"/>
      <c r="AB216" s="195"/>
      <c r="AC216" s="195"/>
    </row>
    <row r="217" ht="15.75" customHeight="1">
      <c r="A217" s="14"/>
      <c r="B217" s="29"/>
      <c r="C217" s="29"/>
      <c r="D217" s="175"/>
      <c r="E217" s="24"/>
      <c r="F217" s="21"/>
      <c r="G217" s="21"/>
      <c r="H217" s="21"/>
      <c r="I217" s="21"/>
      <c r="J217" s="120"/>
      <c r="K217" s="120"/>
      <c r="L217" s="21"/>
      <c r="M217" s="21"/>
      <c r="N217" s="14"/>
      <c r="O217" s="192"/>
      <c r="P217" s="193"/>
      <c r="Q217" s="192"/>
      <c r="R217" s="192"/>
      <c r="S217" s="193"/>
      <c r="T217" s="118"/>
      <c r="U217" s="118"/>
      <c r="V217" s="11"/>
      <c r="W217" s="11"/>
      <c r="X217" s="11"/>
      <c r="Y217" s="11"/>
      <c r="Z217" s="195"/>
      <c r="AA217" s="195"/>
      <c r="AB217" s="195"/>
      <c r="AC217" s="195"/>
    </row>
    <row r="218" ht="15.75" customHeight="1">
      <c r="A218" s="14"/>
      <c r="B218" s="29"/>
      <c r="C218" s="29"/>
      <c r="D218" s="175"/>
      <c r="E218" s="24"/>
      <c r="F218" s="21"/>
      <c r="G218" s="21"/>
      <c r="H218" s="21"/>
      <c r="I218" s="21"/>
      <c r="J218" s="120"/>
      <c r="K218" s="120"/>
      <c r="L218" s="21"/>
      <c r="M218" s="21"/>
      <c r="N218" s="14"/>
      <c r="O218" s="192"/>
      <c r="P218" s="193"/>
      <c r="Q218" s="192"/>
      <c r="R218" s="192"/>
      <c r="S218" s="193"/>
      <c r="T218" s="118"/>
      <c r="U218" s="118"/>
      <c r="V218" s="11"/>
      <c r="W218" s="11"/>
      <c r="X218" s="11"/>
      <c r="Y218" s="11"/>
      <c r="Z218" s="195"/>
      <c r="AA218" s="195"/>
      <c r="AB218" s="195"/>
      <c r="AC218" s="195"/>
    </row>
    <row r="219" ht="15.75" customHeight="1">
      <c r="A219" s="14"/>
      <c r="B219" s="29"/>
      <c r="C219" s="29"/>
      <c r="D219" s="175"/>
      <c r="E219" s="24"/>
      <c r="F219" s="21"/>
      <c r="G219" s="21"/>
      <c r="H219" s="21"/>
      <c r="I219" s="21"/>
      <c r="J219" s="120"/>
      <c r="K219" s="120"/>
      <c r="L219" s="21"/>
      <c r="M219" s="21"/>
      <c r="N219" s="14"/>
      <c r="O219" s="192"/>
      <c r="P219" s="193"/>
      <c r="Q219" s="192"/>
      <c r="R219" s="192"/>
      <c r="S219" s="193"/>
      <c r="T219" s="118"/>
      <c r="U219" s="118"/>
      <c r="V219" s="11"/>
      <c r="W219" s="11"/>
      <c r="X219" s="11"/>
      <c r="Y219" s="11"/>
      <c r="Z219" s="195"/>
      <c r="AA219" s="195"/>
      <c r="AB219" s="195"/>
      <c r="AC219" s="195"/>
    </row>
    <row r="220" ht="15.75" customHeight="1">
      <c r="A220" s="14"/>
      <c r="B220" s="29"/>
      <c r="C220" s="29"/>
      <c r="D220" s="175"/>
      <c r="E220" s="24"/>
      <c r="F220" s="21"/>
      <c r="G220" s="21"/>
      <c r="H220" s="21"/>
      <c r="I220" s="21"/>
      <c r="J220" s="120"/>
      <c r="K220" s="120"/>
      <c r="L220" s="21"/>
      <c r="M220" s="21"/>
      <c r="N220" s="14"/>
      <c r="O220" s="192"/>
      <c r="P220" s="193"/>
      <c r="Q220" s="192"/>
      <c r="R220" s="192"/>
      <c r="S220" s="193"/>
      <c r="T220" s="118"/>
      <c r="U220" s="118"/>
      <c r="V220" s="11"/>
      <c r="W220" s="11"/>
      <c r="X220" s="11"/>
      <c r="Y220" s="11"/>
      <c r="Z220" s="195"/>
      <c r="AA220" s="195"/>
      <c r="AB220" s="195"/>
      <c r="AC220" s="195"/>
    </row>
    <row r="221" ht="15.75" customHeight="1">
      <c r="A221" s="14"/>
      <c r="B221" s="29"/>
      <c r="C221" s="29"/>
      <c r="D221" s="175"/>
      <c r="E221" s="24"/>
      <c r="F221" s="21"/>
      <c r="G221" s="21"/>
      <c r="H221" s="21"/>
      <c r="I221" s="21"/>
      <c r="J221" s="120"/>
      <c r="K221" s="120"/>
      <c r="L221" s="21"/>
      <c r="M221" s="21"/>
      <c r="N221" s="14"/>
      <c r="O221" s="192"/>
      <c r="P221" s="193"/>
      <c r="Q221" s="192"/>
      <c r="R221" s="192"/>
      <c r="S221" s="193"/>
      <c r="T221" s="118"/>
      <c r="U221" s="118"/>
      <c r="V221" s="11"/>
      <c r="W221" s="11"/>
      <c r="X221" s="11"/>
      <c r="Y221" s="11"/>
      <c r="Z221" s="195"/>
      <c r="AA221" s="195"/>
      <c r="AB221" s="195"/>
      <c r="AC221" s="195"/>
    </row>
    <row r="222" ht="15.75" customHeight="1">
      <c r="A222" s="21"/>
      <c r="B222" s="32"/>
      <c r="C222" s="71"/>
      <c r="D222" s="15"/>
      <c r="E222" s="21"/>
      <c r="F222" s="21"/>
      <c r="G222" s="21"/>
      <c r="H222" s="21"/>
      <c r="I222" s="120"/>
      <c r="J222" s="21"/>
      <c r="K222" s="222"/>
      <c r="L222" s="21"/>
      <c r="M222" s="222"/>
      <c r="N222" s="21"/>
      <c r="O222" s="120"/>
      <c r="P222" s="32"/>
      <c r="Q222" s="21"/>
      <c r="R222" s="32"/>
      <c r="S222" s="32"/>
      <c r="T222" s="32"/>
      <c r="U222" s="32"/>
      <c r="V222" s="32"/>
      <c r="W222" s="32"/>
      <c r="X222" s="32"/>
      <c r="Y222" s="32"/>
      <c r="Z222" s="223"/>
      <c r="AA222" s="223"/>
      <c r="AB222" s="223"/>
      <c r="AC222" s="223"/>
    </row>
    <row r="223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60"/>
      <c r="AA223" s="60"/>
      <c r="AB223" s="60"/>
      <c r="AC223" s="60"/>
    </row>
    <row r="224" ht="15.75" customHeight="1">
      <c r="A224" s="21"/>
      <c r="B224" s="32"/>
      <c r="C224" s="71"/>
      <c r="D224" s="15"/>
      <c r="E224" s="21"/>
      <c r="F224" s="21"/>
      <c r="G224" s="21"/>
      <c r="H224" s="21"/>
      <c r="I224" s="120"/>
      <c r="J224" s="21"/>
      <c r="K224" s="222"/>
      <c r="L224" s="21"/>
      <c r="M224" s="222"/>
      <c r="N224" s="21"/>
      <c r="O224" s="120"/>
      <c r="P224" s="32"/>
      <c r="Q224" s="21"/>
      <c r="R224" s="32"/>
      <c r="S224" s="32"/>
      <c r="T224" s="32"/>
      <c r="U224" s="32"/>
      <c r="V224" s="32"/>
      <c r="W224" s="32"/>
      <c r="X224" s="32"/>
      <c r="Y224" s="32"/>
      <c r="Z224" s="223"/>
      <c r="AA224" s="223"/>
      <c r="AB224" s="223"/>
      <c r="AC224" s="223"/>
    </row>
    <row r="225" ht="15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60"/>
      <c r="AA225" s="60"/>
      <c r="AB225" s="60"/>
      <c r="AC225" s="60"/>
    </row>
    <row r="226" ht="15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60"/>
      <c r="AA226" s="60"/>
      <c r="AB226" s="60"/>
      <c r="AC226" s="60"/>
    </row>
    <row r="227" ht="15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60"/>
      <c r="AA227" s="60"/>
      <c r="AB227" s="60"/>
      <c r="AC227" s="60"/>
    </row>
    <row r="228" ht="15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60"/>
      <c r="AA228" s="60"/>
      <c r="AB228" s="60"/>
      <c r="AC228" s="60"/>
    </row>
    <row r="229" ht="15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60"/>
      <c r="AA229" s="60"/>
      <c r="AB229" s="60"/>
      <c r="AC229" s="60"/>
    </row>
    <row r="230" ht="15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60"/>
      <c r="AA230" s="60"/>
      <c r="AB230" s="60"/>
      <c r="AC230" s="60"/>
    </row>
    <row r="231" ht="15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60"/>
      <c r="AA231" s="60"/>
      <c r="AB231" s="60"/>
      <c r="AC231" s="60"/>
    </row>
    <row r="232" ht="15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60"/>
      <c r="AA232" s="60"/>
      <c r="AB232" s="60"/>
      <c r="AC232" s="60"/>
    </row>
    <row r="233" ht="15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60"/>
      <c r="AA233" s="60"/>
      <c r="AB233" s="60"/>
      <c r="AC233" s="60"/>
    </row>
    <row r="234" ht="15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60"/>
      <c r="AA234" s="60"/>
      <c r="AB234" s="60"/>
      <c r="AC234" s="60"/>
    </row>
    <row r="235" ht="15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60"/>
      <c r="AA235" s="60"/>
      <c r="AB235" s="60"/>
      <c r="AC235" s="60"/>
    </row>
    <row r="236" ht="15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60"/>
      <c r="AA236" s="60"/>
      <c r="AB236" s="60"/>
      <c r="AC236" s="60"/>
    </row>
    <row r="237" ht="15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60"/>
      <c r="AA237" s="60"/>
      <c r="AB237" s="60"/>
      <c r="AC237" s="60"/>
    </row>
    <row r="238" ht="15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60"/>
      <c r="AA238" s="60"/>
      <c r="AB238" s="60"/>
      <c r="AC238" s="60"/>
    </row>
    <row r="239" ht="15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60"/>
      <c r="AA239" s="60"/>
      <c r="AB239" s="60"/>
      <c r="AC239" s="60"/>
    </row>
    <row r="240" ht="15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60"/>
      <c r="AA240" s="60"/>
      <c r="AB240" s="60"/>
      <c r="AC240" s="60"/>
    </row>
    <row r="241" ht="15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60"/>
      <c r="AA241" s="60"/>
      <c r="AB241" s="60"/>
      <c r="AC241" s="60"/>
    </row>
    <row r="242" ht="15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60"/>
      <c r="AA242" s="60"/>
      <c r="AB242" s="60"/>
      <c r="AC242" s="60"/>
    </row>
    <row r="243" ht="15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60"/>
      <c r="AA243" s="60"/>
      <c r="AB243" s="60"/>
      <c r="AC243" s="60"/>
    </row>
    <row r="244" ht="15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60"/>
      <c r="AA244" s="60"/>
      <c r="AB244" s="60"/>
      <c r="AC244" s="60"/>
    </row>
    <row r="245" ht="15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60"/>
      <c r="AA245" s="60"/>
      <c r="AB245" s="60"/>
      <c r="AC245" s="60"/>
    </row>
    <row r="246" ht="15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60"/>
      <c r="AA246" s="60"/>
      <c r="AB246" s="60"/>
      <c r="AC246" s="60"/>
    </row>
    <row r="247" ht="15.75" customHeight="1">
      <c r="A247" s="21"/>
      <c r="B247" s="32"/>
      <c r="C247" s="71"/>
      <c r="D247" s="15"/>
      <c r="E247" s="21"/>
      <c r="F247" s="21"/>
      <c r="G247" s="21"/>
      <c r="H247" s="21"/>
      <c r="I247" s="120"/>
      <c r="J247" s="21"/>
      <c r="K247" s="222"/>
      <c r="L247" s="21"/>
      <c r="M247" s="222"/>
      <c r="N247" s="21"/>
      <c r="O247" s="120"/>
      <c r="P247" s="32"/>
      <c r="Q247" s="21"/>
      <c r="R247" s="32"/>
      <c r="S247" s="32"/>
      <c r="T247" s="32"/>
      <c r="U247" s="32"/>
      <c r="V247" s="32"/>
      <c r="W247" s="32"/>
      <c r="X247" s="32"/>
      <c r="Y247" s="32"/>
      <c r="Z247" s="223"/>
      <c r="AA247" s="223"/>
      <c r="AB247" s="223"/>
      <c r="AC247" s="223"/>
    </row>
    <row r="248" ht="15.75" customHeight="1">
      <c r="A248" s="21"/>
      <c r="B248" s="32"/>
      <c r="C248" s="71"/>
      <c r="D248" s="15"/>
      <c r="E248" s="21"/>
      <c r="F248" s="21"/>
      <c r="G248" s="21"/>
      <c r="H248" s="21"/>
      <c r="I248" s="120"/>
      <c r="J248" s="21"/>
      <c r="K248" s="222"/>
      <c r="L248" s="21"/>
      <c r="M248" s="222"/>
      <c r="N248" s="21"/>
      <c r="O248" s="120"/>
      <c r="P248" s="32"/>
      <c r="Q248" s="21"/>
      <c r="R248" s="32"/>
      <c r="S248" s="32"/>
      <c r="T248" s="32"/>
      <c r="U248" s="32"/>
      <c r="V248" s="32"/>
      <c r="W248" s="32"/>
      <c r="X248" s="32"/>
      <c r="Y248" s="32"/>
      <c r="Z248" s="223"/>
      <c r="AA248" s="223"/>
      <c r="AB248" s="223"/>
      <c r="AC248" s="223"/>
    </row>
    <row r="249" ht="15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60"/>
      <c r="AA249" s="60"/>
      <c r="AB249" s="60"/>
      <c r="AC249" s="60"/>
    </row>
    <row r="250" ht="15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60"/>
      <c r="AA250" s="60"/>
      <c r="AB250" s="60"/>
      <c r="AC250" s="60"/>
    </row>
    <row r="251" ht="15.75" customHeight="1">
      <c r="A251" s="21"/>
      <c r="B251" s="32"/>
      <c r="C251" s="71"/>
      <c r="D251" s="15"/>
      <c r="E251" s="21"/>
      <c r="F251" s="21"/>
      <c r="G251" s="21"/>
      <c r="H251" s="21"/>
      <c r="I251" s="120"/>
      <c r="J251" s="21"/>
      <c r="K251" s="222"/>
      <c r="L251" s="21"/>
      <c r="M251" s="222"/>
      <c r="N251" s="21"/>
      <c r="O251" s="120"/>
      <c r="P251" s="32"/>
      <c r="Q251" s="21"/>
      <c r="R251" s="32"/>
      <c r="S251" s="32"/>
      <c r="T251" s="32"/>
      <c r="U251" s="32"/>
      <c r="V251" s="32"/>
      <c r="W251" s="32"/>
      <c r="X251" s="32"/>
      <c r="Y251" s="32"/>
      <c r="Z251" s="223"/>
      <c r="AA251" s="223"/>
      <c r="AB251" s="223"/>
      <c r="AC251" s="223"/>
    </row>
    <row r="252" ht="15.75" customHeight="1">
      <c r="A252" s="21"/>
      <c r="B252" s="32"/>
      <c r="C252" s="71"/>
      <c r="D252" s="15"/>
      <c r="E252" s="21"/>
      <c r="F252" s="21"/>
      <c r="G252" s="21"/>
      <c r="H252" s="21"/>
      <c r="I252" s="120"/>
      <c r="J252" s="21"/>
      <c r="K252" s="222"/>
      <c r="L252" s="21"/>
      <c r="M252" s="222"/>
      <c r="N252" s="21"/>
      <c r="O252" s="120"/>
      <c r="P252" s="32"/>
      <c r="Q252" s="21"/>
      <c r="R252" s="32"/>
      <c r="S252" s="32"/>
      <c r="T252" s="32"/>
      <c r="U252" s="32"/>
      <c r="V252" s="32"/>
      <c r="W252" s="32"/>
      <c r="X252" s="32"/>
      <c r="Y252" s="32"/>
      <c r="Z252" s="223"/>
      <c r="AA252" s="223"/>
      <c r="AB252" s="223"/>
      <c r="AC252" s="223"/>
    </row>
    <row r="253" ht="15.75" customHeight="1">
      <c r="A253" s="21"/>
      <c r="B253" s="32"/>
      <c r="C253" s="71"/>
      <c r="D253" s="15"/>
      <c r="E253" s="21"/>
      <c r="F253" s="21"/>
      <c r="G253" s="21"/>
      <c r="H253" s="21"/>
      <c r="I253" s="120"/>
      <c r="J253" s="21"/>
      <c r="K253" s="222"/>
      <c r="L253" s="21"/>
      <c r="M253" s="222"/>
      <c r="N253" s="21"/>
      <c r="O253" s="120"/>
      <c r="P253" s="32"/>
      <c r="Q253" s="21"/>
      <c r="R253" s="32"/>
      <c r="S253" s="32"/>
      <c r="T253" s="32"/>
      <c r="U253" s="32"/>
      <c r="V253" s="32"/>
      <c r="W253" s="32"/>
      <c r="X253" s="32"/>
      <c r="Y253" s="32"/>
      <c r="Z253" s="223"/>
      <c r="AA253" s="223"/>
      <c r="AB253" s="223"/>
      <c r="AC253" s="223"/>
    </row>
    <row r="254" ht="15.75" customHeight="1">
      <c r="A254" s="21"/>
      <c r="B254" s="32"/>
      <c r="C254" s="71"/>
      <c r="D254" s="15"/>
      <c r="E254" s="21"/>
      <c r="F254" s="21"/>
      <c r="G254" s="21"/>
      <c r="H254" s="21"/>
      <c r="I254" s="120"/>
      <c r="J254" s="21"/>
      <c r="K254" s="222"/>
      <c r="L254" s="21"/>
      <c r="M254" s="222"/>
      <c r="N254" s="21"/>
      <c r="O254" s="120"/>
      <c r="P254" s="32"/>
      <c r="Q254" s="21"/>
      <c r="R254" s="32"/>
      <c r="S254" s="32"/>
      <c r="T254" s="32"/>
      <c r="U254" s="32"/>
      <c r="V254" s="32"/>
      <c r="W254" s="32"/>
      <c r="X254" s="32"/>
      <c r="Y254" s="32"/>
      <c r="Z254" s="223"/>
      <c r="AA254" s="223"/>
      <c r="AB254" s="223"/>
      <c r="AC254" s="223"/>
    </row>
    <row r="255" ht="15.75" customHeight="1">
      <c r="A255" s="21"/>
      <c r="B255" s="32"/>
      <c r="C255" s="71"/>
      <c r="D255" s="15"/>
      <c r="E255" s="21"/>
      <c r="F255" s="21"/>
      <c r="G255" s="21"/>
      <c r="H255" s="21"/>
      <c r="I255" s="120"/>
      <c r="J255" s="21"/>
      <c r="K255" s="222"/>
      <c r="L255" s="21"/>
      <c r="M255" s="222"/>
      <c r="N255" s="21"/>
      <c r="O255" s="120"/>
      <c r="P255" s="32"/>
      <c r="Q255" s="21"/>
      <c r="R255" s="32"/>
      <c r="S255" s="32"/>
      <c r="T255" s="32"/>
      <c r="U255" s="32"/>
      <c r="V255" s="32"/>
      <c r="W255" s="32"/>
      <c r="X255" s="32"/>
      <c r="Y255" s="32"/>
      <c r="Z255" s="223"/>
      <c r="AA255" s="223"/>
      <c r="AB255" s="223"/>
      <c r="AC255" s="223"/>
    </row>
    <row r="256" ht="15.75" customHeight="1">
      <c r="A256" s="21"/>
      <c r="B256" s="32"/>
      <c r="C256" s="71"/>
      <c r="D256" s="15"/>
      <c r="E256" s="21"/>
      <c r="F256" s="21"/>
      <c r="G256" s="21"/>
      <c r="H256" s="21"/>
      <c r="I256" s="120"/>
      <c r="J256" s="21"/>
      <c r="K256" s="222"/>
      <c r="L256" s="21"/>
      <c r="M256" s="222"/>
      <c r="N256" s="21"/>
      <c r="O256" s="120"/>
      <c r="P256" s="32"/>
      <c r="Q256" s="21"/>
      <c r="R256" s="32"/>
      <c r="S256" s="32"/>
      <c r="T256" s="32"/>
      <c r="U256" s="32"/>
      <c r="V256" s="32"/>
      <c r="W256" s="32"/>
      <c r="X256" s="32"/>
      <c r="Y256" s="32"/>
      <c r="Z256" s="223"/>
      <c r="AA256" s="223"/>
      <c r="AB256" s="223"/>
      <c r="AC256" s="223"/>
    </row>
    <row r="257" ht="15.75" customHeight="1">
      <c r="A257" s="21"/>
      <c r="B257" s="32"/>
      <c r="C257" s="71"/>
      <c r="D257" s="15"/>
      <c r="E257" s="21"/>
      <c r="F257" s="21"/>
      <c r="G257" s="21"/>
      <c r="H257" s="21"/>
      <c r="I257" s="120"/>
      <c r="J257" s="21"/>
      <c r="K257" s="222"/>
      <c r="L257" s="21"/>
      <c r="M257" s="222"/>
      <c r="N257" s="21"/>
      <c r="O257" s="120"/>
      <c r="P257" s="32"/>
      <c r="Q257" s="21"/>
      <c r="R257" s="32"/>
      <c r="S257" s="32"/>
      <c r="T257" s="32"/>
      <c r="U257" s="32"/>
      <c r="V257" s="32"/>
      <c r="W257" s="32"/>
      <c r="X257" s="32"/>
      <c r="Y257" s="32"/>
      <c r="Z257" s="223"/>
      <c r="AA257" s="223"/>
      <c r="AB257" s="223"/>
      <c r="AC257" s="223"/>
    </row>
    <row r="258" ht="15.75" customHeight="1">
      <c r="A258" s="21"/>
      <c r="B258" s="32"/>
      <c r="C258" s="71"/>
      <c r="D258" s="15"/>
      <c r="E258" s="21"/>
      <c r="F258" s="21"/>
      <c r="G258" s="21"/>
      <c r="H258" s="21"/>
      <c r="I258" s="120"/>
      <c r="J258" s="21"/>
      <c r="K258" s="222"/>
      <c r="L258" s="21"/>
      <c r="M258" s="222"/>
      <c r="N258" s="21"/>
      <c r="O258" s="120"/>
      <c r="P258" s="32"/>
      <c r="Q258" s="21"/>
      <c r="R258" s="32"/>
      <c r="S258" s="32"/>
      <c r="T258" s="32"/>
      <c r="U258" s="32"/>
      <c r="V258" s="32"/>
      <c r="W258" s="32"/>
      <c r="X258" s="32"/>
      <c r="Y258" s="32"/>
      <c r="Z258" s="223"/>
      <c r="AA258" s="223"/>
      <c r="AB258" s="223"/>
      <c r="AC258" s="223"/>
    </row>
    <row r="259" ht="15.75" customHeight="1">
      <c r="A259" s="21"/>
      <c r="B259" s="32"/>
      <c r="C259" s="71"/>
      <c r="D259" s="15"/>
      <c r="E259" s="21"/>
      <c r="F259" s="21"/>
      <c r="G259" s="21"/>
      <c r="H259" s="21"/>
      <c r="I259" s="120"/>
      <c r="J259" s="21"/>
      <c r="K259" s="222"/>
      <c r="L259" s="21"/>
      <c r="M259" s="222"/>
      <c r="N259" s="21"/>
      <c r="O259" s="120"/>
      <c r="P259" s="32"/>
      <c r="Q259" s="21"/>
      <c r="R259" s="32"/>
      <c r="S259" s="32"/>
      <c r="T259" s="32"/>
      <c r="U259" s="32"/>
      <c r="V259" s="32"/>
      <c r="W259" s="32"/>
      <c r="X259" s="32"/>
      <c r="Y259" s="32"/>
      <c r="Z259" s="223"/>
      <c r="AA259" s="223"/>
      <c r="AB259" s="223"/>
      <c r="AC259" s="223"/>
    </row>
    <row r="260" ht="15.75" customHeight="1">
      <c r="A260" s="21"/>
      <c r="B260" s="32"/>
      <c r="C260" s="71"/>
      <c r="D260" s="15"/>
      <c r="E260" s="21"/>
      <c r="F260" s="21"/>
      <c r="G260" s="21"/>
      <c r="H260" s="21"/>
      <c r="I260" s="120"/>
      <c r="J260" s="21"/>
      <c r="K260" s="222"/>
      <c r="L260" s="21"/>
      <c r="M260" s="222"/>
      <c r="N260" s="21"/>
      <c r="O260" s="120"/>
      <c r="P260" s="32"/>
      <c r="Q260" s="21"/>
      <c r="R260" s="32"/>
      <c r="S260" s="32"/>
      <c r="T260" s="32"/>
      <c r="U260" s="32"/>
      <c r="V260" s="32"/>
      <c r="W260" s="32"/>
      <c r="X260" s="32"/>
      <c r="Y260" s="32"/>
      <c r="Z260" s="223"/>
      <c r="AA260" s="223"/>
      <c r="AB260" s="223"/>
      <c r="AC260" s="223"/>
    </row>
    <row r="261" ht="15.75" customHeight="1">
      <c r="A261" s="21"/>
      <c r="B261" s="32"/>
      <c r="C261" s="71"/>
      <c r="D261" s="15"/>
      <c r="E261" s="21"/>
      <c r="F261" s="21"/>
      <c r="G261" s="21"/>
      <c r="H261" s="21"/>
      <c r="I261" s="120"/>
      <c r="J261" s="21"/>
      <c r="K261" s="222"/>
      <c r="L261" s="21"/>
      <c r="M261" s="222"/>
      <c r="N261" s="21"/>
      <c r="O261" s="120"/>
      <c r="P261" s="32"/>
      <c r="Q261" s="21"/>
      <c r="R261" s="32"/>
      <c r="S261" s="32"/>
      <c r="T261" s="32"/>
      <c r="U261" s="32"/>
      <c r="V261" s="32"/>
      <c r="W261" s="32"/>
      <c r="X261" s="32"/>
      <c r="Y261" s="32"/>
      <c r="Z261" s="223"/>
      <c r="AA261" s="223"/>
      <c r="AB261" s="223"/>
      <c r="AC261" s="223"/>
    </row>
    <row r="262" ht="15.75" customHeight="1">
      <c r="A262" s="21"/>
      <c r="B262" s="32"/>
      <c r="C262" s="71"/>
      <c r="D262" s="15"/>
      <c r="E262" s="21"/>
      <c r="F262" s="21"/>
      <c r="G262" s="21"/>
      <c r="H262" s="21"/>
      <c r="I262" s="120"/>
      <c r="J262" s="21"/>
      <c r="K262" s="222"/>
      <c r="L262" s="21"/>
      <c r="M262" s="222"/>
      <c r="N262" s="21"/>
      <c r="O262" s="120"/>
      <c r="P262" s="32"/>
      <c r="Q262" s="21"/>
      <c r="R262" s="32"/>
      <c r="S262" s="32"/>
      <c r="T262" s="32"/>
      <c r="U262" s="32"/>
      <c r="V262" s="32"/>
      <c r="W262" s="32"/>
      <c r="X262" s="32"/>
      <c r="Y262" s="32"/>
      <c r="Z262" s="223"/>
      <c r="AA262" s="223"/>
      <c r="AB262" s="223"/>
      <c r="AC262" s="223"/>
    </row>
    <row r="263" ht="15.75" customHeight="1">
      <c r="A263" s="21"/>
      <c r="B263" s="32"/>
      <c r="C263" s="71"/>
      <c r="D263" s="15"/>
      <c r="E263" s="21"/>
      <c r="F263" s="21"/>
      <c r="G263" s="21"/>
      <c r="H263" s="21"/>
      <c r="I263" s="120"/>
      <c r="J263" s="21"/>
      <c r="K263" s="222"/>
      <c r="L263" s="21"/>
      <c r="M263" s="222"/>
      <c r="N263" s="21"/>
      <c r="O263" s="120"/>
      <c r="P263" s="32"/>
      <c r="Q263" s="21"/>
      <c r="R263" s="32"/>
      <c r="S263" s="32"/>
      <c r="T263" s="32"/>
      <c r="U263" s="32"/>
      <c r="V263" s="32"/>
      <c r="W263" s="32"/>
      <c r="X263" s="32"/>
      <c r="Y263" s="32"/>
      <c r="Z263" s="223"/>
      <c r="AA263" s="223"/>
      <c r="AB263" s="223"/>
      <c r="AC263" s="223"/>
    </row>
    <row r="264" ht="15.75" customHeight="1">
      <c r="A264" s="21"/>
      <c r="B264" s="32"/>
      <c r="C264" s="71"/>
      <c r="D264" s="15"/>
      <c r="E264" s="21"/>
      <c r="F264" s="21"/>
      <c r="G264" s="21"/>
      <c r="H264" s="21"/>
      <c r="I264" s="120"/>
      <c r="J264" s="21"/>
      <c r="K264" s="222"/>
      <c r="L264" s="21"/>
      <c r="M264" s="222"/>
      <c r="N264" s="21"/>
      <c r="O264" s="120"/>
      <c r="P264" s="32"/>
      <c r="Q264" s="21"/>
      <c r="R264" s="32"/>
      <c r="S264" s="32"/>
      <c r="T264" s="32"/>
      <c r="U264" s="32"/>
      <c r="V264" s="32"/>
      <c r="W264" s="32"/>
      <c r="X264" s="32"/>
      <c r="Y264" s="32"/>
      <c r="Z264" s="223"/>
      <c r="AA264" s="223"/>
      <c r="AB264" s="223"/>
      <c r="AC264" s="223"/>
    </row>
    <row r="265" ht="15.75" customHeight="1">
      <c r="A265" s="21"/>
      <c r="B265" s="32"/>
      <c r="C265" s="71"/>
      <c r="D265" s="15"/>
      <c r="E265" s="21"/>
      <c r="F265" s="21"/>
      <c r="G265" s="21"/>
      <c r="H265" s="21"/>
      <c r="I265" s="120"/>
      <c r="J265" s="21"/>
      <c r="K265" s="222"/>
      <c r="L265" s="21"/>
      <c r="M265" s="222"/>
      <c r="N265" s="21"/>
      <c r="O265" s="120"/>
      <c r="P265" s="32"/>
      <c r="Q265" s="21"/>
      <c r="R265" s="32"/>
      <c r="S265" s="32"/>
      <c r="T265" s="32"/>
      <c r="U265" s="32"/>
      <c r="V265" s="32"/>
      <c r="W265" s="32"/>
      <c r="X265" s="32"/>
      <c r="Y265" s="32"/>
      <c r="Z265" s="223"/>
      <c r="AA265" s="223"/>
      <c r="AB265" s="223"/>
      <c r="AC265" s="223"/>
    </row>
    <row r="266" ht="15.75" customHeight="1">
      <c r="A266" s="21"/>
      <c r="B266" s="32"/>
      <c r="C266" s="71"/>
      <c r="D266" s="15"/>
      <c r="E266" s="21"/>
      <c r="F266" s="21"/>
      <c r="G266" s="21"/>
      <c r="H266" s="21"/>
      <c r="I266" s="120"/>
      <c r="J266" s="21"/>
      <c r="K266" s="222"/>
      <c r="L266" s="21"/>
      <c r="M266" s="222"/>
      <c r="N266" s="21"/>
      <c r="O266" s="120"/>
      <c r="P266" s="32"/>
      <c r="Q266" s="21"/>
      <c r="R266" s="32"/>
      <c r="S266" s="32"/>
      <c r="T266" s="32"/>
      <c r="U266" s="32"/>
      <c r="V266" s="32"/>
      <c r="W266" s="32"/>
      <c r="X266" s="32"/>
      <c r="Y266" s="32"/>
      <c r="Z266" s="223"/>
      <c r="AA266" s="223"/>
      <c r="AB266" s="223"/>
      <c r="AC266" s="223"/>
    </row>
    <row r="267" ht="15.75" customHeight="1">
      <c r="A267" s="21"/>
      <c r="B267" s="32"/>
      <c r="C267" s="71"/>
      <c r="D267" s="15"/>
      <c r="E267" s="21"/>
      <c r="F267" s="21"/>
      <c r="G267" s="21"/>
      <c r="H267" s="21"/>
      <c r="I267" s="120"/>
      <c r="J267" s="21"/>
      <c r="K267" s="222"/>
      <c r="L267" s="21"/>
      <c r="M267" s="222"/>
      <c r="N267" s="21"/>
      <c r="O267" s="120"/>
      <c r="P267" s="32"/>
      <c r="Q267" s="21"/>
      <c r="R267" s="32"/>
      <c r="S267" s="32"/>
      <c r="T267" s="32"/>
      <c r="U267" s="32"/>
      <c r="V267" s="32"/>
      <c r="W267" s="32"/>
      <c r="X267" s="32"/>
      <c r="Y267" s="32"/>
      <c r="Z267" s="223"/>
      <c r="AA267" s="223"/>
      <c r="AB267" s="223"/>
      <c r="AC267" s="223"/>
    </row>
    <row r="268" ht="15.75" customHeight="1">
      <c r="A268" s="21"/>
      <c r="B268" s="32"/>
      <c r="C268" s="71"/>
      <c r="D268" s="15"/>
      <c r="E268" s="21"/>
      <c r="F268" s="21"/>
      <c r="G268" s="21"/>
      <c r="H268" s="21"/>
      <c r="I268" s="120"/>
      <c r="J268" s="21"/>
      <c r="K268" s="222"/>
      <c r="L268" s="21"/>
      <c r="M268" s="222"/>
      <c r="N268" s="21"/>
      <c r="O268" s="120"/>
      <c r="P268" s="32"/>
      <c r="Q268" s="21"/>
      <c r="R268" s="32"/>
      <c r="S268" s="32"/>
      <c r="T268" s="32"/>
      <c r="U268" s="32"/>
      <c r="V268" s="32"/>
      <c r="W268" s="32"/>
      <c r="X268" s="32"/>
      <c r="Y268" s="32"/>
      <c r="Z268" s="223"/>
      <c r="AA268" s="223"/>
      <c r="AB268" s="223"/>
      <c r="AC268" s="223"/>
    </row>
    <row r="269" ht="15.75" customHeight="1">
      <c r="A269" s="21"/>
      <c r="B269" s="32"/>
      <c r="C269" s="71"/>
      <c r="D269" s="15"/>
      <c r="E269" s="21"/>
      <c r="F269" s="21"/>
      <c r="G269" s="21"/>
      <c r="H269" s="21"/>
      <c r="I269" s="120"/>
      <c r="J269" s="21"/>
      <c r="K269" s="222"/>
      <c r="L269" s="21"/>
      <c r="M269" s="222"/>
      <c r="N269" s="21"/>
      <c r="O269" s="120"/>
      <c r="P269" s="32"/>
      <c r="Q269" s="21"/>
      <c r="R269" s="32"/>
      <c r="S269" s="32"/>
      <c r="T269" s="32"/>
      <c r="U269" s="32"/>
      <c r="V269" s="32"/>
      <c r="W269" s="32"/>
      <c r="X269" s="32"/>
      <c r="Y269" s="32"/>
      <c r="Z269" s="223"/>
      <c r="AA269" s="223"/>
      <c r="AB269" s="223"/>
      <c r="AC269" s="223"/>
    </row>
    <row r="270" ht="15.75" customHeight="1">
      <c r="A270" s="21"/>
      <c r="B270" s="32"/>
      <c r="C270" s="71"/>
      <c r="D270" s="15"/>
      <c r="E270" s="21"/>
      <c r="F270" s="21"/>
      <c r="G270" s="21"/>
      <c r="H270" s="21"/>
      <c r="I270" s="120"/>
      <c r="J270" s="21"/>
      <c r="K270" s="222"/>
      <c r="L270" s="21"/>
      <c r="M270" s="222"/>
      <c r="N270" s="21"/>
      <c r="O270" s="120"/>
      <c r="P270" s="32"/>
      <c r="Q270" s="21"/>
      <c r="R270" s="32"/>
      <c r="S270" s="32"/>
      <c r="T270" s="32"/>
      <c r="U270" s="32"/>
      <c r="V270" s="32"/>
      <c r="W270" s="32"/>
      <c r="X270" s="32"/>
      <c r="Y270" s="32"/>
      <c r="Z270" s="223"/>
      <c r="AA270" s="223"/>
      <c r="AB270" s="223"/>
      <c r="AC270" s="223"/>
    </row>
    <row r="271" ht="15.75" customHeight="1">
      <c r="A271" s="21"/>
      <c r="B271" s="32"/>
      <c r="C271" s="71"/>
      <c r="D271" s="15"/>
      <c r="E271" s="21"/>
      <c r="F271" s="21"/>
      <c r="G271" s="21"/>
      <c r="H271" s="21"/>
      <c r="I271" s="120"/>
      <c r="J271" s="21"/>
      <c r="K271" s="222"/>
      <c r="L271" s="21"/>
      <c r="M271" s="222"/>
      <c r="N271" s="21"/>
      <c r="O271" s="120"/>
      <c r="P271" s="32"/>
      <c r="Q271" s="21"/>
      <c r="R271" s="32"/>
      <c r="S271" s="32"/>
      <c r="T271" s="32"/>
      <c r="U271" s="32"/>
      <c r="V271" s="32"/>
      <c r="W271" s="32"/>
      <c r="X271" s="32"/>
      <c r="Y271" s="32"/>
      <c r="Z271" s="223"/>
      <c r="AA271" s="223"/>
      <c r="AB271" s="223"/>
      <c r="AC271" s="223"/>
    </row>
    <row r="272" ht="15.75" customHeight="1">
      <c r="A272" s="21"/>
      <c r="B272" s="32"/>
      <c r="C272" s="71"/>
      <c r="D272" s="15"/>
      <c r="E272" s="21"/>
      <c r="F272" s="21"/>
      <c r="G272" s="21"/>
      <c r="H272" s="21"/>
      <c r="I272" s="120"/>
      <c r="J272" s="21"/>
      <c r="K272" s="222"/>
      <c r="L272" s="21"/>
      <c r="M272" s="222"/>
      <c r="N272" s="21"/>
      <c r="O272" s="120"/>
      <c r="P272" s="32"/>
      <c r="Q272" s="21"/>
      <c r="R272" s="32"/>
      <c r="S272" s="32"/>
      <c r="T272" s="32"/>
      <c r="U272" s="32"/>
      <c r="V272" s="32"/>
      <c r="W272" s="32"/>
      <c r="X272" s="32"/>
      <c r="Y272" s="32"/>
      <c r="Z272" s="223"/>
      <c r="AA272" s="223"/>
      <c r="AB272" s="223"/>
      <c r="AC272" s="223"/>
    </row>
    <row r="273" ht="15.75" customHeight="1">
      <c r="A273" s="21"/>
      <c r="B273" s="32"/>
      <c r="C273" s="71"/>
      <c r="D273" s="15"/>
      <c r="E273" s="21"/>
      <c r="F273" s="21"/>
      <c r="G273" s="21"/>
      <c r="H273" s="21"/>
      <c r="I273" s="120"/>
      <c r="J273" s="21"/>
      <c r="K273" s="222"/>
      <c r="L273" s="21"/>
      <c r="M273" s="222"/>
      <c r="N273" s="21"/>
      <c r="O273" s="120"/>
      <c r="P273" s="32"/>
      <c r="Q273" s="21"/>
      <c r="R273" s="32"/>
      <c r="S273" s="32"/>
      <c r="T273" s="32"/>
      <c r="U273" s="32"/>
      <c r="V273" s="32"/>
      <c r="W273" s="32"/>
      <c r="X273" s="32"/>
      <c r="Y273" s="32"/>
      <c r="Z273" s="223"/>
      <c r="AA273" s="223"/>
      <c r="AB273" s="223"/>
      <c r="AC273" s="223"/>
    </row>
    <row r="274" ht="15.75" customHeight="1">
      <c r="A274" s="21"/>
      <c r="B274" s="32"/>
      <c r="C274" s="71"/>
      <c r="D274" s="15"/>
      <c r="E274" s="21"/>
      <c r="F274" s="21"/>
      <c r="G274" s="21"/>
      <c r="H274" s="21"/>
      <c r="I274" s="120"/>
      <c r="J274" s="21"/>
      <c r="K274" s="222"/>
      <c r="L274" s="21"/>
      <c r="M274" s="222"/>
      <c r="N274" s="21"/>
      <c r="O274" s="120"/>
      <c r="P274" s="32"/>
      <c r="Q274" s="21"/>
      <c r="R274" s="32"/>
      <c r="S274" s="32"/>
      <c r="T274" s="32"/>
      <c r="U274" s="32"/>
      <c r="V274" s="32"/>
      <c r="W274" s="32"/>
      <c r="X274" s="32"/>
      <c r="Y274" s="32"/>
      <c r="Z274" s="223"/>
      <c r="AA274" s="223"/>
      <c r="AB274" s="223"/>
      <c r="AC274" s="223"/>
    </row>
    <row r="275" ht="15.75" customHeight="1">
      <c r="A275" s="21"/>
      <c r="B275" s="32"/>
      <c r="C275" s="71"/>
      <c r="D275" s="15"/>
      <c r="E275" s="21"/>
      <c r="F275" s="21"/>
      <c r="G275" s="21"/>
      <c r="H275" s="21"/>
      <c r="I275" s="120"/>
      <c r="J275" s="21"/>
      <c r="K275" s="222"/>
      <c r="L275" s="21"/>
      <c r="M275" s="222"/>
      <c r="N275" s="21"/>
      <c r="O275" s="120"/>
      <c r="P275" s="32"/>
      <c r="Q275" s="21"/>
      <c r="R275" s="32"/>
      <c r="S275" s="32"/>
      <c r="T275" s="32"/>
      <c r="U275" s="32"/>
      <c r="V275" s="32"/>
      <c r="W275" s="32"/>
      <c r="X275" s="32"/>
      <c r="Y275" s="32"/>
      <c r="Z275" s="223"/>
      <c r="AA275" s="223"/>
      <c r="AB275" s="223"/>
      <c r="AC275" s="223"/>
    </row>
    <row r="276" ht="15.75" customHeight="1">
      <c r="A276" s="21"/>
      <c r="B276" s="32"/>
      <c r="C276" s="71"/>
      <c r="D276" s="15"/>
      <c r="E276" s="21"/>
      <c r="F276" s="21"/>
      <c r="G276" s="21"/>
      <c r="H276" s="21"/>
      <c r="I276" s="120"/>
      <c r="J276" s="21"/>
      <c r="K276" s="222"/>
      <c r="L276" s="21"/>
      <c r="M276" s="222"/>
      <c r="N276" s="21"/>
      <c r="O276" s="120"/>
      <c r="P276" s="32"/>
      <c r="Q276" s="21"/>
      <c r="R276" s="32"/>
      <c r="S276" s="32"/>
      <c r="T276" s="32"/>
      <c r="U276" s="32"/>
      <c r="V276" s="32"/>
      <c r="W276" s="32"/>
      <c r="X276" s="32"/>
      <c r="Y276" s="32"/>
      <c r="Z276" s="223"/>
      <c r="AA276" s="223"/>
      <c r="AB276" s="223"/>
      <c r="AC276" s="223"/>
    </row>
    <row r="277" ht="15.75" customHeight="1">
      <c r="A277" s="21"/>
      <c r="B277" s="32"/>
      <c r="C277" s="71"/>
      <c r="D277" s="15"/>
      <c r="E277" s="21"/>
      <c r="F277" s="21"/>
      <c r="G277" s="21"/>
      <c r="H277" s="21"/>
      <c r="I277" s="120"/>
      <c r="J277" s="21"/>
      <c r="K277" s="222"/>
      <c r="L277" s="21"/>
      <c r="M277" s="222"/>
      <c r="N277" s="21"/>
      <c r="O277" s="120"/>
      <c r="P277" s="32"/>
      <c r="Q277" s="21"/>
      <c r="R277" s="32"/>
      <c r="S277" s="32"/>
      <c r="T277" s="32"/>
      <c r="U277" s="32"/>
      <c r="V277" s="32"/>
      <c r="W277" s="32"/>
      <c r="X277" s="32"/>
      <c r="Y277" s="32"/>
      <c r="Z277" s="223"/>
      <c r="AA277" s="223"/>
      <c r="AB277" s="223"/>
      <c r="AC277" s="223"/>
    </row>
    <row r="278" ht="15.75" customHeight="1">
      <c r="A278" s="21"/>
      <c r="B278" s="32"/>
      <c r="C278" s="71"/>
      <c r="D278" s="15"/>
      <c r="E278" s="21"/>
      <c r="F278" s="21"/>
      <c r="G278" s="21"/>
      <c r="H278" s="21"/>
      <c r="I278" s="120"/>
      <c r="J278" s="21"/>
      <c r="K278" s="222"/>
      <c r="L278" s="21"/>
      <c r="M278" s="222"/>
      <c r="N278" s="21"/>
      <c r="O278" s="120"/>
      <c r="P278" s="32"/>
      <c r="Q278" s="21"/>
      <c r="R278" s="32"/>
      <c r="S278" s="32"/>
      <c r="T278" s="32"/>
      <c r="U278" s="32"/>
      <c r="V278" s="32"/>
      <c r="W278" s="32"/>
      <c r="X278" s="32"/>
      <c r="Y278" s="32"/>
      <c r="Z278" s="223"/>
      <c r="AA278" s="223"/>
      <c r="AB278" s="223"/>
      <c r="AC278" s="223"/>
    </row>
    <row r="279" ht="15.75" customHeight="1">
      <c r="A279" s="21"/>
      <c r="B279" s="32"/>
      <c r="C279" s="71"/>
      <c r="D279" s="15"/>
      <c r="E279" s="21"/>
      <c r="F279" s="21"/>
      <c r="G279" s="21"/>
      <c r="H279" s="21"/>
      <c r="I279" s="120"/>
      <c r="J279" s="21"/>
      <c r="K279" s="222"/>
      <c r="L279" s="21"/>
      <c r="M279" s="222"/>
      <c r="N279" s="21"/>
      <c r="O279" s="120"/>
      <c r="P279" s="32"/>
      <c r="Q279" s="21"/>
      <c r="R279" s="32"/>
      <c r="S279" s="32"/>
      <c r="T279" s="32"/>
      <c r="U279" s="32"/>
      <c r="V279" s="32"/>
      <c r="W279" s="32"/>
      <c r="X279" s="32"/>
      <c r="Y279" s="32"/>
      <c r="Z279" s="223"/>
      <c r="AA279" s="223"/>
      <c r="AB279" s="223"/>
      <c r="AC279" s="223"/>
    </row>
    <row r="280" ht="15.75" customHeight="1">
      <c r="A280" s="21"/>
      <c r="B280" s="32"/>
      <c r="C280" s="71"/>
      <c r="D280" s="15"/>
      <c r="E280" s="21"/>
      <c r="F280" s="21"/>
      <c r="G280" s="21"/>
      <c r="H280" s="21"/>
      <c r="I280" s="120"/>
      <c r="J280" s="21"/>
      <c r="K280" s="222"/>
      <c r="L280" s="21"/>
      <c r="M280" s="222"/>
      <c r="N280" s="21"/>
      <c r="O280" s="120"/>
      <c r="P280" s="32"/>
      <c r="Q280" s="21"/>
      <c r="R280" s="32"/>
      <c r="S280" s="32"/>
      <c r="T280" s="32"/>
      <c r="U280" s="32"/>
      <c r="V280" s="32"/>
      <c r="W280" s="32"/>
      <c r="X280" s="32"/>
      <c r="Y280" s="32"/>
      <c r="Z280" s="223"/>
      <c r="AA280" s="223"/>
      <c r="AB280" s="223"/>
      <c r="AC280" s="223"/>
    </row>
    <row r="281" ht="15.75" customHeight="1">
      <c r="A281" s="21"/>
      <c r="B281" s="32"/>
      <c r="C281" s="71"/>
      <c r="D281" s="15"/>
      <c r="E281" s="21"/>
      <c r="F281" s="21"/>
      <c r="G281" s="21"/>
      <c r="H281" s="21"/>
      <c r="I281" s="120"/>
      <c r="J281" s="21"/>
      <c r="K281" s="222"/>
      <c r="L281" s="21"/>
      <c r="M281" s="222"/>
      <c r="N281" s="21"/>
      <c r="O281" s="120"/>
      <c r="P281" s="32"/>
      <c r="Q281" s="21"/>
      <c r="R281" s="32"/>
      <c r="S281" s="32"/>
      <c r="T281" s="32"/>
      <c r="U281" s="32"/>
      <c r="V281" s="32"/>
      <c r="W281" s="32"/>
      <c r="X281" s="32"/>
      <c r="Y281" s="32"/>
      <c r="Z281" s="223"/>
      <c r="AA281" s="223"/>
      <c r="AB281" s="223"/>
      <c r="AC281" s="223"/>
    </row>
    <row r="282" ht="15.75" customHeight="1">
      <c r="A282" s="21"/>
      <c r="B282" s="32"/>
      <c r="C282" s="71"/>
      <c r="D282" s="15"/>
      <c r="E282" s="21"/>
      <c r="F282" s="21"/>
      <c r="G282" s="21"/>
      <c r="H282" s="21"/>
      <c r="I282" s="120"/>
      <c r="J282" s="21"/>
      <c r="K282" s="222"/>
      <c r="L282" s="21"/>
      <c r="M282" s="222"/>
      <c r="N282" s="21"/>
      <c r="O282" s="120"/>
      <c r="P282" s="32"/>
      <c r="Q282" s="21"/>
      <c r="R282" s="32"/>
      <c r="S282" s="32"/>
      <c r="T282" s="32"/>
      <c r="U282" s="32"/>
      <c r="V282" s="32"/>
      <c r="W282" s="32"/>
      <c r="X282" s="32"/>
      <c r="Y282" s="32"/>
      <c r="Z282" s="223"/>
      <c r="AA282" s="223"/>
      <c r="AB282" s="223"/>
      <c r="AC282" s="223"/>
    </row>
    <row r="283" ht="15.75" customHeight="1">
      <c r="A283" s="21"/>
      <c r="B283" s="32"/>
      <c r="C283" s="71"/>
      <c r="D283" s="15"/>
      <c r="E283" s="21"/>
      <c r="F283" s="21"/>
      <c r="G283" s="21"/>
      <c r="H283" s="21"/>
      <c r="I283" s="120"/>
      <c r="J283" s="21"/>
      <c r="K283" s="222"/>
      <c r="L283" s="21"/>
      <c r="M283" s="222"/>
      <c r="N283" s="21"/>
      <c r="O283" s="120"/>
      <c r="P283" s="32"/>
      <c r="Q283" s="21"/>
      <c r="R283" s="32"/>
      <c r="S283" s="32"/>
      <c r="T283" s="32"/>
      <c r="U283" s="32"/>
      <c r="V283" s="32"/>
      <c r="W283" s="32"/>
      <c r="X283" s="32"/>
      <c r="Y283" s="32"/>
      <c r="Z283" s="223"/>
      <c r="AA283" s="223"/>
      <c r="AB283" s="223"/>
      <c r="AC283" s="223"/>
    </row>
    <row r="284" ht="15.75" customHeight="1">
      <c r="A284" s="21"/>
      <c r="B284" s="32"/>
      <c r="C284" s="71"/>
      <c r="D284" s="15"/>
      <c r="E284" s="21"/>
      <c r="F284" s="21"/>
      <c r="G284" s="21"/>
      <c r="H284" s="21"/>
      <c r="I284" s="120"/>
      <c r="J284" s="21"/>
      <c r="K284" s="222"/>
      <c r="L284" s="21"/>
      <c r="M284" s="222"/>
      <c r="N284" s="21"/>
      <c r="O284" s="120"/>
      <c r="P284" s="32"/>
      <c r="Q284" s="21"/>
      <c r="R284" s="32"/>
      <c r="S284" s="32"/>
      <c r="T284" s="32"/>
      <c r="U284" s="32"/>
      <c r="V284" s="32"/>
      <c r="W284" s="32"/>
      <c r="X284" s="32"/>
      <c r="Y284" s="32"/>
      <c r="Z284" s="223"/>
      <c r="AA284" s="223"/>
      <c r="AB284" s="223"/>
      <c r="AC284" s="223"/>
    </row>
    <row r="285" ht="15.75" customHeight="1">
      <c r="A285" s="21"/>
      <c r="B285" s="32"/>
      <c r="C285" s="71"/>
      <c r="D285" s="15"/>
      <c r="E285" s="21"/>
      <c r="F285" s="21"/>
      <c r="G285" s="21"/>
      <c r="H285" s="21"/>
      <c r="I285" s="120"/>
      <c r="J285" s="21"/>
      <c r="K285" s="222"/>
      <c r="L285" s="21"/>
      <c r="M285" s="222"/>
      <c r="N285" s="21"/>
      <c r="O285" s="120"/>
      <c r="P285" s="32"/>
      <c r="Q285" s="21"/>
      <c r="R285" s="32"/>
      <c r="S285" s="32"/>
      <c r="T285" s="32"/>
      <c r="U285" s="32"/>
      <c r="V285" s="32"/>
      <c r="W285" s="32"/>
      <c r="X285" s="32"/>
      <c r="Y285" s="32"/>
      <c r="Z285" s="223"/>
      <c r="AA285" s="223"/>
      <c r="AB285" s="223"/>
      <c r="AC285" s="223"/>
    </row>
    <row r="286" ht="15.75" customHeight="1">
      <c r="A286" s="21"/>
      <c r="B286" s="32"/>
      <c r="C286" s="71"/>
      <c r="D286" s="15"/>
      <c r="E286" s="21"/>
      <c r="F286" s="21"/>
      <c r="G286" s="21"/>
      <c r="H286" s="21"/>
      <c r="I286" s="120"/>
      <c r="J286" s="21"/>
      <c r="K286" s="222"/>
      <c r="L286" s="21"/>
      <c r="M286" s="222"/>
      <c r="N286" s="21"/>
      <c r="O286" s="120"/>
      <c r="P286" s="32"/>
      <c r="Q286" s="21"/>
      <c r="R286" s="32"/>
      <c r="S286" s="32"/>
      <c r="T286" s="32"/>
      <c r="U286" s="32"/>
      <c r="V286" s="32"/>
      <c r="W286" s="32"/>
      <c r="X286" s="32"/>
      <c r="Y286" s="32"/>
      <c r="Z286" s="223"/>
      <c r="AA286" s="223"/>
      <c r="AB286" s="223"/>
      <c r="AC286" s="223"/>
    </row>
    <row r="287" ht="15.75" customHeight="1">
      <c r="A287" s="21"/>
      <c r="B287" s="32"/>
      <c r="C287" s="71"/>
      <c r="D287" s="15"/>
      <c r="E287" s="21"/>
      <c r="F287" s="21"/>
      <c r="G287" s="21"/>
      <c r="H287" s="21"/>
      <c r="I287" s="120"/>
      <c r="J287" s="21"/>
      <c r="K287" s="222"/>
      <c r="L287" s="21"/>
      <c r="M287" s="222"/>
      <c r="N287" s="21"/>
      <c r="O287" s="120"/>
      <c r="P287" s="32"/>
      <c r="Q287" s="21"/>
      <c r="R287" s="32"/>
      <c r="S287" s="32"/>
      <c r="T287" s="32"/>
      <c r="U287" s="32"/>
      <c r="V287" s="32"/>
      <c r="W287" s="32"/>
      <c r="X287" s="32"/>
      <c r="Y287" s="32"/>
      <c r="Z287" s="223"/>
      <c r="AA287" s="223"/>
      <c r="AB287" s="223"/>
      <c r="AC287" s="223"/>
    </row>
    <row r="288" ht="15.75" customHeight="1">
      <c r="A288" s="21"/>
      <c r="B288" s="32"/>
      <c r="C288" s="71"/>
      <c r="D288" s="15"/>
      <c r="E288" s="21"/>
      <c r="F288" s="21"/>
      <c r="G288" s="21"/>
      <c r="H288" s="21"/>
      <c r="I288" s="120"/>
      <c r="J288" s="21"/>
      <c r="K288" s="222"/>
      <c r="L288" s="21"/>
      <c r="M288" s="222"/>
      <c r="N288" s="21"/>
      <c r="O288" s="120"/>
      <c r="P288" s="32"/>
      <c r="Q288" s="21"/>
      <c r="R288" s="32"/>
      <c r="S288" s="32"/>
      <c r="T288" s="32"/>
      <c r="U288" s="32"/>
      <c r="V288" s="32"/>
      <c r="W288" s="32"/>
      <c r="X288" s="32"/>
      <c r="Y288" s="32"/>
      <c r="Z288" s="223"/>
      <c r="AA288" s="223"/>
      <c r="AB288" s="223"/>
      <c r="AC288" s="223"/>
    </row>
    <row r="289" ht="15.75" customHeight="1">
      <c r="A289" s="21"/>
      <c r="B289" s="32"/>
      <c r="C289" s="71"/>
      <c r="D289" s="15"/>
      <c r="E289" s="21"/>
      <c r="F289" s="21"/>
      <c r="G289" s="21"/>
      <c r="H289" s="21"/>
      <c r="I289" s="120"/>
      <c r="J289" s="21"/>
      <c r="K289" s="222"/>
      <c r="L289" s="21"/>
      <c r="M289" s="222"/>
      <c r="N289" s="21"/>
      <c r="O289" s="120"/>
      <c r="P289" s="32"/>
      <c r="Q289" s="21"/>
      <c r="R289" s="32"/>
      <c r="S289" s="32"/>
      <c r="T289" s="32"/>
      <c r="U289" s="32"/>
      <c r="V289" s="32"/>
      <c r="W289" s="32"/>
      <c r="X289" s="32"/>
      <c r="Y289" s="32"/>
      <c r="Z289" s="223"/>
      <c r="AA289" s="223"/>
      <c r="AB289" s="223"/>
      <c r="AC289" s="223"/>
    </row>
    <row r="290" ht="15.75" customHeight="1">
      <c r="A290" s="21"/>
      <c r="B290" s="32"/>
      <c r="C290" s="71"/>
      <c r="D290" s="15"/>
      <c r="E290" s="21"/>
      <c r="F290" s="21"/>
      <c r="G290" s="21"/>
      <c r="H290" s="21"/>
      <c r="I290" s="120"/>
      <c r="J290" s="21"/>
      <c r="K290" s="222"/>
      <c r="L290" s="21"/>
      <c r="M290" s="222"/>
      <c r="N290" s="21"/>
      <c r="O290" s="120"/>
      <c r="P290" s="32"/>
      <c r="Q290" s="21"/>
      <c r="R290" s="32"/>
      <c r="S290" s="32"/>
      <c r="T290" s="32"/>
      <c r="U290" s="32"/>
      <c r="V290" s="32"/>
      <c r="W290" s="32"/>
      <c r="X290" s="32"/>
      <c r="Y290" s="32"/>
      <c r="Z290" s="223"/>
      <c r="AA290" s="223"/>
      <c r="AB290" s="223"/>
      <c r="AC290" s="223"/>
    </row>
    <row r="291" ht="15.75" customHeight="1">
      <c r="A291" s="21"/>
      <c r="B291" s="32"/>
      <c r="C291" s="71"/>
      <c r="D291" s="15"/>
      <c r="E291" s="21"/>
      <c r="F291" s="21"/>
      <c r="G291" s="21"/>
      <c r="H291" s="21"/>
      <c r="I291" s="120"/>
      <c r="J291" s="21"/>
      <c r="K291" s="222"/>
      <c r="L291" s="21"/>
      <c r="M291" s="222"/>
      <c r="N291" s="21"/>
      <c r="O291" s="120"/>
      <c r="P291" s="32"/>
      <c r="Q291" s="21"/>
      <c r="R291" s="32"/>
      <c r="S291" s="32"/>
      <c r="T291" s="32"/>
      <c r="U291" s="32"/>
      <c r="V291" s="32"/>
      <c r="W291" s="32"/>
      <c r="X291" s="32"/>
      <c r="Y291" s="32"/>
      <c r="Z291" s="223"/>
      <c r="AA291" s="223"/>
      <c r="AB291" s="223"/>
      <c r="AC291" s="223"/>
    </row>
    <row r="292" ht="15.75" customHeight="1">
      <c r="A292" s="21"/>
      <c r="B292" s="32"/>
      <c r="C292" s="71"/>
      <c r="D292" s="15"/>
      <c r="E292" s="21"/>
      <c r="F292" s="21"/>
      <c r="G292" s="21"/>
      <c r="H292" s="21"/>
      <c r="I292" s="120"/>
      <c r="J292" s="21"/>
      <c r="K292" s="222"/>
      <c r="L292" s="21"/>
      <c r="M292" s="222"/>
      <c r="N292" s="21"/>
      <c r="O292" s="120"/>
      <c r="P292" s="32"/>
      <c r="Q292" s="21"/>
      <c r="R292" s="32"/>
      <c r="S292" s="32"/>
      <c r="T292" s="32"/>
      <c r="U292" s="32"/>
      <c r="V292" s="32"/>
      <c r="W292" s="32"/>
      <c r="X292" s="32"/>
      <c r="Y292" s="32"/>
      <c r="Z292" s="223"/>
      <c r="AA292" s="223"/>
      <c r="AB292" s="223"/>
      <c r="AC292" s="223"/>
    </row>
    <row r="293" ht="15.75" customHeight="1">
      <c r="A293" s="21"/>
      <c r="B293" s="32"/>
      <c r="C293" s="71"/>
      <c r="D293" s="15"/>
      <c r="E293" s="21"/>
      <c r="F293" s="21"/>
      <c r="G293" s="21"/>
      <c r="H293" s="21"/>
      <c r="I293" s="120"/>
      <c r="J293" s="21"/>
      <c r="K293" s="222"/>
      <c r="L293" s="21"/>
      <c r="M293" s="222"/>
      <c r="N293" s="21"/>
      <c r="O293" s="120"/>
      <c r="P293" s="32"/>
      <c r="Q293" s="21"/>
      <c r="R293" s="32"/>
      <c r="S293" s="32"/>
      <c r="T293" s="32"/>
      <c r="U293" s="32"/>
      <c r="V293" s="32"/>
      <c r="W293" s="32"/>
      <c r="X293" s="32"/>
      <c r="Y293" s="32"/>
      <c r="Z293" s="223"/>
      <c r="AA293" s="223"/>
      <c r="AB293" s="223"/>
      <c r="AC293" s="223"/>
    </row>
    <row r="294" ht="15.75" customHeight="1">
      <c r="A294" s="21"/>
      <c r="B294" s="32"/>
      <c r="C294" s="71"/>
      <c r="D294" s="15"/>
      <c r="E294" s="21"/>
      <c r="F294" s="21"/>
      <c r="G294" s="21"/>
      <c r="H294" s="21"/>
      <c r="I294" s="120"/>
      <c r="J294" s="21"/>
      <c r="K294" s="222"/>
      <c r="L294" s="21"/>
      <c r="M294" s="222"/>
      <c r="N294" s="21"/>
      <c r="O294" s="120"/>
      <c r="P294" s="32"/>
      <c r="Q294" s="21"/>
      <c r="R294" s="32"/>
      <c r="S294" s="32"/>
      <c r="T294" s="32"/>
      <c r="U294" s="32"/>
      <c r="V294" s="32"/>
      <c r="W294" s="32"/>
      <c r="X294" s="32"/>
      <c r="Y294" s="32"/>
      <c r="Z294" s="223"/>
      <c r="AA294" s="223"/>
      <c r="AB294" s="223"/>
      <c r="AC294" s="223"/>
    </row>
    <row r="295" ht="15.75" customHeight="1">
      <c r="A295" s="21"/>
      <c r="B295" s="32"/>
      <c r="C295" s="71"/>
      <c r="D295" s="15"/>
      <c r="E295" s="21"/>
      <c r="F295" s="21"/>
      <c r="G295" s="21"/>
      <c r="H295" s="21"/>
      <c r="I295" s="120"/>
      <c r="J295" s="21"/>
      <c r="K295" s="222"/>
      <c r="L295" s="21"/>
      <c r="M295" s="222"/>
      <c r="N295" s="21"/>
      <c r="O295" s="120"/>
      <c r="P295" s="32"/>
      <c r="Q295" s="21"/>
      <c r="R295" s="32"/>
      <c r="S295" s="32"/>
      <c r="T295" s="32"/>
      <c r="U295" s="32"/>
      <c r="V295" s="32"/>
      <c r="W295" s="32"/>
      <c r="X295" s="32"/>
      <c r="Y295" s="32"/>
      <c r="Z295" s="223"/>
      <c r="AA295" s="223"/>
      <c r="AB295" s="223"/>
      <c r="AC295" s="223"/>
    </row>
    <row r="296" ht="15.75" customHeight="1">
      <c r="A296" s="21"/>
      <c r="B296" s="32"/>
      <c r="C296" s="71"/>
      <c r="D296" s="15"/>
      <c r="E296" s="21"/>
      <c r="F296" s="21"/>
      <c r="G296" s="21"/>
      <c r="H296" s="21"/>
      <c r="I296" s="120"/>
      <c r="J296" s="21"/>
      <c r="K296" s="222"/>
      <c r="L296" s="21"/>
      <c r="M296" s="222"/>
      <c r="N296" s="21"/>
      <c r="O296" s="120"/>
      <c r="P296" s="32"/>
      <c r="Q296" s="21"/>
      <c r="R296" s="32"/>
      <c r="S296" s="32"/>
      <c r="T296" s="32"/>
      <c r="U296" s="32"/>
      <c r="V296" s="32"/>
      <c r="W296" s="32"/>
      <c r="X296" s="32"/>
      <c r="Y296" s="32"/>
      <c r="Z296" s="223"/>
      <c r="AA296" s="223"/>
      <c r="AB296" s="223"/>
      <c r="AC296" s="223"/>
    </row>
    <row r="297" ht="15.75" customHeight="1">
      <c r="A297" s="21"/>
      <c r="B297" s="32"/>
      <c r="C297" s="71"/>
      <c r="D297" s="15"/>
      <c r="E297" s="21"/>
      <c r="F297" s="21"/>
      <c r="G297" s="21"/>
      <c r="H297" s="21"/>
      <c r="I297" s="120"/>
      <c r="J297" s="21"/>
      <c r="K297" s="222"/>
      <c r="L297" s="21"/>
      <c r="M297" s="222"/>
      <c r="N297" s="21"/>
      <c r="O297" s="120"/>
      <c r="P297" s="32"/>
      <c r="Q297" s="21"/>
      <c r="R297" s="32"/>
      <c r="S297" s="32"/>
      <c r="T297" s="32"/>
      <c r="U297" s="32"/>
      <c r="V297" s="32"/>
      <c r="W297" s="32"/>
      <c r="X297" s="32"/>
      <c r="Y297" s="32"/>
      <c r="Z297" s="223"/>
      <c r="AA297" s="223"/>
      <c r="AB297" s="223"/>
      <c r="AC297" s="223"/>
    </row>
    <row r="298" ht="15.75" customHeight="1">
      <c r="A298" s="21"/>
      <c r="B298" s="32"/>
      <c r="C298" s="71"/>
      <c r="D298" s="15"/>
      <c r="E298" s="21"/>
      <c r="F298" s="21"/>
      <c r="G298" s="21"/>
      <c r="H298" s="21"/>
      <c r="I298" s="120"/>
      <c r="J298" s="21"/>
      <c r="K298" s="222"/>
      <c r="L298" s="21"/>
      <c r="M298" s="222"/>
      <c r="N298" s="21"/>
      <c r="O298" s="120"/>
      <c r="P298" s="32"/>
      <c r="Q298" s="21"/>
      <c r="R298" s="32"/>
      <c r="S298" s="32"/>
      <c r="T298" s="32"/>
      <c r="U298" s="32"/>
      <c r="V298" s="32"/>
      <c r="W298" s="32"/>
      <c r="X298" s="32"/>
      <c r="Y298" s="32"/>
      <c r="Z298" s="223"/>
      <c r="AA298" s="223"/>
      <c r="AB298" s="223"/>
      <c r="AC298" s="223"/>
    </row>
    <row r="299" ht="15.75" customHeight="1">
      <c r="A299" s="21"/>
      <c r="B299" s="32"/>
      <c r="C299" s="71"/>
      <c r="D299" s="15"/>
      <c r="E299" s="21"/>
      <c r="F299" s="21"/>
      <c r="G299" s="21"/>
      <c r="H299" s="21"/>
      <c r="I299" s="120"/>
      <c r="J299" s="21"/>
      <c r="K299" s="222"/>
      <c r="L299" s="21"/>
      <c r="M299" s="222"/>
      <c r="N299" s="21"/>
      <c r="O299" s="120"/>
      <c r="P299" s="32"/>
      <c r="Q299" s="21"/>
      <c r="R299" s="32"/>
      <c r="S299" s="32"/>
      <c r="T299" s="32"/>
      <c r="U299" s="32"/>
      <c r="V299" s="32"/>
      <c r="W299" s="32"/>
      <c r="X299" s="32"/>
      <c r="Y299" s="32"/>
      <c r="Z299" s="223"/>
      <c r="AA299" s="223"/>
      <c r="AB299" s="223"/>
      <c r="AC299" s="223"/>
    </row>
    <row r="300" ht="15.75" customHeight="1">
      <c r="A300" s="21"/>
      <c r="B300" s="32"/>
      <c r="C300" s="71"/>
      <c r="D300" s="15"/>
      <c r="E300" s="21"/>
      <c r="F300" s="21"/>
      <c r="G300" s="21"/>
      <c r="H300" s="21"/>
      <c r="I300" s="120"/>
      <c r="J300" s="21"/>
      <c r="K300" s="222"/>
      <c r="L300" s="21"/>
      <c r="M300" s="222"/>
      <c r="N300" s="21"/>
      <c r="O300" s="120"/>
      <c r="P300" s="32"/>
      <c r="Q300" s="21"/>
      <c r="R300" s="32"/>
      <c r="S300" s="32"/>
      <c r="T300" s="32"/>
      <c r="U300" s="32"/>
      <c r="V300" s="32"/>
      <c r="W300" s="32"/>
      <c r="X300" s="32"/>
      <c r="Y300" s="32"/>
      <c r="Z300" s="223"/>
      <c r="AA300" s="223"/>
      <c r="AB300" s="223"/>
      <c r="AC300" s="223"/>
    </row>
    <row r="301" ht="15.75" customHeight="1">
      <c r="A301" s="21"/>
      <c r="B301" s="32"/>
      <c r="C301" s="71"/>
      <c r="D301" s="15"/>
      <c r="E301" s="21"/>
      <c r="F301" s="21"/>
      <c r="G301" s="21"/>
      <c r="H301" s="21"/>
      <c r="I301" s="120"/>
      <c r="J301" s="21"/>
      <c r="K301" s="222"/>
      <c r="L301" s="21"/>
      <c r="M301" s="222"/>
      <c r="N301" s="21"/>
      <c r="O301" s="120"/>
      <c r="P301" s="32"/>
      <c r="Q301" s="21"/>
      <c r="R301" s="32"/>
      <c r="S301" s="32"/>
      <c r="T301" s="32"/>
      <c r="U301" s="32"/>
      <c r="V301" s="32"/>
      <c r="W301" s="32"/>
      <c r="X301" s="32"/>
      <c r="Y301" s="32"/>
      <c r="Z301" s="223"/>
      <c r="AA301" s="223"/>
      <c r="AB301" s="223"/>
      <c r="AC301" s="223"/>
    </row>
    <row r="302" ht="15.75" customHeight="1">
      <c r="A302" s="21"/>
      <c r="B302" s="32"/>
      <c r="C302" s="71"/>
      <c r="D302" s="15"/>
      <c r="E302" s="21"/>
      <c r="F302" s="21"/>
      <c r="G302" s="21"/>
      <c r="H302" s="21"/>
      <c r="I302" s="120"/>
      <c r="J302" s="21"/>
      <c r="K302" s="222"/>
      <c r="L302" s="21"/>
      <c r="M302" s="222"/>
      <c r="N302" s="21"/>
      <c r="O302" s="120"/>
      <c r="P302" s="32"/>
      <c r="Q302" s="21"/>
      <c r="R302" s="32"/>
      <c r="S302" s="32"/>
      <c r="T302" s="32"/>
      <c r="U302" s="32"/>
      <c r="V302" s="32"/>
      <c r="W302" s="32"/>
      <c r="X302" s="32"/>
      <c r="Y302" s="32"/>
      <c r="Z302" s="223"/>
      <c r="AA302" s="223"/>
      <c r="AB302" s="223"/>
      <c r="AC302" s="223"/>
    </row>
    <row r="303" ht="15.75" customHeight="1">
      <c r="A303" s="21"/>
      <c r="B303" s="32"/>
      <c r="C303" s="71"/>
      <c r="D303" s="15"/>
      <c r="E303" s="21"/>
      <c r="F303" s="21"/>
      <c r="G303" s="21"/>
      <c r="H303" s="21"/>
      <c r="I303" s="120"/>
      <c r="J303" s="21"/>
      <c r="K303" s="222"/>
      <c r="L303" s="21"/>
      <c r="M303" s="222"/>
      <c r="N303" s="21"/>
      <c r="O303" s="120"/>
      <c r="P303" s="32"/>
      <c r="Q303" s="21"/>
      <c r="R303" s="32"/>
      <c r="S303" s="32"/>
      <c r="T303" s="32"/>
      <c r="U303" s="32"/>
      <c r="V303" s="32"/>
      <c r="W303" s="32"/>
      <c r="X303" s="32"/>
      <c r="Y303" s="32"/>
      <c r="Z303" s="223"/>
      <c r="AA303" s="223"/>
      <c r="AB303" s="223"/>
      <c r="AC303" s="223"/>
    </row>
    <row r="304" ht="15.75" customHeight="1">
      <c r="A304" s="21"/>
      <c r="B304" s="32"/>
      <c r="C304" s="71"/>
      <c r="D304" s="15"/>
      <c r="E304" s="21"/>
      <c r="F304" s="21"/>
      <c r="G304" s="21"/>
      <c r="H304" s="21"/>
      <c r="I304" s="120"/>
      <c r="J304" s="21"/>
      <c r="K304" s="222"/>
      <c r="L304" s="21"/>
      <c r="M304" s="222"/>
      <c r="N304" s="21"/>
      <c r="O304" s="120"/>
      <c r="P304" s="32"/>
      <c r="Q304" s="21"/>
      <c r="R304" s="32"/>
      <c r="S304" s="32"/>
      <c r="T304" s="32"/>
      <c r="U304" s="32"/>
      <c r="V304" s="32"/>
      <c r="W304" s="32"/>
      <c r="X304" s="32"/>
      <c r="Y304" s="32"/>
      <c r="Z304" s="223"/>
      <c r="AA304" s="223"/>
      <c r="AB304" s="223"/>
      <c r="AC304" s="223"/>
    </row>
    <row r="305" ht="15.75" customHeight="1">
      <c r="A305" s="21"/>
      <c r="B305" s="32"/>
      <c r="C305" s="71"/>
      <c r="D305" s="15"/>
      <c r="E305" s="21"/>
      <c r="F305" s="21"/>
      <c r="G305" s="21"/>
      <c r="H305" s="21"/>
      <c r="I305" s="120"/>
      <c r="J305" s="21"/>
      <c r="K305" s="222"/>
      <c r="L305" s="21"/>
      <c r="M305" s="222"/>
      <c r="N305" s="21"/>
      <c r="O305" s="120"/>
      <c r="P305" s="32"/>
      <c r="Q305" s="21"/>
      <c r="R305" s="32"/>
      <c r="S305" s="32"/>
      <c r="T305" s="32"/>
      <c r="U305" s="32"/>
      <c r="V305" s="32"/>
      <c r="W305" s="32"/>
      <c r="X305" s="32"/>
      <c r="Y305" s="32"/>
      <c r="Z305" s="223"/>
      <c r="AA305" s="223"/>
      <c r="AB305" s="223"/>
      <c r="AC305" s="223"/>
    </row>
    <row r="306" ht="15.75" customHeight="1">
      <c r="A306" s="21"/>
      <c r="B306" s="32"/>
      <c r="C306" s="71"/>
      <c r="D306" s="15"/>
      <c r="E306" s="21"/>
      <c r="F306" s="21"/>
      <c r="G306" s="21"/>
      <c r="H306" s="21"/>
      <c r="I306" s="120"/>
      <c r="J306" s="21"/>
      <c r="K306" s="222"/>
      <c r="L306" s="21"/>
      <c r="M306" s="222"/>
      <c r="N306" s="21"/>
      <c r="O306" s="120"/>
      <c r="P306" s="32"/>
      <c r="Q306" s="21"/>
      <c r="R306" s="32"/>
      <c r="S306" s="32"/>
      <c r="T306" s="32"/>
      <c r="U306" s="32"/>
      <c r="V306" s="32"/>
      <c r="W306" s="32"/>
      <c r="X306" s="32"/>
      <c r="Y306" s="32"/>
      <c r="Z306" s="223"/>
      <c r="AA306" s="223"/>
      <c r="AB306" s="223"/>
      <c r="AC306" s="223"/>
    </row>
    <row r="307" ht="15.75" customHeight="1">
      <c r="A307" s="21"/>
      <c r="B307" s="32"/>
      <c r="C307" s="71"/>
      <c r="D307" s="15"/>
      <c r="E307" s="21"/>
      <c r="F307" s="21"/>
      <c r="G307" s="21"/>
      <c r="H307" s="21"/>
      <c r="I307" s="120"/>
      <c r="J307" s="21"/>
      <c r="K307" s="222"/>
      <c r="L307" s="21"/>
      <c r="M307" s="222"/>
      <c r="N307" s="21"/>
      <c r="O307" s="120"/>
      <c r="P307" s="32"/>
      <c r="Q307" s="21"/>
      <c r="R307" s="32"/>
      <c r="S307" s="32"/>
      <c r="T307" s="32"/>
      <c r="U307" s="32"/>
      <c r="V307" s="32"/>
      <c r="W307" s="32"/>
      <c r="X307" s="32"/>
      <c r="Y307" s="32"/>
      <c r="Z307" s="223"/>
      <c r="AA307" s="223"/>
      <c r="AB307" s="223"/>
      <c r="AC307" s="223"/>
    </row>
    <row r="308" ht="15.75" customHeight="1">
      <c r="A308" s="21"/>
      <c r="B308" s="32"/>
      <c r="C308" s="71"/>
      <c r="D308" s="15"/>
      <c r="E308" s="21"/>
      <c r="F308" s="21"/>
      <c r="G308" s="21"/>
      <c r="H308" s="21"/>
      <c r="I308" s="120"/>
      <c r="J308" s="21"/>
      <c r="K308" s="222"/>
      <c r="L308" s="21"/>
      <c r="M308" s="222"/>
      <c r="N308" s="21"/>
      <c r="O308" s="120"/>
      <c r="P308" s="32"/>
      <c r="Q308" s="21"/>
      <c r="R308" s="32"/>
      <c r="S308" s="32"/>
      <c r="T308" s="32"/>
      <c r="U308" s="32"/>
      <c r="V308" s="32"/>
      <c r="W308" s="32"/>
      <c r="X308" s="32"/>
      <c r="Y308" s="32"/>
      <c r="Z308" s="223"/>
      <c r="AA308" s="223"/>
      <c r="AB308" s="223"/>
      <c r="AC308" s="223"/>
    </row>
    <row r="309" ht="15.75" customHeight="1">
      <c r="A309" s="21"/>
      <c r="B309" s="32"/>
      <c r="C309" s="71"/>
      <c r="D309" s="15"/>
      <c r="E309" s="21"/>
      <c r="F309" s="21"/>
      <c r="G309" s="21"/>
      <c r="H309" s="21"/>
      <c r="I309" s="120"/>
      <c r="J309" s="21"/>
      <c r="K309" s="222"/>
      <c r="L309" s="21"/>
      <c r="M309" s="222"/>
      <c r="N309" s="21"/>
      <c r="O309" s="120"/>
      <c r="P309" s="32"/>
      <c r="Q309" s="21"/>
      <c r="R309" s="32"/>
      <c r="S309" s="32"/>
      <c r="T309" s="32"/>
      <c r="U309" s="32"/>
      <c r="V309" s="32"/>
      <c r="W309" s="32"/>
      <c r="X309" s="32"/>
      <c r="Y309" s="32"/>
      <c r="Z309" s="223"/>
      <c r="AA309" s="223"/>
      <c r="AB309" s="223"/>
      <c r="AC309" s="223"/>
    </row>
    <row r="310" ht="15.75" customHeight="1">
      <c r="A310" s="21"/>
      <c r="B310" s="32"/>
      <c r="C310" s="71"/>
      <c r="D310" s="15"/>
      <c r="E310" s="21"/>
      <c r="F310" s="21"/>
      <c r="G310" s="21"/>
      <c r="H310" s="21"/>
      <c r="I310" s="120"/>
      <c r="J310" s="21"/>
      <c r="K310" s="222"/>
      <c r="L310" s="21"/>
      <c r="M310" s="222"/>
      <c r="N310" s="21"/>
      <c r="O310" s="120"/>
      <c r="P310" s="32"/>
      <c r="Q310" s="21"/>
      <c r="R310" s="32"/>
      <c r="S310" s="32"/>
      <c r="T310" s="32"/>
      <c r="U310" s="32"/>
      <c r="V310" s="32"/>
      <c r="W310" s="32"/>
      <c r="X310" s="32"/>
      <c r="Y310" s="32"/>
      <c r="Z310" s="223"/>
      <c r="AA310" s="223"/>
      <c r="AB310" s="223"/>
      <c r="AC310" s="223"/>
    </row>
    <row r="311" ht="15.75" customHeight="1">
      <c r="A311" s="21"/>
      <c r="B311" s="32"/>
      <c r="C311" s="71"/>
      <c r="D311" s="15"/>
      <c r="E311" s="21"/>
      <c r="F311" s="21"/>
      <c r="G311" s="21"/>
      <c r="H311" s="21"/>
      <c r="I311" s="120"/>
      <c r="J311" s="21"/>
      <c r="K311" s="222"/>
      <c r="L311" s="21"/>
      <c r="M311" s="222"/>
      <c r="N311" s="21"/>
      <c r="O311" s="120"/>
      <c r="P311" s="32"/>
      <c r="Q311" s="21"/>
      <c r="R311" s="32"/>
      <c r="S311" s="32"/>
      <c r="T311" s="32"/>
      <c r="U311" s="32"/>
      <c r="V311" s="32"/>
      <c r="W311" s="32"/>
      <c r="X311" s="32"/>
      <c r="Y311" s="32"/>
      <c r="Z311" s="223"/>
      <c r="AA311" s="223"/>
      <c r="AB311" s="223"/>
      <c r="AC311" s="223"/>
    </row>
    <row r="312" ht="15.75" customHeight="1">
      <c r="A312" s="21"/>
      <c r="B312" s="32"/>
      <c r="C312" s="71"/>
      <c r="D312" s="15"/>
      <c r="E312" s="21"/>
      <c r="F312" s="21"/>
      <c r="G312" s="21"/>
      <c r="H312" s="21"/>
      <c r="I312" s="120"/>
      <c r="J312" s="21"/>
      <c r="K312" s="222"/>
      <c r="L312" s="21"/>
      <c r="M312" s="222"/>
      <c r="N312" s="21"/>
      <c r="O312" s="120"/>
      <c r="P312" s="32"/>
      <c r="Q312" s="21"/>
      <c r="R312" s="32"/>
      <c r="S312" s="32"/>
      <c r="T312" s="32"/>
      <c r="U312" s="32"/>
      <c r="V312" s="32"/>
      <c r="W312" s="32"/>
      <c r="X312" s="32"/>
      <c r="Y312" s="32"/>
      <c r="Z312" s="223"/>
      <c r="AA312" s="223"/>
      <c r="AB312" s="223"/>
      <c r="AC312" s="223"/>
    </row>
    <row r="313" ht="15.75" customHeight="1">
      <c r="A313" s="21"/>
      <c r="B313" s="32"/>
      <c r="C313" s="71"/>
      <c r="D313" s="15"/>
      <c r="E313" s="21"/>
      <c r="F313" s="21"/>
      <c r="G313" s="21"/>
      <c r="H313" s="21"/>
      <c r="I313" s="120"/>
      <c r="J313" s="21"/>
      <c r="K313" s="222"/>
      <c r="L313" s="21"/>
      <c r="M313" s="222"/>
      <c r="N313" s="21"/>
      <c r="O313" s="120"/>
      <c r="P313" s="32"/>
      <c r="Q313" s="21"/>
      <c r="R313" s="32"/>
      <c r="S313" s="32"/>
      <c r="T313" s="32"/>
      <c r="U313" s="32"/>
      <c r="V313" s="32"/>
      <c r="W313" s="32"/>
      <c r="X313" s="32"/>
      <c r="Y313" s="32"/>
      <c r="Z313" s="223"/>
      <c r="AA313" s="223"/>
      <c r="AB313" s="223"/>
      <c r="AC313" s="223"/>
    </row>
    <row r="314" ht="15.75" customHeight="1">
      <c r="A314" s="21"/>
      <c r="B314" s="32"/>
      <c r="C314" s="71"/>
      <c r="D314" s="15"/>
      <c r="E314" s="21"/>
      <c r="F314" s="21"/>
      <c r="G314" s="21"/>
      <c r="H314" s="21"/>
      <c r="I314" s="120"/>
      <c r="J314" s="21"/>
      <c r="K314" s="222"/>
      <c r="L314" s="21"/>
      <c r="M314" s="222"/>
      <c r="N314" s="21"/>
      <c r="O314" s="120"/>
      <c r="P314" s="32"/>
      <c r="Q314" s="21"/>
      <c r="R314" s="32"/>
      <c r="S314" s="32"/>
      <c r="T314" s="32"/>
      <c r="U314" s="32"/>
      <c r="V314" s="32"/>
      <c r="W314" s="32"/>
      <c r="X314" s="32"/>
      <c r="Y314" s="32"/>
      <c r="Z314" s="223"/>
      <c r="AA314" s="223"/>
      <c r="AB314" s="223"/>
      <c r="AC314" s="223"/>
    </row>
    <row r="315" ht="15.75" customHeight="1">
      <c r="A315" s="21"/>
      <c r="B315" s="32"/>
      <c r="C315" s="71"/>
      <c r="D315" s="15"/>
      <c r="E315" s="21"/>
      <c r="F315" s="21"/>
      <c r="G315" s="21"/>
      <c r="H315" s="21"/>
      <c r="I315" s="120"/>
      <c r="J315" s="21"/>
      <c r="K315" s="222"/>
      <c r="L315" s="21"/>
      <c r="M315" s="222"/>
      <c r="N315" s="21"/>
      <c r="O315" s="120"/>
      <c r="P315" s="32"/>
      <c r="Q315" s="21"/>
      <c r="R315" s="32"/>
      <c r="S315" s="32"/>
      <c r="T315" s="32"/>
      <c r="U315" s="32"/>
      <c r="V315" s="32"/>
      <c r="W315" s="32"/>
      <c r="X315" s="32"/>
      <c r="Y315" s="32"/>
      <c r="Z315" s="223"/>
      <c r="AA315" s="223"/>
      <c r="AB315" s="223"/>
      <c r="AC315" s="223"/>
    </row>
    <row r="316" ht="15.75" customHeight="1">
      <c r="A316" s="21"/>
      <c r="B316" s="32"/>
      <c r="C316" s="71"/>
      <c r="D316" s="15"/>
      <c r="E316" s="21"/>
      <c r="F316" s="21"/>
      <c r="G316" s="21"/>
      <c r="H316" s="21"/>
      <c r="I316" s="120"/>
      <c r="J316" s="21"/>
      <c r="K316" s="222"/>
      <c r="L316" s="21"/>
      <c r="M316" s="222"/>
      <c r="N316" s="21"/>
      <c r="O316" s="120"/>
      <c r="P316" s="32"/>
      <c r="Q316" s="21"/>
      <c r="R316" s="32"/>
      <c r="S316" s="32"/>
      <c r="T316" s="32"/>
      <c r="U316" s="32"/>
      <c r="V316" s="32"/>
      <c r="W316" s="32"/>
      <c r="X316" s="32"/>
      <c r="Y316" s="32"/>
      <c r="Z316" s="223"/>
      <c r="AA316" s="223"/>
      <c r="AB316" s="223"/>
      <c r="AC316" s="223"/>
    </row>
    <row r="317" ht="15.75" customHeight="1">
      <c r="A317" s="21"/>
      <c r="B317" s="32"/>
      <c r="C317" s="71"/>
      <c r="D317" s="15"/>
      <c r="E317" s="21"/>
      <c r="F317" s="21"/>
      <c r="G317" s="21"/>
      <c r="H317" s="21"/>
      <c r="I317" s="120"/>
      <c r="J317" s="21"/>
      <c r="K317" s="222"/>
      <c r="L317" s="21"/>
      <c r="M317" s="222"/>
      <c r="N317" s="21"/>
      <c r="O317" s="120"/>
      <c r="P317" s="32"/>
      <c r="Q317" s="21"/>
      <c r="R317" s="32"/>
      <c r="S317" s="32"/>
      <c r="T317" s="32"/>
      <c r="U317" s="32"/>
      <c r="V317" s="32"/>
      <c r="W317" s="32"/>
      <c r="X317" s="32"/>
      <c r="Y317" s="32"/>
      <c r="Z317" s="223"/>
      <c r="AA317" s="223"/>
      <c r="AB317" s="223"/>
      <c r="AC317" s="223"/>
    </row>
    <row r="318" ht="15.75" customHeight="1">
      <c r="A318" s="21"/>
      <c r="B318" s="32"/>
      <c r="C318" s="71"/>
      <c r="D318" s="15"/>
      <c r="E318" s="21"/>
      <c r="F318" s="21"/>
      <c r="G318" s="21"/>
      <c r="H318" s="21"/>
      <c r="I318" s="120"/>
      <c r="J318" s="21"/>
      <c r="K318" s="222"/>
      <c r="L318" s="21"/>
      <c r="M318" s="222"/>
      <c r="N318" s="21"/>
      <c r="O318" s="120"/>
      <c r="P318" s="32"/>
      <c r="Q318" s="21"/>
      <c r="R318" s="32"/>
      <c r="S318" s="32"/>
      <c r="T318" s="32"/>
      <c r="U318" s="32"/>
      <c r="V318" s="32"/>
      <c r="W318" s="32"/>
      <c r="X318" s="32"/>
      <c r="Y318" s="32"/>
      <c r="Z318" s="223"/>
      <c r="AA318" s="223"/>
      <c r="AB318" s="223"/>
      <c r="AC318" s="223"/>
    </row>
    <row r="319" ht="15.75" customHeight="1">
      <c r="A319" s="21"/>
      <c r="B319" s="32"/>
      <c r="C319" s="71"/>
      <c r="D319" s="15"/>
      <c r="E319" s="21"/>
      <c r="F319" s="21"/>
      <c r="G319" s="21"/>
      <c r="H319" s="21"/>
      <c r="I319" s="120"/>
      <c r="J319" s="21"/>
      <c r="K319" s="222"/>
      <c r="L319" s="21"/>
      <c r="M319" s="222"/>
      <c r="N319" s="21"/>
      <c r="O319" s="120"/>
      <c r="P319" s="32"/>
      <c r="Q319" s="21"/>
      <c r="R319" s="32"/>
      <c r="S319" s="32"/>
      <c r="T319" s="32"/>
      <c r="U319" s="32"/>
      <c r="V319" s="32"/>
      <c r="W319" s="32"/>
      <c r="X319" s="32"/>
      <c r="Y319" s="32"/>
      <c r="Z319" s="223"/>
      <c r="AA319" s="223"/>
      <c r="AB319" s="223"/>
      <c r="AC319" s="223"/>
    </row>
    <row r="320" ht="15.75" customHeight="1">
      <c r="A320" s="21"/>
      <c r="B320" s="32"/>
      <c r="C320" s="71"/>
      <c r="D320" s="15"/>
      <c r="E320" s="21"/>
      <c r="F320" s="21"/>
      <c r="G320" s="21"/>
      <c r="H320" s="21"/>
      <c r="I320" s="120"/>
      <c r="J320" s="21"/>
      <c r="K320" s="222"/>
      <c r="L320" s="21"/>
      <c r="M320" s="222"/>
      <c r="N320" s="21"/>
      <c r="O320" s="120"/>
      <c r="P320" s="32"/>
      <c r="Q320" s="21"/>
      <c r="R320" s="32"/>
      <c r="S320" s="32"/>
      <c r="T320" s="32"/>
      <c r="U320" s="32"/>
      <c r="V320" s="32"/>
      <c r="W320" s="32"/>
      <c r="X320" s="32"/>
      <c r="Y320" s="32"/>
      <c r="Z320" s="223"/>
      <c r="AA320" s="223"/>
      <c r="AB320" s="223"/>
      <c r="AC320" s="223"/>
    </row>
    <row r="321" ht="15.75" customHeight="1">
      <c r="A321" s="21"/>
      <c r="B321" s="32"/>
      <c r="C321" s="71"/>
      <c r="D321" s="15"/>
      <c r="E321" s="21"/>
      <c r="F321" s="21"/>
      <c r="G321" s="21"/>
      <c r="H321" s="21"/>
      <c r="I321" s="120"/>
      <c r="J321" s="21"/>
      <c r="K321" s="222"/>
      <c r="L321" s="21"/>
      <c r="M321" s="222"/>
      <c r="N321" s="21"/>
      <c r="O321" s="120"/>
      <c r="P321" s="32"/>
      <c r="Q321" s="21"/>
      <c r="R321" s="32"/>
      <c r="S321" s="32"/>
      <c r="T321" s="32"/>
      <c r="U321" s="32"/>
      <c r="V321" s="32"/>
      <c r="W321" s="32"/>
      <c r="X321" s="32"/>
      <c r="Y321" s="32"/>
      <c r="Z321" s="223"/>
      <c r="AA321" s="223"/>
      <c r="AB321" s="223"/>
      <c r="AC321" s="223"/>
    </row>
    <row r="322" ht="15.75" customHeight="1">
      <c r="A322" s="21"/>
      <c r="B322" s="32"/>
      <c r="C322" s="71"/>
      <c r="D322" s="15"/>
      <c r="E322" s="21"/>
      <c r="F322" s="21"/>
      <c r="G322" s="21"/>
      <c r="H322" s="21"/>
      <c r="I322" s="120"/>
      <c r="J322" s="21"/>
      <c r="K322" s="222"/>
      <c r="L322" s="21"/>
      <c r="M322" s="222"/>
      <c r="N322" s="21"/>
      <c r="O322" s="120"/>
      <c r="P322" s="32"/>
      <c r="Q322" s="21"/>
      <c r="R322" s="32"/>
      <c r="S322" s="32"/>
      <c r="T322" s="32"/>
      <c r="U322" s="32"/>
      <c r="V322" s="32"/>
      <c r="W322" s="32"/>
      <c r="X322" s="32"/>
      <c r="Y322" s="32"/>
      <c r="Z322" s="223"/>
      <c r="AA322" s="223"/>
      <c r="AB322" s="223"/>
      <c r="AC322" s="223"/>
    </row>
    <row r="323" ht="15.75" customHeight="1">
      <c r="A323" s="21"/>
      <c r="B323" s="32"/>
      <c r="C323" s="71"/>
      <c r="D323" s="15"/>
      <c r="E323" s="21"/>
      <c r="F323" s="21"/>
      <c r="G323" s="21"/>
      <c r="H323" s="21"/>
      <c r="I323" s="120"/>
      <c r="J323" s="21"/>
      <c r="K323" s="222"/>
      <c r="L323" s="21"/>
      <c r="M323" s="222"/>
      <c r="N323" s="21"/>
      <c r="O323" s="120"/>
      <c r="P323" s="32"/>
      <c r="Q323" s="21"/>
      <c r="R323" s="32"/>
      <c r="S323" s="32"/>
      <c r="T323" s="32"/>
      <c r="U323" s="32"/>
      <c r="V323" s="32"/>
      <c r="W323" s="32"/>
      <c r="X323" s="32"/>
      <c r="Y323" s="32"/>
      <c r="Z323" s="223"/>
      <c r="AA323" s="223"/>
      <c r="AB323" s="223"/>
      <c r="AC323" s="223"/>
    </row>
    <row r="324" ht="15.75" customHeight="1">
      <c r="A324" s="21"/>
      <c r="B324" s="32"/>
      <c r="C324" s="71"/>
      <c r="D324" s="15"/>
      <c r="E324" s="21"/>
      <c r="F324" s="21"/>
      <c r="G324" s="21"/>
      <c r="H324" s="21"/>
      <c r="I324" s="120"/>
      <c r="J324" s="21"/>
      <c r="K324" s="222"/>
      <c r="L324" s="21"/>
      <c r="M324" s="222"/>
      <c r="N324" s="21"/>
      <c r="O324" s="120"/>
      <c r="P324" s="32"/>
      <c r="Q324" s="21"/>
      <c r="R324" s="32"/>
      <c r="S324" s="32"/>
      <c r="T324" s="32"/>
      <c r="U324" s="32"/>
      <c r="V324" s="32"/>
      <c r="W324" s="32"/>
      <c r="X324" s="32"/>
      <c r="Y324" s="32"/>
      <c r="Z324" s="223"/>
      <c r="AA324" s="223"/>
      <c r="AB324" s="223"/>
      <c r="AC324" s="223"/>
    </row>
    <row r="325" ht="15.75" customHeight="1">
      <c r="A325" s="21"/>
      <c r="B325" s="32"/>
      <c r="C325" s="71"/>
      <c r="D325" s="15"/>
      <c r="E325" s="21"/>
      <c r="F325" s="21"/>
      <c r="G325" s="21"/>
      <c r="H325" s="21"/>
      <c r="I325" s="120"/>
      <c r="J325" s="21"/>
      <c r="K325" s="222"/>
      <c r="L325" s="21"/>
      <c r="M325" s="222"/>
      <c r="N325" s="21"/>
      <c r="O325" s="120"/>
      <c r="P325" s="32"/>
      <c r="Q325" s="21"/>
      <c r="R325" s="32"/>
      <c r="S325" s="32"/>
      <c r="T325" s="32"/>
      <c r="U325" s="32"/>
      <c r="V325" s="32"/>
      <c r="W325" s="32"/>
      <c r="X325" s="32"/>
      <c r="Y325" s="32"/>
      <c r="Z325" s="223"/>
      <c r="AA325" s="223"/>
      <c r="AB325" s="223"/>
      <c r="AC325" s="223"/>
    </row>
    <row r="326" ht="15.75" customHeight="1">
      <c r="A326" s="21"/>
      <c r="B326" s="32"/>
      <c r="C326" s="71"/>
      <c r="D326" s="15"/>
      <c r="E326" s="21"/>
      <c r="F326" s="21"/>
      <c r="G326" s="21"/>
      <c r="H326" s="21"/>
      <c r="I326" s="120"/>
      <c r="J326" s="21"/>
      <c r="K326" s="222"/>
      <c r="L326" s="21"/>
      <c r="M326" s="222"/>
      <c r="N326" s="21"/>
      <c r="O326" s="120"/>
      <c r="P326" s="32"/>
      <c r="Q326" s="21"/>
      <c r="R326" s="32"/>
      <c r="S326" s="32"/>
      <c r="T326" s="32"/>
      <c r="U326" s="32"/>
      <c r="V326" s="32"/>
      <c r="W326" s="32"/>
      <c r="X326" s="32"/>
      <c r="Y326" s="32"/>
      <c r="Z326" s="223"/>
      <c r="AA326" s="223"/>
      <c r="AB326" s="223"/>
      <c r="AC326" s="223"/>
    </row>
    <row r="327" ht="15.75" customHeight="1">
      <c r="A327" s="21"/>
      <c r="B327" s="32"/>
      <c r="C327" s="71"/>
      <c r="D327" s="15"/>
      <c r="E327" s="21"/>
      <c r="F327" s="21"/>
      <c r="G327" s="21"/>
      <c r="H327" s="21"/>
      <c r="I327" s="120"/>
      <c r="J327" s="21"/>
      <c r="K327" s="222"/>
      <c r="L327" s="21"/>
      <c r="M327" s="222"/>
      <c r="N327" s="21"/>
      <c r="O327" s="120"/>
      <c r="P327" s="32"/>
      <c r="Q327" s="21"/>
      <c r="R327" s="32"/>
      <c r="S327" s="32"/>
      <c r="T327" s="32"/>
      <c r="U327" s="32"/>
      <c r="V327" s="32"/>
      <c r="W327" s="32"/>
      <c r="X327" s="32"/>
      <c r="Y327" s="32"/>
      <c r="Z327" s="223"/>
      <c r="AA327" s="223"/>
      <c r="AB327" s="223"/>
      <c r="AC327" s="223"/>
    </row>
    <row r="328" ht="15.75" customHeight="1">
      <c r="A328" s="21"/>
      <c r="B328" s="32"/>
      <c r="C328" s="71"/>
      <c r="D328" s="15"/>
      <c r="E328" s="21"/>
      <c r="F328" s="21"/>
      <c r="G328" s="21"/>
      <c r="H328" s="21"/>
      <c r="I328" s="120"/>
      <c r="J328" s="21"/>
      <c r="K328" s="222"/>
      <c r="L328" s="21"/>
      <c r="M328" s="222"/>
      <c r="N328" s="21"/>
      <c r="O328" s="120"/>
      <c r="P328" s="32"/>
      <c r="Q328" s="21"/>
      <c r="R328" s="32"/>
      <c r="S328" s="32"/>
      <c r="T328" s="32"/>
      <c r="U328" s="32"/>
      <c r="V328" s="32"/>
      <c r="W328" s="32"/>
      <c r="X328" s="32"/>
      <c r="Y328" s="32"/>
      <c r="Z328" s="223"/>
      <c r="AA328" s="223"/>
      <c r="AB328" s="223"/>
      <c r="AC328" s="223"/>
    </row>
    <row r="329" ht="15.75" customHeight="1">
      <c r="A329" s="21"/>
      <c r="B329" s="32"/>
      <c r="C329" s="71"/>
      <c r="D329" s="15"/>
      <c r="E329" s="21"/>
      <c r="F329" s="21"/>
      <c r="G329" s="21"/>
      <c r="H329" s="21"/>
      <c r="I329" s="120"/>
      <c r="J329" s="21"/>
      <c r="K329" s="222"/>
      <c r="L329" s="21"/>
      <c r="M329" s="222"/>
      <c r="N329" s="21"/>
      <c r="O329" s="120"/>
      <c r="P329" s="32"/>
      <c r="Q329" s="21"/>
      <c r="R329" s="32"/>
      <c r="S329" s="32"/>
      <c r="T329" s="32"/>
      <c r="U329" s="32"/>
      <c r="V329" s="32"/>
      <c r="W329" s="32"/>
      <c r="X329" s="32"/>
      <c r="Y329" s="32"/>
      <c r="Z329" s="223"/>
      <c r="AA329" s="223"/>
      <c r="AB329" s="223"/>
      <c r="AC329" s="223"/>
    </row>
    <row r="330" ht="15.75" customHeight="1">
      <c r="A330" s="21"/>
      <c r="B330" s="32"/>
      <c r="C330" s="71"/>
      <c r="D330" s="15"/>
      <c r="E330" s="21"/>
      <c r="F330" s="21"/>
      <c r="G330" s="21"/>
      <c r="H330" s="21"/>
      <c r="I330" s="120"/>
      <c r="J330" s="21"/>
      <c r="K330" s="222"/>
      <c r="L330" s="21"/>
      <c r="M330" s="222"/>
      <c r="N330" s="21"/>
      <c r="O330" s="120"/>
      <c r="P330" s="32"/>
      <c r="Q330" s="21"/>
      <c r="R330" s="32"/>
      <c r="S330" s="32"/>
      <c r="T330" s="32"/>
      <c r="U330" s="32"/>
      <c r="V330" s="32"/>
      <c r="W330" s="32"/>
      <c r="X330" s="32"/>
      <c r="Y330" s="32"/>
      <c r="Z330" s="223"/>
      <c r="AA330" s="223"/>
      <c r="AB330" s="223"/>
      <c r="AC330" s="223"/>
    </row>
    <row r="331" ht="15.75" customHeight="1">
      <c r="A331" s="21"/>
      <c r="B331" s="32"/>
      <c r="C331" s="71"/>
      <c r="D331" s="15"/>
      <c r="E331" s="21"/>
      <c r="F331" s="21"/>
      <c r="G331" s="21"/>
      <c r="H331" s="21"/>
      <c r="I331" s="120"/>
      <c r="J331" s="21"/>
      <c r="K331" s="222"/>
      <c r="L331" s="21"/>
      <c r="M331" s="222"/>
      <c r="N331" s="21"/>
      <c r="O331" s="120"/>
      <c r="P331" s="32"/>
      <c r="Q331" s="21"/>
      <c r="R331" s="32"/>
      <c r="S331" s="32"/>
      <c r="T331" s="32"/>
      <c r="U331" s="32"/>
      <c r="V331" s="32"/>
      <c r="W331" s="32"/>
      <c r="X331" s="32"/>
      <c r="Y331" s="32"/>
      <c r="Z331" s="223"/>
      <c r="AA331" s="223"/>
      <c r="AB331" s="223"/>
      <c r="AC331" s="223"/>
    </row>
    <row r="332" ht="15.75" customHeight="1">
      <c r="A332" s="21"/>
      <c r="B332" s="32"/>
      <c r="C332" s="71"/>
      <c r="D332" s="15"/>
      <c r="E332" s="21"/>
      <c r="F332" s="21"/>
      <c r="G332" s="21"/>
      <c r="H332" s="21"/>
      <c r="I332" s="120"/>
      <c r="J332" s="21"/>
      <c r="K332" s="222"/>
      <c r="L332" s="21"/>
      <c r="M332" s="222"/>
      <c r="N332" s="21"/>
      <c r="O332" s="120"/>
      <c r="P332" s="32"/>
      <c r="Q332" s="21"/>
      <c r="R332" s="32"/>
      <c r="S332" s="32"/>
      <c r="T332" s="32"/>
      <c r="U332" s="32"/>
      <c r="V332" s="32"/>
      <c r="W332" s="32"/>
      <c r="X332" s="32"/>
      <c r="Y332" s="32"/>
      <c r="Z332" s="223"/>
      <c r="AA332" s="223"/>
      <c r="AB332" s="223"/>
      <c r="AC332" s="223"/>
    </row>
    <row r="333" ht="15.75" customHeight="1">
      <c r="A333" s="21"/>
      <c r="B333" s="32"/>
      <c r="C333" s="71"/>
      <c r="D333" s="15"/>
      <c r="E333" s="21"/>
      <c r="F333" s="21"/>
      <c r="G333" s="21"/>
      <c r="H333" s="21"/>
      <c r="I333" s="120"/>
      <c r="J333" s="21"/>
      <c r="K333" s="222"/>
      <c r="L333" s="21"/>
      <c r="M333" s="222"/>
      <c r="N333" s="21"/>
      <c r="O333" s="120"/>
      <c r="P333" s="32"/>
      <c r="Q333" s="21"/>
      <c r="R333" s="32"/>
      <c r="S333" s="32"/>
      <c r="T333" s="32"/>
      <c r="U333" s="32"/>
      <c r="V333" s="32"/>
      <c r="W333" s="32"/>
      <c r="X333" s="32"/>
      <c r="Y333" s="32"/>
      <c r="Z333" s="223"/>
      <c r="AA333" s="223"/>
      <c r="AB333" s="223"/>
      <c r="AC333" s="223"/>
    </row>
    <row r="334" ht="15.75" customHeight="1">
      <c r="A334" s="21"/>
      <c r="B334" s="32"/>
      <c r="C334" s="71"/>
      <c r="D334" s="15"/>
      <c r="E334" s="21"/>
      <c r="F334" s="21"/>
      <c r="G334" s="21"/>
      <c r="H334" s="21"/>
      <c r="I334" s="120"/>
      <c r="J334" s="21"/>
      <c r="K334" s="222"/>
      <c r="L334" s="21"/>
      <c r="M334" s="222"/>
      <c r="N334" s="21"/>
      <c r="O334" s="120"/>
      <c r="P334" s="32"/>
      <c r="Q334" s="21"/>
      <c r="R334" s="32"/>
      <c r="S334" s="32"/>
      <c r="T334" s="32"/>
      <c r="U334" s="32"/>
      <c r="V334" s="32"/>
      <c r="W334" s="32"/>
      <c r="X334" s="32"/>
      <c r="Y334" s="32"/>
      <c r="Z334" s="223"/>
      <c r="AA334" s="223"/>
      <c r="AB334" s="223"/>
      <c r="AC334" s="223"/>
    </row>
    <row r="335" ht="15.75" customHeight="1">
      <c r="A335" s="21"/>
      <c r="B335" s="32"/>
      <c r="C335" s="71"/>
      <c r="D335" s="15"/>
      <c r="E335" s="21"/>
      <c r="F335" s="21"/>
      <c r="G335" s="21"/>
      <c r="H335" s="21"/>
      <c r="I335" s="120"/>
      <c r="J335" s="21"/>
      <c r="K335" s="222"/>
      <c r="L335" s="21"/>
      <c r="M335" s="222"/>
      <c r="N335" s="21"/>
      <c r="O335" s="120"/>
      <c r="P335" s="32"/>
      <c r="Q335" s="21"/>
      <c r="R335" s="32"/>
      <c r="S335" s="32"/>
      <c r="T335" s="32"/>
      <c r="U335" s="32"/>
      <c r="V335" s="32"/>
      <c r="W335" s="32"/>
      <c r="X335" s="32"/>
      <c r="Y335" s="32"/>
      <c r="Z335" s="223"/>
      <c r="AA335" s="223"/>
      <c r="AB335" s="223"/>
      <c r="AC335" s="223"/>
    </row>
    <row r="336" ht="15.75" customHeight="1">
      <c r="A336" s="21"/>
      <c r="B336" s="32"/>
      <c r="C336" s="71"/>
      <c r="D336" s="15"/>
      <c r="E336" s="21"/>
      <c r="F336" s="21"/>
      <c r="G336" s="21"/>
      <c r="H336" s="21"/>
      <c r="I336" s="120"/>
      <c r="J336" s="21"/>
      <c r="K336" s="222"/>
      <c r="L336" s="21"/>
      <c r="M336" s="222"/>
      <c r="N336" s="21"/>
      <c r="O336" s="120"/>
      <c r="P336" s="32"/>
      <c r="Q336" s="21"/>
      <c r="R336" s="32"/>
      <c r="S336" s="32"/>
      <c r="T336" s="32"/>
      <c r="U336" s="32"/>
      <c r="V336" s="32"/>
      <c r="W336" s="32"/>
      <c r="X336" s="32"/>
      <c r="Y336" s="32"/>
      <c r="Z336" s="223"/>
      <c r="AA336" s="223"/>
      <c r="AB336" s="223"/>
      <c r="AC336" s="223"/>
    </row>
    <row r="337" ht="15.75" customHeight="1">
      <c r="A337" s="21"/>
      <c r="B337" s="32"/>
      <c r="C337" s="71"/>
      <c r="D337" s="15"/>
      <c r="E337" s="21"/>
      <c r="F337" s="21"/>
      <c r="G337" s="21"/>
      <c r="H337" s="21"/>
      <c r="I337" s="120"/>
      <c r="J337" s="21"/>
      <c r="K337" s="222"/>
      <c r="L337" s="21"/>
      <c r="M337" s="222"/>
      <c r="N337" s="21"/>
      <c r="O337" s="120"/>
      <c r="P337" s="32"/>
      <c r="Q337" s="21"/>
      <c r="R337" s="32"/>
      <c r="S337" s="32"/>
      <c r="T337" s="32"/>
      <c r="U337" s="32"/>
      <c r="V337" s="32"/>
      <c r="W337" s="32"/>
      <c r="X337" s="32"/>
      <c r="Y337" s="32"/>
      <c r="Z337" s="223"/>
      <c r="AA337" s="223"/>
      <c r="AB337" s="223"/>
      <c r="AC337" s="223"/>
    </row>
    <row r="338" ht="15.75" customHeight="1">
      <c r="A338" s="21"/>
      <c r="B338" s="32"/>
      <c r="C338" s="71"/>
      <c r="D338" s="15"/>
      <c r="E338" s="21"/>
      <c r="F338" s="21"/>
      <c r="G338" s="21"/>
      <c r="H338" s="21"/>
      <c r="I338" s="120"/>
      <c r="J338" s="21"/>
      <c r="K338" s="222"/>
      <c r="L338" s="21"/>
      <c r="M338" s="222"/>
      <c r="N338" s="21"/>
      <c r="O338" s="120"/>
      <c r="P338" s="32"/>
      <c r="Q338" s="21"/>
      <c r="R338" s="32"/>
      <c r="S338" s="32"/>
      <c r="T338" s="32"/>
      <c r="U338" s="32"/>
      <c r="V338" s="32"/>
      <c r="W338" s="32"/>
      <c r="X338" s="32"/>
      <c r="Y338" s="32"/>
      <c r="Z338" s="223"/>
      <c r="AA338" s="223"/>
      <c r="AB338" s="223"/>
      <c r="AC338" s="223"/>
    </row>
    <row r="339" ht="15.75" customHeight="1">
      <c r="A339" s="21"/>
      <c r="B339" s="32"/>
      <c r="C339" s="71"/>
      <c r="D339" s="15"/>
      <c r="E339" s="21"/>
      <c r="F339" s="21"/>
      <c r="G339" s="21"/>
      <c r="H339" s="21"/>
      <c r="I339" s="120"/>
      <c r="J339" s="21"/>
      <c r="K339" s="222"/>
      <c r="L339" s="21"/>
      <c r="M339" s="222"/>
      <c r="N339" s="21"/>
      <c r="O339" s="120"/>
      <c r="P339" s="32"/>
      <c r="Q339" s="21"/>
      <c r="R339" s="32"/>
      <c r="S339" s="32"/>
      <c r="T339" s="32"/>
      <c r="U339" s="32"/>
      <c r="V339" s="32"/>
      <c r="W339" s="32"/>
      <c r="X339" s="32"/>
      <c r="Y339" s="32"/>
      <c r="Z339" s="223"/>
      <c r="AA339" s="223"/>
      <c r="AB339" s="223"/>
      <c r="AC339" s="223"/>
    </row>
    <row r="340" ht="15.75" customHeight="1">
      <c r="A340" s="21"/>
      <c r="B340" s="32"/>
      <c r="C340" s="71"/>
      <c r="D340" s="15"/>
      <c r="E340" s="21"/>
      <c r="F340" s="21"/>
      <c r="G340" s="21"/>
      <c r="H340" s="21"/>
      <c r="I340" s="120"/>
      <c r="J340" s="21"/>
      <c r="K340" s="222"/>
      <c r="L340" s="21"/>
      <c r="M340" s="222"/>
      <c r="N340" s="21"/>
      <c r="O340" s="120"/>
      <c r="P340" s="32"/>
      <c r="Q340" s="21"/>
      <c r="R340" s="32"/>
      <c r="S340" s="32"/>
      <c r="T340" s="32"/>
      <c r="U340" s="32"/>
      <c r="V340" s="32"/>
      <c r="W340" s="32"/>
      <c r="X340" s="32"/>
      <c r="Y340" s="32"/>
      <c r="Z340" s="223"/>
      <c r="AA340" s="223"/>
      <c r="AB340" s="223"/>
      <c r="AC340" s="223"/>
    </row>
    <row r="341" ht="15.75" customHeight="1">
      <c r="A341" s="21"/>
      <c r="B341" s="32"/>
      <c r="C341" s="71"/>
      <c r="D341" s="15"/>
      <c r="E341" s="21"/>
      <c r="F341" s="21"/>
      <c r="G341" s="21"/>
      <c r="H341" s="21"/>
      <c r="I341" s="120"/>
      <c r="J341" s="21"/>
      <c r="K341" s="222"/>
      <c r="L341" s="21"/>
      <c r="M341" s="222"/>
      <c r="N341" s="21"/>
      <c r="O341" s="120"/>
      <c r="P341" s="32"/>
      <c r="Q341" s="21"/>
      <c r="R341" s="32"/>
      <c r="S341" s="32"/>
      <c r="T341" s="32"/>
      <c r="U341" s="32"/>
      <c r="V341" s="32"/>
      <c r="W341" s="32"/>
      <c r="X341" s="32"/>
      <c r="Y341" s="32"/>
      <c r="Z341" s="223"/>
      <c r="AA341" s="223"/>
      <c r="AB341" s="223"/>
      <c r="AC341" s="223"/>
    </row>
    <row r="342" ht="15.75" customHeight="1">
      <c r="A342" s="21"/>
      <c r="B342" s="32"/>
      <c r="C342" s="71"/>
      <c r="D342" s="15"/>
      <c r="E342" s="21"/>
      <c r="F342" s="21"/>
      <c r="G342" s="21"/>
      <c r="H342" s="21"/>
      <c r="I342" s="120"/>
      <c r="J342" s="21"/>
      <c r="K342" s="222"/>
      <c r="L342" s="21"/>
      <c r="M342" s="222"/>
      <c r="N342" s="21"/>
      <c r="O342" s="120"/>
      <c r="P342" s="32"/>
      <c r="Q342" s="21"/>
      <c r="R342" s="32"/>
      <c r="S342" s="32"/>
      <c r="T342" s="32"/>
      <c r="U342" s="32"/>
      <c r="V342" s="32"/>
      <c r="W342" s="32"/>
      <c r="X342" s="32"/>
      <c r="Y342" s="32"/>
      <c r="Z342" s="223"/>
      <c r="AA342" s="223"/>
      <c r="AB342" s="223"/>
      <c r="AC342" s="223"/>
    </row>
    <row r="343" ht="15.75" customHeight="1">
      <c r="A343" s="21"/>
      <c r="B343" s="32"/>
      <c r="C343" s="71"/>
      <c r="D343" s="15"/>
      <c r="E343" s="21"/>
      <c r="F343" s="21"/>
      <c r="G343" s="21"/>
      <c r="H343" s="21"/>
      <c r="I343" s="120"/>
      <c r="J343" s="21"/>
      <c r="K343" s="222"/>
      <c r="L343" s="21"/>
      <c r="M343" s="222"/>
      <c r="N343" s="21"/>
      <c r="O343" s="120"/>
      <c r="P343" s="32"/>
      <c r="Q343" s="21"/>
      <c r="R343" s="32"/>
      <c r="S343" s="32"/>
      <c r="T343" s="32"/>
      <c r="U343" s="32"/>
      <c r="V343" s="32"/>
      <c r="W343" s="32"/>
      <c r="X343" s="32"/>
      <c r="Y343" s="32"/>
      <c r="Z343" s="223"/>
      <c r="AA343" s="223"/>
      <c r="AB343" s="223"/>
      <c r="AC343" s="223"/>
    </row>
    <row r="344" ht="15.75" customHeight="1">
      <c r="A344" s="21"/>
      <c r="B344" s="32"/>
      <c r="C344" s="71"/>
      <c r="D344" s="15"/>
      <c r="E344" s="21"/>
      <c r="F344" s="21"/>
      <c r="G344" s="21"/>
      <c r="H344" s="21"/>
      <c r="I344" s="120"/>
      <c r="J344" s="21"/>
      <c r="K344" s="222"/>
      <c r="L344" s="21"/>
      <c r="M344" s="222"/>
      <c r="N344" s="21"/>
      <c r="O344" s="120"/>
      <c r="P344" s="32"/>
      <c r="Q344" s="21"/>
      <c r="R344" s="32"/>
      <c r="S344" s="32"/>
      <c r="T344" s="32"/>
      <c r="U344" s="32"/>
      <c r="V344" s="32"/>
      <c r="W344" s="32"/>
      <c r="X344" s="32"/>
      <c r="Y344" s="32"/>
      <c r="Z344" s="223"/>
      <c r="AA344" s="223"/>
      <c r="AB344" s="223"/>
      <c r="AC344" s="223"/>
    </row>
    <row r="345" ht="15.75" customHeight="1">
      <c r="A345" s="21"/>
      <c r="B345" s="32"/>
      <c r="C345" s="71"/>
      <c r="D345" s="15"/>
      <c r="E345" s="21"/>
      <c r="F345" s="21"/>
      <c r="G345" s="21"/>
      <c r="H345" s="21"/>
      <c r="I345" s="120"/>
      <c r="J345" s="21"/>
      <c r="K345" s="222"/>
      <c r="L345" s="21"/>
      <c r="M345" s="222"/>
      <c r="N345" s="21"/>
      <c r="O345" s="120"/>
      <c r="P345" s="32"/>
      <c r="Q345" s="21"/>
      <c r="R345" s="32"/>
      <c r="S345" s="32"/>
      <c r="T345" s="32"/>
      <c r="U345" s="32"/>
      <c r="V345" s="32"/>
      <c r="W345" s="32"/>
      <c r="X345" s="32"/>
      <c r="Y345" s="32"/>
      <c r="Z345" s="223"/>
      <c r="AA345" s="223"/>
      <c r="AB345" s="223"/>
      <c r="AC345" s="223"/>
    </row>
    <row r="346" ht="15.75" customHeight="1">
      <c r="A346" s="21"/>
      <c r="B346" s="32"/>
      <c r="C346" s="71"/>
      <c r="D346" s="15"/>
      <c r="E346" s="21"/>
      <c r="F346" s="21"/>
      <c r="G346" s="21"/>
      <c r="H346" s="21"/>
      <c r="I346" s="120"/>
      <c r="J346" s="21"/>
      <c r="K346" s="222"/>
      <c r="L346" s="21"/>
      <c r="M346" s="222"/>
      <c r="N346" s="21"/>
      <c r="O346" s="120"/>
      <c r="P346" s="32"/>
      <c r="Q346" s="21"/>
      <c r="R346" s="32"/>
      <c r="S346" s="32"/>
      <c r="T346" s="32"/>
      <c r="U346" s="32"/>
      <c r="V346" s="32"/>
      <c r="W346" s="32"/>
      <c r="X346" s="32"/>
      <c r="Y346" s="32"/>
      <c r="Z346" s="223"/>
      <c r="AA346" s="223"/>
      <c r="AB346" s="223"/>
      <c r="AC346" s="223"/>
    </row>
    <row r="347" ht="15.75" customHeight="1">
      <c r="A347" s="21"/>
      <c r="B347" s="32"/>
      <c r="C347" s="71"/>
      <c r="D347" s="15"/>
      <c r="E347" s="21"/>
      <c r="F347" s="21"/>
      <c r="G347" s="21"/>
      <c r="H347" s="21"/>
      <c r="I347" s="120"/>
      <c r="J347" s="21"/>
      <c r="K347" s="222"/>
      <c r="L347" s="21"/>
      <c r="M347" s="222"/>
      <c r="N347" s="21"/>
      <c r="O347" s="120"/>
      <c r="P347" s="32"/>
      <c r="Q347" s="21"/>
      <c r="R347" s="32"/>
      <c r="S347" s="32"/>
      <c r="T347" s="32"/>
      <c r="U347" s="32"/>
      <c r="V347" s="32"/>
      <c r="W347" s="32"/>
      <c r="X347" s="32"/>
      <c r="Y347" s="32"/>
      <c r="Z347" s="223"/>
      <c r="AA347" s="223"/>
      <c r="AB347" s="223"/>
      <c r="AC347" s="223"/>
    </row>
    <row r="348" ht="15.75" customHeight="1">
      <c r="A348" s="21"/>
      <c r="B348" s="32"/>
      <c r="C348" s="71"/>
      <c r="D348" s="15"/>
      <c r="E348" s="21"/>
      <c r="F348" s="21"/>
      <c r="G348" s="21"/>
      <c r="H348" s="21"/>
      <c r="I348" s="120"/>
      <c r="J348" s="21"/>
      <c r="K348" s="222"/>
      <c r="L348" s="21"/>
      <c r="M348" s="222"/>
      <c r="N348" s="21"/>
      <c r="O348" s="120"/>
      <c r="P348" s="32"/>
      <c r="Q348" s="21"/>
      <c r="R348" s="32"/>
      <c r="S348" s="32"/>
      <c r="T348" s="32"/>
      <c r="U348" s="32"/>
      <c r="V348" s="32"/>
      <c r="W348" s="32"/>
      <c r="X348" s="32"/>
      <c r="Y348" s="32"/>
      <c r="Z348" s="223"/>
      <c r="AA348" s="223"/>
      <c r="AB348" s="223"/>
      <c r="AC348" s="223"/>
    </row>
    <row r="349" ht="15.75" customHeight="1">
      <c r="A349" s="21"/>
      <c r="B349" s="32"/>
      <c r="C349" s="71"/>
      <c r="D349" s="15"/>
      <c r="E349" s="21"/>
      <c r="F349" s="21"/>
      <c r="G349" s="21"/>
      <c r="H349" s="21"/>
      <c r="I349" s="120"/>
      <c r="J349" s="21"/>
      <c r="K349" s="222"/>
      <c r="L349" s="21"/>
      <c r="M349" s="222"/>
      <c r="N349" s="21"/>
      <c r="O349" s="120"/>
      <c r="P349" s="32"/>
      <c r="Q349" s="21"/>
      <c r="R349" s="32"/>
      <c r="S349" s="32"/>
      <c r="T349" s="32"/>
      <c r="U349" s="32"/>
      <c r="V349" s="32"/>
      <c r="W349" s="32"/>
      <c r="X349" s="32"/>
      <c r="Y349" s="32"/>
      <c r="Z349" s="223"/>
      <c r="AA349" s="223"/>
      <c r="AB349" s="223"/>
      <c r="AC349" s="223"/>
    </row>
    <row r="350" ht="15.75" customHeight="1">
      <c r="A350" s="21"/>
      <c r="B350" s="32"/>
      <c r="C350" s="71"/>
      <c r="D350" s="15"/>
      <c r="E350" s="21"/>
      <c r="F350" s="21"/>
      <c r="G350" s="21"/>
      <c r="H350" s="21"/>
      <c r="I350" s="120"/>
      <c r="J350" s="21"/>
      <c r="K350" s="222"/>
      <c r="L350" s="21"/>
      <c r="M350" s="222"/>
      <c r="N350" s="21"/>
      <c r="O350" s="120"/>
      <c r="P350" s="32"/>
      <c r="Q350" s="21"/>
      <c r="R350" s="32"/>
      <c r="S350" s="32"/>
      <c r="T350" s="32"/>
      <c r="U350" s="32"/>
      <c r="V350" s="32"/>
      <c r="W350" s="32"/>
      <c r="X350" s="32"/>
      <c r="Y350" s="32"/>
      <c r="Z350" s="223"/>
      <c r="AA350" s="223"/>
      <c r="AB350" s="223"/>
      <c r="AC350" s="223"/>
    </row>
    <row r="351" ht="15.75" customHeight="1">
      <c r="A351" s="21"/>
      <c r="B351" s="32"/>
      <c r="C351" s="71"/>
      <c r="D351" s="15"/>
      <c r="E351" s="21"/>
      <c r="F351" s="21"/>
      <c r="G351" s="21"/>
      <c r="H351" s="21"/>
      <c r="I351" s="120"/>
      <c r="J351" s="21"/>
      <c r="K351" s="222"/>
      <c r="L351" s="21"/>
      <c r="M351" s="222"/>
      <c r="N351" s="21"/>
      <c r="O351" s="120"/>
      <c r="P351" s="32"/>
      <c r="Q351" s="21"/>
      <c r="R351" s="32"/>
      <c r="S351" s="32"/>
      <c r="T351" s="32"/>
      <c r="U351" s="32"/>
      <c r="V351" s="32"/>
      <c r="W351" s="32"/>
      <c r="X351" s="32"/>
      <c r="Y351" s="32"/>
      <c r="Z351" s="223"/>
      <c r="AA351" s="223"/>
      <c r="AB351" s="223"/>
      <c r="AC351" s="223"/>
    </row>
    <row r="352" ht="15.75" customHeight="1">
      <c r="A352" s="21"/>
      <c r="B352" s="32"/>
      <c r="C352" s="71"/>
      <c r="D352" s="15"/>
      <c r="E352" s="21"/>
      <c r="F352" s="21"/>
      <c r="G352" s="21"/>
      <c r="H352" s="21"/>
      <c r="I352" s="120"/>
      <c r="J352" s="21"/>
      <c r="K352" s="222"/>
      <c r="L352" s="21"/>
      <c r="M352" s="222"/>
      <c r="N352" s="21"/>
      <c r="O352" s="120"/>
      <c r="P352" s="32"/>
      <c r="Q352" s="21"/>
      <c r="R352" s="32"/>
      <c r="S352" s="32"/>
      <c r="T352" s="32"/>
      <c r="U352" s="32"/>
      <c r="V352" s="32"/>
      <c r="W352" s="32"/>
      <c r="X352" s="32"/>
      <c r="Y352" s="32"/>
      <c r="Z352" s="223"/>
      <c r="AA352" s="223"/>
      <c r="AB352" s="223"/>
      <c r="AC352" s="223"/>
    </row>
    <row r="353" ht="15.75" customHeight="1">
      <c r="A353" s="21"/>
      <c r="B353" s="32"/>
      <c r="C353" s="71"/>
      <c r="D353" s="15"/>
      <c r="E353" s="21"/>
      <c r="F353" s="21"/>
      <c r="G353" s="21"/>
      <c r="H353" s="21"/>
      <c r="I353" s="120"/>
      <c r="J353" s="21"/>
      <c r="K353" s="222"/>
      <c r="L353" s="21"/>
      <c r="M353" s="222"/>
      <c r="N353" s="21"/>
      <c r="O353" s="120"/>
      <c r="P353" s="32"/>
      <c r="Q353" s="21"/>
      <c r="R353" s="32"/>
      <c r="S353" s="32"/>
      <c r="T353" s="32"/>
      <c r="U353" s="32"/>
      <c r="V353" s="32"/>
      <c r="W353" s="32"/>
      <c r="X353" s="32"/>
      <c r="Y353" s="32"/>
      <c r="Z353" s="223"/>
      <c r="AA353" s="223"/>
      <c r="AB353" s="223"/>
      <c r="AC353" s="223"/>
    </row>
    <row r="354" ht="15.75" customHeight="1">
      <c r="A354" s="21"/>
      <c r="B354" s="32"/>
      <c r="C354" s="71"/>
      <c r="D354" s="15"/>
      <c r="E354" s="21"/>
      <c r="F354" s="21"/>
      <c r="G354" s="21"/>
      <c r="H354" s="21"/>
      <c r="I354" s="120"/>
      <c r="J354" s="21"/>
      <c r="K354" s="222"/>
      <c r="L354" s="21"/>
      <c r="M354" s="222"/>
      <c r="N354" s="21"/>
      <c r="O354" s="120"/>
      <c r="P354" s="32"/>
      <c r="Q354" s="21"/>
      <c r="R354" s="32"/>
      <c r="S354" s="32"/>
      <c r="T354" s="32"/>
      <c r="U354" s="32"/>
      <c r="V354" s="32"/>
      <c r="W354" s="32"/>
      <c r="X354" s="32"/>
      <c r="Y354" s="32"/>
      <c r="Z354" s="223"/>
      <c r="AA354" s="223"/>
      <c r="AB354" s="223"/>
      <c r="AC354" s="223"/>
    </row>
    <row r="355" ht="15.75" customHeight="1">
      <c r="A355" s="21"/>
      <c r="B355" s="32"/>
      <c r="C355" s="71"/>
      <c r="D355" s="15"/>
      <c r="E355" s="21"/>
      <c r="F355" s="21"/>
      <c r="G355" s="21"/>
      <c r="H355" s="21"/>
      <c r="I355" s="120"/>
      <c r="J355" s="21"/>
      <c r="K355" s="222"/>
      <c r="L355" s="21"/>
      <c r="M355" s="222"/>
      <c r="N355" s="21"/>
      <c r="O355" s="120"/>
      <c r="P355" s="32"/>
      <c r="Q355" s="21"/>
      <c r="R355" s="32"/>
      <c r="S355" s="32"/>
      <c r="T355" s="32"/>
      <c r="U355" s="32"/>
      <c r="V355" s="32"/>
      <c r="W355" s="32"/>
      <c r="X355" s="32"/>
      <c r="Y355" s="32"/>
      <c r="Z355" s="223"/>
      <c r="AA355" s="223"/>
      <c r="AB355" s="223"/>
      <c r="AC355" s="223"/>
    </row>
    <row r="356" ht="15.75" customHeight="1">
      <c r="A356" s="21"/>
      <c r="B356" s="32"/>
      <c r="C356" s="71"/>
      <c r="D356" s="15"/>
      <c r="E356" s="21"/>
      <c r="F356" s="21"/>
      <c r="G356" s="21"/>
      <c r="H356" s="21"/>
      <c r="I356" s="120"/>
      <c r="J356" s="21"/>
      <c r="K356" s="222"/>
      <c r="L356" s="21"/>
      <c r="M356" s="222"/>
      <c r="N356" s="21"/>
      <c r="O356" s="120"/>
      <c r="P356" s="32"/>
      <c r="Q356" s="21"/>
      <c r="R356" s="32"/>
      <c r="S356" s="32"/>
      <c r="T356" s="32"/>
      <c r="U356" s="32"/>
      <c r="V356" s="32"/>
      <c r="W356" s="32"/>
      <c r="X356" s="32"/>
      <c r="Y356" s="32"/>
      <c r="Z356" s="223"/>
      <c r="AA356" s="223"/>
      <c r="AB356" s="223"/>
      <c r="AC356" s="223"/>
    </row>
    <row r="357" ht="15.75" customHeight="1">
      <c r="A357" s="21"/>
      <c r="B357" s="32"/>
      <c r="C357" s="71"/>
      <c r="D357" s="15"/>
      <c r="E357" s="21"/>
      <c r="F357" s="21"/>
      <c r="G357" s="21"/>
      <c r="H357" s="21"/>
      <c r="I357" s="120"/>
      <c r="J357" s="21"/>
      <c r="K357" s="222"/>
      <c r="L357" s="21"/>
      <c r="M357" s="222"/>
      <c r="N357" s="21"/>
      <c r="O357" s="120"/>
      <c r="P357" s="32"/>
      <c r="Q357" s="21"/>
      <c r="R357" s="32"/>
      <c r="S357" s="32"/>
      <c r="T357" s="32"/>
      <c r="U357" s="32"/>
      <c r="V357" s="32"/>
      <c r="W357" s="32"/>
      <c r="X357" s="32"/>
      <c r="Y357" s="32"/>
      <c r="Z357" s="223"/>
      <c r="AA357" s="223"/>
      <c r="AB357" s="223"/>
      <c r="AC357" s="223"/>
    </row>
    <row r="358" ht="15.75" customHeight="1">
      <c r="A358" s="21"/>
      <c r="B358" s="32"/>
      <c r="C358" s="71"/>
      <c r="D358" s="15"/>
      <c r="E358" s="21"/>
      <c r="F358" s="21"/>
      <c r="G358" s="21"/>
      <c r="H358" s="21"/>
      <c r="I358" s="120"/>
      <c r="J358" s="21"/>
      <c r="K358" s="222"/>
      <c r="L358" s="21"/>
      <c r="M358" s="222"/>
      <c r="N358" s="21"/>
      <c r="O358" s="120"/>
      <c r="P358" s="32"/>
      <c r="Q358" s="21"/>
      <c r="R358" s="32"/>
      <c r="S358" s="32"/>
      <c r="T358" s="32"/>
      <c r="U358" s="32"/>
      <c r="V358" s="32"/>
      <c r="W358" s="32"/>
      <c r="X358" s="32"/>
      <c r="Y358" s="32"/>
      <c r="Z358" s="223"/>
      <c r="AA358" s="223"/>
      <c r="AB358" s="223"/>
      <c r="AC358" s="223"/>
    </row>
    <row r="359" ht="15.75" customHeight="1">
      <c r="A359" s="21"/>
      <c r="B359" s="32"/>
      <c r="C359" s="71"/>
      <c r="D359" s="15"/>
      <c r="E359" s="21"/>
      <c r="F359" s="21"/>
      <c r="G359" s="21"/>
      <c r="H359" s="21"/>
      <c r="I359" s="120"/>
      <c r="J359" s="21"/>
      <c r="K359" s="222"/>
      <c r="L359" s="21"/>
      <c r="M359" s="222"/>
      <c r="N359" s="21"/>
      <c r="O359" s="120"/>
      <c r="P359" s="32"/>
      <c r="Q359" s="21"/>
      <c r="R359" s="32"/>
      <c r="S359" s="32"/>
      <c r="T359" s="32"/>
      <c r="U359" s="32"/>
      <c r="V359" s="32"/>
      <c r="W359" s="32"/>
      <c r="X359" s="32"/>
      <c r="Y359" s="32"/>
      <c r="Z359" s="223"/>
      <c r="AA359" s="223"/>
      <c r="AB359" s="223"/>
      <c r="AC359" s="223"/>
    </row>
    <row r="360" ht="15.75" customHeight="1">
      <c r="A360" s="21"/>
      <c r="B360" s="32"/>
      <c r="C360" s="71"/>
      <c r="D360" s="15"/>
      <c r="E360" s="21"/>
      <c r="F360" s="21"/>
      <c r="G360" s="21"/>
      <c r="H360" s="21"/>
      <c r="I360" s="120"/>
      <c r="J360" s="21"/>
      <c r="K360" s="222"/>
      <c r="L360" s="21"/>
      <c r="M360" s="222"/>
      <c r="N360" s="21"/>
      <c r="O360" s="120"/>
      <c r="P360" s="32"/>
      <c r="Q360" s="21"/>
      <c r="R360" s="32"/>
      <c r="S360" s="32"/>
      <c r="T360" s="32"/>
      <c r="U360" s="32"/>
      <c r="V360" s="32"/>
      <c r="W360" s="32"/>
      <c r="X360" s="32"/>
      <c r="Y360" s="32"/>
      <c r="Z360" s="223"/>
      <c r="AA360" s="223"/>
      <c r="AB360" s="223"/>
      <c r="AC360" s="223"/>
    </row>
    <row r="361" ht="15.75" customHeight="1">
      <c r="A361" s="21"/>
      <c r="B361" s="32"/>
      <c r="C361" s="71"/>
      <c r="D361" s="15"/>
      <c r="E361" s="21"/>
      <c r="F361" s="21"/>
      <c r="G361" s="21"/>
      <c r="H361" s="21"/>
      <c r="I361" s="120"/>
      <c r="J361" s="21"/>
      <c r="K361" s="222"/>
      <c r="L361" s="21"/>
      <c r="M361" s="222"/>
      <c r="N361" s="21"/>
      <c r="O361" s="120"/>
      <c r="P361" s="32"/>
      <c r="Q361" s="21"/>
      <c r="R361" s="32"/>
      <c r="S361" s="32"/>
      <c r="T361" s="32"/>
      <c r="U361" s="32"/>
      <c r="V361" s="32"/>
      <c r="W361" s="32"/>
      <c r="X361" s="32"/>
      <c r="Y361" s="32"/>
      <c r="Z361" s="223"/>
      <c r="AA361" s="223"/>
      <c r="AB361" s="223"/>
      <c r="AC361" s="223"/>
    </row>
    <row r="362" ht="15.75" customHeight="1">
      <c r="A362" s="21"/>
      <c r="B362" s="32"/>
      <c r="C362" s="71"/>
      <c r="D362" s="15"/>
      <c r="E362" s="21"/>
      <c r="F362" s="21"/>
      <c r="G362" s="21"/>
      <c r="H362" s="21"/>
      <c r="I362" s="120"/>
      <c r="J362" s="21"/>
      <c r="K362" s="222"/>
      <c r="L362" s="21"/>
      <c r="M362" s="222"/>
      <c r="N362" s="21"/>
      <c r="O362" s="120"/>
      <c r="P362" s="32"/>
      <c r="Q362" s="21"/>
      <c r="R362" s="32"/>
      <c r="S362" s="32"/>
      <c r="T362" s="32"/>
      <c r="U362" s="32"/>
      <c r="V362" s="32"/>
      <c r="W362" s="32"/>
      <c r="X362" s="32"/>
      <c r="Y362" s="32"/>
      <c r="Z362" s="223"/>
      <c r="AA362" s="223"/>
      <c r="AB362" s="223"/>
      <c r="AC362" s="223"/>
    </row>
    <row r="363" ht="15.75" customHeight="1">
      <c r="A363" s="21"/>
      <c r="B363" s="32"/>
      <c r="C363" s="71"/>
      <c r="D363" s="15"/>
      <c r="E363" s="21"/>
      <c r="F363" s="21"/>
      <c r="G363" s="21"/>
      <c r="H363" s="21"/>
      <c r="I363" s="120"/>
      <c r="J363" s="21"/>
      <c r="K363" s="222"/>
      <c r="L363" s="21"/>
      <c r="M363" s="222"/>
      <c r="N363" s="21"/>
      <c r="O363" s="120"/>
      <c r="P363" s="32"/>
      <c r="Q363" s="21"/>
      <c r="R363" s="32"/>
      <c r="S363" s="32"/>
      <c r="T363" s="32"/>
      <c r="U363" s="32"/>
      <c r="V363" s="32"/>
      <c r="W363" s="32"/>
      <c r="X363" s="32"/>
      <c r="Y363" s="32"/>
      <c r="Z363" s="223"/>
      <c r="AA363" s="223"/>
      <c r="AB363" s="223"/>
      <c r="AC363" s="223"/>
    </row>
    <row r="364" ht="15.75" customHeight="1">
      <c r="A364" s="21"/>
      <c r="B364" s="32"/>
      <c r="C364" s="71"/>
      <c r="D364" s="15"/>
      <c r="E364" s="21"/>
      <c r="F364" s="21"/>
      <c r="G364" s="21"/>
      <c r="H364" s="21"/>
      <c r="I364" s="120"/>
      <c r="J364" s="21"/>
      <c r="K364" s="222"/>
      <c r="L364" s="21"/>
      <c r="M364" s="222"/>
      <c r="N364" s="21"/>
      <c r="O364" s="120"/>
      <c r="P364" s="32"/>
      <c r="Q364" s="21"/>
      <c r="R364" s="32"/>
      <c r="S364" s="32"/>
      <c r="T364" s="32"/>
      <c r="U364" s="32"/>
      <c r="V364" s="32"/>
      <c r="W364" s="32"/>
      <c r="X364" s="32"/>
      <c r="Y364" s="32"/>
      <c r="Z364" s="223"/>
      <c r="AA364" s="223"/>
      <c r="AB364" s="223"/>
      <c r="AC364" s="223"/>
    </row>
    <row r="365" ht="15.75" customHeight="1">
      <c r="A365" s="21"/>
      <c r="B365" s="32"/>
      <c r="C365" s="71"/>
      <c r="D365" s="15"/>
      <c r="E365" s="21"/>
      <c r="F365" s="21"/>
      <c r="G365" s="21"/>
      <c r="H365" s="21"/>
      <c r="I365" s="120"/>
      <c r="J365" s="21"/>
      <c r="K365" s="222"/>
      <c r="L365" s="21"/>
      <c r="M365" s="222"/>
      <c r="N365" s="21"/>
      <c r="O365" s="120"/>
      <c r="P365" s="32"/>
      <c r="Q365" s="21"/>
      <c r="R365" s="32"/>
      <c r="S365" s="32"/>
      <c r="T365" s="32"/>
      <c r="U365" s="32"/>
      <c r="V365" s="32"/>
      <c r="W365" s="32"/>
      <c r="X365" s="32"/>
      <c r="Y365" s="32"/>
      <c r="Z365" s="223"/>
      <c r="AA365" s="223"/>
      <c r="AB365" s="223"/>
      <c r="AC365" s="223"/>
    </row>
    <row r="366" ht="15.75" customHeight="1">
      <c r="A366" s="21"/>
      <c r="B366" s="32"/>
      <c r="C366" s="71"/>
      <c r="D366" s="15"/>
      <c r="E366" s="21"/>
      <c r="F366" s="21"/>
      <c r="G366" s="21"/>
      <c r="H366" s="21"/>
      <c r="I366" s="120"/>
      <c r="J366" s="21"/>
      <c r="K366" s="222"/>
      <c r="L366" s="21"/>
      <c r="M366" s="222"/>
      <c r="N366" s="21"/>
      <c r="O366" s="120"/>
      <c r="P366" s="32"/>
      <c r="Q366" s="21"/>
      <c r="R366" s="32"/>
      <c r="S366" s="32"/>
      <c r="T366" s="32"/>
      <c r="U366" s="32"/>
      <c r="V366" s="32"/>
      <c r="W366" s="32"/>
      <c r="X366" s="32"/>
      <c r="Y366" s="32"/>
      <c r="Z366" s="223"/>
      <c r="AA366" s="223"/>
      <c r="AB366" s="223"/>
      <c r="AC366" s="223"/>
    </row>
    <row r="367" ht="15.75" customHeight="1">
      <c r="A367" s="21"/>
      <c r="B367" s="32"/>
      <c r="C367" s="71"/>
      <c r="D367" s="15"/>
      <c r="E367" s="21"/>
      <c r="F367" s="21"/>
      <c r="G367" s="21"/>
      <c r="H367" s="21"/>
      <c r="I367" s="120"/>
      <c r="J367" s="21"/>
      <c r="K367" s="222"/>
      <c r="L367" s="21"/>
      <c r="M367" s="222"/>
      <c r="N367" s="21"/>
      <c r="O367" s="120"/>
      <c r="P367" s="32"/>
      <c r="Q367" s="21"/>
      <c r="R367" s="32"/>
      <c r="S367" s="32"/>
      <c r="T367" s="32"/>
      <c r="U367" s="32"/>
      <c r="V367" s="32"/>
      <c r="W367" s="32"/>
      <c r="X367" s="32"/>
      <c r="Y367" s="32"/>
      <c r="Z367" s="223"/>
      <c r="AA367" s="223"/>
      <c r="AB367" s="223"/>
      <c r="AC367" s="223"/>
    </row>
    <row r="368" ht="15.75" customHeight="1">
      <c r="A368" s="21"/>
      <c r="B368" s="32"/>
      <c r="C368" s="71"/>
      <c r="D368" s="15"/>
      <c r="E368" s="21"/>
      <c r="F368" s="21"/>
      <c r="G368" s="21"/>
      <c r="H368" s="21"/>
      <c r="I368" s="120"/>
      <c r="J368" s="21"/>
      <c r="K368" s="222"/>
      <c r="L368" s="21"/>
      <c r="M368" s="222"/>
      <c r="N368" s="21"/>
      <c r="O368" s="120"/>
      <c r="P368" s="32"/>
      <c r="Q368" s="21"/>
      <c r="R368" s="32"/>
      <c r="S368" s="32"/>
      <c r="T368" s="32"/>
      <c r="U368" s="32"/>
      <c r="V368" s="32"/>
      <c r="W368" s="32"/>
      <c r="X368" s="32"/>
      <c r="Y368" s="32"/>
      <c r="Z368" s="223"/>
      <c r="AA368" s="223"/>
      <c r="AB368" s="223"/>
      <c r="AC368" s="223"/>
    </row>
    <row r="369" ht="15.75" customHeight="1">
      <c r="A369" s="21"/>
      <c r="B369" s="32"/>
      <c r="C369" s="71"/>
      <c r="D369" s="15"/>
      <c r="E369" s="21"/>
      <c r="F369" s="21"/>
      <c r="G369" s="21"/>
      <c r="H369" s="21"/>
      <c r="I369" s="120"/>
      <c r="J369" s="21"/>
      <c r="K369" s="222"/>
      <c r="L369" s="21"/>
      <c r="M369" s="222"/>
      <c r="N369" s="21"/>
      <c r="O369" s="120"/>
      <c r="P369" s="32"/>
      <c r="Q369" s="21"/>
      <c r="R369" s="32"/>
      <c r="S369" s="32"/>
      <c r="T369" s="32"/>
      <c r="U369" s="32"/>
      <c r="V369" s="32"/>
      <c r="W369" s="32"/>
      <c r="X369" s="32"/>
      <c r="Y369" s="32"/>
      <c r="Z369" s="223"/>
      <c r="AA369" s="223"/>
      <c r="AB369" s="223"/>
      <c r="AC369" s="223"/>
    </row>
    <row r="370" ht="15.75" customHeight="1">
      <c r="A370" s="21"/>
      <c r="B370" s="32"/>
      <c r="C370" s="71"/>
      <c r="D370" s="15"/>
      <c r="E370" s="21"/>
      <c r="F370" s="21"/>
      <c r="G370" s="21"/>
      <c r="H370" s="21"/>
      <c r="I370" s="120"/>
      <c r="J370" s="21"/>
      <c r="K370" s="222"/>
      <c r="L370" s="21"/>
      <c r="M370" s="222"/>
      <c r="N370" s="21"/>
      <c r="O370" s="120"/>
      <c r="P370" s="32"/>
      <c r="Q370" s="21"/>
      <c r="R370" s="32"/>
      <c r="S370" s="32"/>
      <c r="T370" s="32"/>
      <c r="U370" s="32"/>
      <c r="V370" s="32"/>
      <c r="W370" s="32"/>
      <c r="X370" s="32"/>
      <c r="Y370" s="32"/>
      <c r="Z370" s="223"/>
      <c r="AA370" s="223"/>
      <c r="AB370" s="223"/>
      <c r="AC370" s="223"/>
    </row>
    <row r="371" ht="15.75" customHeight="1">
      <c r="A371" s="21"/>
      <c r="B371" s="32"/>
      <c r="C371" s="71"/>
      <c r="D371" s="15"/>
      <c r="E371" s="21"/>
      <c r="F371" s="21"/>
      <c r="G371" s="21"/>
      <c r="H371" s="21"/>
      <c r="I371" s="120"/>
      <c r="J371" s="21"/>
      <c r="K371" s="222"/>
      <c r="L371" s="21"/>
      <c r="M371" s="222"/>
      <c r="N371" s="21"/>
      <c r="O371" s="120"/>
      <c r="P371" s="32"/>
      <c r="Q371" s="21"/>
      <c r="R371" s="32"/>
      <c r="S371" s="32"/>
      <c r="T371" s="32"/>
      <c r="U371" s="32"/>
      <c r="V371" s="32"/>
      <c r="W371" s="32"/>
      <c r="X371" s="32"/>
      <c r="Y371" s="32"/>
      <c r="Z371" s="223"/>
      <c r="AA371" s="223"/>
      <c r="AB371" s="223"/>
      <c r="AC371" s="223"/>
    </row>
    <row r="372" ht="15.75" customHeight="1">
      <c r="A372" s="21"/>
      <c r="B372" s="32"/>
      <c r="C372" s="71"/>
      <c r="D372" s="15"/>
      <c r="E372" s="21"/>
      <c r="F372" s="21"/>
      <c r="G372" s="21"/>
      <c r="H372" s="21"/>
      <c r="I372" s="120"/>
      <c r="J372" s="21"/>
      <c r="K372" s="222"/>
      <c r="L372" s="21"/>
      <c r="M372" s="222"/>
      <c r="N372" s="21"/>
      <c r="O372" s="120"/>
      <c r="P372" s="32"/>
      <c r="Q372" s="21"/>
      <c r="R372" s="32"/>
      <c r="S372" s="32"/>
      <c r="T372" s="32"/>
      <c r="U372" s="32"/>
      <c r="V372" s="32"/>
      <c r="W372" s="32"/>
      <c r="X372" s="32"/>
      <c r="Y372" s="32"/>
      <c r="Z372" s="223"/>
      <c r="AA372" s="223"/>
      <c r="AB372" s="223"/>
      <c r="AC372" s="223"/>
    </row>
    <row r="373" ht="15.75" customHeight="1">
      <c r="A373" s="21"/>
      <c r="B373" s="32"/>
      <c r="C373" s="71"/>
      <c r="D373" s="15"/>
      <c r="E373" s="21"/>
      <c r="F373" s="21"/>
      <c r="G373" s="21"/>
      <c r="H373" s="21"/>
      <c r="I373" s="120"/>
      <c r="J373" s="21"/>
      <c r="K373" s="222"/>
      <c r="L373" s="21"/>
      <c r="M373" s="222"/>
      <c r="N373" s="21"/>
      <c r="O373" s="120"/>
      <c r="P373" s="32"/>
      <c r="Q373" s="21"/>
      <c r="R373" s="32"/>
      <c r="S373" s="32"/>
      <c r="T373" s="32"/>
      <c r="U373" s="32"/>
      <c r="V373" s="32"/>
      <c r="W373" s="32"/>
      <c r="X373" s="32"/>
      <c r="Y373" s="32"/>
      <c r="Z373" s="223"/>
      <c r="AA373" s="223"/>
      <c r="AB373" s="223"/>
      <c r="AC373" s="223"/>
    </row>
    <row r="374" ht="15.75" customHeight="1">
      <c r="A374" s="21"/>
      <c r="B374" s="32"/>
      <c r="C374" s="71"/>
      <c r="D374" s="15"/>
      <c r="E374" s="21"/>
      <c r="F374" s="21"/>
      <c r="G374" s="21"/>
      <c r="H374" s="21"/>
      <c r="I374" s="120"/>
      <c r="J374" s="21"/>
      <c r="K374" s="222"/>
      <c r="L374" s="21"/>
      <c r="M374" s="222"/>
      <c r="N374" s="21"/>
      <c r="O374" s="120"/>
      <c r="P374" s="32"/>
      <c r="Q374" s="21"/>
      <c r="R374" s="32"/>
      <c r="S374" s="32"/>
      <c r="T374" s="32"/>
      <c r="U374" s="32"/>
      <c r="V374" s="32"/>
      <c r="W374" s="32"/>
      <c r="X374" s="32"/>
      <c r="Y374" s="32"/>
      <c r="Z374" s="223"/>
      <c r="AA374" s="223"/>
      <c r="AB374" s="223"/>
      <c r="AC374" s="223"/>
    </row>
    <row r="375" ht="15.75" customHeight="1">
      <c r="A375" s="21"/>
      <c r="B375" s="32"/>
      <c r="C375" s="71"/>
      <c r="D375" s="15"/>
      <c r="E375" s="21"/>
      <c r="F375" s="21"/>
      <c r="G375" s="21"/>
      <c r="H375" s="21"/>
      <c r="I375" s="120"/>
      <c r="J375" s="21"/>
      <c r="K375" s="222"/>
      <c r="L375" s="21"/>
      <c r="M375" s="222"/>
      <c r="N375" s="21"/>
      <c r="O375" s="120"/>
      <c r="P375" s="32"/>
      <c r="Q375" s="21"/>
      <c r="R375" s="32"/>
      <c r="S375" s="32"/>
      <c r="T375" s="32"/>
      <c r="U375" s="32"/>
      <c r="V375" s="32"/>
      <c r="W375" s="32"/>
      <c r="X375" s="32"/>
      <c r="Y375" s="32"/>
      <c r="Z375" s="223"/>
      <c r="AA375" s="223"/>
      <c r="AB375" s="223"/>
      <c r="AC375" s="223"/>
    </row>
    <row r="376" ht="15.75" customHeight="1">
      <c r="A376" s="21"/>
      <c r="B376" s="32"/>
      <c r="C376" s="71"/>
      <c r="D376" s="15"/>
      <c r="E376" s="21"/>
      <c r="F376" s="21"/>
      <c r="G376" s="21"/>
      <c r="H376" s="21"/>
      <c r="I376" s="120"/>
      <c r="J376" s="21"/>
      <c r="K376" s="222"/>
      <c r="L376" s="21"/>
      <c r="M376" s="222"/>
      <c r="N376" s="21"/>
      <c r="O376" s="120"/>
      <c r="P376" s="32"/>
      <c r="Q376" s="21"/>
      <c r="R376" s="32"/>
      <c r="S376" s="32"/>
      <c r="T376" s="32"/>
      <c r="U376" s="32"/>
      <c r="V376" s="32"/>
      <c r="W376" s="32"/>
      <c r="X376" s="32"/>
      <c r="Y376" s="32"/>
      <c r="Z376" s="223"/>
      <c r="AA376" s="223"/>
      <c r="AB376" s="223"/>
      <c r="AC376" s="223"/>
    </row>
    <row r="377" ht="15.75" customHeight="1">
      <c r="A377" s="21"/>
      <c r="B377" s="32"/>
      <c r="C377" s="71"/>
      <c r="D377" s="15"/>
      <c r="E377" s="21"/>
      <c r="F377" s="21"/>
      <c r="G377" s="21"/>
      <c r="H377" s="21"/>
      <c r="I377" s="120"/>
      <c r="J377" s="21"/>
      <c r="K377" s="222"/>
      <c r="L377" s="21"/>
      <c r="M377" s="222"/>
      <c r="N377" s="21"/>
      <c r="O377" s="120"/>
      <c r="P377" s="32"/>
      <c r="Q377" s="21"/>
      <c r="R377" s="32"/>
      <c r="S377" s="32"/>
      <c r="T377" s="32"/>
      <c r="U377" s="32"/>
      <c r="V377" s="32"/>
      <c r="W377" s="32"/>
      <c r="X377" s="32"/>
      <c r="Y377" s="32"/>
      <c r="Z377" s="223"/>
      <c r="AA377" s="223"/>
      <c r="AB377" s="223"/>
      <c r="AC377" s="223"/>
    </row>
    <row r="378" ht="15.75" customHeight="1">
      <c r="A378" s="21"/>
      <c r="B378" s="32"/>
      <c r="C378" s="71"/>
      <c r="D378" s="15"/>
      <c r="E378" s="21"/>
      <c r="F378" s="21"/>
      <c r="G378" s="21"/>
      <c r="H378" s="21"/>
      <c r="I378" s="120"/>
      <c r="J378" s="21"/>
      <c r="K378" s="222"/>
      <c r="L378" s="21"/>
      <c r="M378" s="222"/>
      <c r="N378" s="21"/>
      <c r="O378" s="120"/>
      <c r="P378" s="32"/>
      <c r="Q378" s="21"/>
      <c r="R378" s="32"/>
      <c r="S378" s="32"/>
      <c r="T378" s="32"/>
      <c r="U378" s="32"/>
      <c r="V378" s="32"/>
      <c r="W378" s="32"/>
      <c r="X378" s="32"/>
      <c r="Y378" s="32"/>
      <c r="Z378" s="223"/>
      <c r="AA378" s="223"/>
      <c r="AB378" s="223"/>
      <c r="AC378" s="223"/>
    </row>
    <row r="379" ht="15.75" customHeight="1">
      <c r="A379" s="21"/>
      <c r="B379" s="32"/>
      <c r="C379" s="71"/>
      <c r="D379" s="15"/>
      <c r="E379" s="21"/>
      <c r="F379" s="21"/>
      <c r="G379" s="21"/>
      <c r="H379" s="21"/>
      <c r="I379" s="120"/>
      <c r="J379" s="21"/>
      <c r="K379" s="222"/>
      <c r="L379" s="21"/>
      <c r="M379" s="222"/>
      <c r="N379" s="21"/>
      <c r="O379" s="120"/>
      <c r="P379" s="32"/>
      <c r="Q379" s="21"/>
      <c r="R379" s="32"/>
      <c r="S379" s="32"/>
      <c r="T379" s="32"/>
      <c r="U379" s="32"/>
      <c r="V379" s="32"/>
      <c r="W379" s="32"/>
      <c r="X379" s="32"/>
      <c r="Y379" s="32"/>
      <c r="Z379" s="223"/>
      <c r="AA379" s="223"/>
      <c r="AB379" s="223"/>
      <c r="AC379" s="223"/>
    </row>
    <row r="380" ht="15.75" customHeight="1">
      <c r="A380" s="21"/>
      <c r="B380" s="32"/>
      <c r="C380" s="71"/>
      <c r="D380" s="15"/>
      <c r="E380" s="21"/>
      <c r="F380" s="21"/>
      <c r="G380" s="21"/>
      <c r="H380" s="21"/>
      <c r="I380" s="120"/>
      <c r="J380" s="21"/>
      <c r="K380" s="222"/>
      <c r="L380" s="21"/>
      <c r="M380" s="222"/>
      <c r="N380" s="21"/>
      <c r="O380" s="120"/>
      <c r="P380" s="32"/>
      <c r="Q380" s="21"/>
      <c r="R380" s="32"/>
      <c r="S380" s="32"/>
      <c r="T380" s="32"/>
      <c r="U380" s="32"/>
      <c r="V380" s="32"/>
      <c r="W380" s="32"/>
      <c r="X380" s="32"/>
      <c r="Y380" s="32"/>
      <c r="Z380" s="223"/>
      <c r="AA380" s="223"/>
      <c r="AB380" s="223"/>
      <c r="AC380" s="223"/>
    </row>
    <row r="381" ht="15.75" customHeight="1">
      <c r="A381" s="21"/>
      <c r="B381" s="32"/>
      <c r="C381" s="71"/>
      <c r="D381" s="15"/>
      <c r="E381" s="21"/>
      <c r="F381" s="21"/>
      <c r="G381" s="21"/>
      <c r="H381" s="21"/>
      <c r="I381" s="120"/>
      <c r="J381" s="21"/>
      <c r="K381" s="222"/>
      <c r="L381" s="21"/>
      <c r="M381" s="222"/>
      <c r="N381" s="21"/>
      <c r="O381" s="120"/>
      <c r="P381" s="32"/>
      <c r="Q381" s="21"/>
      <c r="R381" s="32"/>
      <c r="S381" s="32"/>
      <c r="T381" s="32"/>
      <c r="U381" s="32"/>
      <c r="V381" s="32"/>
      <c r="W381" s="32"/>
      <c r="X381" s="32"/>
      <c r="Y381" s="32"/>
      <c r="Z381" s="223"/>
      <c r="AA381" s="223"/>
      <c r="AB381" s="223"/>
      <c r="AC381" s="223"/>
    </row>
    <row r="382" ht="15.75" customHeight="1">
      <c r="A382" s="21"/>
      <c r="B382" s="32"/>
      <c r="C382" s="71"/>
      <c r="D382" s="15"/>
      <c r="E382" s="21"/>
      <c r="F382" s="21"/>
      <c r="G382" s="21"/>
      <c r="H382" s="21"/>
      <c r="I382" s="120"/>
      <c r="J382" s="21"/>
      <c r="K382" s="222"/>
      <c r="L382" s="21"/>
      <c r="M382" s="222"/>
      <c r="N382" s="21"/>
      <c r="O382" s="120"/>
      <c r="P382" s="32"/>
      <c r="Q382" s="21"/>
      <c r="R382" s="32"/>
      <c r="S382" s="32"/>
      <c r="T382" s="32"/>
      <c r="U382" s="32"/>
      <c r="V382" s="32"/>
      <c r="W382" s="32"/>
      <c r="X382" s="32"/>
      <c r="Y382" s="32"/>
      <c r="Z382" s="223"/>
      <c r="AA382" s="223"/>
      <c r="AB382" s="223"/>
      <c r="AC382" s="223"/>
    </row>
    <row r="383" ht="15.75" customHeight="1">
      <c r="A383" s="21"/>
      <c r="B383" s="32"/>
      <c r="C383" s="71"/>
      <c r="D383" s="15"/>
      <c r="E383" s="21"/>
      <c r="F383" s="21"/>
      <c r="G383" s="21"/>
      <c r="H383" s="21"/>
      <c r="I383" s="120"/>
      <c r="J383" s="21"/>
      <c r="K383" s="222"/>
      <c r="L383" s="21"/>
      <c r="M383" s="222"/>
      <c r="N383" s="21"/>
      <c r="O383" s="120"/>
      <c r="P383" s="32"/>
      <c r="Q383" s="21"/>
      <c r="R383" s="32"/>
      <c r="S383" s="32"/>
      <c r="T383" s="32"/>
      <c r="U383" s="32"/>
      <c r="V383" s="32"/>
      <c r="W383" s="32"/>
      <c r="X383" s="32"/>
      <c r="Y383" s="32"/>
      <c r="Z383" s="223"/>
      <c r="AA383" s="223"/>
      <c r="AB383" s="223"/>
      <c r="AC383" s="223"/>
    </row>
    <row r="384" ht="15.75" customHeight="1">
      <c r="A384" s="21"/>
      <c r="B384" s="32"/>
      <c r="C384" s="71"/>
      <c r="D384" s="15"/>
      <c r="E384" s="21"/>
      <c r="F384" s="21"/>
      <c r="G384" s="21"/>
      <c r="H384" s="21"/>
      <c r="I384" s="120"/>
      <c r="J384" s="21"/>
      <c r="K384" s="222"/>
      <c r="L384" s="21"/>
      <c r="M384" s="222"/>
      <c r="N384" s="21"/>
      <c r="O384" s="120"/>
      <c r="P384" s="32"/>
      <c r="Q384" s="21"/>
      <c r="R384" s="32"/>
      <c r="S384" s="32"/>
      <c r="T384" s="32"/>
      <c r="U384" s="32"/>
      <c r="V384" s="32"/>
      <c r="W384" s="32"/>
      <c r="X384" s="32"/>
      <c r="Y384" s="32"/>
      <c r="Z384" s="223"/>
      <c r="AA384" s="223"/>
      <c r="AB384" s="223"/>
      <c r="AC384" s="223"/>
    </row>
    <row r="385" ht="15.75" customHeight="1">
      <c r="A385" s="21"/>
      <c r="B385" s="32"/>
      <c r="C385" s="71"/>
      <c r="D385" s="15"/>
      <c r="E385" s="21"/>
      <c r="F385" s="21"/>
      <c r="G385" s="21"/>
      <c r="H385" s="21"/>
      <c r="I385" s="120"/>
      <c r="J385" s="21"/>
      <c r="K385" s="222"/>
      <c r="L385" s="21"/>
      <c r="M385" s="222"/>
      <c r="N385" s="21"/>
      <c r="O385" s="120"/>
      <c r="P385" s="32"/>
      <c r="Q385" s="21"/>
      <c r="R385" s="32"/>
      <c r="S385" s="32"/>
      <c r="T385" s="32"/>
      <c r="U385" s="32"/>
      <c r="V385" s="32"/>
      <c r="W385" s="32"/>
      <c r="X385" s="32"/>
      <c r="Y385" s="32"/>
      <c r="Z385" s="223"/>
      <c r="AA385" s="223"/>
      <c r="AB385" s="223"/>
      <c r="AC385" s="223"/>
    </row>
    <row r="386" ht="15.75" customHeight="1">
      <c r="A386" s="21"/>
      <c r="B386" s="32"/>
      <c r="C386" s="71"/>
      <c r="D386" s="15"/>
      <c r="E386" s="21"/>
      <c r="F386" s="21"/>
      <c r="G386" s="21"/>
      <c r="H386" s="21"/>
      <c r="I386" s="120"/>
      <c r="J386" s="21"/>
      <c r="K386" s="222"/>
      <c r="L386" s="21"/>
      <c r="M386" s="222"/>
      <c r="N386" s="21"/>
      <c r="O386" s="120"/>
      <c r="P386" s="32"/>
      <c r="Q386" s="21"/>
      <c r="R386" s="32"/>
      <c r="S386" s="32"/>
      <c r="T386" s="32"/>
      <c r="U386" s="32"/>
      <c r="V386" s="32"/>
      <c r="W386" s="32"/>
      <c r="X386" s="32"/>
      <c r="Y386" s="32"/>
      <c r="Z386" s="223"/>
      <c r="AA386" s="223"/>
      <c r="AB386" s="223"/>
      <c r="AC386" s="223"/>
    </row>
    <row r="387" ht="15.75" customHeight="1">
      <c r="A387" s="21"/>
      <c r="B387" s="32"/>
      <c r="C387" s="71"/>
      <c r="D387" s="15"/>
      <c r="E387" s="21"/>
      <c r="F387" s="21"/>
      <c r="G387" s="21"/>
      <c r="H387" s="21"/>
      <c r="I387" s="120"/>
      <c r="J387" s="21"/>
      <c r="K387" s="222"/>
      <c r="L387" s="21"/>
      <c r="M387" s="222"/>
      <c r="N387" s="21"/>
      <c r="O387" s="120"/>
      <c r="P387" s="32"/>
      <c r="Q387" s="21"/>
      <c r="R387" s="32"/>
      <c r="S387" s="32"/>
      <c r="T387" s="32"/>
      <c r="U387" s="32"/>
      <c r="V387" s="32"/>
      <c r="W387" s="32"/>
      <c r="X387" s="32"/>
      <c r="Y387" s="32"/>
      <c r="Z387" s="223"/>
      <c r="AA387" s="223"/>
      <c r="AB387" s="223"/>
      <c r="AC387" s="223"/>
    </row>
    <row r="388" ht="15.75" customHeight="1">
      <c r="A388" s="21"/>
      <c r="B388" s="32"/>
      <c r="C388" s="71"/>
      <c r="D388" s="15"/>
      <c r="E388" s="21"/>
      <c r="F388" s="21"/>
      <c r="G388" s="21"/>
      <c r="H388" s="21"/>
      <c r="I388" s="120"/>
      <c r="J388" s="21"/>
      <c r="K388" s="222"/>
      <c r="L388" s="21"/>
      <c r="M388" s="222"/>
      <c r="N388" s="21"/>
      <c r="O388" s="120"/>
      <c r="P388" s="32"/>
      <c r="Q388" s="21"/>
      <c r="R388" s="32"/>
      <c r="S388" s="32"/>
      <c r="T388" s="32"/>
      <c r="U388" s="32"/>
      <c r="V388" s="32"/>
      <c r="W388" s="32"/>
      <c r="X388" s="32"/>
      <c r="Y388" s="32"/>
      <c r="Z388" s="223"/>
      <c r="AA388" s="223"/>
      <c r="AB388" s="223"/>
      <c r="AC388" s="223"/>
    </row>
    <row r="389" ht="15.75" customHeight="1">
      <c r="A389" s="21"/>
      <c r="B389" s="32"/>
      <c r="C389" s="71"/>
      <c r="D389" s="15"/>
      <c r="E389" s="21"/>
      <c r="F389" s="21"/>
      <c r="G389" s="21"/>
      <c r="H389" s="21"/>
      <c r="I389" s="120"/>
      <c r="J389" s="21"/>
      <c r="K389" s="222"/>
      <c r="L389" s="21"/>
      <c r="M389" s="222"/>
      <c r="N389" s="21"/>
      <c r="O389" s="120"/>
      <c r="P389" s="32"/>
      <c r="Q389" s="21"/>
      <c r="R389" s="32"/>
      <c r="S389" s="32"/>
      <c r="T389" s="32"/>
      <c r="U389" s="32"/>
      <c r="V389" s="32"/>
      <c r="W389" s="32"/>
      <c r="X389" s="32"/>
      <c r="Y389" s="32"/>
      <c r="Z389" s="223"/>
      <c r="AA389" s="223"/>
      <c r="AB389" s="223"/>
      <c r="AC389" s="223"/>
    </row>
    <row r="390" ht="15.75" customHeight="1">
      <c r="A390" s="21"/>
      <c r="B390" s="32"/>
      <c r="C390" s="71"/>
      <c r="D390" s="15"/>
      <c r="E390" s="21"/>
      <c r="F390" s="21"/>
      <c r="G390" s="21"/>
      <c r="H390" s="21"/>
      <c r="I390" s="120"/>
      <c r="J390" s="21"/>
      <c r="K390" s="222"/>
      <c r="L390" s="21"/>
      <c r="M390" s="222"/>
      <c r="N390" s="21"/>
      <c r="O390" s="120"/>
      <c r="P390" s="32"/>
      <c r="Q390" s="21"/>
      <c r="R390" s="32"/>
      <c r="S390" s="32"/>
      <c r="T390" s="32"/>
      <c r="U390" s="32"/>
      <c r="V390" s="32"/>
      <c r="W390" s="32"/>
      <c r="X390" s="32"/>
      <c r="Y390" s="32"/>
      <c r="Z390" s="223"/>
      <c r="AA390" s="223"/>
      <c r="AB390" s="223"/>
      <c r="AC390" s="223"/>
    </row>
    <row r="391" ht="15.75" customHeight="1">
      <c r="A391" s="21"/>
      <c r="B391" s="32"/>
      <c r="C391" s="71"/>
      <c r="D391" s="15"/>
      <c r="E391" s="21"/>
      <c r="F391" s="21"/>
      <c r="G391" s="21"/>
      <c r="H391" s="21"/>
      <c r="I391" s="120"/>
      <c r="J391" s="21"/>
      <c r="K391" s="222"/>
      <c r="L391" s="21"/>
      <c r="M391" s="222"/>
      <c r="N391" s="21"/>
      <c r="O391" s="120"/>
      <c r="P391" s="32"/>
      <c r="Q391" s="21"/>
      <c r="R391" s="32"/>
      <c r="S391" s="32"/>
      <c r="T391" s="32"/>
      <c r="U391" s="32"/>
      <c r="V391" s="32"/>
      <c r="W391" s="32"/>
      <c r="X391" s="32"/>
      <c r="Y391" s="32"/>
      <c r="Z391" s="223"/>
      <c r="AA391" s="223"/>
      <c r="AB391" s="223"/>
      <c r="AC391" s="223"/>
    </row>
    <row r="392" ht="15.75" customHeight="1">
      <c r="A392" s="21"/>
      <c r="B392" s="32"/>
      <c r="C392" s="71"/>
      <c r="D392" s="15"/>
      <c r="E392" s="21"/>
      <c r="F392" s="21"/>
      <c r="G392" s="21"/>
      <c r="H392" s="21"/>
      <c r="I392" s="120"/>
      <c r="J392" s="21"/>
      <c r="K392" s="222"/>
      <c r="L392" s="21"/>
      <c r="M392" s="222"/>
      <c r="N392" s="21"/>
      <c r="O392" s="120"/>
      <c r="P392" s="32"/>
      <c r="Q392" s="21"/>
      <c r="R392" s="32"/>
      <c r="S392" s="32"/>
      <c r="T392" s="32"/>
      <c r="U392" s="32"/>
      <c r="V392" s="32"/>
      <c r="W392" s="32"/>
      <c r="X392" s="32"/>
      <c r="Y392" s="32"/>
      <c r="Z392" s="223"/>
      <c r="AA392" s="223"/>
      <c r="AB392" s="223"/>
      <c r="AC392" s="223"/>
    </row>
    <row r="393" ht="15.75" customHeight="1">
      <c r="A393" s="21"/>
      <c r="B393" s="32"/>
      <c r="C393" s="71"/>
      <c r="D393" s="15"/>
      <c r="E393" s="21"/>
      <c r="F393" s="21"/>
      <c r="G393" s="21"/>
      <c r="H393" s="21"/>
      <c r="I393" s="120"/>
      <c r="J393" s="21"/>
      <c r="K393" s="222"/>
      <c r="L393" s="21"/>
      <c r="M393" s="222"/>
      <c r="N393" s="21"/>
      <c r="O393" s="120"/>
      <c r="P393" s="32"/>
      <c r="Q393" s="21"/>
      <c r="R393" s="32"/>
      <c r="S393" s="32"/>
      <c r="T393" s="32"/>
      <c r="U393" s="32"/>
      <c r="V393" s="32"/>
      <c r="W393" s="32"/>
      <c r="X393" s="32"/>
      <c r="Y393" s="32"/>
      <c r="Z393" s="223"/>
      <c r="AA393" s="223"/>
      <c r="AB393" s="223"/>
      <c r="AC393" s="223"/>
    </row>
    <row r="394" ht="15.75" customHeight="1">
      <c r="A394" s="21"/>
      <c r="B394" s="32"/>
      <c r="C394" s="71"/>
      <c r="D394" s="15"/>
      <c r="E394" s="21"/>
      <c r="F394" s="21"/>
      <c r="G394" s="21"/>
      <c r="H394" s="21"/>
      <c r="I394" s="120"/>
      <c r="J394" s="21"/>
      <c r="K394" s="222"/>
      <c r="L394" s="21"/>
      <c r="M394" s="222"/>
      <c r="N394" s="21"/>
      <c r="O394" s="120"/>
      <c r="P394" s="32"/>
      <c r="Q394" s="21"/>
      <c r="R394" s="32"/>
      <c r="S394" s="32"/>
      <c r="T394" s="32"/>
      <c r="U394" s="32"/>
      <c r="V394" s="32"/>
      <c r="W394" s="32"/>
      <c r="X394" s="32"/>
      <c r="Y394" s="32"/>
      <c r="Z394" s="223"/>
      <c r="AA394" s="223"/>
      <c r="AB394" s="223"/>
      <c r="AC394" s="223"/>
    </row>
    <row r="395" ht="15.75" customHeight="1">
      <c r="A395" s="21"/>
      <c r="B395" s="32"/>
      <c r="C395" s="71"/>
      <c r="D395" s="15"/>
      <c r="E395" s="21"/>
      <c r="F395" s="21"/>
      <c r="G395" s="21"/>
      <c r="H395" s="21"/>
      <c r="I395" s="120"/>
      <c r="J395" s="21"/>
      <c r="K395" s="222"/>
      <c r="L395" s="21"/>
      <c r="M395" s="222"/>
      <c r="N395" s="21"/>
      <c r="O395" s="120"/>
      <c r="P395" s="32"/>
      <c r="Q395" s="21"/>
      <c r="R395" s="32"/>
      <c r="S395" s="32"/>
      <c r="T395" s="32"/>
      <c r="U395" s="32"/>
      <c r="V395" s="32"/>
      <c r="W395" s="32"/>
      <c r="X395" s="32"/>
      <c r="Y395" s="32"/>
      <c r="Z395" s="223"/>
      <c r="AA395" s="223"/>
      <c r="AB395" s="223"/>
      <c r="AC395" s="223"/>
    </row>
    <row r="396" ht="15.75" customHeight="1">
      <c r="A396" s="21"/>
      <c r="B396" s="32"/>
      <c r="C396" s="71"/>
      <c r="D396" s="15"/>
      <c r="E396" s="21"/>
      <c r="F396" s="21"/>
      <c r="G396" s="21"/>
      <c r="H396" s="21"/>
      <c r="I396" s="120"/>
      <c r="J396" s="21"/>
      <c r="K396" s="222"/>
      <c r="L396" s="21"/>
      <c r="M396" s="222"/>
      <c r="N396" s="21"/>
      <c r="O396" s="120"/>
      <c r="P396" s="32"/>
      <c r="Q396" s="21"/>
      <c r="R396" s="32"/>
      <c r="S396" s="32"/>
      <c r="T396" s="32"/>
      <c r="U396" s="32"/>
      <c r="V396" s="32"/>
      <c r="W396" s="32"/>
      <c r="X396" s="32"/>
      <c r="Y396" s="32"/>
      <c r="Z396" s="223"/>
      <c r="AA396" s="223"/>
      <c r="AB396" s="223"/>
      <c r="AC396" s="223"/>
    </row>
    <row r="397" ht="15.75" customHeight="1">
      <c r="A397" s="21"/>
      <c r="B397" s="32"/>
      <c r="C397" s="71"/>
      <c r="D397" s="15"/>
      <c r="E397" s="21"/>
      <c r="F397" s="21"/>
      <c r="G397" s="21"/>
      <c r="H397" s="21"/>
      <c r="I397" s="120"/>
      <c r="J397" s="21"/>
      <c r="K397" s="222"/>
      <c r="L397" s="21"/>
      <c r="M397" s="222"/>
      <c r="N397" s="21"/>
      <c r="O397" s="120"/>
      <c r="P397" s="32"/>
      <c r="Q397" s="21"/>
      <c r="R397" s="32"/>
      <c r="S397" s="32"/>
      <c r="T397" s="32"/>
      <c r="U397" s="32"/>
      <c r="V397" s="32"/>
      <c r="W397" s="32"/>
      <c r="X397" s="32"/>
      <c r="Y397" s="32"/>
      <c r="Z397" s="223"/>
      <c r="AA397" s="223"/>
      <c r="AB397" s="223"/>
      <c r="AC397" s="223"/>
    </row>
    <row r="398" ht="15.75" customHeight="1">
      <c r="A398" s="21"/>
      <c r="B398" s="32"/>
      <c r="C398" s="71"/>
      <c r="D398" s="15"/>
      <c r="E398" s="21"/>
      <c r="F398" s="21"/>
      <c r="G398" s="21"/>
      <c r="H398" s="21"/>
      <c r="I398" s="120"/>
      <c r="J398" s="21"/>
      <c r="K398" s="222"/>
      <c r="L398" s="21"/>
      <c r="M398" s="222"/>
      <c r="N398" s="21"/>
      <c r="O398" s="120"/>
      <c r="P398" s="32"/>
      <c r="Q398" s="21"/>
      <c r="R398" s="32"/>
      <c r="S398" s="32"/>
      <c r="T398" s="32"/>
      <c r="U398" s="32"/>
      <c r="V398" s="32"/>
      <c r="W398" s="32"/>
      <c r="X398" s="32"/>
      <c r="Y398" s="32"/>
      <c r="Z398" s="223"/>
      <c r="AA398" s="223"/>
      <c r="AB398" s="223"/>
      <c r="AC398" s="223"/>
    </row>
    <row r="399" ht="15.75" customHeight="1">
      <c r="A399" s="21"/>
      <c r="B399" s="32"/>
      <c r="C399" s="71"/>
      <c r="D399" s="15"/>
      <c r="E399" s="21"/>
      <c r="F399" s="21"/>
      <c r="G399" s="21"/>
      <c r="H399" s="21"/>
      <c r="I399" s="120"/>
      <c r="J399" s="21"/>
      <c r="K399" s="222"/>
      <c r="L399" s="21"/>
      <c r="M399" s="222"/>
      <c r="N399" s="21"/>
      <c r="O399" s="120"/>
      <c r="P399" s="32"/>
      <c r="Q399" s="21"/>
      <c r="R399" s="32"/>
      <c r="S399" s="32"/>
      <c r="T399" s="32"/>
      <c r="U399" s="32"/>
      <c r="V399" s="32"/>
      <c r="W399" s="32"/>
      <c r="X399" s="32"/>
      <c r="Y399" s="32"/>
      <c r="Z399" s="223"/>
      <c r="AA399" s="223"/>
      <c r="AB399" s="223"/>
      <c r="AC399" s="223"/>
    </row>
    <row r="400" ht="15.75" customHeight="1">
      <c r="A400" s="21"/>
      <c r="B400" s="32"/>
      <c r="C400" s="71"/>
      <c r="D400" s="15"/>
      <c r="E400" s="21"/>
      <c r="F400" s="21"/>
      <c r="G400" s="21"/>
      <c r="H400" s="21"/>
      <c r="I400" s="120"/>
      <c r="J400" s="21"/>
      <c r="K400" s="222"/>
      <c r="L400" s="21"/>
      <c r="M400" s="222"/>
      <c r="N400" s="21"/>
      <c r="O400" s="120"/>
      <c r="P400" s="32"/>
      <c r="Q400" s="21"/>
      <c r="R400" s="32"/>
      <c r="S400" s="32"/>
      <c r="T400" s="32"/>
      <c r="U400" s="32"/>
      <c r="V400" s="32"/>
      <c r="W400" s="32"/>
      <c r="X400" s="32"/>
      <c r="Y400" s="32"/>
      <c r="Z400" s="223"/>
      <c r="AA400" s="223"/>
      <c r="AB400" s="223"/>
      <c r="AC400" s="223"/>
    </row>
    <row r="401" ht="15.75" customHeight="1">
      <c r="A401" s="21"/>
      <c r="B401" s="32"/>
      <c r="C401" s="71"/>
      <c r="D401" s="15"/>
      <c r="E401" s="21"/>
      <c r="F401" s="21"/>
      <c r="G401" s="21"/>
      <c r="H401" s="21"/>
      <c r="I401" s="120"/>
      <c r="J401" s="21"/>
      <c r="K401" s="222"/>
      <c r="L401" s="21"/>
      <c r="M401" s="222"/>
      <c r="N401" s="21"/>
      <c r="O401" s="120"/>
      <c r="P401" s="32"/>
      <c r="Q401" s="21"/>
      <c r="R401" s="32"/>
      <c r="S401" s="32"/>
      <c r="T401" s="32"/>
      <c r="U401" s="32"/>
      <c r="V401" s="32"/>
      <c r="W401" s="32"/>
      <c r="X401" s="32"/>
      <c r="Y401" s="32"/>
      <c r="Z401" s="223"/>
      <c r="AA401" s="223"/>
      <c r="AB401" s="223"/>
      <c r="AC401" s="223"/>
    </row>
    <row r="402" ht="15.75" customHeight="1">
      <c r="A402" s="21"/>
      <c r="B402" s="32"/>
      <c r="C402" s="71"/>
      <c r="D402" s="15"/>
      <c r="E402" s="21"/>
      <c r="F402" s="21"/>
      <c r="G402" s="21"/>
      <c r="H402" s="21"/>
      <c r="I402" s="120"/>
      <c r="J402" s="21"/>
      <c r="K402" s="222"/>
      <c r="L402" s="21"/>
      <c r="M402" s="222"/>
      <c r="N402" s="21"/>
      <c r="O402" s="120"/>
      <c r="P402" s="32"/>
      <c r="Q402" s="21"/>
      <c r="R402" s="32"/>
      <c r="S402" s="32"/>
      <c r="T402" s="32"/>
      <c r="U402" s="32"/>
      <c r="V402" s="32"/>
      <c r="W402" s="32"/>
      <c r="X402" s="32"/>
      <c r="Y402" s="32"/>
      <c r="Z402" s="223"/>
      <c r="AA402" s="223"/>
      <c r="AB402" s="223"/>
      <c r="AC402" s="223"/>
    </row>
    <row r="403" ht="15.75" customHeight="1">
      <c r="A403" s="21"/>
      <c r="B403" s="32"/>
      <c r="C403" s="71"/>
      <c r="D403" s="15"/>
      <c r="E403" s="21"/>
      <c r="F403" s="21"/>
      <c r="G403" s="21"/>
      <c r="H403" s="21"/>
      <c r="I403" s="120"/>
      <c r="J403" s="21"/>
      <c r="K403" s="222"/>
      <c r="L403" s="21"/>
      <c r="M403" s="222"/>
      <c r="N403" s="21"/>
      <c r="O403" s="120"/>
      <c r="P403" s="32"/>
      <c r="Q403" s="21"/>
      <c r="R403" s="32"/>
      <c r="S403" s="32"/>
      <c r="T403" s="32"/>
      <c r="U403" s="32"/>
      <c r="V403" s="32"/>
      <c r="W403" s="32"/>
      <c r="X403" s="32"/>
      <c r="Y403" s="32"/>
      <c r="Z403" s="223"/>
      <c r="AA403" s="223"/>
      <c r="AB403" s="223"/>
      <c r="AC403" s="223"/>
    </row>
    <row r="404" ht="15.75" customHeight="1">
      <c r="A404" s="21"/>
      <c r="B404" s="32"/>
      <c r="C404" s="71"/>
      <c r="D404" s="15"/>
      <c r="E404" s="21"/>
      <c r="F404" s="21"/>
      <c r="G404" s="21"/>
      <c r="H404" s="21"/>
      <c r="I404" s="120"/>
      <c r="J404" s="21"/>
      <c r="K404" s="222"/>
      <c r="L404" s="21"/>
      <c r="M404" s="222"/>
      <c r="N404" s="21"/>
      <c r="O404" s="120"/>
      <c r="P404" s="32"/>
      <c r="Q404" s="21"/>
      <c r="R404" s="32"/>
      <c r="S404" s="32"/>
      <c r="T404" s="32"/>
      <c r="U404" s="32"/>
      <c r="V404" s="32"/>
      <c r="W404" s="32"/>
      <c r="X404" s="32"/>
      <c r="Y404" s="32"/>
      <c r="Z404" s="223"/>
      <c r="AA404" s="223"/>
      <c r="AB404" s="223"/>
      <c r="AC404" s="223"/>
    </row>
    <row r="405" ht="15.75" customHeight="1">
      <c r="A405" s="21"/>
      <c r="B405" s="32"/>
      <c r="C405" s="71"/>
      <c r="D405" s="15"/>
      <c r="E405" s="21"/>
      <c r="F405" s="21"/>
      <c r="G405" s="21"/>
      <c r="H405" s="21"/>
      <c r="I405" s="120"/>
      <c r="J405" s="21"/>
      <c r="K405" s="222"/>
      <c r="L405" s="21"/>
      <c r="M405" s="222"/>
      <c r="N405" s="21"/>
      <c r="O405" s="120"/>
      <c r="P405" s="32"/>
      <c r="Q405" s="21"/>
      <c r="R405" s="32"/>
      <c r="S405" s="32"/>
      <c r="T405" s="32"/>
      <c r="U405" s="32"/>
      <c r="V405" s="32"/>
      <c r="W405" s="32"/>
      <c r="X405" s="32"/>
      <c r="Y405" s="32"/>
      <c r="Z405" s="223"/>
      <c r="AA405" s="223"/>
      <c r="AB405" s="223"/>
      <c r="AC405" s="223"/>
    </row>
    <row r="406" ht="15.75" customHeight="1">
      <c r="A406" s="21"/>
      <c r="B406" s="32"/>
      <c r="C406" s="71"/>
      <c r="D406" s="15"/>
      <c r="E406" s="21"/>
      <c r="F406" s="21"/>
      <c r="G406" s="21"/>
      <c r="H406" s="21"/>
      <c r="I406" s="120"/>
      <c r="J406" s="21"/>
      <c r="K406" s="222"/>
      <c r="L406" s="21"/>
      <c r="M406" s="222"/>
      <c r="N406" s="21"/>
      <c r="O406" s="120"/>
      <c r="P406" s="32"/>
      <c r="Q406" s="21"/>
      <c r="R406" s="32"/>
      <c r="S406" s="32"/>
      <c r="T406" s="32"/>
      <c r="U406" s="32"/>
      <c r="V406" s="32"/>
      <c r="W406" s="32"/>
      <c r="X406" s="32"/>
      <c r="Y406" s="32"/>
      <c r="Z406" s="223"/>
      <c r="AA406" s="223"/>
      <c r="AB406" s="223"/>
      <c r="AC406" s="223"/>
    </row>
    <row r="407" ht="15.75" customHeight="1">
      <c r="A407" s="21"/>
      <c r="B407" s="32"/>
      <c r="C407" s="71"/>
      <c r="D407" s="15"/>
      <c r="E407" s="21"/>
      <c r="F407" s="21"/>
      <c r="G407" s="21"/>
      <c r="H407" s="21"/>
      <c r="I407" s="120"/>
      <c r="J407" s="21"/>
      <c r="K407" s="222"/>
      <c r="L407" s="21"/>
      <c r="M407" s="222"/>
      <c r="N407" s="21"/>
      <c r="O407" s="120"/>
      <c r="P407" s="32"/>
      <c r="Q407" s="21"/>
      <c r="R407" s="32"/>
      <c r="S407" s="32"/>
      <c r="T407" s="32"/>
      <c r="U407" s="32"/>
      <c r="V407" s="32"/>
      <c r="W407" s="32"/>
      <c r="X407" s="32"/>
      <c r="Y407" s="32"/>
      <c r="Z407" s="223"/>
      <c r="AA407" s="223"/>
      <c r="AB407" s="223"/>
      <c r="AC407" s="223"/>
    </row>
    <row r="408" ht="15.75" customHeight="1">
      <c r="A408" s="21"/>
      <c r="B408" s="32"/>
      <c r="C408" s="71"/>
      <c r="D408" s="15"/>
      <c r="E408" s="21"/>
      <c r="F408" s="21"/>
      <c r="G408" s="21"/>
      <c r="H408" s="21"/>
      <c r="I408" s="120"/>
      <c r="J408" s="21"/>
      <c r="K408" s="222"/>
      <c r="L408" s="21"/>
      <c r="M408" s="222"/>
      <c r="N408" s="21"/>
      <c r="O408" s="120"/>
      <c r="P408" s="32"/>
      <c r="Q408" s="21"/>
      <c r="R408" s="32"/>
      <c r="S408" s="32"/>
      <c r="T408" s="32"/>
      <c r="U408" s="32"/>
      <c r="V408" s="32"/>
      <c r="W408" s="32"/>
      <c r="X408" s="32"/>
      <c r="Y408" s="32"/>
      <c r="Z408" s="223"/>
      <c r="AA408" s="223"/>
      <c r="AB408" s="223"/>
      <c r="AC408" s="223"/>
    </row>
    <row r="409" ht="15.75" customHeight="1">
      <c r="A409" s="21"/>
      <c r="B409" s="32"/>
      <c r="C409" s="71"/>
      <c r="D409" s="15"/>
      <c r="E409" s="21"/>
      <c r="F409" s="21"/>
      <c r="G409" s="21"/>
      <c r="H409" s="21"/>
      <c r="I409" s="120"/>
      <c r="J409" s="21"/>
      <c r="K409" s="222"/>
      <c r="L409" s="21"/>
      <c r="M409" s="222"/>
      <c r="N409" s="21"/>
      <c r="O409" s="120"/>
      <c r="P409" s="32"/>
      <c r="Q409" s="21"/>
      <c r="R409" s="32"/>
      <c r="S409" s="32"/>
      <c r="T409" s="32"/>
      <c r="U409" s="32"/>
      <c r="V409" s="32"/>
      <c r="W409" s="32"/>
      <c r="X409" s="32"/>
      <c r="Y409" s="32"/>
      <c r="Z409" s="223"/>
      <c r="AA409" s="223"/>
      <c r="AB409" s="223"/>
      <c r="AC409" s="223"/>
    </row>
    <row r="410" ht="15.75" customHeight="1">
      <c r="A410" s="21"/>
      <c r="B410" s="32"/>
      <c r="C410" s="71"/>
      <c r="D410" s="15"/>
      <c r="E410" s="21"/>
      <c r="F410" s="21"/>
      <c r="G410" s="21"/>
      <c r="H410" s="21"/>
      <c r="I410" s="120"/>
      <c r="J410" s="21"/>
      <c r="K410" s="222"/>
      <c r="L410" s="21"/>
      <c r="M410" s="222"/>
      <c r="N410" s="21"/>
      <c r="O410" s="120"/>
      <c r="P410" s="32"/>
      <c r="Q410" s="21"/>
      <c r="R410" s="32"/>
      <c r="S410" s="32"/>
      <c r="T410" s="32"/>
      <c r="U410" s="32"/>
      <c r="V410" s="32"/>
      <c r="W410" s="32"/>
      <c r="X410" s="32"/>
      <c r="Y410" s="32"/>
      <c r="Z410" s="223"/>
      <c r="AA410" s="223"/>
      <c r="AB410" s="223"/>
      <c r="AC410" s="223"/>
    </row>
    <row r="411" ht="15.75" customHeight="1">
      <c r="A411" s="21"/>
      <c r="B411" s="32"/>
      <c r="C411" s="71"/>
      <c r="D411" s="15"/>
      <c r="E411" s="21"/>
      <c r="F411" s="21"/>
      <c r="G411" s="21"/>
      <c r="H411" s="21"/>
      <c r="I411" s="120"/>
      <c r="J411" s="21"/>
      <c r="K411" s="222"/>
      <c r="L411" s="21"/>
      <c r="M411" s="222"/>
      <c r="N411" s="21"/>
      <c r="O411" s="120"/>
      <c r="P411" s="32"/>
      <c r="Q411" s="21"/>
      <c r="R411" s="32"/>
      <c r="S411" s="32"/>
      <c r="T411" s="32"/>
      <c r="U411" s="32"/>
      <c r="V411" s="32"/>
      <c r="W411" s="32"/>
      <c r="X411" s="32"/>
      <c r="Y411" s="32"/>
      <c r="Z411" s="223"/>
      <c r="AA411" s="223"/>
      <c r="AB411" s="223"/>
      <c r="AC411" s="223"/>
    </row>
    <row r="412" ht="15.75" customHeight="1">
      <c r="A412" s="21"/>
      <c r="B412" s="32"/>
      <c r="C412" s="71"/>
      <c r="D412" s="15"/>
      <c r="E412" s="21"/>
      <c r="F412" s="21"/>
      <c r="G412" s="21"/>
      <c r="H412" s="21"/>
      <c r="I412" s="120"/>
      <c r="J412" s="21"/>
      <c r="K412" s="222"/>
      <c r="L412" s="21"/>
      <c r="M412" s="222"/>
      <c r="N412" s="21"/>
      <c r="O412" s="120"/>
      <c r="P412" s="32"/>
      <c r="Q412" s="21"/>
      <c r="R412" s="32"/>
      <c r="S412" s="32"/>
      <c r="T412" s="32"/>
      <c r="U412" s="32"/>
      <c r="V412" s="32"/>
      <c r="W412" s="32"/>
      <c r="X412" s="32"/>
      <c r="Y412" s="32"/>
      <c r="Z412" s="223"/>
      <c r="AA412" s="223"/>
      <c r="AB412" s="223"/>
      <c r="AC412" s="223"/>
    </row>
    <row r="413" ht="15.75" customHeight="1">
      <c r="A413" s="21"/>
      <c r="B413" s="32"/>
      <c r="C413" s="71"/>
      <c r="D413" s="15"/>
      <c r="E413" s="21"/>
      <c r="F413" s="21"/>
      <c r="G413" s="21"/>
      <c r="H413" s="21"/>
      <c r="I413" s="120"/>
      <c r="J413" s="21"/>
      <c r="K413" s="222"/>
      <c r="L413" s="21"/>
      <c r="M413" s="222"/>
      <c r="N413" s="21"/>
      <c r="O413" s="120"/>
      <c r="P413" s="32"/>
      <c r="Q413" s="21"/>
      <c r="R413" s="32"/>
      <c r="S413" s="32"/>
      <c r="T413" s="32"/>
      <c r="U413" s="32"/>
      <c r="V413" s="32"/>
      <c r="W413" s="32"/>
      <c r="X413" s="32"/>
      <c r="Y413" s="32"/>
      <c r="Z413" s="223"/>
      <c r="AA413" s="223"/>
      <c r="AB413" s="223"/>
      <c r="AC413" s="223"/>
    </row>
    <row r="414" ht="15.75" customHeight="1">
      <c r="A414" s="21"/>
      <c r="B414" s="32"/>
      <c r="C414" s="71"/>
      <c r="D414" s="15"/>
      <c r="E414" s="21"/>
      <c r="F414" s="21"/>
      <c r="G414" s="21"/>
      <c r="H414" s="21"/>
      <c r="I414" s="120"/>
      <c r="J414" s="21"/>
      <c r="K414" s="222"/>
      <c r="L414" s="21"/>
      <c r="M414" s="222"/>
      <c r="N414" s="21"/>
      <c r="O414" s="120"/>
      <c r="P414" s="32"/>
      <c r="Q414" s="21"/>
      <c r="R414" s="32"/>
      <c r="S414" s="32"/>
      <c r="T414" s="32"/>
      <c r="U414" s="32"/>
      <c r="V414" s="32"/>
      <c r="W414" s="32"/>
      <c r="X414" s="32"/>
      <c r="Y414" s="32"/>
      <c r="Z414" s="223"/>
      <c r="AA414" s="223"/>
      <c r="AB414" s="223"/>
      <c r="AC414" s="223"/>
    </row>
    <row r="415" ht="15.75" customHeight="1">
      <c r="A415" s="21"/>
      <c r="B415" s="32"/>
      <c r="C415" s="71"/>
      <c r="D415" s="15"/>
      <c r="E415" s="21"/>
      <c r="F415" s="21"/>
      <c r="G415" s="21"/>
      <c r="H415" s="21"/>
      <c r="I415" s="120"/>
      <c r="J415" s="21"/>
      <c r="K415" s="222"/>
      <c r="L415" s="21"/>
      <c r="M415" s="222"/>
      <c r="N415" s="21"/>
      <c r="O415" s="120"/>
      <c r="P415" s="32"/>
      <c r="Q415" s="21"/>
      <c r="R415" s="32"/>
      <c r="S415" s="32"/>
      <c r="T415" s="32"/>
      <c r="U415" s="32"/>
      <c r="V415" s="32"/>
      <c r="W415" s="32"/>
      <c r="X415" s="32"/>
      <c r="Y415" s="32"/>
      <c r="Z415" s="223"/>
      <c r="AA415" s="223"/>
      <c r="AB415" s="223"/>
      <c r="AC415" s="223"/>
    </row>
    <row r="416" ht="15.75" customHeight="1">
      <c r="A416" s="21"/>
      <c r="B416" s="32"/>
      <c r="C416" s="71"/>
      <c r="D416" s="15"/>
      <c r="E416" s="21"/>
      <c r="F416" s="21"/>
      <c r="G416" s="21"/>
      <c r="H416" s="21"/>
      <c r="I416" s="120"/>
      <c r="J416" s="21"/>
      <c r="K416" s="222"/>
      <c r="L416" s="21"/>
      <c r="M416" s="222"/>
      <c r="N416" s="21"/>
      <c r="O416" s="120"/>
      <c r="P416" s="32"/>
      <c r="Q416" s="21"/>
      <c r="R416" s="32"/>
      <c r="S416" s="32"/>
      <c r="T416" s="32"/>
      <c r="U416" s="32"/>
      <c r="V416" s="32"/>
      <c r="W416" s="32"/>
      <c r="X416" s="32"/>
      <c r="Y416" s="32"/>
      <c r="Z416" s="223"/>
      <c r="AA416" s="223"/>
      <c r="AB416" s="223"/>
      <c r="AC416" s="223"/>
    </row>
    <row r="417" ht="15.75" customHeight="1">
      <c r="A417" s="21"/>
      <c r="B417" s="32"/>
      <c r="C417" s="71"/>
      <c r="D417" s="15"/>
      <c r="E417" s="21"/>
      <c r="F417" s="21"/>
      <c r="G417" s="21"/>
      <c r="H417" s="21"/>
      <c r="I417" s="120"/>
      <c r="J417" s="21"/>
      <c r="K417" s="222"/>
      <c r="L417" s="21"/>
      <c r="M417" s="222"/>
      <c r="N417" s="21"/>
      <c r="O417" s="120"/>
      <c r="P417" s="32"/>
      <c r="Q417" s="21"/>
      <c r="R417" s="32"/>
      <c r="S417" s="32"/>
      <c r="T417" s="32"/>
      <c r="U417" s="32"/>
      <c r="V417" s="32"/>
      <c r="W417" s="32"/>
      <c r="X417" s="32"/>
      <c r="Y417" s="32"/>
      <c r="Z417" s="223"/>
      <c r="AA417" s="223"/>
      <c r="AB417" s="223"/>
      <c r="AC417" s="223"/>
    </row>
    <row r="418" ht="15.75" customHeight="1">
      <c r="A418" s="21"/>
      <c r="B418" s="32"/>
      <c r="C418" s="71"/>
      <c r="D418" s="15"/>
      <c r="E418" s="21"/>
      <c r="F418" s="21"/>
      <c r="G418" s="21"/>
      <c r="H418" s="21"/>
      <c r="I418" s="120"/>
      <c r="J418" s="21"/>
      <c r="K418" s="222"/>
      <c r="L418" s="21"/>
      <c r="M418" s="222"/>
      <c r="N418" s="21"/>
      <c r="O418" s="120"/>
      <c r="P418" s="32"/>
      <c r="Q418" s="21"/>
      <c r="R418" s="32"/>
      <c r="S418" s="32"/>
      <c r="T418" s="32"/>
      <c r="U418" s="32"/>
      <c r="V418" s="32"/>
      <c r="W418" s="32"/>
      <c r="X418" s="32"/>
      <c r="Y418" s="32"/>
      <c r="Z418" s="223"/>
      <c r="AA418" s="223"/>
      <c r="AB418" s="223"/>
      <c r="AC418" s="223"/>
    </row>
    <row r="419" ht="15.75" customHeight="1">
      <c r="A419" s="21"/>
      <c r="B419" s="32"/>
      <c r="C419" s="71"/>
      <c r="D419" s="15"/>
      <c r="E419" s="21"/>
      <c r="F419" s="21"/>
      <c r="G419" s="21"/>
      <c r="H419" s="21"/>
      <c r="I419" s="120"/>
      <c r="J419" s="21"/>
      <c r="K419" s="222"/>
      <c r="L419" s="21"/>
      <c r="M419" s="222"/>
      <c r="N419" s="21"/>
      <c r="O419" s="120"/>
      <c r="P419" s="32"/>
      <c r="Q419" s="21"/>
      <c r="R419" s="32"/>
      <c r="S419" s="32"/>
      <c r="T419" s="32"/>
      <c r="U419" s="32"/>
      <c r="V419" s="32"/>
      <c r="W419" s="32"/>
      <c r="X419" s="32"/>
      <c r="Y419" s="32"/>
      <c r="Z419" s="223"/>
      <c r="AA419" s="223"/>
      <c r="AB419" s="223"/>
      <c r="AC419" s="223"/>
    </row>
    <row r="420" ht="15.75" customHeight="1">
      <c r="A420" s="21"/>
      <c r="B420" s="32"/>
      <c r="C420" s="71"/>
      <c r="D420" s="15"/>
      <c r="E420" s="21"/>
      <c r="F420" s="21"/>
      <c r="G420" s="21"/>
      <c r="H420" s="21"/>
      <c r="I420" s="120"/>
      <c r="J420" s="21"/>
      <c r="K420" s="222"/>
      <c r="L420" s="21"/>
      <c r="M420" s="222"/>
      <c r="N420" s="21"/>
      <c r="O420" s="120"/>
      <c r="P420" s="32"/>
      <c r="Q420" s="21"/>
      <c r="R420" s="32"/>
      <c r="S420" s="32"/>
      <c r="T420" s="32"/>
      <c r="U420" s="32"/>
      <c r="V420" s="32"/>
      <c r="W420" s="32"/>
      <c r="X420" s="32"/>
      <c r="Y420" s="32"/>
      <c r="Z420" s="223"/>
      <c r="AA420" s="223"/>
      <c r="AB420" s="223"/>
      <c r="AC420" s="223"/>
    </row>
    <row r="421" ht="15.75" customHeight="1">
      <c r="A421" s="21"/>
      <c r="B421" s="32"/>
      <c r="C421" s="71"/>
      <c r="D421" s="15"/>
      <c r="E421" s="21"/>
      <c r="F421" s="21"/>
      <c r="G421" s="21"/>
      <c r="H421" s="21"/>
      <c r="I421" s="120"/>
      <c r="J421" s="21"/>
      <c r="K421" s="222"/>
      <c r="L421" s="21"/>
      <c r="M421" s="222"/>
      <c r="N421" s="21"/>
      <c r="O421" s="120"/>
      <c r="P421" s="32"/>
      <c r="Q421" s="21"/>
      <c r="R421" s="32"/>
      <c r="S421" s="32"/>
      <c r="T421" s="32"/>
      <c r="U421" s="32"/>
      <c r="V421" s="32"/>
      <c r="W421" s="32"/>
      <c r="X421" s="32"/>
      <c r="Y421" s="32"/>
      <c r="Z421" s="223"/>
      <c r="AA421" s="223"/>
      <c r="AB421" s="223"/>
      <c r="AC421" s="223"/>
    </row>
    <row r="422" ht="15.75" customHeight="1">
      <c r="A422" s="21"/>
      <c r="B422" s="32"/>
      <c r="C422" s="71"/>
      <c r="D422" s="15"/>
      <c r="E422" s="21"/>
      <c r="F422" s="21"/>
      <c r="G422" s="21"/>
      <c r="H422" s="21"/>
      <c r="I422" s="120"/>
      <c r="J422" s="21"/>
      <c r="K422" s="222"/>
      <c r="L422" s="21"/>
      <c r="M422" s="222"/>
      <c r="N422" s="21"/>
      <c r="O422" s="120"/>
      <c r="P422" s="32"/>
      <c r="Q422" s="21"/>
      <c r="R422" s="32"/>
      <c r="S422" s="32"/>
      <c r="T422" s="32"/>
      <c r="U422" s="32"/>
      <c r="V422" s="32"/>
      <c r="W422" s="32"/>
      <c r="X422" s="32"/>
      <c r="Y422" s="32"/>
      <c r="Z422" s="223"/>
      <c r="AA422" s="223"/>
      <c r="AB422" s="223"/>
      <c r="AC422" s="223"/>
    </row>
    <row r="423" ht="15.75" customHeight="1">
      <c r="A423" s="21"/>
      <c r="B423" s="32"/>
      <c r="C423" s="71"/>
      <c r="D423" s="15"/>
      <c r="E423" s="21"/>
      <c r="F423" s="21"/>
      <c r="G423" s="21"/>
      <c r="H423" s="21"/>
      <c r="I423" s="120"/>
      <c r="J423" s="21"/>
      <c r="K423" s="222"/>
      <c r="L423" s="21"/>
      <c r="M423" s="222"/>
      <c r="N423" s="21"/>
      <c r="O423" s="120"/>
      <c r="P423" s="32"/>
      <c r="Q423" s="21"/>
      <c r="R423" s="32"/>
      <c r="S423" s="32"/>
      <c r="T423" s="32"/>
      <c r="U423" s="32"/>
      <c r="V423" s="32"/>
      <c r="W423" s="32"/>
      <c r="X423" s="32"/>
      <c r="Y423" s="32"/>
      <c r="Z423" s="223"/>
      <c r="AA423" s="223"/>
      <c r="AB423" s="223"/>
      <c r="AC423" s="223"/>
    </row>
    <row r="424" ht="15.75" customHeight="1">
      <c r="A424" s="21"/>
      <c r="B424" s="32"/>
      <c r="C424" s="71"/>
      <c r="D424" s="15"/>
      <c r="E424" s="21"/>
      <c r="F424" s="21"/>
      <c r="G424" s="21"/>
      <c r="H424" s="21"/>
      <c r="I424" s="120"/>
      <c r="J424" s="21"/>
      <c r="K424" s="222"/>
      <c r="L424" s="21"/>
      <c r="M424" s="222"/>
      <c r="N424" s="21"/>
      <c r="O424" s="120"/>
      <c r="P424" s="32"/>
      <c r="Q424" s="21"/>
      <c r="R424" s="32"/>
      <c r="S424" s="32"/>
      <c r="T424" s="32"/>
      <c r="U424" s="32"/>
      <c r="V424" s="32"/>
      <c r="W424" s="32"/>
      <c r="X424" s="32"/>
      <c r="Y424" s="32"/>
      <c r="Z424" s="223"/>
      <c r="AA424" s="223"/>
      <c r="AB424" s="223"/>
      <c r="AC424" s="223"/>
    </row>
    <row r="425" ht="15.75" customHeight="1">
      <c r="A425" s="21"/>
      <c r="B425" s="32"/>
      <c r="C425" s="71"/>
      <c r="D425" s="15"/>
      <c r="E425" s="21"/>
      <c r="F425" s="21"/>
      <c r="G425" s="21"/>
      <c r="H425" s="21"/>
      <c r="I425" s="120"/>
      <c r="J425" s="21"/>
      <c r="K425" s="222"/>
      <c r="L425" s="21"/>
      <c r="M425" s="222"/>
      <c r="N425" s="21"/>
      <c r="O425" s="120"/>
      <c r="P425" s="32"/>
      <c r="Q425" s="21"/>
      <c r="R425" s="32"/>
      <c r="S425" s="32"/>
      <c r="T425" s="32"/>
      <c r="U425" s="32"/>
      <c r="V425" s="32"/>
      <c r="W425" s="32"/>
      <c r="X425" s="32"/>
      <c r="Y425" s="32"/>
      <c r="Z425" s="223"/>
      <c r="AA425" s="223"/>
      <c r="AB425" s="223"/>
      <c r="AC425" s="223"/>
    </row>
    <row r="426" ht="15.75" customHeight="1">
      <c r="A426" s="21"/>
      <c r="B426" s="32"/>
      <c r="C426" s="71"/>
      <c r="D426" s="15"/>
      <c r="E426" s="21"/>
      <c r="F426" s="21"/>
      <c r="G426" s="21"/>
      <c r="H426" s="21"/>
      <c r="I426" s="120"/>
      <c r="J426" s="21"/>
      <c r="K426" s="222"/>
      <c r="L426" s="21"/>
      <c r="M426" s="222"/>
      <c r="N426" s="21"/>
      <c r="O426" s="120"/>
      <c r="P426" s="32"/>
      <c r="Q426" s="21"/>
      <c r="R426" s="32"/>
      <c r="S426" s="32"/>
      <c r="T426" s="32"/>
      <c r="U426" s="32"/>
      <c r="V426" s="32"/>
      <c r="W426" s="32"/>
      <c r="X426" s="32"/>
      <c r="Y426" s="32"/>
      <c r="Z426" s="223"/>
      <c r="AA426" s="223"/>
      <c r="AB426" s="223"/>
      <c r="AC426" s="223"/>
    </row>
    <row r="427" ht="15.75" customHeight="1">
      <c r="A427" s="21"/>
      <c r="B427" s="32"/>
      <c r="C427" s="71"/>
      <c r="D427" s="15"/>
      <c r="E427" s="21"/>
      <c r="F427" s="21"/>
      <c r="G427" s="21"/>
      <c r="H427" s="21"/>
      <c r="I427" s="120"/>
      <c r="J427" s="21"/>
      <c r="K427" s="222"/>
      <c r="L427" s="21"/>
      <c r="M427" s="222"/>
      <c r="N427" s="21"/>
      <c r="O427" s="120"/>
      <c r="P427" s="32"/>
      <c r="Q427" s="21"/>
      <c r="R427" s="32"/>
      <c r="S427" s="32"/>
      <c r="T427" s="32"/>
      <c r="U427" s="32"/>
      <c r="V427" s="32"/>
      <c r="W427" s="32"/>
      <c r="X427" s="32"/>
      <c r="Y427" s="32"/>
      <c r="Z427" s="223"/>
      <c r="AA427" s="223"/>
      <c r="AB427" s="223"/>
      <c r="AC427" s="223"/>
    </row>
    <row r="428" ht="15.75" customHeight="1">
      <c r="A428" s="21"/>
      <c r="B428" s="32"/>
      <c r="C428" s="71"/>
      <c r="D428" s="15"/>
      <c r="E428" s="21"/>
      <c r="F428" s="21"/>
      <c r="G428" s="21"/>
      <c r="H428" s="21"/>
      <c r="I428" s="120"/>
      <c r="J428" s="21"/>
      <c r="K428" s="222"/>
      <c r="L428" s="21"/>
      <c r="M428" s="222"/>
      <c r="N428" s="21"/>
      <c r="O428" s="120"/>
      <c r="P428" s="32"/>
      <c r="Q428" s="21"/>
      <c r="R428" s="32"/>
      <c r="S428" s="32"/>
      <c r="T428" s="32"/>
      <c r="U428" s="32"/>
      <c r="V428" s="32"/>
      <c r="W428" s="32"/>
      <c r="X428" s="32"/>
      <c r="Y428" s="32"/>
      <c r="Z428" s="223"/>
      <c r="AA428" s="223"/>
      <c r="AB428" s="223"/>
      <c r="AC428" s="223"/>
    </row>
    <row r="429" ht="15.75" customHeight="1">
      <c r="A429" s="21"/>
      <c r="B429" s="32"/>
      <c r="C429" s="71"/>
      <c r="D429" s="15"/>
      <c r="E429" s="21"/>
      <c r="F429" s="21"/>
      <c r="G429" s="21"/>
      <c r="H429" s="21"/>
      <c r="I429" s="120"/>
      <c r="J429" s="21"/>
      <c r="K429" s="222"/>
      <c r="L429" s="21"/>
      <c r="M429" s="222"/>
      <c r="N429" s="21"/>
      <c r="O429" s="120"/>
      <c r="P429" s="32"/>
      <c r="Q429" s="21"/>
      <c r="R429" s="32"/>
      <c r="S429" s="32"/>
      <c r="T429" s="32"/>
      <c r="U429" s="32"/>
      <c r="V429" s="32"/>
      <c r="W429" s="32"/>
      <c r="X429" s="32"/>
      <c r="Y429" s="32"/>
      <c r="Z429" s="223"/>
      <c r="AA429" s="223"/>
      <c r="AB429" s="223"/>
      <c r="AC429" s="223"/>
    </row>
    <row r="430" ht="15.75" customHeight="1">
      <c r="A430" s="21"/>
      <c r="B430" s="32"/>
      <c r="C430" s="71"/>
      <c r="D430" s="15"/>
      <c r="E430" s="21"/>
      <c r="F430" s="21"/>
      <c r="G430" s="21"/>
      <c r="H430" s="21"/>
      <c r="I430" s="120"/>
      <c r="J430" s="21"/>
      <c r="K430" s="222"/>
      <c r="L430" s="21"/>
      <c r="M430" s="222"/>
      <c r="N430" s="21"/>
      <c r="O430" s="120"/>
      <c r="P430" s="32"/>
      <c r="Q430" s="21"/>
      <c r="R430" s="32"/>
      <c r="S430" s="32"/>
      <c r="T430" s="32"/>
      <c r="U430" s="32"/>
      <c r="V430" s="32"/>
      <c r="W430" s="32"/>
      <c r="X430" s="32"/>
      <c r="Y430" s="32"/>
      <c r="Z430" s="223"/>
      <c r="AA430" s="223"/>
      <c r="AB430" s="223"/>
      <c r="AC430" s="223"/>
    </row>
    <row r="431" ht="15.75" customHeight="1">
      <c r="A431" s="21"/>
      <c r="B431" s="32"/>
      <c r="C431" s="71"/>
      <c r="D431" s="15"/>
      <c r="E431" s="21"/>
      <c r="F431" s="21"/>
      <c r="G431" s="21"/>
      <c r="H431" s="21"/>
      <c r="I431" s="120"/>
      <c r="J431" s="21"/>
      <c r="K431" s="222"/>
      <c r="L431" s="21"/>
      <c r="M431" s="222"/>
      <c r="N431" s="21"/>
      <c r="O431" s="120"/>
      <c r="P431" s="32"/>
      <c r="Q431" s="21"/>
      <c r="R431" s="32"/>
      <c r="S431" s="32"/>
      <c r="T431" s="32"/>
      <c r="U431" s="32"/>
      <c r="V431" s="32"/>
      <c r="W431" s="32"/>
      <c r="X431" s="32"/>
      <c r="Y431" s="32"/>
      <c r="Z431" s="223"/>
      <c r="AA431" s="223"/>
      <c r="AB431" s="223"/>
      <c r="AC431" s="223"/>
    </row>
    <row r="432" ht="15.75" customHeight="1">
      <c r="A432" s="21"/>
      <c r="B432" s="32"/>
      <c r="C432" s="71"/>
      <c r="D432" s="15"/>
      <c r="E432" s="21"/>
      <c r="F432" s="21"/>
      <c r="G432" s="21"/>
      <c r="H432" s="21"/>
      <c r="I432" s="120"/>
      <c r="J432" s="21"/>
      <c r="K432" s="222"/>
      <c r="L432" s="21"/>
      <c r="M432" s="222"/>
      <c r="N432" s="21"/>
      <c r="O432" s="120"/>
      <c r="P432" s="32"/>
      <c r="Q432" s="21"/>
      <c r="R432" s="32"/>
      <c r="S432" s="32"/>
      <c r="T432" s="32"/>
      <c r="U432" s="32"/>
      <c r="V432" s="32"/>
      <c r="W432" s="32"/>
      <c r="X432" s="32"/>
      <c r="Y432" s="32"/>
      <c r="Z432" s="223"/>
      <c r="AA432" s="223"/>
      <c r="AB432" s="223"/>
      <c r="AC432" s="223"/>
    </row>
    <row r="433" ht="15.75" customHeight="1">
      <c r="A433" s="21"/>
      <c r="B433" s="32"/>
      <c r="C433" s="71"/>
      <c r="D433" s="15"/>
      <c r="E433" s="21"/>
      <c r="F433" s="21"/>
      <c r="G433" s="21"/>
      <c r="H433" s="21"/>
      <c r="I433" s="120"/>
      <c r="J433" s="21"/>
      <c r="K433" s="222"/>
      <c r="L433" s="21"/>
      <c r="M433" s="222"/>
      <c r="N433" s="21"/>
      <c r="O433" s="120"/>
      <c r="P433" s="32"/>
      <c r="Q433" s="21"/>
      <c r="R433" s="32"/>
      <c r="S433" s="32"/>
      <c r="T433" s="32"/>
      <c r="U433" s="32"/>
      <c r="V433" s="32"/>
      <c r="W433" s="32"/>
      <c r="X433" s="32"/>
      <c r="Y433" s="32"/>
      <c r="Z433" s="223"/>
      <c r="AA433" s="223"/>
      <c r="AB433" s="223"/>
      <c r="AC433" s="223"/>
    </row>
    <row r="434" ht="15.75" customHeight="1">
      <c r="A434" s="21"/>
      <c r="B434" s="32"/>
      <c r="C434" s="71"/>
      <c r="D434" s="15"/>
      <c r="E434" s="21"/>
      <c r="F434" s="21"/>
      <c r="G434" s="21"/>
      <c r="H434" s="21"/>
      <c r="I434" s="120"/>
      <c r="J434" s="21"/>
      <c r="K434" s="222"/>
      <c r="L434" s="21"/>
      <c r="M434" s="222"/>
      <c r="N434" s="21"/>
      <c r="O434" s="120"/>
      <c r="P434" s="32"/>
      <c r="Q434" s="21"/>
      <c r="R434" s="32"/>
      <c r="S434" s="32"/>
      <c r="T434" s="32"/>
      <c r="U434" s="32"/>
      <c r="V434" s="32"/>
      <c r="W434" s="32"/>
      <c r="X434" s="32"/>
      <c r="Y434" s="32"/>
      <c r="Z434" s="223"/>
      <c r="AA434" s="223"/>
      <c r="AB434" s="223"/>
      <c r="AC434" s="223"/>
    </row>
    <row r="435" ht="15.75" customHeight="1">
      <c r="A435" s="21"/>
      <c r="B435" s="32"/>
      <c r="C435" s="71"/>
      <c r="D435" s="15"/>
      <c r="E435" s="21"/>
      <c r="F435" s="21"/>
      <c r="G435" s="21"/>
      <c r="H435" s="21"/>
      <c r="I435" s="120"/>
      <c r="J435" s="21"/>
      <c r="K435" s="222"/>
      <c r="L435" s="21"/>
      <c r="M435" s="222"/>
      <c r="N435" s="21"/>
      <c r="O435" s="120"/>
      <c r="P435" s="32"/>
      <c r="Q435" s="21"/>
      <c r="R435" s="32"/>
      <c r="S435" s="32"/>
      <c r="T435" s="32"/>
      <c r="U435" s="32"/>
      <c r="V435" s="32"/>
      <c r="W435" s="32"/>
      <c r="X435" s="32"/>
      <c r="Y435" s="32"/>
      <c r="Z435" s="223"/>
      <c r="AA435" s="223"/>
      <c r="AB435" s="223"/>
      <c r="AC435" s="223"/>
    </row>
    <row r="436" ht="15.75" customHeight="1">
      <c r="A436" s="21"/>
      <c r="B436" s="32"/>
      <c r="C436" s="71"/>
      <c r="D436" s="15"/>
      <c r="E436" s="21"/>
      <c r="F436" s="21"/>
      <c r="G436" s="21"/>
      <c r="H436" s="21"/>
      <c r="I436" s="120"/>
      <c r="J436" s="21"/>
      <c r="K436" s="222"/>
      <c r="L436" s="21"/>
      <c r="M436" s="222"/>
      <c r="N436" s="21"/>
      <c r="O436" s="120"/>
      <c r="P436" s="32"/>
      <c r="Q436" s="21"/>
      <c r="R436" s="32"/>
      <c r="S436" s="32"/>
      <c r="T436" s="32"/>
      <c r="U436" s="32"/>
      <c r="V436" s="32"/>
      <c r="W436" s="32"/>
      <c r="X436" s="32"/>
      <c r="Y436" s="32"/>
      <c r="Z436" s="223"/>
      <c r="AA436" s="223"/>
      <c r="AB436" s="223"/>
      <c r="AC436" s="223"/>
    </row>
    <row r="437" ht="15.75" customHeight="1">
      <c r="A437" s="21"/>
      <c r="B437" s="32"/>
      <c r="C437" s="71"/>
      <c r="D437" s="15"/>
      <c r="E437" s="21"/>
      <c r="F437" s="21"/>
      <c r="G437" s="21"/>
      <c r="H437" s="21"/>
      <c r="I437" s="120"/>
      <c r="J437" s="21"/>
      <c r="K437" s="222"/>
      <c r="L437" s="21"/>
      <c r="M437" s="222"/>
      <c r="N437" s="21"/>
      <c r="O437" s="120"/>
      <c r="P437" s="32"/>
      <c r="Q437" s="21"/>
      <c r="R437" s="32"/>
      <c r="S437" s="32"/>
      <c r="T437" s="32"/>
      <c r="U437" s="32"/>
      <c r="V437" s="32"/>
      <c r="W437" s="32"/>
      <c r="X437" s="32"/>
      <c r="Y437" s="32"/>
      <c r="Z437" s="223"/>
      <c r="AA437" s="223"/>
      <c r="AB437" s="223"/>
      <c r="AC437" s="223"/>
    </row>
    <row r="438" ht="15.75" customHeight="1">
      <c r="A438" s="21"/>
      <c r="B438" s="32"/>
      <c r="C438" s="71"/>
      <c r="D438" s="15"/>
      <c r="E438" s="21"/>
      <c r="F438" s="21"/>
      <c r="G438" s="21"/>
      <c r="H438" s="21"/>
      <c r="I438" s="120"/>
      <c r="J438" s="21"/>
      <c r="K438" s="222"/>
      <c r="L438" s="21"/>
      <c r="M438" s="222"/>
      <c r="N438" s="21"/>
      <c r="O438" s="120"/>
      <c r="P438" s="32"/>
      <c r="Q438" s="21"/>
      <c r="R438" s="32"/>
      <c r="S438" s="32"/>
      <c r="T438" s="32"/>
      <c r="U438" s="32"/>
      <c r="V438" s="32"/>
      <c r="W438" s="32"/>
      <c r="X438" s="32"/>
      <c r="Y438" s="32"/>
      <c r="Z438" s="223"/>
      <c r="AA438" s="223"/>
      <c r="AB438" s="223"/>
      <c r="AC438" s="223"/>
    </row>
    <row r="439" ht="15.75" customHeight="1">
      <c r="A439" s="21"/>
      <c r="B439" s="32"/>
      <c r="C439" s="71"/>
      <c r="D439" s="15"/>
      <c r="E439" s="21"/>
      <c r="F439" s="21"/>
      <c r="G439" s="21"/>
      <c r="H439" s="21"/>
      <c r="I439" s="120"/>
      <c r="J439" s="21"/>
      <c r="K439" s="222"/>
      <c r="L439" s="21"/>
      <c r="M439" s="222"/>
      <c r="N439" s="21"/>
      <c r="O439" s="120"/>
      <c r="P439" s="32"/>
      <c r="Q439" s="21"/>
      <c r="R439" s="32"/>
      <c r="S439" s="32"/>
      <c r="T439" s="32"/>
      <c r="U439" s="32"/>
      <c r="V439" s="32"/>
      <c r="W439" s="32"/>
      <c r="X439" s="32"/>
      <c r="Y439" s="32"/>
      <c r="Z439" s="223"/>
      <c r="AA439" s="223"/>
      <c r="AB439" s="223"/>
      <c r="AC439" s="223"/>
    </row>
    <row r="440" ht="15.75" customHeight="1">
      <c r="A440" s="21"/>
      <c r="B440" s="32"/>
      <c r="C440" s="71"/>
      <c r="D440" s="15"/>
      <c r="E440" s="21"/>
      <c r="F440" s="21"/>
      <c r="G440" s="21"/>
      <c r="H440" s="21"/>
      <c r="I440" s="120"/>
      <c r="J440" s="21"/>
      <c r="K440" s="222"/>
      <c r="L440" s="21"/>
      <c r="M440" s="222"/>
      <c r="N440" s="21"/>
      <c r="O440" s="120"/>
      <c r="P440" s="32"/>
      <c r="Q440" s="21"/>
      <c r="R440" s="32"/>
      <c r="S440" s="32"/>
      <c r="T440" s="32"/>
      <c r="U440" s="32"/>
      <c r="V440" s="32"/>
      <c r="W440" s="32"/>
      <c r="X440" s="32"/>
      <c r="Y440" s="32"/>
      <c r="Z440" s="223"/>
      <c r="AA440" s="223"/>
      <c r="AB440" s="223"/>
      <c r="AC440" s="223"/>
    </row>
    <row r="441" ht="15.75" customHeight="1">
      <c r="A441" s="21"/>
      <c r="B441" s="32"/>
      <c r="C441" s="71"/>
      <c r="D441" s="15"/>
      <c r="E441" s="21"/>
      <c r="F441" s="21"/>
      <c r="G441" s="21"/>
      <c r="H441" s="21"/>
      <c r="I441" s="120"/>
      <c r="J441" s="21"/>
      <c r="K441" s="222"/>
      <c r="L441" s="21"/>
      <c r="M441" s="222"/>
      <c r="N441" s="21"/>
      <c r="O441" s="120"/>
      <c r="P441" s="32"/>
      <c r="Q441" s="21"/>
      <c r="R441" s="32"/>
      <c r="S441" s="32"/>
      <c r="T441" s="32"/>
      <c r="U441" s="32"/>
      <c r="V441" s="32"/>
      <c r="W441" s="32"/>
      <c r="X441" s="32"/>
      <c r="Y441" s="32"/>
      <c r="Z441" s="223"/>
      <c r="AA441" s="223"/>
      <c r="AB441" s="223"/>
      <c r="AC441" s="223"/>
    </row>
    <row r="442" ht="15.75" customHeight="1">
      <c r="A442" s="21"/>
      <c r="B442" s="32"/>
      <c r="C442" s="71"/>
      <c r="D442" s="15"/>
      <c r="E442" s="21"/>
      <c r="F442" s="21"/>
      <c r="G442" s="21"/>
      <c r="H442" s="21"/>
      <c r="I442" s="120"/>
      <c r="J442" s="21"/>
      <c r="K442" s="222"/>
      <c r="L442" s="21"/>
      <c r="M442" s="222"/>
      <c r="N442" s="21"/>
      <c r="O442" s="120"/>
      <c r="P442" s="32"/>
      <c r="Q442" s="21"/>
      <c r="R442" s="32"/>
      <c r="S442" s="32"/>
      <c r="T442" s="32"/>
      <c r="U442" s="32"/>
      <c r="V442" s="32"/>
      <c r="W442" s="32"/>
      <c r="X442" s="32"/>
      <c r="Y442" s="32"/>
      <c r="Z442" s="223"/>
      <c r="AA442" s="223"/>
      <c r="AB442" s="223"/>
      <c r="AC442" s="223"/>
    </row>
    <row r="443" ht="15.75" customHeight="1">
      <c r="A443" s="21"/>
      <c r="B443" s="32"/>
      <c r="C443" s="71"/>
      <c r="D443" s="15"/>
      <c r="E443" s="21"/>
      <c r="F443" s="21"/>
      <c r="G443" s="21"/>
      <c r="H443" s="21"/>
      <c r="I443" s="120"/>
      <c r="J443" s="21"/>
      <c r="K443" s="222"/>
      <c r="L443" s="21"/>
      <c r="M443" s="222"/>
      <c r="N443" s="21"/>
      <c r="O443" s="120"/>
      <c r="P443" s="32"/>
      <c r="Q443" s="21"/>
      <c r="R443" s="32"/>
      <c r="S443" s="32"/>
      <c r="T443" s="32"/>
      <c r="U443" s="32"/>
      <c r="V443" s="32"/>
      <c r="W443" s="32"/>
      <c r="X443" s="32"/>
      <c r="Y443" s="32"/>
      <c r="Z443" s="223"/>
      <c r="AA443" s="223"/>
      <c r="AB443" s="223"/>
      <c r="AC443" s="223"/>
    </row>
    <row r="444" ht="15.75" customHeight="1">
      <c r="A444" s="21"/>
      <c r="B444" s="32"/>
      <c r="C444" s="71"/>
      <c r="D444" s="15"/>
      <c r="E444" s="21"/>
      <c r="F444" s="21"/>
      <c r="G444" s="21"/>
      <c r="H444" s="21"/>
      <c r="I444" s="120"/>
      <c r="J444" s="21"/>
      <c r="K444" s="222"/>
      <c r="L444" s="21"/>
      <c r="M444" s="222"/>
      <c r="N444" s="21"/>
      <c r="O444" s="120"/>
      <c r="P444" s="32"/>
      <c r="Q444" s="21"/>
      <c r="R444" s="32"/>
      <c r="S444" s="32"/>
      <c r="T444" s="32"/>
      <c r="U444" s="32"/>
      <c r="V444" s="32"/>
      <c r="W444" s="32"/>
      <c r="X444" s="32"/>
      <c r="Y444" s="32"/>
      <c r="Z444" s="223"/>
      <c r="AA444" s="223"/>
      <c r="AB444" s="223"/>
      <c r="AC444" s="223"/>
    </row>
    <row r="445" ht="15.75" customHeight="1">
      <c r="A445" s="21"/>
      <c r="B445" s="32"/>
      <c r="C445" s="71"/>
      <c r="D445" s="15"/>
      <c r="E445" s="21"/>
      <c r="F445" s="21"/>
      <c r="G445" s="21"/>
      <c r="H445" s="21"/>
      <c r="I445" s="120"/>
      <c r="J445" s="21"/>
      <c r="K445" s="222"/>
      <c r="L445" s="21"/>
      <c r="M445" s="222"/>
      <c r="N445" s="21"/>
      <c r="O445" s="120"/>
      <c r="P445" s="32"/>
      <c r="Q445" s="21"/>
      <c r="R445" s="32"/>
      <c r="S445" s="32"/>
      <c r="T445" s="32"/>
      <c r="U445" s="32"/>
      <c r="V445" s="32"/>
      <c r="W445" s="32"/>
      <c r="X445" s="32"/>
      <c r="Y445" s="32"/>
      <c r="Z445" s="223"/>
      <c r="AA445" s="223"/>
      <c r="AB445" s="223"/>
      <c r="AC445" s="223"/>
    </row>
    <row r="446" ht="15.75" customHeight="1">
      <c r="A446" s="21"/>
      <c r="B446" s="32"/>
      <c r="C446" s="71"/>
      <c r="D446" s="15"/>
      <c r="E446" s="21"/>
      <c r="F446" s="21"/>
      <c r="G446" s="21"/>
      <c r="H446" s="21"/>
      <c r="I446" s="120"/>
      <c r="J446" s="21"/>
      <c r="K446" s="222"/>
      <c r="L446" s="21"/>
      <c r="M446" s="222"/>
      <c r="N446" s="21"/>
      <c r="O446" s="120"/>
      <c r="P446" s="32"/>
      <c r="Q446" s="21"/>
      <c r="R446" s="32"/>
      <c r="S446" s="32"/>
      <c r="T446" s="32"/>
      <c r="U446" s="32"/>
      <c r="V446" s="32"/>
      <c r="W446" s="32"/>
      <c r="X446" s="32"/>
      <c r="Y446" s="32"/>
      <c r="Z446" s="223"/>
      <c r="AA446" s="223"/>
      <c r="AB446" s="223"/>
      <c r="AC446" s="223"/>
    </row>
    <row r="447" ht="15.75" customHeight="1">
      <c r="A447" s="21"/>
      <c r="B447" s="32"/>
      <c r="C447" s="71"/>
      <c r="D447" s="15"/>
      <c r="E447" s="21"/>
      <c r="F447" s="21"/>
      <c r="G447" s="21"/>
      <c r="H447" s="21"/>
      <c r="I447" s="120"/>
      <c r="J447" s="21"/>
      <c r="K447" s="222"/>
      <c r="L447" s="21"/>
      <c r="M447" s="222"/>
      <c r="N447" s="21"/>
      <c r="O447" s="120"/>
      <c r="P447" s="32"/>
      <c r="Q447" s="21"/>
      <c r="R447" s="32"/>
      <c r="S447" s="32"/>
      <c r="T447" s="32"/>
      <c r="U447" s="32"/>
      <c r="V447" s="32"/>
      <c r="W447" s="32"/>
      <c r="X447" s="32"/>
      <c r="Y447" s="32"/>
      <c r="Z447" s="223"/>
      <c r="AA447" s="223"/>
      <c r="AB447" s="223"/>
      <c r="AC447" s="223"/>
    </row>
    <row r="448" ht="15.75" customHeight="1">
      <c r="A448" s="21"/>
      <c r="B448" s="32"/>
      <c r="C448" s="71"/>
      <c r="D448" s="15"/>
      <c r="E448" s="21"/>
      <c r="F448" s="21"/>
      <c r="G448" s="21"/>
      <c r="H448" s="21"/>
      <c r="I448" s="120"/>
      <c r="J448" s="21"/>
      <c r="K448" s="222"/>
      <c r="L448" s="21"/>
      <c r="M448" s="222"/>
      <c r="N448" s="21"/>
      <c r="O448" s="120"/>
      <c r="P448" s="32"/>
      <c r="Q448" s="21"/>
      <c r="R448" s="32"/>
      <c r="S448" s="32"/>
      <c r="T448" s="32"/>
      <c r="U448" s="32"/>
      <c r="V448" s="32"/>
      <c r="W448" s="32"/>
      <c r="X448" s="32"/>
      <c r="Y448" s="32"/>
      <c r="Z448" s="223"/>
      <c r="AA448" s="223"/>
      <c r="AB448" s="223"/>
      <c r="AC448" s="223"/>
    </row>
    <row r="449" ht="15.75" customHeight="1">
      <c r="A449" s="21"/>
      <c r="B449" s="32"/>
      <c r="C449" s="71"/>
      <c r="D449" s="15"/>
      <c r="E449" s="21"/>
      <c r="F449" s="21"/>
      <c r="G449" s="21"/>
      <c r="H449" s="21"/>
      <c r="I449" s="120"/>
      <c r="J449" s="21"/>
      <c r="K449" s="222"/>
      <c r="L449" s="21"/>
      <c r="M449" s="222"/>
      <c r="N449" s="21"/>
      <c r="O449" s="120"/>
      <c r="P449" s="32"/>
      <c r="Q449" s="21"/>
      <c r="R449" s="32"/>
      <c r="S449" s="32"/>
      <c r="T449" s="32"/>
      <c r="U449" s="32"/>
      <c r="V449" s="32"/>
      <c r="W449" s="32"/>
      <c r="X449" s="32"/>
      <c r="Y449" s="32"/>
      <c r="Z449" s="223"/>
      <c r="AA449" s="223"/>
      <c r="AB449" s="223"/>
      <c r="AC449" s="223"/>
    </row>
    <row r="450" ht="15.75" customHeight="1">
      <c r="A450" s="21"/>
      <c r="B450" s="32"/>
      <c r="C450" s="71"/>
      <c r="D450" s="15"/>
      <c r="E450" s="21"/>
      <c r="F450" s="21"/>
      <c r="G450" s="21"/>
      <c r="H450" s="21"/>
      <c r="I450" s="120"/>
      <c r="J450" s="21"/>
      <c r="K450" s="222"/>
      <c r="L450" s="21"/>
      <c r="M450" s="222"/>
      <c r="N450" s="21"/>
      <c r="O450" s="120"/>
      <c r="P450" s="32"/>
      <c r="Q450" s="21"/>
      <c r="R450" s="32"/>
      <c r="S450" s="32"/>
      <c r="T450" s="32"/>
      <c r="U450" s="32"/>
      <c r="V450" s="32"/>
      <c r="W450" s="32"/>
      <c r="X450" s="32"/>
      <c r="Y450" s="32"/>
      <c r="Z450" s="223"/>
      <c r="AA450" s="223"/>
      <c r="AB450" s="223"/>
      <c r="AC450" s="223"/>
    </row>
    <row r="451" ht="15.75" customHeight="1">
      <c r="A451" s="21"/>
      <c r="B451" s="32"/>
      <c r="C451" s="71"/>
      <c r="D451" s="15"/>
      <c r="E451" s="21"/>
      <c r="F451" s="21"/>
      <c r="G451" s="21"/>
      <c r="H451" s="21"/>
      <c r="I451" s="120"/>
      <c r="J451" s="21"/>
      <c r="K451" s="222"/>
      <c r="L451" s="21"/>
      <c r="M451" s="222"/>
      <c r="N451" s="21"/>
      <c r="O451" s="120"/>
      <c r="P451" s="32"/>
      <c r="Q451" s="21"/>
      <c r="R451" s="32"/>
      <c r="S451" s="32"/>
      <c r="T451" s="32"/>
      <c r="U451" s="32"/>
      <c r="V451" s="32"/>
      <c r="W451" s="32"/>
      <c r="X451" s="32"/>
      <c r="Y451" s="32"/>
      <c r="Z451" s="223"/>
      <c r="AA451" s="223"/>
      <c r="AB451" s="223"/>
      <c r="AC451" s="223"/>
    </row>
    <row r="452" ht="15.75" customHeight="1">
      <c r="A452" s="21"/>
      <c r="B452" s="32"/>
      <c r="C452" s="71"/>
      <c r="D452" s="15"/>
      <c r="E452" s="21"/>
      <c r="F452" s="21"/>
      <c r="G452" s="21"/>
      <c r="H452" s="21"/>
      <c r="I452" s="120"/>
      <c r="J452" s="21"/>
      <c r="K452" s="222"/>
      <c r="L452" s="21"/>
      <c r="M452" s="222"/>
      <c r="N452" s="21"/>
      <c r="O452" s="120"/>
      <c r="P452" s="32"/>
      <c r="Q452" s="21"/>
      <c r="R452" s="32"/>
      <c r="S452" s="32"/>
      <c r="T452" s="32"/>
      <c r="U452" s="32"/>
      <c r="V452" s="32"/>
      <c r="W452" s="32"/>
      <c r="X452" s="32"/>
      <c r="Y452" s="32"/>
      <c r="Z452" s="223"/>
      <c r="AA452" s="223"/>
      <c r="AB452" s="223"/>
      <c r="AC452" s="223"/>
    </row>
    <row r="453" ht="15.75" customHeight="1">
      <c r="A453" s="21"/>
      <c r="B453" s="32"/>
      <c r="C453" s="71"/>
      <c r="D453" s="15"/>
      <c r="E453" s="21"/>
      <c r="F453" s="21"/>
      <c r="G453" s="21"/>
      <c r="H453" s="21"/>
      <c r="I453" s="120"/>
      <c r="J453" s="21"/>
      <c r="K453" s="222"/>
      <c r="L453" s="21"/>
      <c r="M453" s="222"/>
      <c r="N453" s="21"/>
      <c r="O453" s="120"/>
      <c r="P453" s="32"/>
      <c r="Q453" s="21"/>
      <c r="R453" s="32"/>
      <c r="S453" s="32"/>
      <c r="T453" s="32"/>
      <c r="U453" s="32"/>
      <c r="V453" s="32"/>
      <c r="W453" s="32"/>
      <c r="X453" s="32"/>
      <c r="Y453" s="32"/>
      <c r="Z453" s="223"/>
      <c r="AA453" s="223"/>
      <c r="AB453" s="223"/>
      <c r="AC453" s="223"/>
    </row>
    <row r="454" ht="15.75" customHeight="1">
      <c r="A454" s="21"/>
      <c r="B454" s="32"/>
      <c r="C454" s="71"/>
      <c r="D454" s="15"/>
      <c r="E454" s="21"/>
      <c r="F454" s="21"/>
      <c r="G454" s="21"/>
      <c r="H454" s="21"/>
      <c r="I454" s="120"/>
      <c r="J454" s="21"/>
      <c r="K454" s="222"/>
      <c r="L454" s="21"/>
      <c r="M454" s="222"/>
      <c r="N454" s="21"/>
      <c r="O454" s="120"/>
      <c r="P454" s="32"/>
      <c r="Q454" s="21"/>
      <c r="R454" s="32"/>
      <c r="S454" s="32"/>
      <c r="T454" s="32"/>
      <c r="U454" s="32"/>
      <c r="V454" s="32"/>
      <c r="W454" s="32"/>
      <c r="X454" s="32"/>
      <c r="Y454" s="32"/>
      <c r="Z454" s="223"/>
      <c r="AA454" s="223"/>
      <c r="AB454" s="223"/>
      <c r="AC454" s="223"/>
    </row>
    <row r="455" ht="15.75" customHeight="1">
      <c r="A455" s="21"/>
      <c r="B455" s="32"/>
      <c r="C455" s="71"/>
      <c r="D455" s="15"/>
      <c r="E455" s="21"/>
      <c r="F455" s="21"/>
      <c r="G455" s="21"/>
      <c r="H455" s="21"/>
      <c r="I455" s="120"/>
      <c r="J455" s="21"/>
      <c r="K455" s="222"/>
      <c r="L455" s="21"/>
      <c r="M455" s="222"/>
      <c r="N455" s="21"/>
      <c r="O455" s="120"/>
      <c r="P455" s="32"/>
      <c r="Q455" s="21"/>
      <c r="R455" s="32"/>
      <c r="S455" s="32"/>
      <c r="T455" s="32"/>
      <c r="U455" s="32"/>
      <c r="V455" s="32"/>
      <c r="W455" s="32"/>
      <c r="X455" s="32"/>
      <c r="Y455" s="32"/>
      <c r="Z455" s="223"/>
      <c r="AA455" s="223"/>
      <c r="AB455" s="223"/>
      <c r="AC455" s="223"/>
    </row>
    <row r="456" ht="15.75" customHeight="1">
      <c r="A456" s="21"/>
      <c r="B456" s="32"/>
      <c r="C456" s="71"/>
      <c r="D456" s="15"/>
      <c r="E456" s="21"/>
      <c r="F456" s="21"/>
      <c r="G456" s="21"/>
      <c r="H456" s="21"/>
      <c r="I456" s="120"/>
      <c r="J456" s="21"/>
      <c r="K456" s="222"/>
      <c r="L456" s="21"/>
      <c r="M456" s="222"/>
      <c r="N456" s="21"/>
      <c r="O456" s="120"/>
      <c r="P456" s="32"/>
      <c r="Q456" s="21"/>
      <c r="R456" s="32"/>
      <c r="S456" s="32"/>
      <c r="T456" s="32"/>
      <c r="U456" s="32"/>
      <c r="V456" s="32"/>
      <c r="W456" s="32"/>
      <c r="X456" s="32"/>
      <c r="Y456" s="32"/>
      <c r="Z456" s="223"/>
      <c r="AA456" s="223"/>
      <c r="AB456" s="223"/>
      <c r="AC456" s="223"/>
    </row>
    <row r="457" ht="15.75" customHeight="1">
      <c r="A457" s="21"/>
      <c r="B457" s="32"/>
      <c r="C457" s="71"/>
      <c r="D457" s="15"/>
      <c r="E457" s="21"/>
      <c r="F457" s="21"/>
      <c r="G457" s="21"/>
      <c r="H457" s="21"/>
      <c r="I457" s="120"/>
      <c r="J457" s="21"/>
      <c r="K457" s="222"/>
      <c r="L457" s="21"/>
      <c r="M457" s="222"/>
      <c r="N457" s="21"/>
      <c r="O457" s="120"/>
      <c r="P457" s="32"/>
      <c r="Q457" s="21"/>
      <c r="R457" s="32"/>
      <c r="S457" s="32"/>
      <c r="T457" s="32"/>
      <c r="U457" s="32"/>
      <c r="V457" s="32"/>
      <c r="W457" s="32"/>
      <c r="X457" s="32"/>
      <c r="Y457" s="32"/>
      <c r="Z457" s="223"/>
      <c r="AA457" s="223"/>
      <c r="AB457" s="223"/>
      <c r="AC457" s="223"/>
    </row>
    <row r="458" ht="15.75" customHeight="1">
      <c r="A458" s="21"/>
      <c r="B458" s="32"/>
      <c r="C458" s="71"/>
      <c r="D458" s="15"/>
      <c r="E458" s="21"/>
      <c r="F458" s="21"/>
      <c r="G458" s="21"/>
      <c r="H458" s="21"/>
      <c r="I458" s="120"/>
      <c r="J458" s="21"/>
      <c r="K458" s="222"/>
      <c r="L458" s="21"/>
      <c r="M458" s="222"/>
      <c r="N458" s="21"/>
      <c r="O458" s="120"/>
      <c r="P458" s="32"/>
      <c r="Q458" s="21"/>
      <c r="R458" s="32"/>
      <c r="S458" s="32"/>
      <c r="T458" s="32"/>
      <c r="U458" s="32"/>
      <c r="V458" s="32"/>
      <c r="W458" s="32"/>
      <c r="X458" s="32"/>
      <c r="Y458" s="32"/>
      <c r="Z458" s="223"/>
      <c r="AA458" s="223"/>
      <c r="AB458" s="223"/>
      <c r="AC458" s="223"/>
    </row>
    <row r="459" ht="15.75" customHeight="1">
      <c r="A459" s="21"/>
      <c r="B459" s="32"/>
      <c r="C459" s="71"/>
      <c r="D459" s="15"/>
      <c r="E459" s="21"/>
      <c r="F459" s="21"/>
      <c r="G459" s="21"/>
      <c r="H459" s="21"/>
      <c r="I459" s="120"/>
      <c r="J459" s="21"/>
      <c r="K459" s="222"/>
      <c r="L459" s="21"/>
      <c r="M459" s="222"/>
      <c r="N459" s="21"/>
      <c r="O459" s="120"/>
      <c r="P459" s="32"/>
      <c r="Q459" s="21"/>
      <c r="R459" s="32"/>
      <c r="S459" s="32"/>
      <c r="T459" s="32"/>
      <c r="U459" s="32"/>
      <c r="V459" s="32"/>
      <c r="W459" s="32"/>
      <c r="X459" s="32"/>
      <c r="Y459" s="32"/>
      <c r="Z459" s="223"/>
      <c r="AA459" s="223"/>
      <c r="AB459" s="223"/>
      <c r="AC459" s="223"/>
    </row>
    <row r="460" ht="15.75" customHeight="1">
      <c r="A460" s="21"/>
      <c r="B460" s="32"/>
      <c r="C460" s="71"/>
      <c r="D460" s="15"/>
      <c r="E460" s="21"/>
      <c r="F460" s="21"/>
      <c r="G460" s="21"/>
      <c r="H460" s="21"/>
      <c r="I460" s="120"/>
      <c r="J460" s="21"/>
      <c r="K460" s="222"/>
      <c r="L460" s="21"/>
      <c r="M460" s="222"/>
      <c r="N460" s="21"/>
      <c r="O460" s="120"/>
      <c r="P460" s="32"/>
      <c r="Q460" s="21"/>
      <c r="R460" s="32"/>
      <c r="S460" s="32"/>
      <c r="T460" s="32"/>
      <c r="U460" s="32"/>
      <c r="V460" s="32"/>
      <c r="W460" s="32"/>
      <c r="X460" s="32"/>
      <c r="Y460" s="32"/>
      <c r="Z460" s="223"/>
      <c r="AA460" s="223"/>
      <c r="AB460" s="223"/>
      <c r="AC460" s="223"/>
    </row>
    <row r="461" ht="15.75" customHeight="1">
      <c r="A461" s="21"/>
      <c r="B461" s="32"/>
      <c r="C461" s="71"/>
      <c r="D461" s="15"/>
      <c r="E461" s="21"/>
      <c r="F461" s="21"/>
      <c r="G461" s="21"/>
      <c r="H461" s="21"/>
      <c r="I461" s="120"/>
      <c r="J461" s="21"/>
      <c r="K461" s="222"/>
      <c r="L461" s="21"/>
      <c r="M461" s="222"/>
      <c r="N461" s="21"/>
      <c r="O461" s="120"/>
      <c r="P461" s="32"/>
      <c r="Q461" s="21"/>
      <c r="R461" s="32"/>
      <c r="S461" s="32"/>
      <c r="T461" s="32"/>
      <c r="U461" s="32"/>
      <c r="V461" s="32"/>
      <c r="W461" s="32"/>
      <c r="X461" s="32"/>
      <c r="Y461" s="32"/>
      <c r="Z461" s="223"/>
      <c r="AA461" s="223"/>
      <c r="AB461" s="223"/>
      <c r="AC461" s="223"/>
    </row>
    <row r="462" ht="15.75" customHeight="1">
      <c r="A462" s="21"/>
      <c r="B462" s="32"/>
      <c r="C462" s="71"/>
      <c r="D462" s="15"/>
      <c r="E462" s="21"/>
      <c r="F462" s="21"/>
      <c r="G462" s="21"/>
      <c r="H462" s="21"/>
      <c r="I462" s="120"/>
      <c r="J462" s="21"/>
      <c r="K462" s="222"/>
      <c r="L462" s="21"/>
      <c r="M462" s="222"/>
      <c r="N462" s="21"/>
      <c r="O462" s="120"/>
      <c r="P462" s="32"/>
      <c r="Q462" s="21"/>
      <c r="R462" s="32"/>
      <c r="S462" s="32"/>
      <c r="T462" s="32"/>
      <c r="U462" s="32"/>
      <c r="V462" s="32"/>
      <c r="W462" s="32"/>
      <c r="X462" s="32"/>
      <c r="Y462" s="32"/>
      <c r="Z462" s="223"/>
      <c r="AA462" s="223"/>
      <c r="AB462" s="223"/>
      <c r="AC462" s="223"/>
    </row>
    <row r="463" ht="15.75" customHeight="1">
      <c r="A463" s="21"/>
      <c r="B463" s="32"/>
      <c r="C463" s="71"/>
      <c r="D463" s="15"/>
      <c r="E463" s="21"/>
      <c r="F463" s="21"/>
      <c r="G463" s="21"/>
      <c r="H463" s="21"/>
      <c r="I463" s="120"/>
      <c r="J463" s="21"/>
      <c r="K463" s="222"/>
      <c r="L463" s="21"/>
      <c r="M463" s="222"/>
      <c r="N463" s="21"/>
      <c r="O463" s="120"/>
      <c r="P463" s="32"/>
      <c r="Q463" s="21"/>
      <c r="R463" s="32"/>
      <c r="S463" s="32"/>
      <c r="T463" s="32"/>
      <c r="U463" s="32"/>
      <c r="V463" s="32"/>
      <c r="W463" s="32"/>
      <c r="X463" s="32"/>
      <c r="Y463" s="32"/>
      <c r="Z463" s="223"/>
      <c r="AA463" s="223"/>
      <c r="AB463" s="223"/>
      <c r="AC463" s="223"/>
    </row>
    <row r="464" ht="15.75" customHeight="1">
      <c r="A464" s="21"/>
      <c r="B464" s="32"/>
      <c r="C464" s="71"/>
      <c r="D464" s="15"/>
      <c r="E464" s="21"/>
      <c r="F464" s="21"/>
      <c r="G464" s="21"/>
      <c r="H464" s="21"/>
      <c r="I464" s="120"/>
      <c r="J464" s="21"/>
      <c r="K464" s="222"/>
      <c r="L464" s="21"/>
      <c r="M464" s="222"/>
      <c r="N464" s="21"/>
      <c r="O464" s="120"/>
      <c r="P464" s="32"/>
      <c r="Q464" s="21"/>
      <c r="R464" s="32"/>
      <c r="S464" s="32"/>
      <c r="T464" s="32"/>
      <c r="U464" s="32"/>
      <c r="V464" s="32"/>
      <c r="W464" s="32"/>
      <c r="X464" s="32"/>
      <c r="Y464" s="32"/>
      <c r="Z464" s="223"/>
      <c r="AA464" s="223"/>
      <c r="AB464" s="223"/>
      <c r="AC464" s="223"/>
    </row>
    <row r="465" ht="15.75" customHeight="1">
      <c r="A465" s="21"/>
      <c r="B465" s="32"/>
      <c r="C465" s="71"/>
      <c r="D465" s="15"/>
      <c r="E465" s="21"/>
      <c r="F465" s="21"/>
      <c r="G465" s="21"/>
      <c r="H465" s="21"/>
      <c r="I465" s="120"/>
      <c r="J465" s="21"/>
      <c r="K465" s="222"/>
      <c r="L465" s="21"/>
      <c r="M465" s="222"/>
      <c r="N465" s="21"/>
      <c r="O465" s="120"/>
      <c r="P465" s="32"/>
      <c r="Q465" s="21"/>
      <c r="R465" s="32"/>
      <c r="S465" s="32"/>
      <c r="T465" s="32"/>
      <c r="U465" s="32"/>
      <c r="V465" s="32"/>
      <c r="W465" s="32"/>
      <c r="X465" s="32"/>
      <c r="Y465" s="32"/>
      <c r="Z465" s="223"/>
      <c r="AA465" s="223"/>
      <c r="AB465" s="223"/>
      <c r="AC465" s="223"/>
    </row>
    <row r="466" ht="15.75" customHeight="1">
      <c r="A466" s="21"/>
      <c r="B466" s="32"/>
      <c r="C466" s="71"/>
      <c r="D466" s="15"/>
      <c r="E466" s="21"/>
      <c r="F466" s="21"/>
      <c r="G466" s="21"/>
      <c r="H466" s="21"/>
      <c r="I466" s="120"/>
      <c r="J466" s="21"/>
      <c r="K466" s="222"/>
      <c r="L466" s="21"/>
      <c r="M466" s="222"/>
      <c r="N466" s="21"/>
      <c r="O466" s="120"/>
      <c r="P466" s="32"/>
      <c r="Q466" s="21"/>
      <c r="R466" s="32"/>
      <c r="S466" s="32"/>
      <c r="T466" s="32"/>
      <c r="U466" s="32"/>
      <c r="V466" s="32"/>
      <c r="W466" s="32"/>
      <c r="X466" s="32"/>
      <c r="Y466" s="32"/>
      <c r="Z466" s="223"/>
      <c r="AA466" s="223"/>
      <c r="AB466" s="223"/>
      <c r="AC466" s="223"/>
    </row>
    <row r="467" ht="15.75" customHeight="1">
      <c r="A467" s="21"/>
      <c r="B467" s="32"/>
      <c r="C467" s="71"/>
      <c r="D467" s="15"/>
      <c r="E467" s="21"/>
      <c r="F467" s="21"/>
      <c r="G467" s="21"/>
      <c r="H467" s="21"/>
      <c r="I467" s="120"/>
      <c r="J467" s="21"/>
      <c r="K467" s="222"/>
      <c r="L467" s="21"/>
      <c r="M467" s="222"/>
      <c r="N467" s="21"/>
      <c r="O467" s="120"/>
      <c r="P467" s="32"/>
      <c r="Q467" s="21"/>
      <c r="R467" s="32"/>
      <c r="S467" s="32"/>
      <c r="T467" s="32"/>
      <c r="U467" s="32"/>
      <c r="V467" s="32"/>
      <c r="W467" s="32"/>
      <c r="X467" s="32"/>
      <c r="Y467" s="32"/>
      <c r="Z467" s="223"/>
      <c r="AA467" s="223"/>
      <c r="AB467" s="223"/>
      <c r="AC467" s="223"/>
    </row>
    <row r="468" ht="15.75" customHeight="1">
      <c r="A468" s="21"/>
      <c r="B468" s="32"/>
      <c r="C468" s="71"/>
      <c r="D468" s="15"/>
      <c r="E468" s="21"/>
      <c r="F468" s="21"/>
      <c r="G468" s="21"/>
      <c r="H468" s="21"/>
      <c r="I468" s="120"/>
      <c r="J468" s="21"/>
      <c r="K468" s="222"/>
      <c r="L468" s="21"/>
      <c r="M468" s="222"/>
      <c r="N468" s="21"/>
      <c r="O468" s="120"/>
      <c r="P468" s="32"/>
      <c r="Q468" s="21"/>
      <c r="R468" s="32"/>
      <c r="S468" s="32"/>
      <c r="T468" s="32"/>
      <c r="U468" s="32"/>
      <c r="V468" s="32"/>
      <c r="W468" s="32"/>
      <c r="X468" s="32"/>
      <c r="Y468" s="32"/>
      <c r="Z468" s="223"/>
      <c r="AA468" s="223"/>
      <c r="AB468" s="223"/>
      <c r="AC468" s="223"/>
    </row>
    <row r="469" ht="15.75" customHeight="1">
      <c r="A469" s="21"/>
      <c r="B469" s="32"/>
      <c r="C469" s="71"/>
      <c r="D469" s="15"/>
      <c r="E469" s="21"/>
      <c r="F469" s="21"/>
      <c r="G469" s="21"/>
      <c r="H469" s="21"/>
      <c r="I469" s="120"/>
      <c r="J469" s="21"/>
      <c r="K469" s="222"/>
      <c r="L469" s="21"/>
      <c r="M469" s="222"/>
      <c r="N469" s="21"/>
      <c r="O469" s="120"/>
      <c r="P469" s="32"/>
      <c r="Q469" s="21"/>
      <c r="R469" s="32"/>
      <c r="S469" s="32"/>
      <c r="T469" s="32"/>
      <c r="U469" s="32"/>
      <c r="V469" s="32"/>
      <c r="W469" s="32"/>
      <c r="X469" s="32"/>
      <c r="Y469" s="32"/>
      <c r="Z469" s="223"/>
      <c r="AA469" s="223"/>
      <c r="AB469" s="223"/>
      <c r="AC469" s="223"/>
    </row>
    <row r="470" ht="15.75" customHeight="1">
      <c r="A470" s="21"/>
      <c r="B470" s="32"/>
      <c r="C470" s="71"/>
      <c r="D470" s="15"/>
      <c r="E470" s="21"/>
      <c r="F470" s="21"/>
      <c r="G470" s="21"/>
      <c r="H470" s="21"/>
      <c r="I470" s="120"/>
      <c r="J470" s="21"/>
      <c r="K470" s="222"/>
      <c r="L470" s="21"/>
      <c r="M470" s="222"/>
      <c r="N470" s="21"/>
      <c r="O470" s="120"/>
      <c r="P470" s="32"/>
      <c r="Q470" s="21"/>
      <c r="R470" s="32"/>
      <c r="S470" s="32"/>
      <c r="T470" s="32"/>
      <c r="U470" s="32"/>
      <c r="V470" s="32"/>
      <c r="W470" s="32"/>
      <c r="X470" s="32"/>
      <c r="Y470" s="32"/>
      <c r="Z470" s="223"/>
      <c r="AA470" s="223"/>
      <c r="AB470" s="223"/>
      <c r="AC470" s="223"/>
    </row>
    <row r="471" ht="15.75" customHeight="1">
      <c r="A471" s="21"/>
      <c r="B471" s="32"/>
      <c r="C471" s="71"/>
      <c r="D471" s="15"/>
      <c r="E471" s="21"/>
      <c r="F471" s="21"/>
      <c r="G471" s="21"/>
      <c r="H471" s="21"/>
      <c r="I471" s="120"/>
      <c r="J471" s="21"/>
      <c r="K471" s="222"/>
      <c r="L471" s="21"/>
      <c r="M471" s="222"/>
      <c r="N471" s="21"/>
      <c r="O471" s="120"/>
      <c r="P471" s="32"/>
      <c r="Q471" s="21"/>
      <c r="R471" s="32"/>
      <c r="S471" s="32"/>
      <c r="T471" s="32"/>
      <c r="U471" s="32"/>
      <c r="V471" s="32"/>
      <c r="W471" s="32"/>
      <c r="X471" s="32"/>
      <c r="Y471" s="32"/>
      <c r="Z471" s="223"/>
      <c r="AA471" s="223"/>
      <c r="AB471" s="223"/>
      <c r="AC471" s="223"/>
    </row>
    <row r="472" ht="15.75" customHeight="1">
      <c r="A472" s="21"/>
      <c r="B472" s="32"/>
      <c r="C472" s="71"/>
      <c r="D472" s="15"/>
      <c r="E472" s="21"/>
      <c r="F472" s="21"/>
      <c r="G472" s="21"/>
      <c r="H472" s="21"/>
      <c r="I472" s="120"/>
      <c r="J472" s="21"/>
      <c r="K472" s="222"/>
      <c r="L472" s="21"/>
      <c r="M472" s="222"/>
      <c r="N472" s="21"/>
      <c r="O472" s="120"/>
      <c r="P472" s="32"/>
      <c r="Q472" s="21"/>
      <c r="R472" s="32"/>
      <c r="S472" s="32"/>
      <c r="T472" s="32"/>
      <c r="U472" s="32"/>
      <c r="V472" s="32"/>
      <c r="W472" s="32"/>
      <c r="X472" s="32"/>
      <c r="Y472" s="32"/>
      <c r="Z472" s="223"/>
      <c r="AA472" s="223"/>
      <c r="AB472" s="223"/>
      <c r="AC472" s="223"/>
    </row>
    <row r="473" ht="15.75" customHeight="1">
      <c r="A473" s="21"/>
      <c r="B473" s="32"/>
      <c r="C473" s="71"/>
      <c r="D473" s="15"/>
      <c r="E473" s="21"/>
      <c r="F473" s="21"/>
      <c r="G473" s="21"/>
      <c r="H473" s="21"/>
      <c r="I473" s="120"/>
      <c r="J473" s="21"/>
      <c r="K473" s="222"/>
      <c r="L473" s="21"/>
      <c r="M473" s="222"/>
      <c r="N473" s="21"/>
      <c r="O473" s="120"/>
      <c r="P473" s="32"/>
      <c r="Q473" s="21"/>
      <c r="R473" s="32"/>
      <c r="S473" s="32"/>
      <c r="T473" s="32"/>
      <c r="U473" s="32"/>
      <c r="V473" s="32"/>
      <c r="W473" s="32"/>
      <c r="X473" s="32"/>
      <c r="Y473" s="32"/>
      <c r="Z473" s="223"/>
      <c r="AA473" s="223"/>
      <c r="AB473" s="223"/>
      <c r="AC473" s="223"/>
    </row>
    <row r="474" ht="15.75" customHeight="1">
      <c r="A474" s="21"/>
      <c r="B474" s="32"/>
      <c r="C474" s="71"/>
      <c r="D474" s="15"/>
      <c r="E474" s="21"/>
      <c r="F474" s="21"/>
      <c r="G474" s="21"/>
      <c r="H474" s="21"/>
      <c r="I474" s="120"/>
      <c r="J474" s="21"/>
      <c r="K474" s="222"/>
      <c r="L474" s="21"/>
      <c r="M474" s="222"/>
      <c r="N474" s="21"/>
      <c r="O474" s="120"/>
      <c r="P474" s="32"/>
      <c r="Q474" s="21"/>
      <c r="R474" s="32"/>
      <c r="S474" s="32"/>
      <c r="T474" s="32"/>
      <c r="U474" s="32"/>
      <c r="V474" s="32"/>
      <c r="W474" s="32"/>
      <c r="X474" s="32"/>
      <c r="Y474" s="32"/>
      <c r="Z474" s="223"/>
      <c r="AA474" s="223"/>
      <c r="AB474" s="223"/>
      <c r="AC474" s="223"/>
    </row>
    <row r="475" ht="15.75" customHeight="1">
      <c r="A475" s="21"/>
      <c r="B475" s="32"/>
      <c r="C475" s="71"/>
      <c r="D475" s="15"/>
      <c r="E475" s="21"/>
      <c r="F475" s="21"/>
      <c r="G475" s="21"/>
      <c r="H475" s="21"/>
      <c r="I475" s="120"/>
      <c r="J475" s="21"/>
      <c r="K475" s="222"/>
      <c r="L475" s="21"/>
      <c r="M475" s="222"/>
      <c r="N475" s="21"/>
      <c r="O475" s="120"/>
      <c r="P475" s="32"/>
      <c r="Q475" s="21"/>
      <c r="R475" s="32"/>
      <c r="S475" s="32"/>
      <c r="T475" s="32"/>
      <c r="U475" s="32"/>
      <c r="V475" s="32"/>
      <c r="W475" s="32"/>
      <c r="X475" s="32"/>
      <c r="Y475" s="32"/>
      <c r="Z475" s="223"/>
      <c r="AA475" s="223"/>
      <c r="AB475" s="223"/>
      <c r="AC475" s="223"/>
    </row>
    <row r="476" ht="15.75" customHeight="1">
      <c r="A476" s="21"/>
      <c r="B476" s="32"/>
      <c r="C476" s="71"/>
      <c r="D476" s="15"/>
      <c r="E476" s="21"/>
      <c r="F476" s="21"/>
      <c r="G476" s="21"/>
      <c r="H476" s="21"/>
      <c r="I476" s="120"/>
      <c r="J476" s="21"/>
      <c r="K476" s="222"/>
      <c r="L476" s="21"/>
      <c r="M476" s="222"/>
      <c r="N476" s="21"/>
      <c r="O476" s="120"/>
      <c r="P476" s="32"/>
      <c r="Q476" s="21"/>
      <c r="R476" s="32"/>
      <c r="S476" s="32"/>
      <c r="T476" s="32"/>
      <c r="U476" s="32"/>
      <c r="V476" s="32"/>
      <c r="W476" s="32"/>
      <c r="X476" s="32"/>
      <c r="Y476" s="32"/>
      <c r="Z476" s="223"/>
      <c r="AA476" s="223"/>
      <c r="AB476" s="223"/>
      <c r="AC476" s="223"/>
    </row>
    <row r="477" ht="15.75" customHeight="1">
      <c r="A477" s="21"/>
      <c r="B477" s="32"/>
      <c r="C477" s="71"/>
      <c r="D477" s="15"/>
      <c r="E477" s="21"/>
      <c r="F477" s="21"/>
      <c r="G477" s="21"/>
      <c r="H477" s="21"/>
      <c r="I477" s="120"/>
      <c r="J477" s="21"/>
      <c r="K477" s="222"/>
      <c r="L477" s="21"/>
      <c r="M477" s="222"/>
      <c r="N477" s="21"/>
      <c r="O477" s="120"/>
      <c r="P477" s="32"/>
      <c r="Q477" s="21"/>
      <c r="R477" s="32"/>
      <c r="S477" s="32"/>
      <c r="T477" s="32"/>
      <c r="U477" s="32"/>
      <c r="V477" s="32"/>
      <c r="W477" s="32"/>
      <c r="X477" s="32"/>
      <c r="Y477" s="32"/>
      <c r="Z477" s="223"/>
      <c r="AA477" s="223"/>
      <c r="AB477" s="223"/>
      <c r="AC477" s="223"/>
    </row>
    <row r="478" ht="15.75" customHeight="1">
      <c r="A478" s="21"/>
      <c r="B478" s="32"/>
      <c r="C478" s="71"/>
      <c r="D478" s="15"/>
      <c r="E478" s="21"/>
      <c r="F478" s="21"/>
      <c r="G478" s="21"/>
      <c r="H478" s="21"/>
      <c r="I478" s="120"/>
      <c r="J478" s="21"/>
      <c r="K478" s="222"/>
      <c r="L478" s="21"/>
      <c r="M478" s="222"/>
      <c r="N478" s="21"/>
      <c r="O478" s="120"/>
      <c r="P478" s="32"/>
      <c r="Q478" s="21"/>
      <c r="R478" s="32"/>
      <c r="S478" s="32"/>
      <c r="T478" s="32"/>
      <c r="U478" s="32"/>
      <c r="V478" s="32"/>
      <c r="W478" s="32"/>
      <c r="X478" s="32"/>
      <c r="Y478" s="32"/>
      <c r="Z478" s="223"/>
      <c r="AA478" s="223"/>
      <c r="AB478" s="223"/>
      <c r="AC478" s="223"/>
    </row>
    <row r="479" ht="15.75" customHeight="1">
      <c r="A479" s="21"/>
      <c r="B479" s="32"/>
      <c r="C479" s="71"/>
      <c r="D479" s="15"/>
      <c r="E479" s="21"/>
      <c r="F479" s="21"/>
      <c r="G479" s="21"/>
      <c r="H479" s="21"/>
      <c r="I479" s="120"/>
      <c r="J479" s="21"/>
      <c r="K479" s="222"/>
      <c r="L479" s="21"/>
      <c r="M479" s="222"/>
      <c r="N479" s="21"/>
      <c r="O479" s="120"/>
      <c r="P479" s="32"/>
      <c r="Q479" s="21"/>
      <c r="R479" s="32"/>
      <c r="S479" s="32"/>
      <c r="T479" s="32"/>
      <c r="U479" s="32"/>
      <c r="V479" s="32"/>
      <c r="W479" s="32"/>
      <c r="X479" s="32"/>
      <c r="Y479" s="32"/>
      <c r="Z479" s="223"/>
      <c r="AA479" s="223"/>
      <c r="AB479" s="223"/>
      <c r="AC479" s="223"/>
    </row>
    <row r="480" ht="15.75" customHeight="1">
      <c r="A480" s="21"/>
      <c r="B480" s="32"/>
      <c r="C480" s="71"/>
      <c r="D480" s="15"/>
      <c r="E480" s="21"/>
      <c r="F480" s="21"/>
      <c r="G480" s="21"/>
      <c r="H480" s="21"/>
      <c r="I480" s="120"/>
      <c r="J480" s="21"/>
      <c r="K480" s="222"/>
      <c r="L480" s="21"/>
      <c r="M480" s="222"/>
      <c r="N480" s="21"/>
      <c r="O480" s="120"/>
      <c r="P480" s="32"/>
      <c r="Q480" s="21"/>
      <c r="R480" s="32"/>
      <c r="S480" s="32"/>
      <c r="T480" s="32"/>
      <c r="U480" s="32"/>
      <c r="V480" s="32"/>
      <c r="W480" s="32"/>
      <c r="X480" s="32"/>
      <c r="Y480" s="32"/>
      <c r="Z480" s="223"/>
      <c r="AA480" s="223"/>
      <c r="AB480" s="223"/>
      <c r="AC480" s="223"/>
    </row>
    <row r="481" ht="15.75" customHeight="1">
      <c r="A481" s="21"/>
      <c r="B481" s="32"/>
      <c r="C481" s="71"/>
      <c r="D481" s="15"/>
      <c r="E481" s="21"/>
      <c r="F481" s="21"/>
      <c r="G481" s="21"/>
      <c r="H481" s="21"/>
      <c r="I481" s="120"/>
      <c r="J481" s="21"/>
      <c r="K481" s="222"/>
      <c r="L481" s="21"/>
      <c r="M481" s="222"/>
      <c r="N481" s="21"/>
      <c r="O481" s="120"/>
      <c r="P481" s="32"/>
      <c r="Q481" s="21"/>
      <c r="R481" s="32"/>
      <c r="S481" s="32"/>
      <c r="T481" s="32"/>
      <c r="U481" s="32"/>
      <c r="V481" s="32"/>
      <c r="W481" s="32"/>
      <c r="X481" s="32"/>
      <c r="Y481" s="32"/>
      <c r="Z481" s="223"/>
      <c r="AA481" s="223"/>
      <c r="AB481" s="223"/>
      <c r="AC481" s="223"/>
    </row>
    <row r="482" ht="15.75" customHeight="1">
      <c r="A482" s="21"/>
      <c r="B482" s="32"/>
      <c r="C482" s="71"/>
      <c r="D482" s="15"/>
      <c r="E482" s="21"/>
      <c r="F482" s="21"/>
      <c r="G482" s="21"/>
      <c r="H482" s="21"/>
      <c r="I482" s="120"/>
      <c r="J482" s="21"/>
      <c r="K482" s="222"/>
      <c r="L482" s="21"/>
      <c r="M482" s="222"/>
      <c r="N482" s="21"/>
      <c r="O482" s="120"/>
      <c r="P482" s="32"/>
      <c r="Q482" s="21"/>
      <c r="R482" s="32"/>
      <c r="S482" s="32"/>
      <c r="T482" s="32"/>
      <c r="U482" s="32"/>
      <c r="V482" s="32"/>
      <c r="W482" s="32"/>
      <c r="X482" s="32"/>
      <c r="Y482" s="32"/>
      <c r="Z482" s="223"/>
      <c r="AA482" s="223"/>
      <c r="AB482" s="223"/>
      <c r="AC482" s="223"/>
    </row>
    <row r="483" ht="15.75" customHeight="1">
      <c r="A483" s="21"/>
      <c r="B483" s="32"/>
      <c r="C483" s="71"/>
      <c r="D483" s="15"/>
      <c r="E483" s="21"/>
      <c r="F483" s="21"/>
      <c r="G483" s="21"/>
      <c r="H483" s="21"/>
      <c r="I483" s="120"/>
      <c r="J483" s="21"/>
      <c r="K483" s="222"/>
      <c r="L483" s="21"/>
      <c r="M483" s="222"/>
      <c r="N483" s="21"/>
      <c r="O483" s="120"/>
      <c r="P483" s="32"/>
      <c r="Q483" s="21"/>
      <c r="R483" s="32"/>
      <c r="S483" s="32"/>
      <c r="T483" s="32"/>
      <c r="U483" s="32"/>
      <c r="V483" s="32"/>
      <c r="W483" s="32"/>
      <c r="X483" s="32"/>
      <c r="Y483" s="32"/>
      <c r="Z483" s="223"/>
      <c r="AA483" s="223"/>
      <c r="AB483" s="223"/>
      <c r="AC483" s="223"/>
    </row>
    <row r="484" ht="15.75" customHeight="1">
      <c r="A484" s="21"/>
      <c r="B484" s="32"/>
      <c r="C484" s="71"/>
      <c r="D484" s="15"/>
      <c r="E484" s="21"/>
      <c r="F484" s="21"/>
      <c r="G484" s="21"/>
      <c r="H484" s="21"/>
      <c r="I484" s="120"/>
      <c r="J484" s="21"/>
      <c r="K484" s="222"/>
      <c r="L484" s="21"/>
      <c r="M484" s="222"/>
      <c r="N484" s="21"/>
      <c r="O484" s="120"/>
      <c r="P484" s="32"/>
      <c r="Q484" s="21"/>
      <c r="R484" s="32"/>
      <c r="S484" s="32"/>
      <c r="T484" s="32"/>
      <c r="U484" s="32"/>
      <c r="V484" s="32"/>
      <c r="W484" s="32"/>
      <c r="X484" s="32"/>
      <c r="Y484" s="32"/>
      <c r="Z484" s="223"/>
      <c r="AA484" s="223"/>
      <c r="AB484" s="223"/>
      <c r="AC484" s="223"/>
    </row>
    <row r="485" ht="15.75" customHeight="1">
      <c r="A485" s="21"/>
      <c r="B485" s="32"/>
      <c r="C485" s="71"/>
      <c r="D485" s="15"/>
      <c r="E485" s="21"/>
      <c r="F485" s="21"/>
      <c r="G485" s="21"/>
      <c r="H485" s="21"/>
      <c r="I485" s="120"/>
      <c r="J485" s="21"/>
      <c r="K485" s="222"/>
      <c r="L485" s="21"/>
      <c r="M485" s="222"/>
      <c r="N485" s="21"/>
      <c r="O485" s="120"/>
      <c r="P485" s="32"/>
      <c r="Q485" s="21"/>
      <c r="R485" s="32"/>
      <c r="S485" s="32"/>
      <c r="T485" s="32"/>
      <c r="U485" s="32"/>
      <c r="V485" s="32"/>
      <c r="W485" s="32"/>
      <c r="X485" s="32"/>
      <c r="Y485" s="32"/>
      <c r="Z485" s="223"/>
      <c r="AA485" s="223"/>
      <c r="AB485" s="223"/>
      <c r="AC485" s="223"/>
    </row>
    <row r="486" ht="15.75" customHeight="1">
      <c r="A486" s="21"/>
      <c r="B486" s="32"/>
      <c r="C486" s="71"/>
      <c r="D486" s="15"/>
      <c r="E486" s="21"/>
      <c r="F486" s="21"/>
      <c r="G486" s="21"/>
      <c r="H486" s="21"/>
      <c r="I486" s="120"/>
      <c r="J486" s="21"/>
      <c r="K486" s="222"/>
      <c r="L486" s="21"/>
      <c r="M486" s="222"/>
      <c r="N486" s="21"/>
      <c r="O486" s="120"/>
      <c r="P486" s="32"/>
      <c r="Q486" s="21"/>
      <c r="R486" s="32"/>
      <c r="S486" s="32"/>
      <c r="T486" s="32"/>
      <c r="U486" s="32"/>
      <c r="V486" s="32"/>
      <c r="W486" s="32"/>
      <c r="X486" s="32"/>
      <c r="Y486" s="32"/>
      <c r="Z486" s="223"/>
      <c r="AA486" s="223"/>
      <c r="AB486" s="223"/>
      <c r="AC486" s="223"/>
    </row>
    <row r="487" ht="15.75" customHeight="1">
      <c r="A487" s="21"/>
      <c r="B487" s="32"/>
      <c r="C487" s="71"/>
      <c r="D487" s="15"/>
      <c r="E487" s="21"/>
      <c r="F487" s="21"/>
      <c r="G487" s="21"/>
      <c r="H487" s="21"/>
      <c r="I487" s="120"/>
      <c r="J487" s="21"/>
      <c r="K487" s="222"/>
      <c r="L487" s="21"/>
      <c r="M487" s="222"/>
      <c r="N487" s="21"/>
      <c r="O487" s="120"/>
      <c r="P487" s="32"/>
      <c r="Q487" s="21"/>
      <c r="R487" s="32"/>
      <c r="S487" s="32"/>
      <c r="T487" s="32"/>
      <c r="U487" s="32"/>
      <c r="V487" s="32"/>
      <c r="W487" s="32"/>
      <c r="X487" s="32"/>
      <c r="Y487" s="32"/>
      <c r="Z487" s="223"/>
      <c r="AA487" s="223"/>
      <c r="AB487" s="223"/>
      <c r="AC487" s="223"/>
    </row>
    <row r="488" ht="15.75" customHeight="1">
      <c r="A488" s="21"/>
      <c r="B488" s="32"/>
      <c r="C488" s="71"/>
      <c r="D488" s="15"/>
      <c r="E488" s="21"/>
      <c r="F488" s="21"/>
      <c r="G488" s="21"/>
      <c r="H488" s="21"/>
      <c r="I488" s="120"/>
      <c r="J488" s="21"/>
      <c r="K488" s="222"/>
      <c r="L488" s="21"/>
      <c r="M488" s="222"/>
      <c r="N488" s="21"/>
      <c r="O488" s="120"/>
      <c r="P488" s="32"/>
      <c r="Q488" s="21"/>
      <c r="R488" s="32"/>
      <c r="S488" s="32"/>
      <c r="T488" s="32"/>
      <c r="U488" s="32"/>
      <c r="V488" s="32"/>
      <c r="W488" s="32"/>
      <c r="X488" s="32"/>
      <c r="Y488" s="32"/>
      <c r="Z488" s="223"/>
      <c r="AA488" s="223"/>
      <c r="AB488" s="223"/>
      <c r="AC488" s="223"/>
    </row>
    <row r="489" ht="15.75" customHeight="1">
      <c r="A489" s="21"/>
      <c r="B489" s="32"/>
      <c r="C489" s="71"/>
      <c r="D489" s="15"/>
      <c r="E489" s="21"/>
      <c r="F489" s="21"/>
      <c r="G489" s="21"/>
      <c r="H489" s="21"/>
      <c r="I489" s="120"/>
      <c r="J489" s="21"/>
      <c r="K489" s="222"/>
      <c r="L489" s="21"/>
      <c r="M489" s="222"/>
      <c r="N489" s="21"/>
      <c r="O489" s="120"/>
      <c r="P489" s="32"/>
      <c r="Q489" s="21"/>
      <c r="R489" s="32"/>
      <c r="S489" s="32"/>
      <c r="T489" s="32"/>
      <c r="U489" s="32"/>
      <c r="V489" s="32"/>
      <c r="W489" s="32"/>
      <c r="X489" s="32"/>
      <c r="Y489" s="32"/>
      <c r="Z489" s="223"/>
      <c r="AA489" s="223"/>
      <c r="AB489" s="223"/>
      <c r="AC489" s="223"/>
    </row>
    <row r="490" ht="15.75" customHeight="1">
      <c r="A490" s="21"/>
      <c r="B490" s="32"/>
      <c r="C490" s="71"/>
      <c r="D490" s="15"/>
      <c r="E490" s="21"/>
      <c r="F490" s="21"/>
      <c r="G490" s="21"/>
      <c r="H490" s="21"/>
      <c r="I490" s="120"/>
      <c r="J490" s="21"/>
      <c r="K490" s="222"/>
      <c r="L490" s="21"/>
      <c r="M490" s="222"/>
      <c r="N490" s="21"/>
      <c r="O490" s="120"/>
      <c r="P490" s="32"/>
      <c r="Q490" s="21"/>
      <c r="R490" s="32"/>
      <c r="S490" s="32"/>
      <c r="T490" s="32"/>
      <c r="U490" s="32"/>
      <c r="V490" s="32"/>
      <c r="W490" s="32"/>
      <c r="X490" s="32"/>
      <c r="Y490" s="32"/>
      <c r="Z490" s="223"/>
      <c r="AA490" s="223"/>
      <c r="AB490" s="223"/>
      <c r="AC490" s="223"/>
    </row>
    <row r="491" ht="15.75" customHeight="1">
      <c r="A491" s="21"/>
      <c r="B491" s="32"/>
      <c r="C491" s="71"/>
      <c r="D491" s="15"/>
      <c r="E491" s="21"/>
      <c r="F491" s="21"/>
      <c r="G491" s="21"/>
      <c r="H491" s="21"/>
      <c r="I491" s="120"/>
      <c r="J491" s="21"/>
      <c r="K491" s="222"/>
      <c r="L491" s="21"/>
      <c r="M491" s="222"/>
      <c r="N491" s="21"/>
      <c r="O491" s="120"/>
      <c r="P491" s="32"/>
      <c r="Q491" s="21"/>
      <c r="R491" s="32"/>
      <c r="S491" s="32"/>
      <c r="T491" s="32"/>
      <c r="U491" s="32"/>
      <c r="V491" s="32"/>
      <c r="W491" s="32"/>
      <c r="X491" s="32"/>
      <c r="Y491" s="32"/>
      <c r="Z491" s="223"/>
      <c r="AA491" s="223"/>
      <c r="AB491" s="223"/>
      <c r="AC491" s="223"/>
    </row>
    <row r="492" ht="15.75" customHeight="1">
      <c r="A492" s="21"/>
      <c r="B492" s="32"/>
      <c r="C492" s="71"/>
      <c r="D492" s="15"/>
      <c r="E492" s="21"/>
      <c r="F492" s="21"/>
      <c r="G492" s="21"/>
      <c r="H492" s="21"/>
      <c r="I492" s="120"/>
      <c r="J492" s="21"/>
      <c r="K492" s="222"/>
      <c r="L492" s="21"/>
      <c r="M492" s="222"/>
      <c r="N492" s="21"/>
      <c r="O492" s="120"/>
      <c r="P492" s="32"/>
      <c r="Q492" s="21"/>
      <c r="R492" s="32"/>
      <c r="S492" s="32"/>
      <c r="T492" s="32"/>
      <c r="U492" s="32"/>
      <c r="V492" s="32"/>
      <c r="W492" s="32"/>
      <c r="X492" s="32"/>
      <c r="Y492" s="32"/>
      <c r="Z492" s="223"/>
      <c r="AA492" s="223"/>
      <c r="AB492" s="223"/>
      <c r="AC492" s="223"/>
    </row>
    <row r="493" ht="15.75" customHeight="1">
      <c r="A493" s="21"/>
      <c r="B493" s="32"/>
      <c r="C493" s="71"/>
      <c r="D493" s="15"/>
      <c r="E493" s="21"/>
      <c r="F493" s="21"/>
      <c r="G493" s="21"/>
      <c r="H493" s="21"/>
      <c r="I493" s="120"/>
      <c r="J493" s="21"/>
      <c r="K493" s="222"/>
      <c r="L493" s="21"/>
      <c r="M493" s="222"/>
      <c r="N493" s="21"/>
      <c r="O493" s="120"/>
      <c r="P493" s="32"/>
      <c r="Q493" s="21"/>
      <c r="R493" s="32"/>
      <c r="S493" s="32"/>
      <c r="T493" s="32"/>
      <c r="U493" s="32"/>
      <c r="V493" s="32"/>
      <c r="W493" s="32"/>
      <c r="X493" s="32"/>
      <c r="Y493" s="32"/>
      <c r="Z493" s="223"/>
      <c r="AA493" s="223"/>
      <c r="AB493" s="223"/>
      <c r="AC493" s="223"/>
    </row>
    <row r="494" ht="15.75" customHeight="1">
      <c r="A494" s="21"/>
      <c r="B494" s="32"/>
      <c r="C494" s="71"/>
      <c r="D494" s="15"/>
      <c r="E494" s="21"/>
      <c r="F494" s="21"/>
      <c r="G494" s="21"/>
      <c r="H494" s="21"/>
      <c r="I494" s="120"/>
      <c r="J494" s="21"/>
      <c r="K494" s="222"/>
      <c r="L494" s="21"/>
      <c r="M494" s="222"/>
      <c r="N494" s="21"/>
      <c r="O494" s="120"/>
      <c r="P494" s="32"/>
      <c r="Q494" s="21"/>
      <c r="R494" s="32"/>
      <c r="S494" s="32"/>
      <c r="T494" s="32"/>
      <c r="U494" s="32"/>
      <c r="V494" s="32"/>
      <c r="W494" s="32"/>
      <c r="X494" s="32"/>
      <c r="Y494" s="32"/>
      <c r="Z494" s="223"/>
      <c r="AA494" s="223"/>
      <c r="AB494" s="223"/>
      <c r="AC494" s="223"/>
    </row>
    <row r="495" ht="15.75" customHeight="1">
      <c r="A495" s="21"/>
      <c r="B495" s="32"/>
      <c r="C495" s="71"/>
      <c r="D495" s="15"/>
      <c r="E495" s="21"/>
      <c r="F495" s="21"/>
      <c r="G495" s="21"/>
      <c r="H495" s="21"/>
      <c r="I495" s="120"/>
      <c r="J495" s="21"/>
      <c r="K495" s="222"/>
      <c r="L495" s="21"/>
      <c r="M495" s="222"/>
      <c r="N495" s="21"/>
      <c r="O495" s="120"/>
      <c r="P495" s="32"/>
      <c r="Q495" s="21"/>
      <c r="R495" s="32"/>
      <c r="S495" s="32"/>
      <c r="T495" s="32"/>
      <c r="U495" s="32"/>
      <c r="V495" s="32"/>
      <c r="W495" s="32"/>
      <c r="X495" s="32"/>
      <c r="Y495" s="32"/>
      <c r="Z495" s="223"/>
      <c r="AA495" s="223"/>
      <c r="AB495" s="223"/>
      <c r="AC495" s="223"/>
    </row>
    <row r="496" ht="15.75" customHeight="1">
      <c r="A496" s="21"/>
      <c r="B496" s="32"/>
      <c r="C496" s="71"/>
      <c r="D496" s="15"/>
      <c r="E496" s="21"/>
      <c r="F496" s="21"/>
      <c r="G496" s="21"/>
      <c r="H496" s="21"/>
      <c r="I496" s="120"/>
      <c r="J496" s="21"/>
      <c r="K496" s="222"/>
      <c r="L496" s="21"/>
      <c r="M496" s="222"/>
      <c r="N496" s="21"/>
      <c r="O496" s="120"/>
      <c r="P496" s="32"/>
      <c r="Q496" s="21"/>
      <c r="R496" s="32"/>
      <c r="S496" s="32"/>
      <c r="T496" s="32"/>
      <c r="U496" s="32"/>
      <c r="V496" s="32"/>
      <c r="W496" s="32"/>
      <c r="X496" s="32"/>
      <c r="Y496" s="32"/>
      <c r="Z496" s="223"/>
      <c r="AA496" s="223"/>
      <c r="AB496" s="223"/>
      <c r="AC496" s="223"/>
    </row>
    <row r="497" ht="15.75" customHeight="1">
      <c r="A497" s="21"/>
      <c r="B497" s="32"/>
      <c r="C497" s="71"/>
      <c r="D497" s="15"/>
      <c r="E497" s="21"/>
      <c r="F497" s="21"/>
      <c r="G497" s="21"/>
      <c r="H497" s="21"/>
      <c r="I497" s="120"/>
      <c r="J497" s="21"/>
      <c r="K497" s="222"/>
      <c r="L497" s="21"/>
      <c r="M497" s="222"/>
      <c r="N497" s="21"/>
      <c r="O497" s="120"/>
      <c r="P497" s="32"/>
      <c r="Q497" s="21"/>
      <c r="R497" s="32"/>
      <c r="S497" s="32"/>
      <c r="T497" s="32"/>
      <c r="U497" s="32"/>
      <c r="V497" s="32"/>
      <c r="W497" s="32"/>
      <c r="X497" s="32"/>
      <c r="Y497" s="32"/>
      <c r="Z497" s="223"/>
      <c r="AA497" s="223"/>
      <c r="AB497" s="223"/>
      <c r="AC497" s="223"/>
    </row>
    <row r="498" ht="15.75" customHeight="1">
      <c r="A498" s="21"/>
      <c r="B498" s="32"/>
      <c r="C498" s="71"/>
      <c r="D498" s="15"/>
      <c r="E498" s="21"/>
      <c r="F498" s="21"/>
      <c r="G498" s="21"/>
      <c r="H498" s="21"/>
      <c r="I498" s="120"/>
      <c r="J498" s="21"/>
      <c r="K498" s="222"/>
      <c r="L498" s="21"/>
      <c r="M498" s="222"/>
      <c r="N498" s="21"/>
      <c r="O498" s="120"/>
      <c r="P498" s="32"/>
      <c r="Q498" s="21"/>
      <c r="R498" s="32"/>
      <c r="S498" s="32"/>
      <c r="T498" s="32"/>
      <c r="U498" s="32"/>
      <c r="V498" s="32"/>
      <c r="W498" s="32"/>
      <c r="X498" s="32"/>
      <c r="Y498" s="32"/>
      <c r="Z498" s="223"/>
      <c r="AA498" s="223"/>
      <c r="AB498" s="223"/>
      <c r="AC498" s="223"/>
    </row>
    <row r="499" ht="15.75" customHeight="1">
      <c r="A499" s="21"/>
      <c r="B499" s="32"/>
      <c r="C499" s="71"/>
      <c r="D499" s="15"/>
      <c r="E499" s="21"/>
      <c r="F499" s="21"/>
      <c r="G499" s="21"/>
      <c r="H499" s="21"/>
      <c r="I499" s="120"/>
      <c r="J499" s="21"/>
      <c r="K499" s="222"/>
      <c r="L499" s="21"/>
      <c r="M499" s="222"/>
      <c r="N499" s="21"/>
      <c r="O499" s="120"/>
      <c r="P499" s="32"/>
      <c r="Q499" s="21"/>
      <c r="R499" s="32"/>
      <c r="S499" s="32"/>
      <c r="T499" s="32"/>
      <c r="U499" s="32"/>
      <c r="V499" s="32"/>
      <c r="W499" s="32"/>
      <c r="X499" s="32"/>
      <c r="Y499" s="32"/>
      <c r="Z499" s="223"/>
      <c r="AA499" s="223"/>
      <c r="AB499" s="223"/>
      <c r="AC499" s="223"/>
    </row>
    <row r="500" ht="15.75" customHeight="1">
      <c r="A500" s="21"/>
      <c r="B500" s="32"/>
      <c r="C500" s="71"/>
      <c r="D500" s="15"/>
      <c r="E500" s="21"/>
      <c r="F500" s="21"/>
      <c r="G500" s="21"/>
      <c r="H500" s="21"/>
      <c r="I500" s="120"/>
      <c r="J500" s="21"/>
      <c r="K500" s="222"/>
      <c r="L500" s="21"/>
      <c r="M500" s="222"/>
      <c r="N500" s="21"/>
      <c r="O500" s="120"/>
      <c r="P500" s="32"/>
      <c r="Q500" s="21"/>
      <c r="R500" s="32"/>
      <c r="S500" s="32"/>
      <c r="T500" s="32"/>
      <c r="U500" s="32"/>
      <c r="V500" s="32"/>
      <c r="W500" s="32"/>
      <c r="X500" s="32"/>
      <c r="Y500" s="32"/>
      <c r="Z500" s="223"/>
      <c r="AA500" s="223"/>
      <c r="AB500" s="223"/>
      <c r="AC500" s="223"/>
    </row>
    <row r="501" ht="15.75" customHeight="1">
      <c r="A501" s="21"/>
      <c r="B501" s="32"/>
      <c r="C501" s="71"/>
      <c r="D501" s="15"/>
      <c r="E501" s="21"/>
      <c r="F501" s="21"/>
      <c r="G501" s="21"/>
      <c r="H501" s="21"/>
      <c r="I501" s="120"/>
      <c r="J501" s="21"/>
      <c r="K501" s="222"/>
      <c r="L501" s="21"/>
      <c r="M501" s="222"/>
      <c r="N501" s="21"/>
      <c r="O501" s="120"/>
      <c r="P501" s="32"/>
      <c r="Q501" s="21"/>
      <c r="R501" s="32"/>
      <c r="S501" s="32"/>
      <c r="T501" s="32"/>
      <c r="U501" s="32"/>
      <c r="V501" s="32"/>
      <c r="W501" s="32"/>
      <c r="X501" s="32"/>
      <c r="Y501" s="32"/>
      <c r="Z501" s="223"/>
      <c r="AA501" s="223"/>
      <c r="AB501" s="223"/>
      <c r="AC501" s="223"/>
    </row>
    <row r="502" ht="15.75" customHeight="1">
      <c r="A502" s="21"/>
      <c r="B502" s="32"/>
      <c r="C502" s="71"/>
      <c r="D502" s="15"/>
      <c r="E502" s="21"/>
      <c r="F502" s="21"/>
      <c r="G502" s="21"/>
      <c r="H502" s="21"/>
      <c r="I502" s="120"/>
      <c r="J502" s="21"/>
      <c r="K502" s="222"/>
      <c r="L502" s="21"/>
      <c r="M502" s="222"/>
      <c r="N502" s="21"/>
      <c r="O502" s="120"/>
      <c r="P502" s="32"/>
      <c r="Q502" s="21"/>
      <c r="R502" s="32"/>
      <c r="S502" s="32"/>
      <c r="T502" s="32"/>
      <c r="U502" s="32"/>
      <c r="V502" s="32"/>
      <c r="W502" s="32"/>
      <c r="X502" s="32"/>
      <c r="Y502" s="32"/>
      <c r="Z502" s="223"/>
      <c r="AA502" s="223"/>
      <c r="AB502" s="223"/>
      <c r="AC502" s="223"/>
    </row>
    <row r="503" ht="15.75" customHeight="1">
      <c r="A503" s="21"/>
      <c r="B503" s="32"/>
      <c r="C503" s="71"/>
      <c r="D503" s="15"/>
      <c r="E503" s="21"/>
      <c r="F503" s="21"/>
      <c r="G503" s="21"/>
      <c r="H503" s="21"/>
      <c r="I503" s="120"/>
      <c r="J503" s="21"/>
      <c r="K503" s="222"/>
      <c r="L503" s="21"/>
      <c r="M503" s="222"/>
      <c r="N503" s="21"/>
      <c r="O503" s="120"/>
      <c r="P503" s="32"/>
      <c r="Q503" s="21"/>
      <c r="R503" s="32"/>
      <c r="S503" s="32"/>
      <c r="T503" s="32"/>
      <c r="U503" s="32"/>
      <c r="V503" s="32"/>
      <c r="W503" s="32"/>
      <c r="X503" s="32"/>
      <c r="Y503" s="32"/>
      <c r="Z503" s="223"/>
      <c r="AA503" s="223"/>
      <c r="AB503" s="223"/>
      <c r="AC503" s="223"/>
    </row>
    <row r="504" ht="15.75" customHeight="1">
      <c r="A504" s="21"/>
      <c r="B504" s="32"/>
      <c r="C504" s="71"/>
      <c r="D504" s="15"/>
      <c r="E504" s="21"/>
      <c r="F504" s="21"/>
      <c r="G504" s="21"/>
      <c r="H504" s="21"/>
      <c r="I504" s="120"/>
      <c r="J504" s="21"/>
      <c r="K504" s="222"/>
      <c r="L504" s="21"/>
      <c r="M504" s="222"/>
      <c r="N504" s="21"/>
      <c r="O504" s="120"/>
      <c r="P504" s="32"/>
      <c r="Q504" s="21"/>
      <c r="R504" s="32"/>
      <c r="S504" s="32"/>
      <c r="T504" s="32"/>
      <c r="U504" s="32"/>
      <c r="V504" s="32"/>
      <c r="W504" s="32"/>
      <c r="X504" s="32"/>
      <c r="Y504" s="32"/>
      <c r="Z504" s="223"/>
      <c r="AA504" s="223"/>
      <c r="AB504" s="223"/>
      <c r="AC504" s="223"/>
    </row>
    <row r="505" ht="15.75" customHeight="1">
      <c r="A505" s="21"/>
      <c r="B505" s="32"/>
      <c r="C505" s="71"/>
      <c r="D505" s="15"/>
      <c r="E505" s="21"/>
      <c r="F505" s="21"/>
      <c r="G505" s="21"/>
      <c r="H505" s="21"/>
      <c r="I505" s="120"/>
      <c r="J505" s="21"/>
      <c r="K505" s="222"/>
      <c r="L505" s="21"/>
      <c r="M505" s="222"/>
      <c r="N505" s="21"/>
      <c r="O505" s="120"/>
      <c r="P505" s="32"/>
      <c r="Q505" s="21"/>
      <c r="R505" s="32"/>
      <c r="S505" s="32"/>
      <c r="T505" s="32"/>
      <c r="U505" s="32"/>
      <c r="V505" s="32"/>
      <c r="W505" s="32"/>
      <c r="X505" s="32"/>
      <c r="Y505" s="32"/>
      <c r="Z505" s="223"/>
      <c r="AA505" s="223"/>
      <c r="AB505" s="223"/>
      <c r="AC505" s="223"/>
    </row>
    <row r="506" ht="15.75" customHeight="1">
      <c r="A506" s="21"/>
      <c r="B506" s="32"/>
      <c r="C506" s="71"/>
      <c r="D506" s="15"/>
      <c r="E506" s="21"/>
      <c r="F506" s="21"/>
      <c r="G506" s="21"/>
      <c r="H506" s="21"/>
      <c r="I506" s="120"/>
      <c r="J506" s="21"/>
      <c r="K506" s="222"/>
      <c r="L506" s="21"/>
      <c r="M506" s="222"/>
      <c r="N506" s="21"/>
      <c r="O506" s="120"/>
      <c r="P506" s="32"/>
      <c r="Q506" s="21"/>
      <c r="R506" s="32"/>
      <c r="S506" s="32"/>
      <c r="T506" s="32"/>
      <c r="U506" s="32"/>
      <c r="V506" s="32"/>
      <c r="W506" s="32"/>
      <c r="X506" s="32"/>
      <c r="Y506" s="32"/>
      <c r="Z506" s="223"/>
      <c r="AA506" s="223"/>
      <c r="AB506" s="223"/>
      <c r="AC506" s="223"/>
    </row>
    <row r="507" ht="15.75" customHeight="1">
      <c r="A507" s="21"/>
      <c r="B507" s="32"/>
      <c r="C507" s="71"/>
      <c r="D507" s="15"/>
      <c r="E507" s="21"/>
      <c r="F507" s="21"/>
      <c r="G507" s="21"/>
      <c r="H507" s="21"/>
      <c r="I507" s="120"/>
      <c r="J507" s="21"/>
      <c r="K507" s="222"/>
      <c r="L507" s="21"/>
      <c r="M507" s="222"/>
      <c r="N507" s="21"/>
      <c r="O507" s="120"/>
      <c r="P507" s="32"/>
      <c r="Q507" s="21"/>
      <c r="R507" s="32"/>
      <c r="S507" s="32"/>
      <c r="T507" s="32"/>
      <c r="U507" s="32"/>
      <c r="V507" s="32"/>
      <c r="W507" s="32"/>
      <c r="X507" s="32"/>
      <c r="Y507" s="32"/>
      <c r="Z507" s="223"/>
      <c r="AA507" s="223"/>
      <c r="AB507" s="223"/>
      <c r="AC507" s="223"/>
    </row>
    <row r="508" ht="15.75" customHeight="1">
      <c r="A508" s="21"/>
      <c r="B508" s="32"/>
      <c r="C508" s="71"/>
      <c r="D508" s="15"/>
      <c r="E508" s="21"/>
      <c r="F508" s="21"/>
      <c r="G508" s="21"/>
      <c r="H508" s="21"/>
      <c r="I508" s="120"/>
      <c r="J508" s="21"/>
      <c r="K508" s="222"/>
      <c r="L508" s="21"/>
      <c r="M508" s="222"/>
      <c r="N508" s="21"/>
      <c r="O508" s="120"/>
      <c r="P508" s="32"/>
      <c r="Q508" s="21"/>
      <c r="R508" s="32"/>
      <c r="S508" s="32"/>
      <c r="T508" s="32"/>
      <c r="U508" s="32"/>
      <c r="V508" s="32"/>
      <c r="W508" s="32"/>
      <c r="X508" s="32"/>
      <c r="Y508" s="32"/>
      <c r="Z508" s="223"/>
      <c r="AA508" s="223"/>
      <c r="AB508" s="223"/>
      <c r="AC508" s="223"/>
    </row>
    <row r="509" ht="15.75" customHeight="1">
      <c r="A509" s="21"/>
      <c r="B509" s="32"/>
      <c r="C509" s="71"/>
      <c r="D509" s="15"/>
      <c r="E509" s="21"/>
      <c r="F509" s="21"/>
      <c r="G509" s="21"/>
      <c r="H509" s="21"/>
      <c r="I509" s="120"/>
      <c r="J509" s="21"/>
      <c r="K509" s="222"/>
      <c r="L509" s="21"/>
      <c r="M509" s="222"/>
      <c r="N509" s="21"/>
      <c r="O509" s="120"/>
      <c r="P509" s="32"/>
      <c r="Q509" s="21"/>
      <c r="R509" s="32"/>
      <c r="S509" s="32"/>
      <c r="T509" s="32"/>
      <c r="U509" s="32"/>
      <c r="V509" s="32"/>
      <c r="W509" s="32"/>
      <c r="X509" s="32"/>
      <c r="Y509" s="32"/>
      <c r="Z509" s="223"/>
      <c r="AA509" s="223"/>
      <c r="AB509" s="223"/>
      <c r="AC509" s="223"/>
    </row>
    <row r="510" ht="15.75" customHeight="1">
      <c r="A510" s="21"/>
      <c r="B510" s="32"/>
      <c r="C510" s="71"/>
      <c r="D510" s="15"/>
      <c r="E510" s="21"/>
      <c r="F510" s="21"/>
      <c r="G510" s="21"/>
      <c r="H510" s="21"/>
      <c r="I510" s="120"/>
      <c r="J510" s="21"/>
      <c r="K510" s="222"/>
      <c r="L510" s="21"/>
      <c r="M510" s="222"/>
      <c r="N510" s="21"/>
      <c r="O510" s="120"/>
      <c r="P510" s="32"/>
      <c r="Q510" s="21"/>
      <c r="R510" s="32"/>
      <c r="S510" s="32"/>
      <c r="T510" s="32"/>
      <c r="U510" s="32"/>
      <c r="V510" s="32"/>
      <c r="W510" s="32"/>
      <c r="X510" s="32"/>
      <c r="Y510" s="32"/>
      <c r="Z510" s="223"/>
      <c r="AA510" s="223"/>
      <c r="AB510" s="223"/>
      <c r="AC510" s="223"/>
    </row>
    <row r="511" ht="15.75" customHeight="1">
      <c r="A511" s="21"/>
      <c r="B511" s="32"/>
      <c r="C511" s="71"/>
      <c r="D511" s="15"/>
      <c r="E511" s="21"/>
      <c r="F511" s="21"/>
      <c r="G511" s="21"/>
      <c r="H511" s="21"/>
      <c r="I511" s="120"/>
      <c r="J511" s="21"/>
      <c r="K511" s="222"/>
      <c r="L511" s="21"/>
      <c r="M511" s="222"/>
      <c r="N511" s="21"/>
      <c r="O511" s="120"/>
      <c r="P511" s="32"/>
      <c r="Q511" s="21"/>
      <c r="R511" s="32"/>
      <c r="S511" s="32"/>
      <c r="T511" s="32"/>
      <c r="U511" s="32"/>
      <c r="V511" s="32"/>
      <c r="W511" s="32"/>
      <c r="X511" s="32"/>
      <c r="Y511" s="32"/>
      <c r="Z511" s="223"/>
      <c r="AA511" s="223"/>
      <c r="AB511" s="223"/>
      <c r="AC511" s="223"/>
    </row>
    <row r="512" ht="15.75" customHeight="1">
      <c r="A512" s="21"/>
      <c r="B512" s="32"/>
      <c r="C512" s="71"/>
      <c r="D512" s="15"/>
      <c r="E512" s="21"/>
      <c r="F512" s="21"/>
      <c r="G512" s="21"/>
      <c r="H512" s="21"/>
      <c r="I512" s="120"/>
      <c r="J512" s="21"/>
      <c r="K512" s="222"/>
      <c r="L512" s="21"/>
      <c r="M512" s="222"/>
      <c r="N512" s="21"/>
      <c r="O512" s="120"/>
      <c r="P512" s="32"/>
      <c r="Q512" s="21"/>
      <c r="R512" s="32"/>
      <c r="S512" s="32"/>
      <c r="T512" s="32"/>
      <c r="U512" s="32"/>
      <c r="V512" s="32"/>
      <c r="W512" s="32"/>
      <c r="X512" s="32"/>
      <c r="Y512" s="32"/>
      <c r="Z512" s="223"/>
      <c r="AA512" s="223"/>
      <c r="AB512" s="223"/>
      <c r="AC512" s="223"/>
    </row>
    <row r="513" ht="15.75" customHeight="1">
      <c r="A513" s="21"/>
      <c r="B513" s="32"/>
      <c r="C513" s="71"/>
      <c r="D513" s="15"/>
      <c r="E513" s="21"/>
      <c r="F513" s="21"/>
      <c r="G513" s="21"/>
      <c r="H513" s="21"/>
      <c r="I513" s="120"/>
      <c r="J513" s="21"/>
      <c r="K513" s="222"/>
      <c r="L513" s="21"/>
      <c r="M513" s="222"/>
      <c r="N513" s="21"/>
      <c r="O513" s="120"/>
      <c r="P513" s="32"/>
      <c r="Q513" s="21"/>
      <c r="R513" s="32"/>
      <c r="S513" s="32"/>
      <c r="T513" s="32"/>
      <c r="U513" s="32"/>
      <c r="V513" s="32"/>
      <c r="W513" s="32"/>
      <c r="X513" s="32"/>
      <c r="Y513" s="32"/>
      <c r="Z513" s="223"/>
      <c r="AA513" s="223"/>
      <c r="AB513" s="223"/>
      <c r="AC513" s="223"/>
    </row>
    <row r="514" ht="15.75" customHeight="1">
      <c r="A514" s="21"/>
      <c r="B514" s="32"/>
      <c r="C514" s="71"/>
      <c r="D514" s="15"/>
      <c r="E514" s="21"/>
      <c r="F514" s="21"/>
      <c r="G514" s="21"/>
      <c r="H514" s="21"/>
      <c r="I514" s="120"/>
      <c r="J514" s="21"/>
      <c r="K514" s="222"/>
      <c r="L514" s="21"/>
      <c r="M514" s="222"/>
      <c r="N514" s="21"/>
      <c r="O514" s="120"/>
      <c r="P514" s="32"/>
      <c r="Q514" s="21"/>
      <c r="R514" s="32"/>
      <c r="S514" s="32"/>
      <c r="T514" s="32"/>
      <c r="U514" s="32"/>
      <c r="V514" s="32"/>
      <c r="W514" s="32"/>
      <c r="X514" s="32"/>
      <c r="Y514" s="32"/>
      <c r="Z514" s="223"/>
      <c r="AA514" s="223"/>
      <c r="AB514" s="223"/>
      <c r="AC514" s="223"/>
    </row>
    <row r="515" ht="15.75" customHeight="1">
      <c r="A515" s="21"/>
      <c r="B515" s="32"/>
      <c r="C515" s="71"/>
      <c r="D515" s="15"/>
      <c r="E515" s="21"/>
      <c r="F515" s="21"/>
      <c r="G515" s="21"/>
      <c r="H515" s="21"/>
      <c r="I515" s="120"/>
      <c r="J515" s="21"/>
      <c r="K515" s="222"/>
      <c r="L515" s="21"/>
      <c r="M515" s="222"/>
      <c r="N515" s="21"/>
      <c r="O515" s="120"/>
      <c r="P515" s="32"/>
      <c r="Q515" s="21"/>
      <c r="R515" s="32"/>
      <c r="S515" s="32"/>
      <c r="T515" s="32"/>
      <c r="U515" s="32"/>
      <c r="V515" s="32"/>
      <c r="W515" s="32"/>
      <c r="X515" s="32"/>
      <c r="Y515" s="32"/>
      <c r="Z515" s="223"/>
      <c r="AA515" s="223"/>
      <c r="AB515" s="223"/>
      <c r="AC515" s="223"/>
    </row>
    <row r="516" ht="15.75" customHeight="1">
      <c r="A516" s="21"/>
      <c r="B516" s="32"/>
      <c r="C516" s="71"/>
      <c r="D516" s="15"/>
      <c r="E516" s="21"/>
      <c r="F516" s="21"/>
      <c r="G516" s="21"/>
      <c r="H516" s="21"/>
      <c r="I516" s="120"/>
      <c r="J516" s="21"/>
      <c r="K516" s="222"/>
      <c r="L516" s="21"/>
      <c r="M516" s="222"/>
      <c r="N516" s="21"/>
      <c r="O516" s="120"/>
      <c r="P516" s="32"/>
      <c r="Q516" s="21"/>
      <c r="R516" s="32"/>
      <c r="S516" s="32"/>
      <c r="T516" s="32"/>
      <c r="U516" s="32"/>
      <c r="V516" s="32"/>
      <c r="W516" s="32"/>
      <c r="X516" s="32"/>
      <c r="Y516" s="32"/>
      <c r="Z516" s="223"/>
      <c r="AA516" s="223"/>
      <c r="AB516" s="223"/>
      <c r="AC516" s="223"/>
    </row>
    <row r="517" ht="15.75" customHeight="1">
      <c r="A517" s="21"/>
      <c r="B517" s="32"/>
      <c r="C517" s="71"/>
      <c r="D517" s="15"/>
      <c r="E517" s="21"/>
      <c r="F517" s="21"/>
      <c r="G517" s="21"/>
      <c r="H517" s="21"/>
      <c r="I517" s="120"/>
      <c r="J517" s="21"/>
      <c r="K517" s="222"/>
      <c r="L517" s="21"/>
      <c r="M517" s="222"/>
      <c r="N517" s="21"/>
      <c r="O517" s="120"/>
      <c r="P517" s="32"/>
      <c r="Q517" s="21"/>
      <c r="R517" s="32"/>
      <c r="S517" s="32"/>
      <c r="T517" s="32"/>
      <c r="U517" s="32"/>
      <c r="V517" s="32"/>
      <c r="W517" s="32"/>
      <c r="X517" s="32"/>
      <c r="Y517" s="32"/>
      <c r="Z517" s="223"/>
      <c r="AA517" s="223"/>
      <c r="AB517" s="223"/>
      <c r="AC517" s="223"/>
    </row>
    <row r="518" ht="15.75" customHeight="1">
      <c r="A518" s="21"/>
      <c r="B518" s="32"/>
      <c r="C518" s="71"/>
      <c r="D518" s="15"/>
      <c r="E518" s="21"/>
      <c r="F518" s="21"/>
      <c r="G518" s="21"/>
      <c r="H518" s="21"/>
      <c r="I518" s="120"/>
      <c r="J518" s="21"/>
      <c r="K518" s="222"/>
      <c r="L518" s="21"/>
      <c r="M518" s="222"/>
      <c r="N518" s="21"/>
      <c r="O518" s="120"/>
      <c r="P518" s="32"/>
      <c r="Q518" s="21"/>
      <c r="R518" s="32"/>
      <c r="S518" s="32"/>
      <c r="T518" s="32"/>
      <c r="U518" s="32"/>
      <c r="V518" s="32"/>
      <c r="W518" s="32"/>
      <c r="X518" s="32"/>
      <c r="Y518" s="32"/>
      <c r="Z518" s="223"/>
      <c r="AA518" s="223"/>
      <c r="AB518" s="223"/>
      <c r="AC518" s="223"/>
    </row>
    <row r="519" ht="15.75" customHeight="1">
      <c r="A519" s="21"/>
      <c r="B519" s="32"/>
      <c r="C519" s="71"/>
      <c r="D519" s="15"/>
      <c r="E519" s="21"/>
      <c r="F519" s="21"/>
      <c r="G519" s="21"/>
      <c r="H519" s="21"/>
      <c r="I519" s="120"/>
      <c r="J519" s="21"/>
      <c r="K519" s="222"/>
      <c r="L519" s="21"/>
      <c r="M519" s="222"/>
      <c r="N519" s="21"/>
      <c r="O519" s="120"/>
      <c r="P519" s="32"/>
      <c r="Q519" s="21"/>
      <c r="R519" s="32"/>
      <c r="S519" s="32"/>
      <c r="T519" s="32"/>
      <c r="U519" s="32"/>
      <c r="V519" s="32"/>
      <c r="W519" s="32"/>
      <c r="X519" s="32"/>
      <c r="Y519" s="32"/>
      <c r="Z519" s="223"/>
      <c r="AA519" s="223"/>
      <c r="AB519" s="223"/>
      <c r="AC519" s="223"/>
    </row>
    <row r="520" ht="15.75" customHeight="1">
      <c r="A520" s="21"/>
      <c r="B520" s="32"/>
      <c r="C520" s="71"/>
      <c r="D520" s="15"/>
      <c r="E520" s="21"/>
      <c r="F520" s="21"/>
      <c r="G520" s="21"/>
      <c r="H520" s="21"/>
      <c r="I520" s="120"/>
      <c r="J520" s="21"/>
      <c r="K520" s="222"/>
      <c r="L520" s="21"/>
      <c r="M520" s="222"/>
      <c r="N520" s="21"/>
      <c r="O520" s="120"/>
      <c r="P520" s="32"/>
      <c r="Q520" s="21"/>
      <c r="R520" s="32"/>
      <c r="S520" s="32"/>
      <c r="T520" s="32"/>
      <c r="U520" s="32"/>
      <c r="V520" s="32"/>
      <c r="W520" s="32"/>
      <c r="X520" s="32"/>
      <c r="Y520" s="32"/>
      <c r="Z520" s="223"/>
      <c r="AA520" s="223"/>
      <c r="AB520" s="223"/>
      <c r="AC520" s="223"/>
    </row>
    <row r="521" ht="15.75" customHeight="1">
      <c r="A521" s="21"/>
      <c r="B521" s="32"/>
      <c r="C521" s="71"/>
      <c r="D521" s="15"/>
      <c r="E521" s="21"/>
      <c r="F521" s="21"/>
      <c r="G521" s="21"/>
      <c r="H521" s="21"/>
      <c r="I521" s="120"/>
      <c r="J521" s="21"/>
      <c r="K521" s="222"/>
      <c r="L521" s="21"/>
      <c r="M521" s="222"/>
      <c r="N521" s="21"/>
      <c r="O521" s="120"/>
      <c r="P521" s="32"/>
      <c r="Q521" s="21"/>
      <c r="R521" s="32"/>
      <c r="S521" s="32"/>
      <c r="T521" s="32"/>
      <c r="U521" s="32"/>
      <c r="V521" s="32"/>
      <c r="W521" s="32"/>
      <c r="X521" s="32"/>
      <c r="Y521" s="32"/>
      <c r="Z521" s="223"/>
      <c r="AA521" s="223"/>
      <c r="AB521" s="223"/>
      <c r="AC521" s="223"/>
    </row>
    <row r="522" ht="15.75" customHeight="1">
      <c r="A522" s="21"/>
      <c r="B522" s="32"/>
      <c r="C522" s="71"/>
      <c r="D522" s="15"/>
      <c r="E522" s="21"/>
      <c r="F522" s="21"/>
      <c r="G522" s="21"/>
      <c r="H522" s="21"/>
      <c r="I522" s="120"/>
      <c r="J522" s="21"/>
      <c r="K522" s="222"/>
      <c r="L522" s="21"/>
      <c r="M522" s="222"/>
      <c r="N522" s="21"/>
      <c r="O522" s="120"/>
      <c r="P522" s="32"/>
      <c r="Q522" s="21"/>
      <c r="R522" s="32"/>
      <c r="S522" s="32"/>
      <c r="T522" s="32"/>
      <c r="U522" s="32"/>
      <c r="V522" s="32"/>
      <c r="W522" s="32"/>
      <c r="X522" s="32"/>
      <c r="Y522" s="32"/>
      <c r="Z522" s="223"/>
      <c r="AA522" s="223"/>
      <c r="AB522" s="223"/>
      <c r="AC522" s="223"/>
    </row>
    <row r="523" ht="15.75" customHeight="1">
      <c r="A523" s="21"/>
      <c r="B523" s="32"/>
      <c r="C523" s="71"/>
      <c r="D523" s="15"/>
      <c r="E523" s="21"/>
      <c r="F523" s="21"/>
      <c r="G523" s="21"/>
      <c r="H523" s="21"/>
      <c r="I523" s="120"/>
      <c r="J523" s="21"/>
      <c r="K523" s="222"/>
      <c r="L523" s="21"/>
      <c r="M523" s="222"/>
      <c r="N523" s="21"/>
      <c r="O523" s="120"/>
      <c r="P523" s="32"/>
      <c r="Q523" s="21"/>
      <c r="R523" s="32"/>
      <c r="S523" s="32"/>
      <c r="T523" s="32"/>
      <c r="U523" s="32"/>
      <c r="V523" s="32"/>
      <c r="W523" s="32"/>
      <c r="X523" s="32"/>
      <c r="Y523" s="32"/>
      <c r="Z523" s="223"/>
      <c r="AA523" s="223"/>
      <c r="AB523" s="223"/>
      <c r="AC523" s="223"/>
    </row>
    <row r="524" ht="15.75" customHeight="1">
      <c r="A524" s="21"/>
      <c r="B524" s="32"/>
      <c r="C524" s="71"/>
      <c r="D524" s="15"/>
      <c r="E524" s="21"/>
      <c r="F524" s="21"/>
      <c r="G524" s="21"/>
      <c r="H524" s="21"/>
      <c r="I524" s="120"/>
      <c r="J524" s="21"/>
      <c r="K524" s="222"/>
      <c r="L524" s="21"/>
      <c r="M524" s="222"/>
      <c r="N524" s="21"/>
      <c r="O524" s="120"/>
      <c r="P524" s="32"/>
      <c r="Q524" s="21"/>
      <c r="R524" s="32"/>
      <c r="S524" s="32"/>
      <c r="T524" s="32"/>
      <c r="U524" s="32"/>
      <c r="V524" s="32"/>
      <c r="W524" s="32"/>
      <c r="X524" s="32"/>
      <c r="Y524" s="32"/>
      <c r="Z524" s="223"/>
      <c r="AA524" s="223"/>
      <c r="AB524" s="223"/>
      <c r="AC524" s="223"/>
    </row>
    <row r="525" ht="15.75" customHeight="1">
      <c r="A525" s="21"/>
      <c r="B525" s="32"/>
      <c r="C525" s="71"/>
      <c r="D525" s="15"/>
      <c r="E525" s="21"/>
      <c r="F525" s="21"/>
      <c r="G525" s="21"/>
      <c r="H525" s="21"/>
      <c r="I525" s="120"/>
      <c r="J525" s="21"/>
      <c r="K525" s="222"/>
      <c r="L525" s="21"/>
      <c r="M525" s="222"/>
      <c r="N525" s="21"/>
      <c r="O525" s="120"/>
      <c r="P525" s="32"/>
      <c r="Q525" s="21"/>
      <c r="R525" s="32"/>
      <c r="S525" s="32"/>
      <c r="T525" s="32"/>
      <c r="U525" s="32"/>
      <c r="V525" s="32"/>
      <c r="W525" s="32"/>
      <c r="X525" s="32"/>
      <c r="Y525" s="32"/>
      <c r="Z525" s="223"/>
      <c r="AA525" s="223"/>
      <c r="AB525" s="223"/>
      <c r="AC525" s="223"/>
    </row>
    <row r="526" ht="15.75" customHeight="1">
      <c r="A526" s="21"/>
      <c r="B526" s="32"/>
      <c r="C526" s="71"/>
      <c r="D526" s="15"/>
      <c r="E526" s="21"/>
      <c r="F526" s="21"/>
      <c r="G526" s="21"/>
      <c r="H526" s="21"/>
      <c r="I526" s="120"/>
      <c r="J526" s="21"/>
      <c r="K526" s="222"/>
      <c r="L526" s="21"/>
      <c r="M526" s="222"/>
      <c r="N526" s="21"/>
      <c r="O526" s="120"/>
      <c r="P526" s="32"/>
      <c r="Q526" s="21"/>
      <c r="R526" s="32"/>
      <c r="S526" s="32"/>
      <c r="T526" s="32"/>
      <c r="U526" s="32"/>
      <c r="V526" s="32"/>
      <c r="W526" s="32"/>
      <c r="X526" s="32"/>
      <c r="Y526" s="32"/>
      <c r="Z526" s="223"/>
      <c r="AA526" s="223"/>
      <c r="AB526" s="223"/>
      <c r="AC526" s="223"/>
    </row>
    <row r="527" ht="15.75" customHeight="1">
      <c r="A527" s="21"/>
      <c r="B527" s="32"/>
      <c r="C527" s="71"/>
      <c r="D527" s="15"/>
      <c r="E527" s="21"/>
      <c r="F527" s="21"/>
      <c r="G527" s="21"/>
      <c r="H527" s="21"/>
      <c r="I527" s="120"/>
      <c r="J527" s="21"/>
      <c r="K527" s="222"/>
      <c r="L527" s="21"/>
      <c r="M527" s="222"/>
      <c r="N527" s="21"/>
      <c r="O527" s="120"/>
      <c r="P527" s="32"/>
      <c r="Q527" s="21"/>
      <c r="R527" s="32"/>
      <c r="S527" s="32"/>
      <c r="T527" s="32"/>
      <c r="U527" s="32"/>
      <c r="V527" s="32"/>
      <c r="W527" s="32"/>
      <c r="X527" s="32"/>
      <c r="Y527" s="32"/>
      <c r="Z527" s="223"/>
      <c r="AA527" s="223"/>
      <c r="AB527" s="223"/>
      <c r="AC527" s="223"/>
    </row>
    <row r="528" ht="15.75" customHeight="1">
      <c r="A528" s="21"/>
      <c r="B528" s="32"/>
      <c r="C528" s="71"/>
      <c r="D528" s="15"/>
      <c r="E528" s="21"/>
      <c r="F528" s="21"/>
      <c r="G528" s="21"/>
      <c r="H528" s="21"/>
      <c r="I528" s="120"/>
      <c r="J528" s="21"/>
      <c r="K528" s="222"/>
      <c r="L528" s="21"/>
      <c r="M528" s="222"/>
      <c r="N528" s="21"/>
      <c r="O528" s="120"/>
      <c r="P528" s="32"/>
      <c r="Q528" s="21"/>
      <c r="R528" s="32"/>
      <c r="S528" s="32"/>
      <c r="T528" s="32"/>
      <c r="U528" s="32"/>
      <c r="V528" s="32"/>
      <c r="W528" s="32"/>
      <c r="X528" s="32"/>
      <c r="Y528" s="32"/>
      <c r="Z528" s="223"/>
      <c r="AA528" s="223"/>
      <c r="AB528" s="223"/>
      <c r="AC528" s="223"/>
    </row>
    <row r="529" ht="15.75" customHeight="1">
      <c r="A529" s="21"/>
      <c r="B529" s="32"/>
      <c r="C529" s="71"/>
      <c r="D529" s="15"/>
      <c r="E529" s="21"/>
      <c r="F529" s="21"/>
      <c r="G529" s="21"/>
      <c r="H529" s="21"/>
      <c r="I529" s="120"/>
      <c r="J529" s="21"/>
      <c r="K529" s="222"/>
      <c r="L529" s="21"/>
      <c r="M529" s="222"/>
      <c r="N529" s="21"/>
      <c r="O529" s="120"/>
      <c r="P529" s="32"/>
      <c r="Q529" s="21"/>
      <c r="R529" s="32"/>
      <c r="S529" s="32"/>
      <c r="T529" s="32"/>
      <c r="U529" s="32"/>
      <c r="V529" s="32"/>
      <c r="W529" s="32"/>
      <c r="X529" s="32"/>
      <c r="Y529" s="32"/>
      <c r="Z529" s="223"/>
      <c r="AA529" s="223"/>
      <c r="AB529" s="223"/>
      <c r="AC529" s="223"/>
    </row>
    <row r="530" ht="15.75" customHeight="1">
      <c r="A530" s="21"/>
      <c r="B530" s="32"/>
      <c r="C530" s="71"/>
      <c r="D530" s="15"/>
      <c r="E530" s="21"/>
      <c r="F530" s="21"/>
      <c r="G530" s="21"/>
      <c r="H530" s="21"/>
      <c r="I530" s="120"/>
      <c r="J530" s="21"/>
      <c r="K530" s="222"/>
      <c r="L530" s="21"/>
      <c r="M530" s="222"/>
      <c r="N530" s="21"/>
      <c r="O530" s="120"/>
      <c r="P530" s="32"/>
      <c r="Q530" s="21"/>
      <c r="R530" s="32"/>
      <c r="S530" s="32"/>
      <c r="T530" s="32"/>
      <c r="U530" s="32"/>
      <c r="V530" s="32"/>
      <c r="W530" s="32"/>
      <c r="X530" s="32"/>
      <c r="Y530" s="32"/>
      <c r="Z530" s="223"/>
      <c r="AA530" s="223"/>
      <c r="AB530" s="223"/>
      <c r="AC530" s="223"/>
    </row>
    <row r="531" ht="15.75" customHeight="1">
      <c r="A531" s="21"/>
      <c r="B531" s="32"/>
      <c r="C531" s="71"/>
      <c r="D531" s="15"/>
      <c r="E531" s="21"/>
      <c r="F531" s="21"/>
      <c r="G531" s="21"/>
      <c r="H531" s="21"/>
      <c r="I531" s="120"/>
      <c r="J531" s="21"/>
      <c r="K531" s="222"/>
      <c r="L531" s="21"/>
      <c r="M531" s="222"/>
      <c r="N531" s="21"/>
      <c r="O531" s="120"/>
      <c r="P531" s="32"/>
      <c r="Q531" s="21"/>
      <c r="R531" s="32"/>
      <c r="S531" s="32"/>
      <c r="T531" s="32"/>
      <c r="U531" s="32"/>
      <c r="V531" s="32"/>
      <c r="W531" s="32"/>
      <c r="X531" s="32"/>
      <c r="Y531" s="32"/>
      <c r="Z531" s="223"/>
      <c r="AA531" s="223"/>
      <c r="AB531" s="223"/>
      <c r="AC531" s="223"/>
    </row>
    <row r="532" ht="15.75" customHeight="1">
      <c r="A532" s="21"/>
      <c r="B532" s="32"/>
      <c r="C532" s="71"/>
      <c r="D532" s="15"/>
      <c r="E532" s="21"/>
      <c r="F532" s="21"/>
      <c r="G532" s="21"/>
      <c r="H532" s="21"/>
      <c r="I532" s="120"/>
      <c r="J532" s="21"/>
      <c r="K532" s="222"/>
      <c r="L532" s="21"/>
      <c r="M532" s="222"/>
      <c r="N532" s="21"/>
      <c r="O532" s="120"/>
      <c r="P532" s="32"/>
      <c r="Q532" s="21"/>
      <c r="R532" s="32"/>
      <c r="S532" s="32"/>
      <c r="T532" s="32"/>
      <c r="U532" s="32"/>
      <c r="V532" s="32"/>
      <c r="W532" s="32"/>
      <c r="X532" s="32"/>
      <c r="Y532" s="32"/>
      <c r="Z532" s="223"/>
      <c r="AA532" s="223"/>
      <c r="AB532" s="223"/>
      <c r="AC532" s="223"/>
    </row>
    <row r="533" ht="15.75" customHeight="1">
      <c r="A533" s="21"/>
      <c r="B533" s="32"/>
      <c r="C533" s="71"/>
      <c r="D533" s="15"/>
      <c r="E533" s="21"/>
      <c r="F533" s="21"/>
      <c r="G533" s="21"/>
      <c r="H533" s="21"/>
      <c r="I533" s="120"/>
      <c r="J533" s="21"/>
      <c r="K533" s="222"/>
      <c r="L533" s="21"/>
      <c r="M533" s="222"/>
      <c r="N533" s="21"/>
      <c r="O533" s="120"/>
      <c r="P533" s="32"/>
      <c r="Q533" s="21"/>
      <c r="R533" s="32"/>
      <c r="S533" s="32"/>
      <c r="T533" s="32"/>
      <c r="U533" s="32"/>
      <c r="V533" s="32"/>
      <c r="W533" s="32"/>
      <c r="X533" s="32"/>
      <c r="Y533" s="32"/>
      <c r="Z533" s="223"/>
      <c r="AA533" s="223"/>
      <c r="AB533" s="223"/>
      <c r="AC533" s="223"/>
    </row>
    <row r="534" ht="15.75" customHeight="1">
      <c r="A534" s="21"/>
      <c r="B534" s="32"/>
      <c r="C534" s="71"/>
      <c r="D534" s="15"/>
      <c r="E534" s="21"/>
      <c r="F534" s="21"/>
      <c r="G534" s="21"/>
      <c r="H534" s="21"/>
      <c r="I534" s="120"/>
      <c r="J534" s="21"/>
      <c r="K534" s="222"/>
      <c r="L534" s="21"/>
      <c r="M534" s="222"/>
      <c r="N534" s="21"/>
      <c r="O534" s="120"/>
      <c r="P534" s="32"/>
      <c r="Q534" s="21"/>
      <c r="R534" s="32"/>
      <c r="S534" s="32"/>
      <c r="T534" s="32"/>
      <c r="U534" s="32"/>
      <c r="V534" s="32"/>
      <c r="W534" s="32"/>
      <c r="X534" s="32"/>
      <c r="Y534" s="32"/>
      <c r="Z534" s="223"/>
      <c r="AA534" s="223"/>
      <c r="AB534" s="223"/>
      <c r="AC534" s="223"/>
    </row>
    <row r="535" ht="15.75" customHeight="1">
      <c r="A535" s="21"/>
      <c r="B535" s="32"/>
      <c r="C535" s="71"/>
      <c r="D535" s="15"/>
      <c r="E535" s="21"/>
      <c r="F535" s="21"/>
      <c r="G535" s="21"/>
      <c r="H535" s="21"/>
      <c r="I535" s="120"/>
      <c r="J535" s="21"/>
      <c r="K535" s="222"/>
      <c r="L535" s="21"/>
      <c r="M535" s="222"/>
      <c r="N535" s="21"/>
      <c r="O535" s="120"/>
      <c r="P535" s="32"/>
      <c r="Q535" s="21"/>
      <c r="R535" s="32"/>
      <c r="S535" s="32"/>
      <c r="T535" s="32"/>
      <c r="U535" s="32"/>
      <c r="V535" s="32"/>
      <c r="W535" s="32"/>
      <c r="X535" s="32"/>
      <c r="Y535" s="32"/>
      <c r="Z535" s="223"/>
      <c r="AA535" s="223"/>
      <c r="AB535" s="223"/>
      <c r="AC535" s="223"/>
    </row>
    <row r="536" ht="15.75" customHeight="1">
      <c r="A536" s="21"/>
      <c r="B536" s="32"/>
      <c r="C536" s="71"/>
      <c r="D536" s="15"/>
      <c r="E536" s="21"/>
      <c r="F536" s="21"/>
      <c r="G536" s="21"/>
      <c r="H536" s="21"/>
      <c r="I536" s="120"/>
      <c r="J536" s="21"/>
      <c r="K536" s="222"/>
      <c r="L536" s="21"/>
      <c r="M536" s="222"/>
      <c r="N536" s="21"/>
      <c r="O536" s="120"/>
      <c r="P536" s="32"/>
      <c r="Q536" s="21"/>
      <c r="R536" s="32"/>
      <c r="S536" s="32"/>
      <c r="T536" s="32"/>
      <c r="U536" s="32"/>
      <c r="V536" s="32"/>
      <c r="W536" s="32"/>
      <c r="X536" s="32"/>
      <c r="Y536" s="32"/>
      <c r="Z536" s="223"/>
      <c r="AA536" s="223"/>
      <c r="AB536" s="223"/>
      <c r="AC536" s="223"/>
    </row>
    <row r="537" ht="15.75" customHeight="1">
      <c r="A537" s="21"/>
      <c r="B537" s="32"/>
      <c r="C537" s="71"/>
      <c r="D537" s="15"/>
      <c r="E537" s="21"/>
      <c r="F537" s="21"/>
      <c r="G537" s="21"/>
      <c r="H537" s="21"/>
      <c r="I537" s="120"/>
      <c r="J537" s="21"/>
      <c r="K537" s="222"/>
      <c r="L537" s="21"/>
      <c r="M537" s="222"/>
      <c r="N537" s="21"/>
      <c r="O537" s="120"/>
      <c r="P537" s="32"/>
      <c r="Q537" s="21"/>
      <c r="R537" s="32"/>
      <c r="S537" s="32"/>
      <c r="T537" s="32"/>
      <c r="U537" s="32"/>
      <c r="V537" s="32"/>
      <c r="W537" s="32"/>
      <c r="X537" s="32"/>
      <c r="Y537" s="32"/>
      <c r="Z537" s="223"/>
      <c r="AA537" s="223"/>
      <c r="AB537" s="223"/>
      <c r="AC537" s="223"/>
    </row>
    <row r="538" ht="15.75" customHeight="1">
      <c r="A538" s="21"/>
      <c r="B538" s="32"/>
      <c r="C538" s="71"/>
      <c r="D538" s="15"/>
      <c r="E538" s="21"/>
      <c r="F538" s="21"/>
      <c r="G538" s="21"/>
      <c r="H538" s="21"/>
      <c r="I538" s="120"/>
      <c r="J538" s="21"/>
      <c r="K538" s="222"/>
      <c r="L538" s="21"/>
      <c r="M538" s="222"/>
      <c r="N538" s="21"/>
      <c r="O538" s="120"/>
      <c r="P538" s="32"/>
      <c r="Q538" s="21"/>
      <c r="R538" s="32"/>
      <c r="S538" s="32"/>
      <c r="T538" s="32"/>
      <c r="U538" s="32"/>
      <c r="V538" s="32"/>
      <c r="W538" s="32"/>
      <c r="X538" s="32"/>
      <c r="Y538" s="32"/>
      <c r="Z538" s="223"/>
      <c r="AA538" s="223"/>
      <c r="AB538" s="223"/>
      <c r="AC538" s="223"/>
    </row>
    <row r="539" ht="15.75" customHeight="1">
      <c r="A539" s="21"/>
      <c r="B539" s="32"/>
      <c r="C539" s="71"/>
      <c r="D539" s="15"/>
      <c r="E539" s="21"/>
      <c r="F539" s="21"/>
      <c r="G539" s="21"/>
      <c r="H539" s="21"/>
      <c r="I539" s="120"/>
      <c r="J539" s="21"/>
      <c r="K539" s="222"/>
      <c r="L539" s="21"/>
      <c r="M539" s="222"/>
      <c r="N539" s="21"/>
      <c r="O539" s="120"/>
      <c r="P539" s="32"/>
      <c r="Q539" s="21"/>
      <c r="R539" s="32"/>
      <c r="S539" s="32"/>
      <c r="T539" s="32"/>
      <c r="U539" s="32"/>
      <c r="V539" s="32"/>
      <c r="W539" s="32"/>
      <c r="X539" s="32"/>
      <c r="Y539" s="32"/>
      <c r="Z539" s="223"/>
      <c r="AA539" s="223"/>
      <c r="AB539" s="223"/>
      <c r="AC539" s="223"/>
    </row>
    <row r="540" ht="15.75" customHeight="1">
      <c r="A540" s="21"/>
      <c r="B540" s="32"/>
      <c r="C540" s="71"/>
      <c r="D540" s="15"/>
      <c r="E540" s="21"/>
      <c r="F540" s="21"/>
      <c r="G540" s="21"/>
      <c r="H540" s="21"/>
      <c r="I540" s="120"/>
      <c r="J540" s="21"/>
      <c r="K540" s="222"/>
      <c r="L540" s="21"/>
      <c r="M540" s="222"/>
      <c r="N540" s="21"/>
      <c r="O540" s="120"/>
      <c r="P540" s="32"/>
      <c r="Q540" s="21"/>
      <c r="R540" s="32"/>
      <c r="S540" s="32"/>
      <c r="T540" s="32"/>
      <c r="U540" s="32"/>
      <c r="V540" s="32"/>
      <c r="W540" s="32"/>
      <c r="X540" s="32"/>
      <c r="Y540" s="32"/>
      <c r="Z540" s="223"/>
      <c r="AA540" s="223"/>
      <c r="AB540" s="223"/>
      <c r="AC540" s="223"/>
    </row>
    <row r="541" ht="15.75" customHeight="1">
      <c r="A541" s="21"/>
      <c r="B541" s="32"/>
      <c r="C541" s="71"/>
      <c r="D541" s="15"/>
      <c r="E541" s="21"/>
      <c r="F541" s="21"/>
      <c r="G541" s="21"/>
      <c r="H541" s="21"/>
      <c r="I541" s="120"/>
      <c r="J541" s="21"/>
      <c r="K541" s="222"/>
      <c r="L541" s="21"/>
      <c r="M541" s="222"/>
      <c r="N541" s="21"/>
      <c r="O541" s="120"/>
      <c r="P541" s="32"/>
      <c r="Q541" s="21"/>
      <c r="R541" s="32"/>
      <c r="S541" s="32"/>
      <c r="T541" s="32"/>
      <c r="U541" s="32"/>
      <c r="V541" s="32"/>
      <c r="W541" s="32"/>
      <c r="X541" s="32"/>
      <c r="Y541" s="32"/>
      <c r="Z541" s="223"/>
      <c r="AA541" s="223"/>
      <c r="AB541" s="223"/>
      <c r="AC541" s="223"/>
    </row>
    <row r="542" ht="15.75" customHeight="1">
      <c r="A542" s="21"/>
      <c r="B542" s="32"/>
      <c r="C542" s="71"/>
      <c r="D542" s="15"/>
      <c r="E542" s="21"/>
      <c r="F542" s="21"/>
      <c r="G542" s="21"/>
      <c r="H542" s="21"/>
      <c r="I542" s="120"/>
      <c r="J542" s="21"/>
      <c r="K542" s="222"/>
      <c r="L542" s="21"/>
      <c r="M542" s="222"/>
      <c r="N542" s="21"/>
      <c r="O542" s="120"/>
      <c r="P542" s="32"/>
      <c r="Q542" s="21"/>
      <c r="R542" s="32"/>
      <c r="S542" s="32"/>
      <c r="T542" s="32"/>
      <c r="U542" s="32"/>
      <c r="V542" s="32"/>
      <c r="W542" s="32"/>
      <c r="X542" s="32"/>
      <c r="Y542" s="32"/>
      <c r="Z542" s="223"/>
      <c r="AA542" s="223"/>
      <c r="AB542" s="223"/>
      <c r="AC542" s="223"/>
    </row>
    <row r="543" ht="15.75" customHeight="1">
      <c r="A543" s="21"/>
      <c r="B543" s="32"/>
      <c r="C543" s="71"/>
      <c r="D543" s="15"/>
      <c r="E543" s="21"/>
      <c r="F543" s="21"/>
      <c r="G543" s="21"/>
      <c r="H543" s="21"/>
      <c r="I543" s="120"/>
      <c r="J543" s="21"/>
      <c r="K543" s="222"/>
      <c r="L543" s="21"/>
      <c r="M543" s="222"/>
      <c r="N543" s="21"/>
      <c r="O543" s="120"/>
      <c r="P543" s="32"/>
      <c r="Q543" s="21"/>
      <c r="R543" s="32"/>
      <c r="S543" s="32"/>
      <c r="T543" s="32"/>
      <c r="U543" s="32"/>
      <c r="V543" s="32"/>
      <c r="W543" s="32"/>
      <c r="X543" s="32"/>
      <c r="Y543" s="32"/>
      <c r="Z543" s="223"/>
      <c r="AA543" s="223"/>
      <c r="AB543" s="223"/>
      <c r="AC543" s="223"/>
    </row>
    <row r="544" ht="15.75" customHeight="1">
      <c r="A544" s="21"/>
      <c r="B544" s="32"/>
      <c r="C544" s="71"/>
      <c r="D544" s="15"/>
      <c r="E544" s="21"/>
      <c r="F544" s="21"/>
      <c r="G544" s="21"/>
      <c r="H544" s="21"/>
      <c r="I544" s="120"/>
      <c r="J544" s="21"/>
      <c r="K544" s="222"/>
      <c r="L544" s="21"/>
      <c r="M544" s="222"/>
      <c r="N544" s="21"/>
      <c r="O544" s="120"/>
      <c r="P544" s="32"/>
      <c r="Q544" s="21"/>
      <c r="R544" s="32"/>
      <c r="S544" s="32"/>
      <c r="T544" s="32"/>
      <c r="U544" s="32"/>
      <c r="V544" s="32"/>
      <c r="W544" s="32"/>
      <c r="X544" s="32"/>
      <c r="Y544" s="32"/>
      <c r="Z544" s="223"/>
      <c r="AA544" s="223"/>
      <c r="AB544" s="223"/>
      <c r="AC544" s="223"/>
    </row>
    <row r="545" ht="15.75" customHeight="1">
      <c r="A545" s="21"/>
      <c r="B545" s="32"/>
      <c r="C545" s="71"/>
      <c r="D545" s="15"/>
      <c r="E545" s="21"/>
      <c r="F545" s="21"/>
      <c r="G545" s="21"/>
      <c r="H545" s="21"/>
      <c r="I545" s="120"/>
      <c r="J545" s="21"/>
      <c r="K545" s="222"/>
      <c r="L545" s="21"/>
      <c r="M545" s="222"/>
      <c r="N545" s="21"/>
      <c r="O545" s="120"/>
      <c r="P545" s="32"/>
      <c r="Q545" s="21"/>
      <c r="R545" s="32"/>
      <c r="S545" s="32"/>
      <c r="T545" s="32"/>
      <c r="U545" s="32"/>
      <c r="V545" s="32"/>
      <c r="W545" s="32"/>
      <c r="X545" s="32"/>
      <c r="Y545" s="32"/>
      <c r="Z545" s="223"/>
      <c r="AA545" s="223"/>
      <c r="AB545" s="223"/>
      <c r="AC545" s="223"/>
    </row>
    <row r="546" ht="15.75" customHeight="1">
      <c r="A546" s="21"/>
      <c r="B546" s="32"/>
      <c r="C546" s="71"/>
      <c r="D546" s="15"/>
      <c r="E546" s="21"/>
      <c r="F546" s="21"/>
      <c r="G546" s="21"/>
      <c r="H546" s="21"/>
      <c r="I546" s="120"/>
      <c r="J546" s="21"/>
      <c r="K546" s="222"/>
      <c r="L546" s="21"/>
      <c r="M546" s="222"/>
      <c r="N546" s="21"/>
      <c r="O546" s="120"/>
      <c r="P546" s="32"/>
      <c r="Q546" s="21"/>
      <c r="R546" s="32"/>
      <c r="S546" s="32"/>
      <c r="T546" s="32"/>
      <c r="U546" s="32"/>
      <c r="V546" s="32"/>
      <c r="W546" s="32"/>
      <c r="X546" s="32"/>
      <c r="Y546" s="32"/>
      <c r="Z546" s="223"/>
      <c r="AA546" s="223"/>
      <c r="AB546" s="223"/>
      <c r="AC546" s="223"/>
    </row>
    <row r="547" ht="15.75" customHeight="1">
      <c r="A547" s="21"/>
      <c r="B547" s="32"/>
      <c r="C547" s="71"/>
      <c r="D547" s="15"/>
      <c r="E547" s="21"/>
      <c r="F547" s="21"/>
      <c r="G547" s="21"/>
      <c r="H547" s="21"/>
      <c r="I547" s="120"/>
      <c r="J547" s="21"/>
      <c r="K547" s="222"/>
      <c r="L547" s="21"/>
      <c r="M547" s="222"/>
      <c r="N547" s="21"/>
      <c r="O547" s="120"/>
      <c r="P547" s="32"/>
      <c r="Q547" s="21"/>
      <c r="R547" s="32"/>
      <c r="S547" s="32"/>
      <c r="T547" s="32"/>
      <c r="U547" s="32"/>
      <c r="V547" s="32"/>
      <c r="W547" s="32"/>
      <c r="X547" s="32"/>
      <c r="Y547" s="32"/>
      <c r="Z547" s="223"/>
      <c r="AA547" s="223"/>
      <c r="AB547" s="223"/>
      <c r="AC547" s="223"/>
    </row>
    <row r="548" ht="15.75" customHeight="1">
      <c r="A548" s="21"/>
      <c r="B548" s="32"/>
      <c r="C548" s="71"/>
      <c r="D548" s="15"/>
      <c r="E548" s="21"/>
      <c r="F548" s="21"/>
      <c r="G548" s="21"/>
      <c r="H548" s="21"/>
      <c r="I548" s="120"/>
      <c r="J548" s="21"/>
      <c r="K548" s="222"/>
      <c r="L548" s="21"/>
      <c r="M548" s="222"/>
      <c r="N548" s="21"/>
      <c r="O548" s="120"/>
      <c r="P548" s="32"/>
      <c r="Q548" s="21"/>
      <c r="R548" s="32"/>
      <c r="S548" s="32"/>
      <c r="T548" s="32"/>
      <c r="U548" s="32"/>
      <c r="V548" s="32"/>
      <c r="W548" s="32"/>
      <c r="X548" s="32"/>
      <c r="Y548" s="32"/>
      <c r="Z548" s="223"/>
      <c r="AA548" s="223"/>
      <c r="AB548" s="223"/>
      <c r="AC548" s="223"/>
    </row>
    <row r="549" ht="15.75" customHeight="1">
      <c r="A549" s="21"/>
      <c r="B549" s="32"/>
      <c r="C549" s="71"/>
      <c r="D549" s="15"/>
      <c r="E549" s="21"/>
      <c r="F549" s="21"/>
      <c r="G549" s="21"/>
      <c r="H549" s="21"/>
      <c r="I549" s="120"/>
      <c r="J549" s="21"/>
      <c r="K549" s="222"/>
      <c r="L549" s="21"/>
      <c r="M549" s="222"/>
      <c r="N549" s="21"/>
      <c r="O549" s="120"/>
      <c r="P549" s="32"/>
      <c r="Q549" s="21"/>
      <c r="R549" s="32"/>
      <c r="S549" s="32"/>
      <c r="T549" s="32"/>
      <c r="U549" s="32"/>
      <c r="V549" s="32"/>
      <c r="W549" s="32"/>
      <c r="X549" s="32"/>
      <c r="Y549" s="32"/>
      <c r="Z549" s="223"/>
      <c r="AA549" s="223"/>
      <c r="AB549" s="223"/>
      <c r="AC549" s="223"/>
    </row>
    <row r="550" ht="15.75" customHeight="1">
      <c r="A550" s="21"/>
      <c r="B550" s="32"/>
      <c r="C550" s="71"/>
      <c r="D550" s="15"/>
      <c r="E550" s="21"/>
      <c r="F550" s="21"/>
      <c r="G550" s="21"/>
      <c r="H550" s="21"/>
      <c r="I550" s="120"/>
      <c r="J550" s="21"/>
      <c r="K550" s="222"/>
      <c r="L550" s="21"/>
      <c r="M550" s="222"/>
      <c r="N550" s="21"/>
      <c r="O550" s="120"/>
      <c r="P550" s="32"/>
      <c r="Q550" s="21"/>
      <c r="R550" s="32"/>
      <c r="S550" s="32"/>
      <c r="T550" s="32"/>
      <c r="U550" s="32"/>
      <c r="V550" s="32"/>
      <c r="W550" s="32"/>
      <c r="X550" s="32"/>
      <c r="Y550" s="32"/>
      <c r="Z550" s="223"/>
      <c r="AA550" s="223"/>
      <c r="AB550" s="223"/>
      <c r="AC550" s="223"/>
    </row>
    <row r="551" ht="15.75" customHeight="1">
      <c r="A551" s="21"/>
      <c r="B551" s="32"/>
      <c r="C551" s="71"/>
      <c r="D551" s="15"/>
      <c r="E551" s="21"/>
      <c r="F551" s="21"/>
      <c r="G551" s="21"/>
      <c r="H551" s="21"/>
      <c r="I551" s="120"/>
      <c r="J551" s="21"/>
      <c r="K551" s="222"/>
      <c r="L551" s="21"/>
      <c r="M551" s="222"/>
      <c r="N551" s="21"/>
      <c r="O551" s="120"/>
      <c r="P551" s="32"/>
      <c r="Q551" s="21"/>
      <c r="R551" s="32"/>
      <c r="S551" s="32"/>
      <c r="T551" s="32"/>
      <c r="U551" s="32"/>
      <c r="V551" s="32"/>
      <c r="W551" s="32"/>
      <c r="X551" s="32"/>
      <c r="Y551" s="32"/>
      <c r="Z551" s="223"/>
      <c r="AA551" s="223"/>
      <c r="AB551" s="223"/>
      <c r="AC551" s="223"/>
    </row>
    <row r="552" ht="15.75" customHeight="1">
      <c r="A552" s="21"/>
      <c r="B552" s="32"/>
      <c r="C552" s="71"/>
      <c r="D552" s="15"/>
      <c r="E552" s="21"/>
      <c r="F552" s="21"/>
      <c r="G552" s="21"/>
      <c r="H552" s="21"/>
      <c r="I552" s="120"/>
      <c r="J552" s="21"/>
      <c r="K552" s="222"/>
      <c r="L552" s="21"/>
      <c r="M552" s="222"/>
      <c r="N552" s="21"/>
      <c r="O552" s="120"/>
      <c r="P552" s="32"/>
      <c r="Q552" s="21"/>
      <c r="R552" s="32"/>
      <c r="S552" s="32"/>
      <c r="T552" s="32"/>
      <c r="U552" s="32"/>
      <c r="V552" s="32"/>
      <c r="W552" s="32"/>
      <c r="X552" s="32"/>
      <c r="Y552" s="32"/>
      <c r="Z552" s="223"/>
      <c r="AA552" s="223"/>
      <c r="AB552" s="223"/>
      <c r="AC552" s="223"/>
    </row>
    <row r="553" ht="15.75" customHeight="1">
      <c r="A553" s="21"/>
      <c r="B553" s="32"/>
      <c r="C553" s="71"/>
      <c r="D553" s="15"/>
      <c r="E553" s="21"/>
      <c r="F553" s="21"/>
      <c r="G553" s="21"/>
      <c r="H553" s="21"/>
      <c r="I553" s="120"/>
      <c r="J553" s="21"/>
      <c r="K553" s="222"/>
      <c r="L553" s="21"/>
      <c r="M553" s="222"/>
      <c r="N553" s="21"/>
      <c r="O553" s="120"/>
      <c r="P553" s="32"/>
      <c r="Q553" s="21"/>
      <c r="R553" s="32"/>
      <c r="S553" s="32"/>
      <c r="T553" s="32"/>
      <c r="U553" s="32"/>
      <c r="V553" s="32"/>
      <c r="W553" s="32"/>
      <c r="X553" s="32"/>
      <c r="Y553" s="32"/>
      <c r="Z553" s="223"/>
      <c r="AA553" s="223"/>
      <c r="AB553" s="223"/>
      <c r="AC553" s="223"/>
    </row>
    <row r="554" ht="15.75" customHeight="1">
      <c r="A554" s="21"/>
      <c r="B554" s="32"/>
      <c r="C554" s="71"/>
      <c r="D554" s="15"/>
      <c r="E554" s="21"/>
      <c r="F554" s="21"/>
      <c r="G554" s="21"/>
      <c r="H554" s="21"/>
      <c r="I554" s="120"/>
      <c r="J554" s="21"/>
      <c r="K554" s="222"/>
      <c r="L554" s="21"/>
      <c r="M554" s="222"/>
      <c r="N554" s="21"/>
      <c r="O554" s="120"/>
      <c r="P554" s="32"/>
      <c r="Q554" s="21"/>
      <c r="R554" s="32"/>
      <c r="S554" s="32"/>
      <c r="T554" s="32"/>
      <c r="U554" s="32"/>
      <c r="V554" s="32"/>
      <c r="W554" s="32"/>
      <c r="X554" s="32"/>
      <c r="Y554" s="32"/>
      <c r="Z554" s="223"/>
      <c r="AA554" s="223"/>
      <c r="AB554" s="223"/>
      <c r="AC554" s="223"/>
    </row>
    <row r="555" ht="15.75" customHeight="1">
      <c r="A555" s="21"/>
      <c r="B555" s="32"/>
      <c r="C555" s="71"/>
      <c r="D555" s="15"/>
      <c r="E555" s="21"/>
      <c r="F555" s="21"/>
      <c r="G555" s="21"/>
      <c r="H555" s="21"/>
      <c r="I555" s="120"/>
      <c r="J555" s="21"/>
      <c r="K555" s="222"/>
      <c r="L555" s="21"/>
      <c r="M555" s="222"/>
      <c r="N555" s="21"/>
      <c r="O555" s="120"/>
      <c r="P555" s="32"/>
      <c r="Q555" s="21"/>
      <c r="R555" s="32"/>
      <c r="S555" s="32"/>
      <c r="T555" s="32"/>
      <c r="U555" s="32"/>
      <c r="V555" s="32"/>
      <c r="W555" s="32"/>
      <c r="X555" s="32"/>
      <c r="Y555" s="32"/>
      <c r="Z555" s="223"/>
      <c r="AA555" s="223"/>
      <c r="AB555" s="223"/>
      <c r="AC555" s="223"/>
    </row>
    <row r="556" ht="15.75" customHeight="1">
      <c r="A556" s="21"/>
      <c r="B556" s="32"/>
      <c r="C556" s="71"/>
      <c r="D556" s="15"/>
      <c r="E556" s="21"/>
      <c r="F556" s="21"/>
      <c r="G556" s="21"/>
      <c r="H556" s="21"/>
      <c r="I556" s="120"/>
      <c r="J556" s="21"/>
      <c r="K556" s="222"/>
      <c r="L556" s="21"/>
      <c r="M556" s="222"/>
      <c r="N556" s="21"/>
      <c r="O556" s="120"/>
      <c r="P556" s="32"/>
      <c r="Q556" s="21"/>
      <c r="R556" s="32"/>
      <c r="S556" s="32"/>
      <c r="T556" s="32"/>
      <c r="U556" s="32"/>
      <c r="V556" s="32"/>
      <c r="W556" s="32"/>
      <c r="X556" s="32"/>
      <c r="Y556" s="32"/>
      <c r="Z556" s="223"/>
      <c r="AA556" s="223"/>
      <c r="AB556" s="223"/>
      <c r="AC556" s="223"/>
    </row>
    <row r="557" ht="15.75" customHeight="1">
      <c r="A557" s="21"/>
      <c r="B557" s="32"/>
      <c r="C557" s="71"/>
      <c r="D557" s="15"/>
      <c r="E557" s="21"/>
      <c r="F557" s="21"/>
      <c r="G557" s="21"/>
      <c r="H557" s="21"/>
      <c r="I557" s="120"/>
      <c r="J557" s="21"/>
      <c r="K557" s="222"/>
      <c r="L557" s="21"/>
      <c r="M557" s="222"/>
      <c r="N557" s="21"/>
      <c r="O557" s="120"/>
      <c r="P557" s="32"/>
      <c r="Q557" s="21"/>
      <c r="R557" s="32"/>
      <c r="S557" s="32"/>
      <c r="T557" s="32"/>
      <c r="U557" s="32"/>
      <c r="V557" s="32"/>
      <c r="W557" s="32"/>
      <c r="X557" s="32"/>
      <c r="Y557" s="32"/>
      <c r="Z557" s="223"/>
      <c r="AA557" s="223"/>
      <c r="AB557" s="223"/>
      <c r="AC557" s="223"/>
    </row>
    <row r="558" ht="15.75" customHeight="1">
      <c r="A558" s="21"/>
      <c r="B558" s="32"/>
      <c r="C558" s="71"/>
      <c r="D558" s="15"/>
      <c r="E558" s="21"/>
      <c r="F558" s="21"/>
      <c r="G558" s="21"/>
      <c r="H558" s="21"/>
      <c r="I558" s="120"/>
      <c r="J558" s="21"/>
      <c r="K558" s="222"/>
      <c r="L558" s="21"/>
      <c r="M558" s="222"/>
      <c r="N558" s="21"/>
      <c r="O558" s="120"/>
      <c r="P558" s="32"/>
      <c r="Q558" s="21"/>
      <c r="R558" s="32"/>
      <c r="S558" s="32"/>
      <c r="T558" s="32"/>
      <c r="U558" s="32"/>
      <c r="V558" s="32"/>
      <c r="W558" s="32"/>
      <c r="X558" s="32"/>
      <c r="Y558" s="32"/>
      <c r="Z558" s="223"/>
      <c r="AA558" s="223"/>
      <c r="AB558" s="223"/>
      <c r="AC558" s="223"/>
    </row>
    <row r="559" ht="15.75" customHeight="1">
      <c r="A559" s="21"/>
      <c r="B559" s="32"/>
      <c r="C559" s="71"/>
      <c r="D559" s="15"/>
      <c r="E559" s="21"/>
      <c r="F559" s="21"/>
      <c r="G559" s="21"/>
      <c r="H559" s="21"/>
      <c r="I559" s="120"/>
      <c r="J559" s="21"/>
      <c r="K559" s="222"/>
      <c r="L559" s="21"/>
      <c r="M559" s="222"/>
      <c r="N559" s="21"/>
      <c r="O559" s="120"/>
      <c r="P559" s="32"/>
      <c r="Q559" s="21"/>
      <c r="R559" s="32"/>
      <c r="S559" s="32"/>
      <c r="T559" s="32"/>
      <c r="U559" s="32"/>
      <c r="V559" s="32"/>
      <c r="W559" s="32"/>
      <c r="X559" s="32"/>
      <c r="Y559" s="32"/>
      <c r="Z559" s="223"/>
      <c r="AA559" s="223"/>
      <c r="AB559" s="223"/>
      <c r="AC559" s="223"/>
    </row>
    <row r="560" ht="15.75" customHeight="1">
      <c r="A560" s="21"/>
      <c r="B560" s="32"/>
      <c r="C560" s="71"/>
      <c r="D560" s="15"/>
      <c r="E560" s="21"/>
      <c r="F560" s="21"/>
      <c r="G560" s="21"/>
      <c r="H560" s="21"/>
      <c r="I560" s="120"/>
      <c r="J560" s="21"/>
      <c r="K560" s="222"/>
      <c r="L560" s="21"/>
      <c r="M560" s="222"/>
      <c r="N560" s="21"/>
      <c r="O560" s="120"/>
      <c r="P560" s="32"/>
      <c r="Q560" s="21"/>
      <c r="R560" s="32"/>
      <c r="S560" s="32"/>
      <c r="T560" s="32"/>
      <c r="U560" s="32"/>
      <c r="V560" s="32"/>
      <c r="W560" s="32"/>
      <c r="X560" s="32"/>
      <c r="Y560" s="32"/>
      <c r="Z560" s="223"/>
      <c r="AA560" s="223"/>
      <c r="AB560" s="223"/>
      <c r="AC560" s="223"/>
    </row>
    <row r="561" ht="15.75" customHeight="1">
      <c r="A561" s="21"/>
      <c r="B561" s="32"/>
      <c r="C561" s="71"/>
      <c r="D561" s="15"/>
      <c r="E561" s="21"/>
      <c r="F561" s="21"/>
      <c r="G561" s="21"/>
      <c r="H561" s="21"/>
      <c r="I561" s="120"/>
      <c r="J561" s="21"/>
      <c r="K561" s="222"/>
      <c r="L561" s="21"/>
      <c r="M561" s="222"/>
      <c r="N561" s="21"/>
      <c r="O561" s="120"/>
      <c r="P561" s="32"/>
      <c r="Q561" s="21"/>
      <c r="R561" s="32"/>
      <c r="S561" s="32"/>
      <c r="T561" s="32"/>
      <c r="U561" s="32"/>
      <c r="V561" s="32"/>
      <c r="W561" s="32"/>
      <c r="X561" s="32"/>
      <c r="Y561" s="32"/>
      <c r="Z561" s="223"/>
      <c r="AA561" s="223"/>
      <c r="AB561" s="223"/>
      <c r="AC561" s="223"/>
    </row>
    <row r="562" ht="15.75" customHeight="1">
      <c r="A562" s="21"/>
      <c r="B562" s="32"/>
      <c r="C562" s="71"/>
      <c r="D562" s="15"/>
      <c r="E562" s="21"/>
      <c r="F562" s="21"/>
      <c r="G562" s="21"/>
      <c r="H562" s="21"/>
      <c r="I562" s="120"/>
      <c r="J562" s="21"/>
      <c r="K562" s="222"/>
      <c r="L562" s="21"/>
      <c r="M562" s="222"/>
      <c r="N562" s="21"/>
      <c r="O562" s="120"/>
      <c r="P562" s="32"/>
      <c r="Q562" s="21"/>
      <c r="R562" s="32"/>
      <c r="S562" s="32"/>
      <c r="T562" s="32"/>
      <c r="U562" s="32"/>
      <c r="V562" s="32"/>
      <c r="W562" s="32"/>
      <c r="X562" s="32"/>
      <c r="Y562" s="32"/>
      <c r="Z562" s="223"/>
      <c r="AA562" s="223"/>
      <c r="AB562" s="223"/>
      <c r="AC562" s="223"/>
    </row>
    <row r="563" ht="15.75" customHeight="1">
      <c r="A563" s="21"/>
      <c r="B563" s="32"/>
      <c r="C563" s="71"/>
      <c r="D563" s="15"/>
      <c r="E563" s="21"/>
      <c r="F563" s="21"/>
      <c r="G563" s="21"/>
      <c r="H563" s="21"/>
      <c r="I563" s="120"/>
      <c r="J563" s="21"/>
      <c r="K563" s="222"/>
      <c r="L563" s="21"/>
      <c r="M563" s="222"/>
      <c r="N563" s="21"/>
      <c r="O563" s="120"/>
      <c r="P563" s="32"/>
      <c r="Q563" s="21"/>
      <c r="R563" s="32"/>
      <c r="S563" s="32"/>
      <c r="T563" s="32"/>
      <c r="U563" s="32"/>
      <c r="V563" s="32"/>
      <c r="W563" s="32"/>
      <c r="X563" s="32"/>
      <c r="Y563" s="32"/>
      <c r="Z563" s="223"/>
      <c r="AA563" s="223"/>
      <c r="AB563" s="223"/>
      <c r="AC563" s="223"/>
    </row>
    <row r="564" ht="15.75" customHeight="1">
      <c r="A564" s="21"/>
      <c r="B564" s="32"/>
      <c r="C564" s="71"/>
      <c r="D564" s="15"/>
      <c r="E564" s="21"/>
      <c r="F564" s="21"/>
      <c r="G564" s="21"/>
      <c r="H564" s="21"/>
      <c r="I564" s="120"/>
      <c r="J564" s="21"/>
      <c r="K564" s="222"/>
      <c r="L564" s="21"/>
      <c r="M564" s="222"/>
      <c r="N564" s="21"/>
      <c r="O564" s="120"/>
      <c r="P564" s="32"/>
      <c r="Q564" s="21"/>
      <c r="R564" s="32"/>
      <c r="S564" s="32"/>
      <c r="T564" s="32"/>
      <c r="U564" s="32"/>
      <c r="V564" s="32"/>
      <c r="W564" s="32"/>
      <c r="X564" s="32"/>
      <c r="Y564" s="32"/>
      <c r="Z564" s="223"/>
      <c r="AA564" s="223"/>
      <c r="AB564" s="223"/>
      <c r="AC564" s="223"/>
    </row>
    <row r="565" ht="15.75" customHeight="1">
      <c r="A565" s="21"/>
      <c r="B565" s="32"/>
      <c r="C565" s="71"/>
      <c r="D565" s="15"/>
      <c r="E565" s="21"/>
      <c r="F565" s="21"/>
      <c r="G565" s="21"/>
      <c r="H565" s="21"/>
      <c r="I565" s="120"/>
      <c r="J565" s="21"/>
      <c r="K565" s="222"/>
      <c r="L565" s="21"/>
      <c r="M565" s="222"/>
      <c r="N565" s="21"/>
      <c r="O565" s="120"/>
      <c r="P565" s="32"/>
      <c r="Q565" s="21"/>
      <c r="R565" s="32"/>
      <c r="S565" s="32"/>
      <c r="T565" s="32"/>
      <c r="U565" s="32"/>
      <c r="V565" s="32"/>
      <c r="W565" s="32"/>
      <c r="X565" s="32"/>
      <c r="Y565" s="32"/>
      <c r="Z565" s="223"/>
      <c r="AA565" s="223"/>
      <c r="AB565" s="223"/>
      <c r="AC565" s="223"/>
    </row>
    <row r="566" ht="15.75" customHeight="1">
      <c r="A566" s="21"/>
      <c r="B566" s="32"/>
      <c r="C566" s="71"/>
      <c r="D566" s="15"/>
      <c r="E566" s="21"/>
      <c r="F566" s="21"/>
      <c r="G566" s="21"/>
      <c r="H566" s="21"/>
      <c r="I566" s="120"/>
      <c r="J566" s="21"/>
      <c r="K566" s="222"/>
      <c r="L566" s="21"/>
      <c r="M566" s="222"/>
      <c r="N566" s="21"/>
      <c r="O566" s="120"/>
      <c r="P566" s="32"/>
      <c r="Q566" s="21"/>
      <c r="R566" s="32"/>
      <c r="S566" s="32"/>
      <c r="T566" s="32"/>
      <c r="U566" s="32"/>
      <c r="V566" s="32"/>
      <c r="W566" s="32"/>
      <c r="X566" s="32"/>
      <c r="Y566" s="32"/>
      <c r="Z566" s="223"/>
      <c r="AA566" s="223"/>
      <c r="AB566" s="223"/>
      <c r="AC566" s="223"/>
    </row>
    <row r="567" ht="15.75" customHeight="1">
      <c r="A567" s="21"/>
      <c r="B567" s="32"/>
      <c r="C567" s="71"/>
      <c r="D567" s="15"/>
      <c r="E567" s="21"/>
      <c r="F567" s="21"/>
      <c r="G567" s="21"/>
      <c r="H567" s="21"/>
      <c r="I567" s="120"/>
      <c r="J567" s="21"/>
      <c r="K567" s="222"/>
      <c r="L567" s="21"/>
      <c r="M567" s="222"/>
      <c r="N567" s="21"/>
      <c r="O567" s="120"/>
      <c r="P567" s="32"/>
      <c r="Q567" s="21"/>
      <c r="R567" s="32"/>
      <c r="S567" s="32"/>
      <c r="T567" s="32"/>
      <c r="U567" s="32"/>
      <c r="V567" s="32"/>
      <c r="W567" s="32"/>
      <c r="X567" s="32"/>
      <c r="Y567" s="32"/>
      <c r="Z567" s="223"/>
      <c r="AA567" s="223"/>
      <c r="AB567" s="223"/>
      <c r="AC567" s="223"/>
    </row>
    <row r="568" ht="15.75" customHeight="1">
      <c r="A568" s="21"/>
      <c r="B568" s="32"/>
      <c r="C568" s="71"/>
      <c r="D568" s="15"/>
      <c r="E568" s="21"/>
      <c r="F568" s="21"/>
      <c r="G568" s="21"/>
      <c r="H568" s="21"/>
      <c r="I568" s="120"/>
      <c r="J568" s="21"/>
      <c r="K568" s="222"/>
      <c r="L568" s="21"/>
      <c r="M568" s="222"/>
      <c r="N568" s="21"/>
      <c r="O568" s="120"/>
      <c r="P568" s="32"/>
      <c r="Q568" s="21"/>
      <c r="R568" s="32"/>
      <c r="S568" s="32"/>
      <c r="T568" s="32"/>
      <c r="U568" s="32"/>
      <c r="V568" s="32"/>
      <c r="W568" s="32"/>
      <c r="X568" s="32"/>
      <c r="Y568" s="32"/>
      <c r="Z568" s="223"/>
      <c r="AA568" s="223"/>
      <c r="AB568" s="223"/>
      <c r="AC568" s="223"/>
    </row>
    <row r="569" ht="15.75" customHeight="1">
      <c r="A569" s="21"/>
      <c r="B569" s="32"/>
      <c r="C569" s="71"/>
      <c r="D569" s="15"/>
      <c r="E569" s="21"/>
      <c r="F569" s="21"/>
      <c r="G569" s="21"/>
      <c r="H569" s="21"/>
      <c r="I569" s="120"/>
      <c r="J569" s="21"/>
      <c r="K569" s="222"/>
      <c r="L569" s="21"/>
      <c r="M569" s="222"/>
      <c r="N569" s="21"/>
      <c r="O569" s="120"/>
      <c r="P569" s="32"/>
      <c r="Q569" s="21"/>
      <c r="R569" s="32"/>
      <c r="S569" s="32"/>
      <c r="T569" s="32"/>
      <c r="U569" s="32"/>
      <c r="V569" s="32"/>
      <c r="W569" s="32"/>
      <c r="X569" s="32"/>
      <c r="Y569" s="32"/>
      <c r="Z569" s="223"/>
      <c r="AA569" s="223"/>
      <c r="AB569" s="223"/>
      <c r="AC569" s="223"/>
    </row>
    <row r="570" ht="15.75" customHeight="1">
      <c r="A570" s="21"/>
      <c r="B570" s="32"/>
      <c r="C570" s="71"/>
      <c r="D570" s="15"/>
      <c r="E570" s="21"/>
      <c r="F570" s="21"/>
      <c r="G570" s="21"/>
      <c r="H570" s="21"/>
      <c r="I570" s="120"/>
      <c r="J570" s="21"/>
      <c r="K570" s="222"/>
      <c r="L570" s="21"/>
      <c r="M570" s="222"/>
      <c r="N570" s="21"/>
      <c r="O570" s="120"/>
      <c r="P570" s="32"/>
      <c r="Q570" s="21"/>
      <c r="R570" s="32"/>
      <c r="S570" s="32"/>
      <c r="T570" s="32"/>
      <c r="U570" s="32"/>
      <c r="V570" s="32"/>
      <c r="W570" s="32"/>
      <c r="X570" s="32"/>
      <c r="Y570" s="32"/>
      <c r="Z570" s="223"/>
      <c r="AA570" s="223"/>
      <c r="AB570" s="223"/>
      <c r="AC570" s="223"/>
    </row>
    <row r="571" ht="15.75" customHeight="1">
      <c r="A571" s="21"/>
      <c r="B571" s="32"/>
      <c r="C571" s="71"/>
      <c r="D571" s="15"/>
      <c r="E571" s="21"/>
      <c r="F571" s="21"/>
      <c r="G571" s="21"/>
      <c r="H571" s="21"/>
      <c r="I571" s="120"/>
      <c r="J571" s="21"/>
      <c r="K571" s="222"/>
      <c r="L571" s="21"/>
      <c r="M571" s="222"/>
      <c r="N571" s="21"/>
      <c r="O571" s="120"/>
      <c r="P571" s="32"/>
      <c r="Q571" s="21"/>
      <c r="R571" s="32"/>
      <c r="S571" s="32"/>
      <c r="T571" s="32"/>
      <c r="U571" s="32"/>
      <c r="V571" s="32"/>
      <c r="W571" s="32"/>
      <c r="X571" s="32"/>
      <c r="Y571" s="32"/>
      <c r="Z571" s="223"/>
      <c r="AA571" s="223"/>
      <c r="AB571" s="223"/>
      <c r="AC571" s="223"/>
    </row>
    <row r="572" ht="15.75" customHeight="1">
      <c r="A572" s="21"/>
      <c r="B572" s="32"/>
      <c r="C572" s="71"/>
      <c r="D572" s="15"/>
      <c r="E572" s="21"/>
      <c r="F572" s="21"/>
      <c r="G572" s="21"/>
      <c r="H572" s="21"/>
      <c r="I572" s="120"/>
      <c r="J572" s="21"/>
      <c r="K572" s="222"/>
      <c r="L572" s="21"/>
      <c r="M572" s="222"/>
      <c r="N572" s="21"/>
      <c r="O572" s="120"/>
      <c r="P572" s="32"/>
      <c r="Q572" s="21"/>
      <c r="R572" s="32"/>
      <c r="S572" s="32"/>
      <c r="T572" s="32"/>
      <c r="U572" s="32"/>
      <c r="V572" s="32"/>
      <c r="W572" s="32"/>
      <c r="X572" s="32"/>
      <c r="Y572" s="32"/>
      <c r="Z572" s="223"/>
      <c r="AA572" s="223"/>
      <c r="AB572" s="223"/>
      <c r="AC572" s="223"/>
    </row>
    <row r="573" ht="15.75" customHeight="1">
      <c r="A573" s="21"/>
      <c r="B573" s="32"/>
      <c r="C573" s="71"/>
      <c r="D573" s="15"/>
      <c r="E573" s="21"/>
      <c r="F573" s="21"/>
      <c r="G573" s="21"/>
      <c r="H573" s="21"/>
      <c r="I573" s="120"/>
      <c r="J573" s="21"/>
      <c r="K573" s="222"/>
      <c r="L573" s="21"/>
      <c r="M573" s="222"/>
      <c r="N573" s="21"/>
      <c r="O573" s="120"/>
      <c r="P573" s="32"/>
      <c r="Q573" s="21"/>
      <c r="R573" s="32"/>
      <c r="S573" s="32"/>
      <c r="T573" s="32"/>
      <c r="U573" s="32"/>
      <c r="V573" s="32"/>
      <c r="W573" s="32"/>
      <c r="X573" s="32"/>
      <c r="Y573" s="32"/>
      <c r="Z573" s="223"/>
      <c r="AA573" s="223"/>
      <c r="AB573" s="223"/>
      <c r="AC573" s="223"/>
    </row>
    <row r="574" ht="15.75" customHeight="1">
      <c r="A574" s="21"/>
      <c r="B574" s="32"/>
      <c r="C574" s="71"/>
      <c r="D574" s="15"/>
      <c r="E574" s="21"/>
      <c r="F574" s="21"/>
      <c r="G574" s="21"/>
      <c r="H574" s="21"/>
      <c r="I574" s="120"/>
      <c r="J574" s="21"/>
      <c r="K574" s="222"/>
      <c r="L574" s="21"/>
      <c r="M574" s="222"/>
      <c r="N574" s="21"/>
      <c r="O574" s="120"/>
      <c r="P574" s="32"/>
      <c r="Q574" s="21"/>
      <c r="R574" s="32"/>
      <c r="S574" s="32"/>
      <c r="T574" s="32"/>
      <c r="U574" s="32"/>
      <c r="V574" s="32"/>
      <c r="W574" s="32"/>
      <c r="X574" s="32"/>
      <c r="Y574" s="32"/>
      <c r="Z574" s="223"/>
      <c r="AA574" s="223"/>
      <c r="AB574" s="223"/>
      <c r="AC574" s="223"/>
    </row>
    <row r="575" ht="15.75" customHeight="1">
      <c r="A575" s="21"/>
      <c r="B575" s="32"/>
      <c r="C575" s="71"/>
      <c r="D575" s="15"/>
      <c r="E575" s="21"/>
      <c r="F575" s="21"/>
      <c r="G575" s="21"/>
      <c r="H575" s="21"/>
      <c r="I575" s="120"/>
      <c r="J575" s="21"/>
      <c r="K575" s="222"/>
      <c r="L575" s="21"/>
      <c r="M575" s="222"/>
      <c r="N575" s="21"/>
      <c r="O575" s="120"/>
      <c r="P575" s="32"/>
      <c r="Q575" s="21"/>
      <c r="R575" s="32"/>
      <c r="S575" s="32"/>
      <c r="T575" s="32"/>
      <c r="U575" s="32"/>
      <c r="V575" s="32"/>
      <c r="W575" s="32"/>
      <c r="X575" s="32"/>
      <c r="Y575" s="32"/>
      <c r="Z575" s="223"/>
      <c r="AA575" s="223"/>
      <c r="AB575" s="223"/>
      <c r="AC575" s="223"/>
    </row>
    <row r="576" ht="15.75" customHeight="1">
      <c r="A576" s="21"/>
      <c r="B576" s="32"/>
      <c r="C576" s="71"/>
      <c r="D576" s="15"/>
      <c r="E576" s="21"/>
      <c r="F576" s="21"/>
      <c r="G576" s="21"/>
      <c r="H576" s="21"/>
      <c r="I576" s="120"/>
      <c r="J576" s="21"/>
      <c r="K576" s="222"/>
      <c r="L576" s="21"/>
      <c r="M576" s="222"/>
      <c r="N576" s="21"/>
      <c r="O576" s="120"/>
      <c r="P576" s="32"/>
      <c r="Q576" s="21"/>
      <c r="R576" s="32"/>
      <c r="S576" s="32"/>
      <c r="T576" s="32"/>
      <c r="U576" s="32"/>
      <c r="V576" s="32"/>
      <c r="W576" s="32"/>
      <c r="X576" s="32"/>
      <c r="Y576" s="32"/>
      <c r="Z576" s="223"/>
      <c r="AA576" s="223"/>
      <c r="AB576" s="223"/>
      <c r="AC576" s="223"/>
    </row>
    <row r="577" ht="15.75" customHeight="1">
      <c r="A577" s="21"/>
      <c r="B577" s="32"/>
      <c r="C577" s="71"/>
      <c r="D577" s="15"/>
      <c r="E577" s="21"/>
      <c r="F577" s="21"/>
      <c r="G577" s="21"/>
      <c r="H577" s="21"/>
      <c r="I577" s="120"/>
      <c r="J577" s="21"/>
      <c r="K577" s="222"/>
      <c r="L577" s="21"/>
      <c r="M577" s="222"/>
      <c r="N577" s="21"/>
      <c r="O577" s="120"/>
      <c r="P577" s="32"/>
      <c r="Q577" s="21"/>
      <c r="R577" s="32"/>
      <c r="S577" s="32"/>
      <c r="T577" s="32"/>
      <c r="U577" s="32"/>
      <c r="V577" s="32"/>
      <c r="W577" s="32"/>
      <c r="X577" s="32"/>
      <c r="Y577" s="32"/>
      <c r="Z577" s="223"/>
      <c r="AA577" s="223"/>
      <c r="AB577" s="223"/>
      <c r="AC577" s="223"/>
    </row>
    <row r="578" ht="15.75" customHeight="1">
      <c r="A578" s="21"/>
      <c r="B578" s="32"/>
      <c r="C578" s="71"/>
      <c r="D578" s="15"/>
      <c r="E578" s="21"/>
      <c r="F578" s="21"/>
      <c r="G578" s="21"/>
      <c r="H578" s="21"/>
      <c r="I578" s="120"/>
      <c r="J578" s="21"/>
      <c r="K578" s="222"/>
      <c r="L578" s="21"/>
      <c r="M578" s="222"/>
      <c r="N578" s="21"/>
      <c r="O578" s="120"/>
      <c r="P578" s="32"/>
      <c r="Q578" s="21"/>
      <c r="R578" s="32"/>
      <c r="S578" s="32"/>
      <c r="T578" s="32"/>
      <c r="U578" s="32"/>
      <c r="V578" s="32"/>
      <c r="W578" s="32"/>
      <c r="X578" s="32"/>
      <c r="Y578" s="32"/>
      <c r="Z578" s="223"/>
      <c r="AA578" s="223"/>
      <c r="AB578" s="223"/>
      <c r="AC578" s="223"/>
    </row>
    <row r="579" ht="15.75" customHeight="1">
      <c r="A579" s="21"/>
      <c r="B579" s="32"/>
      <c r="C579" s="71"/>
      <c r="D579" s="15"/>
      <c r="E579" s="21"/>
      <c r="F579" s="21"/>
      <c r="G579" s="21"/>
      <c r="H579" s="21"/>
      <c r="I579" s="120"/>
      <c r="J579" s="21"/>
      <c r="K579" s="222"/>
      <c r="L579" s="21"/>
      <c r="M579" s="222"/>
      <c r="N579" s="21"/>
      <c r="O579" s="120"/>
      <c r="P579" s="32"/>
      <c r="Q579" s="21"/>
      <c r="R579" s="32"/>
      <c r="S579" s="32"/>
      <c r="T579" s="32"/>
      <c r="U579" s="32"/>
      <c r="V579" s="32"/>
      <c r="W579" s="32"/>
      <c r="X579" s="32"/>
      <c r="Y579" s="32"/>
      <c r="Z579" s="223"/>
      <c r="AA579" s="223"/>
      <c r="AB579" s="223"/>
      <c r="AC579" s="223"/>
    </row>
    <row r="580" ht="15.75" customHeight="1">
      <c r="A580" s="21"/>
      <c r="B580" s="32"/>
      <c r="C580" s="71"/>
      <c r="D580" s="15"/>
      <c r="E580" s="21"/>
      <c r="F580" s="21"/>
      <c r="G580" s="21"/>
      <c r="H580" s="21"/>
      <c r="I580" s="120"/>
      <c r="J580" s="21"/>
      <c r="K580" s="222"/>
      <c r="L580" s="21"/>
      <c r="M580" s="222"/>
      <c r="N580" s="21"/>
      <c r="O580" s="120"/>
      <c r="P580" s="32"/>
      <c r="Q580" s="21"/>
      <c r="R580" s="32"/>
      <c r="S580" s="32"/>
      <c r="T580" s="32"/>
      <c r="U580" s="32"/>
      <c r="V580" s="32"/>
      <c r="W580" s="32"/>
      <c r="X580" s="32"/>
      <c r="Y580" s="32"/>
      <c r="Z580" s="223"/>
      <c r="AA580" s="223"/>
      <c r="AB580" s="223"/>
      <c r="AC580" s="223"/>
    </row>
    <row r="581" ht="15.75" customHeight="1">
      <c r="A581" s="21"/>
      <c r="B581" s="32"/>
      <c r="C581" s="71"/>
      <c r="D581" s="15"/>
      <c r="E581" s="21"/>
      <c r="F581" s="21"/>
      <c r="G581" s="21"/>
      <c r="H581" s="21"/>
      <c r="I581" s="120"/>
      <c r="J581" s="21"/>
      <c r="K581" s="222"/>
      <c r="L581" s="21"/>
      <c r="M581" s="222"/>
      <c r="N581" s="21"/>
      <c r="O581" s="120"/>
      <c r="P581" s="32"/>
      <c r="Q581" s="21"/>
      <c r="R581" s="32"/>
      <c r="S581" s="32"/>
      <c r="T581" s="32"/>
      <c r="U581" s="32"/>
      <c r="V581" s="32"/>
      <c r="W581" s="32"/>
      <c r="X581" s="32"/>
      <c r="Y581" s="32"/>
      <c r="Z581" s="223"/>
      <c r="AA581" s="223"/>
      <c r="AB581" s="223"/>
      <c r="AC581" s="223"/>
    </row>
    <row r="582" ht="15.75" customHeight="1">
      <c r="A582" s="21"/>
      <c r="B582" s="32"/>
      <c r="C582" s="71"/>
      <c r="D582" s="15"/>
      <c r="E582" s="21"/>
      <c r="F582" s="21"/>
      <c r="G582" s="21"/>
      <c r="H582" s="21"/>
      <c r="I582" s="120"/>
      <c r="J582" s="21"/>
      <c r="K582" s="222"/>
      <c r="L582" s="21"/>
      <c r="M582" s="222"/>
      <c r="N582" s="21"/>
      <c r="O582" s="120"/>
      <c r="P582" s="32"/>
      <c r="Q582" s="21"/>
      <c r="R582" s="32"/>
      <c r="S582" s="32"/>
      <c r="T582" s="32"/>
      <c r="U582" s="32"/>
      <c r="V582" s="32"/>
      <c r="W582" s="32"/>
      <c r="X582" s="32"/>
      <c r="Y582" s="32"/>
      <c r="Z582" s="223"/>
      <c r="AA582" s="223"/>
      <c r="AB582" s="223"/>
      <c r="AC582" s="223"/>
    </row>
    <row r="583" ht="15.75" customHeight="1">
      <c r="A583" s="21"/>
      <c r="B583" s="32"/>
      <c r="C583" s="71"/>
      <c r="D583" s="15"/>
      <c r="E583" s="21"/>
      <c r="F583" s="21"/>
      <c r="G583" s="21"/>
      <c r="H583" s="21"/>
      <c r="I583" s="120"/>
      <c r="J583" s="21"/>
      <c r="K583" s="222"/>
      <c r="L583" s="21"/>
      <c r="M583" s="222"/>
      <c r="N583" s="21"/>
      <c r="O583" s="120"/>
      <c r="P583" s="32"/>
      <c r="Q583" s="21"/>
      <c r="R583" s="32"/>
      <c r="S583" s="32"/>
      <c r="T583" s="32"/>
      <c r="U583" s="32"/>
      <c r="V583" s="32"/>
      <c r="W583" s="32"/>
      <c r="X583" s="32"/>
      <c r="Y583" s="32"/>
      <c r="Z583" s="223"/>
      <c r="AA583" s="223"/>
      <c r="AB583" s="223"/>
      <c r="AC583" s="223"/>
    </row>
    <row r="584" ht="15.75" customHeight="1">
      <c r="A584" s="21"/>
      <c r="B584" s="32"/>
      <c r="C584" s="71"/>
      <c r="D584" s="15"/>
      <c r="E584" s="21"/>
      <c r="F584" s="21"/>
      <c r="G584" s="21"/>
      <c r="H584" s="21"/>
      <c r="I584" s="120"/>
      <c r="J584" s="21"/>
      <c r="K584" s="222"/>
      <c r="L584" s="21"/>
      <c r="M584" s="222"/>
      <c r="N584" s="21"/>
      <c r="O584" s="120"/>
      <c r="P584" s="32"/>
      <c r="Q584" s="21"/>
      <c r="R584" s="32"/>
      <c r="S584" s="32"/>
      <c r="T584" s="32"/>
      <c r="U584" s="32"/>
      <c r="V584" s="32"/>
      <c r="W584" s="32"/>
      <c r="X584" s="32"/>
      <c r="Y584" s="32"/>
      <c r="Z584" s="223"/>
      <c r="AA584" s="223"/>
      <c r="AB584" s="223"/>
      <c r="AC584" s="223"/>
    </row>
    <row r="585" ht="15.75" customHeight="1">
      <c r="A585" s="21"/>
      <c r="B585" s="32"/>
      <c r="C585" s="71"/>
      <c r="D585" s="15"/>
      <c r="E585" s="21"/>
      <c r="F585" s="21"/>
      <c r="G585" s="21"/>
      <c r="H585" s="21"/>
      <c r="I585" s="120"/>
      <c r="J585" s="21"/>
      <c r="K585" s="222"/>
      <c r="L585" s="21"/>
      <c r="M585" s="222"/>
      <c r="N585" s="21"/>
      <c r="O585" s="120"/>
      <c r="P585" s="32"/>
      <c r="Q585" s="21"/>
      <c r="R585" s="32"/>
      <c r="S585" s="32"/>
      <c r="T585" s="32"/>
      <c r="U585" s="32"/>
      <c r="V585" s="32"/>
      <c r="W585" s="32"/>
      <c r="X585" s="32"/>
      <c r="Y585" s="32"/>
      <c r="Z585" s="223"/>
      <c r="AA585" s="223"/>
      <c r="AB585" s="223"/>
      <c r="AC585" s="223"/>
    </row>
    <row r="586" ht="15.75" customHeight="1">
      <c r="A586" s="21"/>
      <c r="B586" s="32"/>
      <c r="C586" s="71"/>
      <c r="D586" s="15"/>
      <c r="E586" s="21"/>
      <c r="F586" s="21"/>
      <c r="G586" s="21"/>
      <c r="H586" s="21"/>
      <c r="I586" s="120"/>
      <c r="J586" s="21"/>
      <c r="K586" s="222"/>
      <c r="L586" s="21"/>
      <c r="M586" s="222"/>
      <c r="N586" s="21"/>
      <c r="O586" s="120"/>
      <c r="P586" s="32"/>
      <c r="Q586" s="21"/>
      <c r="R586" s="32"/>
      <c r="S586" s="32"/>
      <c r="T586" s="32"/>
      <c r="U586" s="32"/>
      <c r="V586" s="32"/>
      <c r="W586" s="32"/>
      <c r="X586" s="32"/>
      <c r="Y586" s="32"/>
      <c r="Z586" s="223"/>
      <c r="AA586" s="223"/>
      <c r="AB586" s="223"/>
      <c r="AC586" s="223"/>
    </row>
    <row r="587" ht="15.75" customHeight="1">
      <c r="A587" s="21"/>
      <c r="B587" s="32"/>
      <c r="C587" s="71"/>
      <c r="D587" s="15"/>
      <c r="E587" s="21"/>
      <c r="F587" s="21"/>
      <c r="G587" s="21"/>
      <c r="H587" s="21"/>
      <c r="I587" s="120"/>
      <c r="J587" s="21"/>
      <c r="K587" s="222"/>
      <c r="L587" s="21"/>
      <c r="M587" s="222"/>
      <c r="N587" s="21"/>
      <c r="O587" s="120"/>
      <c r="P587" s="32"/>
      <c r="Q587" s="21"/>
      <c r="R587" s="32"/>
      <c r="S587" s="32"/>
      <c r="T587" s="32"/>
      <c r="U587" s="32"/>
      <c r="V587" s="32"/>
      <c r="W587" s="32"/>
      <c r="X587" s="32"/>
      <c r="Y587" s="32"/>
      <c r="Z587" s="223"/>
      <c r="AA587" s="223"/>
      <c r="AB587" s="223"/>
      <c r="AC587" s="223"/>
    </row>
    <row r="588" ht="15.75" customHeight="1">
      <c r="A588" s="21"/>
      <c r="B588" s="32"/>
      <c r="C588" s="71"/>
      <c r="D588" s="15"/>
      <c r="E588" s="21"/>
      <c r="F588" s="21"/>
      <c r="G588" s="21"/>
      <c r="H588" s="21"/>
      <c r="I588" s="120"/>
      <c r="J588" s="21"/>
      <c r="K588" s="222"/>
      <c r="L588" s="21"/>
      <c r="M588" s="222"/>
      <c r="N588" s="21"/>
      <c r="O588" s="120"/>
      <c r="P588" s="32"/>
      <c r="Q588" s="21"/>
      <c r="R588" s="32"/>
      <c r="S588" s="32"/>
      <c r="T588" s="32"/>
      <c r="U588" s="32"/>
      <c r="V588" s="32"/>
      <c r="W588" s="32"/>
      <c r="X588" s="32"/>
      <c r="Y588" s="32"/>
      <c r="Z588" s="223"/>
      <c r="AA588" s="223"/>
      <c r="AB588" s="223"/>
      <c r="AC588" s="223"/>
    </row>
    <row r="589" ht="15.75" customHeight="1">
      <c r="A589" s="21"/>
      <c r="B589" s="32"/>
      <c r="C589" s="71"/>
      <c r="D589" s="15"/>
      <c r="E589" s="21"/>
      <c r="F589" s="21"/>
      <c r="G589" s="21"/>
      <c r="H589" s="21"/>
      <c r="I589" s="120"/>
      <c r="J589" s="21"/>
      <c r="K589" s="222"/>
      <c r="L589" s="21"/>
      <c r="M589" s="222"/>
      <c r="N589" s="21"/>
      <c r="O589" s="120"/>
      <c r="P589" s="32"/>
      <c r="Q589" s="21"/>
      <c r="R589" s="32"/>
      <c r="S589" s="32"/>
      <c r="T589" s="32"/>
      <c r="U589" s="32"/>
      <c r="V589" s="32"/>
      <c r="W589" s="32"/>
      <c r="X589" s="32"/>
      <c r="Y589" s="32"/>
      <c r="Z589" s="223"/>
      <c r="AA589" s="223"/>
      <c r="AB589" s="223"/>
      <c r="AC589" s="223"/>
    </row>
    <row r="590" ht="15.75" customHeight="1">
      <c r="A590" s="21"/>
      <c r="B590" s="32"/>
      <c r="C590" s="71"/>
      <c r="D590" s="15"/>
      <c r="E590" s="21"/>
      <c r="F590" s="21"/>
      <c r="G590" s="21"/>
      <c r="H590" s="21"/>
      <c r="I590" s="120"/>
      <c r="J590" s="21"/>
      <c r="K590" s="222"/>
      <c r="L590" s="21"/>
      <c r="M590" s="222"/>
      <c r="N590" s="21"/>
      <c r="O590" s="120"/>
      <c r="P590" s="32"/>
      <c r="Q590" s="21"/>
      <c r="R590" s="32"/>
      <c r="S590" s="32"/>
      <c r="T590" s="32"/>
      <c r="U590" s="32"/>
      <c r="V590" s="32"/>
      <c r="W590" s="32"/>
      <c r="X590" s="32"/>
      <c r="Y590" s="32"/>
      <c r="Z590" s="223"/>
      <c r="AA590" s="223"/>
      <c r="AB590" s="223"/>
      <c r="AC590" s="223"/>
    </row>
    <row r="591" ht="15.75" customHeight="1">
      <c r="A591" s="21"/>
      <c r="B591" s="32"/>
      <c r="C591" s="71"/>
      <c r="D591" s="15"/>
      <c r="E591" s="21"/>
      <c r="F591" s="21"/>
      <c r="G591" s="21"/>
      <c r="H591" s="21"/>
      <c r="I591" s="120"/>
      <c r="J591" s="21"/>
      <c r="K591" s="222"/>
      <c r="L591" s="21"/>
      <c r="M591" s="222"/>
      <c r="N591" s="21"/>
      <c r="O591" s="120"/>
      <c r="P591" s="32"/>
      <c r="Q591" s="21"/>
      <c r="R591" s="32"/>
      <c r="S591" s="32"/>
      <c r="T591" s="32"/>
      <c r="U591" s="32"/>
      <c r="V591" s="32"/>
      <c r="W591" s="32"/>
      <c r="X591" s="32"/>
      <c r="Y591" s="32"/>
      <c r="Z591" s="223"/>
      <c r="AA591" s="223"/>
      <c r="AB591" s="223"/>
      <c r="AC591" s="223"/>
    </row>
    <row r="592" ht="15.75" customHeight="1">
      <c r="A592" s="21"/>
      <c r="B592" s="32"/>
      <c r="C592" s="71"/>
      <c r="D592" s="15"/>
      <c r="E592" s="21"/>
      <c r="F592" s="21"/>
      <c r="G592" s="21"/>
      <c r="H592" s="21"/>
      <c r="I592" s="120"/>
      <c r="J592" s="21"/>
      <c r="K592" s="222"/>
      <c r="L592" s="21"/>
      <c r="M592" s="222"/>
      <c r="N592" s="21"/>
      <c r="O592" s="120"/>
      <c r="P592" s="32"/>
      <c r="Q592" s="21"/>
      <c r="R592" s="32"/>
      <c r="S592" s="32"/>
      <c r="T592" s="32"/>
      <c r="U592" s="32"/>
      <c r="V592" s="32"/>
      <c r="W592" s="32"/>
      <c r="X592" s="32"/>
      <c r="Y592" s="32"/>
      <c r="Z592" s="223"/>
      <c r="AA592" s="223"/>
      <c r="AB592" s="223"/>
      <c r="AC592" s="223"/>
    </row>
    <row r="593" ht="15.75" customHeight="1">
      <c r="A593" s="21"/>
      <c r="B593" s="32"/>
      <c r="C593" s="71"/>
      <c r="D593" s="15"/>
      <c r="E593" s="21"/>
      <c r="F593" s="21"/>
      <c r="G593" s="21"/>
      <c r="H593" s="21"/>
      <c r="I593" s="120"/>
      <c r="J593" s="21"/>
      <c r="K593" s="222"/>
      <c r="L593" s="21"/>
      <c r="M593" s="222"/>
      <c r="N593" s="21"/>
      <c r="O593" s="120"/>
      <c r="P593" s="32"/>
      <c r="Q593" s="21"/>
      <c r="R593" s="32"/>
      <c r="S593" s="32"/>
      <c r="T593" s="32"/>
      <c r="U593" s="32"/>
      <c r="V593" s="32"/>
      <c r="W593" s="32"/>
      <c r="X593" s="32"/>
      <c r="Y593" s="32"/>
      <c r="Z593" s="223"/>
      <c r="AA593" s="223"/>
      <c r="AB593" s="223"/>
      <c r="AC593" s="223"/>
    </row>
    <row r="594" ht="15.75" customHeight="1">
      <c r="A594" s="21"/>
      <c r="B594" s="32"/>
      <c r="C594" s="71"/>
      <c r="D594" s="15"/>
      <c r="E594" s="21"/>
      <c r="F594" s="21"/>
      <c r="G594" s="21"/>
      <c r="H594" s="21"/>
      <c r="I594" s="120"/>
      <c r="J594" s="21"/>
      <c r="K594" s="222"/>
      <c r="L594" s="21"/>
      <c r="M594" s="222"/>
      <c r="N594" s="21"/>
      <c r="O594" s="120"/>
      <c r="P594" s="32"/>
      <c r="Q594" s="21"/>
      <c r="R594" s="32"/>
      <c r="S594" s="32"/>
      <c r="T594" s="32"/>
      <c r="U594" s="32"/>
      <c r="V594" s="32"/>
      <c r="W594" s="32"/>
      <c r="X594" s="32"/>
      <c r="Y594" s="32"/>
      <c r="Z594" s="223"/>
      <c r="AA594" s="223"/>
      <c r="AB594" s="223"/>
      <c r="AC594" s="223"/>
    </row>
    <row r="595" ht="15.75" customHeight="1">
      <c r="A595" s="21"/>
      <c r="B595" s="32"/>
      <c r="C595" s="71"/>
      <c r="D595" s="15"/>
      <c r="E595" s="21"/>
      <c r="F595" s="21"/>
      <c r="G595" s="21"/>
      <c r="H595" s="21"/>
      <c r="I595" s="120"/>
      <c r="J595" s="21"/>
      <c r="K595" s="222"/>
      <c r="L595" s="21"/>
      <c r="M595" s="222"/>
      <c r="N595" s="21"/>
      <c r="O595" s="120"/>
      <c r="P595" s="32"/>
      <c r="Q595" s="21"/>
      <c r="R595" s="32"/>
      <c r="S595" s="32"/>
      <c r="T595" s="32"/>
      <c r="U595" s="32"/>
      <c r="V595" s="32"/>
      <c r="W595" s="32"/>
      <c r="X595" s="32"/>
      <c r="Y595" s="32"/>
      <c r="Z595" s="223"/>
      <c r="AA595" s="223"/>
      <c r="AB595" s="223"/>
      <c r="AC595" s="223"/>
    </row>
    <row r="596" ht="15.75" customHeight="1">
      <c r="A596" s="21"/>
      <c r="B596" s="32"/>
      <c r="C596" s="71"/>
      <c r="D596" s="15"/>
      <c r="E596" s="21"/>
      <c r="F596" s="21"/>
      <c r="G596" s="21"/>
      <c r="H596" s="21"/>
      <c r="I596" s="120"/>
      <c r="J596" s="21"/>
      <c r="K596" s="222"/>
      <c r="L596" s="21"/>
      <c r="M596" s="222"/>
      <c r="N596" s="21"/>
      <c r="O596" s="120"/>
      <c r="P596" s="32"/>
      <c r="Q596" s="21"/>
      <c r="R596" s="32"/>
      <c r="S596" s="32"/>
      <c r="T596" s="32"/>
      <c r="U596" s="32"/>
      <c r="V596" s="32"/>
      <c r="W596" s="32"/>
      <c r="X596" s="32"/>
      <c r="Y596" s="32"/>
      <c r="Z596" s="223"/>
      <c r="AA596" s="223"/>
      <c r="AB596" s="223"/>
      <c r="AC596" s="223"/>
    </row>
    <row r="597" ht="15.75" customHeight="1">
      <c r="A597" s="21"/>
      <c r="B597" s="32"/>
      <c r="C597" s="71"/>
      <c r="D597" s="15"/>
      <c r="E597" s="21"/>
      <c r="F597" s="21"/>
      <c r="G597" s="21"/>
      <c r="H597" s="21"/>
      <c r="I597" s="120"/>
      <c r="J597" s="21"/>
      <c r="K597" s="222"/>
      <c r="L597" s="21"/>
      <c r="M597" s="222"/>
      <c r="N597" s="21"/>
      <c r="O597" s="120"/>
      <c r="P597" s="32"/>
      <c r="Q597" s="21"/>
      <c r="R597" s="32"/>
      <c r="S597" s="32"/>
      <c r="T597" s="32"/>
      <c r="U597" s="32"/>
      <c r="V597" s="32"/>
      <c r="W597" s="32"/>
      <c r="X597" s="32"/>
      <c r="Y597" s="32"/>
      <c r="Z597" s="223"/>
      <c r="AA597" s="223"/>
      <c r="AB597" s="223"/>
      <c r="AC597" s="223"/>
    </row>
    <row r="598" ht="15.75" customHeight="1">
      <c r="A598" s="21"/>
      <c r="B598" s="32"/>
      <c r="C598" s="71"/>
      <c r="D598" s="15"/>
      <c r="E598" s="21"/>
      <c r="F598" s="21"/>
      <c r="G598" s="21"/>
      <c r="H598" s="21"/>
      <c r="I598" s="120"/>
      <c r="J598" s="21"/>
      <c r="K598" s="222"/>
      <c r="L598" s="21"/>
      <c r="M598" s="222"/>
      <c r="N598" s="21"/>
      <c r="O598" s="120"/>
      <c r="P598" s="32"/>
      <c r="Q598" s="21"/>
      <c r="R598" s="32"/>
      <c r="S598" s="32"/>
      <c r="T598" s="32"/>
      <c r="U598" s="32"/>
      <c r="V598" s="32"/>
      <c r="W598" s="32"/>
      <c r="X598" s="32"/>
      <c r="Y598" s="32"/>
      <c r="Z598" s="223"/>
      <c r="AA598" s="223"/>
      <c r="AB598" s="223"/>
      <c r="AC598" s="223"/>
    </row>
    <row r="599" ht="15.75" customHeight="1">
      <c r="A599" s="21"/>
      <c r="B599" s="32"/>
      <c r="C599" s="71"/>
      <c r="D599" s="15"/>
      <c r="E599" s="21"/>
      <c r="F599" s="21"/>
      <c r="G599" s="21"/>
      <c r="H599" s="21"/>
      <c r="I599" s="120"/>
      <c r="J599" s="21"/>
      <c r="K599" s="222"/>
      <c r="L599" s="21"/>
      <c r="M599" s="222"/>
      <c r="N599" s="21"/>
      <c r="O599" s="120"/>
      <c r="P599" s="32"/>
      <c r="Q599" s="21"/>
      <c r="R599" s="32"/>
      <c r="S599" s="32"/>
      <c r="T599" s="32"/>
      <c r="U599" s="32"/>
      <c r="V599" s="32"/>
      <c r="W599" s="32"/>
      <c r="X599" s="32"/>
      <c r="Y599" s="32"/>
      <c r="Z599" s="223"/>
      <c r="AA599" s="223"/>
      <c r="AB599" s="223"/>
      <c r="AC599" s="223"/>
    </row>
    <row r="600" ht="15.75" customHeight="1">
      <c r="A600" s="21"/>
      <c r="B600" s="32"/>
      <c r="C600" s="71"/>
      <c r="D600" s="15"/>
      <c r="E600" s="21"/>
      <c r="F600" s="21"/>
      <c r="G600" s="21"/>
      <c r="H600" s="21"/>
      <c r="I600" s="120"/>
      <c r="J600" s="21"/>
      <c r="K600" s="222"/>
      <c r="L600" s="21"/>
      <c r="M600" s="222"/>
      <c r="N600" s="21"/>
      <c r="O600" s="120"/>
      <c r="P600" s="32"/>
      <c r="Q600" s="21"/>
      <c r="R600" s="32"/>
      <c r="S600" s="32"/>
      <c r="T600" s="32"/>
      <c r="U600" s="32"/>
      <c r="V600" s="32"/>
      <c r="W600" s="32"/>
      <c r="X600" s="32"/>
      <c r="Y600" s="32"/>
      <c r="Z600" s="223"/>
      <c r="AA600" s="223"/>
      <c r="AB600" s="223"/>
      <c r="AC600" s="223"/>
    </row>
    <row r="601" ht="15.75" customHeight="1">
      <c r="A601" s="21"/>
      <c r="B601" s="32"/>
      <c r="C601" s="71"/>
      <c r="D601" s="15"/>
      <c r="E601" s="21"/>
      <c r="F601" s="21"/>
      <c r="G601" s="21"/>
      <c r="H601" s="21"/>
      <c r="I601" s="120"/>
      <c r="J601" s="21"/>
      <c r="K601" s="222"/>
      <c r="L601" s="21"/>
      <c r="M601" s="222"/>
      <c r="N601" s="21"/>
      <c r="O601" s="120"/>
      <c r="P601" s="32"/>
      <c r="Q601" s="21"/>
      <c r="R601" s="32"/>
      <c r="S601" s="32"/>
      <c r="T601" s="32"/>
      <c r="U601" s="32"/>
      <c r="V601" s="32"/>
      <c r="W601" s="32"/>
      <c r="X601" s="32"/>
      <c r="Y601" s="32"/>
      <c r="Z601" s="223"/>
      <c r="AA601" s="223"/>
      <c r="AB601" s="223"/>
      <c r="AC601" s="223"/>
    </row>
    <row r="602" ht="15.75" customHeight="1">
      <c r="A602" s="21"/>
      <c r="B602" s="32"/>
      <c r="C602" s="71"/>
      <c r="D602" s="15"/>
      <c r="E602" s="21"/>
      <c r="F602" s="21"/>
      <c r="G602" s="21"/>
      <c r="H602" s="21"/>
      <c r="I602" s="120"/>
      <c r="J602" s="21"/>
      <c r="K602" s="222"/>
      <c r="L602" s="21"/>
      <c r="M602" s="222"/>
      <c r="N602" s="21"/>
      <c r="O602" s="120"/>
      <c r="P602" s="32"/>
      <c r="Q602" s="21"/>
      <c r="R602" s="32"/>
      <c r="S602" s="32"/>
      <c r="T602" s="32"/>
      <c r="U602" s="32"/>
      <c r="V602" s="32"/>
      <c r="W602" s="32"/>
      <c r="X602" s="32"/>
      <c r="Y602" s="32"/>
      <c r="Z602" s="223"/>
      <c r="AA602" s="223"/>
      <c r="AB602" s="223"/>
      <c r="AC602" s="223"/>
    </row>
    <row r="603" ht="15.75" customHeight="1">
      <c r="A603" s="21"/>
      <c r="B603" s="32"/>
      <c r="C603" s="71"/>
      <c r="D603" s="15"/>
      <c r="E603" s="21"/>
      <c r="F603" s="21"/>
      <c r="G603" s="21"/>
      <c r="H603" s="21"/>
      <c r="I603" s="120"/>
      <c r="J603" s="21"/>
      <c r="K603" s="222"/>
      <c r="L603" s="21"/>
      <c r="M603" s="222"/>
      <c r="N603" s="21"/>
      <c r="O603" s="120"/>
      <c r="P603" s="32"/>
      <c r="Q603" s="21"/>
      <c r="R603" s="32"/>
      <c r="S603" s="32"/>
      <c r="T603" s="32"/>
      <c r="U603" s="32"/>
      <c r="V603" s="32"/>
      <c r="W603" s="32"/>
      <c r="X603" s="32"/>
      <c r="Y603" s="32"/>
      <c r="Z603" s="223"/>
      <c r="AA603" s="223"/>
      <c r="AB603" s="223"/>
      <c r="AC603" s="223"/>
    </row>
    <row r="604" ht="15.75" customHeight="1">
      <c r="A604" s="21"/>
      <c r="B604" s="32"/>
      <c r="C604" s="71"/>
      <c r="D604" s="15"/>
      <c r="E604" s="21"/>
      <c r="F604" s="21"/>
      <c r="G604" s="21"/>
      <c r="H604" s="21"/>
      <c r="I604" s="120"/>
      <c r="J604" s="21"/>
      <c r="K604" s="222"/>
      <c r="L604" s="21"/>
      <c r="M604" s="222"/>
      <c r="N604" s="21"/>
      <c r="O604" s="120"/>
      <c r="P604" s="32"/>
      <c r="Q604" s="21"/>
      <c r="R604" s="32"/>
      <c r="S604" s="32"/>
      <c r="T604" s="32"/>
      <c r="U604" s="32"/>
      <c r="V604" s="32"/>
      <c r="W604" s="32"/>
      <c r="X604" s="32"/>
      <c r="Y604" s="32"/>
      <c r="Z604" s="223"/>
      <c r="AA604" s="223"/>
      <c r="AB604" s="223"/>
      <c r="AC604" s="223"/>
    </row>
    <row r="605" ht="15.75" customHeight="1">
      <c r="A605" s="21"/>
      <c r="B605" s="32"/>
      <c r="C605" s="71"/>
      <c r="D605" s="15"/>
      <c r="E605" s="21"/>
      <c r="F605" s="21"/>
      <c r="G605" s="21"/>
      <c r="H605" s="21"/>
      <c r="I605" s="120"/>
      <c r="J605" s="21"/>
      <c r="K605" s="222"/>
      <c r="L605" s="21"/>
      <c r="M605" s="222"/>
      <c r="N605" s="21"/>
      <c r="O605" s="120"/>
      <c r="P605" s="32"/>
      <c r="Q605" s="21"/>
      <c r="R605" s="32"/>
      <c r="S605" s="32"/>
      <c r="T605" s="32"/>
      <c r="U605" s="32"/>
      <c r="V605" s="32"/>
      <c r="W605" s="32"/>
      <c r="X605" s="32"/>
      <c r="Y605" s="32"/>
      <c r="Z605" s="223"/>
      <c r="AA605" s="223"/>
      <c r="AB605" s="223"/>
      <c r="AC605" s="223"/>
    </row>
    <row r="606" ht="15.75" customHeight="1">
      <c r="A606" s="21"/>
      <c r="B606" s="32"/>
      <c r="C606" s="71"/>
      <c r="D606" s="15"/>
      <c r="E606" s="21"/>
      <c r="F606" s="21"/>
      <c r="G606" s="21"/>
      <c r="H606" s="21"/>
      <c r="I606" s="120"/>
      <c r="J606" s="21"/>
      <c r="K606" s="222"/>
      <c r="L606" s="21"/>
      <c r="M606" s="222"/>
      <c r="N606" s="21"/>
      <c r="O606" s="120"/>
      <c r="P606" s="32"/>
      <c r="Q606" s="21"/>
      <c r="R606" s="32"/>
      <c r="S606" s="32"/>
      <c r="T606" s="32"/>
      <c r="U606" s="32"/>
      <c r="V606" s="32"/>
      <c r="W606" s="32"/>
      <c r="X606" s="32"/>
      <c r="Y606" s="32"/>
      <c r="Z606" s="223"/>
      <c r="AA606" s="223"/>
      <c r="AB606" s="223"/>
      <c r="AC606" s="223"/>
    </row>
    <row r="607" ht="15.75" customHeight="1">
      <c r="A607" s="21"/>
      <c r="B607" s="32"/>
      <c r="C607" s="71"/>
      <c r="D607" s="15"/>
      <c r="E607" s="21"/>
      <c r="F607" s="21"/>
      <c r="G607" s="21"/>
      <c r="H607" s="21"/>
      <c r="I607" s="120"/>
      <c r="J607" s="21"/>
      <c r="K607" s="222"/>
      <c r="L607" s="21"/>
      <c r="M607" s="222"/>
      <c r="N607" s="21"/>
      <c r="O607" s="120"/>
      <c r="P607" s="32"/>
      <c r="Q607" s="21"/>
      <c r="R607" s="32"/>
      <c r="S607" s="32"/>
      <c r="T607" s="32"/>
      <c r="U607" s="32"/>
      <c r="V607" s="32"/>
      <c r="W607" s="32"/>
      <c r="X607" s="32"/>
      <c r="Y607" s="32"/>
      <c r="Z607" s="223"/>
      <c r="AA607" s="223"/>
      <c r="AB607" s="223"/>
      <c r="AC607" s="223"/>
    </row>
    <row r="608" ht="15.75" customHeight="1">
      <c r="A608" s="21"/>
      <c r="B608" s="32"/>
      <c r="C608" s="71"/>
      <c r="D608" s="15"/>
      <c r="E608" s="21"/>
      <c r="F608" s="21"/>
      <c r="G608" s="21"/>
      <c r="H608" s="21"/>
      <c r="I608" s="120"/>
      <c r="J608" s="21"/>
      <c r="K608" s="222"/>
      <c r="L608" s="21"/>
      <c r="M608" s="222"/>
      <c r="N608" s="21"/>
      <c r="O608" s="120"/>
      <c r="P608" s="32"/>
      <c r="Q608" s="21"/>
      <c r="R608" s="32"/>
      <c r="S608" s="32"/>
      <c r="T608" s="32"/>
      <c r="U608" s="32"/>
      <c r="V608" s="32"/>
      <c r="W608" s="32"/>
      <c r="X608" s="32"/>
      <c r="Y608" s="32"/>
      <c r="Z608" s="223"/>
      <c r="AA608" s="223"/>
      <c r="AB608" s="223"/>
      <c r="AC608" s="223"/>
    </row>
    <row r="609" ht="15.75" customHeight="1">
      <c r="A609" s="21"/>
      <c r="B609" s="32"/>
      <c r="C609" s="71"/>
      <c r="D609" s="15"/>
      <c r="E609" s="21"/>
      <c r="F609" s="21"/>
      <c r="G609" s="21"/>
      <c r="H609" s="21"/>
      <c r="I609" s="120"/>
      <c r="J609" s="21"/>
      <c r="K609" s="222"/>
      <c r="L609" s="21"/>
      <c r="M609" s="222"/>
      <c r="N609" s="21"/>
      <c r="O609" s="120"/>
      <c r="P609" s="32"/>
      <c r="Q609" s="21"/>
      <c r="R609" s="32"/>
      <c r="S609" s="32"/>
      <c r="T609" s="32"/>
      <c r="U609" s="32"/>
      <c r="V609" s="32"/>
      <c r="W609" s="32"/>
      <c r="X609" s="32"/>
      <c r="Y609" s="32"/>
      <c r="Z609" s="223"/>
      <c r="AA609" s="223"/>
      <c r="AB609" s="223"/>
      <c r="AC609" s="223"/>
    </row>
    <row r="610" ht="15.75" customHeight="1">
      <c r="A610" s="21"/>
      <c r="B610" s="32"/>
      <c r="C610" s="71"/>
      <c r="D610" s="15"/>
      <c r="E610" s="21"/>
      <c r="F610" s="21"/>
      <c r="G610" s="21"/>
      <c r="H610" s="21"/>
      <c r="I610" s="120"/>
      <c r="J610" s="21"/>
      <c r="K610" s="222"/>
      <c r="L610" s="21"/>
      <c r="M610" s="222"/>
      <c r="N610" s="21"/>
      <c r="O610" s="120"/>
      <c r="P610" s="32"/>
      <c r="Q610" s="21"/>
      <c r="R610" s="32"/>
      <c r="S610" s="32"/>
      <c r="T610" s="32"/>
      <c r="U610" s="32"/>
      <c r="V610" s="32"/>
      <c r="W610" s="32"/>
      <c r="X610" s="32"/>
      <c r="Y610" s="32"/>
      <c r="Z610" s="223"/>
      <c r="AA610" s="223"/>
      <c r="AB610" s="223"/>
      <c r="AC610" s="223"/>
    </row>
    <row r="611" ht="15.75" customHeight="1">
      <c r="A611" s="21"/>
      <c r="B611" s="32"/>
      <c r="C611" s="71"/>
      <c r="D611" s="15"/>
      <c r="E611" s="21"/>
      <c r="F611" s="21"/>
      <c r="G611" s="21"/>
      <c r="H611" s="21"/>
      <c r="I611" s="120"/>
      <c r="J611" s="21"/>
      <c r="K611" s="222"/>
      <c r="L611" s="21"/>
      <c r="M611" s="222"/>
      <c r="N611" s="21"/>
      <c r="O611" s="120"/>
      <c r="P611" s="32"/>
      <c r="Q611" s="21"/>
      <c r="R611" s="32"/>
      <c r="S611" s="32"/>
      <c r="T611" s="32"/>
      <c r="U611" s="32"/>
      <c r="V611" s="32"/>
      <c r="W611" s="32"/>
      <c r="X611" s="32"/>
      <c r="Y611" s="32"/>
      <c r="Z611" s="223"/>
      <c r="AA611" s="223"/>
      <c r="AB611" s="223"/>
      <c r="AC611" s="223"/>
    </row>
    <row r="612" ht="15.75" customHeight="1">
      <c r="A612" s="21"/>
      <c r="B612" s="32"/>
      <c r="C612" s="71"/>
      <c r="D612" s="15"/>
      <c r="E612" s="21"/>
      <c r="F612" s="21"/>
      <c r="G612" s="21"/>
      <c r="H612" s="21"/>
      <c r="I612" s="120"/>
      <c r="J612" s="21"/>
      <c r="K612" s="222"/>
      <c r="L612" s="21"/>
      <c r="M612" s="222"/>
      <c r="N612" s="21"/>
      <c r="O612" s="120"/>
      <c r="P612" s="32"/>
      <c r="Q612" s="21"/>
      <c r="R612" s="32"/>
      <c r="S612" s="32"/>
      <c r="T612" s="32"/>
      <c r="U612" s="32"/>
      <c r="V612" s="32"/>
      <c r="W612" s="32"/>
      <c r="X612" s="32"/>
      <c r="Y612" s="32"/>
      <c r="Z612" s="223"/>
      <c r="AA612" s="223"/>
      <c r="AB612" s="223"/>
      <c r="AC612" s="223"/>
    </row>
    <row r="613" ht="15.75" customHeight="1">
      <c r="A613" s="21"/>
      <c r="B613" s="32"/>
      <c r="C613" s="71"/>
      <c r="D613" s="15"/>
      <c r="E613" s="21"/>
      <c r="F613" s="21"/>
      <c r="G613" s="21"/>
      <c r="H613" s="21"/>
      <c r="I613" s="120"/>
      <c r="J613" s="21"/>
      <c r="K613" s="222"/>
      <c r="L613" s="21"/>
      <c r="M613" s="222"/>
      <c r="N613" s="21"/>
      <c r="O613" s="120"/>
      <c r="P613" s="32"/>
      <c r="Q613" s="21"/>
      <c r="R613" s="32"/>
      <c r="S613" s="32"/>
      <c r="T613" s="32"/>
      <c r="U613" s="32"/>
      <c r="V613" s="32"/>
      <c r="W613" s="32"/>
      <c r="X613" s="32"/>
      <c r="Y613" s="32"/>
      <c r="Z613" s="223"/>
      <c r="AA613" s="223"/>
      <c r="AB613" s="223"/>
      <c r="AC613" s="223"/>
    </row>
    <row r="614" ht="15.75" customHeight="1">
      <c r="A614" s="21"/>
      <c r="B614" s="32"/>
      <c r="C614" s="71"/>
      <c r="D614" s="15"/>
      <c r="E614" s="21"/>
      <c r="F614" s="21"/>
      <c r="G614" s="21"/>
      <c r="H614" s="21"/>
      <c r="I614" s="120"/>
      <c r="J614" s="21"/>
      <c r="K614" s="222"/>
      <c r="L614" s="21"/>
      <c r="M614" s="222"/>
      <c r="N614" s="21"/>
      <c r="O614" s="120"/>
      <c r="P614" s="32"/>
      <c r="Q614" s="21"/>
      <c r="R614" s="32"/>
      <c r="S614" s="32"/>
      <c r="T614" s="32"/>
      <c r="U614" s="32"/>
      <c r="V614" s="32"/>
      <c r="W614" s="32"/>
      <c r="X614" s="32"/>
      <c r="Y614" s="32"/>
      <c r="Z614" s="223"/>
      <c r="AA614" s="223"/>
      <c r="AB614" s="223"/>
      <c r="AC614" s="223"/>
    </row>
    <row r="615" ht="15.75" customHeight="1">
      <c r="A615" s="21"/>
      <c r="B615" s="32"/>
      <c r="C615" s="71"/>
      <c r="D615" s="15"/>
      <c r="E615" s="21"/>
      <c r="F615" s="21"/>
      <c r="G615" s="21"/>
      <c r="H615" s="21"/>
      <c r="I615" s="120"/>
      <c r="J615" s="21"/>
      <c r="K615" s="222"/>
      <c r="L615" s="21"/>
      <c r="M615" s="222"/>
      <c r="N615" s="21"/>
      <c r="O615" s="120"/>
      <c r="P615" s="32"/>
      <c r="Q615" s="21"/>
      <c r="R615" s="32"/>
      <c r="S615" s="32"/>
      <c r="T615" s="32"/>
      <c r="U615" s="32"/>
      <c r="V615" s="32"/>
      <c r="W615" s="32"/>
      <c r="X615" s="32"/>
      <c r="Y615" s="32"/>
      <c r="Z615" s="223"/>
      <c r="AA615" s="223"/>
      <c r="AB615" s="223"/>
      <c r="AC615" s="223"/>
    </row>
    <row r="616" ht="15.75" customHeight="1">
      <c r="A616" s="21"/>
      <c r="B616" s="32"/>
      <c r="C616" s="71"/>
      <c r="D616" s="15"/>
      <c r="E616" s="21"/>
      <c r="F616" s="21"/>
      <c r="G616" s="21"/>
      <c r="H616" s="21"/>
      <c r="I616" s="120"/>
      <c r="J616" s="21"/>
      <c r="K616" s="222"/>
      <c r="L616" s="21"/>
      <c r="M616" s="222"/>
      <c r="N616" s="21"/>
      <c r="O616" s="120"/>
      <c r="P616" s="32"/>
      <c r="Q616" s="21"/>
      <c r="R616" s="32"/>
      <c r="S616" s="32"/>
      <c r="T616" s="32"/>
      <c r="U616" s="32"/>
      <c r="V616" s="32"/>
      <c r="W616" s="32"/>
      <c r="X616" s="32"/>
      <c r="Y616" s="32"/>
      <c r="Z616" s="223"/>
      <c r="AA616" s="223"/>
      <c r="AB616" s="223"/>
      <c r="AC616" s="223"/>
    </row>
    <row r="617" ht="15.75" customHeight="1">
      <c r="A617" s="21"/>
      <c r="B617" s="32"/>
      <c r="C617" s="71"/>
      <c r="D617" s="15"/>
      <c r="E617" s="21"/>
      <c r="F617" s="21"/>
      <c r="G617" s="21"/>
      <c r="H617" s="21"/>
      <c r="I617" s="120"/>
      <c r="J617" s="21"/>
      <c r="K617" s="222"/>
      <c r="L617" s="21"/>
      <c r="M617" s="222"/>
      <c r="N617" s="21"/>
      <c r="O617" s="120"/>
      <c r="P617" s="32"/>
      <c r="Q617" s="21"/>
      <c r="R617" s="32"/>
      <c r="S617" s="32"/>
      <c r="T617" s="32"/>
      <c r="U617" s="32"/>
      <c r="V617" s="32"/>
      <c r="W617" s="32"/>
      <c r="X617" s="32"/>
      <c r="Y617" s="32"/>
      <c r="Z617" s="223"/>
      <c r="AA617" s="223"/>
      <c r="AB617" s="223"/>
      <c r="AC617" s="223"/>
    </row>
    <row r="618" ht="15.75" customHeight="1">
      <c r="A618" s="21"/>
      <c r="B618" s="32"/>
      <c r="C618" s="71"/>
      <c r="D618" s="15"/>
      <c r="E618" s="21"/>
      <c r="F618" s="21"/>
      <c r="G618" s="21"/>
      <c r="H618" s="21"/>
      <c r="I618" s="120"/>
      <c r="J618" s="21"/>
      <c r="K618" s="222"/>
      <c r="L618" s="21"/>
      <c r="M618" s="222"/>
      <c r="N618" s="21"/>
      <c r="O618" s="120"/>
      <c r="P618" s="32"/>
      <c r="Q618" s="21"/>
      <c r="R618" s="32"/>
      <c r="S618" s="32"/>
      <c r="T618" s="32"/>
      <c r="U618" s="32"/>
      <c r="V618" s="32"/>
      <c r="W618" s="32"/>
      <c r="X618" s="32"/>
      <c r="Y618" s="32"/>
      <c r="Z618" s="223"/>
      <c r="AA618" s="223"/>
      <c r="AB618" s="223"/>
      <c r="AC618" s="223"/>
    </row>
    <row r="619" ht="15.75" customHeight="1">
      <c r="A619" s="21"/>
      <c r="B619" s="32"/>
      <c r="C619" s="71"/>
      <c r="D619" s="15"/>
      <c r="E619" s="21"/>
      <c r="F619" s="21"/>
      <c r="G619" s="21"/>
      <c r="H619" s="21"/>
      <c r="I619" s="120"/>
      <c r="J619" s="21"/>
      <c r="K619" s="222"/>
      <c r="L619" s="21"/>
      <c r="M619" s="222"/>
      <c r="N619" s="21"/>
      <c r="O619" s="120"/>
      <c r="P619" s="32"/>
      <c r="Q619" s="21"/>
      <c r="R619" s="32"/>
      <c r="S619" s="32"/>
      <c r="T619" s="32"/>
      <c r="U619" s="32"/>
      <c r="V619" s="32"/>
      <c r="W619" s="32"/>
      <c r="X619" s="32"/>
      <c r="Y619" s="32"/>
      <c r="Z619" s="223"/>
      <c r="AA619" s="223"/>
      <c r="AB619" s="223"/>
      <c r="AC619" s="223"/>
    </row>
    <row r="620" ht="15.75" customHeight="1">
      <c r="A620" s="21"/>
      <c r="B620" s="32"/>
      <c r="C620" s="71"/>
      <c r="D620" s="15"/>
      <c r="E620" s="21"/>
      <c r="F620" s="21"/>
      <c r="G620" s="21"/>
      <c r="H620" s="21"/>
      <c r="I620" s="120"/>
      <c r="J620" s="21"/>
      <c r="K620" s="222"/>
      <c r="L620" s="21"/>
      <c r="M620" s="222"/>
      <c r="N620" s="21"/>
      <c r="O620" s="120"/>
      <c r="P620" s="32"/>
      <c r="Q620" s="21"/>
      <c r="R620" s="32"/>
      <c r="S620" s="32"/>
      <c r="T620" s="32"/>
      <c r="U620" s="32"/>
      <c r="V620" s="32"/>
      <c r="W620" s="32"/>
      <c r="X620" s="32"/>
      <c r="Y620" s="32"/>
      <c r="Z620" s="223"/>
      <c r="AA620" s="223"/>
      <c r="AB620" s="223"/>
      <c r="AC620" s="223"/>
    </row>
    <row r="621" ht="15.75" customHeight="1">
      <c r="A621" s="21"/>
      <c r="B621" s="32"/>
      <c r="C621" s="71"/>
      <c r="D621" s="15"/>
      <c r="E621" s="21"/>
      <c r="F621" s="21"/>
      <c r="G621" s="21"/>
      <c r="H621" s="21"/>
      <c r="I621" s="120"/>
      <c r="J621" s="21"/>
      <c r="K621" s="222"/>
      <c r="L621" s="21"/>
      <c r="M621" s="222"/>
      <c r="N621" s="21"/>
      <c r="O621" s="120"/>
      <c r="P621" s="32"/>
      <c r="Q621" s="21"/>
      <c r="R621" s="32"/>
      <c r="S621" s="32"/>
      <c r="T621" s="32"/>
      <c r="U621" s="32"/>
      <c r="V621" s="32"/>
      <c r="W621" s="32"/>
      <c r="X621" s="32"/>
      <c r="Y621" s="32"/>
      <c r="Z621" s="223"/>
      <c r="AA621" s="223"/>
      <c r="AB621" s="223"/>
      <c r="AC621" s="223"/>
    </row>
    <row r="622" ht="15.75" customHeight="1">
      <c r="A622" s="21"/>
      <c r="B622" s="32"/>
      <c r="C622" s="71"/>
      <c r="D622" s="15"/>
      <c r="E622" s="21"/>
      <c r="F622" s="21"/>
      <c r="G622" s="21"/>
      <c r="H622" s="21"/>
      <c r="I622" s="120"/>
      <c r="J622" s="21"/>
      <c r="K622" s="222"/>
      <c r="L622" s="21"/>
      <c r="M622" s="222"/>
      <c r="N622" s="21"/>
      <c r="O622" s="120"/>
      <c r="P622" s="32"/>
      <c r="Q622" s="21"/>
      <c r="R622" s="32"/>
      <c r="S622" s="32"/>
      <c r="T622" s="32"/>
      <c r="U622" s="32"/>
      <c r="V622" s="32"/>
      <c r="W622" s="32"/>
      <c r="X622" s="32"/>
      <c r="Y622" s="32"/>
      <c r="Z622" s="223"/>
      <c r="AA622" s="223"/>
      <c r="AB622" s="223"/>
      <c r="AC622" s="223"/>
    </row>
    <row r="623" ht="15.75" customHeight="1">
      <c r="A623" s="21"/>
      <c r="B623" s="32"/>
      <c r="C623" s="71"/>
      <c r="D623" s="15"/>
      <c r="E623" s="21"/>
      <c r="F623" s="21"/>
      <c r="G623" s="21"/>
      <c r="H623" s="21"/>
      <c r="I623" s="120"/>
      <c r="J623" s="21"/>
      <c r="K623" s="222"/>
      <c r="L623" s="21"/>
      <c r="M623" s="222"/>
      <c r="N623" s="21"/>
      <c r="O623" s="120"/>
      <c r="P623" s="32"/>
      <c r="Q623" s="21"/>
      <c r="R623" s="32"/>
      <c r="S623" s="32"/>
      <c r="T623" s="32"/>
      <c r="U623" s="32"/>
      <c r="V623" s="32"/>
      <c r="W623" s="32"/>
      <c r="X623" s="32"/>
      <c r="Y623" s="32"/>
      <c r="Z623" s="223"/>
      <c r="AA623" s="223"/>
      <c r="AB623" s="223"/>
      <c r="AC623" s="223"/>
    </row>
    <row r="624" ht="15.75" customHeight="1">
      <c r="A624" s="21"/>
      <c r="B624" s="32"/>
      <c r="C624" s="71"/>
      <c r="D624" s="15"/>
      <c r="E624" s="21"/>
      <c r="F624" s="21"/>
      <c r="G624" s="21"/>
      <c r="H624" s="21"/>
      <c r="I624" s="120"/>
      <c r="J624" s="21"/>
      <c r="K624" s="222"/>
      <c r="L624" s="21"/>
      <c r="M624" s="222"/>
      <c r="N624" s="21"/>
      <c r="O624" s="120"/>
      <c r="P624" s="32"/>
      <c r="Q624" s="21"/>
      <c r="R624" s="32"/>
      <c r="S624" s="32"/>
      <c r="T624" s="32"/>
      <c r="U624" s="32"/>
      <c r="V624" s="32"/>
      <c r="W624" s="32"/>
      <c r="X624" s="32"/>
      <c r="Y624" s="32"/>
      <c r="Z624" s="223"/>
      <c r="AA624" s="223"/>
      <c r="AB624" s="223"/>
      <c r="AC624" s="223"/>
    </row>
    <row r="625" ht="15.75" customHeight="1">
      <c r="A625" s="21"/>
      <c r="B625" s="32"/>
      <c r="C625" s="71"/>
      <c r="D625" s="15"/>
      <c r="E625" s="21"/>
      <c r="F625" s="21"/>
      <c r="G625" s="21"/>
      <c r="H625" s="21"/>
      <c r="I625" s="120"/>
      <c r="J625" s="21"/>
      <c r="K625" s="222"/>
      <c r="L625" s="21"/>
      <c r="M625" s="222"/>
      <c r="N625" s="21"/>
      <c r="O625" s="120"/>
      <c r="P625" s="32"/>
      <c r="Q625" s="21"/>
      <c r="R625" s="32"/>
      <c r="S625" s="32"/>
      <c r="T625" s="32"/>
      <c r="U625" s="32"/>
      <c r="V625" s="32"/>
      <c r="W625" s="32"/>
      <c r="X625" s="32"/>
      <c r="Y625" s="32"/>
      <c r="Z625" s="223"/>
      <c r="AA625" s="223"/>
      <c r="AB625" s="223"/>
      <c r="AC625" s="223"/>
    </row>
    <row r="626" ht="15.75" customHeight="1">
      <c r="A626" s="21"/>
      <c r="B626" s="32"/>
      <c r="C626" s="71"/>
      <c r="D626" s="15"/>
      <c r="E626" s="21"/>
      <c r="F626" s="21"/>
      <c r="G626" s="21"/>
      <c r="H626" s="21"/>
      <c r="I626" s="120"/>
      <c r="J626" s="21"/>
      <c r="K626" s="222"/>
      <c r="L626" s="21"/>
      <c r="M626" s="222"/>
      <c r="N626" s="21"/>
      <c r="O626" s="120"/>
      <c r="P626" s="32"/>
      <c r="Q626" s="21"/>
      <c r="R626" s="32"/>
      <c r="S626" s="32"/>
      <c r="T626" s="32"/>
      <c r="U626" s="32"/>
      <c r="V626" s="32"/>
      <c r="W626" s="32"/>
      <c r="X626" s="32"/>
      <c r="Y626" s="32"/>
      <c r="Z626" s="223"/>
      <c r="AA626" s="223"/>
      <c r="AB626" s="223"/>
      <c r="AC626" s="223"/>
    </row>
    <row r="627" ht="15.75" customHeight="1">
      <c r="A627" s="21"/>
      <c r="B627" s="32"/>
      <c r="C627" s="71"/>
      <c r="D627" s="15"/>
      <c r="E627" s="21"/>
      <c r="F627" s="21"/>
      <c r="G627" s="21"/>
      <c r="H627" s="21"/>
      <c r="I627" s="120"/>
      <c r="J627" s="21"/>
      <c r="K627" s="222"/>
      <c r="L627" s="21"/>
      <c r="M627" s="222"/>
      <c r="N627" s="21"/>
      <c r="O627" s="120"/>
      <c r="P627" s="32"/>
      <c r="Q627" s="21"/>
      <c r="R627" s="32"/>
      <c r="S627" s="32"/>
      <c r="T627" s="32"/>
      <c r="U627" s="32"/>
      <c r="V627" s="32"/>
      <c r="W627" s="32"/>
      <c r="X627" s="32"/>
      <c r="Y627" s="32"/>
      <c r="Z627" s="223"/>
      <c r="AA627" s="223"/>
      <c r="AB627" s="223"/>
      <c r="AC627" s="223"/>
    </row>
    <row r="628" ht="15.75" customHeight="1">
      <c r="A628" s="21"/>
      <c r="B628" s="32"/>
      <c r="C628" s="71"/>
      <c r="D628" s="15"/>
      <c r="E628" s="21"/>
      <c r="F628" s="21"/>
      <c r="G628" s="21"/>
      <c r="H628" s="21"/>
      <c r="I628" s="120"/>
      <c r="J628" s="21"/>
      <c r="K628" s="222"/>
      <c r="L628" s="21"/>
      <c r="M628" s="222"/>
      <c r="N628" s="21"/>
      <c r="O628" s="120"/>
      <c r="P628" s="32"/>
      <c r="Q628" s="21"/>
      <c r="R628" s="32"/>
      <c r="S628" s="32"/>
      <c r="T628" s="32"/>
      <c r="U628" s="32"/>
      <c r="V628" s="32"/>
      <c r="W628" s="32"/>
      <c r="X628" s="32"/>
      <c r="Y628" s="32"/>
      <c r="Z628" s="223"/>
      <c r="AA628" s="223"/>
      <c r="AB628" s="223"/>
      <c r="AC628" s="223"/>
    </row>
    <row r="629" ht="15.75" customHeight="1">
      <c r="A629" s="21"/>
      <c r="B629" s="32"/>
      <c r="C629" s="71"/>
      <c r="D629" s="15"/>
      <c r="E629" s="21"/>
      <c r="F629" s="21"/>
      <c r="G629" s="21"/>
      <c r="H629" s="21"/>
      <c r="I629" s="120"/>
      <c r="J629" s="21"/>
      <c r="K629" s="222"/>
      <c r="L629" s="21"/>
      <c r="M629" s="222"/>
      <c r="N629" s="21"/>
      <c r="O629" s="120"/>
      <c r="P629" s="32"/>
      <c r="Q629" s="21"/>
      <c r="R629" s="32"/>
      <c r="S629" s="32"/>
      <c r="T629" s="32"/>
      <c r="U629" s="32"/>
      <c r="V629" s="32"/>
      <c r="W629" s="32"/>
      <c r="X629" s="32"/>
      <c r="Y629" s="32"/>
      <c r="Z629" s="223"/>
      <c r="AA629" s="223"/>
      <c r="AB629" s="223"/>
      <c r="AC629" s="223"/>
    </row>
    <row r="630" ht="15.75" customHeight="1">
      <c r="A630" s="21"/>
      <c r="B630" s="32"/>
      <c r="C630" s="71"/>
      <c r="D630" s="15"/>
      <c r="E630" s="21"/>
      <c r="F630" s="21"/>
      <c r="G630" s="21"/>
      <c r="H630" s="21"/>
      <c r="I630" s="120"/>
      <c r="J630" s="21"/>
      <c r="K630" s="222"/>
      <c r="L630" s="21"/>
      <c r="M630" s="222"/>
      <c r="N630" s="21"/>
      <c r="O630" s="120"/>
      <c r="P630" s="32"/>
      <c r="Q630" s="21"/>
      <c r="R630" s="32"/>
      <c r="S630" s="32"/>
      <c r="T630" s="32"/>
      <c r="U630" s="32"/>
      <c r="V630" s="32"/>
      <c r="W630" s="32"/>
      <c r="X630" s="32"/>
      <c r="Y630" s="32"/>
      <c r="Z630" s="223"/>
      <c r="AA630" s="223"/>
      <c r="AB630" s="223"/>
      <c r="AC630" s="223"/>
    </row>
    <row r="631" ht="15.75" customHeight="1">
      <c r="A631" s="21"/>
      <c r="B631" s="32"/>
      <c r="C631" s="71"/>
      <c r="D631" s="15"/>
      <c r="E631" s="21"/>
      <c r="F631" s="21"/>
      <c r="G631" s="21"/>
      <c r="H631" s="21"/>
      <c r="I631" s="120"/>
      <c r="J631" s="21"/>
      <c r="K631" s="222"/>
      <c r="L631" s="21"/>
      <c r="M631" s="222"/>
      <c r="N631" s="21"/>
      <c r="O631" s="120"/>
      <c r="P631" s="32"/>
      <c r="Q631" s="21"/>
      <c r="R631" s="32"/>
      <c r="S631" s="32"/>
      <c r="T631" s="32"/>
      <c r="U631" s="32"/>
      <c r="V631" s="32"/>
      <c r="W631" s="32"/>
      <c r="X631" s="32"/>
      <c r="Y631" s="32"/>
      <c r="Z631" s="223"/>
      <c r="AA631" s="223"/>
      <c r="AB631" s="223"/>
      <c r="AC631" s="223"/>
    </row>
    <row r="632" ht="15.75" customHeight="1">
      <c r="A632" s="21"/>
      <c r="B632" s="32"/>
      <c r="C632" s="71"/>
      <c r="D632" s="15"/>
      <c r="E632" s="21"/>
      <c r="F632" s="21"/>
      <c r="G632" s="21"/>
      <c r="H632" s="21"/>
      <c r="I632" s="120"/>
      <c r="J632" s="21"/>
      <c r="K632" s="222"/>
      <c r="L632" s="21"/>
      <c r="M632" s="222"/>
      <c r="N632" s="21"/>
      <c r="O632" s="120"/>
      <c r="P632" s="32"/>
      <c r="Q632" s="21"/>
      <c r="R632" s="32"/>
      <c r="S632" s="32"/>
      <c r="T632" s="32"/>
      <c r="U632" s="32"/>
      <c r="V632" s="32"/>
      <c r="W632" s="32"/>
      <c r="X632" s="32"/>
      <c r="Y632" s="32"/>
      <c r="Z632" s="223"/>
      <c r="AA632" s="223"/>
      <c r="AB632" s="223"/>
      <c r="AC632" s="223"/>
    </row>
    <row r="633" ht="15.75" customHeight="1">
      <c r="A633" s="21"/>
      <c r="B633" s="32"/>
      <c r="C633" s="71"/>
      <c r="D633" s="15"/>
      <c r="E633" s="21"/>
      <c r="F633" s="21"/>
      <c r="G633" s="21"/>
      <c r="H633" s="21"/>
      <c r="I633" s="120"/>
      <c r="J633" s="21"/>
      <c r="K633" s="222"/>
      <c r="L633" s="21"/>
      <c r="M633" s="222"/>
      <c r="N633" s="21"/>
      <c r="O633" s="120"/>
      <c r="P633" s="32"/>
      <c r="Q633" s="21"/>
      <c r="R633" s="32"/>
      <c r="S633" s="32"/>
      <c r="T633" s="32"/>
      <c r="U633" s="32"/>
      <c r="V633" s="32"/>
      <c r="W633" s="32"/>
      <c r="X633" s="32"/>
      <c r="Y633" s="32"/>
      <c r="Z633" s="223"/>
      <c r="AA633" s="223"/>
      <c r="AB633" s="223"/>
      <c r="AC633" s="223"/>
    </row>
    <row r="634" ht="15.75" customHeight="1">
      <c r="A634" s="21"/>
      <c r="B634" s="32"/>
      <c r="C634" s="71"/>
      <c r="D634" s="15"/>
      <c r="E634" s="21"/>
      <c r="F634" s="21"/>
      <c r="G634" s="21"/>
      <c r="H634" s="21"/>
      <c r="I634" s="120"/>
      <c r="J634" s="21"/>
      <c r="K634" s="222"/>
      <c r="L634" s="21"/>
      <c r="M634" s="222"/>
      <c r="N634" s="21"/>
      <c r="O634" s="120"/>
      <c r="P634" s="32"/>
      <c r="Q634" s="21"/>
      <c r="R634" s="32"/>
      <c r="S634" s="32"/>
      <c r="T634" s="32"/>
      <c r="U634" s="32"/>
      <c r="V634" s="32"/>
      <c r="W634" s="32"/>
      <c r="X634" s="32"/>
      <c r="Y634" s="32"/>
      <c r="Z634" s="223"/>
      <c r="AA634" s="223"/>
      <c r="AB634" s="223"/>
      <c r="AC634" s="223"/>
    </row>
    <row r="635" ht="15.75" customHeight="1">
      <c r="A635" s="21"/>
      <c r="B635" s="32"/>
      <c r="C635" s="71"/>
      <c r="D635" s="15"/>
      <c r="E635" s="21"/>
      <c r="F635" s="21"/>
      <c r="G635" s="21"/>
      <c r="H635" s="21"/>
      <c r="I635" s="120"/>
      <c r="J635" s="21"/>
      <c r="K635" s="222"/>
      <c r="L635" s="21"/>
      <c r="M635" s="222"/>
      <c r="N635" s="21"/>
      <c r="O635" s="120"/>
      <c r="P635" s="32"/>
      <c r="Q635" s="21"/>
      <c r="R635" s="32"/>
      <c r="S635" s="32"/>
      <c r="T635" s="32"/>
      <c r="U635" s="32"/>
      <c r="V635" s="32"/>
      <c r="W635" s="32"/>
      <c r="X635" s="32"/>
      <c r="Y635" s="32"/>
      <c r="Z635" s="223"/>
      <c r="AA635" s="223"/>
      <c r="AB635" s="223"/>
      <c r="AC635" s="223"/>
    </row>
    <row r="636" ht="15.75" customHeight="1">
      <c r="A636" s="21"/>
      <c r="B636" s="32"/>
      <c r="C636" s="71"/>
      <c r="D636" s="15"/>
      <c r="E636" s="21"/>
      <c r="F636" s="21"/>
      <c r="G636" s="21"/>
      <c r="H636" s="21"/>
      <c r="I636" s="120"/>
      <c r="J636" s="21"/>
      <c r="K636" s="222"/>
      <c r="L636" s="21"/>
      <c r="M636" s="222"/>
      <c r="N636" s="21"/>
      <c r="O636" s="120"/>
      <c r="P636" s="32"/>
      <c r="Q636" s="21"/>
      <c r="R636" s="32"/>
      <c r="S636" s="32"/>
      <c r="T636" s="32"/>
      <c r="U636" s="32"/>
      <c r="V636" s="32"/>
      <c r="W636" s="32"/>
      <c r="X636" s="32"/>
      <c r="Y636" s="32"/>
      <c r="Z636" s="223"/>
      <c r="AA636" s="223"/>
      <c r="AB636" s="223"/>
      <c r="AC636" s="223"/>
    </row>
    <row r="637" ht="15.75" customHeight="1">
      <c r="A637" s="21"/>
      <c r="B637" s="32"/>
      <c r="C637" s="71"/>
      <c r="D637" s="15"/>
      <c r="E637" s="21"/>
      <c r="F637" s="21"/>
      <c r="G637" s="21"/>
      <c r="H637" s="21"/>
      <c r="I637" s="120"/>
      <c r="J637" s="21"/>
      <c r="K637" s="222"/>
      <c r="L637" s="21"/>
      <c r="M637" s="222"/>
      <c r="N637" s="21"/>
      <c r="O637" s="120"/>
      <c r="P637" s="32"/>
      <c r="Q637" s="21"/>
      <c r="R637" s="32"/>
      <c r="S637" s="32"/>
      <c r="T637" s="32"/>
      <c r="U637" s="32"/>
      <c r="V637" s="32"/>
      <c r="W637" s="32"/>
      <c r="X637" s="32"/>
      <c r="Y637" s="32"/>
      <c r="Z637" s="223"/>
      <c r="AA637" s="223"/>
      <c r="AB637" s="223"/>
      <c r="AC637" s="223"/>
    </row>
    <row r="638" ht="15.75" customHeight="1">
      <c r="A638" s="21"/>
      <c r="B638" s="32"/>
      <c r="C638" s="71"/>
      <c r="D638" s="15"/>
      <c r="E638" s="21"/>
      <c r="F638" s="21"/>
      <c r="G638" s="21"/>
      <c r="H638" s="21"/>
      <c r="I638" s="120"/>
      <c r="J638" s="21"/>
      <c r="K638" s="222"/>
      <c r="L638" s="21"/>
      <c r="M638" s="222"/>
      <c r="N638" s="21"/>
      <c r="O638" s="120"/>
      <c r="P638" s="32"/>
      <c r="Q638" s="21"/>
      <c r="R638" s="32"/>
      <c r="S638" s="32"/>
      <c r="T638" s="32"/>
      <c r="U638" s="32"/>
      <c r="V638" s="32"/>
      <c r="W638" s="32"/>
      <c r="X638" s="32"/>
      <c r="Y638" s="32"/>
      <c r="Z638" s="223"/>
      <c r="AA638" s="223"/>
      <c r="AB638" s="223"/>
      <c r="AC638" s="223"/>
    </row>
    <row r="639" ht="15.75" customHeight="1">
      <c r="A639" s="21"/>
      <c r="B639" s="32"/>
      <c r="C639" s="71"/>
      <c r="D639" s="15"/>
      <c r="E639" s="21"/>
      <c r="F639" s="21"/>
      <c r="G639" s="21"/>
      <c r="H639" s="21"/>
      <c r="I639" s="120"/>
      <c r="J639" s="21"/>
      <c r="K639" s="222"/>
      <c r="L639" s="21"/>
      <c r="M639" s="222"/>
      <c r="N639" s="21"/>
      <c r="O639" s="120"/>
      <c r="P639" s="32"/>
      <c r="Q639" s="21"/>
      <c r="R639" s="32"/>
      <c r="S639" s="32"/>
      <c r="T639" s="32"/>
      <c r="U639" s="32"/>
      <c r="V639" s="32"/>
      <c r="W639" s="32"/>
      <c r="X639" s="32"/>
      <c r="Y639" s="32"/>
      <c r="Z639" s="223"/>
      <c r="AA639" s="223"/>
      <c r="AB639" s="223"/>
      <c r="AC639" s="223"/>
    </row>
    <row r="640" ht="15.75" customHeight="1">
      <c r="A640" s="21"/>
      <c r="B640" s="32"/>
      <c r="C640" s="71"/>
      <c r="D640" s="15"/>
      <c r="E640" s="21"/>
      <c r="F640" s="21"/>
      <c r="G640" s="21"/>
      <c r="H640" s="21"/>
      <c r="I640" s="120"/>
      <c r="J640" s="21"/>
      <c r="K640" s="222"/>
      <c r="L640" s="21"/>
      <c r="M640" s="222"/>
      <c r="N640" s="21"/>
      <c r="O640" s="120"/>
      <c r="P640" s="32"/>
      <c r="Q640" s="21"/>
      <c r="R640" s="32"/>
      <c r="S640" s="32"/>
      <c r="T640" s="32"/>
      <c r="U640" s="32"/>
      <c r="V640" s="32"/>
      <c r="W640" s="32"/>
      <c r="X640" s="32"/>
      <c r="Y640" s="32"/>
      <c r="Z640" s="223"/>
      <c r="AA640" s="223"/>
      <c r="AB640" s="223"/>
      <c r="AC640" s="223"/>
    </row>
    <row r="641" ht="15.75" customHeight="1">
      <c r="A641" s="21"/>
      <c r="B641" s="32"/>
      <c r="C641" s="71"/>
      <c r="D641" s="15"/>
      <c r="E641" s="21"/>
      <c r="F641" s="21"/>
      <c r="G641" s="21"/>
      <c r="H641" s="21"/>
      <c r="I641" s="120"/>
      <c r="J641" s="21"/>
      <c r="K641" s="222"/>
      <c r="L641" s="21"/>
      <c r="M641" s="222"/>
      <c r="N641" s="21"/>
      <c r="O641" s="120"/>
      <c r="P641" s="32"/>
      <c r="Q641" s="21"/>
      <c r="R641" s="32"/>
      <c r="S641" s="32"/>
      <c r="T641" s="32"/>
      <c r="U641" s="32"/>
      <c r="V641" s="32"/>
      <c r="W641" s="32"/>
      <c r="X641" s="32"/>
      <c r="Y641" s="32"/>
      <c r="Z641" s="223"/>
      <c r="AA641" s="223"/>
      <c r="AB641" s="223"/>
      <c r="AC641" s="223"/>
    </row>
    <row r="642" ht="15.75" customHeight="1">
      <c r="A642" s="21"/>
      <c r="B642" s="32"/>
      <c r="C642" s="71"/>
      <c r="D642" s="15"/>
      <c r="E642" s="21"/>
      <c r="F642" s="21"/>
      <c r="G642" s="21"/>
      <c r="H642" s="21"/>
      <c r="I642" s="120"/>
      <c r="J642" s="21"/>
      <c r="K642" s="222"/>
      <c r="L642" s="21"/>
      <c r="M642" s="222"/>
      <c r="N642" s="21"/>
      <c r="O642" s="120"/>
      <c r="P642" s="32"/>
      <c r="Q642" s="21"/>
      <c r="R642" s="32"/>
      <c r="S642" s="32"/>
      <c r="T642" s="32"/>
      <c r="U642" s="32"/>
      <c r="V642" s="32"/>
      <c r="W642" s="32"/>
      <c r="X642" s="32"/>
      <c r="Y642" s="32"/>
      <c r="Z642" s="223"/>
      <c r="AA642" s="223"/>
      <c r="AB642" s="223"/>
      <c r="AC642" s="223"/>
    </row>
    <row r="643" ht="15.75" customHeight="1">
      <c r="A643" s="21"/>
      <c r="B643" s="32"/>
      <c r="C643" s="71"/>
      <c r="D643" s="15"/>
      <c r="E643" s="21"/>
      <c r="F643" s="21"/>
      <c r="G643" s="21"/>
      <c r="H643" s="21"/>
      <c r="I643" s="120"/>
      <c r="J643" s="21"/>
      <c r="K643" s="222"/>
      <c r="L643" s="21"/>
      <c r="M643" s="222"/>
      <c r="N643" s="21"/>
      <c r="O643" s="120"/>
      <c r="P643" s="32"/>
      <c r="Q643" s="21"/>
      <c r="R643" s="32"/>
      <c r="S643" s="32"/>
      <c r="T643" s="32"/>
      <c r="U643" s="32"/>
      <c r="V643" s="32"/>
      <c r="W643" s="32"/>
      <c r="X643" s="32"/>
      <c r="Y643" s="32"/>
      <c r="Z643" s="223"/>
      <c r="AA643" s="223"/>
      <c r="AB643" s="223"/>
      <c r="AC643" s="223"/>
    </row>
    <row r="644" ht="15.75" customHeight="1">
      <c r="A644" s="21"/>
      <c r="B644" s="32"/>
      <c r="C644" s="71"/>
      <c r="D644" s="15"/>
      <c r="E644" s="21"/>
      <c r="F644" s="21"/>
      <c r="G644" s="21"/>
      <c r="H644" s="21"/>
      <c r="I644" s="120"/>
      <c r="J644" s="21"/>
      <c r="K644" s="222"/>
      <c r="L644" s="21"/>
      <c r="M644" s="222"/>
      <c r="N644" s="21"/>
      <c r="O644" s="120"/>
      <c r="P644" s="32"/>
      <c r="Q644" s="21"/>
      <c r="R644" s="32"/>
      <c r="S644" s="32"/>
      <c r="T644" s="32"/>
      <c r="U644" s="32"/>
      <c r="V644" s="32"/>
      <c r="W644" s="32"/>
      <c r="X644" s="32"/>
      <c r="Y644" s="32"/>
      <c r="Z644" s="223"/>
      <c r="AA644" s="223"/>
      <c r="AB644" s="223"/>
      <c r="AC644" s="223"/>
    </row>
    <row r="645" ht="15.75" customHeight="1">
      <c r="A645" s="21"/>
      <c r="B645" s="32"/>
      <c r="C645" s="71"/>
      <c r="D645" s="15"/>
      <c r="E645" s="21"/>
      <c r="F645" s="21"/>
      <c r="G645" s="21"/>
      <c r="H645" s="21"/>
      <c r="I645" s="120"/>
      <c r="J645" s="21"/>
      <c r="K645" s="222"/>
      <c r="L645" s="21"/>
      <c r="M645" s="222"/>
      <c r="N645" s="21"/>
      <c r="O645" s="120"/>
      <c r="P645" s="32"/>
      <c r="Q645" s="21"/>
      <c r="R645" s="32"/>
      <c r="S645" s="32"/>
      <c r="T645" s="32"/>
      <c r="U645" s="32"/>
      <c r="V645" s="32"/>
      <c r="W645" s="32"/>
      <c r="X645" s="32"/>
      <c r="Y645" s="32"/>
      <c r="Z645" s="223"/>
      <c r="AA645" s="223"/>
      <c r="AB645" s="223"/>
      <c r="AC645" s="223"/>
    </row>
    <row r="646" ht="15.75" customHeight="1">
      <c r="A646" s="21"/>
      <c r="B646" s="32"/>
      <c r="C646" s="71"/>
      <c r="D646" s="15"/>
      <c r="E646" s="21"/>
      <c r="F646" s="21"/>
      <c r="G646" s="21"/>
      <c r="H646" s="21"/>
      <c r="I646" s="120"/>
      <c r="J646" s="21"/>
      <c r="K646" s="222"/>
      <c r="L646" s="21"/>
      <c r="M646" s="222"/>
      <c r="N646" s="21"/>
      <c r="O646" s="120"/>
      <c r="P646" s="32"/>
      <c r="Q646" s="21"/>
      <c r="R646" s="32"/>
      <c r="S646" s="32"/>
      <c r="T646" s="32"/>
      <c r="U646" s="32"/>
      <c r="V646" s="32"/>
      <c r="W646" s="32"/>
      <c r="X646" s="32"/>
      <c r="Y646" s="32"/>
      <c r="Z646" s="223"/>
      <c r="AA646" s="223"/>
      <c r="AB646" s="223"/>
      <c r="AC646" s="223"/>
    </row>
    <row r="647" ht="15.75" customHeight="1">
      <c r="A647" s="21"/>
      <c r="B647" s="32"/>
      <c r="C647" s="71"/>
      <c r="D647" s="15"/>
      <c r="E647" s="21"/>
      <c r="F647" s="21"/>
      <c r="G647" s="21"/>
      <c r="H647" s="21"/>
      <c r="I647" s="120"/>
      <c r="J647" s="21"/>
      <c r="K647" s="222"/>
      <c r="L647" s="21"/>
      <c r="M647" s="222"/>
      <c r="N647" s="21"/>
      <c r="O647" s="120"/>
      <c r="P647" s="32"/>
      <c r="Q647" s="21"/>
      <c r="R647" s="32"/>
      <c r="S647" s="32"/>
      <c r="T647" s="32"/>
      <c r="U647" s="32"/>
      <c r="V647" s="32"/>
      <c r="W647" s="32"/>
      <c r="X647" s="32"/>
      <c r="Y647" s="32"/>
      <c r="Z647" s="223"/>
      <c r="AA647" s="223"/>
      <c r="AB647" s="223"/>
      <c r="AC647" s="223"/>
    </row>
    <row r="648" ht="15.75" customHeight="1">
      <c r="A648" s="21"/>
      <c r="B648" s="32"/>
      <c r="C648" s="71"/>
      <c r="D648" s="15"/>
      <c r="E648" s="21"/>
      <c r="F648" s="21"/>
      <c r="G648" s="21"/>
      <c r="H648" s="21"/>
      <c r="I648" s="120"/>
      <c r="J648" s="21"/>
      <c r="K648" s="222"/>
      <c r="L648" s="21"/>
      <c r="M648" s="222"/>
      <c r="N648" s="21"/>
      <c r="O648" s="120"/>
      <c r="P648" s="32"/>
      <c r="Q648" s="21"/>
      <c r="R648" s="32"/>
      <c r="S648" s="32"/>
      <c r="T648" s="32"/>
      <c r="U648" s="32"/>
      <c r="V648" s="32"/>
      <c r="W648" s="32"/>
      <c r="X648" s="32"/>
      <c r="Y648" s="32"/>
      <c r="Z648" s="223"/>
      <c r="AA648" s="223"/>
      <c r="AB648" s="223"/>
      <c r="AC648" s="223"/>
    </row>
    <row r="649" ht="15.75" customHeight="1">
      <c r="A649" s="21"/>
      <c r="B649" s="32"/>
      <c r="C649" s="71"/>
      <c r="D649" s="15"/>
      <c r="E649" s="21"/>
      <c r="F649" s="21"/>
      <c r="G649" s="21"/>
      <c r="H649" s="21"/>
      <c r="I649" s="120"/>
      <c r="J649" s="21"/>
      <c r="K649" s="222"/>
      <c r="L649" s="21"/>
      <c r="M649" s="222"/>
      <c r="N649" s="21"/>
      <c r="O649" s="120"/>
      <c r="P649" s="32"/>
      <c r="Q649" s="21"/>
      <c r="R649" s="32"/>
      <c r="S649" s="32"/>
      <c r="T649" s="32"/>
      <c r="U649" s="32"/>
      <c r="V649" s="32"/>
      <c r="W649" s="32"/>
      <c r="X649" s="32"/>
      <c r="Y649" s="32"/>
      <c r="Z649" s="223"/>
      <c r="AA649" s="223"/>
      <c r="AB649" s="223"/>
      <c r="AC649" s="223"/>
    </row>
    <row r="650" ht="15.75" customHeight="1">
      <c r="A650" s="21"/>
      <c r="B650" s="32"/>
      <c r="C650" s="71"/>
      <c r="D650" s="15"/>
      <c r="E650" s="21"/>
      <c r="F650" s="21"/>
      <c r="G650" s="21"/>
      <c r="H650" s="21"/>
      <c r="I650" s="120"/>
      <c r="J650" s="21"/>
      <c r="K650" s="222"/>
      <c r="L650" s="21"/>
      <c r="M650" s="222"/>
      <c r="N650" s="21"/>
      <c r="O650" s="120"/>
      <c r="P650" s="32"/>
      <c r="Q650" s="21"/>
      <c r="R650" s="32"/>
      <c r="S650" s="32"/>
      <c r="T650" s="32"/>
      <c r="U650" s="32"/>
      <c r="V650" s="32"/>
      <c r="W650" s="32"/>
      <c r="X650" s="32"/>
      <c r="Y650" s="32"/>
      <c r="Z650" s="223"/>
      <c r="AA650" s="223"/>
      <c r="AB650" s="223"/>
      <c r="AC650" s="223"/>
    </row>
    <row r="651" ht="15.75" customHeight="1">
      <c r="A651" s="21"/>
      <c r="B651" s="32"/>
      <c r="C651" s="71"/>
      <c r="D651" s="15"/>
      <c r="E651" s="21"/>
      <c r="F651" s="21"/>
      <c r="G651" s="21"/>
      <c r="H651" s="21"/>
      <c r="I651" s="120"/>
      <c r="J651" s="21"/>
      <c r="K651" s="222"/>
      <c r="L651" s="21"/>
      <c r="M651" s="222"/>
      <c r="N651" s="21"/>
      <c r="O651" s="120"/>
      <c r="P651" s="32"/>
      <c r="Q651" s="21"/>
      <c r="R651" s="32"/>
      <c r="S651" s="32"/>
      <c r="T651" s="32"/>
      <c r="U651" s="32"/>
      <c r="V651" s="32"/>
      <c r="W651" s="32"/>
      <c r="X651" s="32"/>
      <c r="Y651" s="32"/>
      <c r="Z651" s="223"/>
      <c r="AA651" s="223"/>
      <c r="AB651" s="223"/>
      <c r="AC651" s="223"/>
    </row>
    <row r="652" ht="15.75" customHeight="1">
      <c r="A652" s="21"/>
      <c r="B652" s="32"/>
      <c r="C652" s="71"/>
      <c r="D652" s="15"/>
      <c r="E652" s="21"/>
      <c r="F652" s="21"/>
      <c r="G652" s="21"/>
      <c r="H652" s="21"/>
      <c r="I652" s="120"/>
      <c r="J652" s="21"/>
      <c r="K652" s="222"/>
      <c r="L652" s="21"/>
      <c r="M652" s="222"/>
      <c r="N652" s="21"/>
      <c r="O652" s="120"/>
      <c r="P652" s="32"/>
      <c r="Q652" s="21"/>
      <c r="R652" s="32"/>
      <c r="S652" s="32"/>
      <c r="T652" s="32"/>
      <c r="U652" s="32"/>
      <c r="V652" s="32"/>
      <c r="W652" s="32"/>
      <c r="X652" s="32"/>
      <c r="Y652" s="32"/>
      <c r="Z652" s="223"/>
      <c r="AA652" s="223"/>
      <c r="AB652" s="223"/>
      <c r="AC652" s="223"/>
    </row>
    <row r="653" ht="15.75" customHeight="1">
      <c r="A653" s="21"/>
      <c r="B653" s="32"/>
      <c r="C653" s="71"/>
      <c r="D653" s="15"/>
      <c r="E653" s="21"/>
      <c r="F653" s="21"/>
      <c r="G653" s="21"/>
      <c r="H653" s="21"/>
      <c r="I653" s="120"/>
      <c r="J653" s="21"/>
      <c r="K653" s="222"/>
      <c r="L653" s="21"/>
      <c r="M653" s="222"/>
      <c r="N653" s="21"/>
      <c r="O653" s="120"/>
      <c r="P653" s="32"/>
      <c r="Q653" s="21"/>
      <c r="R653" s="32"/>
      <c r="S653" s="32"/>
      <c r="T653" s="32"/>
      <c r="U653" s="32"/>
      <c r="V653" s="32"/>
      <c r="W653" s="32"/>
      <c r="X653" s="32"/>
      <c r="Y653" s="32"/>
      <c r="Z653" s="223"/>
      <c r="AA653" s="223"/>
      <c r="AB653" s="223"/>
      <c r="AC653" s="223"/>
    </row>
    <row r="654" ht="15.75" customHeight="1">
      <c r="A654" s="21"/>
      <c r="B654" s="32"/>
      <c r="C654" s="71"/>
      <c r="D654" s="15"/>
      <c r="E654" s="21"/>
      <c r="F654" s="21"/>
      <c r="G654" s="21"/>
      <c r="H654" s="21"/>
      <c r="I654" s="120"/>
      <c r="J654" s="21"/>
      <c r="K654" s="222"/>
      <c r="L654" s="21"/>
      <c r="M654" s="222"/>
      <c r="N654" s="21"/>
      <c r="O654" s="120"/>
      <c r="P654" s="32"/>
      <c r="Q654" s="21"/>
      <c r="R654" s="32"/>
      <c r="S654" s="32"/>
      <c r="T654" s="32"/>
      <c r="U654" s="32"/>
      <c r="V654" s="32"/>
      <c r="W654" s="32"/>
      <c r="X654" s="32"/>
      <c r="Y654" s="32"/>
      <c r="Z654" s="223"/>
      <c r="AA654" s="223"/>
      <c r="AB654" s="223"/>
      <c r="AC654" s="223"/>
    </row>
    <row r="655" ht="15.75" customHeight="1">
      <c r="A655" s="21"/>
      <c r="B655" s="32"/>
      <c r="C655" s="71"/>
      <c r="D655" s="15"/>
      <c r="E655" s="21"/>
      <c r="F655" s="21"/>
      <c r="G655" s="21"/>
      <c r="H655" s="21"/>
      <c r="I655" s="120"/>
      <c r="J655" s="21"/>
      <c r="K655" s="222"/>
      <c r="L655" s="21"/>
      <c r="M655" s="222"/>
      <c r="N655" s="21"/>
      <c r="O655" s="120"/>
      <c r="P655" s="32"/>
      <c r="Q655" s="21"/>
      <c r="R655" s="32"/>
      <c r="S655" s="32"/>
      <c r="T655" s="32"/>
      <c r="U655" s="32"/>
      <c r="V655" s="32"/>
      <c r="W655" s="32"/>
      <c r="X655" s="32"/>
      <c r="Y655" s="32"/>
      <c r="Z655" s="223"/>
      <c r="AA655" s="223"/>
      <c r="AB655" s="223"/>
      <c r="AC655" s="223"/>
    </row>
    <row r="656" ht="15.75" customHeight="1">
      <c r="A656" s="21"/>
      <c r="B656" s="32"/>
      <c r="C656" s="71"/>
      <c r="D656" s="15"/>
      <c r="E656" s="21"/>
      <c r="F656" s="21"/>
      <c r="G656" s="21"/>
      <c r="H656" s="21"/>
      <c r="I656" s="120"/>
      <c r="J656" s="21"/>
      <c r="K656" s="222"/>
      <c r="L656" s="21"/>
      <c r="M656" s="222"/>
      <c r="N656" s="21"/>
      <c r="O656" s="120"/>
      <c r="P656" s="32"/>
      <c r="Q656" s="21"/>
      <c r="R656" s="32"/>
      <c r="S656" s="32"/>
      <c r="T656" s="32"/>
      <c r="U656" s="32"/>
      <c r="V656" s="32"/>
      <c r="W656" s="32"/>
      <c r="X656" s="32"/>
      <c r="Y656" s="32"/>
      <c r="Z656" s="223"/>
      <c r="AA656" s="223"/>
      <c r="AB656" s="223"/>
      <c r="AC656" s="223"/>
    </row>
    <row r="657" ht="15.75" customHeight="1">
      <c r="A657" s="21"/>
      <c r="B657" s="32"/>
      <c r="C657" s="71"/>
      <c r="D657" s="15"/>
      <c r="E657" s="21"/>
      <c r="F657" s="21"/>
      <c r="G657" s="21"/>
      <c r="H657" s="21"/>
      <c r="I657" s="120"/>
      <c r="J657" s="21"/>
      <c r="K657" s="222"/>
      <c r="L657" s="21"/>
      <c r="M657" s="222"/>
      <c r="N657" s="21"/>
      <c r="O657" s="120"/>
      <c r="P657" s="32"/>
      <c r="Q657" s="21"/>
      <c r="R657" s="32"/>
      <c r="S657" s="32"/>
      <c r="T657" s="32"/>
      <c r="U657" s="32"/>
      <c r="V657" s="32"/>
      <c r="W657" s="32"/>
      <c r="X657" s="32"/>
      <c r="Y657" s="32"/>
      <c r="Z657" s="223"/>
      <c r="AA657" s="223"/>
      <c r="AB657" s="223"/>
      <c r="AC657" s="223"/>
    </row>
    <row r="658" ht="15.75" customHeight="1">
      <c r="A658" s="21"/>
      <c r="B658" s="32"/>
      <c r="C658" s="71"/>
      <c r="D658" s="15"/>
      <c r="E658" s="21"/>
      <c r="F658" s="21"/>
      <c r="G658" s="21"/>
      <c r="H658" s="21"/>
      <c r="I658" s="120"/>
      <c r="J658" s="21"/>
      <c r="K658" s="222"/>
      <c r="L658" s="21"/>
      <c r="M658" s="222"/>
      <c r="N658" s="21"/>
      <c r="O658" s="120"/>
      <c r="P658" s="32"/>
      <c r="Q658" s="21"/>
      <c r="R658" s="32"/>
      <c r="S658" s="32"/>
      <c r="T658" s="32"/>
      <c r="U658" s="32"/>
      <c r="V658" s="32"/>
      <c r="W658" s="32"/>
      <c r="X658" s="32"/>
      <c r="Y658" s="32"/>
      <c r="Z658" s="223"/>
      <c r="AA658" s="223"/>
      <c r="AB658" s="223"/>
      <c r="AC658" s="223"/>
    </row>
    <row r="659" ht="15.75" customHeight="1">
      <c r="A659" s="21"/>
      <c r="B659" s="32"/>
      <c r="C659" s="71"/>
      <c r="D659" s="15"/>
      <c r="E659" s="21"/>
      <c r="F659" s="21"/>
      <c r="G659" s="21"/>
      <c r="H659" s="21"/>
      <c r="I659" s="120"/>
      <c r="J659" s="21"/>
      <c r="K659" s="222"/>
      <c r="L659" s="21"/>
      <c r="M659" s="222"/>
      <c r="N659" s="21"/>
      <c r="O659" s="120"/>
      <c r="P659" s="32"/>
      <c r="Q659" s="21"/>
      <c r="R659" s="32"/>
      <c r="S659" s="32"/>
      <c r="T659" s="32"/>
      <c r="U659" s="32"/>
      <c r="V659" s="32"/>
      <c r="W659" s="32"/>
      <c r="X659" s="32"/>
      <c r="Y659" s="32"/>
      <c r="Z659" s="223"/>
      <c r="AA659" s="223"/>
      <c r="AB659" s="223"/>
      <c r="AC659" s="223"/>
    </row>
    <row r="660" ht="15.75" customHeight="1">
      <c r="A660" s="21"/>
      <c r="B660" s="32"/>
      <c r="C660" s="71"/>
      <c r="D660" s="15"/>
      <c r="E660" s="21"/>
      <c r="F660" s="21"/>
      <c r="G660" s="21"/>
      <c r="H660" s="21"/>
      <c r="I660" s="120"/>
      <c r="J660" s="21"/>
      <c r="K660" s="222"/>
      <c r="L660" s="21"/>
      <c r="M660" s="222"/>
      <c r="N660" s="21"/>
      <c r="O660" s="120"/>
      <c r="P660" s="32"/>
      <c r="Q660" s="21"/>
      <c r="R660" s="32"/>
      <c r="S660" s="32"/>
      <c r="T660" s="32"/>
      <c r="U660" s="32"/>
      <c r="V660" s="32"/>
      <c r="W660" s="32"/>
      <c r="X660" s="32"/>
      <c r="Y660" s="32"/>
      <c r="Z660" s="223"/>
      <c r="AA660" s="223"/>
      <c r="AB660" s="223"/>
      <c r="AC660" s="223"/>
    </row>
    <row r="661" ht="15.75" customHeight="1">
      <c r="A661" s="21"/>
      <c r="B661" s="32"/>
      <c r="C661" s="71"/>
      <c r="D661" s="15"/>
      <c r="E661" s="21"/>
      <c r="F661" s="21"/>
      <c r="G661" s="21"/>
      <c r="H661" s="21"/>
      <c r="I661" s="120"/>
      <c r="J661" s="21"/>
      <c r="K661" s="222"/>
      <c r="L661" s="21"/>
      <c r="M661" s="222"/>
      <c r="N661" s="21"/>
      <c r="O661" s="120"/>
      <c r="P661" s="32"/>
      <c r="Q661" s="21"/>
      <c r="R661" s="32"/>
      <c r="S661" s="32"/>
      <c r="T661" s="32"/>
      <c r="U661" s="32"/>
      <c r="V661" s="32"/>
      <c r="W661" s="32"/>
      <c r="X661" s="32"/>
      <c r="Y661" s="32"/>
      <c r="Z661" s="223"/>
      <c r="AA661" s="223"/>
      <c r="AB661" s="223"/>
      <c r="AC661" s="223"/>
    </row>
    <row r="662" ht="15.75" customHeight="1">
      <c r="A662" s="21"/>
      <c r="B662" s="32"/>
      <c r="C662" s="71"/>
      <c r="D662" s="15"/>
      <c r="E662" s="21"/>
      <c r="F662" s="21"/>
      <c r="G662" s="21"/>
      <c r="H662" s="21"/>
      <c r="I662" s="120"/>
      <c r="J662" s="21"/>
      <c r="K662" s="222"/>
      <c r="L662" s="21"/>
      <c r="M662" s="222"/>
      <c r="N662" s="21"/>
      <c r="O662" s="120"/>
      <c r="P662" s="32"/>
      <c r="Q662" s="21"/>
      <c r="R662" s="32"/>
      <c r="S662" s="32"/>
      <c r="T662" s="32"/>
      <c r="U662" s="32"/>
      <c r="V662" s="32"/>
      <c r="W662" s="32"/>
      <c r="X662" s="32"/>
      <c r="Y662" s="32"/>
      <c r="Z662" s="223"/>
      <c r="AA662" s="223"/>
      <c r="AB662" s="223"/>
      <c r="AC662" s="223"/>
    </row>
    <row r="663" ht="15.75" customHeight="1">
      <c r="A663" s="21"/>
      <c r="B663" s="32"/>
      <c r="C663" s="71"/>
      <c r="D663" s="15"/>
      <c r="E663" s="21"/>
      <c r="F663" s="21"/>
      <c r="G663" s="21"/>
      <c r="H663" s="21"/>
      <c r="I663" s="120"/>
      <c r="J663" s="21"/>
      <c r="K663" s="222"/>
      <c r="L663" s="21"/>
      <c r="M663" s="222"/>
      <c r="N663" s="21"/>
      <c r="O663" s="120"/>
      <c r="P663" s="32"/>
      <c r="Q663" s="21"/>
      <c r="R663" s="32"/>
      <c r="S663" s="32"/>
      <c r="T663" s="32"/>
      <c r="U663" s="32"/>
      <c r="V663" s="32"/>
      <c r="W663" s="32"/>
      <c r="X663" s="32"/>
      <c r="Y663" s="32"/>
      <c r="Z663" s="223"/>
      <c r="AA663" s="223"/>
      <c r="AB663" s="223"/>
      <c r="AC663" s="223"/>
    </row>
    <row r="664" ht="15.75" customHeight="1">
      <c r="A664" s="21"/>
      <c r="B664" s="32"/>
      <c r="C664" s="71"/>
      <c r="D664" s="15"/>
      <c r="E664" s="21"/>
      <c r="F664" s="21"/>
      <c r="G664" s="21"/>
      <c r="H664" s="21"/>
      <c r="I664" s="120"/>
      <c r="J664" s="21"/>
      <c r="K664" s="222"/>
      <c r="L664" s="21"/>
      <c r="M664" s="222"/>
      <c r="N664" s="21"/>
      <c r="O664" s="120"/>
      <c r="P664" s="32"/>
      <c r="Q664" s="21"/>
      <c r="R664" s="32"/>
      <c r="S664" s="32"/>
      <c r="T664" s="32"/>
      <c r="U664" s="32"/>
      <c r="V664" s="32"/>
      <c r="W664" s="32"/>
      <c r="X664" s="32"/>
      <c r="Y664" s="32"/>
      <c r="Z664" s="223"/>
      <c r="AA664" s="223"/>
      <c r="AB664" s="223"/>
      <c r="AC664" s="223"/>
    </row>
    <row r="665" ht="15.75" customHeight="1">
      <c r="A665" s="21"/>
      <c r="B665" s="32"/>
      <c r="C665" s="71"/>
      <c r="D665" s="15"/>
      <c r="E665" s="21"/>
      <c r="F665" s="21"/>
      <c r="G665" s="21"/>
      <c r="H665" s="21"/>
      <c r="I665" s="120"/>
      <c r="J665" s="21"/>
      <c r="K665" s="222"/>
      <c r="L665" s="21"/>
      <c r="M665" s="222"/>
      <c r="N665" s="21"/>
      <c r="O665" s="120"/>
      <c r="P665" s="32"/>
      <c r="Q665" s="21"/>
      <c r="R665" s="32"/>
      <c r="S665" s="32"/>
      <c r="T665" s="32"/>
      <c r="U665" s="32"/>
      <c r="V665" s="32"/>
      <c r="W665" s="32"/>
      <c r="X665" s="32"/>
      <c r="Y665" s="32"/>
      <c r="Z665" s="223"/>
      <c r="AA665" s="223"/>
      <c r="AB665" s="223"/>
      <c r="AC665" s="223"/>
    </row>
    <row r="666" ht="15.75" customHeight="1">
      <c r="A666" s="21"/>
      <c r="B666" s="32"/>
      <c r="C666" s="71"/>
      <c r="D666" s="15"/>
      <c r="E666" s="21"/>
      <c r="F666" s="21"/>
      <c r="G666" s="21"/>
      <c r="H666" s="21"/>
      <c r="I666" s="120"/>
      <c r="J666" s="21"/>
      <c r="K666" s="222"/>
      <c r="L666" s="21"/>
      <c r="M666" s="222"/>
      <c r="N666" s="21"/>
      <c r="O666" s="120"/>
      <c r="P666" s="32"/>
      <c r="Q666" s="21"/>
      <c r="R666" s="32"/>
      <c r="S666" s="32"/>
      <c r="T666" s="32"/>
      <c r="U666" s="32"/>
      <c r="V666" s="32"/>
      <c r="W666" s="32"/>
      <c r="X666" s="32"/>
      <c r="Y666" s="32"/>
      <c r="Z666" s="223"/>
      <c r="AA666" s="223"/>
      <c r="AB666" s="223"/>
      <c r="AC666" s="223"/>
    </row>
    <row r="667" ht="15.75" customHeight="1">
      <c r="A667" s="21"/>
      <c r="B667" s="32"/>
      <c r="C667" s="71"/>
      <c r="D667" s="15"/>
      <c r="E667" s="21"/>
      <c r="F667" s="21"/>
      <c r="G667" s="21"/>
      <c r="H667" s="21"/>
      <c r="I667" s="120"/>
      <c r="J667" s="21"/>
      <c r="K667" s="222"/>
      <c r="L667" s="21"/>
      <c r="M667" s="222"/>
      <c r="N667" s="21"/>
      <c r="O667" s="120"/>
      <c r="P667" s="32"/>
      <c r="Q667" s="21"/>
      <c r="R667" s="32"/>
      <c r="S667" s="32"/>
      <c r="T667" s="32"/>
      <c r="U667" s="32"/>
      <c r="V667" s="32"/>
      <c r="W667" s="32"/>
      <c r="X667" s="32"/>
      <c r="Y667" s="32"/>
      <c r="Z667" s="223"/>
      <c r="AA667" s="223"/>
      <c r="AB667" s="223"/>
      <c r="AC667" s="223"/>
    </row>
    <row r="668" ht="15.75" customHeight="1">
      <c r="A668" s="21"/>
      <c r="B668" s="32"/>
      <c r="C668" s="71"/>
      <c r="D668" s="15"/>
      <c r="E668" s="21"/>
      <c r="F668" s="21"/>
      <c r="G668" s="21"/>
      <c r="H668" s="21"/>
      <c r="I668" s="120"/>
      <c r="J668" s="21"/>
      <c r="K668" s="222"/>
      <c r="L668" s="21"/>
      <c r="M668" s="222"/>
      <c r="N668" s="21"/>
      <c r="O668" s="120"/>
      <c r="P668" s="32"/>
      <c r="Q668" s="21"/>
      <c r="R668" s="32"/>
      <c r="S668" s="32"/>
      <c r="T668" s="32"/>
      <c r="U668" s="32"/>
      <c r="V668" s="32"/>
      <c r="W668" s="32"/>
      <c r="X668" s="32"/>
      <c r="Y668" s="32"/>
      <c r="Z668" s="223"/>
      <c r="AA668" s="223"/>
      <c r="AB668" s="223"/>
      <c r="AC668" s="223"/>
    </row>
    <row r="669" ht="15.75" customHeight="1">
      <c r="A669" s="21"/>
      <c r="B669" s="32"/>
      <c r="C669" s="71"/>
      <c r="D669" s="15"/>
      <c r="E669" s="21"/>
      <c r="F669" s="21"/>
      <c r="G669" s="21"/>
      <c r="H669" s="21"/>
      <c r="I669" s="120"/>
      <c r="J669" s="21"/>
      <c r="K669" s="222"/>
      <c r="L669" s="21"/>
      <c r="M669" s="222"/>
      <c r="N669" s="21"/>
      <c r="O669" s="120"/>
      <c r="P669" s="32"/>
      <c r="Q669" s="21"/>
      <c r="R669" s="32"/>
      <c r="S669" s="32"/>
      <c r="T669" s="32"/>
      <c r="U669" s="32"/>
      <c r="V669" s="32"/>
      <c r="W669" s="32"/>
      <c r="X669" s="32"/>
      <c r="Y669" s="32"/>
      <c r="Z669" s="223"/>
      <c r="AA669" s="223"/>
      <c r="AB669" s="223"/>
      <c r="AC669" s="223"/>
    </row>
    <row r="670" ht="15.75" customHeight="1">
      <c r="A670" s="21"/>
      <c r="B670" s="32"/>
      <c r="C670" s="71"/>
      <c r="D670" s="15"/>
      <c r="E670" s="21"/>
      <c r="F670" s="21"/>
      <c r="G670" s="21"/>
      <c r="H670" s="21"/>
      <c r="I670" s="120"/>
      <c r="J670" s="21"/>
      <c r="K670" s="222"/>
      <c r="L670" s="21"/>
      <c r="M670" s="222"/>
      <c r="N670" s="21"/>
      <c r="O670" s="120"/>
      <c r="P670" s="32"/>
      <c r="Q670" s="21"/>
      <c r="R670" s="32"/>
      <c r="S670" s="32"/>
      <c r="T670" s="32"/>
      <c r="U670" s="32"/>
      <c r="V670" s="32"/>
      <c r="W670" s="32"/>
      <c r="X670" s="32"/>
      <c r="Y670" s="32"/>
      <c r="Z670" s="223"/>
      <c r="AA670" s="223"/>
      <c r="AB670" s="223"/>
      <c r="AC670" s="223"/>
    </row>
    <row r="671" ht="15.75" customHeight="1">
      <c r="A671" s="21"/>
      <c r="B671" s="32"/>
      <c r="C671" s="71"/>
      <c r="D671" s="15"/>
      <c r="E671" s="21"/>
      <c r="F671" s="21"/>
      <c r="G671" s="21"/>
      <c r="H671" s="21"/>
      <c r="I671" s="120"/>
      <c r="J671" s="21"/>
      <c r="K671" s="222"/>
      <c r="L671" s="21"/>
      <c r="M671" s="222"/>
      <c r="N671" s="21"/>
      <c r="O671" s="120"/>
      <c r="P671" s="32"/>
      <c r="Q671" s="21"/>
      <c r="R671" s="32"/>
      <c r="S671" s="32"/>
      <c r="T671" s="32"/>
      <c r="U671" s="32"/>
      <c r="V671" s="32"/>
      <c r="W671" s="32"/>
      <c r="X671" s="32"/>
      <c r="Y671" s="32"/>
      <c r="Z671" s="223"/>
      <c r="AA671" s="223"/>
      <c r="AB671" s="223"/>
      <c r="AC671" s="223"/>
    </row>
    <row r="672" ht="15.75" customHeight="1">
      <c r="A672" s="21"/>
      <c r="B672" s="32"/>
      <c r="C672" s="71"/>
      <c r="D672" s="15"/>
      <c r="E672" s="21"/>
      <c r="F672" s="21"/>
      <c r="G672" s="21"/>
      <c r="H672" s="21"/>
      <c r="I672" s="120"/>
      <c r="J672" s="21"/>
      <c r="K672" s="222"/>
      <c r="L672" s="21"/>
      <c r="M672" s="222"/>
      <c r="N672" s="21"/>
      <c r="O672" s="120"/>
      <c r="P672" s="32"/>
      <c r="Q672" s="21"/>
      <c r="R672" s="32"/>
      <c r="S672" s="32"/>
      <c r="T672" s="32"/>
      <c r="U672" s="32"/>
      <c r="V672" s="32"/>
      <c r="W672" s="32"/>
      <c r="X672" s="32"/>
      <c r="Y672" s="32"/>
      <c r="Z672" s="223"/>
      <c r="AA672" s="223"/>
      <c r="AB672" s="223"/>
      <c r="AC672" s="223"/>
    </row>
    <row r="673" ht="15.75" customHeight="1">
      <c r="A673" s="21"/>
      <c r="B673" s="32"/>
      <c r="C673" s="71"/>
      <c r="D673" s="15"/>
      <c r="E673" s="21"/>
      <c r="F673" s="21"/>
      <c r="G673" s="21"/>
      <c r="H673" s="21"/>
      <c r="I673" s="120"/>
      <c r="J673" s="21"/>
      <c r="K673" s="222"/>
      <c r="L673" s="21"/>
      <c r="M673" s="222"/>
      <c r="N673" s="21"/>
      <c r="O673" s="120"/>
      <c r="P673" s="32"/>
      <c r="Q673" s="21"/>
      <c r="R673" s="32"/>
      <c r="S673" s="32"/>
      <c r="T673" s="32"/>
      <c r="U673" s="32"/>
      <c r="V673" s="32"/>
      <c r="W673" s="32"/>
      <c r="X673" s="32"/>
      <c r="Y673" s="32"/>
      <c r="Z673" s="223"/>
      <c r="AA673" s="223"/>
      <c r="AB673" s="223"/>
      <c r="AC673" s="223"/>
    </row>
    <row r="674" ht="15.75" customHeight="1">
      <c r="A674" s="21"/>
      <c r="B674" s="32"/>
      <c r="C674" s="71"/>
      <c r="D674" s="15"/>
      <c r="E674" s="21"/>
      <c r="F674" s="21"/>
      <c r="G674" s="21"/>
      <c r="H674" s="21"/>
      <c r="I674" s="120"/>
      <c r="J674" s="21"/>
      <c r="K674" s="222"/>
      <c r="L674" s="21"/>
      <c r="M674" s="222"/>
      <c r="N674" s="21"/>
      <c r="O674" s="120"/>
      <c r="P674" s="32"/>
      <c r="Q674" s="21"/>
      <c r="R674" s="32"/>
      <c r="S674" s="32"/>
      <c r="T674" s="32"/>
      <c r="U674" s="32"/>
      <c r="V674" s="32"/>
      <c r="W674" s="32"/>
      <c r="X674" s="32"/>
      <c r="Y674" s="32"/>
      <c r="Z674" s="223"/>
      <c r="AA674" s="223"/>
      <c r="AB674" s="223"/>
      <c r="AC674" s="223"/>
    </row>
    <row r="675" ht="15.75" customHeight="1">
      <c r="A675" s="21"/>
      <c r="B675" s="32"/>
      <c r="C675" s="71"/>
      <c r="D675" s="15"/>
      <c r="E675" s="21"/>
      <c r="F675" s="21"/>
      <c r="G675" s="21"/>
      <c r="H675" s="21"/>
      <c r="I675" s="120"/>
      <c r="J675" s="21"/>
      <c r="K675" s="222"/>
      <c r="L675" s="21"/>
      <c r="M675" s="222"/>
      <c r="N675" s="21"/>
      <c r="O675" s="120"/>
      <c r="P675" s="32"/>
      <c r="Q675" s="21"/>
      <c r="R675" s="32"/>
      <c r="S675" s="32"/>
      <c r="T675" s="32"/>
      <c r="U675" s="32"/>
      <c r="V675" s="32"/>
      <c r="W675" s="32"/>
      <c r="X675" s="32"/>
      <c r="Y675" s="32"/>
      <c r="Z675" s="223"/>
      <c r="AA675" s="223"/>
      <c r="AB675" s="223"/>
      <c r="AC675" s="223"/>
    </row>
    <row r="676" ht="15.75" customHeight="1">
      <c r="A676" s="21"/>
      <c r="B676" s="32"/>
      <c r="C676" s="71"/>
      <c r="D676" s="15"/>
      <c r="E676" s="21"/>
      <c r="F676" s="21"/>
      <c r="G676" s="21"/>
      <c r="H676" s="21"/>
      <c r="I676" s="120"/>
      <c r="J676" s="21"/>
      <c r="K676" s="222"/>
      <c r="L676" s="21"/>
      <c r="M676" s="222"/>
      <c r="N676" s="21"/>
      <c r="O676" s="120"/>
      <c r="P676" s="32"/>
      <c r="Q676" s="21"/>
      <c r="R676" s="32"/>
      <c r="S676" s="32"/>
      <c r="T676" s="32"/>
      <c r="U676" s="32"/>
      <c r="V676" s="32"/>
      <c r="W676" s="32"/>
      <c r="X676" s="32"/>
      <c r="Y676" s="32"/>
      <c r="Z676" s="223"/>
      <c r="AA676" s="223"/>
      <c r="AB676" s="223"/>
      <c r="AC676" s="223"/>
    </row>
    <row r="677" ht="15.75" customHeight="1">
      <c r="A677" s="21"/>
      <c r="B677" s="32"/>
      <c r="C677" s="71"/>
      <c r="D677" s="15"/>
      <c r="E677" s="21"/>
      <c r="F677" s="21"/>
      <c r="G677" s="21"/>
      <c r="H677" s="21"/>
      <c r="I677" s="120"/>
      <c r="J677" s="21"/>
      <c r="K677" s="222"/>
      <c r="L677" s="21"/>
      <c r="M677" s="222"/>
      <c r="N677" s="21"/>
      <c r="O677" s="120"/>
      <c r="P677" s="32"/>
      <c r="Q677" s="21"/>
      <c r="R677" s="32"/>
      <c r="S677" s="32"/>
      <c r="T677" s="32"/>
      <c r="U677" s="32"/>
      <c r="V677" s="32"/>
      <c r="W677" s="32"/>
      <c r="X677" s="32"/>
      <c r="Y677" s="32"/>
      <c r="Z677" s="223"/>
      <c r="AA677" s="223"/>
      <c r="AB677" s="223"/>
      <c r="AC677" s="223"/>
    </row>
    <row r="678" ht="15.75" customHeight="1">
      <c r="A678" s="21"/>
      <c r="B678" s="32"/>
      <c r="C678" s="71"/>
      <c r="D678" s="15"/>
      <c r="E678" s="21"/>
      <c r="F678" s="21"/>
      <c r="G678" s="21"/>
      <c r="H678" s="21"/>
      <c r="I678" s="120"/>
      <c r="J678" s="21"/>
      <c r="K678" s="222"/>
      <c r="L678" s="21"/>
      <c r="M678" s="222"/>
      <c r="N678" s="21"/>
      <c r="O678" s="120"/>
      <c r="P678" s="32"/>
      <c r="Q678" s="21"/>
      <c r="R678" s="32"/>
      <c r="S678" s="32"/>
      <c r="T678" s="32"/>
      <c r="U678" s="32"/>
      <c r="V678" s="32"/>
      <c r="W678" s="32"/>
      <c r="X678" s="32"/>
      <c r="Y678" s="32"/>
      <c r="Z678" s="223"/>
      <c r="AA678" s="223"/>
      <c r="AB678" s="223"/>
      <c r="AC678" s="223"/>
    </row>
    <row r="679" ht="15.75" customHeight="1">
      <c r="A679" s="21"/>
      <c r="B679" s="32"/>
      <c r="C679" s="71"/>
      <c r="D679" s="15"/>
      <c r="E679" s="21"/>
      <c r="F679" s="21"/>
      <c r="G679" s="21"/>
      <c r="H679" s="21"/>
      <c r="I679" s="120"/>
      <c r="J679" s="21"/>
      <c r="K679" s="222"/>
      <c r="L679" s="21"/>
      <c r="M679" s="222"/>
      <c r="N679" s="21"/>
      <c r="O679" s="120"/>
      <c r="P679" s="32"/>
      <c r="Q679" s="21"/>
      <c r="R679" s="32"/>
      <c r="S679" s="32"/>
      <c r="T679" s="32"/>
      <c r="U679" s="32"/>
      <c r="V679" s="32"/>
      <c r="W679" s="32"/>
      <c r="X679" s="32"/>
      <c r="Y679" s="32"/>
      <c r="Z679" s="223"/>
      <c r="AA679" s="223"/>
      <c r="AB679" s="223"/>
      <c r="AC679" s="223"/>
    </row>
    <row r="680" ht="15.75" customHeight="1">
      <c r="A680" s="21"/>
      <c r="B680" s="32"/>
      <c r="C680" s="71"/>
      <c r="D680" s="15"/>
      <c r="E680" s="21"/>
      <c r="F680" s="21"/>
      <c r="G680" s="21"/>
      <c r="H680" s="21"/>
      <c r="I680" s="120"/>
      <c r="J680" s="21"/>
      <c r="K680" s="222"/>
      <c r="L680" s="21"/>
      <c r="M680" s="222"/>
      <c r="N680" s="21"/>
      <c r="O680" s="120"/>
      <c r="P680" s="32"/>
      <c r="Q680" s="21"/>
      <c r="R680" s="32"/>
      <c r="S680" s="32"/>
      <c r="T680" s="32"/>
      <c r="U680" s="32"/>
      <c r="V680" s="32"/>
      <c r="W680" s="32"/>
      <c r="X680" s="32"/>
      <c r="Y680" s="32"/>
      <c r="Z680" s="223"/>
      <c r="AA680" s="223"/>
      <c r="AB680" s="223"/>
      <c r="AC680" s="223"/>
    </row>
    <row r="681" ht="15.75" customHeight="1">
      <c r="A681" s="21"/>
      <c r="B681" s="32"/>
      <c r="C681" s="71"/>
      <c r="D681" s="15"/>
      <c r="E681" s="21"/>
      <c r="F681" s="21"/>
      <c r="G681" s="21"/>
      <c r="H681" s="21"/>
      <c r="I681" s="120"/>
      <c r="J681" s="21"/>
      <c r="K681" s="222"/>
      <c r="L681" s="21"/>
      <c r="M681" s="222"/>
      <c r="N681" s="21"/>
      <c r="O681" s="120"/>
      <c r="P681" s="32"/>
      <c r="Q681" s="21"/>
      <c r="R681" s="32"/>
      <c r="S681" s="32"/>
      <c r="T681" s="32"/>
      <c r="U681" s="32"/>
      <c r="V681" s="32"/>
      <c r="W681" s="32"/>
      <c r="X681" s="32"/>
      <c r="Y681" s="32"/>
      <c r="Z681" s="223"/>
      <c r="AA681" s="223"/>
      <c r="AB681" s="223"/>
      <c r="AC681" s="223"/>
    </row>
    <row r="682" ht="15.75" customHeight="1">
      <c r="A682" s="21"/>
      <c r="B682" s="32"/>
      <c r="C682" s="71"/>
      <c r="D682" s="15"/>
      <c r="E682" s="21"/>
      <c r="F682" s="21"/>
      <c r="G682" s="21"/>
      <c r="H682" s="21"/>
      <c r="I682" s="120"/>
      <c r="J682" s="21"/>
      <c r="K682" s="222"/>
      <c r="L682" s="21"/>
      <c r="M682" s="222"/>
      <c r="N682" s="21"/>
      <c r="O682" s="120"/>
      <c r="P682" s="32"/>
      <c r="Q682" s="21"/>
      <c r="R682" s="32"/>
      <c r="S682" s="32"/>
      <c r="T682" s="32"/>
      <c r="U682" s="32"/>
      <c r="V682" s="32"/>
      <c r="W682" s="32"/>
      <c r="X682" s="32"/>
      <c r="Y682" s="32"/>
      <c r="Z682" s="223"/>
      <c r="AA682" s="223"/>
      <c r="AB682" s="223"/>
      <c r="AC682" s="223"/>
    </row>
    <row r="683" ht="15.75" customHeight="1">
      <c r="A683" s="21"/>
      <c r="B683" s="32"/>
      <c r="C683" s="71"/>
      <c r="D683" s="15"/>
      <c r="E683" s="21"/>
      <c r="F683" s="21"/>
      <c r="G683" s="21"/>
      <c r="H683" s="21"/>
      <c r="I683" s="120"/>
      <c r="J683" s="21"/>
      <c r="K683" s="222"/>
      <c r="L683" s="21"/>
      <c r="M683" s="222"/>
      <c r="N683" s="21"/>
      <c r="O683" s="120"/>
      <c r="P683" s="32"/>
      <c r="Q683" s="21"/>
      <c r="R683" s="32"/>
      <c r="S683" s="32"/>
      <c r="T683" s="32"/>
      <c r="U683" s="32"/>
      <c r="V683" s="32"/>
      <c r="W683" s="32"/>
      <c r="X683" s="32"/>
      <c r="Y683" s="32"/>
      <c r="Z683" s="223"/>
      <c r="AA683" s="223"/>
      <c r="AB683" s="223"/>
      <c r="AC683" s="223"/>
    </row>
    <row r="684" ht="15.75" customHeight="1">
      <c r="A684" s="21"/>
      <c r="B684" s="32"/>
      <c r="C684" s="71"/>
      <c r="D684" s="15"/>
      <c r="E684" s="21"/>
      <c r="F684" s="21"/>
      <c r="G684" s="21"/>
      <c r="H684" s="21"/>
      <c r="I684" s="120"/>
      <c r="J684" s="21"/>
      <c r="K684" s="222"/>
      <c r="L684" s="21"/>
      <c r="M684" s="222"/>
      <c r="N684" s="21"/>
      <c r="O684" s="120"/>
      <c r="P684" s="32"/>
      <c r="Q684" s="21"/>
      <c r="R684" s="32"/>
      <c r="S684" s="32"/>
      <c r="T684" s="32"/>
      <c r="U684" s="32"/>
      <c r="V684" s="32"/>
      <c r="W684" s="32"/>
      <c r="X684" s="32"/>
      <c r="Y684" s="32"/>
      <c r="Z684" s="223"/>
      <c r="AA684" s="223"/>
      <c r="AB684" s="223"/>
      <c r="AC684" s="223"/>
    </row>
    <row r="685" ht="15.75" customHeight="1">
      <c r="A685" s="21"/>
      <c r="B685" s="32"/>
      <c r="C685" s="71"/>
      <c r="D685" s="15"/>
      <c r="E685" s="21"/>
      <c r="F685" s="21"/>
      <c r="G685" s="21"/>
      <c r="H685" s="21"/>
      <c r="I685" s="120"/>
      <c r="J685" s="21"/>
      <c r="K685" s="222"/>
      <c r="L685" s="21"/>
      <c r="M685" s="222"/>
      <c r="N685" s="21"/>
      <c r="O685" s="120"/>
      <c r="P685" s="32"/>
      <c r="Q685" s="21"/>
      <c r="R685" s="32"/>
      <c r="S685" s="32"/>
      <c r="T685" s="32"/>
      <c r="U685" s="32"/>
      <c r="V685" s="32"/>
      <c r="W685" s="32"/>
      <c r="X685" s="32"/>
      <c r="Y685" s="32"/>
      <c r="Z685" s="223"/>
      <c r="AA685" s="223"/>
      <c r="AB685" s="223"/>
      <c r="AC685" s="223"/>
    </row>
    <row r="686" ht="15.75" customHeight="1">
      <c r="A686" s="21"/>
      <c r="B686" s="32"/>
      <c r="C686" s="71"/>
      <c r="D686" s="15"/>
      <c r="E686" s="21"/>
      <c r="F686" s="21"/>
      <c r="G686" s="21"/>
      <c r="H686" s="21"/>
      <c r="I686" s="120"/>
      <c r="J686" s="21"/>
      <c r="K686" s="222"/>
      <c r="L686" s="21"/>
      <c r="M686" s="222"/>
      <c r="N686" s="21"/>
      <c r="O686" s="120"/>
      <c r="P686" s="32"/>
      <c r="Q686" s="21"/>
      <c r="R686" s="32"/>
      <c r="S686" s="32"/>
      <c r="T686" s="32"/>
      <c r="U686" s="32"/>
      <c r="V686" s="32"/>
      <c r="W686" s="32"/>
      <c r="X686" s="32"/>
      <c r="Y686" s="32"/>
      <c r="Z686" s="223"/>
      <c r="AA686" s="223"/>
      <c r="AB686" s="223"/>
      <c r="AC686" s="223"/>
    </row>
    <row r="687" ht="15.75" customHeight="1">
      <c r="A687" s="21"/>
      <c r="B687" s="32"/>
      <c r="C687" s="71"/>
      <c r="D687" s="15"/>
      <c r="E687" s="21"/>
      <c r="F687" s="21"/>
      <c r="G687" s="21"/>
      <c r="H687" s="21"/>
      <c r="I687" s="120"/>
      <c r="J687" s="21"/>
      <c r="K687" s="222"/>
      <c r="L687" s="21"/>
      <c r="M687" s="222"/>
      <c r="N687" s="21"/>
      <c r="O687" s="120"/>
      <c r="P687" s="32"/>
      <c r="Q687" s="21"/>
      <c r="R687" s="32"/>
      <c r="S687" s="32"/>
      <c r="T687" s="32"/>
      <c r="U687" s="32"/>
      <c r="V687" s="32"/>
      <c r="W687" s="32"/>
      <c r="X687" s="32"/>
      <c r="Y687" s="32"/>
      <c r="Z687" s="223"/>
      <c r="AA687" s="223"/>
      <c r="AB687" s="223"/>
      <c r="AC687" s="223"/>
    </row>
    <row r="688" ht="15.75" customHeight="1">
      <c r="A688" s="21"/>
      <c r="B688" s="32"/>
      <c r="C688" s="71"/>
      <c r="D688" s="15"/>
      <c r="E688" s="21"/>
      <c r="F688" s="21"/>
      <c r="G688" s="21"/>
      <c r="H688" s="21"/>
      <c r="I688" s="120"/>
      <c r="J688" s="21"/>
      <c r="K688" s="222"/>
      <c r="L688" s="21"/>
      <c r="M688" s="222"/>
      <c r="N688" s="21"/>
      <c r="O688" s="120"/>
      <c r="P688" s="32"/>
      <c r="Q688" s="21"/>
      <c r="R688" s="32"/>
      <c r="S688" s="32"/>
      <c r="T688" s="32"/>
      <c r="U688" s="32"/>
      <c r="V688" s="32"/>
      <c r="W688" s="32"/>
      <c r="X688" s="32"/>
      <c r="Y688" s="32"/>
      <c r="Z688" s="223"/>
      <c r="AA688" s="223"/>
      <c r="AB688" s="223"/>
      <c r="AC688" s="223"/>
    </row>
    <row r="689" ht="15.75" customHeight="1">
      <c r="A689" s="21"/>
      <c r="B689" s="32"/>
      <c r="C689" s="71"/>
      <c r="D689" s="15"/>
      <c r="E689" s="21"/>
      <c r="F689" s="21"/>
      <c r="G689" s="21"/>
      <c r="H689" s="21"/>
      <c r="I689" s="120"/>
      <c r="J689" s="21"/>
      <c r="K689" s="222"/>
      <c r="L689" s="21"/>
      <c r="M689" s="222"/>
      <c r="N689" s="21"/>
      <c r="O689" s="120"/>
      <c r="P689" s="32"/>
      <c r="Q689" s="21"/>
      <c r="R689" s="32"/>
      <c r="S689" s="32"/>
      <c r="T689" s="32"/>
      <c r="U689" s="32"/>
      <c r="V689" s="32"/>
      <c r="W689" s="32"/>
      <c r="X689" s="32"/>
      <c r="Y689" s="32"/>
      <c r="Z689" s="223"/>
      <c r="AA689" s="223"/>
      <c r="AB689" s="223"/>
      <c r="AC689" s="223"/>
    </row>
    <row r="690" ht="15.75" customHeight="1">
      <c r="A690" s="21"/>
      <c r="B690" s="32"/>
      <c r="C690" s="71"/>
      <c r="D690" s="15"/>
      <c r="E690" s="21"/>
      <c r="F690" s="21"/>
      <c r="G690" s="21"/>
      <c r="H690" s="21"/>
      <c r="I690" s="120"/>
      <c r="J690" s="21"/>
      <c r="K690" s="222"/>
      <c r="L690" s="21"/>
      <c r="M690" s="222"/>
      <c r="N690" s="21"/>
      <c r="O690" s="120"/>
      <c r="P690" s="32"/>
      <c r="Q690" s="21"/>
      <c r="R690" s="32"/>
      <c r="S690" s="32"/>
      <c r="T690" s="32"/>
      <c r="U690" s="32"/>
      <c r="V690" s="32"/>
      <c r="W690" s="32"/>
      <c r="X690" s="32"/>
      <c r="Y690" s="32"/>
      <c r="Z690" s="223"/>
      <c r="AA690" s="223"/>
      <c r="AB690" s="223"/>
      <c r="AC690" s="223"/>
    </row>
    <row r="691" ht="15.75" customHeight="1">
      <c r="A691" s="21"/>
      <c r="B691" s="32"/>
      <c r="C691" s="71"/>
      <c r="D691" s="15"/>
      <c r="E691" s="21"/>
      <c r="F691" s="21"/>
      <c r="G691" s="21"/>
      <c r="H691" s="21"/>
      <c r="I691" s="120"/>
      <c r="J691" s="21"/>
      <c r="K691" s="222"/>
      <c r="L691" s="21"/>
      <c r="M691" s="222"/>
      <c r="N691" s="21"/>
      <c r="O691" s="120"/>
      <c r="P691" s="32"/>
      <c r="Q691" s="21"/>
      <c r="R691" s="32"/>
      <c r="S691" s="32"/>
      <c r="T691" s="32"/>
      <c r="U691" s="32"/>
      <c r="V691" s="32"/>
      <c r="W691" s="32"/>
      <c r="X691" s="32"/>
      <c r="Y691" s="32"/>
      <c r="Z691" s="223"/>
      <c r="AA691" s="223"/>
      <c r="AB691" s="223"/>
      <c r="AC691" s="223"/>
    </row>
    <row r="692" ht="15.75" customHeight="1">
      <c r="A692" s="21"/>
      <c r="B692" s="32"/>
      <c r="C692" s="71"/>
      <c r="D692" s="15"/>
      <c r="E692" s="21"/>
      <c r="F692" s="21"/>
      <c r="G692" s="21"/>
      <c r="H692" s="21"/>
      <c r="I692" s="120"/>
      <c r="J692" s="21"/>
      <c r="K692" s="222"/>
      <c r="L692" s="21"/>
      <c r="M692" s="222"/>
      <c r="N692" s="21"/>
      <c r="O692" s="120"/>
      <c r="P692" s="32"/>
      <c r="Q692" s="21"/>
      <c r="R692" s="32"/>
      <c r="S692" s="32"/>
      <c r="T692" s="32"/>
      <c r="U692" s="32"/>
      <c r="V692" s="32"/>
      <c r="W692" s="32"/>
      <c r="X692" s="32"/>
      <c r="Y692" s="32"/>
      <c r="Z692" s="223"/>
      <c r="AA692" s="223"/>
      <c r="AB692" s="223"/>
      <c r="AC692" s="223"/>
    </row>
    <row r="693" ht="15.75" customHeight="1">
      <c r="A693" s="21"/>
      <c r="B693" s="32"/>
      <c r="C693" s="71"/>
      <c r="D693" s="15"/>
      <c r="E693" s="21"/>
      <c r="F693" s="21"/>
      <c r="G693" s="21"/>
      <c r="H693" s="21"/>
      <c r="I693" s="120"/>
      <c r="J693" s="21"/>
      <c r="K693" s="222"/>
      <c r="L693" s="21"/>
      <c r="M693" s="222"/>
      <c r="N693" s="21"/>
      <c r="O693" s="120"/>
      <c r="P693" s="32"/>
      <c r="Q693" s="21"/>
      <c r="R693" s="32"/>
      <c r="S693" s="32"/>
      <c r="T693" s="32"/>
      <c r="U693" s="32"/>
      <c r="V693" s="32"/>
      <c r="W693" s="32"/>
      <c r="X693" s="32"/>
      <c r="Y693" s="32"/>
      <c r="Z693" s="223"/>
      <c r="AA693" s="223"/>
      <c r="AB693" s="223"/>
      <c r="AC693" s="223"/>
    </row>
    <row r="694" ht="15.75" customHeight="1">
      <c r="A694" s="21"/>
      <c r="B694" s="32"/>
      <c r="C694" s="71"/>
      <c r="D694" s="15"/>
      <c r="E694" s="21"/>
      <c r="F694" s="21"/>
      <c r="G694" s="21"/>
      <c r="H694" s="21"/>
      <c r="I694" s="120"/>
      <c r="J694" s="21"/>
      <c r="K694" s="222"/>
      <c r="L694" s="21"/>
      <c r="M694" s="222"/>
      <c r="N694" s="21"/>
      <c r="O694" s="120"/>
      <c r="P694" s="32"/>
      <c r="Q694" s="21"/>
      <c r="R694" s="32"/>
      <c r="S694" s="32"/>
      <c r="T694" s="32"/>
      <c r="U694" s="32"/>
      <c r="V694" s="32"/>
      <c r="W694" s="32"/>
      <c r="X694" s="32"/>
      <c r="Y694" s="32"/>
      <c r="Z694" s="223"/>
      <c r="AA694" s="223"/>
      <c r="AB694" s="223"/>
      <c r="AC694" s="223"/>
    </row>
    <row r="695" ht="15.75" customHeight="1">
      <c r="A695" s="21"/>
      <c r="B695" s="32"/>
      <c r="C695" s="71"/>
      <c r="D695" s="15"/>
      <c r="E695" s="21"/>
      <c r="F695" s="21"/>
      <c r="G695" s="21"/>
      <c r="H695" s="21"/>
      <c r="I695" s="120"/>
      <c r="J695" s="21"/>
      <c r="K695" s="222"/>
      <c r="L695" s="21"/>
      <c r="M695" s="222"/>
      <c r="N695" s="21"/>
      <c r="O695" s="120"/>
      <c r="P695" s="32"/>
      <c r="Q695" s="21"/>
      <c r="R695" s="32"/>
      <c r="S695" s="32"/>
      <c r="T695" s="32"/>
      <c r="U695" s="32"/>
      <c r="V695" s="32"/>
      <c r="W695" s="32"/>
      <c r="X695" s="32"/>
      <c r="Y695" s="32"/>
      <c r="Z695" s="223"/>
      <c r="AA695" s="223"/>
      <c r="AB695" s="223"/>
      <c r="AC695" s="223"/>
    </row>
    <row r="696" ht="15.75" customHeight="1">
      <c r="A696" s="21"/>
      <c r="B696" s="32"/>
      <c r="C696" s="71"/>
      <c r="D696" s="15"/>
      <c r="E696" s="21"/>
      <c r="F696" s="21"/>
      <c r="G696" s="21"/>
      <c r="H696" s="21"/>
      <c r="I696" s="120"/>
      <c r="J696" s="21"/>
      <c r="K696" s="222"/>
      <c r="L696" s="21"/>
      <c r="M696" s="222"/>
      <c r="N696" s="21"/>
      <c r="O696" s="120"/>
      <c r="P696" s="32"/>
      <c r="Q696" s="21"/>
      <c r="R696" s="32"/>
      <c r="S696" s="32"/>
      <c r="T696" s="32"/>
      <c r="U696" s="32"/>
      <c r="V696" s="32"/>
      <c r="W696" s="32"/>
      <c r="X696" s="32"/>
      <c r="Y696" s="32"/>
      <c r="Z696" s="223"/>
      <c r="AA696" s="223"/>
      <c r="AB696" s="223"/>
      <c r="AC696" s="223"/>
    </row>
    <row r="697" ht="15.75" customHeight="1">
      <c r="A697" s="21"/>
      <c r="B697" s="32"/>
      <c r="C697" s="71"/>
      <c r="D697" s="15"/>
      <c r="E697" s="21"/>
      <c r="F697" s="21"/>
      <c r="G697" s="21"/>
      <c r="H697" s="21"/>
      <c r="I697" s="120"/>
      <c r="J697" s="21"/>
      <c r="K697" s="222"/>
      <c r="L697" s="21"/>
      <c r="M697" s="222"/>
      <c r="N697" s="21"/>
      <c r="O697" s="120"/>
      <c r="P697" s="32"/>
      <c r="Q697" s="21"/>
      <c r="R697" s="32"/>
      <c r="S697" s="32"/>
      <c r="T697" s="32"/>
      <c r="U697" s="32"/>
      <c r="V697" s="32"/>
      <c r="W697" s="32"/>
      <c r="X697" s="32"/>
      <c r="Y697" s="32"/>
      <c r="Z697" s="223"/>
      <c r="AA697" s="223"/>
      <c r="AB697" s="223"/>
      <c r="AC697" s="223"/>
    </row>
    <row r="698" ht="15.75" customHeight="1">
      <c r="A698" s="21"/>
      <c r="B698" s="32"/>
      <c r="C698" s="71"/>
      <c r="D698" s="15"/>
      <c r="E698" s="21"/>
      <c r="F698" s="21"/>
      <c r="G698" s="21"/>
      <c r="H698" s="21"/>
      <c r="I698" s="120"/>
      <c r="J698" s="21"/>
      <c r="K698" s="222"/>
      <c r="L698" s="21"/>
      <c r="M698" s="222"/>
      <c r="N698" s="21"/>
      <c r="O698" s="120"/>
      <c r="P698" s="32"/>
      <c r="Q698" s="21"/>
      <c r="R698" s="32"/>
      <c r="S698" s="32"/>
      <c r="T698" s="32"/>
      <c r="U698" s="32"/>
      <c r="V698" s="32"/>
      <c r="W698" s="32"/>
      <c r="X698" s="32"/>
      <c r="Y698" s="32"/>
      <c r="Z698" s="223"/>
      <c r="AA698" s="223"/>
      <c r="AB698" s="223"/>
      <c r="AC698" s="223"/>
    </row>
    <row r="699" ht="15.75" customHeight="1">
      <c r="A699" s="21"/>
      <c r="B699" s="32"/>
      <c r="C699" s="71"/>
      <c r="D699" s="15"/>
      <c r="E699" s="21"/>
      <c r="F699" s="21"/>
      <c r="G699" s="21"/>
      <c r="H699" s="21"/>
      <c r="I699" s="120"/>
      <c r="J699" s="21"/>
      <c r="K699" s="222"/>
      <c r="L699" s="21"/>
      <c r="M699" s="222"/>
      <c r="N699" s="21"/>
      <c r="O699" s="120"/>
      <c r="P699" s="32"/>
      <c r="Q699" s="21"/>
      <c r="R699" s="32"/>
      <c r="S699" s="32"/>
      <c r="T699" s="32"/>
      <c r="U699" s="32"/>
      <c r="V699" s="32"/>
      <c r="W699" s="32"/>
      <c r="X699" s="32"/>
      <c r="Y699" s="32"/>
      <c r="Z699" s="223"/>
      <c r="AA699" s="223"/>
      <c r="AB699" s="223"/>
      <c r="AC699" s="223"/>
    </row>
    <row r="700" ht="15.75" customHeight="1">
      <c r="A700" s="21"/>
      <c r="B700" s="32"/>
      <c r="C700" s="71"/>
      <c r="D700" s="15"/>
      <c r="E700" s="21"/>
      <c r="F700" s="21"/>
      <c r="G700" s="21"/>
      <c r="H700" s="21"/>
      <c r="I700" s="120"/>
      <c r="J700" s="21"/>
      <c r="K700" s="222"/>
      <c r="L700" s="21"/>
      <c r="M700" s="222"/>
      <c r="N700" s="21"/>
      <c r="O700" s="120"/>
      <c r="P700" s="32"/>
      <c r="Q700" s="21"/>
      <c r="R700" s="32"/>
      <c r="S700" s="32"/>
      <c r="T700" s="32"/>
      <c r="U700" s="32"/>
      <c r="V700" s="32"/>
      <c r="W700" s="32"/>
      <c r="X700" s="32"/>
      <c r="Y700" s="32"/>
      <c r="Z700" s="223"/>
      <c r="AA700" s="223"/>
      <c r="AB700" s="223"/>
      <c r="AC700" s="223"/>
    </row>
    <row r="701" ht="15.75" customHeight="1">
      <c r="A701" s="21"/>
      <c r="B701" s="32"/>
      <c r="C701" s="71"/>
      <c r="D701" s="15"/>
      <c r="E701" s="21"/>
      <c r="F701" s="21"/>
      <c r="G701" s="21"/>
      <c r="H701" s="21"/>
      <c r="I701" s="120"/>
      <c r="J701" s="21"/>
      <c r="K701" s="222"/>
      <c r="L701" s="21"/>
      <c r="M701" s="222"/>
      <c r="N701" s="21"/>
      <c r="O701" s="120"/>
      <c r="P701" s="32"/>
      <c r="Q701" s="21"/>
      <c r="R701" s="32"/>
      <c r="S701" s="32"/>
      <c r="T701" s="32"/>
      <c r="U701" s="32"/>
      <c r="V701" s="32"/>
      <c r="W701" s="32"/>
      <c r="X701" s="32"/>
      <c r="Y701" s="32"/>
      <c r="Z701" s="223"/>
      <c r="AA701" s="223"/>
      <c r="AB701" s="223"/>
      <c r="AC701" s="223"/>
    </row>
    <row r="702" ht="15.75" customHeight="1">
      <c r="A702" s="21"/>
      <c r="B702" s="32"/>
      <c r="C702" s="71"/>
      <c r="D702" s="15"/>
      <c r="E702" s="21"/>
      <c r="F702" s="21"/>
      <c r="G702" s="21"/>
      <c r="H702" s="21"/>
      <c r="I702" s="120"/>
      <c r="J702" s="21"/>
      <c r="K702" s="222"/>
      <c r="L702" s="21"/>
      <c r="M702" s="222"/>
      <c r="N702" s="21"/>
      <c r="O702" s="120"/>
      <c r="P702" s="32"/>
      <c r="Q702" s="21"/>
      <c r="R702" s="32"/>
      <c r="S702" s="32"/>
      <c r="T702" s="32"/>
      <c r="U702" s="32"/>
      <c r="V702" s="32"/>
      <c r="W702" s="32"/>
      <c r="X702" s="32"/>
      <c r="Y702" s="32"/>
      <c r="Z702" s="223"/>
      <c r="AA702" s="223"/>
      <c r="AB702" s="223"/>
      <c r="AC702" s="223"/>
    </row>
    <row r="703" ht="15.75" customHeight="1">
      <c r="A703" s="21"/>
      <c r="B703" s="32"/>
      <c r="C703" s="71"/>
      <c r="D703" s="15"/>
      <c r="E703" s="21"/>
      <c r="F703" s="21"/>
      <c r="G703" s="21"/>
      <c r="H703" s="21"/>
      <c r="I703" s="120"/>
      <c r="J703" s="21"/>
      <c r="K703" s="222"/>
      <c r="L703" s="21"/>
      <c r="M703" s="222"/>
      <c r="N703" s="21"/>
      <c r="O703" s="120"/>
      <c r="P703" s="32"/>
      <c r="Q703" s="21"/>
      <c r="R703" s="32"/>
      <c r="S703" s="32"/>
      <c r="T703" s="32"/>
      <c r="U703" s="32"/>
      <c r="V703" s="32"/>
      <c r="W703" s="32"/>
      <c r="X703" s="32"/>
      <c r="Y703" s="32"/>
      <c r="Z703" s="223"/>
      <c r="AA703" s="223"/>
      <c r="AB703" s="223"/>
      <c r="AC703" s="223"/>
    </row>
    <row r="704" ht="15.75" customHeight="1">
      <c r="A704" s="21"/>
      <c r="B704" s="32"/>
      <c r="C704" s="71"/>
      <c r="D704" s="15"/>
      <c r="E704" s="21"/>
      <c r="F704" s="21"/>
      <c r="G704" s="21"/>
      <c r="H704" s="21"/>
      <c r="I704" s="120"/>
      <c r="J704" s="21"/>
      <c r="K704" s="222"/>
      <c r="L704" s="21"/>
      <c r="M704" s="222"/>
      <c r="N704" s="21"/>
      <c r="O704" s="120"/>
      <c r="P704" s="32"/>
      <c r="Q704" s="21"/>
      <c r="R704" s="32"/>
      <c r="S704" s="32"/>
      <c r="T704" s="32"/>
      <c r="U704" s="32"/>
      <c r="V704" s="32"/>
      <c r="W704" s="32"/>
      <c r="X704" s="32"/>
      <c r="Y704" s="32"/>
      <c r="Z704" s="223"/>
      <c r="AA704" s="223"/>
      <c r="AB704" s="223"/>
      <c r="AC704" s="223"/>
    </row>
    <row r="705" ht="15.75" customHeight="1">
      <c r="A705" s="21"/>
      <c r="B705" s="32"/>
      <c r="C705" s="71"/>
      <c r="D705" s="15"/>
      <c r="E705" s="21"/>
      <c r="F705" s="21"/>
      <c r="G705" s="21"/>
      <c r="H705" s="21"/>
      <c r="I705" s="120"/>
      <c r="J705" s="21"/>
      <c r="K705" s="222"/>
      <c r="L705" s="21"/>
      <c r="M705" s="222"/>
      <c r="N705" s="21"/>
      <c r="O705" s="120"/>
      <c r="P705" s="32"/>
      <c r="Q705" s="21"/>
      <c r="R705" s="32"/>
      <c r="S705" s="32"/>
      <c r="T705" s="32"/>
      <c r="U705" s="32"/>
      <c r="V705" s="32"/>
      <c r="W705" s="32"/>
      <c r="X705" s="32"/>
      <c r="Y705" s="32"/>
      <c r="Z705" s="223"/>
      <c r="AA705" s="223"/>
      <c r="AB705" s="223"/>
      <c r="AC705" s="223"/>
    </row>
    <row r="706" ht="15.75" customHeight="1">
      <c r="A706" s="21"/>
      <c r="B706" s="32"/>
      <c r="C706" s="71"/>
      <c r="D706" s="15"/>
      <c r="E706" s="21"/>
      <c r="F706" s="21"/>
      <c r="G706" s="21"/>
      <c r="H706" s="21"/>
      <c r="I706" s="120"/>
      <c r="J706" s="21"/>
      <c r="K706" s="222"/>
      <c r="L706" s="21"/>
      <c r="M706" s="222"/>
      <c r="N706" s="21"/>
      <c r="O706" s="120"/>
      <c r="P706" s="32"/>
      <c r="Q706" s="21"/>
      <c r="R706" s="32"/>
      <c r="S706" s="32"/>
      <c r="T706" s="32"/>
      <c r="U706" s="32"/>
      <c r="V706" s="32"/>
      <c r="W706" s="32"/>
      <c r="X706" s="32"/>
      <c r="Y706" s="32"/>
      <c r="Z706" s="223"/>
      <c r="AA706" s="223"/>
      <c r="AB706" s="223"/>
      <c r="AC706" s="223"/>
    </row>
    <row r="707" ht="15.75" customHeight="1">
      <c r="A707" s="21"/>
      <c r="B707" s="32"/>
      <c r="C707" s="71"/>
      <c r="D707" s="15"/>
      <c r="E707" s="21"/>
      <c r="F707" s="21"/>
      <c r="G707" s="21"/>
      <c r="H707" s="21"/>
      <c r="I707" s="120"/>
      <c r="J707" s="21"/>
      <c r="K707" s="222"/>
      <c r="L707" s="21"/>
      <c r="M707" s="222"/>
      <c r="N707" s="21"/>
      <c r="O707" s="120"/>
      <c r="P707" s="32"/>
      <c r="Q707" s="21"/>
      <c r="R707" s="32"/>
      <c r="S707" s="32"/>
      <c r="T707" s="32"/>
      <c r="U707" s="32"/>
      <c r="V707" s="32"/>
      <c r="W707" s="32"/>
      <c r="X707" s="32"/>
      <c r="Y707" s="32"/>
      <c r="Z707" s="223"/>
      <c r="AA707" s="223"/>
      <c r="AB707" s="223"/>
      <c r="AC707" s="223"/>
    </row>
    <row r="708" ht="15.75" customHeight="1">
      <c r="A708" s="21"/>
      <c r="B708" s="32"/>
      <c r="C708" s="71"/>
      <c r="D708" s="15"/>
      <c r="E708" s="21"/>
      <c r="F708" s="21"/>
      <c r="G708" s="21"/>
      <c r="H708" s="21"/>
      <c r="I708" s="120"/>
      <c r="J708" s="21"/>
      <c r="K708" s="222"/>
      <c r="L708" s="21"/>
      <c r="M708" s="222"/>
      <c r="N708" s="21"/>
      <c r="O708" s="120"/>
      <c r="P708" s="32"/>
      <c r="Q708" s="21"/>
      <c r="R708" s="32"/>
      <c r="S708" s="32"/>
      <c r="T708" s="32"/>
      <c r="U708" s="32"/>
      <c r="V708" s="32"/>
      <c r="W708" s="32"/>
      <c r="X708" s="32"/>
      <c r="Y708" s="32"/>
      <c r="Z708" s="223"/>
      <c r="AA708" s="223"/>
      <c r="AB708" s="223"/>
      <c r="AC708" s="223"/>
    </row>
    <row r="709" ht="15.75" customHeight="1">
      <c r="A709" s="21"/>
      <c r="B709" s="32"/>
      <c r="C709" s="71"/>
      <c r="D709" s="15"/>
      <c r="E709" s="21"/>
      <c r="F709" s="21"/>
      <c r="G709" s="21"/>
      <c r="H709" s="21"/>
      <c r="I709" s="120"/>
      <c r="J709" s="21"/>
      <c r="K709" s="222"/>
      <c r="L709" s="21"/>
      <c r="M709" s="222"/>
      <c r="N709" s="21"/>
      <c r="O709" s="120"/>
      <c r="P709" s="32"/>
      <c r="Q709" s="21"/>
      <c r="R709" s="32"/>
      <c r="S709" s="32"/>
      <c r="T709" s="32"/>
      <c r="U709" s="32"/>
      <c r="V709" s="32"/>
      <c r="W709" s="32"/>
      <c r="X709" s="32"/>
      <c r="Y709" s="32"/>
      <c r="Z709" s="223"/>
      <c r="AA709" s="223"/>
      <c r="AB709" s="223"/>
      <c r="AC709" s="223"/>
    </row>
    <row r="710" ht="15.75" customHeight="1">
      <c r="A710" s="21"/>
      <c r="B710" s="32"/>
      <c r="C710" s="71"/>
      <c r="D710" s="15"/>
      <c r="E710" s="21"/>
      <c r="F710" s="21"/>
      <c r="G710" s="21"/>
      <c r="H710" s="21"/>
      <c r="I710" s="120"/>
      <c r="J710" s="21"/>
      <c r="K710" s="222"/>
      <c r="L710" s="21"/>
      <c r="M710" s="222"/>
      <c r="N710" s="21"/>
      <c r="O710" s="120"/>
      <c r="P710" s="32"/>
      <c r="Q710" s="21"/>
      <c r="R710" s="32"/>
      <c r="S710" s="32"/>
      <c r="T710" s="32"/>
      <c r="U710" s="32"/>
      <c r="V710" s="32"/>
      <c r="W710" s="32"/>
      <c r="X710" s="32"/>
      <c r="Y710" s="32"/>
      <c r="Z710" s="223"/>
      <c r="AA710" s="223"/>
      <c r="AB710" s="223"/>
      <c r="AC710" s="223"/>
    </row>
    <row r="711" ht="15.75" customHeight="1">
      <c r="A711" s="21"/>
      <c r="B711" s="32"/>
      <c r="C711" s="71"/>
      <c r="D711" s="15"/>
      <c r="E711" s="21"/>
      <c r="F711" s="21"/>
      <c r="G711" s="21"/>
      <c r="H711" s="21"/>
      <c r="I711" s="120"/>
      <c r="J711" s="21"/>
      <c r="K711" s="222"/>
      <c r="L711" s="21"/>
      <c r="M711" s="222"/>
      <c r="N711" s="21"/>
      <c r="O711" s="120"/>
      <c r="P711" s="32"/>
      <c r="Q711" s="21"/>
      <c r="R711" s="32"/>
      <c r="S711" s="32"/>
      <c r="T711" s="32"/>
      <c r="U711" s="32"/>
      <c r="V711" s="32"/>
      <c r="W711" s="32"/>
      <c r="X711" s="32"/>
      <c r="Y711" s="32"/>
      <c r="Z711" s="223"/>
      <c r="AA711" s="223"/>
      <c r="AB711" s="223"/>
      <c r="AC711" s="223"/>
    </row>
    <row r="712" ht="15.75" customHeight="1">
      <c r="A712" s="21"/>
      <c r="B712" s="32"/>
      <c r="C712" s="71"/>
      <c r="D712" s="15"/>
      <c r="E712" s="21"/>
      <c r="F712" s="21"/>
      <c r="G712" s="21"/>
      <c r="H712" s="21"/>
      <c r="I712" s="120"/>
      <c r="J712" s="21"/>
      <c r="K712" s="222"/>
      <c r="L712" s="21"/>
      <c r="M712" s="222"/>
      <c r="N712" s="21"/>
      <c r="O712" s="120"/>
      <c r="P712" s="32"/>
      <c r="Q712" s="21"/>
      <c r="R712" s="32"/>
      <c r="S712" s="32"/>
      <c r="T712" s="32"/>
      <c r="U712" s="32"/>
      <c r="V712" s="32"/>
      <c r="W712" s="32"/>
      <c r="X712" s="32"/>
      <c r="Y712" s="32"/>
      <c r="Z712" s="223"/>
      <c r="AA712" s="223"/>
      <c r="AB712" s="223"/>
      <c r="AC712" s="223"/>
    </row>
    <row r="713" ht="15.75" customHeight="1">
      <c r="A713" s="21"/>
      <c r="B713" s="32"/>
      <c r="C713" s="71"/>
      <c r="D713" s="15"/>
      <c r="E713" s="21"/>
      <c r="F713" s="21"/>
      <c r="G713" s="21"/>
      <c r="H713" s="21"/>
      <c r="I713" s="120"/>
      <c r="J713" s="21"/>
      <c r="K713" s="222"/>
      <c r="L713" s="21"/>
      <c r="M713" s="222"/>
      <c r="N713" s="21"/>
      <c r="O713" s="120"/>
      <c r="P713" s="32"/>
      <c r="Q713" s="21"/>
      <c r="R713" s="32"/>
      <c r="S713" s="32"/>
      <c r="T713" s="32"/>
      <c r="U713" s="32"/>
      <c r="V713" s="32"/>
      <c r="W713" s="32"/>
      <c r="X713" s="32"/>
      <c r="Y713" s="32"/>
      <c r="Z713" s="223"/>
      <c r="AA713" s="223"/>
      <c r="AB713" s="223"/>
      <c r="AC713" s="223"/>
    </row>
    <row r="714" ht="15.75" customHeight="1">
      <c r="A714" s="21"/>
      <c r="B714" s="32"/>
      <c r="C714" s="71"/>
      <c r="D714" s="15"/>
      <c r="E714" s="21"/>
      <c r="F714" s="21"/>
      <c r="G714" s="21"/>
      <c r="H714" s="21"/>
      <c r="I714" s="120"/>
      <c r="J714" s="21"/>
      <c r="K714" s="222"/>
      <c r="L714" s="21"/>
      <c r="M714" s="222"/>
      <c r="N714" s="21"/>
      <c r="O714" s="120"/>
      <c r="P714" s="32"/>
      <c r="Q714" s="21"/>
      <c r="R714" s="32"/>
      <c r="S714" s="32"/>
      <c r="T714" s="32"/>
      <c r="U714" s="32"/>
      <c r="V714" s="32"/>
      <c r="W714" s="32"/>
      <c r="X714" s="32"/>
      <c r="Y714" s="32"/>
      <c r="Z714" s="223"/>
      <c r="AA714" s="223"/>
      <c r="AB714" s="223"/>
      <c r="AC714" s="223"/>
    </row>
    <row r="715" ht="15.75" customHeight="1">
      <c r="A715" s="21"/>
      <c r="B715" s="32"/>
      <c r="C715" s="71"/>
      <c r="D715" s="15"/>
      <c r="E715" s="21"/>
      <c r="F715" s="21"/>
      <c r="G715" s="21"/>
      <c r="H715" s="21"/>
      <c r="I715" s="120"/>
      <c r="J715" s="21"/>
      <c r="K715" s="222"/>
      <c r="L715" s="21"/>
      <c r="M715" s="222"/>
      <c r="N715" s="21"/>
      <c r="O715" s="120"/>
      <c r="P715" s="32"/>
      <c r="Q715" s="21"/>
      <c r="R715" s="32"/>
      <c r="S715" s="32"/>
      <c r="T715" s="32"/>
      <c r="U715" s="32"/>
      <c r="V715" s="32"/>
      <c r="W715" s="32"/>
      <c r="X715" s="32"/>
      <c r="Y715" s="32"/>
      <c r="Z715" s="223"/>
      <c r="AA715" s="223"/>
      <c r="AB715" s="223"/>
      <c r="AC715" s="223"/>
    </row>
    <row r="716" ht="15.75" customHeight="1">
      <c r="A716" s="21"/>
      <c r="B716" s="32"/>
      <c r="C716" s="71"/>
      <c r="D716" s="15"/>
      <c r="E716" s="21"/>
      <c r="F716" s="21"/>
      <c r="G716" s="21"/>
      <c r="H716" s="21"/>
      <c r="I716" s="120"/>
      <c r="J716" s="21"/>
      <c r="K716" s="222"/>
      <c r="L716" s="21"/>
      <c r="M716" s="222"/>
      <c r="N716" s="21"/>
      <c r="O716" s="120"/>
      <c r="P716" s="32"/>
      <c r="Q716" s="21"/>
      <c r="R716" s="32"/>
      <c r="S716" s="32"/>
      <c r="T716" s="32"/>
      <c r="U716" s="32"/>
      <c r="V716" s="32"/>
      <c r="W716" s="32"/>
      <c r="X716" s="32"/>
      <c r="Y716" s="32"/>
      <c r="Z716" s="223"/>
      <c r="AA716" s="223"/>
      <c r="AB716" s="223"/>
      <c r="AC716" s="223"/>
    </row>
    <row r="717" ht="15.75" customHeight="1">
      <c r="A717" s="21"/>
      <c r="B717" s="32"/>
      <c r="C717" s="71"/>
      <c r="D717" s="15"/>
      <c r="E717" s="21"/>
      <c r="F717" s="21"/>
      <c r="G717" s="21"/>
      <c r="H717" s="21"/>
      <c r="I717" s="120"/>
      <c r="J717" s="21"/>
      <c r="K717" s="222"/>
      <c r="L717" s="21"/>
      <c r="M717" s="222"/>
      <c r="N717" s="21"/>
      <c r="O717" s="120"/>
      <c r="P717" s="32"/>
      <c r="Q717" s="21"/>
      <c r="R717" s="32"/>
      <c r="S717" s="32"/>
      <c r="T717" s="32"/>
      <c r="U717" s="32"/>
      <c r="V717" s="32"/>
      <c r="W717" s="32"/>
      <c r="X717" s="32"/>
      <c r="Y717" s="32"/>
      <c r="Z717" s="223"/>
      <c r="AA717" s="223"/>
      <c r="AB717" s="223"/>
      <c r="AC717" s="223"/>
    </row>
    <row r="718" ht="15.75" customHeight="1">
      <c r="A718" s="21"/>
      <c r="B718" s="32"/>
      <c r="C718" s="71"/>
      <c r="D718" s="15"/>
      <c r="E718" s="21"/>
      <c r="F718" s="21"/>
      <c r="G718" s="21"/>
      <c r="H718" s="21"/>
      <c r="I718" s="120"/>
      <c r="J718" s="21"/>
      <c r="K718" s="222"/>
      <c r="L718" s="21"/>
      <c r="M718" s="222"/>
      <c r="N718" s="21"/>
      <c r="O718" s="120"/>
      <c r="P718" s="32"/>
      <c r="Q718" s="21"/>
      <c r="R718" s="32"/>
      <c r="S718" s="32"/>
      <c r="T718" s="32"/>
      <c r="U718" s="32"/>
      <c r="V718" s="32"/>
      <c r="W718" s="32"/>
      <c r="X718" s="32"/>
      <c r="Y718" s="32"/>
      <c r="Z718" s="223"/>
      <c r="AA718" s="223"/>
      <c r="AB718" s="223"/>
      <c r="AC718" s="223"/>
    </row>
    <row r="719" ht="15.75" customHeight="1">
      <c r="A719" s="21"/>
      <c r="B719" s="32"/>
      <c r="C719" s="71"/>
      <c r="D719" s="15"/>
      <c r="E719" s="21"/>
      <c r="F719" s="21"/>
      <c r="G719" s="21"/>
      <c r="H719" s="21"/>
      <c r="I719" s="120"/>
      <c r="J719" s="21"/>
      <c r="K719" s="222"/>
      <c r="L719" s="21"/>
      <c r="M719" s="222"/>
      <c r="N719" s="21"/>
      <c r="O719" s="120"/>
      <c r="P719" s="32"/>
      <c r="Q719" s="21"/>
      <c r="R719" s="32"/>
      <c r="S719" s="32"/>
      <c r="T719" s="32"/>
      <c r="U719" s="32"/>
      <c r="V719" s="32"/>
      <c r="W719" s="32"/>
      <c r="X719" s="32"/>
      <c r="Y719" s="32"/>
      <c r="Z719" s="223"/>
      <c r="AA719" s="223"/>
      <c r="AB719" s="223"/>
      <c r="AC719" s="223"/>
    </row>
    <row r="720" ht="15.75" customHeight="1">
      <c r="A720" s="21"/>
      <c r="B720" s="32"/>
      <c r="C720" s="71"/>
      <c r="D720" s="15"/>
      <c r="E720" s="21"/>
      <c r="F720" s="21"/>
      <c r="G720" s="21"/>
      <c r="H720" s="21"/>
      <c r="I720" s="120"/>
      <c r="J720" s="21"/>
      <c r="K720" s="222"/>
      <c r="L720" s="21"/>
      <c r="M720" s="222"/>
      <c r="N720" s="21"/>
      <c r="O720" s="120"/>
      <c r="P720" s="32"/>
      <c r="Q720" s="21"/>
      <c r="R720" s="32"/>
      <c r="S720" s="32"/>
      <c r="T720" s="32"/>
      <c r="U720" s="32"/>
      <c r="V720" s="32"/>
      <c r="W720" s="32"/>
      <c r="X720" s="32"/>
      <c r="Y720" s="32"/>
      <c r="Z720" s="223"/>
      <c r="AA720" s="223"/>
      <c r="AB720" s="223"/>
      <c r="AC720" s="223"/>
    </row>
    <row r="721" ht="15.75" customHeight="1">
      <c r="A721" s="21"/>
      <c r="B721" s="32"/>
      <c r="C721" s="71"/>
      <c r="D721" s="15"/>
      <c r="E721" s="21"/>
      <c r="F721" s="21"/>
      <c r="G721" s="21"/>
      <c r="H721" s="21"/>
      <c r="I721" s="120"/>
      <c r="J721" s="21"/>
      <c r="K721" s="222"/>
      <c r="L721" s="21"/>
      <c r="M721" s="222"/>
      <c r="N721" s="21"/>
      <c r="O721" s="120"/>
      <c r="P721" s="32"/>
      <c r="Q721" s="21"/>
      <c r="R721" s="32"/>
      <c r="S721" s="32"/>
      <c r="T721" s="32"/>
      <c r="U721" s="32"/>
      <c r="V721" s="32"/>
      <c r="W721" s="32"/>
      <c r="X721" s="32"/>
      <c r="Y721" s="32"/>
      <c r="Z721" s="223"/>
      <c r="AA721" s="223"/>
      <c r="AB721" s="223"/>
      <c r="AC721" s="223"/>
    </row>
    <row r="722" ht="15.75" customHeight="1">
      <c r="A722" s="21"/>
      <c r="B722" s="32"/>
      <c r="C722" s="71"/>
      <c r="D722" s="15"/>
      <c r="E722" s="21"/>
      <c r="F722" s="21"/>
      <c r="G722" s="21"/>
      <c r="H722" s="21"/>
      <c r="I722" s="120"/>
      <c r="J722" s="21"/>
      <c r="K722" s="222"/>
      <c r="L722" s="21"/>
      <c r="M722" s="222"/>
      <c r="N722" s="21"/>
      <c r="O722" s="120"/>
      <c r="P722" s="32"/>
      <c r="Q722" s="21"/>
      <c r="R722" s="32"/>
      <c r="S722" s="32"/>
      <c r="T722" s="32"/>
      <c r="U722" s="32"/>
      <c r="V722" s="32"/>
      <c r="W722" s="32"/>
      <c r="X722" s="32"/>
      <c r="Y722" s="32"/>
      <c r="Z722" s="223"/>
      <c r="AA722" s="223"/>
      <c r="AB722" s="223"/>
      <c r="AC722" s="223"/>
    </row>
    <row r="723" ht="15.75" customHeight="1">
      <c r="A723" s="21"/>
      <c r="B723" s="32"/>
      <c r="C723" s="71"/>
      <c r="D723" s="15"/>
      <c r="E723" s="21"/>
      <c r="F723" s="21"/>
      <c r="G723" s="21"/>
      <c r="H723" s="21"/>
      <c r="I723" s="120"/>
      <c r="J723" s="21"/>
      <c r="K723" s="222"/>
      <c r="L723" s="21"/>
      <c r="M723" s="222"/>
      <c r="N723" s="21"/>
      <c r="O723" s="120"/>
      <c r="P723" s="32"/>
      <c r="Q723" s="21"/>
      <c r="R723" s="32"/>
      <c r="S723" s="32"/>
      <c r="T723" s="32"/>
      <c r="U723" s="32"/>
      <c r="V723" s="32"/>
      <c r="W723" s="32"/>
      <c r="X723" s="32"/>
      <c r="Y723" s="32"/>
      <c r="Z723" s="223"/>
      <c r="AA723" s="223"/>
      <c r="AB723" s="223"/>
      <c r="AC723" s="223"/>
    </row>
    <row r="724" ht="15.75" customHeight="1">
      <c r="A724" s="21"/>
      <c r="B724" s="32"/>
      <c r="C724" s="71"/>
      <c r="D724" s="15"/>
      <c r="E724" s="21"/>
      <c r="F724" s="21"/>
      <c r="G724" s="21"/>
      <c r="H724" s="21"/>
      <c r="I724" s="120"/>
      <c r="J724" s="21"/>
      <c r="K724" s="222"/>
      <c r="L724" s="21"/>
      <c r="M724" s="222"/>
      <c r="N724" s="21"/>
      <c r="O724" s="120"/>
      <c r="P724" s="32"/>
      <c r="Q724" s="21"/>
      <c r="R724" s="32"/>
      <c r="S724" s="32"/>
      <c r="T724" s="32"/>
      <c r="U724" s="32"/>
      <c r="V724" s="32"/>
      <c r="W724" s="32"/>
      <c r="X724" s="32"/>
      <c r="Y724" s="32"/>
      <c r="Z724" s="223"/>
      <c r="AA724" s="223"/>
      <c r="AB724" s="223"/>
      <c r="AC724" s="223"/>
    </row>
    <row r="725" ht="15.75" customHeight="1">
      <c r="A725" s="21"/>
      <c r="B725" s="32"/>
      <c r="C725" s="71"/>
      <c r="D725" s="15"/>
      <c r="E725" s="21"/>
      <c r="F725" s="21"/>
      <c r="G725" s="21"/>
      <c r="H725" s="21"/>
      <c r="I725" s="120"/>
      <c r="J725" s="21"/>
      <c r="K725" s="222"/>
      <c r="L725" s="21"/>
      <c r="M725" s="222"/>
      <c r="N725" s="21"/>
      <c r="O725" s="120"/>
      <c r="P725" s="32"/>
      <c r="Q725" s="21"/>
      <c r="R725" s="32"/>
      <c r="S725" s="32"/>
      <c r="T725" s="32"/>
      <c r="U725" s="32"/>
      <c r="V725" s="32"/>
      <c r="W725" s="32"/>
      <c r="X725" s="32"/>
      <c r="Y725" s="32"/>
      <c r="Z725" s="223"/>
      <c r="AA725" s="223"/>
      <c r="AB725" s="223"/>
      <c r="AC725" s="223"/>
    </row>
    <row r="726" ht="15.75" customHeight="1">
      <c r="A726" s="21"/>
      <c r="B726" s="32"/>
      <c r="C726" s="71"/>
      <c r="D726" s="15"/>
      <c r="E726" s="21"/>
      <c r="F726" s="21"/>
      <c r="G726" s="21"/>
      <c r="H726" s="21"/>
      <c r="I726" s="120"/>
      <c r="J726" s="21"/>
      <c r="K726" s="222"/>
      <c r="L726" s="21"/>
      <c r="M726" s="222"/>
      <c r="N726" s="21"/>
      <c r="O726" s="120"/>
      <c r="P726" s="32"/>
      <c r="Q726" s="21"/>
      <c r="R726" s="32"/>
      <c r="S726" s="32"/>
      <c r="T726" s="32"/>
      <c r="U726" s="32"/>
      <c r="V726" s="32"/>
      <c r="W726" s="32"/>
      <c r="X726" s="32"/>
      <c r="Y726" s="32"/>
      <c r="Z726" s="223"/>
      <c r="AA726" s="223"/>
      <c r="AB726" s="223"/>
      <c r="AC726" s="223"/>
    </row>
    <row r="727" ht="15.75" customHeight="1">
      <c r="A727" s="21"/>
      <c r="B727" s="32"/>
      <c r="C727" s="71"/>
      <c r="D727" s="15"/>
      <c r="E727" s="21"/>
      <c r="F727" s="21"/>
      <c r="G727" s="21"/>
      <c r="H727" s="21"/>
      <c r="I727" s="120"/>
      <c r="J727" s="21"/>
      <c r="K727" s="222"/>
      <c r="L727" s="21"/>
      <c r="M727" s="222"/>
      <c r="N727" s="21"/>
      <c r="O727" s="120"/>
      <c r="P727" s="32"/>
      <c r="Q727" s="21"/>
      <c r="R727" s="32"/>
      <c r="S727" s="32"/>
      <c r="T727" s="32"/>
      <c r="U727" s="32"/>
      <c r="V727" s="32"/>
      <c r="W727" s="32"/>
      <c r="X727" s="32"/>
      <c r="Y727" s="32"/>
      <c r="Z727" s="223"/>
      <c r="AA727" s="223"/>
      <c r="AB727" s="223"/>
      <c r="AC727" s="223"/>
    </row>
    <row r="728" ht="15.75" customHeight="1">
      <c r="A728" s="21"/>
      <c r="B728" s="32"/>
      <c r="C728" s="71"/>
      <c r="D728" s="15"/>
      <c r="E728" s="21"/>
      <c r="F728" s="21"/>
      <c r="G728" s="21"/>
      <c r="H728" s="21"/>
      <c r="I728" s="120"/>
      <c r="J728" s="21"/>
      <c r="K728" s="222"/>
      <c r="L728" s="21"/>
      <c r="M728" s="222"/>
      <c r="N728" s="21"/>
      <c r="O728" s="120"/>
      <c r="P728" s="32"/>
      <c r="Q728" s="21"/>
      <c r="R728" s="32"/>
      <c r="S728" s="32"/>
      <c r="T728" s="32"/>
      <c r="U728" s="32"/>
      <c r="V728" s="32"/>
      <c r="W728" s="32"/>
      <c r="X728" s="32"/>
      <c r="Y728" s="32"/>
      <c r="Z728" s="223"/>
      <c r="AA728" s="223"/>
      <c r="AB728" s="223"/>
      <c r="AC728" s="223"/>
    </row>
    <row r="729" ht="15.75" customHeight="1">
      <c r="A729" s="21"/>
      <c r="B729" s="32"/>
      <c r="C729" s="71"/>
      <c r="D729" s="15"/>
      <c r="E729" s="21"/>
      <c r="F729" s="21"/>
      <c r="G729" s="21"/>
      <c r="H729" s="21"/>
      <c r="I729" s="120"/>
      <c r="J729" s="21"/>
      <c r="K729" s="222"/>
      <c r="L729" s="21"/>
      <c r="M729" s="222"/>
      <c r="N729" s="21"/>
      <c r="O729" s="120"/>
      <c r="P729" s="32"/>
      <c r="Q729" s="21"/>
      <c r="R729" s="32"/>
      <c r="S729" s="32"/>
      <c r="T729" s="32"/>
      <c r="U729" s="32"/>
      <c r="V729" s="32"/>
      <c r="W729" s="32"/>
      <c r="X729" s="32"/>
      <c r="Y729" s="32"/>
      <c r="Z729" s="223"/>
      <c r="AA729" s="223"/>
      <c r="AB729" s="223"/>
      <c r="AC729" s="223"/>
    </row>
    <row r="730" ht="15.75" customHeight="1">
      <c r="A730" s="21"/>
      <c r="B730" s="32"/>
      <c r="C730" s="71"/>
      <c r="D730" s="15"/>
      <c r="E730" s="21"/>
      <c r="F730" s="21"/>
      <c r="G730" s="21"/>
      <c r="H730" s="21"/>
      <c r="I730" s="120"/>
      <c r="J730" s="21"/>
      <c r="K730" s="222"/>
      <c r="L730" s="21"/>
      <c r="M730" s="222"/>
      <c r="N730" s="21"/>
      <c r="O730" s="120"/>
      <c r="P730" s="32"/>
      <c r="Q730" s="21"/>
      <c r="R730" s="32"/>
      <c r="S730" s="32"/>
      <c r="T730" s="32"/>
      <c r="U730" s="32"/>
      <c r="V730" s="32"/>
      <c r="W730" s="32"/>
      <c r="X730" s="32"/>
      <c r="Y730" s="32"/>
      <c r="Z730" s="223"/>
      <c r="AA730" s="223"/>
      <c r="AB730" s="223"/>
      <c r="AC730" s="223"/>
    </row>
    <row r="731" ht="15.75" customHeight="1">
      <c r="A731" s="21"/>
      <c r="B731" s="32"/>
      <c r="C731" s="71"/>
      <c r="D731" s="15"/>
      <c r="E731" s="21"/>
      <c r="F731" s="21"/>
      <c r="G731" s="21"/>
      <c r="H731" s="21"/>
      <c r="I731" s="120"/>
      <c r="J731" s="21"/>
      <c r="K731" s="222"/>
      <c r="L731" s="21"/>
      <c r="M731" s="222"/>
      <c r="N731" s="21"/>
      <c r="O731" s="120"/>
      <c r="P731" s="32"/>
      <c r="Q731" s="21"/>
      <c r="R731" s="32"/>
      <c r="S731" s="32"/>
      <c r="T731" s="32"/>
      <c r="U731" s="32"/>
      <c r="V731" s="32"/>
      <c r="W731" s="32"/>
      <c r="X731" s="32"/>
      <c r="Y731" s="32"/>
      <c r="Z731" s="223"/>
      <c r="AA731" s="223"/>
      <c r="AB731" s="223"/>
      <c r="AC731" s="223"/>
    </row>
    <row r="732" ht="15.75" customHeight="1">
      <c r="A732" s="21"/>
      <c r="B732" s="32"/>
      <c r="C732" s="71"/>
      <c r="D732" s="15"/>
      <c r="E732" s="21"/>
      <c r="F732" s="21"/>
      <c r="G732" s="21"/>
      <c r="H732" s="21"/>
      <c r="I732" s="120"/>
      <c r="J732" s="21"/>
      <c r="K732" s="222"/>
      <c r="L732" s="21"/>
      <c r="M732" s="222"/>
      <c r="N732" s="21"/>
      <c r="O732" s="120"/>
      <c r="P732" s="32"/>
      <c r="Q732" s="21"/>
      <c r="R732" s="32"/>
      <c r="S732" s="32"/>
      <c r="T732" s="32"/>
      <c r="U732" s="32"/>
      <c r="V732" s="32"/>
      <c r="W732" s="32"/>
      <c r="X732" s="32"/>
      <c r="Y732" s="32"/>
      <c r="Z732" s="223"/>
      <c r="AA732" s="223"/>
      <c r="AB732" s="223"/>
      <c r="AC732" s="223"/>
    </row>
    <row r="733" ht="15.75" customHeight="1">
      <c r="A733" s="21"/>
      <c r="B733" s="32"/>
      <c r="C733" s="71"/>
      <c r="D733" s="15"/>
      <c r="E733" s="21"/>
      <c r="F733" s="21"/>
      <c r="G733" s="21"/>
      <c r="H733" s="21"/>
      <c r="I733" s="120"/>
      <c r="J733" s="21"/>
      <c r="K733" s="222"/>
      <c r="L733" s="21"/>
      <c r="M733" s="222"/>
      <c r="N733" s="21"/>
      <c r="O733" s="120"/>
      <c r="P733" s="32"/>
      <c r="Q733" s="21"/>
      <c r="R733" s="32"/>
      <c r="S733" s="32"/>
      <c r="T733" s="32"/>
      <c r="U733" s="32"/>
      <c r="V733" s="32"/>
      <c r="W733" s="32"/>
      <c r="X733" s="32"/>
      <c r="Y733" s="32"/>
      <c r="Z733" s="223"/>
      <c r="AA733" s="223"/>
      <c r="AB733" s="223"/>
      <c r="AC733" s="223"/>
    </row>
    <row r="734" ht="15.75" customHeight="1">
      <c r="A734" s="21"/>
      <c r="B734" s="32"/>
      <c r="C734" s="71"/>
      <c r="D734" s="15"/>
      <c r="E734" s="21"/>
      <c r="F734" s="21"/>
      <c r="G734" s="21"/>
      <c r="H734" s="21"/>
      <c r="I734" s="120"/>
      <c r="J734" s="21"/>
      <c r="K734" s="222"/>
      <c r="L734" s="21"/>
      <c r="M734" s="222"/>
      <c r="N734" s="21"/>
      <c r="O734" s="120"/>
      <c r="P734" s="32"/>
      <c r="Q734" s="21"/>
      <c r="R734" s="32"/>
      <c r="S734" s="32"/>
      <c r="T734" s="32"/>
      <c r="U734" s="32"/>
      <c r="V734" s="32"/>
      <c r="W734" s="32"/>
      <c r="X734" s="32"/>
      <c r="Y734" s="32"/>
      <c r="Z734" s="223"/>
      <c r="AA734" s="223"/>
      <c r="AB734" s="223"/>
      <c r="AC734" s="223"/>
    </row>
    <row r="735" ht="15.75" customHeight="1">
      <c r="A735" s="21"/>
      <c r="B735" s="32"/>
      <c r="C735" s="71"/>
      <c r="D735" s="15"/>
      <c r="E735" s="21"/>
      <c r="F735" s="21"/>
      <c r="G735" s="21"/>
      <c r="H735" s="21"/>
      <c r="I735" s="120"/>
      <c r="J735" s="21"/>
      <c r="K735" s="222"/>
      <c r="L735" s="21"/>
      <c r="M735" s="222"/>
      <c r="N735" s="21"/>
      <c r="O735" s="120"/>
      <c r="P735" s="32"/>
      <c r="Q735" s="21"/>
      <c r="R735" s="32"/>
      <c r="S735" s="32"/>
      <c r="T735" s="32"/>
      <c r="U735" s="32"/>
      <c r="V735" s="32"/>
      <c r="W735" s="32"/>
      <c r="X735" s="32"/>
      <c r="Y735" s="32"/>
      <c r="Z735" s="223"/>
      <c r="AA735" s="223"/>
      <c r="AB735" s="223"/>
      <c r="AC735" s="223"/>
    </row>
    <row r="736" ht="15.75" customHeight="1">
      <c r="A736" s="21"/>
      <c r="B736" s="32"/>
      <c r="C736" s="71"/>
      <c r="D736" s="15"/>
      <c r="E736" s="21"/>
      <c r="F736" s="21"/>
      <c r="G736" s="21"/>
      <c r="H736" s="21"/>
      <c r="I736" s="120"/>
      <c r="J736" s="21"/>
      <c r="K736" s="222"/>
      <c r="L736" s="21"/>
      <c r="M736" s="222"/>
      <c r="N736" s="21"/>
      <c r="O736" s="120"/>
      <c r="P736" s="32"/>
      <c r="Q736" s="21"/>
      <c r="R736" s="32"/>
      <c r="S736" s="32"/>
      <c r="T736" s="32"/>
      <c r="U736" s="32"/>
      <c r="V736" s="32"/>
      <c r="W736" s="32"/>
      <c r="X736" s="32"/>
      <c r="Y736" s="32"/>
      <c r="Z736" s="223"/>
      <c r="AA736" s="223"/>
      <c r="AB736" s="223"/>
      <c r="AC736" s="223"/>
    </row>
    <row r="737" ht="15.75" customHeight="1">
      <c r="A737" s="21"/>
      <c r="B737" s="32"/>
      <c r="C737" s="71"/>
      <c r="D737" s="15"/>
      <c r="E737" s="21"/>
      <c r="F737" s="21"/>
      <c r="G737" s="21"/>
      <c r="H737" s="21"/>
      <c r="I737" s="120"/>
      <c r="J737" s="21"/>
      <c r="K737" s="222"/>
      <c r="L737" s="21"/>
      <c r="M737" s="222"/>
      <c r="N737" s="21"/>
      <c r="O737" s="120"/>
      <c r="P737" s="32"/>
      <c r="Q737" s="21"/>
      <c r="R737" s="32"/>
      <c r="S737" s="32"/>
      <c r="T737" s="32"/>
      <c r="U737" s="32"/>
      <c r="V737" s="32"/>
      <c r="W737" s="32"/>
      <c r="X737" s="32"/>
      <c r="Y737" s="32"/>
      <c r="Z737" s="223"/>
      <c r="AA737" s="223"/>
      <c r="AB737" s="223"/>
      <c r="AC737" s="223"/>
    </row>
    <row r="738" ht="15.75" customHeight="1">
      <c r="A738" s="21"/>
      <c r="B738" s="32"/>
      <c r="C738" s="71"/>
      <c r="D738" s="15"/>
      <c r="E738" s="21"/>
      <c r="F738" s="21"/>
      <c r="G738" s="21"/>
      <c r="H738" s="21"/>
      <c r="I738" s="120"/>
      <c r="J738" s="21"/>
      <c r="K738" s="222"/>
      <c r="L738" s="21"/>
      <c r="M738" s="222"/>
      <c r="N738" s="21"/>
      <c r="O738" s="120"/>
      <c r="P738" s="32"/>
      <c r="Q738" s="21"/>
      <c r="R738" s="32"/>
      <c r="S738" s="32"/>
      <c r="T738" s="32"/>
      <c r="U738" s="32"/>
      <c r="V738" s="32"/>
      <c r="W738" s="32"/>
      <c r="X738" s="32"/>
      <c r="Y738" s="32"/>
      <c r="Z738" s="223"/>
      <c r="AA738" s="223"/>
      <c r="AB738" s="223"/>
      <c r="AC738" s="223"/>
    </row>
    <row r="739" ht="15.75" customHeight="1">
      <c r="A739" s="21"/>
      <c r="B739" s="32"/>
      <c r="C739" s="71"/>
      <c r="D739" s="15"/>
      <c r="E739" s="21"/>
      <c r="F739" s="21"/>
      <c r="G739" s="21"/>
      <c r="H739" s="21"/>
      <c r="I739" s="120"/>
      <c r="J739" s="21"/>
      <c r="K739" s="222"/>
      <c r="L739" s="21"/>
      <c r="M739" s="222"/>
      <c r="N739" s="21"/>
      <c r="O739" s="120"/>
      <c r="P739" s="32"/>
      <c r="Q739" s="21"/>
      <c r="R739" s="32"/>
      <c r="S739" s="32"/>
      <c r="T739" s="32"/>
      <c r="U739" s="32"/>
      <c r="V739" s="32"/>
      <c r="W739" s="32"/>
      <c r="X739" s="32"/>
      <c r="Y739" s="32"/>
      <c r="Z739" s="223"/>
      <c r="AA739" s="223"/>
      <c r="AB739" s="223"/>
      <c r="AC739" s="223"/>
    </row>
    <row r="740" ht="15.75" customHeight="1">
      <c r="A740" s="21"/>
      <c r="B740" s="32"/>
      <c r="C740" s="71"/>
      <c r="D740" s="15"/>
      <c r="E740" s="21"/>
      <c r="F740" s="21"/>
      <c r="G740" s="21"/>
      <c r="H740" s="21"/>
      <c r="I740" s="120"/>
      <c r="J740" s="21"/>
      <c r="K740" s="222"/>
      <c r="L740" s="21"/>
      <c r="M740" s="222"/>
      <c r="N740" s="21"/>
      <c r="O740" s="120"/>
      <c r="P740" s="32"/>
      <c r="Q740" s="21"/>
      <c r="R740" s="32"/>
      <c r="S740" s="32"/>
      <c r="T740" s="32"/>
      <c r="U740" s="32"/>
      <c r="V740" s="32"/>
      <c r="W740" s="32"/>
      <c r="X740" s="32"/>
      <c r="Y740" s="32"/>
      <c r="Z740" s="223"/>
      <c r="AA740" s="223"/>
      <c r="AB740" s="223"/>
      <c r="AC740" s="223"/>
    </row>
    <row r="741" ht="15.75" customHeight="1">
      <c r="A741" s="21"/>
      <c r="B741" s="32"/>
      <c r="C741" s="71"/>
      <c r="D741" s="15"/>
      <c r="E741" s="21"/>
      <c r="F741" s="21"/>
      <c r="G741" s="21"/>
      <c r="H741" s="21"/>
      <c r="I741" s="120"/>
      <c r="J741" s="21"/>
      <c r="K741" s="222"/>
      <c r="L741" s="21"/>
      <c r="M741" s="222"/>
      <c r="N741" s="21"/>
      <c r="O741" s="120"/>
      <c r="P741" s="32"/>
      <c r="Q741" s="21"/>
      <c r="R741" s="32"/>
      <c r="S741" s="32"/>
      <c r="T741" s="32"/>
      <c r="U741" s="32"/>
      <c r="V741" s="32"/>
      <c r="W741" s="32"/>
      <c r="X741" s="32"/>
      <c r="Y741" s="32"/>
      <c r="Z741" s="223"/>
      <c r="AA741" s="223"/>
      <c r="AB741" s="223"/>
      <c r="AC741" s="223"/>
    </row>
    <row r="742" ht="15.75" customHeight="1">
      <c r="A742" s="21"/>
      <c r="B742" s="32"/>
      <c r="C742" s="71"/>
      <c r="D742" s="15"/>
      <c r="E742" s="21"/>
      <c r="F742" s="21"/>
      <c r="G742" s="21"/>
      <c r="H742" s="21"/>
      <c r="I742" s="120"/>
      <c r="J742" s="21"/>
      <c r="K742" s="222"/>
      <c r="L742" s="21"/>
      <c r="M742" s="222"/>
      <c r="N742" s="21"/>
      <c r="O742" s="120"/>
      <c r="P742" s="32"/>
      <c r="Q742" s="21"/>
      <c r="R742" s="32"/>
      <c r="S742" s="32"/>
      <c r="T742" s="32"/>
      <c r="U742" s="32"/>
      <c r="V742" s="32"/>
      <c r="W742" s="32"/>
      <c r="X742" s="32"/>
      <c r="Y742" s="32"/>
      <c r="Z742" s="223"/>
      <c r="AA742" s="223"/>
      <c r="AB742" s="223"/>
      <c r="AC742" s="223"/>
    </row>
    <row r="743" ht="15.75" customHeight="1">
      <c r="A743" s="21"/>
      <c r="B743" s="32"/>
      <c r="C743" s="71"/>
      <c r="D743" s="15"/>
      <c r="E743" s="21"/>
      <c r="F743" s="21"/>
      <c r="G743" s="21"/>
      <c r="H743" s="21"/>
      <c r="I743" s="120"/>
      <c r="J743" s="21"/>
      <c r="K743" s="222"/>
      <c r="L743" s="21"/>
      <c r="M743" s="222"/>
      <c r="N743" s="21"/>
      <c r="O743" s="120"/>
      <c r="P743" s="32"/>
      <c r="Q743" s="21"/>
      <c r="R743" s="32"/>
      <c r="S743" s="32"/>
      <c r="T743" s="32"/>
      <c r="U743" s="32"/>
      <c r="V743" s="32"/>
      <c r="W743" s="32"/>
      <c r="X743" s="32"/>
      <c r="Y743" s="32"/>
      <c r="Z743" s="223"/>
      <c r="AA743" s="223"/>
      <c r="AB743" s="223"/>
      <c r="AC743" s="223"/>
    </row>
    <row r="744" ht="15.75" customHeight="1">
      <c r="A744" s="21"/>
      <c r="B744" s="32"/>
      <c r="C744" s="71"/>
      <c r="D744" s="15"/>
      <c r="E744" s="21"/>
      <c r="F744" s="21"/>
      <c r="G744" s="21"/>
      <c r="H744" s="21"/>
      <c r="I744" s="120"/>
      <c r="J744" s="21"/>
      <c r="K744" s="222"/>
      <c r="L744" s="21"/>
      <c r="M744" s="222"/>
      <c r="N744" s="21"/>
      <c r="O744" s="120"/>
      <c r="P744" s="32"/>
      <c r="Q744" s="21"/>
      <c r="R744" s="32"/>
      <c r="S744" s="32"/>
      <c r="T744" s="32"/>
      <c r="U744" s="32"/>
      <c r="V744" s="32"/>
      <c r="W744" s="32"/>
      <c r="X744" s="32"/>
      <c r="Y744" s="32"/>
      <c r="Z744" s="223"/>
      <c r="AA744" s="223"/>
      <c r="AB744" s="223"/>
      <c r="AC744" s="223"/>
    </row>
    <row r="745" ht="15.75" customHeight="1">
      <c r="A745" s="21"/>
      <c r="B745" s="32"/>
      <c r="C745" s="71"/>
      <c r="D745" s="15"/>
      <c r="E745" s="21"/>
      <c r="F745" s="21"/>
      <c r="G745" s="21"/>
      <c r="H745" s="21"/>
      <c r="I745" s="120"/>
      <c r="J745" s="21"/>
      <c r="K745" s="222"/>
      <c r="L745" s="21"/>
      <c r="M745" s="222"/>
      <c r="N745" s="21"/>
      <c r="O745" s="120"/>
      <c r="P745" s="32"/>
      <c r="Q745" s="21"/>
      <c r="R745" s="32"/>
      <c r="S745" s="32"/>
      <c r="T745" s="32"/>
      <c r="U745" s="32"/>
      <c r="V745" s="32"/>
      <c r="W745" s="32"/>
      <c r="X745" s="32"/>
      <c r="Y745" s="32"/>
      <c r="Z745" s="223"/>
      <c r="AA745" s="223"/>
      <c r="AB745" s="223"/>
      <c r="AC745" s="223"/>
    </row>
    <row r="746" ht="15.75" customHeight="1">
      <c r="A746" s="21"/>
      <c r="B746" s="32"/>
      <c r="C746" s="71"/>
      <c r="D746" s="15"/>
      <c r="E746" s="21"/>
      <c r="F746" s="21"/>
      <c r="G746" s="21"/>
      <c r="H746" s="21"/>
      <c r="I746" s="120"/>
      <c r="J746" s="21"/>
      <c r="K746" s="222"/>
      <c r="L746" s="21"/>
      <c r="M746" s="222"/>
      <c r="N746" s="21"/>
      <c r="O746" s="120"/>
      <c r="P746" s="32"/>
      <c r="Q746" s="21"/>
      <c r="R746" s="32"/>
      <c r="S746" s="32"/>
      <c r="T746" s="32"/>
      <c r="U746" s="32"/>
      <c r="V746" s="32"/>
      <c r="W746" s="32"/>
      <c r="X746" s="32"/>
      <c r="Y746" s="32"/>
      <c r="Z746" s="223"/>
      <c r="AA746" s="223"/>
      <c r="AB746" s="223"/>
      <c r="AC746" s="223"/>
    </row>
    <row r="747" ht="15.75" customHeight="1">
      <c r="A747" s="21"/>
      <c r="B747" s="32"/>
      <c r="C747" s="71"/>
      <c r="D747" s="15"/>
      <c r="E747" s="21"/>
      <c r="F747" s="21"/>
      <c r="G747" s="21"/>
      <c r="H747" s="21"/>
      <c r="I747" s="120"/>
      <c r="J747" s="21"/>
      <c r="K747" s="222"/>
      <c r="L747" s="21"/>
      <c r="M747" s="222"/>
      <c r="N747" s="21"/>
      <c r="O747" s="120"/>
      <c r="P747" s="32"/>
      <c r="Q747" s="21"/>
      <c r="R747" s="32"/>
      <c r="S747" s="32"/>
      <c r="T747" s="32"/>
      <c r="U747" s="32"/>
      <c r="V747" s="32"/>
      <c r="W747" s="32"/>
      <c r="X747" s="32"/>
      <c r="Y747" s="32"/>
      <c r="Z747" s="223"/>
      <c r="AA747" s="223"/>
      <c r="AB747" s="223"/>
      <c r="AC747" s="223"/>
    </row>
    <row r="748" ht="15.75" customHeight="1">
      <c r="A748" s="21"/>
      <c r="B748" s="32"/>
      <c r="C748" s="71"/>
      <c r="D748" s="15"/>
      <c r="E748" s="21"/>
      <c r="F748" s="21"/>
      <c r="G748" s="21"/>
      <c r="H748" s="21"/>
      <c r="I748" s="120"/>
      <c r="J748" s="21"/>
      <c r="K748" s="222"/>
      <c r="L748" s="21"/>
      <c r="M748" s="222"/>
      <c r="N748" s="21"/>
      <c r="O748" s="120"/>
      <c r="P748" s="32"/>
      <c r="Q748" s="21"/>
      <c r="R748" s="32"/>
      <c r="S748" s="32"/>
      <c r="T748" s="32"/>
      <c r="U748" s="32"/>
      <c r="V748" s="32"/>
      <c r="W748" s="32"/>
      <c r="X748" s="32"/>
      <c r="Y748" s="32"/>
      <c r="Z748" s="223"/>
      <c r="AA748" s="223"/>
      <c r="AB748" s="223"/>
      <c r="AC748" s="223"/>
    </row>
    <row r="749" ht="15.75" customHeight="1">
      <c r="A749" s="21"/>
      <c r="B749" s="32"/>
      <c r="C749" s="71"/>
      <c r="D749" s="15"/>
      <c r="E749" s="21"/>
      <c r="F749" s="21"/>
      <c r="G749" s="21"/>
      <c r="H749" s="21"/>
      <c r="I749" s="120"/>
      <c r="J749" s="21"/>
      <c r="K749" s="222"/>
      <c r="L749" s="21"/>
      <c r="M749" s="222"/>
      <c r="N749" s="21"/>
      <c r="O749" s="120"/>
      <c r="P749" s="32"/>
      <c r="Q749" s="21"/>
      <c r="R749" s="32"/>
      <c r="S749" s="32"/>
      <c r="T749" s="32"/>
      <c r="U749" s="32"/>
      <c r="V749" s="32"/>
      <c r="W749" s="32"/>
      <c r="X749" s="32"/>
      <c r="Y749" s="32"/>
      <c r="Z749" s="223"/>
      <c r="AA749" s="223"/>
      <c r="AB749" s="223"/>
      <c r="AC749" s="223"/>
    </row>
    <row r="750" ht="15.75" customHeight="1">
      <c r="A750" s="21"/>
      <c r="B750" s="32"/>
      <c r="C750" s="71"/>
      <c r="D750" s="15"/>
      <c r="E750" s="21"/>
      <c r="F750" s="21"/>
      <c r="G750" s="21"/>
      <c r="H750" s="21"/>
      <c r="I750" s="120"/>
      <c r="J750" s="21"/>
      <c r="K750" s="222"/>
      <c r="L750" s="21"/>
      <c r="M750" s="222"/>
      <c r="N750" s="21"/>
      <c r="O750" s="120"/>
      <c r="P750" s="32"/>
      <c r="Q750" s="21"/>
      <c r="R750" s="32"/>
      <c r="S750" s="32"/>
      <c r="T750" s="32"/>
      <c r="U750" s="32"/>
      <c r="V750" s="32"/>
      <c r="W750" s="32"/>
      <c r="X750" s="32"/>
      <c r="Y750" s="32"/>
      <c r="Z750" s="223"/>
      <c r="AA750" s="223"/>
      <c r="AB750" s="223"/>
      <c r="AC750" s="223"/>
    </row>
    <row r="751" ht="15.75" customHeight="1">
      <c r="A751" s="21"/>
      <c r="B751" s="32"/>
      <c r="C751" s="71"/>
      <c r="D751" s="15"/>
      <c r="E751" s="21"/>
      <c r="F751" s="21"/>
      <c r="G751" s="21"/>
      <c r="H751" s="21"/>
      <c r="I751" s="120"/>
      <c r="J751" s="21"/>
      <c r="K751" s="222"/>
      <c r="L751" s="21"/>
      <c r="M751" s="222"/>
      <c r="N751" s="21"/>
      <c r="O751" s="120"/>
      <c r="P751" s="32"/>
      <c r="Q751" s="21"/>
      <c r="R751" s="32"/>
      <c r="S751" s="32"/>
      <c r="T751" s="32"/>
      <c r="U751" s="32"/>
      <c r="V751" s="32"/>
      <c r="W751" s="32"/>
      <c r="X751" s="32"/>
      <c r="Y751" s="32"/>
      <c r="Z751" s="223"/>
      <c r="AA751" s="223"/>
      <c r="AB751" s="223"/>
      <c r="AC751" s="223"/>
    </row>
    <row r="752" ht="15.75" customHeight="1">
      <c r="A752" s="21"/>
      <c r="B752" s="32"/>
      <c r="C752" s="71"/>
      <c r="D752" s="15"/>
      <c r="E752" s="21"/>
      <c r="F752" s="21"/>
      <c r="G752" s="21"/>
      <c r="H752" s="21"/>
      <c r="I752" s="120"/>
      <c r="J752" s="21"/>
      <c r="K752" s="222"/>
      <c r="L752" s="21"/>
      <c r="M752" s="222"/>
      <c r="N752" s="21"/>
      <c r="O752" s="120"/>
      <c r="P752" s="32"/>
      <c r="Q752" s="21"/>
      <c r="R752" s="32"/>
      <c r="S752" s="32"/>
      <c r="T752" s="32"/>
      <c r="U752" s="32"/>
      <c r="V752" s="32"/>
      <c r="W752" s="32"/>
      <c r="X752" s="32"/>
      <c r="Y752" s="32"/>
      <c r="Z752" s="223"/>
      <c r="AA752" s="223"/>
      <c r="AB752" s="223"/>
      <c r="AC752" s="223"/>
    </row>
    <row r="753" ht="15.75" customHeight="1">
      <c r="A753" s="21"/>
      <c r="B753" s="32"/>
      <c r="C753" s="71"/>
      <c r="D753" s="15"/>
      <c r="E753" s="21"/>
      <c r="F753" s="21"/>
      <c r="G753" s="21"/>
      <c r="H753" s="21"/>
      <c r="I753" s="120"/>
      <c r="J753" s="21"/>
      <c r="K753" s="222"/>
      <c r="L753" s="21"/>
      <c r="M753" s="222"/>
      <c r="N753" s="21"/>
      <c r="O753" s="120"/>
      <c r="P753" s="32"/>
      <c r="Q753" s="21"/>
      <c r="R753" s="32"/>
      <c r="S753" s="32"/>
      <c r="T753" s="32"/>
      <c r="U753" s="32"/>
      <c r="V753" s="32"/>
      <c r="W753" s="32"/>
      <c r="X753" s="32"/>
      <c r="Y753" s="32"/>
      <c r="Z753" s="223"/>
      <c r="AA753" s="223"/>
      <c r="AB753" s="223"/>
      <c r="AC753" s="223"/>
    </row>
    <row r="754" ht="15.75" customHeight="1">
      <c r="A754" s="21"/>
      <c r="B754" s="32"/>
      <c r="C754" s="71"/>
      <c r="D754" s="15"/>
      <c r="E754" s="21"/>
      <c r="F754" s="21"/>
      <c r="G754" s="21"/>
      <c r="H754" s="21"/>
      <c r="I754" s="120"/>
      <c r="J754" s="21"/>
      <c r="K754" s="222"/>
      <c r="L754" s="21"/>
      <c r="M754" s="222"/>
      <c r="N754" s="21"/>
      <c r="O754" s="120"/>
      <c r="P754" s="32"/>
      <c r="Q754" s="21"/>
      <c r="R754" s="32"/>
      <c r="S754" s="32"/>
      <c r="T754" s="32"/>
      <c r="U754" s="32"/>
      <c r="V754" s="32"/>
      <c r="W754" s="32"/>
      <c r="X754" s="32"/>
      <c r="Y754" s="32"/>
      <c r="Z754" s="223"/>
      <c r="AA754" s="223"/>
      <c r="AB754" s="223"/>
      <c r="AC754" s="223"/>
    </row>
    <row r="755" ht="15.75" customHeight="1">
      <c r="A755" s="21"/>
      <c r="B755" s="32"/>
      <c r="C755" s="71"/>
      <c r="D755" s="15"/>
      <c r="E755" s="21"/>
      <c r="F755" s="21"/>
      <c r="G755" s="21"/>
      <c r="H755" s="21"/>
      <c r="I755" s="120"/>
      <c r="J755" s="21"/>
      <c r="K755" s="222"/>
      <c r="L755" s="21"/>
      <c r="M755" s="222"/>
      <c r="N755" s="21"/>
      <c r="O755" s="120"/>
      <c r="P755" s="32"/>
      <c r="Q755" s="21"/>
      <c r="R755" s="32"/>
      <c r="S755" s="32"/>
      <c r="T755" s="32"/>
      <c r="U755" s="32"/>
      <c r="V755" s="32"/>
      <c r="W755" s="32"/>
      <c r="X755" s="32"/>
      <c r="Y755" s="32"/>
      <c r="Z755" s="223"/>
      <c r="AA755" s="223"/>
      <c r="AB755" s="223"/>
      <c r="AC755" s="223"/>
    </row>
    <row r="756" ht="15.75" customHeight="1">
      <c r="A756" s="21"/>
      <c r="B756" s="32"/>
      <c r="C756" s="71"/>
      <c r="D756" s="15"/>
      <c r="E756" s="21"/>
      <c r="F756" s="21"/>
      <c r="G756" s="21"/>
      <c r="H756" s="21"/>
      <c r="I756" s="120"/>
      <c r="J756" s="21"/>
      <c r="K756" s="222"/>
      <c r="L756" s="21"/>
      <c r="M756" s="222"/>
      <c r="N756" s="21"/>
      <c r="O756" s="120"/>
      <c r="P756" s="32"/>
      <c r="Q756" s="21"/>
      <c r="R756" s="32"/>
      <c r="S756" s="32"/>
      <c r="T756" s="32"/>
      <c r="U756" s="32"/>
      <c r="V756" s="32"/>
      <c r="W756" s="32"/>
      <c r="X756" s="32"/>
      <c r="Y756" s="32"/>
      <c r="Z756" s="223"/>
      <c r="AA756" s="223"/>
      <c r="AB756" s="223"/>
      <c r="AC756" s="223"/>
    </row>
    <row r="757" ht="15.75" customHeight="1">
      <c r="A757" s="21"/>
      <c r="B757" s="32"/>
      <c r="C757" s="71"/>
      <c r="D757" s="15"/>
      <c r="E757" s="21"/>
      <c r="F757" s="21"/>
      <c r="G757" s="21"/>
      <c r="H757" s="21"/>
      <c r="I757" s="120"/>
      <c r="J757" s="21"/>
      <c r="K757" s="222"/>
      <c r="L757" s="21"/>
      <c r="M757" s="222"/>
      <c r="N757" s="21"/>
      <c r="O757" s="120"/>
      <c r="P757" s="32"/>
      <c r="Q757" s="21"/>
      <c r="R757" s="32"/>
      <c r="S757" s="32"/>
      <c r="T757" s="32"/>
      <c r="U757" s="32"/>
      <c r="V757" s="32"/>
      <c r="W757" s="32"/>
      <c r="X757" s="32"/>
      <c r="Y757" s="32"/>
      <c r="Z757" s="223"/>
      <c r="AA757" s="223"/>
      <c r="AB757" s="223"/>
      <c r="AC757" s="223"/>
    </row>
    <row r="758" ht="15.75" customHeight="1">
      <c r="A758" s="21"/>
      <c r="B758" s="32"/>
      <c r="C758" s="71"/>
      <c r="D758" s="15"/>
      <c r="E758" s="21"/>
      <c r="F758" s="21"/>
      <c r="G758" s="21"/>
      <c r="H758" s="21"/>
      <c r="I758" s="120"/>
      <c r="J758" s="21"/>
      <c r="K758" s="222"/>
      <c r="L758" s="21"/>
      <c r="M758" s="222"/>
      <c r="N758" s="21"/>
      <c r="O758" s="120"/>
      <c r="P758" s="32"/>
      <c r="Q758" s="21"/>
      <c r="R758" s="32"/>
      <c r="S758" s="32"/>
      <c r="T758" s="32"/>
      <c r="U758" s="32"/>
      <c r="V758" s="32"/>
      <c r="W758" s="32"/>
      <c r="X758" s="32"/>
      <c r="Y758" s="32"/>
      <c r="Z758" s="223"/>
      <c r="AA758" s="223"/>
      <c r="AB758" s="223"/>
      <c r="AC758" s="223"/>
    </row>
    <row r="759" ht="15.75" customHeight="1">
      <c r="A759" s="21"/>
      <c r="B759" s="32"/>
      <c r="C759" s="71"/>
      <c r="D759" s="15"/>
      <c r="E759" s="21"/>
      <c r="F759" s="21"/>
      <c r="G759" s="21"/>
      <c r="H759" s="21"/>
      <c r="I759" s="120"/>
      <c r="J759" s="21"/>
      <c r="K759" s="222"/>
      <c r="L759" s="21"/>
      <c r="M759" s="222"/>
      <c r="N759" s="21"/>
      <c r="O759" s="120"/>
      <c r="P759" s="32"/>
      <c r="Q759" s="21"/>
      <c r="R759" s="32"/>
      <c r="S759" s="32"/>
      <c r="T759" s="32"/>
      <c r="U759" s="32"/>
      <c r="V759" s="32"/>
      <c r="W759" s="32"/>
      <c r="X759" s="32"/>
      <c r="Y759" s="32"/>
      <c r="Z759" s="223"/>
      <c r="AA759" s="223"/>
      <c r="AB759" s="223"/>
      <c r="AC759" s="223"/>
    </row>
    <row r="760" ht="15.75" customHeight="1">
      <c r="A760" s="21"/>
      <c r="B760" s="32"/>
      <c r="C760" s="71"/>
      <c r="D760" s="15"/>
      <c r="E760" s="21"/>
      <c r="F760" s="21"/>
      <c r="G760" s="21"/>
      <c r="H760" s="21"/>
      <c r="I760" s="120"/>
      <c r="J760" s="21"/>
      <c r="K760" s="222"/>
      <c r="L760" s="21"/>
      <c r="M760" s="222"/>
      <c r="N760" s="21"/>
      <c r="O760" s="120"/>
      <c r="P760" s="32"/>
      <c r="Q760" s="21"/>
      <c r="R760" s="32"/>
      <c r="S760" s="32"/>
      <c r="T760" s="32"/>
      <c r="U760" s="32"/>
      <c r="V760" s="32"/>
      <c r="W760" s="32"/>
      <c r="X760" s="32"/>
      <c r="Y760" s="32"/>
      <c r="Z760" s="223"/>
      <c r="AA760" s="223"/>
      <c r="AB760" s="223"/>
      <c r="AC760" s="223"/>
    </row>
    <row r="761" ht="15.75" customHeight="1">
      <c r="A761" s="21"/>
      <c r="B761" s="32"/>
      <c r="C761" s="71"/>
      <c r="D761" s="15"/>
      <c r="E761" s="21"/>
      <c r="F761" s="21"/>
      <c r="G761" s="21"/>
      <c r="H761" s="21"/>
      <c r="I761" s="120"/>
      <c r="J761" s="21"/>
      <c r="K761" s="222"/>
      <c r="L761" s="21"/>
      <c r="M761" s="222"/>
      <c r="N761" s="21"/>
      <c r="O761" s="120"/>
      <c r="P761" s="32"/>
      <c r="Q761" s="21"/>
      <c r="R761" s="32"/>
      <c r="S761" s="32"/>
      <c r="T761" s="32"/>
      <c r="U761" s="32"/>
      <c r="V761" s="32"/>
      <c r="W761" s="32"/>
      <c r="X761" s="32"/>
      <c r="Y761" s="32"/>
      <c r="Z761" s="223"/>
      <c r="AA761" s="223"/>
      <c r="AB761" s="223"/>
      <c r="AC761" s="223"/>
    </row>
    <row r="762" ht="15.75" customHeight="1">
      <c r="A762" s="21"/>
      <c r="B762" s="32"/>
      <c r="C762" s="71"/>
      <c r="D762" s="15"/>
      <c r="E762" s="21"/>
      <c r="F762" s="21"/>
      <c r="G762" s="21"/>
      <c r="H762" s="21"/>
      <c r="I762" s="120"/>
      <c r="J762" s="21"/>
      <c r="K762" s="222"/>
      <c r="L762" s="21"/>
      <c r="M762" s="222"/>
      <c r="N762" s="21"/>
      <c r="O762" s="120"/>
      <c r="P762" s="32"/>
      <c r="Q762" s="21"/>
      <c r="R762" s="32"/>
      <c r="S762" s="32"/>
      <c r="T762" s="32"/>
      <c r="U762" s="32"/>
      <c r="V762" s="32"/>
      <c r="W762" s="32"/>
      <c r="X762" s="32"/>
      <c r="Y762" s="32"/>
      <c r="Z762" s="223"/>
      <c r="AA762" s="223"/>
      <c r="AB762" s="223"/>
      <c r="AC762" s="223"/>
    </row>
    <row r="763" ht="15.75" customHeight="1">
      <c r="A763" s="21"/>
      <c r="B763" s="32"/>
      <c r="C763" s="71"/>
      <c r="D763" s="15"/>
      <c r="E763" s="21"/>
      <c r="F763" s="21"/>
      <c r="G763" s="21"/>
      <c r="H763" s="21"/>
      <c r="I763" s="120"/>
      <c r="J763" s="21"/>
      <c r="K763" s="222"/>
      <c r="L763" s="21"/>
      <c r="M763" s="222"/>
      <c r="N763" s="21"/>
      <c r="O763" s="120"/>
      <c r="P763" s="32"/>
      <c r="Q763" s="21"/>
      <c r="R763" s="32"/>
      <c r="S763" s="32"/>
      <c r="T763" s="32"/>
      <c r="U763" s="32"/>
      <c r="V763" s="32"/>
      <c r="W763" s="32"/>
      <c r="X763" s="32"/>
      <c r="Y763" s="32"/>
      <c r="Z763" s="223"/>
      <c r="AA763" s="223"/>
      <c r="AB763" s="223"/>
      <c r="AC763" s="223"/>
    </row>
    <row r="764" ht="15.75" customHeight="1">
      <c r="A764" s="21"/>
      <c r="B764" s="32"/>
      <c r="C764" s="71"/>
      <c r="D764" s="15"/>
      <c r="E764" s="21"/>
      <c r="F764" s="21"/>
      <c r="G764" s="21"/>
      <c r="H764" s="21"/>
      <c r="I764" s="120"/>
      <c r="J764" s="21"/>
      <c r="K764" s="222"/>
      <c r="L764" s="21"/>
      <c r="M764" s="222"/>
      <c r="N764" s="21"/>
      <c r="O764" s="120"/>
      <c r="P764" s="32"/>
      <c r="Q764" s="21"/>
      <c r="R764" s="32"/>
      <c r="S764" s="32"/>
      <c r="T764" s="32"/>
      <c r="U764" s="32"/>
      <c r="V764" s="32"/>
      <c r="W764" s="32"/>
      <c r="X764" s="32"/>
      <c r="Y764" s="32"/>
      <c r="Z764" s="223"/>
      <c r="AA764" s="223"/>
      <c r="AB764" s="223"/>
      <c r="AC764" s="223"/>
    </row>
    <row r="765" ht="15.75" customHeight="1">
      <c r="A765" s="21"/>
      <c r="B765" s="32"/>
      <c r="C765" s="71"/>
      <c r="D765" s="15"/>
      <c r="E765" s="21"/>
      <c r="F765" s="21"/>
      <c r="G765" s="21"/>
      <c r="H765" s="21"/>
      <c r="I765" s="120"/>
      <c r="J765" s="21"/>
      <c r="K765" s="222"/>
      <c r="L765" s="21"/>
      <c r="M765" s="222"/>
      <c r="N765" s="21"/>
      <c r="O765" s="120"/>
      <c r="P765" s="32"/>
      <c r="Q765" s="21"/>
      <c r="R765" s="32"/>
      <c r="S765" s="32"/>
      <c r="T765" s="32"/>
      <c r="U765" s="32"/>
      <c r="V765" s="32"/>
      <c r="W765" s="32"/>
      <c r="X765" s="32"/>
      <c r="Y765" s="32"/>
      <c r="Z765" s="223"/>
      <c r="AA765" s="223"/>
      <c r="AB765" s="223"/>
      <c r="AC765" s="223"/>
    </row>
    <row r="766" ht="15.75" customHeight="1">
      <c r="A766" s="21"/>
      <c r="B766" s="32"/>
      <c r="C766" s="71"/>
      <c r="D766" s="15"/>
      <c r="E766" s="21"/>
      <c r="F766" s="21"/>
      <c r="G766" s="21"/>
      <c r="H766" s="21"/>
      <c r="I766" s="120"/>
      <c r="J766" s="21"/>
      <c r="K766" s="222"/>
      <c r="L766" s="21"/>
      <c r="M766" s="222"/>
      <c r="N766" s="21"/>
      <c r="O766" s="120"/>
      <c r="P766" s="32"/>
      <c r="Q766" s="21"/>
      <c r="R766" s="32"/>
      <c r="S766" s="32"/>
      <c r="T766" s="32"/>
      <c r="U766" s="32"/>
      <c r="V766" s="32"/>
      <c r="W766" s="32"/>
      <c r="X766" s="32"/>
      <c r="Y766" s="32"/>
      <c r="Z766" s="223"/>
      <c r="AA766" s="223"/>
      <c r="AB766" s="223"/>
      <c r="AC766" s="223"/>
    </row>
    <row r="767" ht="15.75" customHeight="1">
      <c r="A767" s="21"/>
      <c r="B767" s="32"/>
      <c r="C767" s="71"/>
      <c r="D767" s="15"/>
      <c r="E767" s="21"/>
      <c r="F767" s="21"/>
      <c r="G767" s="21"/>
      <c r="H767" s="21"/>
      <c r="I767" s="120"/>
      <c r="J767" s="21"/>
      <c r="K767" s="222"/>
      <c r="L767" s="21"/>
      <c r="M767" s="222"/>
      <c r="N767" s="21"/>
      <c r="O767" s="120"/>
      <c r="P767" s="32"/>
      <c r="Q767" s="21"/>
      <c r="R767" s="32"/>
      <c r="S767" s="32"/>
      <c r="T767" s="32"/>
      <c r="U767" s="32"/>
      <c r="V767" s="32"/>
      <c r="W767" s="32"/>
      <c r="X767" s="32"/>
      <c r="Y767" s="32"/>
      <c r="Z767" s="223"/>
      <c r="AA767" s="223"/>
      <c r="AB767" s="223"/>
      <c r="AC767" s="223"/>
    </row>
    <row r="768" ht="15.75" customHeight="1">
      <c r="A768" s="21"/>
      <c r="B768" s="32"/>
      <c r="C768" s="71"/>
      <c r="D768" s="15"/>
      <c r="E768" s="21"/>
      <c r="F768" s="21"/>
      <c r="G768" s="21"/>
      <c r="H768" s="21"/>
      <c r="I768" s="120"/>
      <c r="J768" s="21"/>
      <c r="K768" s="222"/>
      <c r="L768" s="21"/>
      <c r="M768" s="222"/>
      <c r="N768" s="21"/>
      <c r="O768" s="120"/>
      <c r="P768" s="32"/>
      <c r="Q768" s="21"/>
      <c r="R768" s="32"/>
      <c r="S768" s="32"/>
      <c r="T768" s="32"/>
      <c r="U768" s="32"/>
      <c r="V768" s="32"/>
      <c r="W768" s="32"/>
      <c r="X768" s="32"/>
      <c r="Y768" s="32"/>
      <c r="Z768" s="223"/>
      <c r="AA768" s="223"/>
      <c r="AB768" s="223"/>
      <c r="AC768" s="223"/>
    </row>
    <row r="769" ht="15.75" customHeight="1">
      <c r="A769" s="21"/>
      <c r="B769" s="32"/>
      <c r="C769" s="71"/>
      <c r="D769" s="15"/>
      <c r="E769" s="21"/>
      <c r="F769" s="21"/>
      <c r="G769" s="21"/>
      <c r="H769" s="21"/>
      <c r="I769" s="120"/>
      <c r="J769" s="21"/>
      <c r="K769" s="222"/>
      <c r="L769" s="21"/>
      <c r="M769" s="222"/>
      <c r="N769" s="21"/>
      <c r="O769" s="120"/>
      <c r="P769" s="32"/>
      <c r="Q769" s="21"/>
      <c r="R769" s="32"/>
      <c r="S769" s="32"/>
      <c r="T769" s="32"/>
      <c r="U769" s="32"/>
      <c r="V769" s="32"/>
      <c r="W769" s="32"/>
      <c r="X769" s="32"/>
      <c r="Y769" s="32"/>
      <c r="Z769" s="223"/>
      <c r="AA769" s="223"/>
      <c r="AB769" s="223"/>
      <c r="AC769" s="223"/>
    </row>
    <row r="770" ht="15.75" customHeight="1">
      <c r="A770" s="21"/>
      <c r="B770" s="32"/>
      <c r="C770" s="71"/>
      <c r="D770" s="15"/>
      <c r="E770" s="21"/>
      <c r="F770" s="21"/>
      <c r="G770" s="21"/>
      <c r="H770" s="21"/>
      <c r="I770" s="120"/>
      <c r="J770" s="21"/>
      <c r="K770" s="222"/>
      <c r="L770" s="21"/>
      <c r="M770" s="222"/>
      <c r="N770" s="21"/>
      <c r="O770" s="120"/>
      <c r="P770" s="32"/>
      <c r="Q770" s="21"/>
      <c r="R770" s="32"/>
      <c r="S770" s="32"/>
      <c r="T770" s="32"/>
      <c r="U770" s="32"/>
      <c r="V770" s="32"/>
      <c r="W770" s="32"/>
      <c r="X770" s="32"/>
      <c r="Y770" s="32"/>
      <c r="Z770" s="223"/>
      <c r="AA770" s="223"/>
      <c r="AB770" s="223"/>
      <c r="AC770" s="223"/>
    </row>
    <row r="771" ht="15.75" customHeight="1">
      <c r="A771" s="21"/>
      <c r="B771" s="32"/>
      <c r="C771" s="71"/>
      <c r="D771" s="15"/>
      <c r="E771" s="21"/>
      <c r="F771" s="21"/>
      <c r="G771" s="21"/>
      <c r="H771" s="21"/>
      <c r="I771" s="120"/>
      <c r="J771" s="21"/>
      <c r="K771" s="222"/>
      <c r="L771" s="21"/>
      <c r="M771" s="222"/>
      <c r="N771" s="21"/>
      <c r="O771" s="120"/>
      <c r="P771" s="32"/>
      <c r="Q771" s="21"/>
      <c r="R771" s="32"/>
      <c r="S771" s="32"/>
      <c r="T771" s="32"/>
      <c r="U771" s="32"/>
      <c r="V771" s="32"/>
      <c r="W771" s="32"/>
      <c r="X771" s="32"/>
      <c r="Y771" s="32"/>
      <c r="Z771" s="223"/>
      <c r="AA771" s="223"/>
      <c r="AB771" s="223"/>
      <c r="AC771" s="223"/>
    </row>
    <row r="772" ht="15.75" customHeight="1">
      <c r="A772" s="21"/>
      <c r="B772" s="32"/>
      <c r="C772" s="71"/>
      <c r="D772" s="15"/>
      <c r="E772" s="21"/>
      <c r="F772" s="21"/>
      <c r="G772" s="21"/>
      <c r="H772" s="21"/>
      <c r="I772" s="120"/>
      <c r="J772" s="21"/>
      <c r="K772" s="222"/>
      <c r="L772" s="21"/>
      <c r="M772" s="222"/>
      <c r="N772" s="21"/>
      <c r="O772" s="120"/>
      <c r="P772" s="32"/>
      <c r="Q772" s="21"/>
      <c r="R772" s="32"/>
      <c r="S772" s="32"/>
      <c r="T772" s="32"/>
      <c r="U772" s="32"/>
      <c r="V772" s="32"/>
      <c r="W772" s="32"/>
      <c r="X772" s="32"/>
      <c r="Y772" s="32"/>
      <c r="Z772" s="223"/>
      <c r="AA772" s="223"/>
      <c r="AB772" s="223"/>
      <c r="AC772" s="223"/>
    </row>
    <row r="773" ht="15.75" customHeight="1">
      <c r="A773" s="21"/>
      <c r="B773" s="32"/>
      <c r="C773" s="71"/>
      <c r="D773" s="15"/>
      <c r="E773" s="21"/>
      <c r="F773" s="21"/>
      <c r="G773" s="21"/>
      <c r="H773" s="21"/>
      <c r="I773" s="120"/>
      <c r="J773" s="21"/>
      <c r="K773" s="222"/>
      <c r="L773" s="21"/>
      <c r="M773" s="222"/>
      <c r="N773" s="21"/>
      <c r="O773" s="120"/>
      <c r="P773" s="32"/>
      <c r="Q773" s="21"/>
      <c r="R773" s="32"/>
      <c r="S773" s="32"/>
      <c r="T773" s="32"/>
      <c r="U773" s="32"/>
      <c r="V773" s="32"/>
      <c r="W773" s="32"/>
      <c r="X773" s="32"/>
      <c r="Y773" s="32"/>
      <c r="Z773" s="223"/>
      <c r="AA773" s="223"/>
      <c r="AB773" s="223"/>
      <c r="AC773" s="223"/>
    </row>
    <row r="774" ht="15.75" customHeight="1">
      <c r="A774" s="21"/>
      <c r="B774" s="32"/>
      <c r="C774" s="71"/>
      <c r="D774" s="15"/>
      <c r="E774" s="21"/>
      <c r="F774" s="21"/>
      <c r="G774" s="21"/>
      <c r="H774" s="21"/>
      <c r="I774" s="120"/>
      <c r="J774" s="21"/>
      <c r="K774" s="222"/>
      <c r="L774" s="21"/>
      <c r="M774" s="222"/>
      <c r="N774" s="21"/>
      <c r="O774" s="120"/>
      <c r="P774" s="32"/>
      <c r="Q774" s="21"/>
      <c r="R774" s="32"/>
      <c r="S774" s="32"/>
      <c r="T774" s="32"/>
      <c r="U774" s="32"/>
      <c r="V774" s="32"/>
      <c r="W774" s="32"/>
      <c r="X774" s="32"/>
      <c r="Y774" s="32"/>
      <c r="Z774" s="223"/>
      <c r="AA774" s="223"/>
      <c r="AB774" s="223"/>
      <c r="AC774" s="223"/>
    </row>
    <row r="775" ht="15.75" customHeight="1">
      <c r="A775" s="21"/>
      <c r="B775" s="32"/>
      <c r="C775" s="71"/>
      <c r="D775" s="15"/>
      <c r="E775" s="21"/>
      <c r="F775" s="21"/>
      <c r="G775" s="21"/>
      <c r="H775" s="21"/>
      <c r="I775" s="120"/>
      <c r="J775" s="21"/>
      <c r="K775" s="222"/>
      <c r="L775" s="21"/>
      <c r="M775" s="222"/>
      <c r="N775" s="21"/>
      <c r="O775" s="120"/>
      <c r="P775" s="32"/>
      <c r="Q775" s="21"/>
      <c r="R775" s="32"/>
      <c r="S775" s="32"/>
      <c r="T775" s="32"/>
      <c r="U775" s="32"/>
      <c r="V775" s="32"/>
      <c r="W775" s="32"/>
      <c r="X775" s="32"/>
      <c r="Y775" s="32"/>
      <c r="Z775" s="223"/>
      <c r="AA775" s="223"/>
      <c r="AB775" s="223"/>
      <c r="AC775" s="223"/>
    </row>
    <row r="776" ht="15.75" customHeight="1">
      <c r="A776" s="21"/>
      <c r="B776" s="32"/>
      <c r="C776" s="71"/>
      <c r="D776" s="15"/>
      <c r="E776" s="21"/>
      <c r="F776" s="21"/>
      <c r="G776" s="21"/>
      <c r="H776" s="21"/>
      <c r="I776" s="120"/>
      <c r="J776" s="21"/>
      <c r="K776" s="222"/>
      <c r="L776" s="21"/>
      <c r="M776" s="222"/>
      <c r="N776" s="21"/>
      <c r="O776" s="120"/>
      <c r="P776" s="32"/>
      <c r="Q776" s="21"/>
      <c r="R776" s="32"/>
      <c r="S776" s="32"/>
      <c r="T776" s="32"/>
      <c r="U776" s="32"/>
      <c r="V776" s="32"/>
      <c r="W776" s="32"/>
      <c r="X776" s="32"/>
      <c r="Y776" s="32"/>
      <c r="Z776" s="223"/>
      <c r="AA776" s="223"/>
      <c r="AB776" s="223"/>
      <c r="AC776" s="223"/>
    </row>
    <row r="777" ht="15.75" customHeight="1">
      <c r="A777" s="21"/>
      <c r="B777" s="32"/>
      <c r="C777" s="71"/>
      <c r="D777" s="15"/>
      <c r="E777" s="21"/>
      <c r="F777" s="21"/>
      <c r="G777" s="21"/>
      <c r="H777" s="21"/>
      <c r="I777" s="120"/>
      <c r="J777" s="21"/>
      <c r="K777" s="222"/>
      <c r="L777" s="21"/>
      <c r="M777" s="222"/>
      <c r="N777" s="21"/>
      <c r="O777" s="120"/>
      <c r="P777" s="32"/>
      <c r="Q777" s="21"/>
      <c r="R777" s="32"/>
      <c r="S777" s="32"/>
      <c r="T777" s="32"/>
      <c r="U777" s="32"/>
      <c r="V777" s="32"/>
      <c r="W777" s="32"/>
      <c r="X777" s="32"/>
      <c r="Y777" s="32"/>
      <c r="Z777" s="223"/>
      <c r="AA777" s="223"/>
      <c r="AB777" s="223"/>
      <c r="AC777" s="223"/>
    </row>
    <row r="778" ht="15.75" customHeight="1">
      <c r="A778" s="21"/>
      <c r="B778" s="32"/>
      <c r="C778" s="71"/>
      <c r="D778" s="15"/>
      <c r="E778" s="21"/>
      <c r="F778" s="21"/>
      <c r="G778" s="21"/>
      <c r="H778" s="21"/>
      <c r="I778" s="120"/>
      <c r="J778" s="21"/>
      <c r="K778" s="222"/>
      <c r="L778" s="21"/>
      <c r="M778" s="222"/>
      <c r="N778" s="21"/>
      <c r="O778" s="120"/>
      <c r="P778" s="32"/>
      <c r="Q778" s="21"/>
      <c r="R778" s="32"/>
      <c r="S778" s="32"/>
      <c r="T778" s="32"/>
      <c r="U778" s="32"/>
      <c r="V778" s="32"/>
      <c r="W778" s="32"/>
      <c r="X778" s="32"/>
      <c r="Y778" s="32"/>
      <c r="Z778" s="223"/>
      <c r="AA778" s="223"/>
      <c r="AB778" s="223"/>
      <c r="AC778" s="223"/>
    </row>
    <row r="779" ht="15.75" customHeight="1">
      <c r="A779" s="21"/>
      <c r="B779" s="32"/>
      <c r="C779" s="71"/>
      <c r="D779" s="15"/>
      <c r="E779" s="21"/>
      <c r="F779" s="21"/>
      <c r="G779" s="21"/>
      <c r="H779" s="21"/>
      <c r="I779" s="120"/>
      <c r="J779" s="21"/>
      <c r="K779" s="222"/>
      <c r="L779" s="21"/>
      <c r="M779" s="222"/>
      <c r="N779" s="21"/>
      <c r="O779" s="120"/>
      <c r="P779" s="32"/>
      <c r="Q779" s="21"/>
      <c r="R779" s="32"/>
      <c r="S779" s="32"/>
      <c r="T779" s="32"/>
      <c r="U779" s="32"/>
      <c r="V779" s="32"/>
      <c r="W779" s="32"/>
      <c r="X779" s="32"/>
      <c r="Y779" s="32"/>
      <c r="Z779" s="223"/>
      <c r="AA779" s="223"/>
      <c r="AB779" s="223"/>
      <c r="AC779" s="223"/>
    </row>
    <row r="780" ht="15.75" customHeight="1">
      <c r="A780" s="21"/>
      <c r="B780" s="32"/>
      <c r="C780" s="71"/>
      <c r="D780" s="15"/>
      <c r="E780" s="21"/>
      <c r="F780" s="21"/>
      <c r="G780" s="21"/>
      <c r="H780" s="21"/>
      <c r="I780" s="120"/>
      <c r="J780" s="21"/>
      <c r="K780" s="222"/>
      <c r="L780" s="21"/>
      <c r="M780" s="222"/>
      <c r="N780" s="21"/>
      <c r="O780" s="120"/>
      <c r="P780" s="32"/>
      <c r="Q780" s="21"/>
      <c r="R780" s="32"/>
      <c r="S780" s="32"/>
      <c r="T780" s="32"/>
      <c r="U780" s="32"/>
      <c r="V780" s="32"/>
      <c r="W780" s="32"/>
      <c r="X780" s="32"/>
      <c r="Y780" s="32"/>
      <c r="Z780" s="223"/>
      <c r="AA780" s="223"/>
      <c r="AB780" s="223"/>
      <c r="AC780" s="223"/>
    </row>
    <row r="781" ht="15.75" customHeight="1">
      <c r="A781" s="21"/>
      <c r="B781" s="32"/>
      <c r="C781" s="71"/>
      <c r="D781" s="15"/>
      <c r="E781" s="21"/>
      <c r="F781" s="21"/>
      <c r="G781" s="21"/>
      <c r="H781" s="21"/>
      <c r="I781" s="120"/>
      <c r="J781" s="21"/>
      <c r="K781" s="222"/>
      <c r="L781" s="21"/>
      <c r="M781" s="222"/>
      <c r="N781" s="21"/>
      <c r="O781" s="120"/>
      <c r="P781" s="32"/>
      <c r="Q781" s="21"/>
      <c r="R781" s="32"/>
      <c r="S781" s="32"/>
      <c r="T781" s="32"/>
      <c r="U781" s="32"/>
      <c r="V781" s="32"/>
      <c r="W781" s="32"/>
      <c r="X781" s="32"/>
      <c r="Y781" s="32"/>
      <c r="Z781" s="223"/>
      <c r="AA781" s="223"/>
      <c r="AB781" s="223"/>
      <c r="AC781" s="223"/>
    </row>
    <row r="782" ht="15.75" customHeight="1">
      <c r="A782" s="21"/>
      <c r="B782" s="32"/>
      <c r="C782" s="71"/>
      <c r="D782" s="15"/>
      <c r="E782" s="21"/>
      <c r="F782" s="21"/>
      <c r="G782" s="21"/>
      <c r="H782" s="21"/>
      <c r="I782" s="120"/>
      <c r="J782" s="21"/>
      <c r="K782" s="222"/>
      <c r="L782" s="21"/>
      <c r="M782" s="222"/>
      <c r="N782" s="21"/>
      <c r="O782" s="120"/>
      <c r="P782" s="32"/>
      <c r="Q782" s="21"/>
      <c r="R782" s="32"/>
      <c r="S782" s="32"/>
      <c r="T782" s="32"/>
      <c r="U782" s="32"/>
      <c r="V782" s="32"/>
      <c r="W782" s="32"/>
      <c r="X782" s="32"/>
      <c r="Y782" s="32"/>
      <c r="Z782" s="223"/>
      <c r="AA782" s="223"/>
      <c r="AB782" s="223"/>
      <c r="AC782" s="223"/>
    </row>
    <row r="783" ht="15.75" customHeight="1">
      <c r="A783" s="21"/>
      <c r="B783" s="32"/>
      <c r="C783" s="71"/>
      <c r="D783" s="15"/>
      <c r="E783" s="21"/>
      <c r="F783" s="21"/>
      <c r="G783" s="21"/>
      <c r="H783" s="21"/>
      <c r="I783" s="120"/>
      <c r="J783" s="21"/>
      <c r="K783" s="222"/>
      <c r="L783" s="21"/>
      <c r="M783" s="222"/>
      <c r="N783" s="21"/>
      <c r="O783" s="120"/>
      <c r="P783" s="32"/>
      <c r="Q783" s="21"/>
      <c r="R783" s="32"/>
      <c r="S783" s="32"/>
      <c r="T783" s="32"/>
      <c r="U783" s="32"/>
      <c r="V783" s="32"/>
      <c r="W783" s="32"/>
      <c r="X783" s="32"/>
      <c r="Y783" s="32"/>
      <c r="Z783" s="223"/>
      <c r="AA783" s="223"/>
      <c r="AB783" s="223"/>
      <c r="AC783" s="223"/>
    </row>
    <row r="784" ht="15.75" customHeight="1">
      <c r="A784" s="21"/>
      <c r="B784" s="32"/>
      <c r="C784" s="71"/>
      <c r="D784" s="15"/>
      <c r="E784" s="21"/>
      <c r="F784" s="21"/>
      <c r="G784" s="21"/>
      <c r="H784" s="21"/>
      <c r="I784" s="120"/>
      <c r="J784" s="21"/>
      <c r="K784" s="222"/>
      <c r="L784" s="21"/>
      <c r="M784" s="222"/>
      <c r="N784" s="21"/>
      <c r="O784" s="120"/>
      <c r="P784" s="32"/>
      <c r="Q784" s="21"/>
      <c r="R784" s="32"/>
      <c r="S784" s="32"/>
      <c r="T784" s="32"/>
      <c r="U784" s="32"/>
      <c r="V784" s="32"/>
      <c r="W784" s="32"/>
      <c r="X784" s="32"/>
      <c r="Y784" s="32"/>
      <c r="Z784" s="223"/>
      <c r="AA784" s="223"/>
      <c r="AB784" s="223"/>
      <c r="AC784" s="223"/>
    </row>
    <row r="785" ht="15.75" customHeight="1">
      <c r="A785" s="21"/>
      <c r="B785" s="32"/>
      <c r="C785" s="71"/>
      <c r="D785" s="15"/>
      <c r="E785" s="21"/>
      <c r="F785" s="21"/>
      <c r="G785" s="21"/>
      <c r="H785" s="21"/>
      <c r="I785" s="120"/>
      <c r="J785" s="21"/>
      <c r="K785" s="222"/>
      <c r="L785" s="21"/>
      <c r="M785" s="222"/>
      <c r="N785" s="21"/>
      <c r="O785" s="120"/>
      <c r="P785" s="32"/>
      <c r="Q785" s="21"/>
      <c r="R785" s="32"/>
      <c r="S785" s="32"/>
      <c r="T785" s="32"/>
      <c r="U785" s="32"/>
      <c r="V785" s="32"/>
      <c r="W785" s="32"/>
      <c r="X785" s="32"/>
      <c r="Y785" s="32"/>
      <c r="Z785" s="223"/>
      <c r="AA785" s="223"/>
      <c r="AB785" s="223"/>
      <c r="AC785" s="223"/>
    </row>
    <row r="786" ht="15.75" customHeight="1">
      <c r="A786" s="21"/>
      <c r="B786" s="32"/>
      <c r="C786" s="71"/>
      <c r="D786" s="15"/>
      <c r="E786" s="21"/>
      <c r="F786" s="21"/>
      <c r="G786" s="21"/>
      <c r="H786" s="21"/>
      <c r="I786" s="120"/>
      <c r="J786" s="21"/>
      <c r="K786" s="222"/>
      <c r="L786" s="21"/>
      <c r="M786" s="222"/>
      <c r="N786" s="21"/>
      <c r="O786" s="120"/>
      <c r="P786" s="32"/>
      <c r="Q786" s="21"/>
      <c r="R786" s="32"/>
      <c r="S786" s="32"/>
      <c r="T786" s="32"/>
      <c r="U786" s="32"/>
      <c r="V786" s="32"/>
      <c r="W786" s="32"/>
      <c r="X786" s="32"/>
      <c r="Y786" s="32"/>
      <c r="Z786" s="223"/>
      <c r="AA786" s="223"/>
      <c r="AB786" s="223"/>
      <c r="AC786" s="223"/>
    </row>
    <row r="787" ht="15.75" customHeight="1">
      <c r="A787" s="21"/>
      <c r="B787" s="32"/>
      <c r="C787" s="71"/>
      <c r="D787" s="15"/>
      <c r="E787" s="21"/>
      <c r="F787" s="21"/>
      <c r="G787" s="21"/>
      <c r="H787" s="21"/>
      <c r="I787" s="120"/>
      <c r="J787" s="21"/>
      <c r="K787" s="222"/>
      <c r="L787" s="21"/>
      <c r="M787" s="222"/>
      <c r="N787" s="21"/>
      <c r="O787" s="120"/>
      <c r="P787" s="32"/>
      <c r="Q787" s="21"/>
      <c r="R787" s="32"/>
      <c r="S787" s="32"/>
      <c r="T787" s="32"/>
      <c r="U787" s="32"/>
      <c r="V787" s="32"/>
      <c r="W787" s="32"/>
      <c r="X787" s="32"/>
      <c r="Y787" s="32"/>
      <c r="Z787" s="223"/>
      <c r="AA787" s="223"/>
      <c r="AB787" s="223"/>
      <c r="AC787" s="223"/>
    </row>
    <row r="788" ht="15.75" customHeight="1">
      <c r="A788" s="21"/>
      <c r="B788" s="32"/>
      <c r="C788" s="71"/>
      <c r="D788" s="15"/>
      <c r="E788" s="21"/>
      <c r="F788" s="21"/>
      <c r="G788" s="21"/>
      <c r="H788" s="21"/>
      <c r="I788" s="120"/>
      <c r="J788" s="21"/>
      <c r="K788" s="222"/>
      <c r="L788" s="21"/>
      <c r="M788" s="222"/>
      <c r="N788" s="21"/>
      <c r="O788" s="120"/>
      <c r="P788" s="32"/>
      <c r="Q788" s="21"/>
      <c r="R788" s="32"/>
      <c r="S788" s="32"/>
      <c r="T788" s="32"/>
      <c r="U788" s="32"/>
      <c r="V788" s="32"/>
      <c r="W788" s="32"/>
      <c r="X788" s="32"/>
      <c r="Y788" s="32"/>
      <c r="Z788" s="223"/>
      <c r="AA788" s="223"/>
      <c r="AB788" s="223"/>
      <c r="AC788" s="223"/>
    </row>
    <row r="789" ht="15.75" customHeight="1">
      <c r="A789" s="21"/>
      <c r="B789" s="32"/>
      <c r="C789" s="71"/>
      <c r="D789" s="15"/>
      <c r="E789" s="21"/>
      <c r="F789" s="21"/>
      <c r="G789" s="21"/>
      <c r="H789" s="21"/>
      <c r="I789" s="120"/>
      <c r="J789" s="21"/>
      <c r="K789" s="222"/>
      <c r="L789" s="21"/>
      <c r="M789" s="222"/>
      <c r="N789" s="21"/>
      <c r="O789" s="120"/>
      <c r="P789" s="32"/>
      <c r="Q789" s="21"/>
      <c r="R789" s="32"/>
      <c r="S789" s="32"/>
      <c r="T789" s="32"/>
      <c r="U789" s="32"/>
      <c r="V789" s="32"/>
      <c r="W789" s="32"/>
      <c r="X789" s="32"/>
      <c r="Y789" s="32"/>
      <c r="Z789" s="223"/>
      <c r="AA789" s="223"/>
      <c r="AB789" s="223"/>
      <c r="AC789" s="223"/>
    </row>
    <row r="790" ht="15.75" customHeight="1">
      <c r="A790" s="21"/>
      <c r="B790" s="32"/>
      <c r="C790" s="71"/>
      <c r="D790" s="15"/>
      <c r="E790" s="21"/>
      <c r="F790" s="21"/>
      <c r="G790" s="21"/>
      <c r="H790" s="21"/>
      <c r="I790" s="120"/>
      <c r="J790" s="21"/>
      <c r="K790" s="222"/>
      <c r="L790" s="21"/>
      <c r="M790" s="222"/>
      <c r="N790" s="21"/>
      <c r="O790" s="120"/>
      <c r="P790" s="32"/>
      <c r="Q790" s="21"/>
      <c r="R790" s="32"/>
      <c r="S790" s="32"/>
      <c r="T790" s="32"/>
      <c r="U790" s="32"/>
      <c r="V790" s="32"/>
      <c r="W790" s="32"/>
      <c r="X790" s="32"/>
      <c r="Y790" s="32"/>
      <c r="Z790" s="223"/>
      <c r="AA790" s="223"/>
      <c r="AB790" s="223"/>
      <c r="AC790" s="223"/>
    </row>
    <row r="791" ht="15.75" customHeight="1">
      <c r="A791" s="21"/>
      <c r="B791" s="32"/>
      <c r="C791" s="71"/>
      <c r="D791" s="15"/>
      <c r="E791" s="21"/>
      <c r="F791" s="21"/>
      <c r="G791" s="21"/>
      <c r="H791" s="21"/>
      <c r="I791" s="120"/>
      <c r="J791" s="21"/>
      <c r="K791" s="222"/>
      <c r="L791" s="21"/>
      <c r="M791" s="222"/>
      <c r="N791" s="21"/>
      <c r="O791" s="120"/>
      <c r="P791" s="32"/>
      <c r="Q791" s="21"/>
      <c r="R791" s="32"/>
      <c r="S791" s="32"/>
      <c r="T791" s="32"/>
      <c r="U791" s="32"/>
      <c r="V791" s="32"/>
      <c r="W791" s="32"/>
      <c r="X791" s="32"/>
      <c r="Y791" s="32"/>
      <c r="Z791" s="223"/>
      <c r="AA791" s="223"/>
      <c r="AB791" s="223"/>
      <c r="AC791" s="223"/>
    </row>
    <row r="792" ht="15.75" customHeight="1">
      <c r="A792" s="21"/>
      <c r="B792" s="32"/>
      <c r="C792" s="71"/>
      <c r="D792" s="15"/>
      <c r="E792" s="21"/>
      <c r="F792" s="21"/>
      <c r="G792" s="21"/>
      <c r="H792" s="21"/>
      <c r="I792" s="120"/>
      <c r="J792" s="21"/>
      <c r="K792" s="222"/>
      <c r="L792" s="21"/>
      <c r="M792" s="222"/>
      <c r="N792" s="21"/>
      <c r="O792" s="120"/>
      <c r="P792" s="32"/>
      <c r="Q792" s="21"/>
      <c r="R792" s="32"/>
      <c r="S792" s="32"/>
      <c r="T792" s="32"/>
      <c r="U792" s="32"/>
      <c r="V792" s="32"/>
      <c r="W792" s="32"/>
      <c r="X792" s="32"/>
      <c r="Y792" s="32"/>
      <c r="Z792" s="223"/>
      <c r="AA792" s="223"/>
      <c r="AB792" s="223"/>
      <c r="AC792" s="223"/>
    </row>
    <row r="793" ht="15.75" customHeight="1">
      <c r="A793" s="21"/>
      <c r="B793" s="32"/>
      <c r="C793" s="71"/>
      <c r="D793" s="15"/>
      <c r="E793" s="21"/>
      <c r="F793" s="21"/>
      <c r="G793" s="21"/>
      <c r="H793" s="21"/>
      <c r="I793" s="120"/>
      <c r="J793" s="21"/>
      <c r="K793" s="222"/>
      <c r="L793" s="21"/>
      <c r="M793" s="222"/>
      <c r="N793" s="21"/>
      <c r="O793" s="120"/>
      <c r="P793" s="32"/>
      <c r="Q793" s="21"/>
      <c r="R793" s="32"/>
      <c r="S793" s="32"/>
      <c r="T793" s="32"/>
      <c r="U793" s="32"/>
      <c r="V793" s="32"/>
      <c r="W793" s="32"/>
      <c r="X793" s="32"/>
      <c r="Y793" s="32"/>
      <c r="Z793" s="223"/>
      <c r="AA793" s="223"/>
      <c r="AB793" s="223"/>
      <c r="AC793" s="223"/>
    </row>
    <row r="794" ht="15.75" customHeight="1">
      <c r="A794" s="21"/>
      <c r="B794" s="32"/>
      <c r="C794" s="71"/>
      <c r="D794" s="15"/>
      <c r="E794" s="21"/>
      <c r="F794" s="21"/>
      <c r="G794" s="21"/>
      <c r="H794" s="21"/>
      <c r="I794" s="120"/>
      <c r="J794" s="21"/>
      <c r="K794" s="222"/>
      <c r="L794" s="21"/>
      <c r="M794" s="222"/>
      <c r="N794" s="21"/>
      <c r="O794" s="120"/>
      <c r="P794" s="32"/>
      <c r="Q794" s="21"/>
      <c r="R794" s="32"/>
      <c r="S794" s="32"/>
      <c r="T794" s="32"/>
      <c r="U794" s="32"/>
      <c r="V794" s="32"/>
      <c r="W794" s="32"/>
      <c r="X794" s="32"/>
      <c r="Y794" s="32"/>
      <c r="Z794" s="223"/>
      <c r="AA794" s="223"/>
      <c r="AB794" s="223"/>
      <c r="AC794" s="223"/>
    </row>
    <row r="795" ht="15.75" customHeight="1">
      <c r="A795" s="21"/>
      <c r="B795" s="32"/>
      <c r="C795" s="71"/>
      <c r="D795" s="15"/>
      <c r="E795" s="21"/>
      <c r="F795" s="21"/>
      <c r="G795" s="21"/>
      <c r="H795" s="21"/>
      <c r="I795" s="120"/>
      <c r="J795" s="21"/>
      <c r="K795" s="222"/>
      <c r="L795" s="21"/>
      <c r="M795" s="222"/>
      <c r="N795" s="21"/>
      <c r="O795" s="120"/>
      <c r="P795" s="32"/>
      <c r="Q795" s="21"/>
      <c r="R795" s="32"/>
      <c r="S795" s="32"/>
      <c r="T795" s="32"/>
      <c r="U795" s="32"/>
      <c r="V795" s="32"/>
      <c r="W795" s="32"/>
      <c r="X795" s="32"/>
      <c r="Y795" s="32"/>
      <c r="Z795" s="223"/>
      <c r="AA795" s="223"/>
      <c r="AB795" s="223"/>
      <c r="AC795" s="223"/>
    </row>
    <row r="796" ht="15.75" customHeight="1">
      <c r="A796" s="21"/>
      <c r="B796" s="32"/>
      <c r="C796" s="71"/>
      <c r="D796" s="15"/>
      <c r="E796" s="21"/>
      <c r="F796" s="21"/>
      <c r="G796" s="21"/>
      <c r="H796" s="21"/>
      <c r="I796" s="120"/>
      <c r="J796" s="21"/>
      <c r="K796" s="222"/>
      <c r="L796" s="21"/>
      <c r="M796" s="222"/>
      <c r="N796" s="21"/>
      <c r="O796" s="120"/>
      <c r="P796" s="32"/>
      <c r="Q796" s="21"/>
      <c r="R796" s="32"/>
      <c r="S796" s="32"/>
      <c r="T796" s="32"/>
      <c r="U796" s="32"/>
      <c r="V796" s="32"/>
      <c r="W796" s="32"/>
      <c r="X796" s="32"/>
      <c r="Y796" s="32"/>
      <c r="Z796" s="223"/>
      <c r="AA796" s="223"/>
      <c r="AB796" s="223"/>
      <c r="AC796" s="223"/>
    </row>
    <row r="797" ht="15.75" customHeight="1">
      <c r="A797" s="21"/>
      <c r="B797" s="32"/>
      <c r="C797" s="71"/>
      <c r="D797" s="15"/>
      <c r="E797" s="21"/>
      <c r="F797" s="21"/>
      <c r="G797" s="21"/>
      <c r="H797" s="21"/>
      <c r="I797" s="120"/>
      <c r="J797" s="21"/>
      <c r="K797" s="222"/>
      <c r="L797" s="21"/>
      <c r="M797" s="222"/>
      <c r="N797" s="21"/>
      <c r="O797" s="120"/>
      <c r="P797" s="32"/>
      <c r="Q797" s="21"/>
      <c r="R797" s="32"/>
      <c r="S797" s="32"/>
      <c r="T797" s="32"/>
      <c r="U797" s="32"/>
      <c r="V797" s="32"/>
      <c r="W797" s="32"/>
      <c r="X797" s="32"/>
      <c r="Y797" s="32"/>
      <c r="Z797" s="223"/>
      <c r="AA797" s="223"/>
      <c r="AB797" s="223"/>
      <c r="AC797" s="223"/>
    </row>
    <row r="798" ht="15.75" customHeight="1">
      <c r="A798" s="21"/>
      <c r="B798" s="32"/>
      <c r="C798" s="71"/>
      <c r="D798" s="15"/>
      <c r="E798" s="21"/>
      <c r="F798" s="21"/>
      <c r="G798" s="21"/>
      <c r="H798" s="21"/>
      <c r="I798" s="120"/>
      <c r="J798" s="21"/>
      <c r="K798" s="222"/>
      <c r="L798" s="21"/>
      <c r="M798" s="222"/>
      <c r="N798" s="21"/>
      <c r="O798" s="120"/>
      <c r="P798" s="32"/>
      <c r="Q798" s="21"/>
      <c r="R798" s="32"/>
      <c r="S798" s="32"/>
      <c r="T798" s="32"/>
      <c r="U798" s="32"/>
      <c r="V798" s="32"/>
      <c r="W798" s="32"/>
      <c r="X798" s="32"/>
      <c r="Y798" s="32"/>
      <c r="Z798" s="223"/>
      <c r="AA798" s="223"/>
      <c r="AB798" s="223"/>
      <c r="AC798" s="223"/>
    </row>
    <row r="799" ht="15.75" customHeight="1">
      <c r="A799" s="21"/>
      <c r="B799" s="32"/>
      <c r="C799" s="71"/>
      <c r="D799" s="15"/>
      <c r="E799" s="21"/>
      <c r="F799" s="21"/>
      <c r="G799" s="21"/>
      <c r="H799" s="21"/>
      <c r="I799" s="120"/>
      <c r="J799" s="21"/>
      <c r="K799" s="222"/>
      <c r="L799" s="21"/>
      <c r="M799" s="222"/>
      <c r="N799" s="21"/>
      <c r="O799" s="120"/>
      <c r="P799" s="32"/>
      <c r="Q799" s="21"/>
      <c r="R799" s="32"/>
      <c r="S799" s="32"/>
      <c r="T799" s="32"/>
      <c r="U799" s="32"/>
      <c r="V799" s="32"/>
      <c r="W799" s="32"/>
      <c r="X799" s="32"/>
      <c r="Y799" s="32"/>
      <c r="Z799" s="223"/>
      <c r="AA799" s="223"/>
      <c r="AB799" s="223"/>
      <c r="AC799" s="223"/>
    </row>
    <row r="800" ht="15.75" customHeight="1">
      <c r="A800" s="21"/>
      <c r="B800" s="32"/>
      <c r="C800" s="71"/>
      <c r="D800" s="15"/>
      <c r="E800" s="21"/>
      <c r="F800" s="21"/>
      <c r="G800" s="21"/>
      <c r="H800" s="21"/>
      <c r="I800" s="120"/>
      <c r="J800" s="21"/>
      <c r="K800" s="222"/>
      <c r="L800" s="21"/>
      <c r="M800" s="222"/>
      <c r="N800" s="21"/>
      <c r="O800" s="120"/>
      <c r="P800" s="32"/>
      <c r="Q800" s="21"/>
      <c r="R800" s="32"/>
      <c r="S800" s="32"/>
      <c r="T800" s="32"/>
      <c r="U800" s="32"/>
      <c r="V800" s="32"/>
      <c r="W800" s="32"/>
      <c r="X800" s="32"/>
      <c r="Y800" s="32"/>
      <c r="Z800" s="223"/>
      <c r="AA800" s="223"/>
      <c r="AB800" s="223"/>
      <c r="AC800" s="223"/>
    </row>
    <row r="801" ht="15.75" customHeight="1">
      <c r="A801" s="21"/>
      <c r="B801" s="32"/>
      <c r="C801" s="71"/>
      <c r="D801" s="15"/>
      <c r="E801" s="21"/>
      <c r="F801" s="21"/>
      <c r="G801" s="21"/>
      <c r="H801" s="21"/>
      <c r="I801" s="120"/>
      <c r="J801" s="21"/>
      <c r="K801" s="222"/>
      <c r="L801" s="21"/>
      <c r="M801" s="222"/>
      <c r="N801" s="21"/>
      <c r="O801" s="120"/>
      <c r="P801" s="32"/>
      <c r="Q801" s="21"/>
      <c r="R801" s="32"/>
      <c r="S801" s="32"/>
      <c r="T801" s="32"/>
      <c r="U801" s="32"/>
      <c r="V801" s="32"/>
      <c r="W801" s="32"/>
      <c r="X801" s="32"/>
      <c r="Y801" s="32"/>
      <c r="Z801" s="223"/>
      <c r="AA801" s="223"/>
      <c r="AB801" s="223"/>
      <c r="AC801" s="223"/>
    </row>
    <row r="802" ht="15.75" customHeight="1">
      <c r="A802" s="21"/>
      <c r="B802" s="32"/>
      <c r="C802" s="71"/>
      <c r="D802" s="15"/>
      <c r="E802" s="21"/>
      <c r="F802" s="21"/>
      <c r="G802" s="21"/>
      <c r="H802" s="21"/>
      <c r="I802" s="120"/>
      <c r="J802" s="21"/>
      <c r="K802" s="222"/>
      <c r="L802" s="21"/>
      <c r="M802" s="222"/>
      <c r="N802" s="21"/>
      <c r="O802" s="120"/>
      <c r="P802" s="32"/>
      <c r="Q802" s="21"/>
      <c r="R802" s="32"/>
      <c r="S802" s="32"/>
      <c r="T802" s="32"/>
      <c r="U802" s="32"/>
      <c r="V802" s="32"/>
      <c r="W802" s="32"/>
      <c r="X802" s="32"/>
      <c r="Y802" s="32"/>
      <c r="Z802" s="223"/>
      <c r="AA802" s="223"/>
      <c r="AB802" s="223"/>
      <c r="AC802" s="223"/>
    </row>
    <row r="803" ht="15.75" customHeight="1">
      <c r="A803" s="21"/>
      <c r="B803" s="32"/>
      <c r="C803" s="71"/>
      <c r="D803" s="15"/>
      <c r="E803" s="21"/>
      <c r="F803" s="21"/>
      <c r="G803" s="21"/>
      <c r="H803" s="21"/>
      <c r="I803" s="120"/>
      <c r="J803" s="21"/>
      <c r="K803" s="222"/>
      <c r="L803" s="21"/>
      <c r="M803" s="222"/>
      <c r="N803" s="21"/>
      <c r="O803" s="120"/>
      <c r="P803" s="32"/>
      <c r="Q803" s="21"/>
      <c r="R803" s="32"/>
      <c r="S803" s="32"/>
      <c r="T803" s="32"/>
      <c r="U803" s="32"/>
      <c r="V803" s="32"/>
      <c r="W803" s="32"/>
      <c r="X803" s="32"/>
      <c r="Y803" s="32"/>
      <c r="Z803" s="223"/>
      <c r="AA803" s="223"/>
      <c r="AB803" s="223"/>
      <c r="AC803" s="223"/>
    </row>
    <row r="804" ht="15.75" customHeight="1">
      <c r="A804" s="21"/>
      <c r="B804" s="32"/>
      <c r="C804" s="71"/>
      <c r="D804" s="15"/>
      <c r="E804" s="21"/>
      <c r="F804" s="21"/>
      <c r="G804" s="21"/>
      <c r="H804" s="21"/>
      <c r="I804" s="120"/>
      <c r="J804" s="21"/>
      <c r="K804" s="222"/>
      <c r="L804" s="21"/>
      <c r="M804" s="222"/>
      <c r="N804" s="21"/>
      <c r="O804" s="120"/>
      <c r="P804" s="32"/>
      <c r="Q804" s="21"/>
      <c r="R804" s="32"/>
      <c r="S804" s="32"/>
      <c r="T804" s="32"/>
      <c r="U804" s="32"/>
      <c r="V804" s="32"/>
      <c r="W804" s="32"/>
      <c r="X804" s="32"/>
      <c r="Y804" s="32"/>
      <c r="Z804" s="223"/>
      <c r="AA804" s="223"/>
      <c r="AB804" s="223"/>
      <c r="AC804" s="223"/>
    </row>
    <row r="805" ht="15.75" customHeight="1">
      <c r="A805" s="21"/>
      <c r="B805" s="32"/>
      <c r="C805" s="71"/>
      <c r="D805" s="15"/>
      <c r="E805" s="21"/>
      <c r="F805" s="21"/>
      <c r="G805" s="21"/>
      <c r="H805" s="21"/>
      <c r="I805" s="120"/>
      <c r="J805" s="21"/>
      <c r="K805" s="222"/>
      <c r="L805" s="21"/>
      <c r="M805" s="222"/>
      <c r="N805" s="21"/>
      <c r="O805" s="120"/>
      <c r="P805" s="32"/>
      <c r="Q805" s="21"/>
      <c r="R805" s="32"/>
      <c r="S805" s="32"/>
      <c r="T805" s="32"/>
      <c r="U805" s="32"/>
      <c r="V805" s="32"/>
      <c r="W805" s="32"/>
      <c r="X805" s="32"/>
      <c r="Y805" s="32"/>
      <c r="Z805" s="223"/>
      <c r="AA805" s="223"/>
      <c r="AB805" s="223"/>
      <c r="AC805" s="223"/>
    </row>
    <row r="806" ht="15.75" customHeight="1">
      <c r="A806" s="21"/>
      <c r="B806" s="32"/>
      <c r="C806" s="71"/>
      <c r="D806" s="15"/>
      <c r="E806" s="21"/>
      <c r="F806" s="21"/>
      <c r="G806" s="21"/>
      <c r="H806" s="21"/>
      <c r="I806" s="120"/>
      <c r="J806" s="21"/>
      <c r="K806" s="222"/>
      <c r="L806" s="21"/>
      <c r="M806" s="222"/>
      <c r="N806" s="21"/>
      <c r="O806" s="120"/>
      <c r="P806" s="32"/>
      <c r="Q806" s="21"/>
      <c r="R806" s="32"/>
      <c r="S806" s="32"/>
      <c r="T806" s="32"/>
      <c r="U806" s="32"/>
      <c r="V806" s="32"/>
      <c r="W806" s="32"/>
      <c r="X806" s="32"/>
      <c r="Y806" s="32"/>
      <c r="Z806" s="223"/>
      <c r="AA806" s="223"/>
      <c r="AB806" s="223"/>
      <c r="AC806" s="223"/>
    </row>
    <row r="807" ht="15.75" customHeight="1">
      <c r="A807" s="21"/>
      <c r="B807" s="32"/>
      <c r="C807" s="71"/>
      <c r="D807" s="15"/>
      <c r="E807" s="21"/>
      <c r="F807" s="21"/>
      <c r="G807" s="21"/>
      <c r="H807" s="21"/>
      <c r="I807" s="120"/>
      <c r="J807" s="21"/>
      <c r="K807" s="222"/>
      <c r="L807" s="21"/>
      <c r="M807" s="222"/>
      <c r="N807" s="21"/>
      <c r="O807" s="120"/>
      <c r="P807" s="32"/>
      <c r="Q807" s="21"/>
      <c r="R807" s="32"/>
      <c r="S807" s="32"/>
      <c r="T807" s="32"/>
      <c r="U807" s="32"/>
      <c r="V807" s="32"/>
      <c r="W807" s="32"/>
      <c r="X807" s="32"/>
      <c r="Y807" s="32"/>
      <c r="Z807" s="223"/>
      <c r="AA807" s="223"/>
      <c r="AB807" s="223"/>
      <c r="AC807" s="223"/>
    </row>
    <row r="808" ht="15.75" customHeight="1">
      <c r="A808" s="21"/>
      <c r="B808" s="32"/>
      <c r="C808" s="71"/>
      <c r="D808" s="15"/>
      <c r="E808" s="21"/>
      <c r="F808" s="21"/>
      <c r="G808" s="21"/>
      <c r="H808" s="21"/>
      <c r="I808" s="120"/>
      <c r="J808" s="21"/>
      <c r="K808" s="222"/>
      <c r="L808" s="21"/>
      <c r="M808" s="222"/>
      <c r="N808" s="21"/>
      <c r="O808" s="120"/>
      <c r="P808" s="32"/>
      <c r="Q808" s="21"/>
      <c r="R808" s="32"/>
      <c r="S808" s="32"/>
      <c r="T808" s="32"/>
      <c r="U808" s="32"/>
      <c r="V808" s="32"/>
      <c r="W808" s="32"/>
      <c r="X808" s="32"/>
      <c r="Y808" s="32"/>
      <c r="Z808" s="223"/>
      <c r="AA808" s="223"/>
      <c r="AB808" s="223"/>
      <c r="AC808" s="223"/>
    </row>
    <row r="809" ht="15.75" customHeight="1">
      <c r="A809" s="21"/>
      <c r="B809" s="32"/>
      <c r="C809" s="71"/>
      <c r="D809" s="15"/>
      <c r="E809" s="21"/>
      <c r="F809" s="21"/>
      <c r="G809" s="21"/>
      <c r="H809" s="21"/>
      <c r="I809" s="120"/>
      <c r="J809" s="21"/>
      <c r="K809" s="222"/>
      <c r="L809" s="21"/>
      <c r="M809" s="222"/>
      <c r="N809" s="21"/>
      <c r="O809" s="120"/>
      <c r="P809" s="32"/>
      <c r="Q809" s="21"/>
      <c r="R809" s="32"/>
      <c r="S809" s="32"/>
      <c r="T809" s="32"/>
      <c r="U809" s="32"/>
      <c r="V809" s="32"/>
      <c r="W809" s="32"/>
      <c r="X809" s="32"/>
      <c r="Y809" s="32"/>
      <c r="Z809" s="223"/>
      <c r="AA809" s="223"/>
      <c r="AB809" s="223"/>
      <c r="AC809" s="223"/>
    </row>
    <row r="810" ht="15.75" customHeight="1">
      <c r="A810" s="21"/>
      <c r="B810" s="32"/>
      <c r="C810" s="71"/>
      <c r="D810" s="15"/>
      <c r="E810" s="21"/>
      <c r="F810" s="21"/>
      <c r="G810" s="21"/>
      <c r="H810" s="21"/>
      <c r="I810" s="120"/>
      <c r="J810" s="21"/>
      <c r="K810" s="222"/>
      <c r="L810" s="21"/>
      <c r="M810" s="222"/>
      <c r="N810" s="21"/>
      <c r="O810" s="120"/>
      <c r="P810" s="32"/>
      <c r="Q810" s="21"/>
      <c r="R810" s="32"/>
      <c r="S810" s="32"/>
      <c r="T810" s="32"/>
      <c r="U810" s="32"/>
      <c r="V810" s="32"/>
      <c r="W810" s="32"/>
      <c r="X810" s="32"/>
      <c r="Y810" s="32"/>
      <c r="Z810" s="223"/>
      <c r="AA810" s="223"/>
      <c r="AB810" s="223"/>
      <c r="AC810" s="223"/>
    </row>
    <row r="811" ht="15.75" customHeight="1">
      <c r="A811" s="21"/>
      <c r="B811" s="32"/>
      <c r="C811" s="71"/>
      <c r="D811" s="15"/>
      <c r="E811" s="21"/>
      <c r="F811" s="21"/>
      <c r="G811" s="21"/>
      <c r="H811" s="21"/>
      <c r="I811" s="120"/>
      <c r="J811" s="21"/>
      <c r="K811" s="222"/>
      <c r="L811" s="21"/>
      <c r="M811" s="222"/>
      <c r="N811" s="21"/>
      <c r="O811" s="120"/>
      <c r="P811" s="32"/>
      <c r="Q811" s="21"/>
      <c r="R811" s="32"/>
      <c r="S811" s="32"/>
      <c r="T811" s="32"/>
      <c r="U811" s="32"/>
      <c r="V811" s="32"/>
      <c r="W811" s="32"/>
      <c r="X811" s="32"/>
      <c r="Y811" s="32"/>
      <c r="Z811" s="223"/>
      <c r="AA811" s="223"/>
      <c r="AB811" s="223"/>
      <c r="AC811" s="223"/>
    </row>
    <row r="812" ht="15.75" customHeight="1">
      <c r="A812" s="21"/>
      <c r="B812" s="32"/>
      <c r="C812" s="71"/>
      <c r="D812" s="15"/>
      <c r="E812" s="21"/>
      <c r="F812" s="21"/>
      <c r="G812" s="21"/>
      <c r="H812" s="21"/>
      <c r="I812" s="120"/>
      <c r="J812" s="21"/>
      <c r="K812" s="222"/>
      <c r="L812" s="21"/>
      <c r="M812" s="222"/>
      <c r="N812" s="21"/>
      <c r="O812" s="120"/>
      <c r="P812" s="32"/>
      <c r="Q812" s="21"/>
      <c r="R812" s="32"/>
      <c r="S812" s="32"/>
      <c r="T812" s="32"/>
      <c r="U812" s="32"/>
      <c r="V812" s="32"/>
      <c r="W812" s="32"/>
      <c r="X812" s="32"/>
      <c r="Y812" s="32"/>
      <c r="Z812" s="223"/>
      <c r="AA812" s="223"/>
      <c r="AB812" s="223"/>
      <c r="AC812" s="223"/>
    </row>
    <row r="813" ht="15.75" customHeight="1">
      <c r="A813" s="21"/>
      <c r="B813" s="32"/>
      <c r="C813" s="71"/>
      <c r="D813" s="15"/>
      <c r="E813" s="21"/>
      <c r="F813" s="21"/>
      <c r="G813" s="21"/>
      <c r="H813" s="21"/>
      <c r="I813" s="120"/>
      <c r="J813" s="21"/>
      <c r="K813" s="222"/>
      <c r="L813" s="21"/>
      <c r="M813" s="222"/>
      <c r="N813" s="21"/>
      <c r="O813" s="120"/>
      <c r="P813" s="32"/>
      <c r="Q813" s="21"/>
      <c r="R813" s="32"/>
      <c r="S813" s="32"/>
      <c r="T813" s="32"/>
      <c r="U813" s="32"/>
      <c r="V813" s="32"/>
      <c r="W813" s="32"/>
      <c r="X813" s="32"/>
      <c r="Y813" s="32"/>
      <c r="Z813" s="223"/>
      <c r="AA813" s="223"/>
      <c r="AB813" s="223"/>
      <c r="AC813" s="223"/>
    </row>
    <row r="814" ht="15.75" customHeight="1">
      <c r="A814" s="21"/>
      <c r="B814" s="32"/>
      <c r="C814" s="71"/>
      <c r="D814" s="15"/>
      <c r="E814" s="21"/>
      <c r="F814" s="21"/>
      <c r="G814" s="21"/>
      <c r="H814" s="21"/>
      <c r="I814" s="120"/>
      <c r="J814" s="21"/>
      <c r="K814" s="222"/>
      <c r="L814" s="21"/>
      <c r="M814" s="222"/>
      <c r="N814" s="21"/>
      <c r="O814" s="120"/>
      <c r="P814" s="32"/>
      <c r="Q814" s="21"/>
      <c r="R814" s="32"/>
      <c r="S814" s="32"/>
      <c r="T814" s="32"/>
      <c r="U814" s="32"/>
      <c r="V814" s="32"/>
      <c r="W814" s="32"/>
      <c r="X814" s="32"/>
      <c r="Y814" s="32"/>
      <c r="Z814" s="223"/>
      <c r="AA814" s="223"/>
      <c r="AB814" s="223"/>
      <c r="AC814" s="223"/>
    </row>
    <row r="815" ht="15.75" customHeight="1">
      <c r="A815" s="21"/>
      <c r="B815" s="32"/>
      <c r="C815" s="71"/>
      <c r="D815" s="15"/>
      <c r="E815" s="21"/>
      <c r="F815" s="21"/>
      <c r="G815" s="21"/>
      <c r="H815" s="21"/>
      <c r="I815" s="120"/>
      <c r="J815" s="21"/>
      <c r="K815" s="222"/>
      <c r="L815" s="21"/>
      <c r="M815" s="222"/>
      <c r="N815" s="21"/>
      <c r="O815" s="120"/>
      <c r="P815" s="32"/>
      <c r="Q815" s="21"/>
      <c r="R815" s="32"/>
      <c r="S815" s="32"/>
      <c r="T815" s="32"/>
      <c r="U815" s="32"/>
      <c r="V815" s="32"/>
      <c r="W815" s="32"/>
      <c r="X815" s="32"/>
      <c r="Y815" s="32"/>
      <c r="Z815" s="223"/>
      <c r="AA815" s="223"/>
      <c r="AB815" s="223"/>
      <c r="AC815" s="223"/>
    </row>
    <row r="816" ht="15.75" customHeight="1">
      <c r="A816" s="21"/>
      <c r="B816" s="32"/>
      <c r="C816" s="71"/>
      <c r="D816" s="15"/>
      <c r="E816" s="21"/>
      <c r="F816" s="21"/>
      <c r="G816" s="21"/>
      <c r="H816" s="21"/>
      <c r="I816" s="120"/>
      <c r="J816" s="21"/>
      <c r="K816" s="222"/>
      <c r="L816" s="21"/>
      <c r="M816" s="222"/>
      <c r="N816" s="21"/>
      <c r="O816" s="120"/>
      <c r="P816" s="32"/>
      <c r="Q816" s="21"/>
      <c r="R816" s="32"/>
      <c r="S816" s="32"/>
      <c r="T816" s="32"/>
      <c r="U816" s="32"/>
      <c r="V816" s="32"/>
      <c r="W816" s="32"/>
      <c r="X816" s="32"/>
      <c r="Y816" s="32"/>
      <c r="Z816" s="223"/>
      <c r="AA816" s="223"/>
      <c r="AB816" s="223"/>
      <c r="AC816" s="223"/>
    </row>
    <row r="817" ht="15.75" customHeight="1">
      <c r="A817" s="21"/>
      <c r="B817" s="32"/>
      <c r="C817" s="71"/>
      <c r="D817" s="15"/>
      <c r="E817" s="21"/>
      <c r="F817" s="21"/>
      <c r="G817" s="21"/>
      <c r="H817" s="21"/>
      <c r="I817" s="120"/>
      <c r="J817" s="21"/>
      <c r="K817" s="222"/>
      <c r="L817" s="21"/>
      <c r="M817" s="222"/>
      <c r="N817" s="21"/>
      <c r="O817" s="120"/>
      <c r="P817" s="32"/>
      <c r="Q817" s="21"/>
      <c r="R817" s="32"/>
      <c r="S817" s="32"/>
      <c r="T817" s="32"/>
      <c r="U817" s="32"/>
      <c r="V817" s="32"/>
      <c r="W817" s="32"/>
      <c r="X817" s="32"/>
      <c r="Y817" s="32"/>
      <c r="Z817" s="223"/>
      <c r="AA817" s="223"/>
      <c r="AB817" s="223"/>
      <c r="AC817" s="223"/>
    </row>
    <row r="818" ht="15.75" customHeight="1">
      <c r="A818" s="21"/>
      <c r="B818" s="32"/>
      <c r="C818" s="71"/>
      <c r="D818" s="15"/>
      <c r="E818" s="21"/>
      <c r="F818" s="21"/>
      <c r="G818" s="21"/>
      <c r="H818" s="21"/>
      <c r="I818" s="120"/>
      <c r="J818" s="21"/>
      <c r="K818" s="222"/>
      <c r="L818" s="21"/>
      <c r="M818" s="222"/>
      <c r="N818" s="21"/>
      <c r="O818" s="120"/>
      <c r="P818" s="32"/>
      <c r="Q818" s="21"/>
      <c r="R818" s="32"/>
      <c r="S818" s="32"/>
      <c r="T818" s="32"/>
      <c r="U818" s="32"/>
      <c r="V818" s="32"/>
      <c r="W818" s="32"/>
      <c r="X818" s="32"/>
      <c r="Y818" s="32"/>
      <c r="Z818" s="223"/>
      <c r="AA818" s="223"/>
      <c r="AB818" s="223"/>
      <c r="AC818" s="223"/>
    </row>
    <row r="819" ht="15.75" customHeight="1">
      <c r="A819" s="21"/>
      <c r="B819" s="32"/>
      <c r="C819" s="71"/>
      <c r="D819" s="15"/>
      <c r="E819" s="21"/>
      <c r="F819" s="21"/>
      <c r="G819" s="21"/>
      <c r="H819" s="21"/>
      <c r="I819" s="120"/>
      <c r="J819" s="21"/>
      <c r="K819" s="222"/>
      <c r="L819" s="21"/>
      <c r="M819" s="222"/>
      <c r="N819" s="21"/>
      <c r="O819" s="120"/>
      <c r="P819" s="32"/>
      <c r="Q819" s="21"/>
      <c r="R819" s="32"/>
      <c r="S819" s="32"/>
      <c r="T819" s="32"/>
      <c r="U819" s="32"/>
      <c r="V819" s="32"/>
      <c r="W819" s="32"/>
      <c r="X819" s="32"/>
      <c r="Y819" s="32"/>
      <c r="Z819" s="223"/>
      <c r="AA819" s="223"/>
      <c r="AB819" s="223"/>
      <c r="AC819" s="223"/>
    </row>
    <row r="820" ht="15.75" customHeight="1">
      <c r="A820" s="21"/>
      <c r="B820" s="32"/>
      <c r="C820" s="71"/>
      <c r="D820" s="15"/>
      <c r="E820" s="21"/>
      <c r="F820" s="21"/>
      <c r="G820" s="21"/>
      <c r="H820" s="21"/>
      <c r="I820" s="120"/>
      <c r="J820" s="21"/>
      <c r="K820" s="222"/>
      <c r="L820" s="21"/>
      <c r="M820" s="222"/>
      <c r="N820" s="21"/>
      <c r="O820" s="120"/>
      <c r="P820" s="32"/>
      <c r="Q820" s="21"/>
      <c r="R820" s="32"/>
      <c r="S820" s="32"/>
      <c r="T820" s="32"/>
      <c r="U820" s="32"/>
      <c r="V820" s="32"/>
      <c r="W820" s="32"/>
      <c r="X820" s="32"/>
      <c r="Y820" s="32"/>
      <c r="Z820" s="223"/>
      <c r="AA820" s="223"/>
      <c r="AB820" s="223"/>
      <c r="AC820" s="223"/>
    </row>
    <row r="821" ht="15.75" customHeight="1">
      <c r="A821" s="21"/>
      <c r="B821" s="32"/>
      <c r="C821" s="71"/>
      <c r="D821" s="15"/>
      <c r="E821" s="21"/>
      <c r="F821" s="21"/>
      <c r="G821" s="21"/>
      <c r="H821" s="21"/>
      <c r="I821" s="120"/>
      <c r="J821" s="21"/>
      <c r="K821" s="222"/>
      <c r="L821" s="21"/>
      <c r="M821" s="222"/>
      <c r="N821" s="21"/>
      <c r="O821" s="120"/>
      <c r="P821" s="32"/>
      <c r="Q821" s="21"/>
      <c r="R821" s="32"/>
      <c r="S821" s="32"/>
      <c r="T821" s="32"/>
      <c r="U821" s="32"/>
      <c r="V821" s="32"/>
      <c r="W821" s="32"/>
      <c r="X821" s="32"/>
      <c r="Y821" s="32"/>
      <c r="Z821" s="223"/>
      <c r="AA821" s="223"/>
      <c r="AB821" s="223"/>
      <c r="AC821" s="223"/>
    </row>
    <row r="822" ht="15.75" customHeight="1">
      <c r="A822" s="21"/>
      <c r="B822" s="32"/>
      <c r="C822" s="71"/>
      <c r="D822" s="15"/>
      <c r="E822" s="21"/>
      <c r="F822" s="21"/>
      <c r="G822" s="21"/>
      <c r="H822" s="21"/>
      <c r="I822" s="120"/>
      <c r="J822" s="21"/>
      <c r="K822" s="222"/>
      <c r="L822" s="21"/>
      <c r="M822" s="222"/>
      <c r="N822" s="21"/>
      <c r="O822" s="120"/>
      <c r="P822" s="32"/>
      <c r="Q822" s="21"/>
      <c r="R822" s="32"/>
      <c r="S822" s="32"/>
      <c r="T822" s="32"/>
      <c r="U822" s="32"/>
      <c r="V822" s="32"/>
      <c r="W822" s="32"/>
      <c r="X822" s="32"/>
      <c r="Y822" s="32"/>
      <c r="Z822" s="223"/>
      <c r="AA822" s="223"/>
      <c r="AB822" s="223"/>
      <c r="AC822" s="223"/>
    </row>
    <row r="823" ht="15.75" customHeight="1">
      <c r="A823" s="21"/>
      <c r="B823" s="32"/>
      <c r="C823" s="71"/>
      <c r="D823" s="15"/>
      <c r="E823" s="21"/>
      <c r="F823" s="21"/>
      <c r="G823" s="21"/>
      <c r="H823" s="21"/>
      <c r="I823" s="120"/>
      <c r="J823" s="21"/>
      <c r="K823" s="222"/>
      <c r="L823" s="21"/>
      <c r="M823" s="222"/>
      <c r="N823" s="21"/>
      <c r="O823" s="120"/>
      <c r="P823" s="32"/>
      <c r="Q823" s="21"/>
      <c r="R823" s="32"/>
      <c r="S823" s="32"/>
      <c r="T823" s="32"/>
      <c r="U823" s="32"/>
      <c r="V823" s="32"/>
      <c r="W823" s="32"/>
      <c r="X823" s="32"/>
      <c r="Y823" s="32"/>
      <c r="Z823" s="223"/>
      <c r="AA823" s="223"/>
      <c r="AB823" s="223"/>
      <c r="AC823" s="223"/>
    </row>
    <row r="824" ht="15.75" customHeight="1">
      <c r="A824" s="21"/>
      <c r="B824" s="32"/>
      <c r="C824" s="71"/>
      <c r="D824" s="15"/>
      <c r="E824" s="21"/>
      <c r="F824" s="21"/>
      <c r="G824" s="21"/>
      <c r="H824" s="21"/>
      <c r="I824" s="120"/>
      <c r="J824" s="21"/>
      <c r="K824" s="222"/>
      <c r="L824" s="21"/>
      <c r="M824" s="222"/>
      <c r="N824" s="21"/>
      <c r="O824" s="120"/>
      <c r="P824" s="32"/>
      <c r="Q824" s="21"/>
      <c r="R824" s="32"/>
      <c r="S824" s="32"/>
      <c r="T824" s="32"/>
      <c r="U824" s="32"/>
      <c r="V824" s="32"/>
      <c r="W824" s="32"/>
      <c r="X824" s="32"/>
      <c r="Y824" s="32"/>
      <c r="Z824" s="223"/>
      <c r="AA824" s="223"/>
      <c r="AB824" s="223"/>
      <c r="AC824" s="223"/>
    </row>
    <row r="825" ht="15.75" customHeight="1">
      <c r="A825" s="21"/>
      <c r="B825" s="32"/>
      <c r="C825" s="71"/>
      <c r="D825" s="15"/>
      <c r="E825" s="21"/>
      <c r="F825" s="21"/>
      <c r="G825" s="21"/>
      <c r="H825" s="21"/>
      <c r="I825" s="120"/>
      <c r="J825" s="21"/>
      <c r="K825" s="222"/>
      <c r="L825" s="21"/>
      <c r="M825" s="222"/>
      <c r="N825" s="21"/>
      <c r="O825" s="120"/>
      <c r="P825" s="32"/>
      <c r="Q825" s="21"/>
      <c r="R825" s="32"/>
      <c r="S825" s="32"/>
      <c r="T825" s="32"/>
      <c r="U825" s="32"/>
      <c r="V825" s="32"/>
      <c r="W825" s="32"/>
      <c r="X825" s="32"/>
      <c r="Y825" s="32"/>
      <c r="Z825" s="223"/>
      <c r="AA825" s="223"/>
      <c r="AB825" s="223"/>
      <c r="AC825" s="223"/>
    </row>
    <row r="826" ht="15.75" customHeight="1">
      <c r="A826" s="21"/>
      <c r="B826" s="32"/>
      <c r="C826" s="71"/>
      <c r="D826" s="15"/>
      <c r="E826" s="21"/>
      <c r="F826" s="21"/>
      <c r="G826" s="21"/>
      <c r="H826" s="21"/>
      <c r="I826" s="120"/>
      <c r="J826" s="21"/>
      <c r="K826" s="222"/>
      <c r="L826" s="21"/>
      <c r="M826" s="222"/>
      <c r="N826" s="21"/>
      <c r="O826" s="120"/>
      <c r="P826" s="32"/>
      <c r="Q826" s="21"/>
      <c r="R826" s="32"/>
      <c r="S826" s="32"/>
      <c r="T826" s="32"/>
      <c r="U826" s="32"/>
      <c r="V826" s="32"/>
      <c r="W826" s="32"/>
      <c r="X826" s="32"/>
      <c r="Y826" s="32"/>
      <c r="Z826" s="223"/>
      <c r="AA826" s="223"/>
      <c r="AB826" s="223"/>
      <c r="AC826" s="223"/>
    </row>
    <row r="827" ht="15.75" customHeight="1">
      <c r="A827" s="21"/>
      <c r="B827" s="32"/>
      <c r="C827" s="71"/>
      <c r="D827" s="15"/>
      <c r="E827" s="21"/>
      <c r="F827" s="21"/>
      <c r="G827" s="21"/>
      <c r="H827" s="21"/>
      <c r="I827" s="120"/>
      <c r="J827" s="21"/>
      <c r="K827" s="222"/>
      <c r="L827" s="21"/>
      <c r="M827" s="222"/>
      <c r="N827" s="21"/>
      <c r="O827" s="120"/>
      <c r="P827" s="32"/>
      <c r="Q827" s="21"/>
      <c r="R827" s="32"/>
      <c r="S827" s="32"/>
      <c r="T827" s="32"/>
      <c r="U827" s="32"/>
      <c r="V827" s="32"/>
      <c r="W827" s="32"/>
      <c r="X827" s="32"/>
      <c r="Y827" s="32"/>
      <c r="Z827" s="223"/>
      <c r="AA827" s="223"/>
      <c r="AB827" s="223"/>
      <c r="AC827" s="223"/>
    </row>
    <row r="828" ht="15.75" customHeight="1">
      <c r="A828" s="21"/>
      <c r="B828" s="32"/>
      <c r="C828" s="71"/>
      <c r="D828" s="15"/>
      <c r="E828" s="21"/>
      <c r="F828" s="21"/>
      <c r="G828" s="21"/>
      <c r="H828" s="21"/>
      <c r="I828" s="120"/>
      <c r="J828" s="21"/>
      <c r="K828" s="222"/>
      <c r="L828" s="21"/>
      <c r="M828" s="222"/>
      <c r="N828" s="21"/>
      <c r="O828" s="120"/>
      <c r="P828" s="32"/>
      <c r="Q828" s="21"/>
      <c r="R828" s="32"/>
      <c r="S828" s="32"/>
      <c r="T828" s="32"/>
      <c r="U828" s="32"/>
      <c r="V828" s="32"/>
      <c r="W828" s="32"/>
      <c r="X828" s="32"/>
      <c r="Y828" s="32"/>
      <c r="Z828" s="223"/>
      <c r="AA828" s="223"/>
      <c r="AB828" s="223"/>
      <c r="AC828" s="223"/>
    </row>
    <row r="829" ht="15.75" customHeight="1">
      <c r="A829" s="21"/>
      <c r="B829" s="32"/>
      <c r="C829" s="71"/>
      <c r="D829" s="15"/>
      <c r="E829" s="21"/>
      <c r="F829" s="21"/>
      <c r="G829" s="21"/>
      <c r="H829" s="21"/>
      <c r="I829" s="120"/>
      <c r="J829" s="21"/>
      <c r="K829" s="222"/>
      <c r="L829" s="21"/>
      <c r="M829" s="222"/>
      <c r="N829" s="21"/>
      <c r="O829" s="120"/>
      <c r="P829" s="32"/>
      <c r="Q829" s="21"/>
      <c r="R829" s="32"/>
      <c r="S829" s="32"/>
      <c r="T829" s="32"/>
      <c r="U829" s="32"/>
      <c r="V829" s="32"/>
      <c r="W829" s="32"/>
      <c r="X829" s="32"/>
      <c r="Y829" s="32"/>
      <c r="Z829" s="223"/>
      <c r="AA829" s="223"/>
      <c r="AB829" s="223"/>
      <c r="AC829" s="223"/>
    </row>
    <row r="830" ht="15.75" customHeight="1">
      <c r="A830" s="21"/>
      <c r="B830" s="32"/>
      <c r="C830" s="71"/>
      <c r="D830" s="15"/>
      <c r="E830" s="21"/>
      <c r="F830" s="21"/>
      <c r="G830" s="21"/>
      <c r="H830" s="21"/>
      <c r="I830" s="120"/>
      <c r="J830" s="21"/>
      <c r="K830" s="222"/>
      <c r="L830" s="21"/>
      <c r="M830" s="222"/>
      <c r="N830" s="21"/>
      <c r="O830" s="120"/>
      <c r="P830" s="32"/>
      <c r="Q830" s="21"/>
      <c r="R830" s="32"/>
      <c r="S830" s="32"/>
      <c r="T830" s="32"/>
      <c r="U830" s="32"/>
      <c r="V830" s="32"/>
      <c r="W830" s="32"/>
      <c r="X830" s="32"/>
      <c r="Y830" s="32"/>
      <c r="Z830" s="223"/>
      <c r="AA830" s="223"/>
      <c r="AB830" s="223"/>
      <c r="AC830" s="223"/>
    </row>
    <row r="831" ht="15.75" customHeight="1">
      <c r="A831" s="21"/>
      <c r="B831" s="32"/>
      <c r="C831" s="71"/>
      <c r="D831" s="15"/>
      <c r="E831" s="21"/>
      <c r="F831" s="21"/>
      <c r="G831" s="21"/>
      <c r="H831" s="21"/>
      <c r="I831" s="120"/>
      <c r="J831" s="21"/>
      <c r="K831" s="222"/>
      <c r="L831" s="21"/>
      <c r="M831" s="222"/>
      <c r="N831" s="21"/>
      <c r="O831" s="120"/>
      <c r="P831" s="32"/>
      <c r="Q831" s="21"/>
      <c r="R831" s="32"/>
      <c r="S831" s="32"/>
      <c r="T831" s="32"/>
      <c r="U831" s="32"/>
      <c r="V831" s="32"/>
      <c r="W831" s="32"/>
      <c r="X831" s="32"/>
      <c r="Y831" s="32"/>
      <c r="Z831" s="223"/>
      <c r="AA831" s="223"/>
      <c r="AB831" s="223"/>
      <c r="AC831" s="223"/>
    </row>
    <row r="832" ht="15.75" customHeight="1">
      <c r="A832" s="21"/>
      <c r="B832" s="32"/>
      <c r="C832" s="71"/>
      <c r="D832" s="15"/>
      <c r="E832" s="21"/>
      <c r="F832" s="21"/>
      <c r="G832" s="21"/>
      <c r="H832" s="21"/>
      <c r="I832" s="120"/>
      <c r="J832" s="21"/>
      <c r="K832" s="222"/>
      <c r="L832" s="21"/>
      <c r="M832" s="222"/>
      <c r="N832" s="21"/>
      <c r="O832" s="120"/>
      <c r="P832" s="32"/>
      <c r="Q832" s="21"/>
      <c r="R832" s="32"/>
      <c r="S832" s="32"/>
      <c r="T832" s="32"/>
      <c r="U832" s="32"/>
      <c r="V832" s="32"/>
      <c r="W832" s="32"/>
      <c r="X832" s="32"/>
      <c r="Y832" s="32"/>
      <c r="Z832" s="223"/>
      <c r="AA832" s="223"/>
      <c r="AB832" s="223"/>
      <c r="AC832" s="223"/>
    </row>
    <row r="833" ht="15.75" customHeight="1">
      <c r="A833" s="21"/>
      <c r="B833" s="32"/>
      <c r="C833" s="71"/>
      <c r="D833" s="15"/>
      <c r="E833" s="21"/>
      <c r="F833" s="21"/>
      <c r="G833" s="21"/>
      <c r="H833" s="21"/>
      <c r="I833" s="120"/>
      <c r="J833" s="21"/>
      <c r="K833" s="222"/>
      <c r="L833" s="21"/>
      <c r="M833" s="222"/>
      <c r="N833" s="21"/>
      <c r="O833" s="120"/>
      <c r="P833" s="32"/>
      <c r="Q833" s="21"/>
      <c r="R833" s="32"/>
      <c r="S833" s="32"/>
      <c r="T833" s="32"/>
      <c r="U833" s="32"/>
      <c r="V833" s="32"/>
      <c r="W833" s="32"/>
      <c r="X833" s="32"/>
      <c r="Y833" s="32"/>
      <c r="Z833" s="223"/>
      <c r="AA833" s="223"/>
      <c r="AB833" s="223"/>
      <c r="AC833" s="223"/>
    </row>
    <row r="834" ht="15.75" customHeight="1">
      <c r="A834" s="21"/>
      <c r="B834" s="32"/>
      <c r="C834" s="71"/>
      <c r="D834" s="15"/>
      <c r="E834" s="21"/>
      <c r="F834" s="21"/>
      <c r="G834" s="21"/>
      <c r="H834" s="21"/>
      <c r="I834" s="120"/>
      <c r="J834" s="21"/>
      <c r="K834" s="222"/>
      <c r="L834" s="21"/>
      <c r="M834" s="222"/>
      <c r="N834" s="21"/>
      <c r="O834" s="120"/>
      <c r="P834" s="32"/>
      <c r="Q834" s="21"/>
      <c r="R834" s="32"/>
      <c r="S834" s="32"/>
      <c r="T834" s="32"/>
      <c r="U834" s="32"/>
      <c r="V834" s="32"/>
      <c r="W834" s="32"/>
      <c r="X834" s="32"/>
      <c r="Y834" s="32"/>
      <c r="Z834" s="223"/>
      <c r="AA834" s="223"/>
      <c r="AB834" s="223"/>
      <c r="AC834" s="223"/>
    </row>
    <row r="835" ht="15.75" customHeight="1">
      <c r="A835" s="21"/>
      <c r="B835" s="32"/>
      <c r="C835" s="71"/>
      <c r="D835" s="15"/>
      <c r="E835" s="21"/>
      <c r="F835" s="21"/>
      <c r="G835" s="21"/>
      <c r="H835" s="21"/>
      <c r="I835" s="120"/>
      <c r="J835" s="21"/>
      <c r="K835" s="222"/>
      <c r="L835" s="21"/>
      <c r="M835" s="222"/>
      <c r="N835" s="21"/>
      <c r="O835" s="120"/>
      <c r="P835" s="32"/>
      <c r="Q835" s="21"/>
      <c r="R835" s="32"/>
      <c r="S835" s="32"/>
      <c r="T835" s="32"/>
      <c r="U835" s="32"/>
      <c r="V835" s="32"/>
      <c r="W835" s="32"/>
      <c r="X835" s="32"/>
      <c r="Y835" s="32"/>
      <c r="Z835" s="223"/>
      <c r="AA835" s="223"/>
      <c r="AB835" s="223"/>
      <c r="AC835" s="223"/>
    </row>
    <row r="836" ht="15.75" customHeight="1">
      <c r="A836" s="21"/>
      <c r="B836" s="32"/>
      <c r="C836" s="71"/>
      <c r="D836" s="15"/>
      <c r="E836" s="21"/>
      <c r="F836" s="21"/>
      <c r="G836" s="21"/>
      <c r="H836" s="21"/>
      <c r="I836" s="120"/>
      <c r="J836" s="21"/>
      <c r="K836" s="222"/>
      <c r="L836" s="21"/>
      <c r="M836" s="222"/>
      <c r="N836" s="21"/>
      <c r="O836" s="120"/>
      <c r="P836" s="32"/>
      <c r="Q836" s="21"/>
      <c r="R836" s="32"/>
      <c r="S836" s="32"/>
      <c r="T836" s="32"/>
      <c r="U836" s="32"/>
      <c r="V836" s="32"/>
      <c r="W836" s="32"/>
      <c r="X836" s="32"/>
      <c r="Y836" s="32"/>
      <c r="Z836" s="223"/>
      <c r="AA836" s="223"/>
      <c r="AB836" s="223"/>
      <c r="AC836" s="223"/>
    </row>
    <row r="837" ht="15.75" customHeight="1">
      <c r="A837" s="21"/>
      <c r="B837" s="32"/>
      <c r="C837" s="71"/>
      <c r="D837" s="15"/>
      <c r="E837" s="21"/>
      <c r="F837" s="21"/>
      <c r="G837" s="21"/>
      <c r="H837" s="21"/>
      <c r="I837" s="120"/>
      <c r="J837" s="21"/>
      <c r="K837" s="222"/>
      <c r="L837" s="21"/>
      <c r="M837" s="222"/>
      <c r="N837" s="21"/>
      <c r="O837" s="120"/>
      <c r="P837" s="32"/>
      <c r="Q837" s="21"/>
      <c r="R837" s="32"/>
      <c r="S837" s="32"/>
      <c r="T837" s="32"/>
      <c r="U837" s="32"/>
      <c r="V837" s="32"/>
      <c r="W837" s="32"/>
      <c r="X837" s="32"/>
      <c r="Y837" s="32"/>
      <c r="Z837" s="223"/>
      <c r="AA837" s="223"/>
      <c r="AB837" s="223"/>
      <c r="AC837" s="223"/>
    </row>
    <row r="838" ht="15.75" customHeight="1">
      <c r="A838" s="21"/>
      <c r="B838" s="32"/>
      <c r="C838" s="71"/>
      <c r="D838" s="15"/>
      <c r="E838" s="21"/>
      <c r="F838" s="21"/>
      <c r="G838" s="21"/>
      <c r="H838" s="21"/>
      <c r="I838" s="120"/>
      <c r="J838" s="21"/>
      <c r="K838" s="222"/>
      <c r="L838" s="21"/>
      <c r="M838" s="222"/>
      <c r="N838" s="21"/>
      <c r="O838" s="120"/>
      <c r="P838" s="32"/>
      <c r="Q838" s="21"/>
      <c r="R838" s="32"/>
      <c r="S838" s="32"/>
      <c r="T838" s="32"/>
      <c r="U838" s="32"/>
      <c r="V838" s="32"/>
      <c r="W838" s="32"/>
      <c r="X838" s="32"/>
      <c r="Y838" s="32"/>
      <c r="Z838" s="223"/>
      <c r="AA838" s="223"/>
      <c r="AB838" s="223"/>
      <c r="AC838" s="223"/>
    </row>
    <row r="839" ht="15.75" customHeight="1">
      <c r="A839" s="21"/>
      <c r="B839" s="32"/>
      <c r="C839" s="71"/>
      <c r="D839" s="15"/>
      <c r="E839" s="21"/>
      <c r="F839" s="21"/>
      <c r="G839" s="21"/>
      <c r="H839" s="21"/>
      <c r="I839" s="120"/>
      <c r="J839" s="21"/>
      <c r="K839" s="222"/>
      <c r="L839" s="21"/>
      <c r="M839" s="222"/>
      <c r="N839" s="21"/>
      <c r="O839" s="120"/>
      <c r="P839" s="32"/>
      <c r="Q839" s="21"/>
      <c r="R839" s="32"/>
      <c r="S839" s="32"/>
      <c r="T839" s="32"/>
      <c r="U839" s="32"/>
      <c r="V839" s="32"/>
      <c r="W839" s="32"/>
      <c r="X839" s="32"/>
      <c r="Y839" s="32"/>
      <c r="Z839" s="223"/>
      <c r="AA839" s="223"/>
      <c r="AB839" s="223"/>
      <c r="AC839" s="223"/>
    </row>
    <row r="840" ht="15.75" customHeight="1">
      <c r="A840" s="21"/>
      <c r="B840" s="32"/>
      <c r="C840" s="71"/>
      <c r="D840" s="15"/>
      <c r="E840" s="21"/>
      <c r="F840" s="21"/>
      <c r="G840" s="21"/>
      <c r="H840" s="21"/>
      <c r="I840" s="120"/>
      <c r="J840" s="21"/>
      <c r="K840" s="222"/>
      <c r="L840" s="21"/>
      <c r="M840" s="222"/>
      <c r="N840" s="21"/>
      <c r="O840" s="120"/>
      <c r="P840" s="32"/>
      <c r="Q840" s="21"/>
      <c r="R840" s="32"/>
      <c r="S840" s="32"/>
      <c r="T840" s="32"/>
      <c r="U840" s="32"/>
      <c r="V840" s="32"/>
      <c r="W840" s="32"/>
      <c r="X840" s="32"/>
      <c r="Y840" s="32"/>
      <c r="Z840" s="223"/>
      <c r="AA840" s="223"/>
      <c r="AB840" s="223"/>
      <c r="AC840" s="223"/>
    </row>
    <row r="841" ht="15.75" customHeight="1">
      <c r="A841" s="21"/>
      <c r="B841" s="32"/>
      <c r="C841" s="71"/>
      <c r="D841" s="15"/>
      <c r="E841" s="21"/>
      <c r="F841" s="21"/>
      <c r="G841" s="21"/>
      <c r="H841" s="21"/>
      <c r="I841" s="120"/>
      <c r="J841" s="21"/>
      <c r="K841" s="222"/>
      <c r="L841" s="21"/>
      <c r="M841" s="222"/>
      <c r="N841" s="21"/>
      <c r="O841" s="120"/>
      <c r="P841" s="32"/>
      <c r="Q841" s="21"/>
      <c r="R841" s="32"/>
      <c r="S841" s="32"/>
      <c r="T841" s="32"/>
      <c r="U841" s="32"/>
      <c r="V841" s="32"/>
      <c r="W841" s="32"/>
      <c r="X841" s="32"/>
      <c r="Y841" s="32"/>
      <c r="Z841" s="223"/>
      <c r="AA841" s="223"/>
      <c r="AB841" s="223"/>
      <c r="AC841" s="223"/>
    </row>
    <row r="842" ht="15.75" customHeight="1">
      <c r="A842" s="21"/>
      <c r="B842" s="32"/>
      <c r="C842" s="71"/>
      <c r="D842" s="15"/>
      <c r="E842" s="21"/>
      <c r="F842" s="21"/>
      <c r="G842" s="21"/>
      <c r="H842" s="21"/>
      <c r="I842" s="120"/>
      <c r="J842" s="21"/>
      <c r="K842" s="222"/>
      <c r="L842" s="21"/>
      <c r="M842" s="222"/>
      <c r="N842" s="21"/>
      <c r="O842" s="120"/>
      <c r="P842" s="32"/>
      <c r="Q842" s="21"/>
      <c r="R842" s="32"/>
      <c r="S842" s="32"/>
      <c r="T842" s="32"/>
      <c r="U842" s="32"/>
      <c r="V842" s="32"/>
      <c r="W842" s="32"/>
      <c r="X842" s="32"/>
      <c r="Y842" s="32"/>
      <c r="Z842" s="223"/>
      <c r="AA842" s="223"/>
      <c r="AB842" s="223"/>
      <c r="AC842" s="223"/>
    </row>
    <row r="843" ht="15.75" customHeight="1">
      <c r="A843" s="21"/>
      <c r="B843" s="32"/>
      <c r="C843" s="71"/>
      <c r="D843" s="15"/>
      <c r="E843" s="21"/>
      <c r="F843" s="21"/>
      <c r="G843" s="21"/>
      <c r="H843" s="21"/>
      <c r="I843" s="120"/>
      <c r="J843" s="21"/>
      <c r="K843" s="222"/>
      <c r="L843" s="21"/>
      <c r="M843" s="222"/>
      <c r="N843" s="21"/>
      <c r="O843" s="120"/>
      <c r="P843" s="32"/>
      <c r="Q843" s="21"/>
      <c r="R843" s="32"/>
      <c r="S843" s="32"/>
      <c r="T843" s="32"/>
      <c r="U843" s="32"/>
      <c r="V843" s="32"/>
      <c r="W843" s="32"/>
      <c r="X843" s="32"/>
      <c r="Y843" s="32"/>
      <c r="Z843" s="223"/>
      <c r="AA843" s="223"/>
      <c r="AB843" s="223"/>
      <c r="AC843" s="223"/>
    </row>
    <row r="844" ht="15.75" customHeight="1">
      <c r="A844" s="21"/>
      <c r="B844" s="32"/>
      <c r="C844" s="71"/>
      <c r="D844" s="15"/>
      <c r="E844" s="21"/>
      <c r="F844" s="21"/>
      <c r="G844" s="21"/>
      <c r="H844" s="21"/>
      <c r="I844" s="120"/>
      <c r="J844" s="21"/>
      <c r="K844" s="222"/>
      <c r="L844" s="21"/>
      <c r="M844" s="222"/>
      <c r="N844" s="21"/>
      <c r="O844" s="120"/>
      <c r="P844" s="32"/>
      <c r="Q844" s="21"/>
      <c r="R844" s="32"/>
      <c r="S844" s="32"/>
      <c r="T844" s="32"/>
      <c r="U844" s="32"/>
      <c r="V844" s="32"/>
      <c r="W844" s="32"/>
      <c r="X844" s="32"/>
      <c r="Y844" s="32"/>
      <c r="Z844" s="223"/>
      <c r="AA844" s="223"/>
      <c r="AB844" s="223"/>
      <c r="AC844" s="223"/>
    </row>
    <row r="845" ht="15.75" customHeight="1">
      <c r="A845" s="21"/>
      <c r="B845" s="32"/>
      <c r="C845" s="71"/>
      <c r="D845" s="15"/>
      <c r="E845" s="21"/>
      <c r="F845" s="21"/>
      <c r="G845" s="21"/>
      <c r="H845" s="21"/>
      <c r="I845" s="120"/>
      <c r="J845" s="21"/>
      <c r="K845" s="222"/>
      <c r="L845" s="21"/>
      <c r="M845" s="222"/>
      <c r="N845" s="21"/>
      <c r="O845" s="120"/>
      <c r="P845" s="32"/>
      <c r="Q845" s="21"/>
      <c r="R845" s="32"/>
      <c r="S845" s="32"/>
      <c r="T845" s="32"/>
      <c r="U845" s="32"/>
      <c r="V845" s="32"/>
      <c r="W845" s="32"/>
      <c r="X845" s="32"/>
      <c r="Y845" s="32"/>
      <c r="Z845" s="223"/>
      <c r="AA845" s="223"/>
      <c r="AB845" s="223"/>
      <c r="AC845" s="223"/>
    </row>
    <row r="846" ht="15.75" customHeight="1">
      <c r="A846" s="21"/>
      <c r="B846" s="32"/>
      <c r="C846" s="71"/>
      <c r="D846" s="15"/>
      <c r="E846" s="21"/>
      <c r="F846" s="21"/>
      <c r="G846" s="21"/>
      <c r="H846" s="21"/>
      <c r="I846" s="120"/>
      <c r="J846" s="21"/>
      <c r="K846" s="222"/>
      <c r="L846" s="21"/>
      <c r="M846" s="222"/>
      <c r="N846" s="21"/>
      <c r="O846" s="120"/>
      <c r="P846" s="32"/>
      <c r="Q846" s="21"/>
      <c r="R846" s="32"/>
      <c r="S846" s="32"/>
      <c r="T846" s="32"/>
      <c r="U846" s="32"/>
      <c r="V846" s="32"/>
      <c r="W846" s="32"/>
      <c r="X846" s="32"/>
      <c r="Y846" s="32"/>
      <c r="Z846" s="223"/>
      <c r="AA846" s="223"/>
      <c r="AB846" s="223"/>
      <c r="AC846" s="223"/>
    </row>
    <row r="847" ht="15.75" customHeight="1">
      <c r="A847" s="21"/>
      <c r="B847" s="32"/>
      <c r="C847" s="71"/>
      <c r="D847" s="15"/>
      <c r="E847" s="21"/>
      <c r="F847" s="21"/>
      <c r="G847" s="21"/>
      <c r="H847" s="21"/>
      <c r="I847" s="120"/>
      <c r="J847" s="21"/>
      <c r="K847" s="222"/>
      <c r="L847" s="21"/>
      <c r="M847" s="222"/>
      <c r="N847" s="21"/>
      <c r="O847" s="120"/>
      <c r="P847" s="32"/>
      <c r="Q847" s="21"/>
      <c r="R847" s="32"/>
      <c r="S847" s="32"/>
      <c r="T847" s="32"/>
      <c r="U847" s="32"/>
      <c r="V847" s="32"/>
      <c r="W847" s="32"/>
      <c r="X847" s="32"/>
      <c r="Y847" s="32"/>
      <c r="Z847" s="223"/>
      <c r="AA847" s="223"/>
      <c r="AB847" s="223"/>
      <c r="AC847" s="223"/>
    </row>
    <row r="848" ht="15.75" customHeight="1">
      <c r="A848" s="21"/>
      <c r="B848" s="32"/>
      <c r="C848" s="71"/>
      <c r="D848" s="15"/>
      <c r="E848" s="21"/>
      <c r="F848" s="21"/>
      <c r="G848" s="21"/>
      <c r="H848" s="21"/>
      <c r="I848" s="120"/>
      <c r="J848" s="21"/>
      <c r="K848" s="222"/>
      <c r="L848" s="21"/>
      <c r="M848" s="222"/>
      <c r="N848" s="21"/>
      <c r="O848" s="120"/>
      <c r="P848" s="32"/>
      <c r="Q848" s="21"/>
      <c r="R848" s="32"/>
      <c r="S848" s="32"/>
      <c r="T848" s="32"/>
      <c r="U848" s="32"/>
      <c r="V848" s="32"/>
      <c r="W848" s="32"/>
      <c r="X848" s="32"/>
      <c r="Y848" s="32"/>
      <c r="Z848" s="223"/>
      <c r="AA848" s="223"/>
      <c r="AB848" s="223"/>
      <c r="AC848" s="223"/>
    </row>
    <row r="849" ht="15.75" customHeight="1">
      <c r="A849" s="21"/>
      <c r="B849" s="32"/>
      <c r="C849" s="71"/>
      <c r="D849" s="15"/>
      <c r="E849" s="21"/>
      <c r="F849" s="21"/>
      <c r="G849" s="21"/>
      <c r="H849" s="21"/>
      <c r="I849" s="120"/>
      <c r="J849" s="21"/>
      <c r="K849" s="222"/>
      <c r="L849" s="21"/>
      <c r="M849" s="222"/>
      <c r="N849" s="21"/>
      <c r="O849" s="120"/>
      <c r="P849" s="32"/>
      <c r="Q849" s="21"/>
      <c r="R849" s="32"/>
      <c r="S849" s="32"/>
      <c r="T849" s="32"/>
      <c r="U849" s="32"/>
      <c r="V849" s="32"/>
      <c r="W849" s="32"/>
      <c r="X849" s="32"/>
      <c r="Y849" s="32"/>
      <c r="Z849" s="223"/>
      <c r="AA849" s="223"/>
      <c r="AB849" s="223"/>
      <c r="AC849" s="223"/>
    </row>
    <row r="850" ht="15.75" customHeight="1">
      <c r="A850" s="21"/>
      <c r="B850" s="32"/>
      <c r="C850" s="71"/>
      <c r="D850" s="15"/>
      <c r="E850" s="21"/>
      <c r="F850" s="21"/>
      <c r="G850" s="21"/>
      <c r="H850" s="21"/>
      <c r="I850" s="120"/>
      <c r="J850" s="21"/>
      <c r="K850" s="222"/>
      <c r="L850" s="21"/>
      <c r="M850" s="222"/>
      <c r="N850" s="21"/>
      <c r="O850" s="120"/>
      <c r="P850" s="32"/>
      <c r="Q850" s="21"/>
      <c r="R850" s="32"/>
      <c r="S850" s="32"/>
      <c r="T850" s="32"/>
      <c r="U850" s="32"/>
      <c r="V850" s="32"/>
      <c r="W850" s="32"/>
      <c r="X850" s="32"/>
      <c r="Y850" s="32"/>
      <c r="Z850" s="223"/>
      <c r="AA850" s="223"/>
      <c r="AB850" s="223"/>
      <c r="AC850" s="223"/>
    </row>
    <row r="851" ht="15.75" customHeight="1">
      <c r="A851" s="21"/>
      <c r="B851" s="32"/>
      <c r="C851" s="71"/>
      <c r="D851" s="15"/>
      <c r="E851" s="21"/>
      <c r="F851" s="21"/>
      <c r="G851" s="21"/>
      <c r="H851" s="21"/>
      <c r="I851" s="120"/>
      <c r="J851" s="21"/>
      <c r="K851" s="222"/>
      <c r="L851" s="21"/>
      <c r="M851" s="222"/>
      <c r="N851" s="21"/>
      <c r="O851" s="120"/>
      <c r="P851" s="32"/>
      <c r="Q851" s="21"/>
      <c r="R851" s="32"/>
      <c r="S851" s="32"/>
      <c r="T851" s="32"/>
      <c r="U851" s="32"/>
      <c r="V851" s="32"/>
      <c r="W851" s="32"/>
      <c r="X851" s="32"/>
      <c r="Y851" s="32"/>
      <c r="Z851" s="223"/>
      <c r="AA851" s="223"/>
      <c r="AB851" s="223"/>
      <c r="AC851" s="223"/>
    </row>
    <row r="852" ht="15.75" customHeight="1">
      <c r="A852" s="21"/>
      <c r="B852" s="32"/>
      <c r="C852" s="71"/>
      <c r="D852" s="15"/>
      <c r="E852" s="21"/>
      <c r="F852" s="21"/>
      <c r="G852" s="21"/>
      <c r="H852" s="21"/>
      <c r="I852" s="120"/>
      <c r="J852" s="21"/>
      <c r="K852" s="222"/>
      <c r="L852" s="21"/>
      <c r="M852" s="222"/>
      <c r="N852" s="21"/>
      <c r="O852" s="120"/>
      <c r="P852" s="32"/>
      <c r="Q852" s="21"/>
      <c r="R852" s="32"/>
      <c r="S852" s="32"/>
      <c r="T852" s="32"/>
      <c r="U852" s="32"/>
      <c r="V852" s="32"/>
      <c r="W852" s="32"/>
      <c r="X852" s="32"/>
      <c r="Y852" s="32"/>
      <c r="Z852" s="223"/>
      <c r="AA852" s="223"/>
      <c r="AB852" s="223"/>
      <c r="AC852" s="223"/>
    </row>
    <row r="853" ht="15.75" customHeight="1">
      <c r="A853" s="21"/>
      <c r="B853" s="32"/>
      <c r="C853" s="71"/>
      <c r="D853" s="15"/>
      <c r="E853" s="21"/>
      <c r="F853" s="21"/>
      <c r="G853" s="21"/>
      <c r="H853" s="21"/>
      <c r="I853" s="120"/>
      <c r="J853" s="21"/>
      <c r="K853" s="222"/>
      <c r="L853" s="21"/>
      <c r="M853" s="222"/>
      <c r="N853" s="21"/>
      <c r="O853" s="120"/>
      <c r="P853" s="32"/>
      <c r="Q853" s="21"/>
      <c r="R853" s="32"/>
      <c r="S853" s="32"/>
      <c r="T853" s="32"/>
      <c r="U853" s="32"/>
      <c r="V853" s="32"/>
      <c r="W853" s="32"/>
      <c r="X853" s="32"/>
      <c r="Y853" s="32"/>
      <c r="Z853" s="223"/>
      <c r="AA853" s="223"/>
      <c r="AB853" s="223"/>
      <c r="AC853" s="223"/>
    </row>
    <row r="854" ht="15.75" customHeight="1">
      <c r="A854" s="21"/>
      <c r="B854" s="32"/>
      <c r="C854" s="71"/>
      <c r="D854" s="15"/>
      <c r="E854" s="21"/>
      <c r="F854" s="21"/>
      <c r="G854" s="21"/>
      <c r="H854" s="21"/>
      <c r="I854" s="120"/>
      <c r="J854" s="21"/>
      <c r="K854" s="222"/>
      <c r="L854" s="21"/>
      <c r="M854" s="222"/>
      <c r="N854" s="21"/>
      <c r="O854" s="120"/>
      <c r="P854" s="32"/>
      <c r="Q854" s="21"/>
      <c r="R854" s="32"/>
      <c r="S854" s="32"/>
      <c r="T854" s="32"/>
      <c r="U854" s="32"/>
      <c r="V854" s="32"/>
      <c r="W854" s="32"/>
      <c r="X854" s="32"/>
      <c r="Y854" s="32"/>
      <c r="Z854" s="223"/>
      <c r="AA854" s="223"/>
      <c r="AB854" s="223"/>
      <c r="AC854" s="223"/>
    </row>
    <row r="855" ht="15.75" customHeight="1">
      <c r="A855" s="21"/>
      <c r="B855" s="32"/>
      <c r="C855" s="71"/>
      <c r="D855" s="15"/>
      <c r="E855" s="21"/>
      <c r="F855" s="21"/>
      <c r="G855" s="21"/>
      <c r="H855" s="21"/>
      <c r="I855" s="120"/>
      <c r="J855" s="21"/>
      <c r="K855" s="222"/>
      <c r="L855" s="21"/>
      <c r="M855" s="222"/>
      <c r="N855" s="21"/>
      <c r="O855" s="120"/>
      <c r="P855" s="32"/>
      <c r="Q855" s="21"/>
      <c r="R855" s="32"/>
      <c r="S855" s="32"/>
      <c r="T855" s="32"/>
      <c r="U855" s="32"/>
      <c r="V855" s="32"/>
      <c r="W855" s="32"/>
      <c r="X855" s="32"/>
      <c r="Y855" s="32"/>
      <c r="Z855" s="223"/>
      <c r="AA855" s="223"/>
      <c r="AB855" s="223"/>
      <c r="AC855" s="223"/>
    </row>
    <row r="856" ht="15.75" customHeight="1">
      <c r="A856" s="21"/>
      <c r="B856" s="32"/>
      <c r="C856" s="71"/>
      <c r="D856" s="15"/>
      <c r="E856" s="21"/>
      <c r="F856" s="21"/>
      <c r="G856" s="21"/>
      <c r="H856" s="21"/>
      <c r="I856" s="120"/>
      <c r="J856" s="21"/>
      <c r="K856" s="222"/>
      <c r="L856" s="21"/>
      <c r="M856" s="222"/>
      <c r="N856" s="21"/>
      <c r="O856" s="120"/>
      <c r="P856" s="32"/>
      <c r="Q856" s="21"/>
      <c r="R856" s="32"/>
      <c r="S856" s="32"/>
      <c r="T856" s="32"/>
      <c r="U856" s="32"/>
      <c r="V856" s="32"/>
      <c r="W856" s="32"/>
      <c r="X856" s="32"/>
      <c r="Y856" s="32"/>
      <c r="Z856" s="223"/>
      <c r="AA856" s="223"/>
      <c r="AB856" s="223"/>
      <c r="AC856" s="223"/>
    </row>
    <row r="857" ht="15.75" customHeight="1">
      <c r="A857" s="21"/>
      <c r="B857" s="32"/>
      <c r="C857" s="71"/>
      <c r="D857" s="15"/>
      <c r="E857" s="21"/>
      <c r="F857" s="21"/>
      <c r="G857" s="21"/>
      <c r="H857" s="21"/>
      <c r="I857" s="120"/>
      <c r="J857" s="21"/>
      <c r="K857" s="222"/>
      <c r="L857" s="21"/>
      <c r="M857" s="222"/>
      <c r="N857" s="21"/>
      <c r="O857" s="120"/>
      <c r="P857" s="32"/>
      <c r="Q857" s="21"/>
      <c r="R857" s="32"/>
      <c r="S857" s="32"/>
      <c r="T857" s="32"/>
      <c r="U857" s="32"/>
      <c r="V857" s="32"/>
      <c r="W857" s="32"/>
      <c r="X857" s="32"/>
      <c r="Y857" s="32"/>
      <c r="Z857" s="223"/>
      <c r="AA857" s="223"/>
      <c r="AB857" s="223"/>
      <c r="AC857" s="223"/>
    </row>
    <row r="858" ht="15.75" customHeight="1">
      <c r="A858" s="21"/>
      <c r="B858" s="32"/>
      <c r="C858" s="71"/>
      <c r="D858" s="15"/>
      <c r="E858" s="21"/>
      <c r="F858" s="21"/>
      <c r="G858" s="21"/>
      <c r="H858" s="21"/>
      <c r="I858" s="120"/>
      <c r="J858" s="21"/>
      <c r="K858" s="222"/>
      <c r="L858" s="21"/>
      <c r="M858" s="222"/>
      <c r="N858" s="21"/>
      <c r="O858" s="120"/>
      <c r="P858" s="32"/>
      <c r="Q858" s="21"/>
      <c r="R858" s="32"/>
      <c r="S858" s="32"/>
      <c r="T858" s="32"/>
      <c r="U858" s="32"/>
      <c r="V858" s="32"/>
      <c r="W858" s="32"/>
      <c r="X858" s="32"/>
      <c r="Y858" s="32"/>
      <c r="Z858" s="223"/>
      <c r="AA858" s="223"/>
      <c r="AB858" s="223"/>
      <c r="AC858" s="223"/>
    </row>
    <row r="859" ht="15.75" customHeight="1">
      <c r="A859" s="21"/>
      <c r="B859" s="32"/>
      <c r="C859" s="71"/>
      <c r="D859" s="15"/>
      <c r="E859" s="21"/>
      <c r="F859" s="21"/>
      <c r="G859" s="21"/>
      <c r="H859" s="21"/>
      <c r="I859" s="120"/>
      <c r="J859" s="21"/>
      <c r="K859" s="222"/>
      <c r="L859" s="21"/>
      <c r="M859" s="222"/>
      <c r="N859" s="21"/>
      <c r="O859" s="120"/>
      <c r="P859" s="32"/>
      <c r="Q859" s="21"/>
      <c r="R859" s="32"/>
      <c r="S859" s="32"/>
      <c r="T859" s="32"/>
      <c r="U859" s="32"/>
      <c r="V859" s="32"/>
      <c r="W859" s="32"/>
      <c r="X859" s="32"/>
      <c r="Y859" s="32"/>
      <c r="Z859" s="223"/>
      <c r="AA859" s="223"/>
      <c r="AB859" s="223"/>
      <c r="AC859" s="223"/>
    </row>
    <row r="860" ht="15.75" customHeight="1">
      <c r="A860" s="21"/>
      <c r="B860" s="32"/>
      <c r="C860" s="71"/>
      <c r="D860" s="15"/>
      <c r="E860" s="21"/>
      <c r="F860" s="21"/>
      <c r="G860" s="21"/>
      <c r="H860" s="21"/>
      <c r="I860" s="120"/>
      <c r="J860" s="21"/>
      <c r="K860" s="222"/>
      <c r="L860" s="21"/>
      <c r="M860" s="222"/>
      <c r="N860" s="21"/>
      <c r="O860" s="120"/>
      <c r="P860" s="32"/>
      <c r="Q860" s="21"/>
      <c r="R860" s="32"/>
      <c r="S860" s="32"/>
      <c r="T860" s="32"/>
      <c r="U860" s="32"/>
      <c r="V860" s="32"/>
      <c r="W860" s="32"/>
      <c r="X860" s="32"/>
      <c r="Y860" s="32"/>
      <c r="Z860" s="223"/>
      <c r="AA860" s="223"/>
      <c r="AB860" s="223"/>
      <c r="AC860" s="223"/>
    </row>
    <row r="861" ht="15.75" customHeight="1">
      <c r="A861" s="21"/>
      <c r="B861" s="32"/>
      <c r="C861" s="71"/>
      <c r="D861" s="15"/>
      <c r="E861" s="21"/>
      <c r="F861" s="21"/>
      <c r="G861" s="21"/>
      <c r="H861" s="21"/>
      <c r="I861" s="120"/>
      <c r="J861" s="21"/>
      <c r="K861" s="222"/>
      <c r="L861" s="21"/>
      <c r="M861" s="222"/>
      <c r="N861" s="21"/>
      <c r="O861" s="120"/>
      <c r="P861" s="32"/>
      <c r="Q861" s="21"/>
      <c r="R861" s="32"/>
      <c r="S861" s="32"/>
      <c r="T861" s="32"/>
      <c r="U861" s="32"/>
      <c r="V861" s="32"/>
      <c r="W861" s="32"/>
      <c r="X861" s="32"/>
      <c r="Y861" s="32"/>
      <c r="Z861" s="223"/>
      <c r="AA861" s="223"/>
      <c r="AB861" s="223"/>
      <c r="AC861" s="223"/>
    </row>
    <row r="862" ht="15.75" customHeight="1">
      <c r="A862" s="21"/>
      <c r="B862" s="32"/>
      <c r="C862" s="71"/>
      <c r="D862" s="15"/>
      <c r="E862" s="21"/>
      <c r="F862" s="21"/>
      <c r="G862" s="21"/>
      <c r="H862" s="21"/>
      <c r="I862" s="120"/>
      <c r="J862" s="21"/>
      <c r="K862" s="222"/>
      <c r="L862" s="21"/>
      <c r="M862" s="222"/>
      <c r="N862" s="21"/>
      <c r="O862" s="120"/>
      <c r="P862" s="32"/>
      <c r="Q862" s="21"/>
      <c r="R862" s="32"/>
      <c r="S862" s="32"/>
      <c r="T862" s="32"/>
      <c r="U862" s="32"/>
      <c r="V862" s="32"/>
      <c r="W862" s="32"/>
      <c r="X862" s="32"/>
      <c r="Y862" s="32"/>
      <c r="Z862" s="223"/>
      <c r="AA862" s="223"/>
      <c r="AB862" s="223"/>
      <c r="AC862" s="223"/>
    </row>
    <row r="863" ht="15.75" customHeight="1">
      <c r="A863" s="21"/>
      <c r="B863" s="32"/>
      <c r="C863" s="71"/>
      <c r="D863" s="15"/>
      <c r="E863" s="21"/>
      <c r="F863" s="21"/>
      <c r="G863" s="21"/>
      <c r="H863" s="21"/>
      <c r="I863" s="120"/>
      <c r="J863" s="21"/>
      <c r="K863" s="222"/>
      <c r="L863" s="21"/>
      <c r="M863" s="222"/>
      <c r="N863" s="21"/>
      <c r="O863" s="120"/>
      <c r="P863" s="32"/>
      <c r="Q863" s="21"/>
      <c r="R863" s="32"/>
      <c r="S863" s="32"/>
      <c r="T863" s="32"/>
      <c r="U863" s="32"/>
      <c r="V863" s="32"/>
      <c r="W863" s="32"/>
      <c r="X863" s="32"/>
      <c r="Y863" s="32"/>
      <c r="Z863" s="223"/>
      <c r="AA863" s="223"/>
      <c r="AB863" s="223"/>
      <c r="AC863" s="223"/>
    </row>
    <row r="864" ht="15.75" customHeight="1">
      <c r="A864" s="21"/>
      <c r="B864" s="32"/>
      <c r="C864" s="71"/>
      <c r="D864" s="15"/>
      <c r="E864" s="21"/>
      <c r="F864" s="21"/>
      <c r="G864" s="21"/>
      <c r="H864" s="21"/>
      <c r="I864" s="120"/>
      <c r="J864" s="21"/>
      <c r="K864" s="222"/>
      <c r="L864" s="21"/>
      <c r="M864" s="222"/>
      <c r="N864" s="21"/>
      <c r="O864" s="120"/>
      <c r="P864" s="32"/>
      <c r="Q864" s="21"/>
      <c r="R864" s="32"/>
      <c r="S864" s="32"/>
      <c r="T864" s="32"/>
      <c r="U864" s="32"/>
      <c r="V864" s="32"/>
      <c r="W864" s="32"/>
      <c r="X864" s="32"/>
      <c r="Y864" s="32"/>
      <c r="Z864" s="223"/>
      <c r="AA864" s="223"/>
      <c r="AB864" s="223"/>
      <c r="AC864" s="223"/>
    </row>
    <row r="865" ht="15.75" customHeight="1">
      <c r="A865" s="21"/>
      <c r="B865" s="32"/>
      <c r="C865" s="71"/>
      <c r="D865" s="15"/>
      <c r="E865" s="21"/>
      <c r="F865" s="21"/>
      <c r="G865" s="21"/>
      <c r="H865" s="21"/>
      <c r="I865" s="120"/>
      <c r="J865" s="21"/>
      <c r="K865" s="222"/>
      <c r="L865" s="21"/>
      <c r="M865" s="222"/>
      <c r="N865" s="21"/>
      <c r="O865" s="120"/>
      <c r="P865" s="32"/>
      <c r="Q865" s="21"/>
      <c r="R865" s="32"/>
      <c r="S865" s="32"/>
      <c r="T865" s="32"/>
      <c r="U865" s="32"/>
      <c r="V865" s="32"/>
      <c r="W865" s="32"/>
      <c r="X865" s="32"/>
      <c r="Y865" s="32"/>
      <c r="Z865" s="223"/>
      <c r="AA865" s="223"/>
      <c r="AB865" s="223"/>
      <c r="AC865" s="223"/>
    </row>
    <row r="866" ht="15.75" customHeight="1">
      <c r="A866" s="21"/>
      <c r="B866" s="32"/>
      <c r="C866" s="71"/>
      <c r="D866" s="15"/>
      <c r="E866" s="21"/>
      <c r="F866" s="21"/>
      <c r="G866" s="21"/>
      <c r="H866" s="21"/>
      <c r="I866" s="120"/>
      <c r="J866" s="21"/>
      <c r="K866" s="222"/>
      <c r="L866" s="21"/>
      <c r="M866" s="222"/>
      <c r="N866" s="21"/>
      <c r="O866" s="120"/>
      <c r="P866" s="32"/>
      <c r="Q866" s="21"/>
      <c r="R866" s="32"/>
      <c r="S866" s="32"/>
      <c r="T866" s="32"/>
      <c r="U866" s="32"/>
      <c r="V866" s="32"/>
      <c r="W866" s="32"/>
      <c r="X866" s="32"/>
      <c r="Y866" s="32"/>
      <c r="Z866" s="223"/>
      <c r="AA866" s="223"/>
      <c r="AB866" s="223"/>
      <c r="AC866" s="223"/>
    </row>
    <row r="867" ht="15.75" customHeight="1">
      <c r="A867" s="21"/>
      <c r="B867" s="32"/>
      <c r="C867" s="71"/>
      <c r="D867" s="15"/>
      <c r="E867" s="21"/>
      <c r="F867" s="21"/>
      <c r="G867" s="21"/>
      <c r="H867" s="21"/>
      <c r="I867" s="120"/>
      <c r="J867" s="21"/>
      <c r="K867" s="222"/>
      <c r="L867" s="21"/>
      <c r="M867" s="222"/>
      <c r="N867" s="21"/>
      <c r="O867" s="120"/>
      <c r="P867" s="32"/>
      <c r="Q867" s="21"/>
      <c r="R867" s="32"/>
      <c r="S867" s="32"/>
      <c r="T867" s="32"/>
      <c r="U867" s="32"/>
      <c r="V867" s="32"/>
      <c r="W867" s="32"/>
      <c r="X867" s="32"/>
      <c r="Y867" s="32"/>
      <c r="Z867" s="223"/>
      <c r="AA867" s="223"/>
      <c r="AB867" s="223"/>
      <c r="AC867" s="223"/>
    </row>
    <row r="868" ht="15.75" customHeight="1">
      <c r="A868" s="21"/>
      <c r="B868" s="32"/>
      <c r="C868" s="71"/>
      <c r="D868" s="15"/>
      <c r="E868" s="21"/>
      <c r="F868" s="21"/>
      <c r="G868" s="21"/>
      <c r="H868" s="21"/>
      <c r="I868" s="120"/>
      <c r="J868" s="21"/>
      <c r="K868" s="222"/>
      <c r="L868" s="21"/>
      <c r="M868" s="222"/>
      <c r="N868" s="21"/>
      <c r="O868" s="120"/>
      <c r="P868" s="32"/>
      <c r="Q868" s="21"/>
      <c r="R868" s="32"/>
      <c r="S868" s="32"/>
      <c r="T868" s="32"/>
      <c r="U868" s="32"/>
      <c r="V868" s="32"/>
      <c r="W868" s="32"/>
      <c r="X868" s="32"/>
      <c r="Y868" s="32"/>
      <c r="Z868" s="223"/>
      <c r="AA868" s="223"/>
      <c r="AB868" s="223"/>
      <c r="AC868" s="223"/>
    </row>
    <row r="869" ht="15.75" customHeight="1">
      <c r="A869" s="21"/>
      <c r="B869" s="32"/>
      <c r="C869" s="71"/>
      <c r="D869" s="15"/>
      <c r="E869" s="21"/>
      <c r="F869" s="21"/>
      <c r="G869" s="21"/>
      <c r="H869" s="21"/>
      <c r="I869" s="120"/>
      <c r="J869" s="21"/>
      <c r="K869" s="222"/>
      <c r="L869" s="21"/>
      <c r="M869" s="222"/>
      <c r="N869" s="21"/>
      <c r="O869" s="120"/>
      <c r="P869" s="32"/>
      <c r="Q869" s="21"/>
      <c r="R869" s="32"/>
      <c r="S869" s="32"/>
      <c r="T869" s="32"/>
      <c r="U869" s="32"/>
      <c r="V869" s="32"/>
      <c r="W869" s="32"/>
      <c r="X869" s="32"/>
      <c r="Y869" s="32"/>
      <c r="Z869" s="223"/>
      <c r="AA869" s="223"/>
      <c r="AB869" s="223"/>
      <c r="AC869" s="223"/>
    </row>
    <row r="870" ht="15.75" customHeight="1">
      <c r="A870" s="21"/>
      <c r="B870" s="32"/>
      <c r="C870" s="71"/>
      <c r="D870" s="15"/>
      <c r="E870" s="21"/>
      <c r="F870" s="21"/>
      <c r="G870" s="21"/>
      <c r="H870" s="21"/>
      <c r="I870" s="120"/>
      <c r="J870" s="21"/>
      <c r="K870" s="222"/>
      <c r="L870" s="21"/>
      <c r="M870" s="222"/>
      <c r="N870" s="21"/>
      <c r="O870" s="120"/>
      <c r="P870" s="32"/>
      <c r="Q870" s="21"/>
      <c r="R870" s="32"/>
      <c r="S870" s="32"/>
      <c r="T870" s="32"/>
      <c r="U870" s="32"/>
      <c r="V870" s="32"/>
      <c r="W870" s="32"/>
      <c r="X870" s="32"/>
      <c r="Y870" s="32"/>
      <c r="Z870" s="223"/>
      <c r="AA870" s="223"/>
      <c r="AB870" s="223"/>
      <c r="AC870" s="223"/>
    </row>
    <row r="871" ht="15.75" customHeight="1">
      <c r="A871" s="21"/>
      <c r="B871" s="32"/>
      <c r="C871" s="71"/>
      <c r="D871" s="15"/>
      <c r="E871" s="21"/>
      <c r="F871" s="21"/>
      <c r="G871" s="21"/>
      <c r="H871" s="21"/>
      <c r="I871" s="120"/>
      <c r="J871" s="21"/>
      <c r="K871" s="222"/>
      <c r="L871" s="21"/>
      <c r="M871" s="222"/>
      <c r="N871" s="21"/>
      <c r="O871" s="120"/>
      <c r="P871" s="32"/>
      <c r="Q871" s="21"/>
      <c r="R871" s="32"/>
      <c r="S871" s="32"/>
      <c r="T871" s="32"/>
      <c r="U871" s="32"/>
      <c r="V871" s="32"/>
      <c r="W871" s="32"/>
      <c r="X871" s="32"/>
      <c r="Y871" s="32"/>
      <c r="Z871" s="223"/>
      <c r="AA871" s="223"/>
      <c r="AB871" s="223"/>
      <c r="AC871" s="223"/>
    </row>
    <row r="872" ht="15.75" customHeight="1">
      <c r="A872" s="21"/>
      <c r="B872" s="32"/>
      <c r="C872" s="71"/>
      <c r="D872" s="15"/>
      <c r="E872" s="21"/>
      <c r="F872" s="21"/>
      <c r="G872" s="21"/>
      <c r="H872" s="21"/>
      <c r="I872" s="120"/>
      <c r="J872" s="21"/>
      <c r="K872" s="222"/>
      <c r="L872" s="21"/>
      <c r="M872" s="222"/>
      <c r="N872" s="21"/>
      <c r="O872" s="120"/>
      <c r="P872" s="32"/>
      <c r="Q872" s="21"/>
      <c r="R872" s="32"/>
      <c r="S872" s="32"/>
      <c r="T872" s="32"/>
      <c r="U872" s="32"/>
      <c r="V872" s="32"/>
      <c r="W872" s="32"/>
      <c r="X872" s="32"/>
      <c r="Y872" s="32"/>
      <c r="Z872" s="223"/>
      <c r="AA872" s="223"/>
      <c r="AB872" s="223"/>
      <c r="AC872" s="223"/>
    </row>
    <row r="873" ht="15.75" customHeight="1">
      <c r="A873" s="21"/>
      <c r="B873" s="32"/>
      <c r="C873" s="71"/>
      <c r="D873" s="15"/>
      <c r="E873" s="21"/>
      <c r="F873" s="21"/>
      <c r="G873" s="21"/>
      <c r="H873" s="21"/>
      <c r="I873" s="120"/>
      <c r="J873" s="21"/>
      <c r="K873" s="222"/>
      <c r="L873" s="21"/>
      <c r="M873" s="222"/>
      <c r="N873" s="21"/>
      <c r="O873" s="120"/>
      <c r="P873" s="32"/>
      <c r="Q873" s="21"/>
      <c r="R873" s="32"/>
      <c r="S873" s="32"/>
      <c r="T873" s="32"/>
      <c r="U873" s="32"/>
      <c r="V873" s="32"/>
      <c r="W873" s="32"/>
      <c r="X873" s="32"/>
      <c r="Y873" s="32"/>
      <c r="Z873" s="223"/>
      <c r="AA873" s="223"/>
      <c r="AB873" s="223"/>
      <c r="AC873" s="223"/>
    </row>
    <row r="874" ht="15.75" customHeight="1">
      <c r="A874" s="21"/>
      <c r="B874" s="32"/>
      <c r="C874" s="71"/>
      <c r="D874" s="15"/>
      <c r="E874" s="21"/>
      <c r="F874" s="21"/>
      <c r="G874" s="21"/>
      <c r="H874" s="21"/>
      <c r="I874" s="120"/>
      <c r="J874" s="21"/>
      <c r="K874" s="222"/>
      <c r="L874" s="21"/>
      <c r="M874" s="222"/>
      <c r="N874" s="21"/>
      <c r="O874" s="120"/>
      <c r="P874" s="32"/>
      <c r="Q874" s="21"/>
      <c r="R874" s="32"/>
      <c r="S874" s="32"/>
      <c r="T874" s="32"/>
      <c r="U874" s="32"/>
      <c r="V874" s="32"/>
      <c r="W874" s="32"/>
      <c r="X874" s="32"/>
      <c r="Y874" s="32"/>
      <c r="Z874" s="223"/>
      <c r="AA874" s="223"/>
      <c r="AB874" s="223"/>
      <c r="AC874" s="223"/>
    </row>
    <row r="875" ht="15.75" customHeight="1">
      <c r="A875" s="21"/>
      <c r="B875" s="32"/>
      <c r="C875" s="71"/>
      <c r="D875" s="15"/>
      <c r="E875" s="21"/>
      <c r="F875" s="21"/>
      <c r="G875" s="21"/>
      <c r="H875" s="21"/>
      <c r="I875" s="120"/>
      <c r="J875" s="21"/>
      <c r="K875" s="222"/>
      <c r="L875" s="21"/>
      <c r="M875" s="222"/>
      <c r="N875" s="21"/>
      <c r="O875" s="120"/>
      <c r="P875" s="32"/>
      <c r="Q875" s="21"/>
      <c r="R875" s="32"/>
      <c r="S875" s="32"/>
      <c r="T875" s="32"/>
      <c r="U875" s="32"/>
      <c r="V875" s="32"/>
      <c r="W875" s="32"/>
      <c r="X875" s="32"/>
      <c r="Y875" s="32"/>
      <c r="Z875" s="223"/>
      <c r="AA875" s="223"/>
      <c r="AB875" s="223"/>
      <c r="AC875" s="223"/>
    </row>
    <row r="876" ht="15.75" customHeight="1">
      <c r="A876" s="21"/>
      <c r="B876" s="32"/>
      <c r="C876" s="71"/>
      <c r="D876" s="15"/>
      <c r="E876" s="21"/>
      <c r="F876" s="21"/>
      <c r="G876" s="21"/>
      <c r="H876" s="21"/>
      <c r="I876" s="120"/>
      <c r="J876" s="21"/>
      <c r="K876" s="222"/>
      <c r="L876" s="21"/>
      <c r="M876" s="222"/>
      <c r="N876" s="21"/>
      <c r="O876" s="120"/>
      <c r="P876" s="32"/>
      <c r="Q876" s="21"/>
      <c r="R876" s="32"/>
      <c r="S876" s="32"/>
      <c r="T876" s="32"/>
      <c r="U876" s="32"/>
      <c r="V876" s="32"/>
      <c r="W876" s="32"/>
      <c r="X876" s="32"/>
      <c r="Y876" s="32"/>
      <c r="Z876" s="223"/>
      <c r="AA876" s="223"/>
      <c r="AB876" s="223"/>
      <c r="AC876" s="223"/>
    </row>
    <row r="877" ht="15.75" customHeight="1">
      <c r="A877" s="21"/>
      <c r="B877" s="32"/>
      <c r="C877" s="71"/>
      <c r="D877" s="15"/>
      <c r="E877" s="21"/>
      <c r="F877" s="21"/>
      <c r="G877" s="21"/>
      <c r="H877" s="21"/>
      <c r="I877" s="120"/>
      <c r="J877" s="21"/>
      <c r="K877" s="222"/>
      <c r="L877" s="21"/>
      <c r="M877" s="222"/>
      <c r="N877" s="21"/>
      <c r="O877" s="120"/>
      <c r="P877" s="32"/>
      <c r="Q877" s="21"/>
      <c r="R877" s="32"/>
      <c r="S877" s="32"/>
      <c r="T877" s="32"/>
      <c r="U877" s="32"/>
      <c r="V877" s="32"/>
      <c r="W877" s="32"/>
      <c r="X877" s="32"/>
      <c r="Y877" s="32"/>
      <c r="Z877" s="223"/>
      <c r="AA877" s="223"/>
      <c r="AB877" s="223"/>
      <c r="AC877" s="223"/>
    </row>
    <row r="878" ht="15.75" customHeight="1">
      <c r="A878" s="21"/>
      <c r="B878" s="32"/>
      <c r="C878" s="71"/>
      <c r="D878" s="15"/>
      <c r="E878" s="21"/>
      <c r="F878" s="21"/>
      <c r="G878" s="21"/>
      <c r="H878" s="21"/>
      <c r="I878" s="120"/>
      <c r="J878" s="21"/>
      <c r="K878" s="222"/>
      <c r="L878" s="21"/>
      <c r="M878" s="222"/>
      <c r="N878" s="21"/>
      <c r="O878" s="120"/>
      <c r="P878" s="32"/>
      <c r="Q878" s="21"/>
      <c r="R878" s="32"/>
      <c r="S878" s="32"/>
      <c r="T878" s="32"/>
      <c r="U878" s="32"/>
      <c r="V878" s="32"/>
      <c r="W878" s="32"/>
      <c r="X878" s="32"/>
      <c r="Y878" s="32"/>
      <c r="Z878" s="223"/>
      <c r="AA878" s="223"/>
      <c r="AB878" s="223"/>
      <c r="AC878" s="223"/>
    </row>
    <row r="879" ht="15.75" customHeight="1">
      <c r="A879" s="21"/>
      <c r="B879" s="32"/>
      <c r="C879" s="71"/>
      <c r="D879" s="15"/>
      <c r="E879" s="21"/>
      <c r="F879" s="21"/>
      <c r="G879" s="21"/>
      <c r="H879" s="21"/>
      <c r="I879" s="120"/>
      <c r="J879" s="21"/>
      <c r="K879" s="222"/>
      <c r="L879" s="21"/>
      <c r="M879" s="222"/>
      <c r="N879" s="21"/>
      <c r="O879" s="120"/>
      <c r="P879" s="32"/>
      <c r="Q879" s="21"/>
      <c r="R879" s="32"/>
      <c r="S879" s="32"/>
      <c r="T879" s="32"/>
      <c r="U879" s="32"/>
      <c r="V879" s="32"/>
      <c r="W879" s="32"/>
      <c r="X879" s="32"/>
      <c r="Y879" s="32"/>
      <c r="Z879" s="223"/>
      <c r="AA879" s="223"/>
      <c r="AB879" s="223"/>
      <c r="AC879" s="223"/>
    </row>
    <row r="880" ht="15.75" customHeight="1">
      <c r="A880" s="21"/>
      <c r="B880" s="32"/>
      <c r="C880" s="71"/>
      <c r="D880" s="15"/>
      <c r="E880" s="21"/>
      <c r="F880" s="21"/>
      <c r="G880" s="21"/>
      <c r="H880" s="21"/>
      <c r="I880" s="120"/>
      <c r="J880" s="21"/>
      <c r="K880" s="222"/>
      <c r="L880" s="21"/>
      <c r="M880" s="222"/>
      <c r="N880" s="21"/>
      <c r="O880" s="120"/>
      <c r="P880" s="32"/>
      <c r="Q880" s="21"/>
      <c r="R880" s="32"/>
      <c r="S880" s="32"/>
      <c r="T880" s="32"/>
      <c r="U880" s="32"/>
      <c r="V880" s="32"/>
      <c r="W880" s="32"/>
      <c r="X880" s="32"/>
      <c r="Y880" s="32"/>
      <c r="Z880" s="223"/>
      <c r="AA880" s="223"/>
      <c r="AB880" s="223"/>
      <c r="AC880" s="223"/>
    </row>
    <row r="881" ht="15.75" customHeight="1">
      <c r="A881" s="21"/>
      <c r="B881" s="32"/>
      <c r="C881" s="71"/>
      <c r="D881" s="15"/>
      <c r="E881" s="21"/>
      <c r="F881" s="21"/>
      <c r="G881" s="21"/>
      <c r="H881" s="21"/>
      <c r="I881" s="120"/>
      <c r="J881" s="21"/>
      <c r="K881" s="222"/>
      <c r="L881" s="21"/>
      <c r="M881" s="222"/>
      <c r="N881" s="21"/>
      <c r="O881" s="120"/>
      <c r="P881" s="32"/>
      <c r="Q881" s="21"/>
      <c r="R881" s="32"/>
      <c r="S881" s="32"/>
      <c r="T881" s="32"/>
      <c r="U881" s="32"/>
      <c r="V881" s="32"/>
      <c r="W881" s="32"/>
      <c r="X881" s="32"/>
      <c r="Y881" s="32"/>
      <c r="Z881" s="223"/>
      <c r="AA881" s="223"/>
      <c r="AB881" s="223"/>
      <c r="AC881" s="223"/>
    </row>
    <row r="882" ht="15.75" customHeight="1">
      <c r="A882" s="21"/>
      <c r="B882" s="32"/>
      <c r="C882" s="71"/>
      <c r="D882" s="15"/>
      <c r="E882" s="21"/>
      <c r="F882" s="21"/>
      <c r="G882" s="21"/>
      <c r="H882" s="21"/>
      <c r="I882" s="120"/>
      <c r="J882" s="21"/>
      <c r="K882" s="222"/>
      <c r="L882" s="21"/>
      <c r="M882" s="222"/>
      <c r="N882" s="21"/>
      <c r="O882" s="120"/>
      <c r="P882" s="32"/>
      <c r="Q882" s="21"/>
      <c r="R882" s="32"/>
      <c r="S882" s="32"/>
      <c r="T882" s="32"/>
      <c r="U882" s="32"/>
      <c r="V882" s="32"/>
      <c r="W882" s="32"/>
      <c r="X882" s="32"/>
      <c r="Y882" s="32"/>
      <c r="Z882" s="223"/>
      <c r="AA882" s="223"/>
      <c r="AB882" s="223"/>
      <c r="AC882" s="223"/>
    </row>
    <row r="883" ht="15.75" customHeight="1">
      <c r="A883" s="21"/>
      <c r="B883" s="32"/>
      <c r="C883" s="71"/>
      <c r="D883" s="15"/>
      <c r="E883" s="21"/>
      <c r="F883" s="21"/>
      <c r="G883" s="21"/>
      <c r="H883" s="21"/>
      <c r="I883" s="120"/>
      <c r="J883" s="21"/>
      <c r="K883" s="222"/>
      <c r="L883" s="21"/>
      <c r="M883" s="222"/>
      <c r="N883" s="21"/>
      <c r="O883" s="120"/>
      <c r="P883" s="32"/>
      <c r="Q883" s="21"/>
      <c r="R883" s="32"/>
      <c r="S883" s="32"/>
      <c r="T883" s="32"/>
      <c r="U883" s="32"/>
      <c r="V883" s="32"/>
      <c r="W883" s="32"/>
      <c r="X883" s="32"/>
      <c r="Y883" s="32"/>
      <c r="Z883" s="223"/>
      <c r="AA883" s="223"/>
      <c r="AB883" s="223"/>
      <c r="AC883" s="223"/>
    </row>
    <row r="884" ht="15.75" customHeight="1">
      <c r="A884" s="21"/>
      <c r="B884" s="32"/>
      <c r="C884" s="71"/>
      <c r="D884" s="15"/>
      <c r="E884" s="21"/>
      <c r="F884" s="21"/>
      <c r="G884" s="21"/>
      <c r="H884" s="21"/>
      <c r="I884" s="120"/>
      <c r="J884" s="21"/>
      <c r="K884" s="222"/>
      <c r="L884" s="21"/>
      <c r="M884" s="222"/>
      <c r="N884" s="21"/>
      <c r="O884" s="120"/>
      <c r="P884" s="32"/>
      <c r="Q884" s="21"/>
      <c r="R884" s="32"/>
      <c r="S884" s="32"/>
      <c r="T884" s="32"/>
      <c r="U884" s="32"/>
      <c r="V884" s="32"/>
      <c r="W884" s="32"/>
      <c r="X884" s="32"/>
      <c r="Y884" s="32"/>
      <c r="Z884" s="223"/>
      <c r="AA884" s="223"/>
      <c r="AB884" s="223"/>
      <c r="AC884" s="223"/>
    </row>
    <row r="885" ht="15.75" customHeight="1">
      <c r="A885" s="21"/>
      <c r="B885" s="32"/>
      <c r="C885" s="71"/>
      <c r="D885" s="15"/>
      <c r="E885" s="21"/>
      <c r="F885" s="21"/>
      <c r="G885" s="21"/>
      <c r="H885" s="21"/>
      <c r="I885" s="120"/>
      <c r="J885" s="21"/>
      <c r="K885" s="222"/>
      <c r="L885" s="21"/>
      <c r="M885" s="222"/>
      <c r="N885" s="21"/>
      <c r="O885" s="120"/>
      <c r="P885" s="32"/>
      <c r="Q885" s="21"/>
      <c r="R885" s="32"/>
      <c r="S885" s="32"/>
      <c r="T885" s="32"/>
      <c r="U885" s="32"/>
      <c r="V885" s="32"/>
      <c r="W885" s="32"/>
      <c r="X885" s="32"/>
      <c r="Y885" s="32"/>
      <c r="Z885" s="223"/>
      <c r="AA885" s="223"/>
      <c r="AB885" s="223"/>
      <c r="AC885" s="223"/>
    </row>
    <row r="886" ht="15.75" customHeight="1">
      <c r="A886" s="21"/>
      <c r="B886" s="32"/>
      <c r="C886" s="71"/>
      <c r="D886" s="15"/>
      <c r="E886" s="21"/>
      <c r="F886" s="21"/>
      <c r="G886" s="21"/>
      <c r="H886" s="21"/>
      <c r="I886" s="120"/>
      <c r="J886" s="21"/>
      <c r="K886" s="222"/>
      <c r="L886" s="21"/>
      <c r="M886" s="222"/>
      <c r="N886" s="21"/>
      <c r="O886" s="120"/>
      <c r="P886" s="32"/>
      <c r="Q886" s="21"/>
      <c r="R886" s="32"/>
      <c r="S886" s="32"/>
      <c r="T886" s="32"/>
      <c r="U886" s="32"/>
      <c r="V886" s="32"/>
      <c r="W886" s="32"/>
      <c r="X886" s="32"/>
      <c r="Y886" s="32"/>
      <c r="Z886" s="223"/>
      <c r="AA886" s="223"/>
      <c r="AB886" s="223"/>
      <c r="AC886" s="223"/>
    </row>
    <row r="887" ht="15.75" customHeight="1">
      <c r="A887" s="21"/>
      <c r="B887" s="32"/>
      <c r="C887" s="71"/>
      <c r="D887" s="15"/>
      <c r="E887" s="21"/>
      <c r="F887" s="21"/>
      <c r="G887" s="21"/>
      <c r="H887" s="21"/>
      <c r="I887" s="120"/>
      <c r="J887" s="21"/>
      <c r="K887" s="222"/>
      <c r="L887" s="21"/>
      <c r="M887" s="222"/>
      <c r="N887" s="21"/>
      <c r="O887" s="120"/>
      <c r="P887" s="32"/>
      <c r="Q887" s="21"/>
      <c r="R887" s="32"/>
      <c r="S887" s="32"/>
      <c r="T887" s="32"/>
      <c r="U887" s="32"/>
      <c r="V887" s="32"/>
      <c r="W887" s="32"/>
      <c r="X887" s="32"/>
      <c r="Y887" s="32"/>
      <c r="Z887" s="223"/>
      <c r="AA887" s="223"/>
      <c r="AB887" s="223"/>
      <c r="AC887" s="223"/>
    </row>
    <row r="888" ht="15.75" customHeight="1">
      <c r="A888" s="21"/>
      <c r="B888" s="32"/>
      <c r="C888" s="71"/>
      <c r="D888" s="15"/>
      <c r="E888" s="21"/>
      <c r="F888" s="21"/>
      <c r="G888" s="21"/>
      <c r="H888" s="21"/>
      <c r="I888" s="120"/>
      <c r="J888" s="21"/>
      <c r="K888" s="222"/>
      <c r="L888" s="21"/>
      <c r="M888" s="222"/>
      <c r="N888" s="21"/>
      <c r="O888" s="120"/>
      <c r="P888" s="32"/>
      <c r="Q888" s="21"/>
      <c r="R888" s="32"/>
      <c r="S888" s="32"/>
      <c r="T888" s="32"/>
      <c r="U888" s="32"/>
      <c r="V888" s="32"/>
      <c r="W888" s="32"/>
      <c r="X888" s="32"/>
      <c r="Y888" s="32"/>
      <c r="Z888" s="223"/>
      <c r="AA888" s="223"/>
      <c r="AB888" s="223"/>
      <c r="AC888" s="223"/>
    </row>
    <row r="889" ht="15.75" customHeight="1">
      <c r="A889" s="21"/>
      <c r="B889" s="32"/>
      <c r="C889" s="71"/>
      <c r="D889" s="15"/>
      <c r="E889" s="21"/>
      <c r="F889" s="21"/>
      <c r="G889" s="21"/>
      <c r="H889" s="21"/>
      <c r="I889" s="120"/>
      <c r="J889" s="21"/>
      <c r="K889" s="222"/>
      <c r="L889" s="21"/>
      <c r="M889" s="222"/>
      <c r="N889" s="21"/>
      <c r="O889" s="120"/>
      <c r="P889" s="32"/>
      <c r="Q889" s="21"/>
      <c r="R889" s="32"/>
      <c r="S889" s="32"/>
      <c r="T889" s="32"/>
      <c r="U889" s="32"/>
      <c r="V889" s="32"/>
      <c r="W889" s="32"/>
      <c r="X889" s="32"/>
      <c r="Y889" s="32"/>
      <c r="Z889" s="223"/>
      <c r="AA889" s="223"/>
      <c r="AB889" s="223"/>
      <c r="AC889" s="223"/>
    </row>
    <row r="890" ht="15.75" customHeight="1">
      <c r="A890" s="21"/>
      <c r="B890" s="32"/>
      <c r="C890" s="71"/>
      <c r="D890" s="15"/>
      <c r="E890" s="21"/>
      <c r="F890" s="21"/>
      <c r="G890" s="21"/>
      <c r="H890" s="21"/>
      <c r="I890" s="120"/>
      <c r="J890" s="21"/>
      <c r="K890" s="222"/>
      <c r="L890" s="21"/>
      <c r="M890" s="222"/>
      <c r="N890" s="21"/>
      <c r="O890" s="120"/>
      <c r="P890" s="32"/>
      <c r="Q890" s="21"/>
      <c r="R890" s="32"/>
      <c r="S890" s="32"/>
      <c r="T890" s="32"/>
      <c r="U890" s="32"/>
      <c r="V890" s="32"/>
      <c r="W890" s="32"/>
      <c r="X890" s="32"/>
      <c r="Y890" s="32"/>
      <c r="Z890" s="223"/>
      <c r="AA890" s="223"/>
      <c r="AB890" s="223"/>
      <c r="AC890" s="223"/>
    </row>
    <row r="891" ht="15.75" customHeight="1">
      <c r="A891" s="21"/>
      <c r="B891" s="32"/>
      <c r="C891" s="71"/>
      <c r="D891" s="15"/>
      <c r="E891" s="21"/>
      <c r="F891" s="21"/>
      <c r="G891" s="21"/>
      <c r="H891" s="21"/>
      <c r="I891" s="120"/>
      <c r="J891" s="21"/>
      <c r="K891" s="222"/>
      <c r="L891" s="21"/>
      <c r="M891" s="222"/>
      <c r="N891" s="21"/>
      <c r="O891" s="120"/>
      <c r="P891" s="32"/>
      <c r="Q891" s="21"/>
      <c r="R891" s="32"/>
      <c r="S891" s="32"/>
      <c r="T891" s="32"/>
      <c r="U891" s="32"/>
      <c r="V891" s="32"/>
      <c r="W891" s="32"/>
      <c r="X891" s="32"/>
      <c r="Y891" s="32"/>
      <c r="Z891" s="223"/>
      <c r="AA891" s="223"/>
      <c r="AB891" s="223"/>
      <c r="AC891" s="223"/>
    </row>
    <row r="892" ht="15.75" customHeight="1">
      <c r="A892" s="21"/>
      <c r="B892" s="32"/>
      <c r="C892" s="71"/>
      <c r="D892" s="15"/>
      <c r="E892" s="21"/>
      <c r="F892" s="21"/>
      <c r="G892" s="21"/>
      <c r="H892" s="21"/>
      <c r="I892" s="120"/>
      <c r="J892" s="21"/>
      <c r="K892" s="222"/>
      <c r="L892" s="21"/>
      <c r="M892" s="222"/>
      <c r="N892" s="21"/>
      <c r="O892" s="120"/>
      <c r="P892" s="32"/>
      <c r="Q892" s="21"/>
      <c r="R892" s="32"/>
      <c r="S892" s="32"/>
      <c r="T892" s="32"/>
      <c r="U892" s="32"/>
      <c r="V892" s="32"/>
      <c r="W892" s="32"/>
      <c r="X892" s="32"/>
      <c r="Y892" s="32"/>
      <c r="Z892" s="223"/>
      <c r="AA892" s="223"/>
      <c r="AB892" s="223"/>
      <c r="AC892" s="223"/>
    </row>
    <row r="893" ht="15.75" customHeight="1">
      <c r="A893" s="21"/>
      <c r="B893" s="32"/>
      <c r="C893" s="71"/>
      <c r="D893" s="15"/>
      <c r="E893" s="21"/>
      <c r="F893" s="21"/>
      <c r="G893" s="21"/>
      <c r="H893" s="21"/>
      <c r="I893" s="120"/>
      <c r="J893" s="21"/>
      <c r="K893" s="222"/>
      <c r="L893" s="21"/>
      <c r="M893" s="222"/>
      <c r="N893" s="21"/>
      <c r="O893" s="120"/>
      <c r="P893" s="32"/>
      <c r="Q893" s="21"/>
      <c r="R893" s="32"/>
      <c r="S893" s="32"/>
      <c r="T893" s="32"/>
      <c r="U893" s="32"/>
      <c r="V893" s="32"/>
      <c r="W893" s="32"/>
      <c r="X893" s="32"/>
      <c r="Y893" s="32"/>
      <c r="Z893" s="223"/>
      <c r="AA893" s="223"/>
      <c r="AB893" s="223"/>
      <c r="AC893" s="223"/>
    </row>
    <row r="894" ht="15.75" customHeight="1">
      <c r="A894" s="21"/>
      <c r="B894" s="32"/>
      <c r="C894" s="71"/>
      <c r="D894" s="15"/>
      <c r="E894" s="21"/>
      <c r="F894" s="21"/>
      <c r="G894" s="21"/>
      <c r="H894" s="21"/>
      <c r="I894" s="120"/>
      <c r="J894" s="21"/>
      <c r="K894" s="222"/>
      <c r="L894" s="21"/>
      <c r="M894" s="222"/>
      <c r="N894" s="21"/>
      <c r="O894" s="120"/>
      <c r="P894" s="32"/>
      <c r="Q894" s="21"/>
      <c r="R894" s="32"/>
      <c r="S894" s="32"/>
      <c r="T894" s="32"/>
      <c r="U894" s="32"/>
      <c r="V894" s="32"/>
      <c r="W894" s="32"/>
      <c r="X894" s="32"/>
      <c r="Y894" s="32"/>
      <c r="Z894" s="223"/>
      <c r="AA894" s="223"/>
      <c r="AB894" s="223"/>
      <c r="AC894" s="223"/>
    </row>
    <row r="895" ht="15.75" customHeight="1">
      <c r="A895" s="21"/>
      <c r="B895" s="32"/>
      <c r="C895" s="71"/>
      <c r="D895" s="15"/>
      <c r="E895" s="21"/>
      <c r="F895" s="21"/>
      <c r="G895" s="21"/>
      <c r="H895" s="21"/>
      <c r="I895" s="120"/>
      <c r="J895" s="21"/>
      <c r="K895" s="222"/>
      <c r="L895" s="21"/>
      <c r="M895" s="222"/>
      <c r="N895" s="21"/>
      <c r="O895" s="120"/>
      <c r="P895" s="32"/>
      <c r="Q895" s="21"/>
      <c r="R895" s="32"/>
      <c r="S895" s="32"/>
      <c r="T895" s="32"/>
      <c r="U895" s="32"/>
      <c r="V895" s="32"/>
      <c r="W895" s="32"/>
      <c r="X895" s="32"/>
      <c r="Y895" s="32"/>
      <c r="Z895" s="223"/>
      <c r="AA895" s="223"/>
      <c r="AB895" s="223"/>
      <c r="AC895" s="223"/>
    </row>
    <row r="896" ht="15.75" customHeight="1">
      <c r="A896" s="21"/>
      <c r="B896" s="32"/>
      <c r="C896" s="71"/>
      <c r="D896" s="15"/>
      <c r="E896" s="21"/>
      <c r="F896" s="21"/>
      <c r="G896" s="21"/>
      <c r="H896" s="21"/>
      <c r="I896" s="120"/>
      <c r="J896" s="21"/>
      <c r="K896" s="222"/>
      <c r="L896" s="21"/>
      <c r="M896" s="222"/>
      <c r="N896" s="21"/>
      <c r="O896" s="120"/>
      <c r="P896" s="32"/>
      <c r="Q896" s="21"/>
      <c r="R896" s="32"/>
      <c r="S896" s="32"/>
      <c r="T896" s="32"/>
      <c r="U896" s="32"/>
      <c r="V896" s="32"/>
      <c r="W896" s="32"/>
      <c r="X896" s="32"/>
      <c r="Y896" s="32"/>
      <c r="Z896" s="223"/>
      <c r="AA896" s="223"/>
      <c r="AB896" s="223"/>
      <c r="AC896" s="223"/>
    </row>
    <row r="897" ht="15.75" customHeight="1">
      <c r="A897" s="21"/>
      <c r="B897" s="32"/>
      <c r="C897" s="71"/>
      <c r="D897" s="15"/>
      <c r="E897" s="21"/>
      <c r="F897" s="21"/>
      <c r="G897" s="21"/>
      <c r="H897" s="21"/>
      <c r="I897" s="120"/>
      <c r="J897" s="21"/>
      <c r="K897" s="222"/>
      <c r="L897" s="21"/>
      <c r="M897" s="222"/>
      <c r="N897" s="21"/>
      <c r="O897" s="120"/>
      <c r="P897" s="32"/>
      <c r="Q897" s="21"/>
      <c r="R897" s="32"/>
      <c r="S897" s="32"/>
      <c r="T897" s="32"/>
      <c r="U897" s="32"/>
      <c r="V897" s="32"/>
      <c r="W897" s="32"/>
      <c r="X897" s="32"/>
      <c r="Y897" s="32"/>
      <c r="Z897" s="223"/>
      <c r="AA897" s="223"/>
      <c r="AB897" s="223"/>
      <c r="AC897" s="223"/>
    </row>
    <row r="898" ht="15.75" customHeight="1">
      <c r="A898" s="21"/>
      <c r="B898" s="32"/>
      <c r="C898" s="71"/>
      <c r="D898" s="15"/>
      <c r="E898" s="21"/>
      <c r="F898" s="21"/>
      <c r="G898" s="21"/>
      <c r="H898" s="21"/>
      <c r="I898" s="120"/>
      <c r="J898" s="21"/>
      <c r="K898" s="222"/>
      <c r="L898" s="21"/>
      <c r="M898" s="222"/>
      <c r="N898" s="21"/>
      <c r="O898" s="120"/>
      <c r="P898" s="32"/>
      <c r="Q898" s="21"/>
      <c r="R898" s="32"/>
      <c r="S898" s="32"/>
      <c r="T898" s="32"/>
      <c r="U898" s="32"/>
      <c r="V898" s="32"/>
      <c r="W898" s="32"/>
      <c r="X898" s="32"/>
      <c r="Y898" s="32"/>
      <c r="Z898" s="223"/>
      <c r="AA898" s="223"/>
      <c r="AB898" s="223"/>
      <c r="AC898" s="223"/>
    </row>
    <row r="899" ht="15.75" customHeight="1">
      <c r="A899" s="21"/>
      <c r="B899" s="32"/>
      <c r="C899" s="71"/>
      <c r="D899" s="15"/>
      <c r="E899" s="21"/>
      <c r="F899" s="21"/>
      <c r="G899" s="21"/>
      <c r="H899" s="21"/>
      <c r="I899" s="120"/>
      <c r="J899" s="21"/>
      <c r="K899" s="222"/>
      <c r="L899" s="21"/>
      <c r="M899" s="222"/>
      <c r="N899" s="21"/>
      <c r="O899" s="120"/>
      <c r="P899" s="32"/>
      <c r="Q899" s="21"/>
      <c r="R899" s="32"/>
      <c r="S899" s="32"/>
      <c r="T899" s="32"/>
      <c r="U899" s="32"/>
      <c r="V899" s="32"/>
      <c r="W899" s="32"/>
      <c r="X899" s="32"/>
      <c r="Y899" s="32"/>
      <c r="Z899" s="223"/>
      <c r="AA899" s="223"/>
      <c r="AB899" s="223"/>
      <c r="AC899" s="223"/>
    </row>
    <row r="900" ht="15.75" customHeight="1">
      <c r="A900" s="21"/>
      <c r="B900" s="32"/>
      <c r="C900" s="71"/>
      <c r="D900" s="15"/>
      <c r="E900" s="21"/>
      <c r="F900" s="21"/>
      <c r="G900" s="21"/>
      <c r="H900" s="21"/>
      <c r="I900" s="120"/>
      <c r="J900" s="21"/>
      <c r="K900" s="222"/>
      <c r="L900" s="21"/>
      <c r="M900" s="222"/>
      <c r="N900" s="21"/>
      <c r="O900" s="120"/>
      <c r="P900" s="32"/>
      <c r="Q900" s="21"/>
      <c r="R900" s="32"/>
      <c r="S900" s="32"/>
      <c r="T900" s="32"/>
      <c r="U900" s="32"/>
      <c r="V900" s="32"/>
      <c r="W900" s="32"/>
      <c r="X900" s="32"/>
      <c r="Y900" s="32"/>
      <c r="Z900" s="223"/>
      <c r="AA900" s="223"/>
      <c r="AB900" s="223"/>
      <c r="AC900" s="223"/>
    </row>
    <row r="901" ht="15.75" customHeight="1">
      <c r="A901" s="21"/>
      <c r="B901" s="32"/>
      <c r="C901" s="71"/>
      <c r="D901" s="15"/>
      <c r="E901" s="21"/>
      <c r="F901" s="21"/>
      <c r="G901" s="21"/>
      <c r="H901" s="21"/>
      <c r="I901" s="120"/>
      <c r="J901" s="21"/>
      <c r="K901" s="222"/>
      <c r="L901" s="21"/>
      <c r="M901" s="222"/>
      <c r="N901" s="21"/>
      <c r="O901" s="120"/>
      <c r="P901" s="32"/>
      <c r="Q901" s="21"/>
      <c r="R901" s="32"/>
      <c r="S901" s="32"/>
      <c r="T901" s="32"/>
      <c r="U901" s="32"/>
      <c r="V901" s="32"/>
      <c r="W901" s="32"/>
      <c r="X901" s="32"/>
      <c r="Y901" s="32"/>
      <c r="Z901" s="223"/>
      <c r="AA901" s="223"/>
      <c r="AB901" s="223"/>
      <c r="AC901" s="223"/>
    </row>
    <row r="902" ht="15.75" customHeight="1">
      <c r="A902" s="21"/>
      <c r="B902" s="32"/>
      <c r="C902" s="71"/>
      <c r="D902" s="15"/>
      <c r="E902" s="21"/>
      <c r="F902" s="21"/>
      <c r="G902" s="21"/>
      <c r="H902" s="21"/>
      <c r="I902" s="120"/>
      <c r="J902" s="21"/>
      <c r="K902" s="222"/>
      <c r="L902" s="21"/>
      <c r="M902" s="222"/>
      <c r="N902" s="21"/>
      <c r="O902" s="120"/>
      <c r="P902" s="32"/>
      <c r="Q902" s="21"/>
      <c r="R902" s="32"/>
      <c r="S902" s="32"/>
      <c r="T902" s="32"/>
      <c r="U902" s="32"/>
      <c r="V902" s="32"/>
      <c r="W902" s="32"/>
      <c r="X902" s="32"/>
      <c r="Y902" s="32"/>
      <c r="Z902" s="223"/>
      <c r="AA902" s="223"/>
      <c r="AB902" s="223"/>
      <c r="AC902" s="223"/>
    </row>
    <row r="903" ht="15.75" customHeight="1">
      <c r="A903" s="21"/>
      <c r="B903" s="32"/>
      <c r="C903" s="71"/>
      <c r="D903" s="15"/>
      <c r="E903" s="21"/>
      <c r="F903" s="21"/>
      <c r="G903" s="21"/>
      <c r="H903" s="21"/>
      <c r="I903" s="120"/>
      <c r="J903" s="21"/>
      <c r="K903" s="222"/>
      <c r="L903" s="21"/>
      <c r="M903" s="222"/>
      <c r="N903" s="21"/>
      <c r="O903" s="120"/>
      <c r="P903" s="32"/>
      <c r="Q903" s="21"/>
      <c r="R903" s="32"/>
      <c r="S903" s="32"/>
      <c r="T903" s="32"/>
      <c r="U903" s="32"/>
      <c r="V903" s="32"/>
      <c r="W903" s="32"/>
      <c r="X903" s="32"/>
      <c r="Y903" s="32"/>
      <c r="Z903" s="223"/>
      <c r="AA903" s="223"/>
      <c r="AB903" s="223"/>
      <c r="AC903" s="223"/>
    </row>
    <row r="904" ht="15.75" customHeight="1">
      <c r="A904" s="21"/>
      <c r="B904" s="32"/>
      <c r="C904" s="71"/>
      <c r="D904" s="15"/>
      <c r="E904" s="21"/>
      <c r="F904" s="21"/>
      <c r="G904" s="21"/>
      <c r="H904" s="21"/>
      <c r="I904" s="120"/>
      <c r="J904" s="21"/>
      <c r="K904" s="222"/>
      <c r="L904" s="21"/>
      <c r="M904" s="222"/>
      <c r="N904" s="21"/>
      <c r="O904" s="120"/>
      <c r="P904" s="32"/>
      <c r="Q904" s="21"/>
      <c r="R904" s="32"/>
      <c r="S904" s="32"/>
      <c r="T904" s="32"/>
      <c r="U904" s="32"/>
      <c r="V904" s="32"/>
      <c r="W904" s="32"/>
      <c r="X904" s="32"/>
      <c r="Y904" s="32"/>
      <c r="Z904" s="223"/>
      <c r="AA904" s="223"/>
      <c r="AB904" s="223"/>
      <c r="AC904" s="223"/>
    </row>
    <row r="905" ht="15.75" customHeight="1">
      <c r="A905" s="21"/>
      <c r="B905" s="32"/>
      <c r="C905" s="71"/>
      <c r="D905" s="15"/>
      <c r="E905" s="21"/>
      <c r="F905" s="21"/>
      <c r="G905" s="21"/>
      <c r="H905" s="21"/>
      <c r="I905" s="120"/>
      <c r="J905" s="21"/>
      <c r="K905" s="222"/>
      <c r="L905" s="21"/>
      <c r="M905" s="222"/>
      <c r="N905" s="21"/>
      <c r="O905" s="120"/>
      <c r="P905" s="32"/>
      <c r="Q905" s="21"/>
      <c r="R905" s="32"/>
      <c r="S905" s="32"/>
      <c r="T905" s="32"/>
      <c r="U905" s="32"/>
      <c r="V905" s="32"/>
      <c r="W905" s="32"/>
      <c r="X905" s="32"/>
      <c r="Y905" s="32"/>
      <c r="Z905" s="223"/>
      <c r="AA905" s="223"/>
      <c r="AB905" s="223"/>
      <c r="AC905" s="223"/>
    </row>
    <row r="906" ht="15.75" customHeight="1">
      <c r="A906" s="21"/>
      <c r="B906" s="32"/>
      <c r="C906" s="71"/>
      <c r="D906" s="15"/>
      <c r="E906" s="21"/>
      <c r="F906" s="21"/>
      <c r="G906" s="21"/>
      <c r="H906" s="21"/>
      <c r="I906" s="120"/>
      <c r="J906" s="21"/>
      <c r="K906" s="222"/>
      <c r="L906" s="21"/>
      <c r="M906" s="222"/>
      <c r="N906" s="21"/>
      <c r="O906" s="120"/>
      <c r="P906" s="32"/>
      <c r="Q906" s="21"/>
      <c r="R906" s="32"/>
      <c r="S906" s="32"/>
      <c r="T906" s="32"/>
      <c r="U906" s="32"/>
      <c r="V906" s="32"/>
      <c r="W906" s="32"/>
      <c r="X906" s="32"/>
      <c r="Y906" s="32"/>
      <c r="Z906" s="223"/>
      <c r="AA906" s="223"/>
      <c r="AB906" s="223"/>
      <c r="AC906" s="223"/>
    </row>
    <row r="907" ht="15.75" customHeight="1">
      <c r="A907" s="21"/>
      <c r="B907" s="32"/>
      <c r="C907" s="71"/>
      <c r="D907" s="15"/>
      <c r="E907" s="21"/>
      <c r="F907" s="21"/>
      <c r="G907" s="21"/>
      <c r="H907" s="21"/>
      <c r="I907" s="120"/>
      <c r="J907" s="21"/>
      <c r="K907" s="222"/>
      <c r="L907" s="21"/>
      <c r="M907" s="222"/>
      <c r="N907" s="21"/>
      <c r="O907" s="120"/>
      <c r="P907" s="32"/>
      <c r="Q907" s="21"/>
      <c r="R907" s="32"/>
      <c r="S907" s="32"/>
      <c r="T907" s="32"/>
      <c r="U907" s="32"/>
      <c r="V907" s="32"/>
      <c r="W907" s="32"/>
      <c r="X907" s="32"/>
      <c r="Y907" s="32"/>
      <c r="Z907" s="223"/>
      <c r="AA907" s="223"/>
      <c r="AB907" s="223"/>
      <c r="AC907" s="223"/>
    </row>
    <row r="908" ht="15.75" customHeight="1">
      <c r="A908" s="21"/>
      <c r="B908" s="32"/>
      <c r="C908" s="71"/>
      <c r="D908" s="15"/>
      <c r="E908" s="21"/>
      <c r="F908" s="21"/>
      <c r="G908" s="21"/>
      <c r="H908" s="21"/>
      <c r="I908" s="120"/>
      <c r="J908" s="21"/>
      <c r="K908" s="222"/>
      <c r="L908" s="21"/>
      <c r="M908" s="222"/>
      <c r="N908" s="21"/>
      <c r="O908" s="120"/>
      <c r="P908" s="32"/>
      <c r="Q908" s="21"/>
      <c r="R908" s="32"/>
      <c r="S908" s="32"/>
      <c r="T908" s="32"/>
      <c r="U908" s="32"/>
      <c r="V908" s="32"/>
      <c r="W908" s="32"/>
      <c r="X908" s="32"/>
      <c r="Y908" s="32"/>
      <c r="Z908" s="223"/>
      <c r="AA908" s="223"/>
      <c r="AB908" s="223"/>
      <c r="AC908" s="223"/>
    </row>
    <row r="909" ht="15.75" customHeight="1">
      <c r="A909" s="21"/>
      <c r="B909" s="32"/>
      <c r="C909" s="71"/>
      <c r="D909" s="15"/>
      <c r="E909" s="21"/>
      <c r="F909" s="21"/>
      <c r="G909" s="21"/>
      <c r="H909" s="21"/>
      <c r="I909" s="120"/>
      <c r="J909" s="21"/>
      <c r="K909" s="222"/>
      <c r="L909" s="21"/>
      <c r="M909" s="222"/>
      <c r="N909" s="21"/>
      <c r="O909" s="120"/>
      <c r="P909" s="32"/>
      <c r="Q909" s="21"/>
      <c r="R909" s="32"/>
      <c r="S909" s="32"/>
      <c r="T909" s="32"/>
      <c r="U909" s="32"/>
      <c r="V909" s="32"/>
      <c r="W909" s="32"/>
      <c r="X909" s="32"/>
      <c r="Y909" s="32"/>
      <c r="Z909" s="223"/>
      <c r="AA909" s="223"/>
      <c r="AB909" s="223"/>
      <c r="AC909" s="223"/>
    </row>
    <row r="910" ht="15.75" customHeight="1">
      <c r="A910" s="21"/>
      <c r="B910" s="32"/>
      <c r="C910" s="71"/>
      <c r="D910" s="15"/>
      <c r="E910" s="21"/>
      <c r="F910" s="21"/>
      <c r="G910" s="21"/>
      <c r="H910" s="21"/>
      <c r="I910" s="120"/>
      <c r="J910" s="21"/>
      <c r="K910" s="222"/>
      <c r="L910" s="21"/>
      <c r="M910" s="222"/>
      <c r="N910" s="21"/>
      <c r="O910" s="120"/>
      <c r="P910" s="32"/>
      <c r="Q910" s="21"/>
      <c r="R910" s="32"/>
      <c r="S910" s="32"/>
      <c r="T910" s="32"/>
      <c r="U910" s="32"/>
      <c r="V910" s="32"/>
      <c r="W910" s="32"/>
      <c r="X910" s="32"/>
      <c r="Y910" s="32"/>
      <c r="Z910" s="223"/>
      <c r="AA910" s="223"/>
      <c r="AB910" s="223"/>
      <c r="AC910" s="223"/>
    </row>
    <row r="911" ht="15.75" customHeight="1">
      <c r="A911" s="21"/>
      <c r="B911" s="32"/>
      <c r="C911" s="71"/>
      <c r="D911" s="15"/>
      <c r="E911" s="21"/>
      <c r="F911" s="21"/>
      <c r="G911" s="21"/>
      <c r="H911" s="21"/>
      <c r="I911" s="120"/>
      <c r="J911" s="21"/>
      <c r="K911" s="222"/>
      <c r="L911" s="21"/>
      <c r="M911" s="222"/>
      <c r="N911" s="21"/>
      <c r="O911" s="120"/>
      <c r="P911" s="32"/>
      <c r="Q911" s="21"/>
      <c r="R911" s="32"/>
      <c r="S911" s="32"/>
      <c r="T911" s="32"/>
      <c r="U911" s="32"/>
      <c r="V911" s="32"/>
      <c r="W911" s="32"/>
      <c r="X911" s="32"/>
      <c r="Y911" s="32"/>
      <c r="Z911" s="223"/>
      <c r="AA911" s="223"/>
      <c r="AB911" s="223"/>
      <c r="AC911" s="223"/>
    </row>
    <row r="912" ht="15.75" customHeight="1">
      <c r="A912" s="21"/>
      <c r="B912" s="32"/>
      <c r="C912" s="71"/>
      <c r="D912" s="15"/>
      <c r="E912" s="21"/>
      <c r="F912" s="21"/>
      <c r="G912" s="21"/>
      <c r="H912" s="21"/>
      <c r="I912" s="120"/>
      <c r="J912" s="21"/>
      <c r="K912" s="222"/>
      <c r="L912" s="21"/>
      <c r="M912" s="222"/>
      <c r="N912" s="21"/>
      <c r="O912" s="120"/>
      <c r="P912" s="32"/>
      <c r="Q912" s="21"/>
      <c r="R912" s="32"/>
      <c r="S912" s="32"/>
      <c r="T912" s="32"/>
      <c r="U912" s="32"/>
      <c r="V912" s="32"/>
      <c r="W912" s="32"/>
      <c r="X912" s="32"/>
      <c r="Y912" s="32"/>
      <c r="Z912" s="223"/>
      <c r="AA912" s="223"/>
      <c r="AB912" s="223"/>
      <c r="AC912" s="223"/>
    </row>
    <row r="913" ht="15.75" customHeight="1">
      <c r="A913" s="21"/>
      <c r="B913" s="32"/>
      <c r="C913" s="71"/>
      <c r="D913" s="15"/>
      <c r="E913" s="21"/>
      <c r="F913" s="21"/>
      <c r="G913" s="21"/>
      <c r="H913" s="21"/>
      <c r="I913" s="120"/>
      <c r="J913" s="21"/>
      <c r="K913" s="222"/>
      <c r="L913" s="21"/>
      <c r="M913" s="222"/>
      <c r="N913" s="21"/>
      <c r="O913" s="120"/>
      <c r="P913" s="32"/>
      <c r="Q913" s="21"/>
      <c r="R913" s="32"/>
      <c r="S913" s="32"/>
      <c r="T913" s="32"/>
      <c r="U913" s="32"/>
      <c r="V913" s="32"/>
      <c r="W913" s="32"/>
      <c r="X913" s="32"/>
      <c r="Y913" s="32"/>
      <c r="Z913" s="223"/>
      <c r="AA913" s="223"/>
      <c r="AB913" s="223"/>
      <c r="AC913" s="223"/>
    </row>
    <row r="914" ht="15.75" customHeight="1">
      <c r="A914" s="21"/>
      <c r="B914" s="32"/>
      <c r="C914" s="71"/>
      <c r="D914" s="15"/>
      <c r="E914" s="21"/>
      <c r="F914" s="21"/>
      <c r="G914" s="21"/>
      <c r="H914" s="21"/>
      <c r="I914" s="120"/>
      <c r="J914" s="21"/>
      <c r="K914" s="222"/>
      <c r="L914" s="21"/>
      <c r="M914" s="222"/>
      <c r="N914" s="21"/>
      <c r="O914" s="120"/>
      <c r="P914" s="32"/>
      <c r="Q914" s="21"/>
      <c r="R914" s="32"/>
      <c r="S914" s="32"/>
      <c r="T914" s="32"/>
      <c r="U914" s="32"/>
      <c r="V914" s="32"/>
      <c r="W914" s="32"/>
      <c r="X914" s="32"/>
      <c r="Y914" s="32"/>
      <c r="Z914" s="223"/>
      <c r="AA914" s="223"/>
      <c r="AB914" s="223"/>
      <c r="AC914" s="223"/>
    </row>
    <row r="915" ht="15.75" customHeight="1">
      <c r="A915" s="21"/>
      <c r="B915" s="32"/>
      <c r="C915" s="71"/>
      <c r="D915" s="15"/>
      <c r="E915" s="21"/>
      <c r="F915" s="21"/>
      <c r="G915" s="21"/>
      <c r="H915" s="21"/>
      <c r="I915" s="120"/>
      <c r="J915" s="21"/>
      <c r="K915" s="222"/>
      <c r="L915" s="21"/>
      <c r="M915" s="222"/>
      <c r="N915" s="21"/>
      <c r="O915" s="120"/>
      <c r="P915" s="32"/>
      <c r="Q915" s="21"/>
      <c r="R915" s="32"/>
      <c r="S915" s="32"/>
      <c r="T915" s="32"/>
      <c r="U915" s="32"/>
      <c r="V915" s="32"/>
      <c r="W915" s="32"/>
      <c r="X915" s="32"/>
      <c r="Y915" s="32"/>
      <c r="Z915" s="223"/>
      <c r="AA915" s="223"/>
      <c r="AB915" s="223"/>
      <c r="AC915" s="223"/>
    </row>
    <row r="916" ht="15.75" customHeight="1">
      <c r="A916" s="21"/>
      <c r="B916" s="32"/>
      <c r="C916" s="71"/>
      <c r="D916" s="15"/>
      <c r="E916" s="21"/>
      <c r="F916" s="21"/>
      <c r="G916" s="21"/>
      <c r="H916" s="21"/>
      <c r="I916" s="120"/>
      <c r="J916" s="21"/>
      <c r="K916" s="222"/>
      <c r="L916" s="21"/>
      <c r="M916" s="222"/>
      <c r="N916" s="21"/>
      <c r="O916" s="120"/>
      <c r="P916" s="32"/>
      <c r="Q916" s="21"/>
      <c r="R916" s="32"/>
      <c r="S916" s="32"/>
      <c r="T916" s="32"/>
      <c r="U916" s="32"/>
      <c r="V916" s="32"/>
      <c r="W916" s="32"/>
      <c r="X916" s="32"/>
      <c r="Y916" s="32"/>
      <c r="Z916" s="223"/>
      <c r="AA916" s="223"/>
      <c r="AB916" s="223"/>
      <c r="AC916" s="223"/>
    </row>
    <row r="917" ht="15.75" customHeight="1">
      <c r="A917" s="21"/>
      <c r="B917" s="32"/>
      <c r="C917" s="71"/>
      <c r="D917" s="15"/>
      <c r="E917" s="21"/>
      <c r="F917" s="21"/>
      <c r="G917" s="21"/>
      <c r="H917" s="21"/>
      <c r="I917" s="120"/>
      <c r="J917" s="21"/>
      <c r="K917" s="222"/>
      <c r="L917" s="21"/>
      <c r="M917" s="222"/>
      <c r="N917" s="21"/>
      <c r="O917" s="120"/>
      <c r="P917" s="32"/>
      <c r="Q917" s="21"/>
      <c r="R917" s="32"/>
      <c r="S917" s="32"/>
      <c r="T917" s="32"/>
      <c r="U917" s="32"/>
      <c r="V917" s="32"/>
      <c r="W917" s="32"/>
      <c r="X917" s="32"/>
      <c r="Y917" s="32"/>
      <c r="Z917" s="223"/>
      <c r="AA917" s="223"/>
      <c r="AB917" s="223"/>
      <c r="AC917" s="223"/>
    </row>
    <row r="918" ht="15.75" customHeight="1">
      <c r="A918" s="21"/>
      <c r="B918" s="32"/>
      <c r="C918" s="71"/>
      <c r="D918" s="15"/>
      <c r="E918" s="21"/>
      <c r="F918" s="21"/>
      <c r="G918" s="21"/>
      <c r="H918" s="21"/>
      <c r="I918" s="120"/>
      <c r="J918" s="21"/>
      <c r="K918" s="222"/>
      <c r="L918" s="21"/>
      <c r="M918" s="222"/>
      <c r="N918" s="21"/>
      <c r="O918" s="120"/>
      <c r="P918" s="32"/>
      <c r="Q918" s="21"/>
      <c r="R918" s="32"/>
      <c r="S918" s="32"/>
      <c r="T918" s="32"/>
      <c r="U918" s="32"/>
      <c r="V918" s="32"/>
      <c r="W918" s="32"/>
      <c r="X918" s="32"/>
      <c r="Y918" s="32"/>
      <c r="Z918" s="223"/>
      <c r="AA918" s="223"/>
      <c r="AB918" s="223"/>
      <c r="AC918" s="223"/>
    </row>
    <row r="919" ht="15.75" customHeight="1">
      <c r="A919" s="21"/>
      <c r="B919" s="32"/>
      <c r="C919" s="71"/>
      <c r="D919" s="15"/>
      <c r="E919" s="21"/>
      <c r="F919" s="21"/>
      <c r="G919" s="21"/>
      <c r="H919" s="21"/>
      <c r="I919" s="120"/>
      <c r="J919" s="21"/>
      <c r="K919" s="222"/>
      <c r="L919" s="21"/>
      <c r="M919" s="222"/>
      <c r="N919" s="21"/>
      <c r="O919" s="120"/>
      <c r="P919" s="32"/>
      <c r="Q919" s="21"/>
      <c r="R919" s="32"/>
      <c r="S919" s="32"/>
      <c r="T919" s="32"/>
      <c r="U919" s="32"/>
      <c r="V919" s="32"/>
      <c r="W919" s="32"/>
      <c r="X919" s="32"/>
      <c r="Y919" s="32"/>
      <c r="Z919" s="223"/>
      <c r="AA919" s="223"/>
      <c r="AB919" s="223"/>
      <c r="AC919" s="223"/>
    </row>
    <row r="920" ht="15.75" customHeight="1">
      <c r="A920" s="21"/>
      <c r="B920" s="32"/>
      <c r="C920" s="71"/>
      <c r="D920" s="15"/>
      <c r="E920" s="21"/>
      <c r="F920" s="21"/>
      <c r="G920" s="21"/>
      <c r="H920" s="21"/>
      <c r="I920" s="120"/>
      <c r="J920" s="21"/>
      <c r="K920" s="222"/>
      <c r="L920" s="21"/>
      <c r="M920" s="222"/>
      <c r="N920" s="21"/>
      <c r="O920" s="120"/>
      <c r="P920" s="32"/>
      <c r="Q920" s="21"/>
      <c r="R920" s="32"/>
      <c r="S920" s="32"/>
      <c r="T920" s="32"/>
      <c r="U920" s="32"/>
      <c r="V920" s="32"/>
      <c r="W920" s="32"/>
      <c r="X920" s="32"/>
      <c r="Y920" s="32"/>
      <c r="Z920" s="223"/>
      <c r="AA920" s="223"/>
      <c r="AB920" s="223"/>
      <c r="AC920" s="223"/>
    </row>
    <row r="921" ht="15.75" customHeight="1">
      <c r="A921" s="21"/>
      <c r="B921" s="32"/>
      <c r="C921" s="71"/>
      <c r="D921" s="15"/>
      <c r="E921" s="21"/>
      <c r="F921" s="21"/>
      <c r="G921" s="21"/>
      <c r="H921" s="21"/>
      <c r="I921" s="120"/>
      <c r="J921" s="21"/>
      <c r="K921" s="222"/>
      <c r="L921" s="21"/>
      <c r="M921" s="222"/>
      <c r="N921" s="21"/>
      <c r="O921" s="120"/>
      <c r="P921" s="32"/>
      <c r="Q921" s="21"/>
      <c r="R921" s="32"/>
      <c r="S921" s="32"/>
      <c r="T921" s="32"/>
      <c r="U921" s="32"/>
      <c r="V921" s="32"/>
      <c r="W921" s="32"/>
      <c r="X921" s="32"/>
      <c r="Y921" s="32"/>
      <c r="Z921" s="223"/>
      <c r="AA921" s="223"/>
      <c r="AB921" s="223"/>
      <c r="AC921" s="223"/>
    </row>
    <row r="922" ht="15.75" customHeight="1">
      <c r="A922" s="21"/>
      <c r="B922" s="32"/>
      <c r="C922" s="71"/>
      <c r="D922" s="15"/>
      <c r="E922" s="21"/>
      <c r="F922" s="21"/>
      <c r="G922" s="21"/>
      <c r="H922" s="21"/>
      <c r="I922" s="120"/>
      <c r="J922" s="21"/>
      <c r="K922" s="222"/>
      <c r="L922" s="21"/>
      <c r="M922" s="222"/>
      <c r="N922" s="21"/>
      <c r="O922" s="120"/>
      <c r="P922" s="32"/>
      <c r="Q922" s="21"/>
      <c r="R922" s="32"/>
      <c r="S922" s="32"/>
      <c r="T922" s="32"/>
      <c r="U922" s="32"/>
      <c r="V922" s="32"/>
      <c r="W922" s="32"/>
      <c r="X922" s="32"/>
      <c r="Y922" s="32"/>
      <c r="Z922" s="223"/>
      <c r="AA922" s="223"/>
      <c r="AB922" s="223"/>
      <c r="AC922" s="223"/>
    </row>
    <row r="923" ht="15.75" customHeight="1">
      <c r="A923" s="21"/>
      <c r="B923" s="32"/>
      <c r="C923" s="71"/>
      <c r="D923" s="15"/>
      <c r="E923" s="21"/>
      <c r="F923" s="21"/>
      <c r="G923" s="21"/>
      <c r="H923" s="21"/>
      <c r="I923" s="120"/>
      <c r="J923" s="21"/>
      <c r="K923" s="222"/>
      <c r="L923" s="21"/>
      <c r="M923" s="222"/>
      <c r="N923" s="21"/>
      <c r="O923" s="120"/>
      <c r="P923" s="32"/>
      <c r="Q923" s="21"/>
      <c r="R923" s="32"/>
      <c r="S923" s="32"/>
      <c r="T923" s="32"/>
      <c r="U923" s="32"/>
      <c r="V923" s="32"/>
      <c r="W923" s="32"/>
      <c r="X923" s="32"/>
      <c r="Y923" s="32"/>
      <c r="Z923" s="223"/>
      <c r="AA923" s="223"/>
      <c r="AB923" s="223"/>
      <c r="AC923" s="223"/>
    </row>
    <row r="924" ht="15.75" customHeight="1">
      <c r="A924" s="21"/>
      <c r="B924" s="32"/>
      <c r="C924" s="71"/>
      <c r="D924" s="15"/>
      <c r="E924" s="21"/>
      <c r="F924" s="21"/>
      <c r="G924" s="21"/>
      <c r="H924" s="21"/>
      <c r="I924" s="120"/>
      <c r="J924" s="21"/>
      <c r="K924" s="222"/>
      <c r="L924" s="21"/>
      <c r="M924" s="222"/>
      <c r="N924" s="21"/>
      <c r="O924" s="120"/>
      <c r="P924" s="32"/>
      <c r="Q924" s="21"/>
      <c r="R924" s="32"/>
      <c r="S924" s="32"/>
      <c r="T924" s="32"/>
      <c r="U924" s="32"/>
      <c r="V924" s="32"/>
      <c r="W924" s="32"/>
      <c r="X924" s="32"/>
      <c r="Y924" s="32"/>
      <c r="Z924" s="223"/>
      <c r="AA924" s="223"/>
      <c r="AB924" s="223"/>
      <c r="AC924" s="223"/>
    </row>
    <row r="925" ht="15.75" customHeight="1">
      <c r="A925" s="21"/>
      <c r="B925" s="32"/>
      <c r="C925" s="71"/>
      <c r="D925" s="15"/>
      <c r="E925" s="21"/>
      <c r="F925" s="21"/>
      <c r="G925" s="21"/>
      <c r="H925" s="21"/>
      <c r="I925" s="120"/>
      <c r="J925" s="21"/>
      <c r="K925" s="222"/>
      <c r="L925" s="21"/>
      <c r="M925" s="222"/>
      <c r="N925" s="21"/>
      <c r="O925" s="120"/>
      <c r="P925" s="32"/>
      <c r="Q925" s="21"/>
      <c r="R925" s="32"/>
      <c r="S925" s="32"/>
      <c r="T925" s="32"/>
      <c r="U925" s="32"/>
      <c r="V925" s="32"/>
      <c r="W925" s="32"/>
      <c r="X925" s="32"/>
      <c r="Y925" s="32"/>
      <c r="Z925" s="223"/>
      <c r="AA925" s="223"/>
      <c r="AB925" s="223"/>
      <c r="AC925" s="223"/>
    </row>
    <row r="926" ht="15.75" customHeight="1">
      <c r="A926" s="21"/>
      <c r="B926" s="32"/>
      <c r="C926" s="71"/>
      <c r="D926" s="15"/>
      <c r="E926" s="21"/>
      <c r="F926" s="21"/>
      <c r="G926" s="21"/>
      <c r="H926" s="21"/>
      <c r="I926" s="120"/>
      <c r="J926" s="21"/>
      <c r="K926" s="222"/>
      <c r="L926" s="21"/>
      <c r="M926" s="222"/>
      <c r="N926" s="21"/>
      <c r="O926" s="120"/>
      <c r="P926" s="32"/>
      <c r="Q926" s="21"/>
      <c r="R926" s="32"/>
      <c r="S926" s="32"/>
      <c r="T926" s="32"/>
      <c r="U926" s="32"/>
      <c r="V926" s="32"/>
      <c r="W926" s="32"/>
      <c r="X926" s="32"/>
      <c r="Y926" s="32"/>
      <c r="Z926" s="223"/>
      <c r="AA926" s="223"/>
      <c r="AB926" s="223"/>
      <c r="AC926" s="223"/>
    </row>
    <row r="927" ht="15.75" customHeight="1">
      <c r="A927" s="21"/>
      <c r="B927" s="32"/>
      <c r="C927" s="71"/>
      <c r="D927" s="15"/>
      <c r="E927" s="21"/>
      <c r="F927" s="21"/>
      <c r="G927" s="21"/>
      <c r="H927" s="21"/>
      <c r="I927" s="120"/>
      <c r="J927" s="21"/>
      <c r="K927" s="222"/>
      <c r="L927" s="21"/>
      <c r="M927" s="222"/>
      <c r="N927" s="21"/>
      <c r="O927" s="120"/>
      <c r="P927" s="32"/>
      <c r="Q927" s="21"/>
      <c r="R927" s="32"/>
      <c r="S927" s="32"/>
      <c r="T927" s="32"/>
      <c r="U927" s="32"/>
      <c r="V927" s="32"/>
      <c r="W927" s="32"/>
      <c r="X927" s="32"/>
      <c r="Y927" s="32"/>
      <c r="Z927" s="223"/>
      <c r="AA927" s="223"/>
      <c r="AB927" s="223"/>
      <c r="AC927" s="223"/>
    </row>
    <row r="928" ht="15.75" customHeight="1">
      <c r="A928" s="21"/>
      <c r="B928" s="32"/>
      <c r="C928" s="71"/>
      <c r="D928" s="15"/>
      <c r="E928" s="21"/>
      <c r="F928" s="21"/>
      <c r="G928" s="21"/>
      <c r="H928" s="21"/>
      <c r="I928" s="120"/>
      <c r="J928" s="21"/>
      <c r="K928" s="222"/>
      <c r="L928" s="21"/>
      <c r="M928" s="222"/>
      <c r="N928" s="21"/>
      <c r="O928" s="120"/>
      <c r="P928" s="32"/>
      <c r="Q928" s="21"/>
      <c r="R928" s="32"/>
      <c r="S928" s="32"/>
      <c r="T928" s="32"/>
      <c r="U928" s="32"/>
      <c r="V928" s="32"/>
      <c r="W928" s="32"/>
      <c r="X928" s="32"/>
      <c r="Y928" s="32"/>
      <c r="Z928" s="223"/>
      <c r="AA928" s="223"/>
      <c r="AB928" s="223"/>
      <c r="AC928" s="223"/>
    </row>
    <row r="929" ht="15.75" customHeight="1">
      <c r="A929" s="21"/>
      <c r="B929" s="32"/>
      <c r="C929" s="71"/>
      <c r="D929" s="15"/>
      <c r="E929" s="21"/>
      <c r="F929" s="21"/>
      <c r="G929" s="21"/>
      <c r="H929" s="21"/>
      <c r="I929" s="120"/>
      <c r="J929" s="21"/>
      <c r="K929" s="222"/>
      <c r="L929" s="21"/>
      <c r="M929" s="222"/>
      <c r="N929" s="21"/>
      <c r="O929" s="120"/>
      <c r="P929" s="32"/>
      <c r="Q929" s="21"/>
      <c r="R929" s="32"/>
      <c r="S929" s="32"/>
      <c r="T929" s="32"/>
      <c r="U929" s="32"/>
      <c r="V929" s="32"/>
      <c r="W929" s="32"/>
      <c r="X929" s="32"/>
      <c r="Y929" s="32"/>
      <c r="Z929" s="223"/>
      <c r="AA929" s="223"/>
      <c r="AB929" s="223"/>
      <c r="AC929" s="223"/>
    </row>
    <row r="930" ht="15.75" customHeight="1">
      <c r="A930" s="21"/>
      <c r="B930" s="32"/>
      <c r="C930" s="71"/>
      <c r="D930" s="15"/>
      <c r="E930" s="21"/>
      <c r="F930" s="21"/>
      <c r="G930" s="21"/>
      <c r="H930" s="21"/>
      <c r="I930" s="120"/>
      <c r="J930" s="21"/>
      <c r="K930" s="222"/>
      <c r="L930" s="21"/>
      <c r="M930" s="222"/>
      <c r="N930" s="21"/>
      <c r="O930" s="120"/>
      <c r="P930" s="32"/>
      <c r="Q930" s="21"/>
      <c r="R930" s="32"/>
      <c r="S930" s="32"/>
      <c r="T930" s="32"/>
      <c r="U930" s="32"/>
      <c r="V930" s="32"/>
      <c r="W930" s="32"/>
      <c r="X930" s="32"/>
      <c r="Y930" s="32"/>
      <c r="Z930" s="223"/>
      <c r="AA930" s="223"/>
      <c r="AB930" s="223"/>
      <c r="AC930" s="223"/>
    </row>
    <row r="931" ht="15.75" customHeight="1">
      <c r="A931" s="21"/>
      <c r="B931" s="32"/>
      <c r="C931" s="71"/>
      <c r="D931" s="15"/>
      <c r="E931" s="21"/>
      <c r="F931" s="21"/>
      <c r="G931" s="21"/>
      <c r="H931" s="21"/>
      <c r="I931" s="120"/>
      <c r="J931" s="21"/>
      <c r="K931" s="222"/>
      <c r="L931" s="21"/>
      <c r="M931" s="222"/>
      <c r="N931" s="21"/>
      <c r="O931" s="120"/>
      <c r="P931" s="32"/>
      <c r="Q931" s="21"/>
      <c r="R931" s="32"/>
      <c r="S931" s="32"/>
      <c r="T931" s="32"/>
      <c r="U931" s="32"/>
      <c r="V931" s="32"/>
      <c r="W931" s="32"/>
      <c r="X931" s="32"/>
      <c r="Y931" s="32"/>
      <c r="Z931" s="223"/>
      <c r="AA931" s="223"/>
      <c r="AB931" s="223"/>
      <c r="AC931" s="223"/>
    </row>
    <row r="932" ht="15.75" customHeight="1">
      <c r="A932" s="21"/>
      <c r="B932" s="32"/>
      <c r="C932" s="71"/>
      <c r="D932" s="15"/>
      <c r="E932" s="21"/>
      <c r="F932" s="21"/>
      <c r="G932" s="21"/>
      <c r="H932" s="21"/>
      <c r="I932" s="120"/>
      <c r="J932" s="21"/>
      <c r="K932" s="222"/>
      <c r="L932" s="21"/>
      <c r="M932" s="222"/>
      <c r="N932" s="21"/>
      <c r="O932" s="120"/>
      <c r="P932" s="32"/>
      <c r="Q932" s="21"/>
      <c r="R932" s="32"/>
      <c r="S932" s="32"/>
      <c r="T932" s="32"/>
      <c r="U932" s="32"/>
      <c r="V932" s="32"/>
      <c r="W932" s="32"/>
      <c r="X932" s="32"/>
      <c r="Y932" s="32"/>
      <c r="Z932" s="223"/>
      <c r="AA932" s="223"/>
      <c r="AB932" s="223"/>
      <c r="AC932" s="223"/>
    </row>
    <row r="933" ht="15.75" customHeight="1">
      <c r="A933" s="21"/>
      <c r="B933" s="32"/>
      <c r="C933" s="71"/>
      <c r="D933" s="15"/>
      <c r="E933" s="21"/>
      <c r="F933" s="21"/>
      <c r="G933" s="21"/>
      <c r="H933" s="21"/>
      <c r="I933" s="120"/>
      <c r="J933" s="21"/>
      <c r="K933" s="222"/>
      <c r="L933" s="21"/>
      <c r="M933" s="222"/>
      <c r="N933" s="21"/>
      <c r="O933" s="120"/>
      <c r="P933" s="32"/>
      <c r="Q933" s="21"/>
      <c r="R933" s="32"/>
      <c r="S933" s="32"/>
      <c r="T933" s="32"/>
      <c r="U933" s="32"/>
      <c r="V933" s="32"/>
      <c r="W933" s="32"/>
      <c r="X933" s="32"/>
      <c r="Y933" s="32"/>
      <c r="Z933" s="223"/>
      <c r="AA933" s="223"/>
      <c r="AB933" s="223"/>
      <c r="AC933" s="223"/>
    </row>
    <row r="934" ht="15.75" customHeight="1">
      <c r="A934" s="21"/>
      <c r="B934" s="32"/>
      <c r="C934" s="71"/>
      <c r="D934" s="15"/>
      <c r="E934" s="21"/>
      <c r="F934" s="21"/>
      <c r="G934" s="21"/>
      <c r="H934" s="21"/>
      <c r="I934" s="120"/>
      <c r="J934" s="21"/>
      <c r="K934" s="222"/>
      <c r="L934" s="21"/>
      <c r="M934" s="222"/>
      <c r="N934" s="21"/>
      <c r="O934" s="120"/>
      <c r="P934" s="32"/>
      <c r="Q934" s="21"/>
      <c r="R934" s="32"/>
      <c r="S934" s="32"/>
      <c r="T934" s="32"/>
      <c r="U934" s="32"/>
      <c r="V934" s="32"/>
      <c r="W934" s="32"/>
      <c r="X934" s="32"/>
      <c r="Y934" s="32"/>
      <c r="Z934" s="223"/>
      <c r="AA934" s="223"/>
      <c r="AB934" s="223"/>
      <c r="AC934" s="223"/>
    </row>
    <row r="935" ht="15.75" customHeight="1">
      <c r="A935" s="21"/>
      <c r="B935" s="32"/>
      <c r="C935" s="71"/>
      <c r="D935" s="15"/>
      <c r="E935" s="21"/>
      <c r="F935" s="21"/>
      <c r="G935" s="21"/>
      <c r="H935" s="21"/>
      <c r="I935" s="120"/>
      <c r="J935" s="21"/>
      <c r="K935" s="222"/>
      <c r="L935" s="21"/>
      <c r="M935" s="222"/>
      <c r="N935" s="21"/>
      <c r="O935" s="120"/>
      <c r="P935" s="32"/>
      <c r="Q935" s="21"/>
      <c r="R935" s="32"/>
      <c r="S935" s="32"/>
      <c r="T935" s="32"/>
      <c r="U935" s="32"/>
      <c r="V935" s="32"/>
      <c r="W935" s="32"/>
      <c r="X935" s="32"/>
      <c r="Y935" s="32"/>
      <c r="Z935" s="223"/>
      <c r="AA935" s="223"/>
      <c r="AB935" s="223"/>
      <c r="AC935" s="223"/>
    </row>
    <row r="936" ht="15.75" customHeight="1">
      <c r="A936" s="21"/>
      <c r="B936" s="32"/>
      <c r="C936" s="71"/>
      <c r="D936" s="15"/>
      <c r="E936" s="21"/>
      <c r="F936" s="21"/>
      <c r="G936" s="21"/>
      <c r="H936" s="21"/>
      <c r="I936" s="120"/>
      <c r="J936" s="21"/>
      <c r="K936" s="222"/>
      <c r="L936" s="21"/>
      <c r="M936" s="222"/>
      <c r="N936" s="21"/>
      <c r="O936" s="120"/>
      <c r="P936" s="32"/>
      <c r="Q936" s="21"/>
      <c r="R936" s="32"/>
      <c r="S936" s="32"/>
      <c r="T936" s="32"/>
      <c r="U936" s="32"/>
      <c r="V936" s="32"/>
      <c r="W936" s="32"/>
      <c r="X936" s="32"/>
      <c r="Y936" s="32"/>
      <c r="Z936" s="223"/>
      <c r="AA936" s="223"/>
      <c r="AB936" s="223"/>
      <c r="AC936" s="223"/>
    </row>
    <row r="937" ht="15.75" customHeight="1">
      <c r="A937" s="21"/>
      <c r="B937" s="32"/>
      <c r="C937" s="71"/>
      <c r="D937" s="15"/>
      <c r="E937" s="21"/>
      <c r="F937" s="21"/>
      <c r="G937" s="21"/>
      <c r="H937" s="21"/>
      <c r="I937" s="120"/>
      <c r="J937" s="21"/>
      <c r="K937" s="222"/>
      <c r="L937" s="21"/>
      <c r="M937" s="222"/>
      <c r="N937" s="21"/>
      <c r="O937" s="120"/>
      <c r="P937" s="32"/>
      <c r="Q937" s="21"/>
      <c r="R937" s="32"/>
      <c r="S937" s="32"/>
      <c r="T937" s="32"/>
      <c r="U937" s="32"/>
      <c r="V937" s="32"/>
      <c r="W937" s="32"/>
      <c r="X937" s="32"/>
      <c r="Y937" s="32"/>
      <c r="Z937" s="223"/>
      <c r="AA937" s="223"/>
      <c r="AB937" s="223"/>
      <c r="AC937" s="223"/>
    </row>
    <row r="938" ht="15.75" customHeight="1">
      <c r="A938" s="21"/>
      <c r="B938" s="32"/>
      <c r="C938" s="71"/>
      <c r="D938" s="15"/>
      <c r="E938" s="21"/>
      <c r="F938" s="21"/>
      <c r="G938" s="21"/>
      <c r="H938" s="21"/>
      <c r="I938" s="120"/>
      <c r="J938" s="21"/>
      <c r="K938" s="222"/>
      <c r="L938" s="21"/>
      <c r="M938" s="222"/>
      <c r="N938" s="21"/>
      <c r="O938" s="120"/>
      <c r="P938" s="32"/>
      <c r="Q938" s="21"/>
      <c r="R938" s="32"/>
      <c r="S938" s="32"/>
      <c r="T938" s="32"/>
      <c r="U938" s="32"/>
      <c r="V938" s="32"/>
      <c r="W938" s="32"/>
      <c r="X938" s="32"/>
      <c r="Y938" s="32"/>
      <c r="Z938" s="223"/>
      <c r="AA938" s="223"/>
      <c r="AB938" s="223"/>
      <c r="AC938" s="223"/>
    </row>
    <row r="939" ht="15.75" customHeight="1">
      <c r="A939" s="21"/>
      <c r="B939" s="32"/>
      <c r="C939" s="71"/>
      <c r="D939" s="15"/>
      <c r="E939" s="21"/>
      <c r="F939" s="21"/>
      <c r="G939" s="21"/>
      <c r="H939" s="21"/>
      <c r="I939" s="120"/>
      <c r="J939" s="21"/>
      <c r="K939" s="222"/>
      <c r="L939" s="21"/>
      <c r="M939" s="222"/>
      <c r="N939" s="21"/>
      <c r="O939" s="120"/>
      <c r="P939" s="32"/>
      <c r="Q939" s="21"/>
      <c r="R939" s="32"/>
      <c r="S939" s="32"/>
      <c r="T939" s="32"/>
      <c r="U939" s="32"/>
      <c r="V939" s="32"/>
      <c r="W939" s="32"/>
      <c r="X939" s="32"/>
      <c r="Y939" s="32"/>
      <c r="Z939" s="223"/>
      <c r="AA939" s="223"/>
      <c r="AB939" s="223"/>
      <c r="AC939" s="223"/>
    </row>
    <row r="940" ht="15.75" customHeight="1">
      <c r="A940" s="21"/>
      <c r="B940" s="32"/>
      <c r="C940" s="71"/>
      <c r="D940" s="15"/>
      <c r="E940" s="21"/>
      <c r="F940" s="21"/>
      <c r="G940" s="21"/>
      <c r="H940" s="21"/>
      <c r="I940" s="120"/>
      <c r="J940" s="21"/>
      <c r="K940" s="222"/>
      <c r="L940" s="21"/>
      <c r="M940" s="222"/>
      <c r="N940" s="21"/>
      <c r="O940" s="120"/>
      <c r="P940" s="32"/>
      <c r="Q940" s="21"/>
      <c r="R940" s="32"/>
      <c r="S940" s="32"/>
      <c r="T940" s="32"/>
      <c r="U940" s="32"/>
      <c r="V940" s="32"/>
      <c r="W940" s="32"/>
      <c r="X940" s="32"/>
      <c r="Y940" s="32"/>
      <c r="Z940" s="223"/>
      <c r="AA940" s="223"/>
      <c r="AB940" s="223"/>
      <c r="AC940" s="223"/>
    </row>
    <row r="941" ht="15.75" customHeight="1">
      <c r="A941" s="21"/>
      <c r="B941" s="32"/>
      <c r="C941" s="71"/>
      <c r="D941" s="15"/>
      <c r="E941" s="21"/>
      <c r="F941" s="21"/>
      <c r="G941" s="21"/>
      <c r="H941" s="21"/>
      <c r="I941" s="120"/>
      <c r="J941" s="21"/>
      <c r="K941" s="222"/>
      <c r="L941" s="21"/>
      <c r="M941" s="222"/>
      <c r="N941" s="21"/>
      <c r="O941" s="120"/>
      <c r="P941" s="32"/>
      <c r="Q941" s="21"/>
      <c r="R941" s="32"/>
      <c r="S941" s="32"/>
      <c r="T941" s="32"/>
      <c r="U941" s="32"/>
      <c r="V941" s="32"/>
      <c r="W941" s="32"/>
      <c r="X941" s="32"/>
      <c r="Y941" s="32"/>
      <c r="Z941" s="223"/>
      <c r="AA941" s="223"/>
      <c r="AB941" s="223"/>
      <c r="AC941" s="223"/>
    </row>
    <row r="942" ht="15.75" customHeight="1">
      <c r="A942" s="21"/>
      <c r="B942" s="32"/>
      <c r="C942" s="71"/>
      <c r="D942" s="15"/>
      <c r="E942" s="21"/>
      <c r="F942" s="21"/>
      <c r="G942" s="21"/>
      <c r="H942" s="21"/>
      <c r="I942" s="120"/>
      <c r="J942" s="21"/>
      <c r="K942" s="222"/>
      <c r="L942" s="21"/>
      <c r="M942" s="222"/>
      <c r="N942" s="21"/>
      <c r="O942" s="120"/>
      <c r="P942" s="32"/>
      <c r="Q942" s="21"/>
      <c r="R942" s="32"/>
      <c r="S942" s="32"/>
      <c r="T942" s="32"/>
      <c r="U942" s="32"/>
      <c r="V942" s="32"/>
      <c r="W942" s="32"/>
      <c r="X942" s="32"/>
      <c r="Y942" s="32"/>
      <c r="Z942" s="223"/>
      <c r="AA942" s="223"/>
      <c r="AB942" s="223"/>
      <c r="AC942" s="223"/>
    </row>
    <row r="943" ht="15.75" customHeight="1">
      <c r="A943" s="21"/>
      <c r="B943" s="32"/>
      <c r="C943" s="71"/>
      <c r="D943" s="15"/>
      <c r="E943" s="21"/>
      <c r="F943" s="21"/>
      <c r="G943" s="21"/>
      <c r="H943" s="21"/>
      <c r="I943" s="120"/>
      <c r="J943" s="21"/>
      <c r="K943" s="222"/>
      <c r="L943" s="21"/>
      <c r="M943" s="222"/>
      <c r="N943" s="21"/>
      <c r="O943" s="120"/>
      <c r="P943" s="32"/>
      <c r="Q943" s="21"/>
      <c r="R943" s="32"/>
      <c r="S943" s="32"/>
      <c r="T943" s="32"/>
      <c r="U943" s="32"/>
      <c r="V943" s="32"/>
      <c r="W943" s="32"/>
      <c r="X943" s="32"/>
      <c r="Y943" s="32"/>
      <c r="Z943" s="223"/>
      <c r="AA943" s="223"/>
      <c r="AB943" s="223"/>
      <c r="AC943" s="223"/>
    </row>
    <row r="944" ht="15.75" customHeight="1">
      <c r="A944" s="21"/>
      <c r="B944" s="32"/>
      <c r="C944" s="71"/>
      <c r="D944" s="15"/>
      <c r="E944" s="21"/>
      <c r="F944" s="21"/>
      <c r="G944" s="21"/>
      <c r="H944" s="21"/>
      <c r="I944" s="120"/>
      <c r="J944" s="21"/>
      <c r="K944" s="222"/>
      <c r="L944" s="21"/>
      <c r="M944" s="222"/>
      <c r="N944" s="21"/>
      <c r="O944" s="120"/>
      <c r="P944" s="32"/>
      <c r="Q944" s="21"/>
      <c r="R944" s="32"/>
      <c r="S944" s="32"/>
      <c r="T944" s="32"/>
      <c r="U944" s="32"/>
      <c r="V944" s="32"/>
      <c r="W944" s="32"/>
      <c r="X944" s="32"/>
      <c r="Y944" s="32"/>
      <c r="Z944" s="223"/>
      <c r="AA944" s="223"/>
      <c r="AB944" s="223"/>
      <c r="AC944" s="223"/>
    </row>
    <row r="945" ht="15.75" customHeight="1">
      <c r="A945" s="21"/>
      <c r="B945" s="32"/>
      <c r="C945" s="71"/>
      <c r="D945" s="15"/>
      <c r="E945" s="21"/>
      <c r="F945" s="21"/>
      <c r="G945" s="21"/>
      <c r="H945" s="21"/>
      <c r="I945" s="120"/>
      <c r="J945" s="21"/>
      <c r="K945" s="222"/>
      <c r="L945" s="21"/>
      <c r="M945" s="222"/>
      <c r="N945" s="21"/>
      <c r="O945" s="120"/>
      <c r="P945" s="32"/>
      <c r="Q945" s="21"/>
      <c r="R945" s="32"/>
      <c r="S945" s="32"/>
      <c r="T945" s="32"/>
      <c r="U945" s="32"/>
      <c r="V945" s="32"/>
      <c r="W945" s="32"/>
      <c r="X945" s="32"/>
      <c r="Y945" s="32"/>
      <c r="Z945" s="223"/>
      <c r="AA945" s="223"/>
      <c r="AB945" s="223"/>
      <c r="AC945" s="223"/>
    </row>
    <row r="946" ht="15.75" customHeight="1">
      <c r="A946" s="21"/>
      <c r="B946" s="32"/>
      <c r="C946" s="71"/>
      <c r="D946" s="15"/>
      <c r="E946" s="21"/>
      <c r="F946" s="21"/>
      <c r="G946" s="21"/>
      <c r="H946" s="21"/>
      <c r="I946" s="120"/>
      <c r="J946" s="21"/>
      <c r="K946" s="222"/>
      <c r="L946" s="21"/>
      <c r="M946" s="222"/>
      <c r="N946" s="21"/>
      <c r="O946" s="120"/>
      <c r="P946" s="32"/>
      <c r="Q946" s="21"/>
      <c r="R946" s="32"/>
      <c r="S946" s="32"/>
      <c r="T946" s="32"/>
      <c r="U946" s="32"/>
      <c r="V946" s="32"/>
      <c r="W946" s="32"/>
      <c r="X946" s="32"/>
      <c r="Y946" s="32"/>
      <c r="Z946" s="223"/>
      <c r="AA946" s="223"/>
      <c r="AB946" s="223"/>
      <c r="AC946" s="223"/>
    </row>
    <row r="947" ht="15.75" customHeight="1">
      <c r="A947" s="21"/>
      <c r="B947" s="32"/>
      <c r="C947" s="71"/>
      <c r="D947" s="15"/>
      <c r="E947" s="21"/>
      <c r="F947" s="21"/>
      <c r="G947" s="21"/>
      <c r="H947" s="21"/>
      <c r="I947" s="120"/>
      <c r="J947" s="21"/>
      <c r="K947" s="222"/>
      <c r="L947" s="21"/>
      <c r="M947" s="222"/>
      <c r="N947" s="21"/>
      <c r="O947" s="120"/>
      <c r="P947" s="32"/>
      <c r="Q947" s="21"/>
      <c r="R947" s="32"/>
      <c r="S947" s="32"/>
      <c r="T947" s="32"/>
      <c r="U947" s="32"/>
      <c r="V947" s="32"/>
      <c r="W947" s="32"/>
      <c r="X947" s="32"/>
      <c r="Y947" s="32"/>
      <c r="Z947" s="223"/>
      <c r="AA947" s="223"/>
      <c r="AB947" s="223"/>
      <c r="AC947" s="223"/>
    </row>
    <row r="948" ht="15.75" customHeight="1">
      <c r="A948" s="21"/>
      <c r="B948" s="32"/>
      <c r="C948" s="71"/>
      <c r="D948" s="15"/>
      <c r="E948" s="21"/>
      <c r="F948" s="21"/>
      <c r="G948" s="21"/>
      <c r="H948" s="21"/>
      <c r="I948" s="120"/>
      <c r="J948" s="21"/>
      <c r="K948" s="222"/>
      <c r="L948" s="21"/>
      <c r="M948" s="222"/>
      <c r="N948" s="21"/>
      <c r="O948" s="120"/>
      <c r="P948" s="32"/>
      <c r="Q948" s="21"/>
      <c r="R948" s="32"/>
      <c r="S948" s="32"/>
      <c r="T948" s="32"/>
      <c r="U948" s="32"/>
      <c r="V948" s="32"/>
      <c r="W948" s="32"/>
      <c r="X948" s="32"/>
      <c r="Y948" s="32"/>
      <c r="Z948" s="223"/>
      <c r="AA948" s="223"/>
      <c r="AB948" s="223"/>
      <c r="AC948" s="223"/>
    </row>
    <row r="949" ht="15.75" customHeight="1">
      <c r="A949" s="21"/>
      <c r="B949" s="32"/>
      <c r="C949" s="71"/>
      <c r="D949" s="15"/>
      <c r="E949" s="21"/>
      <c r="F949" s="21"/>
      <c r="G949" s="21"/>
      <c r="H949" s="21"/>
      <c r="I949" s="120"/>
      <c r="J949" s="21"/>
      <c r="K949" s="222"/>
      <c r="L949" s="21"/>
      <c r="M949" s="222"/>
      <c r="N949" s="21"/>
      <c r="O949" s="120"/>
      <c r="P949" s="32"/>
      <c r="Q949" s="21"/>
      <c r="R949" s="32"/>
      <c r="S949" s="32"/>
      <c r="T949" s="32"/>
      <c r="U949" s="32"/>
      <c r="V949" s="32"/>
      <c r="W949" s="32"/>
      <c r="X949" s="32"/>
      <c r="Y949" s="32"/>
      <c r="Z949" s="223"/>
      <c r="AA949" s="223"/>
      <c r="AB949" s="223"/>
      <c r="AC949" s="223"/>
    </row>
    <row r="950" ht="15.75" customHeight="1">
      <c r="A950" s="21"/>
      <c r="B950" s="32"/>
      <c r="C950" s="71"/>
      <c r="D950" s="15"/>
      <c r="E950" s="21"/>
      <c r="F950" s="21"/>
      <c r="G950" s="21"/>
      <c r="H950" s="21"/>
      <c r="I950" s="120"/>
      <c r="J950" s="21"/>
      <c r="K950" s="222"/>
      <c r="L950" s="21"/>
      <c r="M950" s="222"/>
      <c r="N950" s="21"/>
      <c r="O950" s="120"/>
      <c r="P950" s="32"/>
      <c r="Q950" s="21"/>
      <c r="R950" s="32"/>
      <c r="S950" s="32"/>
      <c r="T950" s="32"/>
      <c r="U950" s="32"/>
      <c r="V950" s="32"/>
      <c r="W950" s="32"/>
      <c r="X950" s="32"/>
      <c r="Y950" s="32"/>
      <c r="Z950" s="223"/>
      <c r="AA950" s="223"/>
      <c r="AB950" s="223"/>
      <c r="AC950" s="223"/>
    </row>
    <row r="951" ht="15.75" customHeight="1">
      <c r="A951" s="21"/>
      <c r="B951" s="32"/>
      <c r="C951" s="71"/>
      <c r="D951" s="15"/>
      <c r="E951" s="21"/>
      <c r="F951" s="21"/>
      <c r="G951" s="21"/>
      <c r="H951" s="21"/>
      <c r="I951" s="120"/>
      <c r="J951" s="21"/>
      <c r="K951" s="222"/>
      <c r="L951" s="21"/>
      <c r="M951" s="222"/>
      <c r="N951" s="21"/>
      <c r="O951" s="120"/>
      <c r="P951" s="32"/>
      <c r="Q951" s="21"/>
      <c r="R951" s="32"/>
      <c r="S951" s="32"/>
      <c r="T951" s="32"/>
      <c r="U951" s="32"/>
      <c r="V951" s="32"/>
      <c r="W951" s="32"/>
      <c r="X951" s="32"/>
      <c r="Y951" s="32"/>
      <c r="Z951" s="223"/>
      <c r="AA951" s="223"/>
      <c r="AB951" s="223"/>
      <c r="AC951" s="223"/>
    </row>
    <row r="952" ht="15.75" customHeight="1">
      <c r="A952" s="21"/>
      <c r="B952" s="32"/>
      <c r="C952" s="71"/>
      <c r="D952" s="15"/>
      <c r="E952" s="21"/>
      <c r="F952" s="21"/>
      <c r="G952" s="21"/>
      <c r="H952" s="21"/>
      <c r="I952" s="120"/>
      <c r="J952" s="21"/>
      <c r="K952" s="222"/>
      <c r="L952" s="21"/>
      <c r="M952" s="222"/>
      <c r="N952" s="21"/>
      <c r="O952" s="120"/>
      <c r="P952" s="32"/>
      <c r="Q952" s="21"/>
      <c r="R952" s="32"/>
      <c r="S952" s="32"/>
      <c r="T952" s="32"/>
      <c r="U952" s="32"/>
      <c r="V952" s="32"/>
      <c r="W952" s="32"/>
      <c r="X952" s="32"/>
      <c r="Y952" s="32"/>
      <c r="Z952" s="223"/>
      <c r="AA952" s="223"/>
      <c r="AB952" s="223"/>
      <c r="AC952" s="223"/>
    </row>
    <row r="953" ht="15.75" customHeight="1">
      <c r="A953" s="21"/>
      <c r="B953" s="32"/>
      <c r="C953" s="71"/>
      <c r="D953" s="15"/>
      <c r="E953" s="21"/>
      <c r="F953" s="21"/>
      <c r="G953" s="21"/>
      <c r="H953" s="21"/>
      <c r="I953" s="120"/>
      <c r="J953" s="21"/>
      <c r="K953" s="222"/>
      <c r="L953" s="21"/>
      <c r="M953" s="222"/>
      <c r="N953" s="21"/>
      <c r="O953" s="120"/>
      <c r="P953" s="32"/>
      <c r="Q953" s="21"/>
      <c r="R953" s="32"/>
      <c r="S953" s="32"/>
      <c r="T953" s="32"/>
      <c r="U953" s="32"/>
      <c r="V953" s="32"/>
      <c r="W953" s="32"/>
      <c r="X953" s="32"/>
      <c r="Y953" s="32"/>
      <c r="Z953" s="223"/>
      <c r="AA953" s="223"/>
      <c r="AB953" s="223"/>
      <c r="AC953" s="223"/>
    </row>
    <row r="954" ht="15.75" customHeight="1">
      <c r="A954" s="21"/>
      <c r="B954" s="32"/>
      <c r="C954" s="71"/>
      <c r="D954" s="15"/>
      <c r="E954" s="21"/>
      <c r="F954" s="21"/>
      <c r="G954" s="21"/>
      <c r="H954" s="21"/>
      <c r="I954" s="120"/>
      <c r="J954" s="21"/>
      <c r="K954" s="222"/>
      <c r="L954" s="21"/>
      <c r="M954" s="222"/>
      <c r="N954" s="21"/>
      <c r="O954" s="120"/>
      <c r="P954" s="32"/>
      <c r="Q954" s="21"/>
      <c r="R954" s="32"/>
      <c r="S954" s="32"/>
      <c r="T954" s="32"/>
      <c r="U954" s="32"/>
      <c r="V954" s="32"/>
      <c r="W954" s="32"/>
      <c r="X954" s="32"/>
      <c r="Y954" s="32"/>
      <c r="Z954" s="223"/>
      <c r="AA954" s="223"/>
      <c r="AB954" s="223"/>
      <c r="AC954" s="223"/>
    </row>
    <row r="955" ht="15.75" customHeight="1">
      <c r="A955" s="21"/>
      <c r="B955" s="32"/>
      <c r="C955" s="71"/>
      <c r="D955" s="15"/>
      <c r="E955" s="21"/>
      <c r="F955" s="21"/>
      <c r="G955" s="21"/>
      <c r="H955" s="21"/>
      <c r="I955" s="120"/>
      <c r="J955" s="21"/>
      <c r="K955" s="222"/>
      <c r="L955" s="21"/>
      <c r="M955" s="222"/>
      <c r="N955" s="21"/>
      <c r="O955" s="120"/>
      <c r="P955" s="32"/>
      <c r="Q955" s="21"/>
      <c r="R955" s="32"/>
      <c r="S955" s="32"/>
      <c r="T955" s="32"/>
      <c r="U955" s="32"/>
      <c r="V955" s="32"/>
      <c r="W955" s="32"/>
      <c r="X955" s="32"/>
      <c r="Y955" s="32"/>
      <c r="Z955" s="223"/>
      <c r="AA955" s="223"/>
      <c r="AB955" s="223"/>
      <c r="AC955" s="223"/>
    </row>
    <row r="956" ht="15.75" customHeight="1">
      <c r="A956" s="21"/>
      <c r="B956" s="32"/>
      <c r="C956" s="71"/>
      <c r="D956" s="15"/>
      <c r="E956" s="21"/>
      <c r="F956" s="21"/>
      <c r="G956" s="21"/>
      <c r="H956" s="21"/>
      <c r="I956" s="120"/>
      <c r="J956" s="21"/>
      <c r="K956" s="222"/>
      <c r="L956" s="21"/>
      <c r="M956" s="222"/>
      <c r="N956" s="21"/>
      <c r="O956" s="120"/>
      <c r="P956" s="32"/>
      <c r="Q956" s="21"/>
      <c r="R956" s="32"/>
      <c r="S956" s="32"/>
      <c r="T956" s="32"/>
      <c r="U956" s="32"/>
      <c r="V956" s="32"/>
      <c r="W956" s="32"/>
      <c r="X956" s="32"/>
      <c r="Y956" s="32"/>
      <c r="Z956" s="223"/>
      <c r="AA956" s="223"/>
      <c r="AB956" s="223"/>
      <c r="AC956" s="223"/>
    </row>
    <row r="957" ht="15.75" customHeight="1">
      <c r="A957" s="21"/>
      <c r="B957" s="32"/>
      <c r="C957" s="71"/>
      <c r="D957" s="15"/>
      <c r="E957" s="21"/>
      <c r="F957" s="21"/>
      <c r="G957" s="21"/>
      <c r="H957" s="21"/>
      <c r="I957" s="120"/>
      <c r="J957" s="21"/>
      <c r="K957" s="222"/>
      <c r="L957" s="21"/>
      <c r="M957" s="222"/>
      <c r="N957" s="21"/>
      <c r="O957" s="120"/>
      <c r="P957" s="32"/>
      <c r="Q957" s="21"/>
      <c r="R957" s="32"/>
      <c r="S957" s="32"/>
      <c r="T957" s="32"/>
      <c r="U957" s="32"/>
      <c r="V957" s="32"/>
      <c r="W957" s="32"/>
      <c r="X957" s="32"/>
      <c r="Y957" s="32"/>
      <c r="Z957" s="223"/>
      <c r="AA957" s="223"/>
      <c r="AB957" s="223"/>
      <c r="AC957" s="223"/>
    </row>
    <row r="958" ht="15.75" customHeight="1">
      <c r="A958" s="21"/>
      <c r="B958" s="32"/>
      <c r="C958" s="71"/>
      <c r="D958" s="15"/>
      <c r="E958" s="21"/>
      <c r="F958" s="21"/>
      <c r="G958" s="21"/>
      <c r="H958" s="21"/>
      <c r="I958" s="120"/>
      <c r="J958" s="21"/>
      <c r="K958" s="222"/>
      <c r="L958" s="21"/>
      <c r="M958" s="222"/>
      <c r="N958" s="21"/>
      <c r="O958" s="120"/>
      <c r="P958" s="32"/>
      <c r="Q958" s="21"/>
      <c r="R958" s="32"/>
      <c r="S958" s="32"/>
      <c r="T958" s="32"/>
      <c r="U958" s="32"/>
      <c r="V958" s="32"/>
      <c r="W958" s="32"/>
      <c r="X958" s="32"/>
      <c r="Y958" s="32"/>
      <c r="Z958" s="223"/>
      <c r="AA958" s="223"/>
      <c r="AB958" s="223"/>
      <c r="AC958" s="223"/>
    </row>
    <row r="959" ht="15.75" customHeight="1">
      <c r="A959" s="21"/>
      <c r="B959" s="32"/>
      <c r="C959" s="71"/>
      <c r="D959" s="15"/>
      <c r="E959" s="21"/>
      <c r="F959" s="21"/>
      <c r="G959" s="21"/>
      <c r="H959" s="21"/>
      <c r="I959" s="120"/>
      <c r="J959" s="21"/>
      <c r="K959" s="222"/>
      <c r="L959" s="21"/>
      <c r="M959" s="222"/>
      <c r="N959" s="21"/>
      <c r="O959" s="120"/>
      <c r="P959" s="32"/>
      <c r="Q959" s="21"/>
      <c r="R959" s="32"/>
      <c r="S959" s="32"/>
      <c r="T959" s="32"/>
      <c r="U959" s="32"/>
      <c r="V959" s="32"/>
      <c r="W959" s="32"/>
      <c r="X959" s="32"/>
      <c r="Y959" s="32"/>
      <c r="Z959" s="223"/>
      <c r="AA959" s="223"/>
      <c r="AB959" s="223"/>
      <c r="AC959" s="223"/>
    </row>
    <row r="960" ht="15.75" customHeight="1">
      <c r="A960" s="21"/>
      <c r="B960" s="32"/>
      <c r="C960" s="71"/>
      <c r="D960" s="15"/>
      <c r="E960" s="21"/>
      <c r="F960" s="21"/>
      <c r="G960" s="21"/>
      <c r="H960" s="21"/>
      <c r="I960" s="120"/>
      <c r="J960" s="21"/>
      <c r="K960" s="222"/>
      <c r="L960" s="21"/>
      <c r="M960" s="222"/>
      <c r="N960" s="21"/>
      <c r="O960" s="120"/>
      <c r="P960" s="32"/>
      <c r="Q960" s="21"/>
      <c r="R960" s="32"/>
      <c r="S960" s="32"/>
      <c r="T960" s="32"/>
      <c r="U960" s="32"/>
      <c r="V960" s="32"/>
      <c r="W960" s="32"/>
      <c r="X960" s="32"/>
      <c r="Y960" s="32"/>
      <c r="Z960" s="223"/>
      <c r="AA960" s="223"/>
      <c r="AB960" s="223"/>
      <c r="AC960" s="223"/>
    </row>
    <row r="961" ht="15.75" customHeight="1">
      <c r="A961" s="21"/>
      <c r="B961" s="32"/>
      <c r="C961" s="71"/>
      <c r="D961" s="15"/>
      <c r="E961" s="21"/>
      <c r="F961" s="21"/>
      <c r="G961" s="21"/>
      <c r="H961" s="21"/>
      <c r="I961" s="120"/>
      <c r="J961" s="21"/>
      <c r="K961" s="222"/>
      <c r="L961" s="21"/>
      <c r="M961" s="222"/>
      <c r="N961" s="21"/>
      <c r="O961" s="120"/>
      <c r="P961" s="32"/>
      <c r="Q961" s="21"/>
      <c r="R961" s="32"/>
      <c r="S961" s="32"/>
      <c r="T961" s="32"/>
      <c r="U961" s="32"/>
      <c r="V961" s="32"/>
      <c r="W961" s="32"/>
      <c r="X961" s="32"/>
      <c r="Y961" s="32"/>
      <c r="Z961" s="223"/>
      <c r="AA961" s="223"/>
      <c r="AB961" s="223"/>
      <c r="AC961" s="223"/>
    </row>
    <row r="962" ht="15.75" customHeight="1">
      <c r="A962" s="21"/>
      <c r="B962" s="32"/>
      <c r="C962" s="71"/>
      <c r="D962" s="15"/>
      <c r="E962" s="21"/>
      <c r="F962" s="21"/>
      <c r="G962" s="21"/>
      <c r="H962" s="21"/>
      <c r="I962" s="120"/>
      <c r="J962" s="21"/>
      <c r="K962" s="222"/>
      <c r="L962" s="21"/>
      <c r="M962" s="222"/>
      <c r="N962" s="21"/>
      <c r="O962" s="120"/>
      <c r="P962" s="32"/>
      <c r="Q962" s="21"/>
      <c r="R962" s="32"/>
      <c r="S962" s="32"/>
      <c r="T962" s="32"/>
      <c r="U962" s="32"/>
      <c r="V962" s="32"/>
      <c r="W962" s="32"/>
      <c r="X962" s="32"/>
      <c r="Y962" s="32"/>
      <c r="Z962" s="223"/>
      <c r="AA962" s="223"/>
      <c r="AB962" s="223"/>
      <c r="AC962" s="223"/>
    </row>
    <row r="963" ht="15.75" customHeight="1">
      <c r="A963" s="21"/>
      <c r="B963" s="32"/>
      <c r="C963" s="71"/>
      <c r="D963" s="15"/>
      <c r="E963" s="21"/>
      <c r="F963" s="21"/>
      <c r="G963" s="21"/>
      <c r="H963" s="21"/>
      <c r="I963" s="120"/>
      <c r="J963" s="21"/>
      <c r="K963" s="222"/>
      <c r="L963" s="21"/>
      <c r="M963" s="222"/>
      <c r="N963" s="21"/>
      <c r="O963" s="120"/>
      <c r="P963" s="32"/>
      <c r="Q963" s="21"/>
      <c r="R963" s="32"/>
      <c r="S963" s="32"/>
      <c r="T963" s="32"/>
      <c r="U963" s="32"/>
      <c r="V963" s="32"/>
      <c r="W963" s="32"/>
      <c r="X963" s="32"/>
      <c r="Y963" s="32"/>
      <c r="Z963" s="223"/>
      <c r="AA963" s="223"/>
      <c r="AB963" s="223"/>
      <c r="AC963" s="223"/>
    </row>
    <row r="964" ht="15.75" customHeight="1">
      <c r="A964" s="21"/>
      <c r="B964" s="32"/>
      <c r="C964" s="71"/>
      <c r="D964" s="15"/>
      <c r="E964" s="21"/>
      <c r="F964" s="21"/>
      <c r="G964" s="21"/>
      <c r="H964" s="21"/>
      <c r="I964" s="120"/>
      <c r="J964" s="21"/>
      <c r="K964" s="222"/>
      <c r="L964" s="21"/>
      <c r="M964" s="222"/>
      <c r="N964" s="21"/>
      <c r="O964" s="120"/>
      <c r="P964" s="32"/>
      <c r="Q964" s="21"/>
      <c r="R964" s="32"/>
      <c r="S964" s="32"/>
      <c r="T964" s="32"/>
      <c r="U964" s="32"/>
      <c r="V964" s="32"/>
      <c r="W964" s="32"/>
      <c r="X964" s="32"/>
      <c r="Y964" s="32"/>
      <c r="Z964" s="223"/>
      <c r="AA964" s="223"/>
      <c r="AB964" s="223"/>
      <c r="AC964" s="223"/>
    </row>
    <row r="965" ht="15.75" customHeight="1">
      <c r="A965" s="21"/>
      <c r="B965" s="32"/>
      <c r="C965" s="71"/>
      <c r="D965" s="15"/>
      <c r="E965" s="21"/>
      <c r="F965" s="21"/>
      <c r="G965" s="21"/>
      <c r="H965" s="21"/>
      <c r="I965" s="120"/>
      <c r="J965" s="21"/>
      <c r="K965" s="222"/>
      <c r="L965" s="21"/>
      <c r="M965" s="222"/>
      <c r="N965" s="21"/>
      <c r="O965" s="120"/>
      <c r="P965" s="32"/>
      <c r="Q965" s="21"/>
      <c r="R965" s="32"/>
      <c r="S965" s="32"/>
      <c r="T965" s="32"/>
      <c r="U965" s="32"/>
      <c r="V965" s="32"/>
      <c r="W965" s="32"/>
      <c r="X965" s="32"/>
      <c r="Y965" s="32"/>
      <c r="Z965" s="223"/>
      <c r="AA965" s="223"/>
      <c r="AB965" s="223"/>
      <c r="AC965" s="223"/>
    </row>
    <row r="966" ht="15.75" customHeight="1">
      <c r="A966" s="21"/>
      <c r="B966" s="32"/>
      <c r="C966" s="71"/>
      <c r="D966" s="15"/>
      <c r="E966" s="21"/>
      <c r="F966" s="21"/>
      <c r="G966" s="21"/>
      <c r="H966" s="21"/>
      <c r="I966" s="120"/>
      <c r="J966" s="21"/>
      <c r="K966" s="222"/>
      <c r="L966" s="21"/>
      <c r="M966" s="222"/>
      <c r="N966" s="21"/>
      <c r="O966" s="120"/>
      <c r="P966" s="32"/>
      <c r="Q966" s="21"/>
      <c r="R966" s="32"/>
      <c r="S966" s="32"/>
      <c r="T966" s="32"/>
      <c r="U966" s="32"/>
      <c r="V966" s="32"/>
      <c r="W966" s="32"/>
      <c r="X966" s="32"/>
      <c r="Y966" s="32"/>
      <c r="Z966" s="223"/>
      <c r="AA966" s="223"/>
      <c r="AB966" s="223"/>
      <c r="AC966" s="223"/>
    </row>
    <row r="967" ht="15.75" customHeight="1">
      <c r="A967" s="21"/>
      <c r="B967" s="32"/>
      <c r="C967" s="71"/>
      <c r="D967" s="15"/>
      <c r="E967" s="21"/>
      <c r="F967" s="21"/>
      <c r="G967" s="21"/>
      <c r="H967" s="21"/>
      <c r="I967" s="120"/>
      <c r="J967" s="21"/>
      <c r="K967" s="222"/>
      <c r="L967" s="21"/>
      <c r="M967" s="222"/>
      <c r="N967" s="21"/>
      <c r="O967" s="120"/>
      <c r="P967" s="32"/>
      <c r="Q967" s="21"/>
      <c r="R967" s="32"/>
      <c r="S967" s="32"/>
      <c r="T967" s="32"/>
      <c r="U967" s="32"/>
      <c r="V967" s="32"/>
      <c r="W967" s="32"/>
      <c r="X967" s="32"/>
      <c r="Y967" s="32"/>
      <c r="Z967" s="223"/>
      <c r="AA967" s="223"/>
      <c r="AB967" s="223"/>
      <c r="AC967" s="223"/>
    </row>
    <row r="968" ht="15.75" customHeight="1">
      <c r="A968" s="21"/>
      <c r="B968" s="32"/>
      <c r="C968" s="71"/>
      <c r="D968" s="15"/>
      <c r="E968" s="21"/>
      <c r="F968" s="21"/>
      <c r="G968" s="21"/>
      <c r="H968" s="21"/>
      <c r="I968" s="120"/>
      <c r="J968" s="21"/>
      <c r="K968" s="222"/>
      <c r="L968" s="21"/>
      <c r="M968" s="222"/>
      <c r="N968" s="21"/>
      <c r="O968" s="120"/>
      <c r="P968" s="32"/>
      <c r="Q968" s="21"/>
      <c r="R968" s="32"/>
      <c r="S968" s="32"/>
      <c r="T968" s="32"/>
      <c r="U968" s="32"/>
      <c r="V968" s="32"/>
      <c r="W968" s="32"/>
      <c r="X968" s="32"/>
      <c r="Y968" s="32"/>
      <c r="Z968" s="223"/>
      <c r="AA968" s="223"/>
      <c r="AB968" s="223"/>
      <c r="AC968" s="223"/>
    </row>
    <row r="969" ht="15.75" customHeight="1">
      <c r="A969" s="21"/>
      <c r="B969" s="32"/>
      <c r="C969" s="71"/>
      <c r="D969" s="15"/>
      <c r="E969" s="21"/>
      <c r="F969" s="21"/>
      <c r="G969" s="21"/>
      <c r="H969" s="21"/>
      <c r="I969" s="120"/>
      <c r="J969" s="21"/>
      <c r="K969" s="222"/>
      <c r="L969" s="21"/>
      <c r="M969" s="222"/>
      <c r="N969" s="21"/>
      <c r="O969" s="120"/>
      <c r="P969" s="32"/>
      <c r="Q969" s="21"/>
      <c r="R969" s="32"/>
      <c r="S969" s="32"/>
      <c r="T969" s="32"/>
      <c r="U969" s="32"/>
      <c r="V969" s="32"/>
      <c r="W969" s="32"/>
      <c r="X969" s="32"/>
      <c r="Y969" s="32"/>
      <c r="Z969" s="223"/>
      <c r="AA969" s="223"/>
      <c r="AB969" s="223"/>
      <c r="AC969" s="223"/>
    </row>
    <row r="970" ht="15.75" customHeight="1">
      <c r="A970" s="21"/>
      <c r="B970" s="32"/>
      <c r="C970" s="71"/>
      <c r="D970" s="15"/>
      <c r="E970" s="21"/>
      <c r="F970" s="21"/>
      <c r="G970" s="21"/>
      <c r="H970" s="21"/>
      <c r="I970" s="120"/>
      <c r="J970" s="21"/>
      <c r="K970" s="222"/>
      <c r="L970" s="21"/>
      <c r="M970" s="222"/>
      <c r="N970" s="21"/>
      <c r="O970" s="120"/>
      <c r="P970" s="32"/>
      <c r="Q970" s="21"/>
      <c r="R970" s="32"/>
      <c r="S970" s="32"/>
      <c r="T970" s="32"/>
      <c r="U970" s="32"/>
      <c r="V970" s="32"/>
      <c r="W970" s="32"/>
      <c r="X970" s="32"/>
      <c r="Y970" s="32"/>
      <c r="Z970" s="223"/>
      <c r="AA970" s="223"/>
      <c r="AB970" s="223"/>
      <c r="AC970" s="223"/>
    </row>
    <row r="971" ht="15.75" customHeight="1">
      <c r="A971" s="21"/>
      <c r="B971" s="32"/>
      <c r="C971" s="71"/>
      <c r="D971" s="15"/>
      <c r="E971" s="21"/>
      <c r="F971" s="21"/>
      <c r="G971" s="21"/>
      <c r="H971" s="21"/>
      <c r="I971" s="120"/>
      <c r="J971" s="21"/>
      <c r="K971" s="222"/>
      <c r="L971" s="21"/>
      <c r="M971" s="222"/>
      <c r="N971" s="21"/>
      <c r="O971" s="120"/>
      <c r="P971" s="32"/>
      <c r="Q971" s="21"/>
      <c r="R971" s="32"/>
      <c r="S971" s="32"/>
      <c r="T971" s="32"/>
      <c r="U971" s="32"/>
      <c r="V971" s="32"/>
      <c r="W971" s="32"/>
      <c r="X971" s="32"/>
      <c r="Y971" s="32"/>
      <c r="Z971" s="223"/>
      <c r="AA971" s="223"/>
      <c r="AB971" s="223"/>
      <c r="AC971" s="223"/>
    </row>
    <row r="972" ht="15.75" customHeight="1">
      <c r="A972" s="21"/>
      <c r="B972" s="32"/>
      <c r="C972" s="71"/>
      <c r="D972" s="15"/>
      <c r="E972" s="21"/>
      <c r="F972" s="21"/>
      <c r="G972" s="21"/>
      <c r="H972" s="21"/>
      <c r="I972" s="120"/>
      <c r="J972" s="21"/>
      <c r="K972" s="222"/>
      <c r="L972" s="21"/>
      <c r="M972" s="222"/>
      <c r="N972" s="21"/>
      <c r="O972" s="120"/>
      <c r="P972" s="32"/>
      <c r="Q972" s="21"/>
      <c r="R972" s="32"/>
      <c r="S972" s="32"/>
      <c r="T972" s="32"/>
      <c r="U972" s="32"/>
      <c r="V972" s="32"/>
      <c r="W972" s="32"/>
      <c r="X972" s="32"/>
      <c r="Y972" s="32"/>
      <c r="Z972" s="223"/>
      <c r="AA972" s="223"/>
      <c r="AB972" s="223"/>
      <c r="AC972" s="223"/>
    </row>
    <row r="973" ht="15.75" customHeight="1">
      <c r="A973" s="21"/>
      <c r="B973" s="32"/>
      <c r="C973" s="71"/>
      <c r="D973" s="15"/>
      <c r="E973" s="21"/>
      <c r="F973" s="21"/>
      <c r="G973" s="21"/>
      <c r="H973" s="21"/>
      <c r="I973" s="120"/>
      <c r="J973" s="21"/>
      <c r="K973" s="222"/>
      <c r="L973" s="21"/>
      <c r="M973" s="222"/>
      <c r="N973" s="21"/>
      <c r="O973" s="120"/>
      <c r="P973" s="32"/>
      <c r="Q973" s="21"/>
      <c r="R973" s="32"/>
      <c r="S973" s="32"/>
      <c r="T973" s="32"/>
      <c r="U973" s="32"/>
      <c r="V973" s="32"/>
      <c r="W973" s="32"/>
      <c r="X973" s="32"/>
      <c r="Y973" s="32"/>
      <c r="Z973" s="223"/>
      <c r="AA973" s="223"/>
      <c r="AB973" s="223"/>
      <c r="AC973" s="223"/>
    </row>
    <row r="974" ht="15.75" customHeight="1">
      <c r="A974" s="21"/>
      <c r="B974" s="32"/>
      <c r="C974" s="71"/>
      <c r="D974" s="15"/>
      <c r="E974" s="21"/>
      <c r="F974" s="21"/>
      <c r="G974" s="21"/>
      <c r="H974" s="21"/>
      <c r="I974" s="120"/>
      <c r="J974" s="21"/>
      <c r="K974" s="222"/>
      <c r="L974" s="21"/>
      <c r="M974" s="222"/>
      <c r="N974" s="21"/>
      <c r="O974" s="120"/>
      <c r="P974" s="32"/>
      <c r="Q974" s="21"/>
      <c r="R974" s="32"/>
      <c r="S974" s="32"/>
      <c r="T974" s="32"/>
      <c r="U974" s="32"/>
      <c r="V974" s="32"/>
      <c r="W974" s="32"/>
      <c r="X974" s="32"/>
      <c r="Y974" s="32"/>
      <c r="Z974" s="223"/>
      <c r="AA974" s="223"/>
      <c r="AB974" s="223"/>
      <c r="AC974" s="223"/>
    </row>
    <row r="975" ht="15.75" customHeight="1">
      <c r="A975" s="21"/>
      <c r="B975" s="32"/>
      <c r="C975" s="71"/>
      <c r="D975" s="15"/>
      <c r="E975" s="21"/>
      <c r="F975" s="21"/>
      <c r="G975" s="21"/>
      <c r="H975" s="21"/>
      <c r="I975" s="120"/>
      <c r="J975" s="21"/>
      <c r="K975" s="222"/>
      <c r="L975" s="21"/>
      <c r="M975" s="222"/>
      <c r="N975" s="21"/>
      <c r="O975" s="120"/>
      <c r="P975" s="32"/>
      <c r="Q975" s="21"/>
      <c r="R975" s="32"/>
      <c r="S975" s="32"/>
      <c r="T975" s="32"/>
      <c r="U975" s="32"/>
      <c r="V975" s="32"/>
      <c r="W975" s="32"/>
      <c r="X975" s="32"/>
      <c r="Y975" s="32"/>
      <c r="Z975" s="223"/>
      <c r="AA975" s="223"/>
      <c r="AB975" s="223"/>
      <c r="AC975" s="223"/>
    </row>
    <row r="976" ht="15.75" customHeight="1">
      <c r="A976" s="21"/>
      <c r="B976" s="32"/>
      <c r="C976" s="71"/>
      <c r="D976" s="15"/>
      <c r="E976" s="21"/>
      <c r="F976" s="21"/>
      <c r="G976" s="21"/>
      <c r="H976" s="21"/>
      <c r="I976" s="120"/>
      <c r="J976" s="21"/>
      <c r="K976" s="222"/>
      <c r="L976" s="21"/>
      <c r="M976" s="222"/>
      <c r="N976" s="21"/>
      <c r="O976" s="120"/>
      <c r="P976" s="32"/>
      <c r="Q976" s="21"/>
      <c r="R976" s="32"/>
      <c r="S976" s="32"/>
      <c r="T976" s="32"/>
      <c r="U976" s="32"/>
      <c r="V976" s="32"/>
      <c r="W976" s="32"/>
      <c r="X976" s="32"/>
      <c r="Y976" s="32"/>
      <c r="Z976" s="223"/>
      <c r="AA976" s="223"/>
      <c r="AB976" s="223"/>
      <c r="AC976" s="223"/>
    </row>
    <row r="977" ht="15.75" customHeight="1">
      <c r="A977" s="21"/>
      <c r="B977" s="32"/>
      <c r="C977" s="71"/>
      <c r="D977" s="15"/>
      <c r="E977" s="21"/>
      <c r="F977" s="21"/>
      <c r="G977" s="21"/>
      <c r="H977" s="21"/>
      <c r="I977" s="120"/>
      <c r="J977" s="21"/>
      <c r="K977" s="222"/>
      <c r="L977" s="21"/>
      <c r="M977" s="222"/>
      <c r="N977" s="21"/>
      <c r="O977" s="120"/>
      <c r="P977" s="32"/>
      <c r="Q977" s="21"/>
      <c r="R977" s="32"/>
      <c r="S977" s="32"/>
      <c r="T977" s="32"/>
      <c r="U977" s="32"/>
      <c r="V977" s="32"/>
      <c r="W977" s="32"/>
      <c r="X977" s="32"/>
      <c r="Y977" s="32"/>
      <c r="Z977" s="223"/>
      <c r="AA977" s="223"/>
      <c r="AB977" s="223"/>
      <c r="AC977" s="223"/>
    </row>
    <row r="978" ht="15.75" customHeight="1">
      <c r="A978" s="21"/>
      <c r="B978" s="32"/>
      <c r="C978" s="71"/>
      <c r="D978" s="15"/>
      <c r="E978" s="21"/>
      <c r="F978" s="21"/>
      <c r="G978" s="21"/>
      <c r="H978" s="21"/>
      <c r="I978" s="120"/>
      <c r="J978" s="21"/>
      <c r="K978" s="222"/>
      <c r="L978" s="21"/>
      <c r="M978" s="222"/>
      <c r="N978" s="21"/>
      <c r="O978" s="120"/>
      <c r="P978" s="32"/>
      <c r="Q978" s="21"/>
      <c r="R978" s="32"/>
      <c r="S978" s="32"/>
      <c r="T978" s="32"/>
      <c r="U978" s="32"/>
      <c r="V978" s="32"/>
      <c r="W978" s="32"/>
      <c r="X978" s="32"/>
      <c r="Y978" s="32"/>
      <c r="Z978" s="223"/>
      <c r="AA978" s="223"/>
      <c r="AB978" s="223"/>
      <c r="AC978" s="223"/>
    </row>
    <row r="979" ht="15.75" customHeight="1">
      <c r="A979" s="21"/>
      <c r="B979" s="32"/>
      <c r="C979" s="71"/>
      <c r="D979" s="15"/>
      <c r="E979" s="21"/>
      <c r="F979" s="21"/>
      <c r="G979" s="21"/>
      <c r="H979" s="21"/>
      <c r="I979" s="120"/>
      <c r="J979" s="21"/>
      <c r="K979" s="222"/>
      <c r="L979" s="21"/>
      <c r="M979" s="222"/>
      <c r="N979" s="21"/>
      <c r="O979" s="120"/>
      <c r="P979" s="32"/>
      <c r="Q979" s="21"/>
      <c r="R979" s="32"/>
      <c r="S979" s="32"/>
      <c r="T979" s="32"/>
      <c r="U979" s="32"/>
      <c r="V979" s="32"/>
      <c r="W979" s="32"/>
      <c r="X979" s="32"/>
      <c r="Y979" s="32"/>
      <c r="Z979" s="223"/>
      <c r="AA979" s="223"/>
      <c r="AB979" s="223"/>
      <c r="AC979" s="223"/>
    </row>
    <row r="980" ht="15.75" customHeight="1">
      <c r="A980" s="21"/>
      <c r="B980" s="32"/>
      <c r="C980" s="71"/>
      <c r="D980" s="15"/>
      <c r="E980" s="21"/>
      <c r="F980" s="21"/>
      <c r="G980" s="21"/>
      <c r="H980" s="21"/>
      <c r="I980" s="120"/>
      <c r="J980" s="21"/>
      <c r="K980" s="222"/>
      <c r="L980" s="21"/>
      <c r="M980" s="222"/>
      <c r="N980" s="21"/>
      <c r="O980" s="120"/>
      <c r="P980" s="32"/>
      <c r="Q980" s="21"/>
      <c r="R980" s="32"/>
      <c r="S980" s="32"/>
      <c r="T980" s="32"/>
      <c r="U980" s="32"/>
      <c r="V980" s="32"/>
      <c r="W980" s="32"/>
      <c r="X980" s="32"/>
      <c r="Y980" s="32"/>
      <c r="Z980" s="223"/>
      <c r="AA980" s="223"/>
      <c r="AB980" s="223"/>
      <c r="AC980" s="223"/>
    </row>
    <row r="981" ht="15.75" customHeight="1">
      <c r="A981" s="21"/>
      <c r="B981" s="32"/>
      <c r="C981" s="71"/>
      <c r="D981" s="15"/>
      <c r="E981" s="21"/>
      <c r="F981" s="21"/>
      <c r="G981" s="21"/>
      <c r="H981" s="21"/>
      <c r="I981" s="120"/>
      <c r="J981" s="21"/>
      <c r="K981" s="222"/>
      <c r="L981" s="21"/>
      <c r="M981" s="222"/>
      <c r="N981" s="21"/>
      <c r="O981" s="120"/>
      <c r="P981" s="32"/>
      <c r="Q981" s="21"/>
      <c r="R981" s="32"/>
      <c r="S981" s="32"/>
      <c r="T981" s="32"/>
      <c r="U981" s="32"/>
      <c r="V981" s="32"/>
      <c r="W981" s="32"/>
      <c r="X981" s="32"/>
      <c r="Y981" s="32"/>
      <c r="Z981" s="223"/>
      <c r="AA981" s="223"/>
      <c r="AB981" s="223"/>
      <c r="AC981" s="223"/>
    </row>
    <row r="982" ht="15.75" customHeight="1">
      <c r="A982" s="21"/>
      <c r="B982" s="32"/>
      <c r="C982" s="71"/>
      <c r="D982" s="15"/>
      <c r="E982" s="21"/>
      <c r="F982" s="21"/>
      <c r="G982" s="21"/>
      <c r="H982" s="21"/>
      <c r="I982" s="120"/>
      <c r="J982" s="21"/>
      <c r="K982" s="222"/>
      <c r="L982" s="21"/>
      <c r="M982" s="222"/>
      <c r="N982" s="21"/>
      <c r="O982" s="120"/>
      <c r="P982" s="32"/>
      <c r="Q982" s="21"/>
      <c r="R982" s="32"/>
      <c r="S982" s="32"/>
      <c r="T982" s="32"/>
      <c r="U982" s="32"/>
      <c r="V982" s="32"/>
      <c r="W982" s="32"/>
      <c r="X982" s="32"/>
      <c r="Y982" s="32"/>
      <c r="Z982" s="223"/>
      <c r="AA982" s="223"/>
      <c r="AB982" s="223"/>
      <c r="AC982" s="223"/>
    </row>
    <row r="983" ht="15.75" customHeight="1">
      <c r="A983" s="21"/>
      <c r="B983" s="32"/>
      <c r="C983" s="71"/>
      <c r="D983" s="15"/>
      <c r="E983" s="21"/>
      <c r="F983" s="21"/>
      <c r="G983" s="21"/>
      <c r="H983" s="21"/>
      <c r="I983" s="120"/>
      <c r="J983" s="21"/>
      <c r="K983" s="222"/>
      <c r="L983" s="21"/>
      <c r="M983" s="222"/>
      <c r="N983" s="21"/>
      <c r="O983" s="120"/>
      <c r="P983" s="32"/>
      <c r="Q983" s="21"/>
      <c r="R983" s="32"/>
      <c r="S983" s="32"/>
      <c r="T983" s="32"/>
      <c r="U983" s="32"/>
      <c r="V983" s="32"/>
      <c r="W983" s="32"/>
      <c r="X983" s="32"/>
      <c r="Y983" s="32"/>
      <c r="Z983" s="223"/>
      <c r="AA983" s="223"/>
      <c r="AB983" s="223"/>
      <c r="AC983" s="223"/>
    </row>
    <row r="984" ht="15.75" customHeight="1">
      <c r="A984" s="21"/>
      <c r="B984" s="32"/>
      <c r="C984" s="71"/>
      <c r="D984" s="15"/>
      <c r="E984" s="21"/>
      <c r="F984" s="21"/>
      <c r="G984" s="21"/>
      <c r="H984" s="21"/>
      <c r="I984" s="120"/>
      <c r="J984" s="21"/>
      <c r="K984" s="222"/>
      <c r="L984" s="21"/>
      <c r="M984" s="222"/>
      <c r="N984" s="21"/>
      <c r="O984" s="120"/>
      <c r="P984" s="32"/>
      <c r="Q984" s="21"/>
      <c r="R984" s="32"/>
      <c r="S984" s="32"/>
      <c r="T984" s="32"/>
      <c r="U984" s="32"/>
      <c r="V984" s="32"/>
      <c r="W984" s="32"/>
      <c r="X984" s="32"/>
      <c r="Y984" s="32"/>
      <c r="Z984" s="223"/>
      <c r="AA984" s="223"/>
      <c r="AB984" s="223"/>
      <c r="AC984" s="223"/>
    </row>
    <row r="985" ht="15.75" customHeight="1">
      <c r="A985" s="21"/>
      <c r="B985" s="32"/>
      <c r="C985" s="71"/>
      <c r="D985" s="15"/>
      <c r="E985" s="21"/>
      <c r="F985" s="21"/>
      <c r="G985" s="21"/>
      <c r="H985" s="21"/>
      <c r="I985" s="120"/>
      <c r="J985" s="21"/>
      <c r="K985" s="222"/>
      <c r="L985" s="21"/>
      <c r="M985" s="222"/>
      <c r="N985" s="21"/>
      <c r="O985" s="120"/>
      <c r="P985" s="32"/>
      <c r="Q985" s="21"/>
      <c r="R985" s="32"/>
      <c r="S985" s="32"/>
      <c r="T985" s="32"/>
      <c r="U985" s="32"/>
      <c r="V985" s="32"/>
      <c r="W985" s="32"/>
      <c r="X985" s="32"/>
      <c r="Y985" s="32"/>
      <c r="Z985" s="223"/>
      <c r="AA985" s="223"/>
      <c r="AB985" s="223"/>
      <c r="AC985" s="223"/>
    </row>
    <row r="986" ht="15.75" customHeight="1">
      <c r="A986" s="21"/>
      <c r="B986" s="32"/>
      <c r="C986" s="71"/>
      <c r="D986" s="15"/>
      <c r="E986" s="21"/>
      <c r="F986" s="21"/>
      <c r="G986" s="21"/>
      <c r="H986" s="21"/>
      <c r="I986" s="120"/>
      <c r="J986" s="21"/>
      <c r="K986" s="222"/>
      <c r="L986" s="21"/>
      <c r="M986" s="222"/>
      <c r="N986" s="21"/>
      <c r="O986" s="120"/>
      <c r="P986" s="32"/>
      <c r="Q986" s="21"/>
      <c r="R986" s="32"/>
      <c r="S986" s="32"/>
      <c r="T986" s="32"/>
      <c r="U986" s="32"/>
      <c r="V986" s="32"/>
      <c r="W986" s="32"/>
      <c r="X986" s="32"/>
      <c r="Y986" s="32"/>
      <c r="Z986" s="223"/>
      <c r="AA986" s="223"/>
      <c r="AB986" s="223"/>
      <c r="AC986" s="223"/>
    </row>
    <row r="987" ht="15.75" customHeight="1">
      <c r="A987" s="21"/>
      <c r="B987" s="32"/>
      <c r="C987" s="71"/>
      <c r="D987" s="15"/>
      <c r="E987" s="21"/>
      <c r="F987" s="21"/>
      <c r="G987" s="21"/>
      <c r="H987" s="21"/>
      <c r="I987" s="120"/>
      <c r="J987" s="21"/>
      <c r="K987" s="222"/>
      <c r="L987" s="21"/>
      <c r="M987" s="222"/>
      <c r="N987" s="21"/>
      <c r="O987" s="120"/>
      <c r="P987" s="32"/>
      <c r="Q987" s="21"/>
      <c r="R987" s="32"/>
      <c r="S987" s="32"/>
      <c r="T987" s="32"/>
      <c r="U987" s="32"/>
      <c r="V987" s="32"/>
      <c r="W987" s="32"/>
      <c r="X987" s="32"/>
      <c r="Y987" s="32"/>
      <c r="Z987" s="223"/>
      <c r="AA987" s="223"/>
      <c r="AB987" s="223"/>
      <c r="AC987" s="223"/>
    </row>
    <row r="988" ht="15.75" customHeight="1">
      <c r="A988" s="21"/>
      <c r="B988" s="32"/>
      <c r="C988" s="71"/>
      <c r="D988" s="15"/>
      <c r="E988" s="21"/>
      <c r="F988" s="21"/>
      <c r="G988" s="21"/>
      <c r="H988" s="21"/>
      <c r="I988" s="120"/>
      <c r="J988" s="21"/>
      <c r="K988" s="222"/>
      <c r="L988" s="21"/>
      <c r="M988" s="222"/>
      <c r="N988" s="21"/>
      <c r="O988" s="120"/>
      <c r="P988" s="32"/>
      <c r="Q988" s="21"/>
      <c r="R988" s="32"/>
      <c r="S988" s="32"/>
      <c r="T988" s="32"/>
      <c r="U988" s="32"/>
      <c r="V988" s="32"/>
      <c r="W988" s="32"/>
      <c r="X988" s="32"/>
      <c r="Y988" s="32"/>
      <c r="Z988" s="223"/>
      <c r="AA988" s="223"/>
      <c r="AB988" s="223"/>
      <c r="AC988" s="223"/>
    </row>
    <row r="989" ht="15.75" customHeight="1">
      <c r="A989" s="21"/>
      <c r="B989" s="32"/>
      <c r="C989" s="71"/>
      <c r="D989" s="15"/>
      <c r="E989" s="21"/>
      <c r="F989" s="21"/>
      <c r="G989" s="21"/>
      <c r="H989" s="21"/>
      <c r="I989" s="120"/>
      <c r="J989" s="21"/>
      <c r="K989" s="222"/>
      <c r="L989" s="21"/>
      <c r="M989" s="222"/>
      <c r="N989" s="21"/>
      <c r="O989" s="120"/>
      <c r="P989" s="32"/>
      <c r="Q989" s="21"/>
      <c r="R989" s="32"/>
      <c r="S989" s="32"/>
      <c r="T989" s="32"/>
      <c r="U989" s="32"/>
      <c r="V989" s="32"/>
      <c r="W989" s="32"/>
      <c r="X989" s="32"/>
      <c r="Y989" s="32"/>
      <c r="Z989" s="223"/>
      <c r="AA989" s="223"/>
      <c r="AB989" s="223"/>
      <c r="AC989" s="223"/>
    </row>
    <row r="990" ht="15.75" customHeight="1">
      <c r="A990" s="21"/>
      <c r="B990" s="32"/>
      <c r="C990" s="71"/>
      <c r="D990" s="15"/>
      <c r="E990" s="21"/>
      <c r="F990" s="21"/>
      <c r="G990" s="21"/>
      <c r="H990" s="21"/>
      <c r="I990" s="120"/>
      <c r="J990" s="21"/>
      <c r="K990" s="222"/>
      <c r="L990" s="21"/>
      <c r="M990" s="222"/>
      <c r="N990" s="21"/>
      <c r="O990" s="120"/>
      <c r="P990" s="32"/>
      <c r="Q990" s="21"/>
      <c r="R990" s="32"/>
      <c r="S990" s="32"/>
      <c r="T990" s="32"/>
      <c r="U990" s="32"/>
      <c r="V990" s="32"/>
      <c r="W990" s="32"/>
      <c r="X990" s="32"/>
      <c r="Y990" s="32"/>
      <c r="Z990" s="223"/>
      <c r="AA990" s="223"/>
      <c r="AB990" s="223"/>
      <c r="AC990" s="223"/>
    </row>
    <row r="991" ht="15.75" customHeight="1">
      <c r="A991" s="21"/>
      <c r="B991" s="32"/>
      <c r="C991" s="71"/>
      <c r="D991" s="15"/>
      <c r="E991" s="21"/>
      <c r="F991" s="21"/>
      <c r="G991" s="21"/>
      <c r="H991" s="21"/>
      <c r="I991" s="120"/>
      <c r="J991" s="21"/>
      <c r="K991" s="222"/>
      <c r="L991" s="21"/>
      <c r="M991" s="222"/>
      <c r="N991" s="21"/>
      <c r="O991" s="120"/>
      <c r="P991" s="32"/>
      <c r="Q991" s="21"/>
      <c r="R991" s="32"/>
      <c r="S991" s="32"/>
      <c r="T991" s="32"/>
      <c r="U991" s="32"/>
      <c r="V991" s="32"/>
      <c r="W991" s="32"/>
      <c r="X991" s="32"/>
      <c r="Y991" s="32"/>
      <c r="Z991" s="223"/>
      <c r="AA991" s="223"/>
      <c r="AB991" s="223"/>
      <c r="AC991" s="223"/>
    </row>
    <row r="992" ht="15.75" customHeight="1">
      <c r="A992" s="21"/>
      <c r="B992" s="32"/>
      <c r="C992" s="71"/>
      <c r="D992" s="15"/>
      <c r="E992" s="21"/>
      <c r="F992" s="21"/>
      <c r="G992" s="21"/>
      <c r="H992" s="21"/>
      <c r="I992" s="120"/>
      <c r="J992" s="21"/>
      <c r="K992" s="222"/>
      <c r="L992" s="21"/>
      <c r="M992" s="222"/>
      <c r="N992" s="21"/>
      <c r="O992" s="120"/>
      <c r="P992" s="32"/>
      <c r="Q992" s="21"/>
      <c r="R992" s="32"/>
      <c r="S992" s="32"/>
      <c r="T992" s="32"/>
      <c r="U992" s="32"/>
      <c r="V992" s="32"/>
      <c r="W992" s="32"/>
      <c r="X992" s="32"/>
      <c r="Y992" s="32"/>
      <c r="Z992" s="223"/>
      <c r="AA992" s="223"/>
      <c r="AB992" s="223"/>
      <c r="AC992" s="223"/>
    </row>
    <row r="993" ht="15.75" customHeight="1">
      <c r="A993" s="21"/>
      <c r="B993" s="32"/>
      <c r="C993" s="71"/>
      <c r="D993" s="15"/>
      <c r="E993" s="21"/>
      <c r="F993" s="21"/>
      <c r="G993" s="21"/>
      <c r="H993" s="21"/>
      <c r="I993" s="120"/>
      <c r="J993" s="21"/>
      <c r="K993" s="222"/>
      <c r="L993" s="21"/>
      <c r="M993" s="222"/>
      <c r="N993" s="21"/>
      <c r="O993" s="120"/>
      <c r="P993" s="32"/>
      <c r="Q993" s="21"/>
      <c r="R993" s="32"/>
      <c r="S993" s="32"/>
      <c r="T993" s="32"/>
      <c r="U993" s="32"/>
      <c r="V993" s="32"/>
      <c r="W993" s="32"/>
      <c r="X993" s="32"/>
      <c r="Y993" s="32"/>
      <c r="Z993" s="223"/>
      <c r="AA993" s="223"/>
      <c r="AB993" s="223"/>
      <c r="AC993" s="223"/>
    </row>
    <row r="994" ht="15.75" customHeight="1">
      <c r="A994" s="21"/>
      <c r="B994" s="32"/>
      <c r="C994" s="71"/>
      <c r="D994" s="15"/>
      <c r="E994" s="21"/>
      <c r="F994" s="21"/>
      <c r="G994" s="21"/>
      <c r="H994" s="21"/>
      <c r="I994" s="120"/>
      <c r="J994" s="21"/>
      <c r="K994" s="222"/>
      <c r="L994" s="21"/>
      <c r="M994" s="222"/>
      <c r="N994" s="21"/>
      <c r="O994" s="120"/>
      <c r="P994" s="32"/>
      <c r="Q994" s="21"/>
      <c r="R994" s="32"/>
      <c r="S994" s="32"/>
      <c r="T994" s="32"/>
      <c r="U994" s="32"/>
      <c r="V994" s="32"/>
      <c r="W994" s="32"/>
      <c r="X994" s="32"/>
      <c r="Y994" s="32"/>
      <c r="Z994" s="223"/>
      <c r="AA994" s="223"/>
      <c r="AB994" s="223"/>
      <c r="AC994" s="223"/>
    </row>
    <row r="995" ht="15.75" customHeight="1">
      <c r="A995" s="21"/>
      <c r="B995" s="32"/>
      <c r="C995" s="71"/>
      <c r="D995" s="15"/>
      <c r="E995" s="21"/>
      <c r="F995" s="21"/>
      <c r="G995" s="21"/>
      <c r="H995" s="21"/>
      <c r="I995" s="120"/>
      <c r="J995" s="21"/>
      <c r="K995" s="222"/>
      <c r="L995" s="21"/>
      <c r="M995" s="222"/>
      <c r="N995" s="21"/>
      <c r="O995" s="120"/>
      <c r="P995" s="32"/>
      <c r="Q995" s="21"/>
      <c r="R995" s="32"/>
      <c r="S995" s="32"/>
      <c r="T995" s="32"/>
      <c r="U995" s="32"/>
      <c r="V995" s="32"/>
      <c r="W995" s="32"/>
      <c r="X995" s="32"/>
      <c r="Y995" s="32"/>
      <c r="Z995" s="223"/>
      <c r="AA995" s="223"/>
      <c r="AB995" s="223"/>
      <c r="AC995" s="223"/>
    </row>
    <row r="996" ht="15.75" customHeight="1">
      <c r="A996" s="21"/>
      <c r="B996" s="32"/>
      <c r="C996" s="71"/>
      <c r="D996" s="15"/>
      <c r="E996" s="21"/>
      <c r="F996" s="21"/>
      <c r="G996" s="21"/>
      <c r="H996" s="21"/>
      <c r="I996" s="120"/>
      <c r="J996" s="21"/>
      <c r="K996" s="222"/>
      <c r="L996" s="21"/>
      <c r="M996" s="222"/>
      <c r="N996" s="21"/>
      <c r="O996" s="120"/>
      <c r="P996" s="32"/>
      <c r="Q996" s="21"/>
      <c r="R996" s="32"/>
      <c r="S996" s="32"/>
      <c r="T996" s="32"/>
      <c r="U996" s="32"/>
      <c r="V996" s="32"/>
      <c r="W996" s="32"/>
      <c r="X996" s="32"/>
      <c r="Y996" s="32"/>
      <c r="Z996" s="223"/>
      <c r="AA996" s="223"/>
      <c r="AB996" s="223"/>
      <c r="AC996" s="223"/>
    </row>
    <row r="997" ht="15.75" customHeight="1">
      <c r="A997" s="21"/>
      <c r="B997" s="32"/>
      <c r="C997" s="71"/>
      <c r="D997" s="15"/>
      <c r="E997" s="21"/>
      <c r="F997" s="21"/>
      <c r="G997" s="21"/>
      <c r="H997" s="21"/>
      <c r="I997" s="120"/>
      <c r="J997" s="21"/>
      <c r="K997" s="222"/>
      <c r="L997" s="21"/>
      <c r="M997" s="222"/>
      <c r="N997" s="21"/>
      <c r="O997" s="120"/>
      <c r="P997" s="32"/>
      <c r="Q997" s="21"/>
      <c r="R997" s="32"/>
      <c r="S997" s="32"/>
      <c r="T997" s="32"/>
      <c r="U997" s="32"/>
      <c r="V997" s="32"/>
      <c r="W997" s="32"/>
      <c r="X997" s="32"/>
      <c r="Y997" s="32"/>
      <c r="Z997" s="223"/>
      <c r="AA997" s="223"/>
      <c r="AB997" s="223"/>
      <c r="AC997" s="223"/>
    </row>
    <row r="998" ht="15.75" customHeight="1">
      <c r="A998" s="21"/>
      <c r="B998" s="32"/>
      <c r="C998" s="71"/>
      <c r="D998" s="15"/>
      <c r="E998" s="21"/>
      <c r="F998" s="21"/>
      <c r="G998" s="21"/>
      <c r="H998" s="21"/>
      <c r="I998" s="120"/>
      <c r="J998" s="21"/>
      <c r="K998" s="222"/>
      <c r="L998" s="21"/>
      <c r="M998" s="222"/>
      <c r="N998" s="21"/>
      <c r="O998" s="120"/>
      <c r="P998" s="32"/>
      <c r="Q998" s="21"/>
      <c r="R998" s="32"/>
      <c r="S998" s="32"/>
      <c r="T998" s="32"/>
      <c r="U998" s="32"/>
      <c r="V998" s="32"/>
      <c r="W998" s="32"/>
      <c r="X998" s="32"/>
      <c r="Y998" s="32"/>
      <c r="Z998" s="223"/>
      <c r="AA998" s="223"/>
      <c r="AB998" s="223"/>
      <c r="AC998" s="223"/>
    </row>
    <row r="999" ht="15.75" customHeight="1">
      <c r="A999" s="21"/>
      <c r="B999" s="32"/>
      <c r="C999" s="71"/>
      <c r="D999" s="15"/>
      <c r="E999" s="21"/>
      <c r="F999" s="21"/>
      <c r="G999" s="21"/>
      <c r="H999" s="21"/>
      <c r="I999" s="120"/>
      <c r="J999" s="21"/>
      <c r="K999" s="222"/>
      <c r="L999" s="21"/>
      <c r="M999" s="222"/>
      <c r="N999" s="21"/>
      <c r="O999" s="120"/>
      <c r="P999" s="32"/>
      <c r="Q999" s="21"/>
      <c r="R999" s="32"/>
      <c r="S999" s="32"/>
      <c r="T999" s="32"/>
      <c r="U999" s="32"/>
      <c r="V999" s="32"/>
      <c r="W999" s="32"/>
      <c r="X999" s="32"/>
      <c r="Y999" s="32"/>
      <c r="Z999" s="223"/>
      <c r="AA999" s="223"/>
      <c r="AB999" s="223"/>
      <c r="AC999" s="223"/>
    </row>
    <row r="1000" ht="15.75" customHeight="1">
      <c r="A1000" s="21"/>
      <c r="B1000" s="32"/>
      <c r="C1000" s="71"/>
      <c r="D1000" s="15"/>
      <c r="E1000" s="21"/>
      <c r="F1000" s="21"/>
      <c r="G1000" s="21"/>
      <c r="H1000" s="21"/>
      <c r="I1000" s="120"/>
      <c r="J1000" s="21"/>
      <c r="K1000" s="222"/>
      <c r="L1000" s="21"/>
      <c r="M1000" s="222"/>
      <c r="N1000" s="21"/>
      <c r="O1000" s="120"/>
      <c r="P1000" s="32"/>
      <c r="Q1000" s="21"/>
      <c r="R1000" s="32"/>
      <c r="S1000" s="32"/>
      <c r="T1000" s="32"/>
      <c r="U1000" s="32"/>
      <c r="V1000" s="32"/>
      <c r="W1000" s="32"/>
      <c r="X1000" s="32"/>
      <c r="Y1000" s="32"/>
      <c r="Z1000" s="223"/>
      <c r="AA1000" s="223"/>
      <c r="AB1000" s="223"/>
      <c r="AC1000" s="223"/>
    </row>
    <row r="1001" ht="15.75" customHeight="1">
      <c r="A1001" s="21"/>
      <c r="B1001" s="32"/>
      <c r="C1001" s="71"/>
      <c r="D1001" s="15"/>
      <c r="E1001" s="21"/>
      <c r="F1001" s="21"/>
      <c r="G1001" s="21"/>
      <c r="H1001" s="21"/>
      <c r="I1001" s="120"/>
      <c r="J1001" s="21"/>
      <c r="K1001" s="222"/>
      <c r="L1001" s="21"/>
      <c r="M1001" s="222"/>
      <c r="N1001" s="21"/>
      <c r="O1001" s="120"/>
      <c r="P1001" s="32"/>
      <c r="Q1001" s="21"/>
      <c r="R1001" s="32"/>
      <c r="S1001" s="32"/>
      <c r="T1001" s="32"/>
      <c r="U1001" s="32"/>
      <c r="V1001" s="32"/>
      <c r="W1001" s="32"/>
      <c r="X1001" s="32"/>
      <c r="Y1001" s="32"/>
      <c r="Z1001" s="223"/>
      <c r="AA1001" s="223"/>
      <c r="AB1001" s="223"/>
      <c r="AC1001" s="223"/>
    </row>
  </sheetData>
  <printOptions/>
  <pageMargins bottom="0.5" footer="0.0" header="0.0" left="0.34" right="0.34" top="0.75"/>
  <pageSetup orientation="landscape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pageSetUpPr/>
  </sheetPr>
  <sheetViews>
    <sheetView workbookViewId="0"/>
  </sheetViews>
  <sheetFormatPr customHeight="1" defaultColWidth="12.63" defaultRowHeight="15.0"/>
  <cols>
    <col customWidth="1" min="1" max="1" width="8.0"/>
    <col customWidth="1" min="2" max="2" width="5.25"/>
    <col customWidth="1" min="3" max="3" width="4.0"/>
    <col customWidth="1" min="4" max="4" width="21.13"/>
    <col customWidth="1" min="5" max="5" width="14.0"/>
    <col customWidth="1" min="6" max="6" width="15.63"/>
    <col customWidth="1" min="7" max="7" width="9.63"/>
    <col customWidth="1" min="8" max="8" width="10.0"/>
    <col customWidth="1" min="9" max="9" width="15.88"/>
    <col customWidth="1" hidden="1" min="10" max="11" width="10.75"/>
    <col customWidth="1" hidden="1" min="12" max="12" width="10.88"/>
    <col customWidth="1" hidden="1" min="13" max="13" width="10.25"/>
    <col customWidth="1" hidden="1" min="14" max="15" width="9.13"/>
    <col customWidth="1" hidden="1" min="16" max="16" width="9.75"/>
    <col customWidth="1" hidden="1" min="17" max="17" width="9.88"/>
    <col customWidth="1" hidden="1" min="18" max="18" width="9.0"/>
    <col customWidth="1" hidden="1" min="19" max="21" width="8.75"/>
    <col customWidth="1" hidden="1" min="22" max="22" width="8.38"/>
    <col customWidth="1" hidden="1" min="23" max="23" width="10.63"/>
    <col customWidth="1" hidden="1" min="24" max="24" width="9.25"/>
    <col customWidth="1" hidden="1" min="25" max="25" width="8.75"/>
    <col customWidth="1" hidden="1" min="26" max="26" width="12.63"/>
    <col customWidth="1" hidden="1" min="27" max="27" width="10.38"/>
    <col customWidth="1" hidden="1" min="28" max="28" width="10.88"/>
    <col customWidth="1" hidden="1" min="29" max="29" width="8.63"/>
    <col customWidth="1" hidden="1" min="30" max="30" width="11.13"/>
    <col customWidth="1" min="31" max="31" width="11.13"/>
    <col customWidth="1" min="32" max="32" width="12.25"/>
    <col customWidth="1" min="33" max="33" width="11.25"/>
    <col customWidth="1" min="34" max="34" width="15.0"/>
    <col customWidth="1" hidden="1" min="35" max="35" width="10.63"/>
    <col customWidth="1" min="36" max="36" width="10.0"/>
    <col customWidth="1" min="37" max="37" width="31.88"/>
    <col customWidth="1" min="38" max="45" width="10.0"/>
  </cols>
  <sheetData>
    <row r="1" ht="65.25" customHeight="1">
      <c r="A1" s="7" t="s">
        <v>11</v>
      </c>
      <c r="B1" s="8">
        <v>0.0</v>
      </c>
      <c r="C1" s="8" t="s">
        <v>12</v>
      </c>
      <c r="D1" s="9" t="s">
        <v>13</v>
      </c>
      <c r="E1" s="10" t="s">
        <v>14</v>
      </c>
      <c r="F1" s="11" t="s">
        <v>15</v>
      </c>
      <c r="G1" s="11" t="s">
        <v>16</v>
      </c>
      <c r="H1" s="11" t="s">
        <v>17</v>
      </c>
      <c r="I1" s="11" t="s">
        <v>18</v>
      </c>
      <c r="J1" s="224" t="s">
        <v>810</v>
      </c>
      <c r="K1" s="224" t="s">
        <v>811</v>
      </c>
      <c r="L1" s="224" t="s">
        <v>812</v>
      </c>
      <c r="M1" s="224" t="s">
        <v>813</v>
      </c>
      <c r="N1" s="225" t="s">
        <v>69</v>
      </c>
      <c r="O1" s="226" t="s">
        <v>814</v>
      </c>
      <c r="P1" s="12" t="s">
        <v>583</v>
      </c>
      <c r="Q1" s="12" t="s">
        <v>584</v>
      </c>
      <c r="R1" s="12" t="s">
        <v>585</v>
      </c>
      <c r="S1" s="48" t="s">
        <v>586</v>
      </c>
      <c r="T1" s="225" t="s">
        <v>69</v>
      </c>
      <c r="U1" s="227" t="s">
        <v>815</v>
      </c>
      <c r="V1" s="228" t="s">
        <v>588</v>
      </c>
      <c r="W1" s="228" t="s">
        <v>816</v>
      </c>
      <c r="X1" s="12" t="s">
        <v>19</v>
      </c>
      <c r="Y1" s="48" t="s">
        <v>69</v>
      </c>
      <c r="Z1" s="229" t="s">
        <v>382</v>
      </c>
      <c r="AA1" s="229" t="s">
        <v>589</v>
      </c>
      <c r="AB1" s="229" t="s">
        <v>590</v>
      </c>
      <c r="AC1" s="229" t="s">
        <v>817</v>
      </c>
      <c r="AD1" s="229" t="s">
        <v>591</v>
      </c>
      <c r="AE1" s="229" t="s">
        <v>592</v>
      </c>
      <c r="AF1" s="229" t="s">
        <v>593</v>
      </c>
      <c r="AG1" s="14"/>
      <c r="AH1" s="14"/>
      <c r="AI1" s="230" t="s">
        <v>816</v>
      </c>
      <c r="AJ1" s="26"/>
      <c r="AK1" s="14"/>
      <c r="AL1" s="14"/>
      <c r="AM1" s="14"/>
      <c r="AN1" s="14"/>
      <c r="AO1" s="14"/>
      <c r="AP1" s="14"/>
      <c r="AQ1" s="14"/>
      <c r="AR1" s="14"/>
      <c r="AS1" s="14"/>
    </row>
    <row r="2" ht="15.75" customHeight="1">
      <c r="A2" s="26">
        <v>1.0</v>
      </c>
      <c r="B2" s="27">
        <v>1.0</v>
      </c>
      <c r="C2" s="16"/>
      <c r="D2" s="17" t="s">
        <v>818</v>
      </c>
      <c r="E2" s="17" t="s">
        <v>819</v>
      </c>
      <c r="F2" s="18" t="s">
        <v>820</v>
      </c>
      <c r="G2" s="19">
        <v>490919.0</v>
      </c>
      <c r="H2" s="20" t="s">
        <v>5</v>
      </c>
      <c r="I2" s="21" t="s">
        <v>0</v>
      </c>
      <c r="J2" s="81">
        <v>67.0</v>
      </c>
      <c r="K2" s="81">
        <v>66.0</v>
      </c>
      <c r="L2" s="81">
        <v>62.0</v>
      </c>
      <c r="M2" s="81">
        <v>67.0</v>
      </c>
      <c r="N2" s="231">
        <f t="shared" ref="N2:N12" si="2">SUM(J2:M2)</f>
        <v>262</v>
      </c>
      <c r="O2" s="232">
        <f t="shared" ref="O2:O12" si="3">AVERAGE(J2:M2)</f>
        <v>65.5</v>
      </c>
      <c r="P2" s="81">
        <v>69.0</v>
      </c>
      <c r="Q2" s="81">
        <v>58.0</v>
      </c>
      <c r="R2" s="22">
        <v>68.0</v>
      </c>
      <c r="S2" s="233">
        <v>76.0</v>
      </c>
      <c r="T2" s="23">
        <f t="shared" ref="T2:T12" si="4">SUM(P2:S2)</f>
        <v>271</v>
      </c>
      <c r="U2" s="234">
        <f t="shared" ref="U2:U12" si="5">AVERAGE(P2:S2)</f>
        <v>67.75</v>
      </c>
      <c r="V2" s="38">
        <v>40.0</v>
      </c>
      <c r="W2" s="235">
        <f t="shared" ref="W2:W12" si="6">AI2/2</f>
        <v>40</v>
      </c>
      <c r="X2" s="22">
        <v>41.0</v>
      </c>
      <c r="Y2" s="23">
        <f t="shared" ref="Y2:Y12" si="7">SUM(N2+T2+V2+X2)</f>
        <v>614</v>
      </c>
      <c r="Z2" s="236" t="b">
        <f t="shared" ref="Z2:Z12" si="8">IF(O2,O2&gt;=56)</f>
        <v>1</v>
      </c>
      <c r="AA2" s="236" t="b">
        <f t="shared" ref="AA2:AA12" si="9">IF(U2,U2&gt;=56)</f>
        <v>1</v>
      </c>
      <c r="AB2" s="229" t="b">
        <f t="shared" ref="AB2:AB12" si="10">IF(V2,V2=40)</f>
        <v>1</v>
      </c>
      <c r="AC2" s="229" t="b">
        <f t="shared" ref="AC2:AC12" si="11">IF(W2,W2&gt;=31)</f>
        <v>1</v>
      </c>
      <c r="AD2" s="229" t="b">
        <f t="shared" ref="AD2:AD12" si="12">IF(X2,X2&gt;=35)</f>
        <v>1</v>
      </c>
      <c r="AE2" s="229" t="b">
        <f t="shared" ref="AE2:AE12" si="13">IF(Y2,Y2&gt;=206)</f>
        <v>1</v>
      </c>
      <c r="AF2" s="229" t="b">
        <f t="shared" ref="AF2:AF11" si="14">AND(Z2:AE2)</f>
        <v>1</v>
      </c>
      <c r="AG2" s="14"/>
      <c r="AH2" s="14"/>
      <c r="AI2" s="237">
        <v>80.0</v>
      </c>
      <c r="AJ2" s="14"/>
      <c r="AK2" s="14"/>
      <c r="AL2" s="14"/>
      <c r="AM2" s="14"/>
      <c r="AN2" s="14"/>
      <c r="AO2" s="14"/>
      <c r="AP2" s="14"/>
      <c r="AQ2" s="14"/>
      <c r="AR2" s="14"/>
      <c r="AS2" s="14"/>
    </row>
    <row r="3" ht="15.75" customHeight="1">
      <c r="A3" s="14">
        <f t="shared" ref="A3:B3" si="1">A2+1</f>
        <v>2</v>
      </c>
      <c r="B3" s="27">
        <f t="shared" si="1"/>
        <v>2</v>
      </c>
      <c r="C3" s="16"/>
      <c r="D3" s="17" t="s">
        <v>821</v>
      </c>
      <c r="E3" s="17" t="s">
        <v>822</v>
      </c>
      <c r="F3" s="18" t="s">
        <v>823</v>
      </c>
      <c r="G3" s="19">
        <v>490523.0</v>
      </c>
      <c r="H3" s="20" t="s">
        <v>5</v>
      </c>
      <c r="I3" s="21" t="s">
        <v>0</v>
      </c>
      <c r="J3" s="81">
        <v>76.0</v>
      </c>
      <c r="K3" s="81">
        <v>71.0</v>
      </c>
      <c r="L3" s="81">
        <v>59.0</v>
      </c>
      <c r="M3" s="81">
        <v>67.0</v>
      </c>
      <c r="N3" s="231">
        <f t="shared" si="2"/>
        <v>273</v>
      </c>
      <c r="O3" s="232">
        <f t="shared" si="3"/>
        <v>68.25</v>
      </c>
      <c r="P3" s="81">
        <v>55.0</v>
      </c>
      <c r="Q3" s="81">
        <v>72.0</v>
      </c>
      <c r="R3" s="22">
        <v>58.0</v>
      </c>
      <c r="S3" s="233">
        <v>0.0</v>
      </c>
      <c r="T3" s="23">
        <f t="shared" si="4"/>
        <v>185</v>
      </c>
      <c r="U3" s="234">
        <f t="shared" si="5"/>
        <v>46.25</v>
      </c>
      <c r="V3" s="38">
        <v>40.0</v>
      </c>
      <c r="W3" s="235">
        <f t="shared" si="6"/>
        <v>17</v>
      </c>
      <c r="X3" s="22">
        <v>45.0</v>
      </c>
      <c r="Y3" s="23">
        <f t="shared" si="7"/>
        <v>543</v>
      </c>
      <c r="Z3" s="236" t="b">
        <f t="shared" si="8"/>
        <v>1</v>
      </c>
      <c r="AA3" s="236" t="b">
        <f t="shared" si="9"/>
        <v>0</v>
      </c>
      <c r="AB3" s="229" t="b">
        <f t="shared" si="10"/>
        <v>1</v>
      </c>
      <c r="AC3" s="229" t="b">
        <f t="shared" si="11"/>
        <v>0</v>
      </c>
      <c r="AD3" s="229" t="b">
        <f t="shared" si="12"/>
        <v>1</v>
      </c>
      <c r="AE3" s="229" t="b">
        <f t="shared" si="13"/>
        <v>1</v>
      </c>
      <c r="AF3" s="229" t="b">
        <f t="shared" si="14"/>
        <v>0</v>
      </c>
      <c r="AG3" s="14"/>
      <c r="AH3" s="14"/>
      <c r="AI3" s="237">
        <v>34.0</v>
      </c>
      <c r="AJ3" s="14"/>
      <c r="AK3" s="14"/>
      <c r="AL3" s="14"/>
      <c r="AM3" s="14"/>
      <c r="AN3" s="14"/>
      <c r="AO3" s="14"/>
      <c r="AP3" s="14"/>
      <c r="AQ3" s="14"/>
      <c r="AR3" s="14"/>
      <c r="AS3" s="14"/>
    </row>
    <row r="4" ht="15.75" customHeight="1">
      <c r="A4" s="14">
        <f t="shared" ref="A4:B4" si="15">A3+1</f>
        <v>3</v>
      </c>
      <c r="B4" s="27">
        <f t="shared" si="15"/>
        <v>3</v>
      </c>
      <c r="C4" s="16"/>
      <c r="D4" s="17" t="s">
        <v>824</v>
      </c>
      <c r="E4" s="17" t="s">
        <v>751</v>
      </c>
      <c r="F4" s="18" t="s">
        <v>825</v>
      </c>
      <c r="G4" s="19">
        <v>491254.0</v>
      </c>
      <c r="H4" s="20" t="s">
        <v>5</v>
      </c>
      <c r="I4" s="21" t="s">
        <v>0</v>
      </c>
      <c r="J4" s="81">
        <v>72.0</v>
      </c>
      <c r="K4" s="81">
        <v>75.0</v>
      </c>
      <c r="L4" s="81">
        <v>80.0</v>
      </c>
      <c r="M4" s="81">
        <v>80.0</v>
      </c>
      <c r="N4" s="231">
        <f t="shared" si="2"/>
        <v>307</v>
      </c>
      <c r="O4" s="232">
        <f t="shared" si="3"/>
        <v>76.75</v>
      </c>
      <c r="P4" s="81">
        <v>65.0</v>
      </c>
      <c r="Q4" s="81">
        <v>60.0</v>
      </c>
      <c r="R4" s="22">
        <v>74.0</v>
      </c>
      <c r="S4" s="233">
        <v>74.0</v>
      </c>
      <c r="T4" s="23">
        <f t="shared" si="4"/>
        <v>273</v>
      </c>
      <c r="U4" s="234">
        <f t="shared" si="5"/>
        <v>68.25</v>
      </c>
      <c r="V4" s="38">
        <v>20.0</v>
      </c>
      <c r="W4" s="235">
        <f t="shared" si="6"/>
        <v>33</v>
      </c>
      <c r="X4" s="22">
        <v>40.0</v>
      </c>
      <c r="Y4" s="23">
        <f t="shared" si="7"/>
        <v>640</v>
      </c>
      <c r="Z4" s="236" t="b">
        <f t="shared" si="8"/>
        <v>1</v>
      </c>
      <c r="AA4" s="236" t="b">
        <f t="shared" si="9"/>
        <v>1</v>
      </c>
      <c r="AB4" s="229" t="b">
        <f t="shared" si="10"/>
        <v>0</v>
      </c>
      <c r="AC4" s="229" t="b">
        <f t="shared" si="11"/>
        <v>1</v>
      </c>
      <c r="AD4" s="229" t="b">
        <f t="shared" si="12"/>
        <v>1</v>
      </c>
      <c r="AE4" s="229" t="b">
        <f t="shared" si="13"/>
        <v>1</v>
      </c>
      <c r="AF4" s="229" t="b">
        <f t="shared" si="14"/>
        <v>0</v>
      </c>
      <c r="AG4" s="14"/>
      <c r="AH4" s="14"/>
      <c r="AI4" s="237">
        <v>66.0</v>
      </c>
      <c r="AJ4" s="14"/>
      <c r="AK4" s="14"/>
      <c r="AL4" s="14"/>
      <c r="AM4" s="14"/>
      <c r="AN4" s="14"/>
      <c r="AO4" s="14"/>
      <c r="AP4" s="14"/>
      <c r="AQ4" s="14"/>
      <c r="AR4" s="14"/>
      <c r="AS4" s="14"/>
    </row>
    <row r="5" ht="15.75" customHeight="1">
      <c r="A5" s="14">
        <f t="shared" ref="A5:B5" si="16">A4+1</f>
        <v>4</v>
      </c>
      <c r="B5" s="27">
        <f t="shared" si="16"/>
        <v>4</v>
      </c>
      <c r="C5" s="24"/>
      <c r="D5" s="17" t="s">
        <v>826</v>
      </c>
      <c r="E5" s="17" t="s">
        <v>353</v>
      </c>
      <c r="F5" s="18" t="s">
        <v>44</v>
      </c>
      <c r="G5" s="19">
        <v>490554.0</v>
      </c>
      <c r="H5" s="20" t="s">
        <v>5</v>
      </c>
      <c r="I5" s="21" t="s">
        <v>0</v>
      </c>
      <c r="J5" s="81">
        <v>71.0</v>
      </c>
      <c r="K5" s="81">
        <v>70.0</v>
      </c>
      <c r="L5" s="81">
        <v>72.0</v>
      </c>
      <c r="M5" s="81">
        <v>72.0</v>
      </c>
      <c r="N5" s="231">
        <f t="shared" si="2"/>
        <v>285</v>
      </c>
      <c r="O5" s="232">
        <f t="shared" si="3"/>
        <v>71.25</v>
      </c>
      <c r="P5" s="81">
        <v>69.0</v>
      </c>
      <c r="Q5" s="81">
        <v>74.0</v>
      </c>
      <c r="R5" s="22">
        <v>69.0</v>
      </c>
      <c r="S5" s="233">
        <v>80.0</v>
      </c>
      <c r="T5" s="23">
        <f t="shared" si="4"/>
        <v>292</v>
      </c>
      <c r="U5" s="234">
        <f t="shared" si="5"/>
        <v>73</v>
      </c>
      <c r="V5" s="38">
        <v>40.0</v>
      </c>
      <c r="W5" s="235">
        <f t="shared" si="6"/>
        <v>38.5</v>
      </c>
      <c r="X5" s="22">
        <v>40.0</v>
      </c>
      <c r="Y5" s="23">
        <f t="shared" si="7"/>
        <v>657</v>
      </c>
      <c r="Z5" s="236" t="b">
        <f t="shared" si="8"/>
        <v>1</v>
      </c>
      <c r="AA5" s="236" t="b">
        <f t="shared" si="9"/>
        <v>1</v>
      </c>
      <c r="AB5" s="229" t="b">
        <f t="shared" si="10"/>
        <v>1</v>
      </c>
      <c r="AC5" s="229" t="b">
        <f t="shared" si="11"/>
        <v>1</v>
      </c>
      <c r="AD5" s="229" t="b">
        <f t="shared" si="12"/>
        <v>1</v>
      </c>
      <c r="AE5" s="229" t="b">
        <f t="shared" si="13"/>
        <v>1</v>
      </c>
      <c r="AF5" s="229" t="b">
        <f t="shared" si="14"/>
        <v>1</v>
      </c>
      <c r="AG5" s="14"/>
      <c r="AH5" s="14"/>
      <c r="AI5" s="237">
        <v>77.0</v>
      </c>
      <c r="AJ5" s="14"/>
      <c r="AK5" s="14"/>
      <c r="AL5" s="14"/>
      <c r="AM5" s="14"/>
      <c r="AN5" s="14"/>
      <c r="AO5" s="14"/>
      <c r="AP5" s="14"/>
      <c r="AQ5" s="14"/>
      <c r="AR5" s="14"/>
      <c r="AS5" s="14"/>
    </row>
    <row r="6" ht="15.75" customHeight="1">
      <c r="A6" s="14">
        <f t="shared" ref="A6:B6" si="17">A5+1</f>
        <v>5</v>
      </c>
      <c r="B6" s="27">
        <f t="shared" si="17"/>
        <v>5</v>
      </c>
      <c r="C6" s="24"/>
      <c r="D6" s="17" t="s">
        <v>827</v>
      </c>
      <c r="E6" s="17" t="s">
        <v>828</v>
      </c>
      <c r="F6" s="18" t="s">
        <v>610</v>
      </c>
      <c r="G6" s="19">
        <v>491285.0</v>
      </c>
      <c r="H6" s="20" t="s">
        <v>5</v>
      </c>
      <c r="I6" s="21" t="s">
        <v>0</v>
      </c>
      <c r="J6" s="81">
        <v>75.0</v>
      </c>
      <c r="K6" s="81">
        <v>75.0</v>
      </c>
      <c r="L6" s="81">
        <v>80.0</v>
      </c>
      <c r="M6" s="81">
        <v>80.0</v>
      </c>
      <c r="N6" s="231">
        <f t="shared" si="2"/>
        <v>310</v>
      </c>
      <c r="O6" s="232">
        <f t="shared" si="3"/>
        <v>77.5</v>
      </c>
      <c r="P6" s="81">
        <v>66.0</v>
      </c>
      <c r="Q6" s="81">
        <v>71.0</v>
      </c>
      <c r="R6" s="22">
        <v>73.0</v>
      </c>
      <c r="S6" s="233">
        <v>0.0</v>
      </c>
      <c r="T6" s="23">
        <f t="shared" si="4"/>
        <v>210</v>
      </c>
      <c r="U6" s="234">
        <f t="shared" si="5"/>
        <v>52.5</v>
      </c>
      <c r="V6" s="38">
        <v>10.0</v>
      </c>
      <c r="W6" s="235">
        <f t="shared" si="6"/>
        <v>36.5</v>
      </c>
      <c r="X6" s="22">
        <v>42.0</v>
      </c>
      <c r="Y6" s="23">
        <f t="shared" si="7"/>
        <v>572</v>
      </c>
      <c r="Z6" s="236" t="b">
        <f t="shared" si="8"/>
        <v>1</v>
      </c>
      <c r="AA6" s="236" t="b">
        <f t="shared" si="9"/>
        <v>0</v>
      </c>
      <c r="AB6" s="229" t="b">
        <f t="shared" si="10"/>
        <v>0</v>
      </c>
      <c r="AC6" s="229" t="b">
        <f t="shared" si="11"/>
        <v>1</v>
      </c>
      <c r="AD6" s="229" t="b">
        <f t="shared" si="12"/>
        <v>1</v>
      </c>
      <c r="AE6" s="229" t="b">
        <f t="shared" si="13"/>
        <v>1</v>
      </c>
      <c r="AF6" s="229" t="b">
        <f t="shared" si="14"/>
        <v>0</v>
      </c>
      <c r="AG6" s="14"/>
      <c r="AH6" s="14"/>
      <c r="AI6" s="237">
        <v>73.0</v>
      </c>
      <c r="AJ6" s="14"/>
      <c r="AK6" s="14"/>
      <c r="AL6" s="14"/>
      <c r="AM6" s="14"/>
      <c r="AN6" s="14"/>
      <c r="AO6" s="14"/>
      <c r="AP6" s="14"/>
      <c r="AQ6" s="14"/>
      <c r="AR6" s="14"/>
      <c r="AS6" s="14"/>
    </row>
    <row r="7" ht="15.75" customHeight="1">
      <c r="A7" s="14">
        <f t="shared" ref="A7:B7" si="18">A6+1</f>
        <v>6</v>
      </c>
      <c r="B7" s="27">
        <f t="shared" si="18"/>
        <v>6</v>
      </c>
      <c r="C7" s="24"/>
      <c r="D7" s="17" t="s">
        <v>763</v>
      </c>
      <c r="E7" s="17" t="s">
        <v>309</v>
      </c>
      <c r="F7" s="18" t="s">
        <v>829</v>
      </c>
      <c r="G7" s="19">
        <v>527443.0</v>
      </c>
      <c r="H7" s="20" t="s">
        <v>50</v>
      </c>
      <c r="I7" s="21" t="s">
        <v>0</v>
      </c>
      <c r="J7" s="81">
        <v>80.0</v>
      </c>
      <c r="K7" s="81">
        <v>75.0</v>
      </c>
      <c r="L7" s="81">
        <v>80.0</v>
      </c>
      <c r="M7" s="81">
        <v>72.0</v>
      </c>
      <c r="N7" s="231">
        <f t="shared" si="2"/>
        <v>307</v>
      </c>
      <c r="O7" s="232">
        <f t="shared" si="3"/>
        <v>76.75</v>
      </c>
      <c r="P7" s="81">
        <v>69.0</v>
      </c>
      <c r="Q7" s="81">
        <v>65.0</v>
      </c>
      <c r="R7" s="22">
        <v>69.0</v>
      </c>
      <c r="S7" s="233">
        <v>79.0</v>
      </c>
      <c r="T7" s="23">
        <f t="shared" si="4"/>
        <v>282</v>
      </c>
      <c r="U7" s="234">
        <f t="shared" si="5"/>
        <v>70.5</v>
      </c>
      <c r="V7" s="38">
        <v>20.0</v>
      </c>
      <c r="W7" s="235">
        <f t="shared" si="6"/>
        <v>31</v>
      </c>
      <c r="X7" s="22">
        <v>42.0</v>
      </c>
      <c r="Y7" s="23">
        <f t="shared" si="7"/>
        <v>651</v>
      </c>
      <c r="Z7" s="236" t="b">
        <f t="shared" si="8"/>
        <v>1</v>
      </c>
      <c r="AA7" s="236" t="b">
        <f t="shared" si="9"/>
        <v>1</v>
      </c>
      <c r="AB7" s="229" t="b">
        <f t="shared" si="10"/>
        <v>0</v>
      </c>
      <c r="AC7" s="229" t="b">
        <f t="shared" si="11"/>
        <v>1</v>
      </c>
      <c r="AD7" s="229" t="b">
        <f t="shared" si="12"/>
        <v>1</v>
      </c>
      <c r="AE7" s="229" t="b">
        <f t="shared" si="13"/>
        <v>1</v>
      </c>
      <c r="AF7" s="229" t="b">
        <f t="shared" si="14"/>
        <v>0</v>
      </c>
      <c r="AG7" s="14"/>
      <c r="AH7" s="14"/>
      <c r="AI7" s="237">
        <v>62.0</v>
      </c>
      <c r="AJ7" s="14"/>
      <c r="AK7" s="14"/>
      <c r="AL7" s="14"/>
      <c r="AM7" s="14"/>
      <c r="AN7" s="14"/>
      <c r="AO7" s="14"/>
      <c r="AP7" s="14"/>
      <c r="AQ7" s="14"/>
      <c r="AR7" s="14"/>
      <c r="AS7" s="14"/>
    </row>
    <row r="8" ht="15.75" customHeight="1">
      <c r="A8" s="14">
        <f t="shared" ref="A8:B8" si="19">A7+1</f>
        <v>7</v>
      </c>
      <c r="B8" s="27">
        <f t="shared" si="19"/>
        <v>7</v>
      </c>
      <c r="C8" s="24"/>
      <c r="D8" s="17" t="s">
        <v>830</v>
      </c>
      <c r="E8" s="17" t="s">
        <v>831</v>
      </c>
      <c r="F8" s="18" t="s">
        <v>832</v>
      </c>
      <c r="G8" s="19">
        <v>527778.0</v>
      </c>
      <c r="H8" s="20" t="s">
        <v>50</v>
      </c>
      <c r="I8" s="21" t="s">
        <v>0</v>
      </c>
      <c r="J8" s="81">
        <v>67.0</v>
      </c>
      <c r="K8" s="81">
        <v>70.0</v>
      </c>
      <c r="L8" s="81">
        <v>80.0</v>
      </c>
      <c r="M8" s="81">
        <v>80.0</v>
      </c>
      <c r="N8" s="231">
        <f t="shared" si="2"/>
        <v>297</v>
      </c>
      <c r="O8" s="232">
        <f t="shared" si="3"/>
        <v>74.25</v>
      </c>
      <c r="P8" s="81">
        <v>71.0</v>
      </c>
      <c r="Q8" s="81">
        <v>0.0</v>
      </c>
      <c r="R8" s="22">
        <v>0.0</v>
      </c>
      <c r="S8" s="233">
        <v>69.0</v>
      </c>
      <c r="T8" s="23">
        <f t="shared" si="4"/>
        <v>140</v>
      </c>
      <c r="U8" s="234">
        <f t="shared" si="5"/>
        <v>35</v>
      </c>
      <c r="V8" s="38">
        <v>40.0</v>
      </c>
      <c r="W8" s="235">
        <f t="shared" si="6"/>
        <v>39</v>
      </c>
      <c r="X8" s="22">
        <v>45.0</v>
      </c>
      <c r="Y8" s="23">
        <f t="shared" si="7"/>
        <v>522</v>
      </c>
      <c r="Z8" s="236" t="b">
        <f t="shared" si="8"/>
        <v>1</v>
      </c>
      <c r="AA8" s="236" t="b">
        <f t="shared" si="9"/>
        <v>0</v>
      </c>
      <c r="AB8" s="229" t="b">
        <f t="shared" si="10"/>
        <v>1</v>
      </c>
      <c r="AC8" s="229" t="b">
        <f t="shared" si="11"/>
        <v>1</v>
      </c>
      <c r="AD8" s="229" t="b">
        <f t="shared" si="12"/>
        <v>1</v>
      </c>
      <c r="AE8" s="229" t="b">
        <f t="shared" si="13"/>
        <v>1</v>
      </c>
      <c r="AF8" s="229" t="b">
        <f t="shared" si="14"/>
        <v>0</v>
      </c>
      <c r="AG8" s="14"/>
      <c r="AH8" s="14"/>
      <c r="AI8" s="237">
        <v>78.0</v>
      </c>
      <c r="AJ8" s="14"/>
      <c r="AK8" s="14"/>
      <c r="AL8" s="14"/>
      <c r="AM8" s="14"/>
      <c r="AN8" s="14"/>
      <c r="AO8" s="14"/>
      <c r="AP8" s="14"/>
      <c r="AQ8" s="14"/>
      <c r="AR8" s="14"/>
      <c r="AS8" s="14"/>
    </row>
    <row r="9" ht="15.75" customHeight="1">
      <c r="A9" s="14">
        <f t="shared" ref="A9:B9" si="20">A8+1</f>
        <v>8</v>
      </c>
      <c r="B9" s="27">
        <f t="shared" si="20"/>
        <v>8</v>
      </c>
      <c r="C9" s="24"/>
      <c r="D9" s="17" t="s">
        <v>833</v>
      </c>
      <c r="E9" s="17" t="s">
        <v>834</v>
      </c>
      <c r="F9" s="18" t="s">
        <v>44</v>
      </c>
      <c r="G9" s="19">
        <v>527078.0</v>
      </c>
      <c r="H9" s="20" t="s">
        <v>50</v>
      </c>
      <c r="I9" s="21" t="s">
        <v>0</v>
      </c>
      <c r="J9" s="81">
        <v>67.0</v>
      </c>
      <c r="K9" s="81">
        <v>55.0</v>
      </c>
      <c r="L9" s="81">
        <v>74.0</v>
      </c>
      <c r="M9" s="81">
        <v>72.0</v>
      </c>
      <c r="N9" s="231">
        <f t="shared" si="2"/>
        <v>268</v>
      </c>
      <c r="O9" s="232">
        <f t="shared" si="3"/>
        <v>67</v>
      </c>
      <c r="P9" s="81">
        <v>68.0</v>
      </c>
      <c r="Q9" s="81">
        <v>68.0</v>
      </c>
      <c r="R9" s="22">
        <v>73.0</v>
      </c>
      <c r="S9" s="233">
        <v>0.0</v>
      </c>
      <c r="T9" s="23">
        <f t="shared" si="4"/>
        <v>209</v>
      </c>
      <c r="U9" s="234">
        <f t="shared" si="5"/>
        <v>52.25</v>
      </c>
      <c r="V9" s="38">
        <v>40.0</v>
      </c>
      <c r="W9" s="235">
        <f t="shared" si="6"/>
        <v>39.5</v>
      </c>
      <c r="X9" s="22">
        <v>43.0</v>
      </c>
      <c r="Y9" s="23">
        <f t="shared" si="7"/>
        <v>560</v>
      </c>
      <c r="Z9" s="236" t="b">
        <f t="shared" si="8"/>
        <v>1</v>
      </c>
      <c r="AA9" s="236" t="b">
        <f t="shared" si="9"/>
        <v>0</v>
      </c>
      <c r="AB9" s="229" t="b">
        <f t="shared" si="10"/>
        <v>1</v>
      </c>
      <c r="AC9" s="229" t="b">
        <f t="shared" si="11"/>
        <v>1</v>
      </c>
      <c r="AD9" s="229" t="b">
        <f t="shared" si="12"/>
        <v>1</v>
      </c>
      <c r="AE9" s="229" t="b">
        <f t="shared" si="13"/>
        <v>1</v>
      </c>
      <c r="AF9" s="229" t="b">
        <f t="shared" si="14"/>
        <v>0</v>
      </c>
      <c r="AG9" s="14"/>
      <c r="AH9" s="14"/>
      <c r="AI9" s="237">
        <v>79.0</v>
      </c>
      <c r="AJ9" s="14"/>
      <c r="AK9" s="14"/>
      <c r="AL9" s="14"/>
      <c r="AM9" s="14"/>
      <c r="AN9" s="14"/>
      <c r="AO9" s="14"/>
      <c r="AP9" s="14"/>
      <c r="AQ9" s="14"/>
      <c r="AR9" s="14"/>
      <c r="AS9" s="14"/>
    </row>
    <row r="10" ht="15.75" customHeight="1">
      <c r="A10" s="14">
        <f t="shared" ref="A10:B10" si="21">A9+1</f>
        <v>9</v>
      </c>
      <c r="B10" s="27">
        <f t="shared" si="21"/>
        <v>9</v>
      </c>
      <c r="C10" s="24"/>
      <c r="D10" s="17" t="s">
        <v>835</v>
      </c>
      <c r="E10" s="17" t="s">
        <v>836</v>
      </c>
      <c r="F10" s="18" t="s">
        <v>823</v>
      </c>
      <c r="G10" s="19">
        <v>527047.0</v>
      </c>
      <c r="H10" s="20" t="s">
        <v>50</v>
      </c>
      <c r="I10" s="21" t="s">
        <v>0</v>
      </c>
      <c r="J10" s="81">
        <v>62.0</v>
      </c>
      <c r="K10" s="81">
        <v>55.0</v>
      </c>
      <c r="L10" s="81">
        <v>69.0</v>
      </c>
      <c r="M10" s="81">
        <v>72.0</v>
      </c>
      <c r="N10" s="231">
        <f t="shared" si="2"/>
        <v>258</v>
      </c>
      <c r="O10" s="232">
        <f t="shared" si="3"/>
        <v>64.5</v>
      </c>
      <c r="P10" s="81">
        <v>53.0</v>
      </c>
      <c r="Q10" s="81">
        <v>63.0</v>
      </c>
      <c r="R10" s="22">
        <v>70.0</v>
      </c>
      <c r="S10" s="233">
        <v>0.0</v>
      </c>
      <c r="T10" s="23">
        <f t="shared" si="4"/>
        <v>186</v>
      </c>
      <c r="U10" s="234">
        <f t="shared" si="5"/>
        <v>46.5</v>
      </c>
      <c r="V10" s="38">
        <v>40.0</v>
      </c>
      <c r="W10" s="235">
        <f t="shared" si="6"/>
        <v>27.5</v>
      </c>
      <c r="X10" s="22">
        <v>36.0</v>
      </c>
      <c r="Y10" s="23">
        <f t="shared" si="7"/>
        <v>520</v>
      </c>
      <c r="Z10" s="236" t="b">
        <f t="shared" si="8"/>
        <v>1</v>
      </c>
      <c r="AA10" s="236" t="b">
        <f t="shared" si="9"/>
        <v>0</v>
      </c>
      <c r="AB10" s="229" t="b">
        <f t="shared" si="10"/>
        <v>1</v>
      </c>
      <c r="AC10" s="229" t="b">
        <f t="shared" si="11"/>
        <v>0</v>
      </c>
      <c r="AD10" s="229" t="b">
        <f t="shared" si="12"/>
        <v>1</v>
      </c>
      <c r="AE10" s="229" t="b">
        <f t="shared" si="13"/>
        <v>1</v>
      </c>
      <c r="AF10" s="229" t="b">
        <f t="shared" si="14"/>
        <v>0</v>
      </c>
      <c r="AG10" s="14"/>
      <c r="AH10" s="14"/>
      <c r="AI10" s="237">
        <v>55.0</v>
      </c>
      <c r="AJ10" s="14"/>
      <c r="AK10" s="14"/>
      <c r="AL10" s="14"/>
      <c r="AM10" s="14"/>
      <c r="AN10" s="14"/>
      <c r="AO10" s="14"/>
      <c r="AP10" s="14"/>
      <c r="AQ10" s="14"/>
      <c r="AR10" s="14"/>
      <c r="AS10" s="14"/>
    </row>
    <row r="11" ht="15.75" customHeight="1">
      <c r="A11" s="14">
        <f t="shared" ref="A11:B11" si="22">A10+1</f>
        <v>10</v>
      </c>
      <c r="B11" s="27">
        <f t="shared" si="22"/>
        <v>10</v>
      </c>
      <c r="C11" s="24"/>
      <c r="D11" s="17" t="s">
        <v>837</v>
      </c>
      <c r="E11" s="17" t="s">
        <v>838</v>
      </c>
      <c r="F11" s="18" t="s">
        <v>839</v>
      </c>
      <c r="G11" s="19">
        <v>527412.0</v>
      </c>
      <c r="H11" s="20" t="s">
        <v>50</v>
      </c>
      <c r="I11" s="21" t="s">
        <v>0</v>
      </c>
      <c r="J11" s="81">
        <v>75.0</v>
      </c>
      <c r="K11" s="81">
        <v>76.0</v>
      </c>
      <c r="L11" s="81">
        <v>76.0</v>
      </c>
      <c r="M11" s="81">
        <v>80.0</v>
      </c>
      <c r="N11" s="231">
        <f t="shared" si="2"/>
        <v>307</v>
      </c>
      <c r="O11" s="232">
        <f t="shared" si="3"/>
        <v>76.75</v>
      </c>
      <c r="P11" s="81">
        <v>51.0</v>
      </c>
      <c r="Q11" s="81">
        <v>70.0</v>
      </c>
      <c r="R11" s="22">
        <v>0.0</v>
      </c>
      <c r="S11" s="233">
        <v>79.0</v>
      </c>
      <c r="T11" s="23">
        <f t="shared" si="4"/>
        <v>200</v>
      </c>
      <c r="U11" s="234">
        <f t="shared" si="5"/>
        <v>50</v>
      </c>
      <c r="V11" s="38">
        <v>40.0</v>
      </c>
      <c r="W11" s="235">
        <f t="shared" si="6"/>
        <v>42.5</v>
      </c>
      <c r="X11" s="22">
        <v>42.0</v>
      </c>
      <c r="Y11" s="23">
        <f t="shared" si="7"/>
        <v>589</v>
      </c>
      <c r="Z11" s="236" t="b">
        <f t="shared" si="8"/>
        <v>1</v>
      </c>
      <c r="AA11" s="236" t="b">
        <f t="shared" si="9"/>
        <v>0</v>
      </c>
      <c r="AB11" s="229" t="b">
        <f t="shared" si="10"/>
        <v>1</v>
      </c>
      <c r="AC11" s="229" t="b">
        <f t="shared" si="11"/>
        <v>1</v>
      </c>
      <c r="AD11" s="229" t="b">
        <f t="shared" si="12"/>
        <v>1</v>
      </c>
      <c r="AE11" s="229" t="b">
        <f t="shared" si="13"/>
        <v>1</v>
      </c>
      <c r="AF11" s="229" t="b">
        <f t="shared" si="14"/>
        <v>0</v>
      </c>
      <c r="AG11" s="14"/>
      <c r="AH11" s="14"/>
      <c r="AI11" s="237">
        <v>85.0</v>
      </c>
      <c r="AJ11" s="14"/>
      <c r="AK11" s="14"/>
      <c r="AL11" s="14"/>
      <c r="AM11" s="14"/>
      <c r="AN11" s="14"/>
      <c r="AO11" s="14"/>
      <c r="AP11" s="14"/>
      <c r="AQ11" s="14"/>
      <c r="AR11" s="14"/>
      <c r="AS11" s="14"/>
    </row>
    <row r="12" ht="15.75" customHeight="1">
      <c r="A12" s="14">
        <f t="shared" ref="A12:B12" si="23">A11+1</f>
        <v>11</v>
      </c>
      <c r="B12" s="27">
        <f t="shared" si="23"/>
        <v>11</v>
      </c>
      <c r="C12" s="24"/>
      <c r="D12" s="17" t="s">
        <v>840</v>
      </c>
      <c r="E12" s="17" t="s">
        <v>637</v>
      </c>
      <c r="F12" s="18" t="s">
        <v>610</v>
      </c>
      <c r="G12" s="19">
        <v>528143.0</v>
      </c>
      <c r="H12" s="20" t="s">
        <v>50</v>
      </c>
      <c r="I12" s="21" t="s">
        <v>0</v>
      </c>
      <c r="J12" s="81">
        <v>70.0</v>
      </c>
      <c r="K12" s="81">
        <v>71.0</v>
      </c>
      <c r="L12" s="81">
        <v>64.0</v>
      </c>
      <c r="M12" s="81">
        <v>80.0</v>
      </c>
      <c r="N12" s="231">
        <f t="shared" si="2"/>
        <v>285</v>
      </c>
      <c r="O12" s="232">
        <f t="shared" si="3"/>
        <v>71.25</v>
      </c>
      <c r="P12" s="81">
        <v>73.0</v>
      </c>
      <c r="Q12" s="81">
        <v>65.0</v>
      </c>
      <c r="R12" s="22">
        <v>80.0</v>
      </c>
      <c r="S12" s="233">
        <v>80.0</v>
      </c>
      <c r="T12" s="23">
        <f t="shared" si="4"/>
        <v>298</v>
      </c>
      <c r="U12" s="234">
        <f t="shared" si="5"/>
        <v>74.5</v>
      </c>
      <c r="V12" s="38">
        <v>40.0</v>
      </c>
      <c r="W12" s="235">
        <f t="shared" si="6"/>
        <v>40</v>
      </c>
      <c r="X12" s="22">
        <v>37.0</v>
      </c>
      <c r="Y12" s="23">
        <f t="shared" si="7"/>
        <v>660</v>
      </c>
      <c r="Z12" s="236" t="b">
        <f t="shared" si="8"/>
        <v>1</v>
      </c>
      <c r="AA12" s="236" t="b">
        <f t="shared" si="9"/>
        <v>1</v>
      </c>
      <c r="AB12" s="229" t="b">
        <f t="shared" si="10"/>
        <v>1</v>
      </c>
      <c r="AC12" s="229" t="b">
        <f t="shared" si="11"/>
        <v>1</v>
      </c>
      <c r="AD12" s="229" t="b">
        <f t="shared" si="12"/>
        <v>1</v>
      </c>
      <c r="AE12" s="229" t="b">
        <f t="shared" si="13"/>
        <v>1</v>
      </c>
      <c r="AF12" s="238" t="b">
        <v>1</v>
      </c>
      <c r="AG12" s="14"/>
      <c r="AH12" s="14"/>
      <c r="AI12" s="237">
        <v>80.0</v>
      </c>
      <c r="AJ12" s="14"/>
      <c r="AK12" s="14"/>
      <c r="AL12" s="14"/>
      <c r="AM12" s="14"/>
      <c r="AN12" s="14"/>
      <c r="AO12" s="14"/>
      <c r="AP12" s="14"/>
      <c r="AQ12" s="14"/>
      <c r="AR12" s="14"/>
      <c r="AS12" s="14"/>
    </row>
    <row r="13" ht="15.75" customHeight="1">
      <c r="A13" s="26"/>
      <c r="B13" s="27"/>
      <c r="C13" s="25"/>
      <c r="D13" s="17"/>
      <c r="E13" s="17"/>
      <c r="F13" s="18"/>
      <c r="G13" s="19"/>
      <c r="H13" s="20"/>
      <c r="I13" s="31"/>
      <c r="J13" s="81"/>
      <c r="K13" s="81"/>
      <c r="L13" s="81"/>
      <c r="M13" s="104"/>
      <c r="N13" s="231"/>
      <c r="O13" s="232"/>
      <c r="P13" s="104"/>
      <c r="Q13" s="104"/>
      <c r="R13" s="28"/>
      <c r="S13" s="239"/>
      <c r="T13" s="23"/>
      <c r="U13" s="234"/>
      <c r="V13" s="44"/>
      <c r="W13" s="240"/>
      <c r="X13" s="28"/>
      <c r="Y13" s="23"/>
      <c r="Z13" s="236"/>
      <c r="AA13" s="236"/>
      <c r="AB13" s="229"/>
      <c r="AC13" s="229"/>
      <c r="AD13" s="229"/>
      <c r="AE13" s="229"/>
      <c r="AF13" s="229"/>
      <c r="AG13" s="14"/>
      <c r="AH13" s="14"/>
      <c r="AI13" s="241"/>
      <c r="AJ13" s="14"/>
      <c r="AK13" s="14"/>
      <c r="AL13" s="14"/>
      <c r="AM13" s="14"/>
      <c r="AN13" s="14"/>
      <c r="AO13" s="14"/>
      <c r="AP13" s="14"/>
      <c r="AQ13" s="14"/>
      <c r="AR13" s="14"/>
      <c r="AS13" s="14"/>
    </row>
    <row r="14" ht="15.75" customHeight="1">
      <c r="A14" s="14"/>
      <c r="B14" s="15"/>
      <c r="C14" s="25"/>
      <c r="D14" s="29"/>
      <c r="E14" s="29"/>
      <c r="F14" s="30"/>
      <c r="G14" s="24"/>
      <c r="H14" s="24"/>
      <c r="I14" s="31" t="s">
        <v>67</v>
      </c>
      <c r="J14" s="104">
        <f>sum(J2:J12)</f>
        <v>782</v>
      </c>
      <c r="K14" s="104">
        <f t="shared" ref="K14:L14" si="24">SUM(K2:K12)</f>
        <v>759</v>
      </c>
      <c r="L14" s="104">
        <f t="shared" si="24"/>
        <v>796</v>
      </c>
      <c r="M14" s="104"/>
      <c r="N14" s="231"/>
      <c r="O14" s="232"/>
      <c r="P14" s="104">
        <f t="shared" ref="P14:R14" si="25">SUM(P2:P12)</f>
        <v>709</v>
      </c>
      <c r="Q14" s="104">
        <f t="shared" si="25"/>
        <v>666</v>
      </c>
      <c r="R14" s="28">
        <f t="shared" si="25"/>
        <v>634</v>
      </c>
      <c r="S14" s="239"/>
      <c r="T14" s="23"/>
      <c r="U14" s="234"/>
      <c r="V14" s="44">
        <f>SUM(V2:V12)</f>
        <v>370</v>
      </c>
      <c r="W14" s="240"/>
      <c r="X14" s="28">
        <f>SUM(X3:X12)</f>
        <v>412</v>
      </c>
      <c r="Y14" s="23"/>
      <c r="Z14" s="236"/>
      <c r="AA14" s="236"/>
      <c r="AB14" s="229"/>
      <c r="AC14" s="229"/>
      <c r="AD14" s="229"/>
      <c r="AE14" s="229"/>
      <c r="AF14" s="229"/>
      <c r="AG14" s="14"/>
      <c r="AH14" s="14"/>
      <c r="AI14" s="241">
        <f>SUM(AI2:AI12)</f>
        <v>769</v>
      </c>
      <c r="AJ14" s="14"/>
      <c r="AK14" s="14"/>
      <c r="AL14" s="14"/>
      <c r="AM14" s="14"/>
      <c r="AN14" s="14"/>
      <c r="AO14" s="14"/>
      <c r="AP14" s="14"/>
      <c r="AQ14" s="14"/>
      <c r="AR14" s="14"/>
      <c r="AS14" s="14"/>
    </row>
    <row r="15" ht="15.75" customHeight="1">
      <c r="A15" s="14" t="s">
        <v>11</v>
      </c>
      <c r="B15" s="21"/>
      <c r="C15" s="21"/>
      <c r="D15" s="32"/>
      <c r="E15" s="32"/>
      <c r="F15" s="21"/>
      <c r="G15" s="21"/>
      <c r="H15" s="33"/>
      <c r="I15" s="34" t="s">
        <v>68</v>
      </c>
      <c r="J15" s="242">
        <f t="shared" ref="J15:L15" si="26">AVERAGE(J2:J12)</f>
        <v>71.09090909</v>
      </c>
      <c r="K15" s="242">
        <f t="shared" si="26"/>
        <v>69</v>
      </c>
      <c r="L15" s="242">
        <f t="shared" si="26"/>
        <v>72.36363636</v>
      </c>
      <c r="M15" s="242">
        <f>AVERAGE($M$2:$M$12)</f>
        <v>74.72727273</v>
      </c>
      <c r="N15" s="243"/>
      <c r="O15" s="244">
        <f>AVERAGE(O2:O12)</f>
        <v>71.79545455</v>
      </c>
      <c r="P15" s="242">
        <f>AVERAGE(P3:P12)</f>
        <v>64</v>
      </c>
      <c r="Q15" s="242">
        <f t="shared" ref="Q15:R15" si="27">AVERAGE(Q2:Q12)</f>
        <v>60.54545455</v>
      </c>
      <c r="R15" s="242">
        <f t="shared" si="27"/>
        <v>57.63636364</v>
      </c>
      <c r="S15" s="245">
        <f>AVERAGE($S$2:$S$12)</f>
        <v>48.81818182</v>
      </c>
      <c r="T15" s="246"/>
      <c r="U15" s="247">
        <f>AVERAGE($U$2:$U$12)</f>
        <v>57.86363636</v>
      </c>
      <c r="V15" s="35">
        <f t="shared" ref="V15:X15" si="28">AVERAGE(V2:V12)</f>
        <v>33.63636364</v>
      </c>
      <c r="W15" s="35">
        <f t="shared" si="28"/>
        <v>34.95454545</v>
      </c>
      <c r="X15" s="35">
        <f t="shared" si="28"/>
        <v>41.18181818</v>
      </c>
      <c r="Y15" s="36">
        <f>SUM(Y2:Y12)</f>
        <v>6528</v>
      </c>
      <c r="Z15" s="236"/>
      <c r="AA15" s="236"/>
      <c r="AB15" s="248"/>
      <c r="AC15" s="248"/>
      <c r="AD15" s="248"/>
      <c r="AE15" s="229"/>
      <c r="AF15" s="229"/>
      <c r="AG15" s="14"/>
      <c r="AH15" s="14"/>
      <c r="AI15" s="249">
        <f>AVERAGE(AI2:AI12)</f>
        <v>69.90909091</v>
      </c>
      <c r="AJ15" s="14"/>
      <c r="AK15" s="14"/>
      <c r="AL15" s="14"/>
      <c r="AM15" s="14"/>
      <c r="AN15" s="14"/>
      <c r="AO15" s="14"/>
      <c r="AP15" s="14"/>
      <c r="AQ15" s="14"/>
      <c r="AR15" s="14"/>
      <c r="AS15" s="14"/>
    </row>
    <row r="16" ht="15.75" customHeight="1">
      <c r="A16" s="21"/>
      <c r="B16" s="21"/>
      <c r="C16" s="21"/>
      <c r="D16" s="9" t="s">
        <v>13</v>
      </c>
      <c r="E16" s="10" t="s">
        <v>14</v>
      </c>
      <c r="F16" s="11" t="s">
        <v>15</v>
      </c>
      <c r="G16" s="11" t="s">
        <v>16</v>
      </c>
      <c r="H16" s="11" t="s">
        <v>17</v>
      </c>
      <c r="I16" s="11" t="s">
        <v>18</v>
      </c>
      <c r="J16" s="224" t="s">
        <v>810</v>
      </c>
      <c r="K16" s="224" t="s">
        <v>811</v>
      </c>
      <c r="L16" s="224" t="s">
        <v>812</v>
      </c>
      <c r="M16" s="224" t="s">
        <v>813</v>
      </c>
      <c r="N16" s="225" t="s">
        <v>69</v>
      </c>
      <c r="O16" s="226" t="s">
        <v>841</v>
      </c>
      <c r="P16" s="12" t="s">
        <v>583</v>
      </c>
      <c r="Q16" s="12" t="s">
        <v>584</v>
      </c>
      <c r="R16" s="12" t="s">
        <v>585</v>
      </c>
      <c r="S16" s="48" t="s">
        <v>586</v>
      </c>
      <c r="T16" s="225" t="s">
        <v>69</v>
      </c>
      <c r="U16" s="250" t="s">
        <v>842</v>
      </c>
      <c r="V16" s="228" t="s">
        <v>588</v>
      </c>
      <c r="W16" s="228" t="s">
        <v>816</v>
      </c>
      <c r="X16" s="12" t="s">
        <v>19</v>
      </c>
      <c r="Y16" s="37" t="s">
        <v>69</v>
      </c>
      <c r="Z16" s="229" t="s">
        <v>382</v>
      </c>
      <c r="AA16" s="229" t="s">
        <v>589</v>
      </c>
      <c r="AB16" s="229" t="s">
        <v>590</v>
      </c>
      <c r="AC16" s="229" t="s">
        <v>817</v>
      </c>
      <c r="AD16" s="229" t="s">
        <v>591</v>
      </c>
      <c r="AE16" s="229" t="s">
        <v>592</v>
      </c>
      <c r="AF16" s="229" t="s">
        <v>593</v>
      </c>
      <c r="AG16" s="32"/>
      <c r="AH16" s="32"/>
      <c r="AI16" s="230" t="s">
        <v>816</v>
      </c>
      <c r="AJ16" s="32"/>
      <c r="AK16" s="32"/>
      <c r="AL16" s="32"/>
      <c r="AM16" s="32"/>
      <c r="AN16" s="32"/>
      <c r="AO16" s="32"/>
      <c r="AP16" s="32"/>
      <c r="AQ16" s="32"/>
      <c r="AR16" s="32"/>
      <c r="AS16" s="32"/>
    </row>
    <row r="17" ht="15.75" customHeight="1">
      <c r="A17" s="26">
        <f>A12+1</f>
        <v>12</v>
      </c>
      <c r="B17" s="15">
        <v>1.0</v>
      </c>
      <c r="C17" s="24"/>
      <c r="D17" s="17" t="s">
        <v>818</v>
      </c>
      <c r="E17" s="17" t="s">
        <v>843</v>
      </c>
      <c r="F17" s="18" t="s">
        <v>823</v>
      </c>
      <c r="G17" s="19">
        <v>493445.0</v>
      </c>
      <c r="H17" s="20" t="s">
        <v>5</v>
      </c>
      <c r="I17" s="31" t="s">
        <v>1</v>
      </c>
      <c r="J17" s="81">
        <v>62.0</v>
      </c>
      <c r="K17" s="81">
        <v>63.0</v>
      </c>
      <c r="L17" s="81">
        <v>73.0</v>
      </c>
      <c r="M17" s="81">
        <v>69.0</v>
      </c>
      <c r="N17" s="231">
        <f t="shared" ref="N17:N26" si="30">SUM(J17:M17)</f>
        <v>267</v>
      </c>
      <c r="O17" s="232">
        <f t="shared" ref="O17:O26" si="31">AVERAGE(J17:M17)</f>
        <v>66.75</v>
      </c>
      <c r="P17" s="81">
        <v>64.0</v>
      </c>
      <c r="Q17" s="251">
        <v>73.0</v>
      </c>
      <c r="R17" s="22">
        <v>75.0</v>
      </c>
      <c r="S17" s="233">
        <v>69.0</v>
      </c>
      <c r="T17" s="23">
        <f t="shared" ref="T17:T26" si="32">SUM(P17:S17)</f>
        <v>281</v>
      </c>
      <c r="U17" s="234">
        <f t="shared" ref="U17:U26" si="33">AVERAGE(P17:S17)</f>
        <v>70.25</v>
      </c>
      <c r="V17" s="38">
        <v>40.0</v>
      </c>
      <c r="W17" s="235">
        <f t="shared" ref="W17:W26" si="34">AI17/2</f>
        <v>33</v>
      </c>
      <c r="X17" s="38">
        <v>37.0</v>
      </c>
      <c r="Y17" s="23">
        <f t="shared" ref="Y17:Y26" si="35">SUM(N17+T17+V17+X17)</f>
        <v>625</v>
      </c>
      <c r="Z17" s="236" t="b">
        <f t="shared" ref="Z17:Z26" si="36">IF(O17,O17&gt;=56,O17&lt;56)</f>
        <v>1</v>
      </c>
      <c r="AA17" s="236" t="b">
        <f t="shared" ref="AA17:AA26" si="37">IF(U17,U17&gt;=56,U17&lt;56)</f>
        <v>1</v>
      </c>
      <c r="AB17" s="229" t="b">
        <f t="shared" ref="AB17:AB26" si="38">IF(V17,V17=40)</f>
        <v>1</v>
      </c>
      <c r="AC17" s="229" t="b">
        <f t="shared" ref="AC17:AC26" si="39">IF(W17,W17&gt;=31)</f>
        <v>1</v>
      </c>
      <c r="AD17" s="229" t="b">
        <f t="shared" ref="AD17:AD26" si="40">IF(X17,X17&gt;=35)</f>
        <v>1</v>
      </c>
      <c r="AE17" s="229" t="b">
        <f t="shared" ref="AE17:AE26" si="41">IF(Y17,Y17&gt;=206)</f>
        <v>1</v>
      </c>
      <c r="AF17" s="229" t="b">
        <f t="shared" ref="AF17:AF19" si="42">AND(Z17:AE17)</f>
        <v>1</v>
      </c>
      <c r="AG17" s="14"/>
      <c r="AH17" s="14"/>
      <c r="AI17" s="237">
        <v>66.0</v>
      </c>
      <c r="AJ17" s="14"/>
      <c r="AK17" s="14"/>
      <c r="AL17" s="14"/>
      <c r="AM17" s="14"/>
      <c r="AN17" s="14"/>
      <c r="AO17" s="14"/>
      <c r="AP17" s="14"/>
      <c r="AQ17" s="14"/>
      <c r="AR17" s="14"/>
      <c r="AS17" s="14"/>
    </row>
    <row r="18" ht="15.75" customHeight="1">
      <c r="A18" s="26">
        <f t="shared" ref="A18:B18" si="29">A17+1</f>
        <v>13</v>
      </c>
      <c r="B18" s="15">
        <f t="shared" si="29"/>
        <v>2</v>
      </c>
      <c r="C18" s="24"/>
      <c r="D18" s="17" t="s">
        <v>844</v>
      </c>
      <c r="E18" s="17" t="s">
        <v>845</v>
      </c>
      <c r="F18" s="18" t="s">
        <v>825</v>
      </c>
      <c r="G18" s="19">
        <v>494541.0</v>
      </c>
      <c r="H18" s="20" t="s">
        <v>5</v>
      </c>
      <c r="I18" s="31" t="s">
        <v>1</v>
      </c>
      <c r="J18" s="81">
        <v>68.0</v>
      </c>
      <c r="K18" s="81">
        <v>75.0</v>
      </c>
      <c r="L18" s="81">
        <v>80.0</v>
      </c>
      <c r="M18" s="81">
        <v>78.0</v>
      </c>
      <c r="N18" s="231">
        <f t="shared" si="30"/>
        <v>301</v>
      </c>
      <c r="O18" s="232">
        <f t="shared" si="31"/>
        <v>75.25</v>
      </c>
      <c r="P18" s="81">
        <v>61.0</v>
      </c>
      <c r="Q18" s="81">
        <v>71.0</v>
      </c>
      <c r="R18" s="22">
        <v>67.0</v>
      </c>
      <c r="S18" s="233">
        <v>74.0</v>
      </c>
      <c r="T18" s="23">
        <f t="shared" si="32"/>
        <v>273</v>
      </c>
      <c r="U18" s="234">
        <f t="shared" si="33"/>
        <v>68.25</v>
      </c>
      <c r="V18" s="38">
        <v>40.0</v>
      </c>
      <c r="W18" s="235">
        <f t="shared" si="34"/>
        <v>43</v>
      </c>
      <c r="X18" s="38">
        <v>37.0</v>
      </c>
      <c r="Y18" s="23">
        <f t="shared" si="35"/>
        <v>651</v>
      </c>
      <c r="Z18" s="236" t="b">
        <f t="shared" si="36"/>
        <v>1</v>
      </c>
      <c r="AA18" s="236" t="b">
        <f t="shared" si="37"/>
        <v>1</v>
      </c>
      <c r="AB18" s="229" t="b">
        <f t="shared" si="38"/>
        <v>1</v>
      </c>
      <c r="AC18" s="229" t="b">
        <f t="shared" si="39"/>
        <v>1</v>
      </c>
      <c r="AD18" s="229" t="b">
        <f t="shared" si="40"/>
        <v>1</v>
      </c>
      <c r="AE18" s="229" t="b">
        <f t="shared" si="41"/>
        <v>1</v>
      </c>
      <c r="AF18" s="229" t="b">
        <f t="shared" si="42"/>
        <v>1</v>
      </c>
      <c r="AG18" s="14"/>
      <c r="AH18" s="14"/>
      <c r="AI18" s="237">
        <v>86.0</v>
      </c>
      <c r="AJ18" s="14"/>
      <c r="AK18" s="14"/>
      <c r="AL18" s="14"/>
      <c r="AM18" s="14"/>
      <c r="AN18" s="14"/>
      <c r="AO18" s="14"/>
      <c r="AP18" s="14"/>
      <c r="AQ18" s="14"/>
      <c r="AR18" s="14"/>
      <c r="AS18" s="14"/>
    </row>
    <row r="19" ht="15.75" customHeight="1">
      <c r="A19" s="26">
        <f t="shared" ref="A19:B19" si="43">A18+1</f>
        <v>14</v>
      </c>
      <c r="B19" s="15">
        <f t="shared" si="43"/>
        <v>3</v>
      </c>
      <c r="C19" s="24"/>
      <c r="D19" s="17" t="s">
        <v>846</v>
      </c>
      <c r="E19" s="17" t="s">
        <v>159</v>
      </c>
      <c r="F19" s="18" t="s">
        <v>610</v>
      </c>
      <c r="G19" s="19">
        <v>494572.0</v>
      </c>
      <c r="H19" s="20" t="s">
        <v>5</v>
      </c>
      <c r="I19" s="31" t="s">
        <v>1</v>
      </c>
      <c r="J19" s="81">
        <v>72.0</v>
      </c>
      <c r="K19" s="81">
        <v>75.0</v>
      </c>
      <c r="L19" s="81">
        <v>80.0</v>
      </c>
      <c r="M19" s="81">
        <v>74.0</v>
      </c>
      <c r="N19" s="231">
        <f t="shared" si="30"/>
        <v>301</v>
      </c>
      <c r="O19" s="232">
        <f t="shared" si="31"/>
        <v>75.25</v>
      </c>
      <c r="P19" s="81">
        <v>62.0</v>
      </c>
      <c r="Q19" s="81">
        <v>75.0</v>
      </c>
      <c r="R19" s="22">
        <v>70.0</v>
      </c>
      <c r="S19" s="233">
        <v>80.0</v>
      </c>
      <c r="T19" s="23">
        <f t="shared" si="32"/>
        <v>287</v>
      </c>
      <c r="U19" s="234">
        <f t="shared" si="33"/>
        <v>71.75</v>
      </c>
      <c r="V19" s="38">
        <v>20.0</v>
      </c>
      <c r="W19" s="235">
        <f t="shared" si="34"/>
        <v>37.5</v>
      </c>
      <c r="X19" s="38">
        <v>38.0</v>
      </c>
      <c r="Y19" s="23">
        <f t="shared" si="35"/>
        <v>646</v>
      </c>
      <c r="Z19" s="236" t="b">
        <f t="shared" si="36"/>
        <v>1</v>
      </c>
      <c r="AA19" s="236" t="b">
        <f t="shared" si="37"/>
        <v>1</v>
      </c>
      <c r="AB19" s="229" t="b">
        <f t="shared" si="38"/>
        <v>0</v>
      </c>
      <c r="AC19" s="229" t="b">
        <f t="shared" si="39"/>
        <v>1</v>
      </c>
      <c r="AD19" s="229" t="b">
        <f t="shared" si="40"/>
        <v>1</v>
      </c>
      <c r="AE19" s="229" t="b">
        <f t="shared" si="41"/>
        <v>1</v>
      </c>
      <c r="AF19" s="229" t="b">
        <f t="shared" si="42"/>
        <v>0</v>
      </c>
      <c r="AG19" s="14"/>
      <c r="AH19" s="14"/>
      <c r="AI19" s="237">
        <v>75.0</v>
      </c>
      <c r="AJ19" s="14"/>
      <c r="AK19" s="14"/>
      <c r="AL19" s="14"/>
      <c r="AM19" s="14"/>
      <c r="AN19" s="14"/>
      <c r="AO19" s="14"/>
      <c r="AP19" s="14"/>
      <c r="AQ19" s="14"/>
      <c r="AR19" s="14"/>
      <c r="AS19" s="14"/>
    </row>
    <row r="20" ht="15.75" customHeight="1">
      <c r="A20" s="26">
        <f t="shared" ref="A20:B20" si="44">A19+1</f>
        <v>15</v>
      </c>
      <c r="B20" s="15">
        <f t="shared" si="44"/>
        <v>4</v>
      </c>
      <c r="C20" s="24"/>
      <c r="D20" s="17" t="s">
        <v>847</v>
      </c>
      <c r="E20" s="17" t="s">
        <v>848</v>
      </c>
      <c r="F20" s="18" t="s">
        <v>849</v>
      </c>
      <c r="G20" s="19">
        <v>493810.0</v>
      </c>
      <c r="H20" s="20" t="s">
        <v>5</v>
      </c>
      <c r="I20" s="31" t="s">
        <v>1</v>
      </c>
      <c r="J20" s="81">
        <v>72.0</v>
      </c>
      <c r="K20" s="81">
        <v>75.0</v>
      </c>
      <c r="L20" s="81">
        <v>70.0</v>
      </c>
      <c r="M20" s="81">
        <v>73.0</v>
      </c>
      <c r="N20" s="231">
        <f t="shared" si="30"/>
        <v>290</v>
      </c>
      <c r="O20" s="232">
        <f t="shared" si="31"/>
        <v>72.5</v>
      </c>
      <c r="P20" s="81">
        <v>49.0</v>
      </c>
      <c r="Q20" s="81">
        <v>78.0</v>
      </c>
      <c r="R20" s="22">
        <v>74.0</v>
      </c>
      <c r="S20" s="233">
        <v>76.0</v>
      </c>
      <c r="T20" s="23">
        <f t="shared" si="32"/>
        <v>277</v>
      </c>
      <c r="U20" s="234">
        <f t="shared" si="33"/>
        <v>69.25</v>
      </c>
      <c r="V20" s="38">
        <v>40.0</v>
      </c>
      <c r="W20" s="235">
        <f t="shared" si="34"/>
        <v>38.5</v>
      </c>
      <c r="X20" s="38">
        <v>46.0</v>
      </c>
      <c r="Y20" s="23">
        <f t="shared" si="35"/>
        <v>653</v>
      </c>
      <c r="Z20" s="236" t="b">
        <f t="shared" si="36"/>
        <v>1</v>
      </c>
      <c r="AA20" s="236" t="b">
        <f t="shared" si="37"/>
        <v>1</v>
      </c>
      <c r="AB20" s="229" t="b">
        <f t="shared" si="38"/>
        <v>1</v>
      </c>
      <c r="AC20" s="229" t="b">
        <f t="shared" si="39"/>
        <v>1</v>
      </c>
      <c r="AD20" s="229" t="b">
        <f t="shared" si="40"/>
        <v>1</v>
      </c>
      <c r="AE20" s="229" t="b">
        <f t="shared" si="41"/>
        <v>1</v>
      </c>
      <c r="AF20" s="238" t="b">
        <v>1</v>
      </c>
      <c r="AG20" s="14"/>
      <c r="AH20" s="14"/>
      <c r="AI20" s="237">
        <v>77.0</v>
      </c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ht="15.75" customHeight="1">
      <c r="A21" s="26">
        <f t="shared" ref="A21:B21" si="45">A20+1</f>
        <v>16</v>
      </c>
      <c r="B21" s="15">
        <f t="shared" si="45"/>
        <v>5</v>
      </c>
      <c r="C21" s="24"/>
      <c r="D21" s="17" t="s">
        <v>850</v>
      </c>
      <c r="E21" s="17" t="s">
        <v>851</v>
      </c>
      <c r="F21" s="18" t="s">
        <v>820</v>
      </c>
      <c r="G21" s="19">
        <v>493841.0</v>
      </c>
      <c r="H21" s="20" t="s">
        <v>5</v>
      </c>
      <c r="I21" s="31" t="s">
        <v>1</v>
      </c>
      <c r="J21" s="81">
        <v>80.0</v>
      </c>
      <c r="K21" s="81">
        <v>72.0</v>
      </c>
      <c r="L21" s="81">
        <v>75.0</v>
      </c>
      <c r="M21" s="81">
        <v>80.0</v>
      </c>
      <c r="N21" s="231">
        <f t="shared" si="30"/>
        <v>307</v>
      </c>
      <c r="O21" s="232">
        <f t="shared" si="31"/>
        <v>76.75</v>
      </c>
      <c r="P21" s="81">
        <v>45.0</v>
      </c>
      <c r="Q21" s="81">
        <v>78.0</v>
      </c>
      <c r="R21" s="22">
        <v>67.0</v>
      </c>
      <c r="S21" s="233">
        <v>79.0</v>
      </c>
      <c r="T21" s="23">
        <f t="shared" si="32"/>
        <v>269</v>
      </c>
      <c r="U21" s="234">
        <f t="shared" si="33"/>
        <v>67.25</v>
      </c>
      <c r="V21" s="38">
        <v>40.0</v>
      </c>
      <c r="W21" s="235">
        <f t="shared" si="34"/>
        <v>36.5</v>
      </c>
      <c r="X21" s="38">
        <v>40.0</v>
      </c>
      <c r="Y21" s="23">
        <f t="shared" si="35"/>
        <v>656</v>
      </c>
      <c r="Z21" s="236" t="b">
        <f t="shared" si="36"/>
        <v>1</v>
      </c>
      <c r="AA21" s="236" t="b">
        <f t="shared" si="37"/>
        <v>1</v>
      </c>
      <c r="AB21" s="229" t="b">
        <f t="shared" si="38"/>
        <v>1</v>
      </c>
      <c r="AC21" s="229" t="b">
        <f t="shared" si="39"/>
        <v>1</v>
      </c>
      <c r="AD21" s="229" t="b">
        <f t="shared" si="40"/>
        <v>1</v>
      </c>
      <c r="AE21" s="229" t="b">
        <f t="shared" si="41"/>
        <v>1</v>
      </c>
      <c r="AF21" s="229" t="b">
        <f t="shared" ref="AF21:AF23" si="47">AND(Z21:AE21)</f>
        <v>1</v>
      </c>
      <c r="AG21" s="14"/>
      <c r="AH21" s="14"/>
      <c r="AI21" s="237">
        <v>73.0</v>
      </c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ht="15.75" customHeight="1">
      <c r="A22" s="26">
        <f t="shared" ref="A22:B22" si="46">A21+1</f>
        <v>17</v>
      </c>
      <c r="B22" s="15">
        <f t="shared" si="46"/>
        <v>6</v>
      </c>
      <c r="C22" s="24"/>
      <c r="D22" s="17" t="s">
        <v>852</v>
      </c>
      <c r="E22" s="17" t="s">
        <v>853</v>
      </c>
      <c r="F22" s="18" t="s">
        <v>854</v>
      </c>
      <c r="G22" s="19">
        <v>493476.0</v>
      </c>
      <c r="H22" s="20" t="s">
        <v>5</v>
      </c>
      <c r="I22" s="31" t="s">
        <v>1</v>
      </c>
      <c r="J22" s="81">
        <v>60.0</v>
      </c>
      <c r="K22" s="81">
        <v>70.0</v>
      </c>
      <c r="L22" s="81">
        <v>75.0</v>
      </c>
      <c r="M22" s="81">
        <v>69.0</v>
      </c>
      <c r="N22" s="231">
        <f t="shared" si="30"/>
        <v>274</v>
      </c>
      <c r="O22" s="232">
        <f t="shared" si="31"/>
        <v>68.5</v>
      </c>
      <c r="P22" s="81">
        <v>47.0</v>
      </c>
      <c r="Q22" s="81">
        <v>72.0</v>
      </c>
      <c r="R22" s="22">
        <v>76.0</v>
      </c>
      <c r="S22" s="233">
        <v>15.0</v>
      </c>
      <c r="T22" s="23">
        <f t="shared" si="32"/>
        <v>210</v>
      </c>
      <c r="U22" s="234">
        <f t="shared" si="33"/>
        <v>52.5</v>
      </c>
      <c r="V22" s="38">
        <v>40.0</v>
      </c>
      <c r="W22" s="235">
        <f t="shared" si="34"/>
        <v>29.5</v>
      </c>
      <c r="X22" s="38">
        <v>38.0</v>
      </c>
      <c r="Y22" s="23">
        <f t="shared" si="35"/>
        <v>562</v>
      </c>
      <c r="Z22" s="236" t="b">
        <f t="shared" si="36"/>
        <v>1</v>
      </c>
      <c r="AA22" s="236" t="b">
        <f t="shared" si="37"/>
        <v>0</v>
      </c>
      <c r="AB22" s="229" t="b">
        <f t="shared" si="38"/>
        <v>1</v>
      </c>
      <c r="AC22" s="229" t="b">
        <f t="shared" si="39"/>
        <v>0</v>
      </c>
      <c r="AD22" s="229" t="b">
        <f t="shared" si="40"/>
        <v>1</v>
      </c>
      <c r="AE22" s="229" t="b">
        <f t="shared" si="41"/>
        <v>1</v>
      </c>
      <c r="AF22" s="229" t="b">
        <f t="shared" si="47"/>
        <v>0</v>
      </c>
      <c r="AG22" s="14"/>
      <c r="AH22" s="14"/>
      <c r="AI22" s="237">
        <v>59.0</v>
      </c>
      <c r="AJ22" s="14"/>
      <c r="AK22" s="14"/>
      <c r="AL22" s="14"/>
      <c r="AM22" s="14"/>
      <c r="AN22" s="14"/>
      <c r="AO22" s="14"/>
      <c r="AP22" s="14"/>
      <c r="AQ22" s="14"/>
      <c r="AR22" s="14"/>
      <c r="AS22" s="14"/>
    </row>
    <row r="23" ht="15.75" customHeight="1">
      <c r="A23" s="22">
        <f t="shared" ref="A23:B23" si="48">A22+1</f>
        <v>18</v>
      </c>
      <c r="B23" s="92">
        <f t="shared" si="48"/>
        <v>7</v>
      </c>
      <c r="C23" s="93"/>
      <c r="D23" s="49" t="s">
        <v>109</v>
      </c>
      <c r="E23" s="49" t="s">
        <v>276</v>
      </c>
      <c r="F23" s="78" t="s">
        <v>610</v>
      </c>
      <c r="G23" s="94">
        <v>529270.0</v>
      </c>
      <c r="H23" s="80" t="s">
        <v>50</v>
      </c>
      <c r="I23" s="81" t="s">
        <v>1</v>
      </c>
      <c r="J23" s="81">
        <v>72.0</v>
      </c>
      <c r="K23" s="81">
        <v>80.0</v>
      </c>
      <c r="L23" s="81">
        <v>78.0</v>
      </c>
      <c r="M23" s="81">
        <v>69.0</v>
      </c>
      <c r="N23" s="231">
        <f t="shared" si="30"/>
        <v>299</v>
      </c>
      <c r="O23" s="232">
        <f t="shared" si="31"/>
        <v>74.75</v>
      </c>
      <c r="P23" s="81">
        <v>74.0</v>
      </c>
      <c r="Q23" s="81">
        <v>69.0</v>
      </c>
      <c r="R23" s="22">
        <v>75.0</v>
      </c>
      <c r="S23" s="233">
        <v>80.0</v>
      </c>
      <c r="T23" s="23">
        <f t="shared" si="32"/>
        <v>298</v>
      </c>
      <c r="U23" s="234">
        <f t="shared" si="33"/>
        <v>74.5</v>
      </c>
      <c r="V23" s="38">
        <v>40.0</v>
      </c>
      <c r="W23" s="235">
        <f t="shared" si="34"/>
        <v>42.5</v>
      </c>
      <c r="X23" s="38">
        <v>45.0</v>
      </c>
      <c r="Y23" s="23">
        <f t="shared" si="35"/>
        <v>682</v>
      </c>
      <c r="Z23" s="236" t="b">
        <f t="shared" si="36"/>
        <v>1</v>
      </c>
      <c r="AA23" s="236" t="b">
        <f t="shared" si="37"/>
        <v>1</v>
      </c>
      <c r="AB23" s="229" t="b">
        <f t="shared" si="38"/>
        <v>1</v>
      </c>
      <c r="AC23" s="229" t="b">
        <f t="shared" si="39"/>
        <v>1</v>
      </c>
      <c r="AD23" s="229" t="b">
        <f t="shared" si="40"/>
        <v>1</v>
      </c>
      <c r="AE23" s="229" t="b">
        <f t="shared" si="41"/>
        <v>1</v>
      </c>
      <c r="AF23" s="229" t="b">
        <f t="shared" si="47"/>
        <v>1</v>
      </c>
      <c r="AG23" s="14"/>
      <c r="AH23" s="14"/>
      <c r="AI23" s="237">
        <v>85.0</v>
      </c>
      <c r="AJ23" s="14"/>
      <c r="AK23" s="14"/>
      <c r="AL23" s="14"/>
      <c r="AM23" s="14"/>
      <c r="AN23" s="14"/>
      <c r="AO23" s="14"/>
      <c r="AP23" s="14"/>
      <c r="AQ23" s="14"/>
      <c r="AR23" s="14"/>
      <c r="AS23" s="14"/>
    </row>
    <row r="24" ht="15.75" customHeight="1">
      <c r="A24" s="26">
        <f t="shared" ref="A24:B24" si="49">A23+1</f>
        <v>19</v>
      </c>
      <c r="B24" s="15">
        <f t="shared" si="49"/>
        <v>8</v>
      </c>
      <c r="C24" s="25"/>
      <c r="D24" s="17" t="s">
        <v>855</v>
      </c>
      <c r="E24" s="17" t="s">
        <v>856</v>
      </c>
      <c r="F24" s="18" t="s">
        <v>820</v>
      </c>
      <c r="G24" s="19">
        <v>531461.0</v>
      </c>
      <c r="H24" s="20" t="s">
        <v>50</v>
      </c>
      <c r="I24" s="31" t="s">
        <v>1</v>
      </c>
      <c r="J24" s="81">
        <v>74.0</v>
      </c>
      <c r="K24" s="81">
        <v>80.0</v>
      </c>
      <c r="L24" s="81">
        <v>80.0</v>
      </c>
      <c r="M24" s="81">
        <v>80.0</v>
      </c>
      <c r="N24" s="231">
        <f t="shared" si="30"/>
        <v>314</v>
      </c>
      <c r="O24" s="232">
        <f t="shared" si="31"/>
        <v>78.5</v>
      </c>
      <c r="P24" s="81">
        <v>68.0</v>
      </c>
      <c r="Q24" s="81">
        <v>68.0</v>
      </c>
      <c r="R24" s="22">
        <v>75.0</v>
      </c>
      <c r="S24" s="233">
        <v>77.0</v>
      </c>
      <c r="T24" s="23">
        <f t="shared" si="32"/>
        <v>288</v>
      </c>
      <c r="U24" s="234">
        <f t="shared" si="33"/>
        <v>72</v>
      </c>
      <c r="V24" s="38">
        <v>40.0</v>
      </c>
      <c r="W24" s="235">
        <f t="shared" si="34"/>
        <v>41</v>
      </c>
      <c r="X24" s="38">
        <v>43.0</v>
      </c>
      <c r="Y24" s="23">
        <f t="shared" si="35"/>
        <v>685</v>
      </c>
      <c r="Z24" s="236" t="b">
        <f t="shared" si="36"/>
        <v>1</v>
      </c>
      <c r="AA24" s="236" t="b">
        <f t="shared" si="37"/>
        <v>1</v>
      </c>
      <c r="AB24" s="229" t="b">
        <f t="shared" si="38"/>
        <v>1</v>
      </c>
      <c r="AC24" s="229" t="b">
        <f t="shared" si="39"/>
        <v>1</v>
      </c>
      <c r="AD24" s="229" t="b">
        <f t="shared" si="40"/>
        <v>1</v>
      </c>
      <c r="AE24" s="229" t="b">
        <f t="shared" si="41"/>
        <v>1</v>
      </c>
      <c r="AF24" s="238" t="b">
        <v>1</v>
      </c>
      <c r="AG24" s="14"/>
      <c r="AH24" s="14"/>
      <c r="AI24" s="237">
        <v>82.0</v>
      </c>
      <c r="AJ24" s="14"/>
      <c r="AK24" s="14"/>
      <c r="AL24" s="14"/>
      <c r="AM24" s="14"/>
      <c r="AN24" s="14"/>
      <c r="AO24" s="14"/>
      <c r="AP24" s="14"/>
      <c r="AQ24" s="14"/>
      <c r="AR24" s="14"/>
      <c r="AS24" s="14"/>
    </row>
    <row r="25" ht="15.75" customHeight="1">
      <c r="A25" s="26">
        <f t="shared" ref="A25:B25" si="50">A24+1</f>
        <v>20</v>
      </c>
      <c r="B25" s="15">
        <f t="shared" si="50"/>
        <v>9</v>
      </c>
      <c r="C25" s="25"/>
      <c r="D25" s="17" t="s">
        <v>857</v>
      </c>
      <c r="E25" s="17" t="s">
        <v>858</v>
      </c>
      <c r="F25" s="18" t="s">
        <v>854</v>
      </c>
      <c r="G25" s="19">
        <v>529239.0</v>
      </c>
      <c r="H25" s="20" t="s">
        <v>50</v>
      </c>
      <c r="I25" s="31" t="s">
        <v>1</v>
      </c>
      <c r="J25" s="81">
        <v>67.0</v>
      </c>
      <c r="K25" s="81">
        <v>60.0</v>
      </c>
      <c r="L25" s="81">
        <v>78.0</v>
      </c>
      <c r="M25" s="81">
        <v>69.0</v>
      </c>
      <c r="N25" s="231">
        <f t="shared" si="30"/>
        <v>274</v>
      </c>
      <c r="O25" s="232">
        <f t="shared" si="31"/>
        <v>68.5</v>
      </c>
      <c r="P25" s="81">
        <v>0.0</v>
      </c>
      <c r="Q25" s="81">
        <v>69.0</v>
      </c>
      <c r="R25" s="22">
        <v>73.0</v>
      </c>
      <c r="S25" s="233">
        <v>80.0</v>
      </c>
      <c r="T25" s="23">
        <f t="shared" si="32"/>
        <v>222</v>
      </c>
      <c r="U25" s="234">
        <f t="shared" si="33"/>
        <v>55.5</v>
      </c>
      <c r="V25" s="38">
        <v>40.0</v>
      </c>
      <c r="W25" s="235">
        <f t="shared" si="34"/>
        <v>34</v>
      </c>
      <c r="X25" s="38">
        <v>41.0</v>
      </c>
      <c r="Y25" s="23">
        <f t="shared" si="35"/>
        <v>577</v>
      </c>
      <c r="Z25" s="236" t="b">
        <f t="shared" si="36"/>
        <v>1</v>
      </c>
      <c r="AA25" s="236" t="b">
        <f t="shared" si="37"/>
        <v>0</v>
      </c>
      <c r="AB25" s="229" t="b">
        <f t="shared" si="38"/>
        <v>1</v>
      </c>
      <c r="AC25" s="229" t="b">
        <f t="shared" si="39"/>
        <v>1</v>
      </c>
      <c r="AD25" s="229" t="b">
        <f t="shared" si="40"/>
        <v>1</v>
      </c>
      <c r="AE25" s="229" t="b">
        <f t="shared" si="41"/>
        <v>1</v>
      </c>
      <c r="AF25" s="229" t="b">
        <f t="shared" ref="AF25:AF26" si="52">AND(Z25:AE25)</f>
        <v>0</v>
      </c>
      <c r="AG25" s="14"/>
      <c r="AH25" s="14"/>
      <c r="AI25" s="237">
        <v>68.0</v>
      </c>
      <c r="AJ25" s="14"/>
      <c r="AK25" s="14"/>
      <c r="AL25" s="14"/>
      <c r="AM25" s="14"/>
      <c r="AN25" s="14"/>
      <c r="AO25" s="14"/>
      <c r="AP25" s="14"/>
      <c r="AQ25" s="14"/>
      <c r="AR25" s="14"/>
      <c r="AS25" s="14"/>
    </row>
    <row r="26" ht="15.75" customHeight="1">
      <c r="A26" s="26">
        <f t="shared" ref="A26:B26" si="51">A25+1</f>
        <v>21</v>
      </c>
      <c r="B26" s="15">
        <f t="shared" si="51"/>
        <v>10</v>
      </c>
      <c r="C26" s="25"/>
      <c r="D26" s="17" t="s">
        <v>859</v>
      </c>
      <c r="E26" s="17" t="s">
        <v>860</v>
      </c>
      <c r="F26" s="18" t="s">
        <v>823</v>
      </c>
      <c r="G26" s="19">
        <v>528174.0</v>
      </c>
      <c r="H26" s="20" t="s">
        <v>50</v>
      </c>
      <c r="I26" s="31" t="s">
        <v>1</v>
      </c>
      <c r="J26" s="81">
        <v>67.0</v>
      </c>
      <c r="K26" s="81">
        <v>62.0</v>
      </c>
      <c r="L26" s="81">
        <v>75.0</v>
      </c>
      <c r="M26" s="81">
        <v>73.0</v>
      </c>
      <c r="N26" s="231">
        <f t="shared" si="30"/>
        <v>277</v>
      </c>
      <c r="O26" s="232">
        <f t="shared" si="31"/>
        <v>69.25</v>
      </c>
      <c r="P26" s="81">
        <v>0.0</v>
      </c>
      <c r="Q26" s="81">
        <v>78.0</v>
      </c>
      <c r="R26" s="22">
        <v>80.0</v>
      </c>
      <c r="S26" s="233">
        <v>0.0</v>
      </c>
      <c r="T26" s="23">
        <f t="shared" si="32"/>
        <v>158</v>
      </c>
      <c r="U26" s="234">
        <f t="shared" si="33"/>
        <v>39.5</v>
      </c>
      <c r="V26" s="38">
        <v>40.0</v>
      </c>
      <c r="W26" s="235">
        <f t="shared" si="34"/>
        <v>39</v>
      </c>
      <c r="X26" s="38">
        <v>46.0</v>
      </c>
      <c r="Y26" s="23">
        <f t="shared" si="35"/>
        <v>521</v>
      </c>
      <c r="Z26" s="236" t="b">
        <f t="shared" si="36"/>
        <v>1</v>
      </c>
      <c r="AA26" s="236" t="b">
        <f t="shared" si="37"/>
        <v>0</v>
      </c>
      <c r="AB26" s="229" t="b">
        <f t="shared" si="38"/>
        <v>1</v>
      </c>
      <c r="AC26" s="229" t="b">
        <f t="shared" si="39"/>
        <v>1</v>
      </c>
      <c r="AD26" s="229" t="b">
        <f t="shared" si="40"/>
        <v>1</v>
      </c>
      <c r="AE26" s="229" t="b">
        <f t="shared" si="41"/>
        <v>1</v>
      </c>
      <c r="AF26" s="229" t="b">
        <f t="shared" si="52"/>
        <v>0</v>
      </c>
      <c r="AG26" s="14"/>
      <c r="AH26" s="14"/>
      <c r="AI26" s="237">
        <v>78.0</v>
      </c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  <row r="27" ht="15.75" customHeight="1">
      <c r="A27" s="14"/>
      <c r="B27" s="21"/>
      <c r="C27" s="21"/>
      <c r="D27" s="14"/>
      <c r="E27" s="14"/>
      <c r="F27" s="14"/>
      <c r="G27" s="14"/>
      <c r="H27" s="41"/>
      <c r="I27" s="42"/>
      <c r="J27" s="81"/>
      <c r="K27" s="43"/>
      <c r="L27" s="252"/>
      <c r="M27" s="43"/>
      <c r="N27" s="243"/>
      <c r="O27" s="244"/>
      <c r="P27" s="43"/>
      <c r="Q27" s="43"/>
      <c r="R27" s="43"/>
      <c r="S27" s="243"/>
      <c r="T27" s="246"/>
      <c r="U27" s="247"/>
      <c r="V27" s="43"/>
      <c r="W27" s="43"/>
      <c r="X27" s="43"/>
      <c r="Y27" s="23"/>
      <c r="Z27" s="236"/>
      <c r="AA27" s="236"/>
      <c r="AB27" s="248"/>
      <c r="AC27" s="248"/>
      <c r="AD27" s="248"/>
      <c r="AE27" s="229"/>
      <c r="AF27" s="229"/>
      <c r="AG27" s="14"/>
      <c r="AH27" s="14"/>
      <c r="AI27" s="243"/>
      <c r="AJ27" s="14"/>
      <c r="AK27" s="14"/>
      <c r="AL27" s="14"/>
      <c r="AM27" s="14"/>
      <c r="AN27" s="14"/>
      <c r="AO27" s="14"/>
      <c r="AP27" s="14"/>
      <c r="AQ27" s="14"/>
      <c r="AR27" s="14"/>
      <c r="AS27" s="14"/>
    </row>
    <row r="28" ht="15.75" customHeight="1">
      <c r="A28" s="14"/>
      <c r="B28" s="21"/>
      <c r="C28" s="21"/>
      <c r="D28" s="14"/>
      <c r="E28" s="14"/>
      <c r="F28" s="14"/>
      <c r="G28" s="14"/>
      <c r="H28" s="41"/>
      <c r="I28" s="31" t="s">
        <v>67</v>
      </c>
      <c r="J28" s="253">
        <f>sum(J17:J26)</f>
        <v>694</v>
      </c>
      <c r="K28" s="104">
        <f t="shared" ref="K28:L28" si="53">SUM(K17:K26)</f>
        <v>712</v>
      </c>
      <c r="L28" s="104">
        <f t="shared" si="53"/>
        <v>764</v>
      </c>
      <c r="M28" s="104"/>
      <c r="N28" s="231"/>
      <c r="O28" s="232"/>
      <c r="P28" s="104">
        <f>SUM(P17:P26)</f>
        <v>470</v>
      </c>
      <c r="Q28" s="104">
        <f>SUM(Q16:Q26)</f>
        <v>731</v>
      </c>
      <c r="R28" s="28">
        <f>SUM(R17:R26)</f>
        <v>732</v>
      </c>
      <c r="S28" s="239"/>
      <c r="T28" s="23"/>
      <c r="U28" s="234"/>
      <c r="V28" s="44">
        <f>SUM(V17:V26)</f>
        <v>380</v>
      </c>
      <c r="W28" s="43"/>
      <c r="X28" s="44">
        <f>SUM(X17:X26)</f>
        <v>411</v>
      </c>
      <c r="Y28" s="23"/>
      <c r="Z28" s="236"/>
      <c r="AA28" s="236"/>
      <c r="AB28" s="248"/>
      <c r="AC28" s="248"/>
      <c r="AD28" s="248"/>
      <c r="AE28" s="229"/>
      <c r="AF28" s="229"/>
      <c r="AG28" s="14"/>
      <c r="AH28" s="14"/>
      <c r="AI28" s="243">
        <f>SUM(AI17:AI26)</f>
        <v>749</v>
      </c>
      <c r="AJ28" s="14"/>
      <c r="AK28" s="14"/>
      <c r="AL28" s="14"/>
      <c r="AM28" s="14"/>
      <c r="AN28" s="14"/>
      <c r="AO28" s="14"/>
      <c r="AP28" s="14"/>
      <c r="AQ28" s="14"/>
      <c r="AR28" s="14"/>
      <c r="AS28" s="14"/>
    </row>
    <row r="29" ht="15.75" customHeight="1">
      <c r="A29" s="14" t="s">
        <v>11</v>
      </c>
      <c r="B29" s="21"/>
      <c r="C29" s="21"/>
      <c r="D29" s="14"/>
      <c r="E29" s="14"/>
      <c r="F29" s="14"/>
      <c r="G29" s="14"/>
      <c r="H29" s="45"/>
      <c r="I29" s="34" t="s">
        <v>68</v>
      </c>
      <c r="J29" s="242">
        <f t="shared" ref="J29:L29" si="54">AVERAGE(J17:J26)</f>
        <v>69.4</v>
      </c>
      <c r="K29" s="242">
        <f t="shared" si="54"/>
        <v>71.2</v>
      </c>
      <c r="L29" s="242">
        <f t="shared" si="54"/>
        <v>76.4</v>
      </c>
      <c r="M29" s="242">
        <f>AVERAGE($M$17:$M$26)</f>
        <v>73.4</v>
      </c>
      <c r="N29" s="243"/>
      <c r="O29" s="244">
        <f t="shared" ref="O29:R29" si="55">AVERAGE(O17:O26)</f>
        <v>72.6</v>
      </c>
      <c r="P29" s="242">
        <f t="shared" si="55"/>
        <v>47</v>
      </c>
      <c r="Q29" s="242">
        <f t="shared" si="55"/>
        <v>73.1</v>
      </c>
      <c r="R29" s="242">
        <f t="shared" si="55"/>
        <v>73.2</v>
      </c>
      <c r="S29" s="245">
        <f>AVERAGE($S$17:$S$26)</f>
        <v>63</v>
      </c>
      <c r="T29" s="246"/>
      <c r="U29" s="247">
        <f t="shared" ref="U29:X29" si="56">AVERAGE(U17:U26)</f>
        <v>64.075</v>
      </c>
      <c r="V29" s="35">
        <f t="shared" si="56"/>
        <v>38</v>
      </c>
      <c r="W29" s="35">
        <f t="shared" si="56"/>
        <v>37.45</v>
      </c>
      <c r="X29" s="35">
        <f t="shared" si="56"/>
        <v>41.1</v>
      </c>
      <c r="Y29" s="46">
        <f>sum(Y17:Y26)</f>
        <v>6258</v>
      </c>
      <c r="Z29" s="236"/>
      <c r="AA29" s="236"/>
      <c r="AB29" s="248"/>
      <c r="AC29" s="248"/>
      <c r="AD29" s="248"/>
      <c r="AE29" s="229"/>
      <c r="AF29" s="229"/>
      <c r="AG29" s="14"/>
      <c r="AH29" s="14"/>
      <c r="AI29" s="249">
        <f>AVERAGE(AI17:AI26)</f>
        <v>74.9</v>
      </c>
      <c r="AJ29" s="14"/>
      <c r="AK29" s="14"/>
      <c r="AL29" s="14"/>
      <c r="AM29" s="14"/>
      <c r="AN29" s="14"/>
      <c r="AO29" s="14"/>
      <c r="AP29" s="14"/>
      <c r="AQ29" s="14"/>
      <c r="AR29" s="14"/>
      <c r="AS29" s="14"/>
    </row>
    <row r="30" ht="15.75" customHeight="1">
      <c r="A30" s="14" t="s">
        <v>11</v>
      </c>
      <c r="B30" s="15"/>
      <c r="C30" s="21"/>
      <c r="D30" s="9" t="s">
        <v>13</v>
      </c>
      <c r="E30" s="10" t="s">
        <v>14</v>
      </c>
      <c r="F30" s="11" t="s">
        <v>15</v>
      </c>
      <c r="G30" s="11" t="s">
        <v>16</v>
      </c>
      <c r="H30" s="11" t="s">
        <v>17</v>
      </c>
      <c r="I30" s="47" t="s">
        <v>18</v>
      </c>
      <c r="J30" s="224" t="s">
        <v>810</v>
      </c>
      <c r="K30" s="224" t="s">
        <v>811</v>
      </c>
      <c r="L30" s="224" t="s">
        <v>812</v>
      </c>
      <c r="M30" s="224" t="s">
        <v>813</v>
      </c>
      <c r="N30" s="254" t="s">
        <v>69</v>
      </c>
      <c r="O30" s="255" t="s">
        <v>861</v>
      </c>
      <c r="P30" s="12" t="s">
        <v>583</v>
      </c>
      <c r="Q30" s="12" t="s">
        <v>584</v>
      </c>
      <c r="R30" s="12" t="s">
        <v>585</v>
      </c>
      <c r="S30" s="48" t="s">
        <v>586</v>
      </c>
      <c r="T30" s="254" t="s">
        <v>69</v>
      </c>
      <c r="U30" s="250" t="s">
        <v>842</v>
      </c>
      <c r="V30" s="228" t="s">
        <v>588</v>
      </c>
      <c r="W30" s="228" t="s">
        <v>816</v>
      </c>
      <c r="X30" s="12" t="s">
        <v>19</v>
      </c>
      <c r="Y30" s="48" t="s">
        <v>69</v>
      </c>
      <c r="Z30" s="229" t="s">
        <v>382</v>
      </c>
      <c r="AA30" s="229" t="s">
        <v>589</v>
      </c>
      <c r="AB30" s="229" t="s">
        <v>590</v>
      </c>
      <c r="AC30" s="229" t="s">
        <v>817</v>
      </c>
      <c r="AD30" s="229" t="s">
        <v>591</v>
      </c>
      <c r="AE30" s="229" t="s">
        <v>592</v>
      </c>
      <c r="AF30" s="229" t="s">
        <v>593</v>
      </c>
      <c r="AG30" s="14"/>
      <c r="AH30" s="14"/>
      <c r="AI30" s="230" t="s">
        <v>816</v>
      </c>
      <c r="AJ30" s="14"/>
      <c r="AK30" s="14"/>
      <c r="AL30" s="14"/>
      <c r="AM30" s="14"/>
      <c r="AN30" s="14"/>
      <c r="AO30" s="14"/>
      <c r="AP30" s="14"/>
      <c r="AQ30" s="14"/>
      <c r="AR30" s="14"/>
      <c r="AS30" s="14"/>
    </row>
    <row r="31" ht="15.75" customHeight="1">
      <c r="A31" s="26">
        <f>A26+1</f>
        <v>22</v>
      </c>
      <c r="B31" s="27">
        <v>1.0</v>
      </c>
      <c r="C31" s="25"/>
      <c r="D31" s="49" t="s">
        <v>862</v>
      </c>
      <c r="E31" s="17" t="s">
        <v>185</v>
      </c>
      <c r="F31" s="18" t="s">
        <v>825</v>
      </c>
      <c r="G31" s="19">
        <v>496002.0</v>
      </c>
      <c r="H31" s="20" t="s">
        <v>5</v>
      </c>
      <c r="I31" s="31" t="s">
        <v>2</v>
      </c>
      <c r="J31" s="81">
        <v>72.0</v>
      </c>
      <c r="K31" s="81">
        <v>62.0</v>
      </c>
      <c r="L31" s="81">
        <v>75.0</v>
      </c>
      <c r="M31" s="81">
        <v>75.0</v>
      </c>
      <c r="N31" s="231">
        <f t="shared" ref="N31:N42" si="58">SUM(J31:M31)</f>
        <v>284</v>
      </c>
      <c r="O31" s="232">
        <f t="shared" ref="O31:O42" si="59">AVERAGE(J31:M31)</f>
        <v>71</v>
      </c>
      <c r="P31" s="256">
        <v>58.0</v>
      </c>
      <c r="Q31" s="256">
        <v>78.0</v>
      </c>
      <c r="R31" s="50">
        <v>65.0</v>
      </c>
      <c r="S31" s="257">
        <v>76.0</v>
      </c>
      <c r="T31" s="23">
        <f t="shared" ref="T31:T42" si="60">SUM(P31:S31)</f>
        <v>277</v>
      </c>
      <c r="U31" s="234">
        <f t="shared" ref="U31:U42" si="61">AVERAGE(P31:S31)</f>
        <v>69.25</v>
      </c>
      <c r="V31" s="38">
        <v>20.0</v>
      </c>
      <c r="W31" s="235">
        <f t="shared" ref="W31:W42" si="62">AI31/2</f>
        <v>25</v>
      </c>
      <c r="X31" s="50">
        <v>39.0</v>
      </c>
      <c r="Y31" s="23">
        <f t="shared" ref="Y31:Y42" si="63">SUM(N31+T31+V31+X31)</f>
        <v>620</v>
      </c>
      <c r="Z31" s="236" t="b">
        <f t="shared" ref="Z31:Z42" si="64">IF(O31,O31&gt;=56,O31&lt;56)</f>
        <v>1</v>
      </c>
      <c r="AA31" s="236" t="b">
        <f t="shared" ref="AA31:AA42" si="65">IF(U31,U31&gt;=56,U31&lt;56)</f>
        <v>1</v>
      </c>
      <c r="AB31" s="229" t="b">
        <f t="shared" ref="AB31:AB42" si="66">IF(V31,V31=40)</f>
        <v>0</v>
      </c>
      <c r="AC31" s="229" t="b">
        <f t="shared" ref="AC31:AC42" si="67">IF(W31,W31&gt;=31)</f>
        <v>0</v>
      </c>
      <c r="AD31" s="229" t="b">
        <f t="shared" ref="AD31:AD42" si="68">IF(X31,X31&gt;=35)</f>
        <v>1</v>
      </c>
      <c r="AE31" s="229" t="b">
        <f t="shared" ref="AE31:AE42" si="69">IF(Y31,Y31&gt;=206)</f>
        <v>1</v>
      </c>
      <c r="AF31" s="229" t="b">
        <f t="shared" ref="AF31:AF33" si="70">AND(Z31:AE31)</f>
        <v>0</v>
      </c>
      <c r="AG31" s="14"/>
      <c r="AH31" s="14"/>
      <c r="AI31" s="257">
        <v>50.0</v>
      </c>
      <c r="AJ31" s="14"/>
      <c r="AK31" s="14"/>
      <c r="AL31" s="14"/>
      <c r="AM31" s="14"/>
      <c r="AN31" s="14"/>
      <c r="AO31" s="14"/>
      <c r="AP31" s="14"/>
      <c r="AQ31" s="14"/>
      <c r="AR31" s="14"/>
      <c r="AS31" s="14"/>
    </row>
    <row r="32" ht="15.75" customHeight="1">
      <c r="A32" s="26">
        <f t="shared" ref="A32:B32" si="57">A31+1</f>
        <v>23</v>
      </c>
      <c r="B32" s="27">
        <f t="shared" si="57"/>
        <v>2</v>
      </c>
      <c r="C32" s="25"/>
      <c r="D32" s="17" t="s">
        <v>863</v>
      </c>
      <c r="E32" s="17" t="s">
        <v>192</v>
      </c>
      <c r="F32" s="18" t="s">
        <v>849</v>
      </c>
      <c r="G32" s="19">
        <v>495637.0</v>
      </c>
      <c r="H32" s="20" t="s">
        <v>5</v>
      </c>
      <c r="I32" s="31" t="s">
        <v>2</v>
      </c>
      <c r="J32" s="81">
        <v>80.0</v>
      </c>
      <c r="K32" s="81">
        <v>63.0</v>
      </c>
      <c r="L32" s="81">
        <v>75.0</v>
      </c>
      <c r="M32" s="81">
        <v>78.0</v>
      </c>
      <c r="N32" s="231">
        <f t="shared" si="58"/>
        <v>296</v>
      </c>
      <c r="O32" s="232">
        <f t="shared" si="59"/>
        <v>74</v>
      </c>
      <c r="P32" s="256">
        <v>72.0</v>
      </c>
      <c r="Q32" s="256">
        <v>68.0</v>
      </c>
      <c r="R32" s="50">
        <v>71.0</v>
      </c>
      <c r="S32" s="257">
        <v>80.0</v>
      </c>
      <c r="T32" s="23">
        <f t="shared" si="60"/>
        <v>291</v>
      </c>
      <c r="U32" s="234">
        <f t="shared" si="61"/>
        <v>72.75</v>
      </c>
      <c r="V32" s="38">
        <v>40.0</v>
      </c>
      <c r="W32" s="235">
        <f t="shared" si="62"/>
        <v>29.5</v>
      </c>
      <c r="X32" s="50">
        <v>44.0</v>
      </c>
      <c r="Y32" s="23">
        <f t="shared" si="63"/>
        <v>671</v>
      </c>
      <c r="Z32" s="236" t="b">
        <f t="shared" si="64"/>
        <v>1</v>
      </c>
      <c r="AA32" s="236" t="b">
        <f t="shared" si="65"/>
        <v>1</v>
      </c>
      <c r="AB32" s="229" t="b">
        <f t="shared" si="66"/>
        <v>1</v>
      </c>
      <c r="AC32" s="229" t="b">
        <f t="shared" si="67"/>
        <v>0</v>
      </c>
      <c r="AD32" s="229" t="b">
        <f t="shared" si="68"/>
        <v>1</v>
      </c>
      <c r="AE32" s="229" t="b">
        <f t="shared" si="69"/>
        <v>1</v>
      </c>
      <c r="AF32" s="229" t="b">
        <f t="shared" si="70"/>
        <v>0</v>
      </c>
      <c r="AG32" s="14"/>
      <c r="AH32" s="14"/>
      <c r="AI32" s="257">
        <v>59.0</v>
      </c>
      <c r="AJ32" s="14"/>
      <c r="AK32" s="14"/>
      <c r="AL32" s="14"/>
      <c r="AM32" s="14"/>
      <c r="AN32" s="14"/>
      <c r="AO32" s="14"/>
      <c r="AP32" s="14"/>
      <c r="AQ32" s="14"/>
      <c r="AR32" s="14"/>
      <c r="AS32" s="14"/>
    </row>
    <row r="33" ht="15.75" customHeight="1">
      <c r="A33" s="26">
        <f t="shared" ref="A33:B33" si="71">A32+1</f>
        <v>24</v>
      </c>
      <c r="B33" s="27">
        <f t="shared" si="71"/>
        <v>3</v>
      </c>
      <c r="C33" s="25"/>
      <c r="D33" s="17" t="s">
        <v>864</v>
      </c>
      <c r="E33" s="17" t="s">
        <v>865</v>
      </c>
      <c r="F33" s="18" t="s">
        <v>823</v>
      </c>
      <c r="G33" s="19">
        <v>495271.0</v>
      </c>
      <c r="H33" s="20" t="s">
        <v>5</v>
      </c>
      <c r="I33" s="31" t="s">
        <v>2</v>
      </c>
      <c r="J33" s="81">
        <v>69.0</v>
      </c>
      <c r="K33" s="81">
        <v>62.0</v>
      </c>
      <c r="L33" s="81">
        <v>80.0</v>
      </c>
      <c r="M33" s="81">
        <v>78.0</v>
      </c>
      <c r="N33" s="231">
        <f t="shared" si="58"/>
        <v>289</v>
      </c>
      <c r="O33" s="232">
        <f t="shared" si="59"/>
        <v>72.25</v>
      </c>
      <c r="P33" s="256">
        <v>72.0</v>
      </c>
      <c r="Q33" s="256">
        <v>74.0</v>
      </c>
      <c r="R33" s="50">
        <v>72.0</v>
      </c>
      <c r="S33" s="257">
        <v>80.0</v>
      </c>
      <c r="T33" s="23">
        <f t="shared" si="60"/>
        <v>298</v>
      </c>
      <c r="U33" s="234">
        <f t="shared" si="61"/>
        <v>74.5</v>
      </c>
      <c r="V33" s="38">
        <v>40.0</v>
      </c>
      <c r="W33" s="235">
        <f t="shared" si="62"/>
        <v>34</v>
      </c>
      <c r="X33" s="50">
        <v>40.0</v>
      </c>
      <c r="Y33" s="23">
        <f t="shared" si="63"/>
        <v>667</v>
      </c>
      <c r="Z33" s="236" t="b">
        <f t="shared" si="64"/>
        <v>1</v>
      </c>
      <c r="AA33" s="236" t="b">
        <f t="shared" si="65"/>
        <v>1</v>
      </c>
      <c r="AB33" s="229" t="b">
        <f t="shared" si="66"/>
        <v>1</v>
      </c>
      <c r="AC33" s="229" t="b">
        <f t="shared" si="67"/>
        <v>1</v>
      </c>
      <c r="AD33" s="229" t="b">
        <f t="shared" si="68"/>
        <v>1</v>
      </c>
      <c r="AE33" s="229" t="b">
        <f t="shared" si="69"/>
        <v>1</v>
      </c>
      <c r="AF33" s="229" t="b">
        <f t="shared" si="70"/>
        <v>1</v>
      </c>
      <c r="AG33" s="14"/>
      <c r="AH33" s="14"/>
      <c r="AI33" s="257">
        <v>68.0</v>
      </c>
      <c r="AJ33" s="14"/>
      <c r="AK33" s="14"/>
      <c r="AL33" s="14"/>
      <c r="AM33" s="14"/>
      <c r="AN33" s="14"/>
      <c r="AO33" s="14"/>
      <c r="AP33" s="14"/>
      <c r="AQ33" s="14"/>
      <c r="AR33" s="14"/>
      <c r="AS33" s="14"/>
    </row>
    <row r="34" ht="15.75" customHeight="1">
      <c r="A34" s="26">
        <f t="shared" ref="A34:B34" si="72">A33+1</f>
        <v>25</v>
      </c>
      <c r="B34" s="27">
        <f t="shared" si="72"/>
        <v>4</v>
      </c>
      <c r="C34" s="25"/>
      <c r="D34" s="49" t="s">
        <v>866</v>
      </c>
      <c r="E34" s="17" t="s">
        <v>867</v>
      </c>
      <c r="F34" s="18" t="s">
        <v>820</v>
      </c>
      <c r="G34" s="19">
        <v>495668.0</v>
      </c>
      <c r="H34" s="20" t="s">
        <v>5</v>
      </c>
      <c r="I34" s="31" t="s">
        <v>2</v>
      </c>
      <c r="J34" s="81">
        <v>72.0</v>
      </c>
      <c r="K34" s="81">
        <v>62.0</v>
      </c>
      <c r="L34" s="81">
        <v>68.0</v>
      </c>
      <c r="M34" s="81">
        <v>75.0</v>
      </c>
      <c r="N34" s="231">
        <f t="shared" si="58"/>
        <v>277</v>
      </c>
      <c r="O34" s="232">
        <f t="shared" si="59"/>
        <v>69.25</v>
      </c>
      <c r="P34" s="256">
        <v>74.0</v>
      </c>
      <c r="Q34" s="256">
        <v>71.0</v>
      </c>
      <c r="R34" s="50">
        <v>74.0</v>
      </c>
      <c r="S34" s="257">
        <v>80.0</v>
      </c>
      <c r="T34" s="23">
        <f t="shared" si="60"/>
        <v>299</v>
      </c>
      <c r="U34" s="234">
        <f t="shared" si="61"/>
        <v>74.75</v>
      </c>
      <c r="V34" s="38">
        <v>40.0</v>
      </c>
      <c r="W34" s="235">
        <f t="shared" si="62"/>
        <v>36</v>
      </c>
      <c r="X34" s="50">
        <v>40.0</v>
      </c>
      <c r="Y34" s="23">
        <f t="shared" si="63"/>
        <v>656</v>
      </c>
      <c r="Z34" s="236" t="b">
        <f t="shared" si="64"/>
        <v>1</v>
      </c>
      <c r="AA34" s="236" t="b">
        <f t="shared" si="65"/>
        <v>1</v>
      </c>
      <c r="AB34" s="229" t="b">
        <f t="shared" si="66"/>
        <v>1</v>
      </c>
      <c r="AC34" s="229" t="b">
        <f t="shared" si="67"/>
        <v>1</v>
      </c>
      <c r="AD34" s="229" t="b">
        <f t="shared" si="68"/>
        <v>1</v>
      </c>
      <c r="AE34" s="229" t="b">
        <f t="shared" si="69"/>
        <v>1</v>
      </c>
      <c r="AF34" s="238" t="b">
        <v>1</v>
      </c>
      <c r="AG34" s="14"/>
      <c r="AH34" s="14"/>
      <c r="AI34" s="257">
        <v>72.0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</row>
    <row r="35" ht="15.75" customHeight="1">
      <c r="A35" s="26">
        <f t="shared" ref="A35:B35" si="73">A34+1</f>
        <v>26</v>
      </c>
      <c r="B35" s="27">
        <f t="shared" si="73"/>
        <v>5</v>
      </c>
      <c r="C35" s="25"/>
      <c r="D35" s="49" t="s">
        <v>868</v>
      </c>
      <c r="E35" s="17" t="s">
        <v>869</v>
      </c>
      <c r="F35" s="18" t="s">
        <v>610</v>
      </c>
      <c r="G35" s="19">
        <v>496033.0</v>
      </c>
      <c r="H35" s="20" t="s">
        <v>5</v>
      </c>
      <c r="I35" s="31" t="s">
        <v>2</v>
      </c>
      <c r="J35" s="81">
        <v>69.0</v>
      </c>
      <c r="K35" s="81">
        <v>72.0</v>
      </c>
      <c r="L35" s="81">
        <v>80.0</v>
      </c>
      <c r="M35" s="81">
        <v>80.0</v>
      </c>
      <c r="N35" s="231">
        <f t="shared" si="58"/>
        <v>301</v>
      </c>
      <c r="O35" s="232">
        <f t="shared" si="59"/>
        <v>75.25</v>
      </c>
      <c r="P35" s="256">
        <v>71.0</v>
      </c>
      <c r="Q35" s="256">
        <v>0.0</v>
      </c>
      <c r="R35" s="50">
        <v>75.0</v>
      </c>
      <c r="S35" s="257">
        <v>80.0</v>
      </c>
      <c r="T35" s="23">
        <f t="shared" si="60"/>
        <v>226</v>
      </c>
      <c r="U35" s="234">
        <f t="shared" si="61"/>
        <v>56.5</v>
      </c>
      <c r="V35" s="38">
        <v>20.0</v>
      </c>
      <c r="W35" s="235">
        <f t="shared" si="62"/>
        <v>40.5</v>
      </c>
      <c r="X35" s="50">
        <v>43.0</v>
      </c>
      <c r="Y35" s="23">
        <f t="shared" si="63"/>
        <v>590</v>
      </c>
      <c r="Z35" s="236" t="b">
        <f t="shared" si="64"/>
        <v>1</v>
      </c>
      <c r="AA35" s="236" t="b">
        <f t="shared" si="65"/>
        <v>1</v>
      </c>
      <c r="AB35" s="229" t="b">
        <f t="shared" si="66"/>
        <v>0</v>
      </c>
      <c r="AC35" s="229" t="b">
        <f t="shared" si="67"/>
        <v>1</v>
      </c>
      <c r="AD35" s="229" t="b">
        <f t="shared" si="68"/>
        <v>1</v>
      </c>
      <c r="AE35" s="229" t="b">
        <f t="shared" si="69"/>
        <v>1</v>
      </c>
      <c r="AF35" s="229" t="b">
        <f t="shared" ref="AF35:AF42" si="75">AND(Z35:AE35)</f>
        <v>0</v>
      </c>
      <c r="AG35" s="14"/>
      <c r="AH35" s="14"/>
      <c r="AI35" s="257">
        <v>81.0</v>
      </c>
      <c r="AJ35" s="32"/>
      <c r="AK35" s="32"/>
      <c r="AL35" s="32"/>
      <c r="AM35" s="32"/>
      <c r="AN35" s="32"/>
      <c r="AO35" s="32"/>
      <c r="AP35" s="32"/>
      <c r="AQ35" s="32"/>
      <c r="AR35" s="32"/>
      <c r="AS35" s="32"/>
    </row>
    <row r="36" ht="15.75" customHeight="1">
      <c r="A36" s="26">
        <f t="shared" ref="A36:B36" si="74">A35+1</f>
        <v>27</v>
      </c>
      <c r="B36" s="27">
        <f t="shared" si="74"/>
        <v>6</v>
      </c>
      <c r="C36" s="25"/>
      <c r="D36" s="17" t="s">
        <v>870</v>
      </c>
      <c r="E36" s="17" t="s">
        <v>871</v>
      </c>
      <c r="F36" s="18" t="s">
        <v>854</v>
      </c>
      <c r="G36" s="19">
        <v>495302.0</v>
      </c>
      <c r="H36" s="20" t="s">
        <v>5</v>
      </c>
      <c r="I36" s="31" t="s">
        <v>2</v>
      </c>
      <c r="J36" s="81">
        <v>70.0</v>
      </c>
      <c r="K36" s="81">
        <v>67.0</v>
      </c>
      <c r="L36" s="81">
        <v>63.0</v>
      </c>
      <c r="M36" s="81">
        <v>75.0</v>
      </c>
      <c r="N36" s="231">
        <f t="shared" si="58"/>
        <v>275</v>
      </c>
      <c r="O36" s="232">
        <f t="shared" si="59"/>
        <v>68.75</v>
      </c>
      <c r="P36" s="256">
        <v>73.0</v>
      </c>
      <c r="Q36" s="256">
        <v>69.0</v>
      </c>
      <c r="R36" s="50">
        <v>67.0</v>
      </c>
      <c r="S36" s="257">
        <v>80.0</v>
      </c>
      <c r="T36" s="23">
        <f t="shared" si="60"/>
        <v>289</v>
      </c>
      <c r="U36" s="234">
        <f t="shared" si="61"/>
        <v>72.25</v>
      </c>
      <c r="V36" s="38">
        <v>20.0</v>
      </c>
      <c r="W36" s="235">
        <f t="shared" si="62"/>
        <v>32</v>
      </c>
      <c r="X36" s="50">
        <v>34.0</v>
      </c>
      <c r="Y36" s="23">
        <f t="shared" si="63"/>
        <v>618</v>
      </c>
      <c r="Z36" s="236" t="b">
        <f t="shared" si="64"/>
        <v>1</v>
      </c>
      <c r="AA36" s="236" t="b">
        <f t="shared" si="65"/>
        <v>1</v>
      </c>
      <c r="AB36" s="229" t="b">
        <f t="shared" si="66"/>
        <v>0</v>
      </c>
      <c r="AC36" s="229" t="b">
        <f t="shared" si="67"/>
        <v>1</v>
      </c>
      <c r="AD36" s="229" t="b">
        <f t="shared" si="68"/>
        <v>0</v>
      </c>
      <c r="AE36" s="229" t="b">
        <f t="shared" si="69"/>
        <v>1</v>
      </c>
      <c r="AF36" s="229" t="b">
        <f t="shared" si="75"/>
        <v>0</v>
      </c>
      <c r="AG36" s="14"/>
      <c r="AH36" s="14"/>
      <c r="AI36" s="257">
        <v>64.0</v>
      </c>
      <c r="AJ36" s="32"/>
      <c r="AK36" s="32"/>
      <c r="AL36" s="32"/>
      <c r="AM36" s="32"/>
      <c r="AN36" s="32"/>
      <c r="AO36" s="32"/>
      <c r="AP36" s="32"/>
      <c r="AQ36" s="32"/>
      <c r="AR36" s="32"/>
      <c r="AS36" s="32"/>
    </row>
    <row r="37" ht="15.75" customHeight="1">
      <c r="A37" s="14">
        <f>A36+1</f>
        <v>28</v>
      </c>
      <c r="B37" s="27">
        <f>1+B36</f>
        <v>7</v>
      </c>
      <c r="C37" s="24"/>
      <c r="D37" s="49" t="s">
        <v>872</v>
      </c>
      <c r="E37" s="17" t="s">
        <v>873</v>
      </c>
      <c r="F37" s="18" t="s">
        <v>47</v>
      </c>
      <c r="G37" s="19">
        <v>531795.0</v>
      </c>
      <c r="H37" s="20" t="s">
        <v>50</v>
      </c>
      <c r="I37" s="31" t="s">
        <v>2</v>
      </c>
      <c r="J37" s="81">
        <v>72.0</v>
      </c>
      <c r="K37" s="81">
        <v>67.0</v>
      </c>
      <c r="L37" s="81">
        <v>68.0</v>
      </c>
      <c r="M37" s="81">
        <v>75.0</v>
      </c>
      <c r="N37" s="231">
        <f t="shared" si="58"/>
        <v>282</v>
      </c>
      <c r="O37" s="232">
        <f t="shared" si="59"/>
        <v>70.5</v>
      </c>
      <c r="P37" s="256">
        <v>0.0</v>
      </c>
      <c r="Q37" s="256">
        <v>0.0</v>
      </c>
      <c r="R37" s="50">
        <v>56.0</v>
      </c>
      <c r="S37" s="257">
        <v>72.0</v>
      </c>
      <c r="T37" s="23">
        <f t="shared" si="60"/>
        <v>128</v>
      </c>
      <c r="U37" s="234">
        <f t="shared" si="61"/>
        <v>32</v>
      </c>
      <c r="V37" s="38">
        <v>40.0</v>
      </c>
      <c r="W37" s="235">
        <f t="shared" si="62"/>
        <v>35</v>
      </c>
      <c r="X37" s="50">
        <v>39.0</v>
      </c>
      <c r="Y37" s="23">
        <f t="shared" si="63"/>
        <v>489</v>
      </c>
      <c r="Z37" s="236" t="b">
        <f t="shared" si="64"/>
        <v>1</v>
      </c>
      <c r="AA37" s="236" t="b">
        <f t="shared" si="65"/>
        <v>0</v>
      </c>
      <c r="AB37" s="229" t="b">
        <f t="shared" si="66"/>
        <v>1</v>
      </c>
      <c r="AC37" s="229" t="b">
        <f t="shared" si="67"/>
        <v>1</v>
      </c>
      <c r="AD37" s="229" t="b">
        <f t="shared" si="68"/>
        <v>1</v>
      </c>
      <c r="AE37" s="229" t="b">
        <f t="shared" si="69"/>
        <v>1</v>
      </c>
      <c r="AF37" s="229" t="b">
        <f t="shared" si="75"/>
        <v>0</v>
      </c>
      <c r="AG37" s="14"/>
      <c r="AH37" s="14"/>
      <c r="AI37" s="257">
        <v>70.0</v>
      </c>
      <c r="AJ37" s="14"/>
      <c r="AK37" s="14"/>
      <c r="AL37" s="14"/>
      <c r="AM37" s="14"/>
      <c r="AN37" s="14"/>
      <c r="AO37" s="14"/>
      <c r="AP37" s="14"/>
      <c r="AQ37" s="14"/>
      <c r="AR37" s="14"/>
      <c r="AS37" s="14"/>
    </row>
    <row r="38" ht="15.75" customHeight="1">
      <c r="A38" s="14">
        <f t="shared" ref="A38:B38" si="76">A37+1</f>
        <v>29</v>
      </c>
      <c r="B38" s="27">
        <f t="shared" si="76"/>
        <v>8</v>
      </c>
      <c r="C38" s="24"/>
      <c r="D38" s="49" t="s">
        <v>874</v>
      </c>
      <c r="E38" s="17" t="s">
        <v>697</v>
      </c>
      <c r="F38" s="18" t="s">
        <v>854</v>
      </c>
      <c r="G38" s="19">
        <v>531826.0</v>
      </c>
      <c r="H38" s="20" t="s">
        <v>50</v>
      </c>
      <c r="I38" s="31" t="s">
        <v>2</v>
      </c>
      <c r="J38" s="81">
        <v>72.0</v>
      </c>
      <c r="K38" s="81">
        <v>70.0</v>
      </c>
      <c r="L38" s="81">
        <v>48.0</v>
      </c>
      <c r="M38" s="81">
        <v>75.0</v>
      </c>
      <c r="N38" s="231">
        <f t="shared" si="58"/>
        <v>265</v>
      </c>
      <c r="O38" s="232">
        <f t="shared" si="59"/>
        <v>66.25</v>
      </c>
      <c r="P38" s="256">
        <v>0.0</v>
      </c>
      <c r="Q38" s="256">
        <v>68.0</v>
      </c>
      <c r="R38" s="50">
        <v>49.0</v>
      </c>
      <c r="S38" s="257">
        <v>76.0</v>
      </c>
      <c r="T38" s="23">
        <f t="shared" si="60"/>
        <v>193</v>
      </c>
      <c r="U38" s="234">
        <f t="shared" si="61"/>
        <v>48.25</v>
      </c>
      <c r="V38" s="38">
        <v>20.0</v>
      </c>
      <c r="W38" s="235">
        <f t="shared" si="62"/>
        <v>30</v>
      </c>
      <c r="X38" s="50">
        <v>40.0</v>
      </c>
      <c r="Y38" s="23">
        <f t="shared" si="63"/>
        <v>518</v>
      </c>
      <c r="Z38" s="236" t="b">
        <f t="shared" si="64"/>
        <v>1</v>
      </c>
      <c r="AA38" s="236" t="b">
        <f t="shared" si="65"/>
        <v>0</v>
      </c>
      <c r="AB38" s="229" t="b">
        <f t="shared" si="66"/>
        <v>0</v>
      </c>
      <c r="AC38" s="229" t="b">
        <f t="shared" si="67"/>
        <v>0</v>
      </c>
      <c r="AD38" s="229" t="b">
        <f t="shared" si="68"/>
        <v>1</v>
      </c>
      <c r="AE38" s="229" t="b">
        <f t="shared" si="69"/>
        <v>1</v>
      </c>
      <c r="AF38" s="229" t="b">
        <f t="shared" si="75"/>
        <v>0</v>
      </c>
      <c r="AG38" s="14"/>
      <c r="AH38" s="14"/>
      <c r="AI38" s="257">
        <v>60.0</v>
      </c>
      <c r="AJ38" s="14"/>
      <c r="AK38" s="14"/>
      <c r="AL38" s="14"/>
      <c r="AM38" s="14"/>
      <c r="AN38" s="14"/>
      <c r="AO38" s="14"/>
      <c r="AP38" s="14"/>
      <c r="AQ38" s="14"/>
      <c r="AR38" s="14"/>
      <c r="AS38" s="14"/>
    </row>
    <row r="39" ht="15.75" customHeight="1">
      <c r="A39" s="14">
        <f t="shared" ref="A39:A42" si="77">A38+1</f>
        <v>30</v>
      </c>
      <c r="B39" s="27">
        <f t="shared" ref="B39:B42" si="78">1+B38</f>
        <v>9</v>
      </c>
      <c r="C39" s="24"/>
      <c r="D39" s="49" t="s">
        <v>875</v>
      </c>
      <c r="E39" s="17" t="s">
        <v>876</v>
      </c>
      <c r="F39" s="18" t="s">
        <v>825</v>
      </c>
      <c r="G39" s="19">
        <v>532557.0</v>
      </c>
      <c r="H39" s="20" t="s">
        <v>50</v>
      </c>
      <c r="I39" s="31" t="s">
        <v>2</v>
      </c>
      <c r="J39" s="81">
        <v>72.0</v>
      </c>
      <c r="K39" s="81">
        <v>62.0</v>
      </c>
      <c r="L39" s="81">
        <v>70.0</v>
      </c>
      <c r="M39" s="81">
        <v>75.0</v>
      </c>
      <c r="N39" s="231">
        <f t="shared" si="58"/>
        <v>279</v>
      </c>
      <c r="O39" s="232">
        <f t="shared" si="59"/>
        <v>69.75</v>
      </c>
      <c r="P39" s="256">
        <v>57.0</v>
      </c>
      <c r="Q39" s="256">
        <v>74.0</v>
      </c>
      <c r="R39" s="50">
        <v>72.0</v>
      </c>
      <c r="S39" s="257">
        <v>79.0</v>
      </c>
      <c r="T39" s="23">
        <f t="shared" si="60"/>
        <v>282</v>
      </c>
      <c r="U39" s="234">
        <f t="shared" si="61"/>
        <v>70.5</v>
      </c>
      <c r="V39" s="38">
        <v>40.0</v>
      </c>
      <c r="W39" s="235">
        <f t="shared" si="62"/>
        <v>29.5</v>
      </c>
      <c r="X39" s="50">
        <v>37.0</v>
      </c>
      <c r="Y39" s="23">
        <f t="shared" si="63"/>
        <v>638</v>
      </c>
      <c r="Z39" s="236" t="b">
        <f t="shared" si="64"/>
        <v>1</v>
      </c>
      <c r="AA39" s="236" t="b">
        <f t="shared" si="65"/>
        <v>1</v>
      </c>
      <c r="AB39" s="229" t="b">
        <f t="shared" si="66"/>
        <v>1</v>
      </c>
      <c r="AC39" s="229" t="b">
        <f t="shared" si="67"/>
        <v>0</v>
      </c>
      <c r="AD39" s="229" t="b">
        <f t="shared" si="68"/>
        <v>1</v>
      </c>
      <c r="AE39" s="229" t="b">
        <f t="shared" si="69"/>
        <v>1</v>
      </c>
      <c r="AF39" s="229" t="b">
        <f t="shared" si="75"/>
        <v>0</v>
      </c>
      <c r="AG39" s="14"/>
      <c r="AH39" s="14"/>
      <c r="AI39" s="257">
        <v>59.0</v>
      </c>
      <c r="AJ39" s="14"/>
      <c r="AK39" s="14"/>
      <c r="AL39" s="14"/>
      <c r="AM39" s="14"/>
      <c r="AN39" s="14"/>
      <c r="AO39" s="14"/>
      <c r="AP39" s="14"/>
      <c r="AQ39" s="14"/>
      <c r="AR39" s="14"/>
      <c r="AS39" s="14"/>
    </row>
    <row r="40" ht="15.75" customHeight="1">
      <c r="A40" s="14">
        <f t="shared" si="77"/>
        <v>31</v>
      </c>
      <c r="B40" s="27">
        <f t="shared" si="78"/>
        <v>10</v>
      </c>
      <c r="C40" s="25"/>
      <c r="D40" s="49" t="s">
        <v>306</v>
      </c>
      <c r="E40" s="17" t="s">
        <v>877</v>
      </c>
      <c r="F40" s="18" t="s">
        <v>610</v>
      </c>
      <c r="G40" s="19">
        <v>532891.0</v>
      </c>
      <c r="H40" s="20" t="s">
        <v>50</v>
      </c>
      <c r="I40" s="31" t="s">
        <v>2</v>
      </c>
      <c r="J40" s="81">
        <v>71.0</v>
      </c>
      <c r="K40" s="81">
        <v>80.0</v>
      </c>
      <c r="L40" s="81">
        <v>59.0</v>
      </c>
      <c r="M40" s="81">
        <v>80.0</v>
      </c>
      <c r="N40" s="231">
        <f t="shared" si="58"/>
        <v>290</v>
      </c>
      <c r="O40" s="232">
        <f t="shared" si="59"/>
        <v>72.5</v>
      </c>
      <c r="P40" s="256">
        <v>66.0</v>
      </c>
      <c r="Q40" s="256">
        <v>0.0</v>
      </c>
      <c r="R40" s="50">
        <v>69.0</v>
      </c>
      <c r="S40" s="257">
        <v>72.0</v>
      </c>
      <c r="T40" s="23">
        <f t="shared" si="60"/>
        <v>207</v>
      </c>
      <c r="U40" s="234">
        <f t="shared" si="61"/>
        <v>51.75</v>
      </c>
      <c r="V40" s="38">
        <v>40.0</v>
      </c>
      <c r="W40" s="235">
        <f t="shared" si="62"/>
        <v>39.5</v>
      </c>
      <c r="X40" s="50">
        <v>43.0</v>
      </c>
      <c r="Y40" s="23">
        <f t="shared" si="63"/>
        <v>580</v>
      </c>
      <c r="Z40" s="236" t="b">
        <f t="shared" si="64"/>
        <v>1</v>
      </c>
      <c r="AA40" s="236" t="b">
        <f t="shared" si="65"/>
        <v>0</v>
      </c>
      <c r="AB40" s="229" t="b">
        <f t="shared" si="66"/>
        <v>1</v>
      </c>
      <c r="AC40" s="229" t="b">
        <f t="shared" si="67"/>
        <v>1</v>
      </c>
      <c r="AD40" s="229" t="b">
        <f t="shared" si="68"/>
        <v>1</v>
      </c>
      <c r="AE40" s="229" t="b">
        <f t="shared" si="69"/>
        <v>1</v>
      </c>
      <c r="AF40" s="229" t="b">
        <f t="shared" si="75"/>
        <v>0</v>
      </c>
      <c r="AG40" s="14"/>
      <c r="AH40" s="14"/>
      <c r="AI40" s="257">
        <v>79.0</v>
      </c>
      <c r="AJ40" s="14"/>
      <c r="AK40" s="14"/>
      <c r="AL40" s="14"/>
      <c r="AM40" s="14"/>
      <c r="AN40" s="14"/>
      <c r="AO40" s="14"/>
      <c r="AP40" s="14"/>
      <c r="AQ40" s="14"/>
      <c r="AR40" s="14"/>
      <c r="AS40" s="14"/>
    </row>
    <row r="41" ht="15.75" customHeight="1">
      <c r="A41" s="14">
        <f t="shared" si="77"/>
        <v>32</v>
      </c>
      <c r="B41" s="27">
        <f t="shared" si="78"/>
        <v>11</v>
      </c>
      <c r="C41" s="24"/>
      <c r="D41" s="49" t="s">
        <v>306</v>
      </c>
      <c r="E41" s="17" t="s">
        <v>524</v>
      </c>
      <c r="F41" s="18" t="s">
        <v>878</v>
      </c>
      <c r="G41" s="94">
        <v>531430.0</v>
      </c>
      <c r="H41" s="20" t="s">
        <v>50</v>
      </c>
      <c r="I41" s="31" t="s">
        <v>2</v>
      </c>
      <c r="J41" s="81">
        <v>74.0</v>
      </c>
      <c r="K41" s="81">
        <v>58.0</v>
      </c>
      <c r="L41" s="81">
        <v>75.0</v>
      </c>
      <c r="M41" s="81">
        <v>55.0</v>
      </c>
      <c r="N41" s="231">
        <f t="shared" si="58"/>
        <v>262</v>
      </c>
      <c r="O41" s="232">
        <f t="shared" si="59"/>
        <v>65.5</v>
      </c>
      <c r="P41" s="256">
        <v>62.0</v>
      </c>
      <c r="Q41" s="256">
        <v>58.0</v>
      </c>
      <c r="R41" s="50">
        <v>68.0</v>
      </c>
      <c r="S41" s="257">
        <v>77.0</v>
      </c>
      <c r="T41" s="23">
        <f t="shared" si="60"/>
        <v>265</v>
      </c>
      <c r="U41" s="234">
        <f t="shared" si="61"/>
        <v>66.25</v>
      </c>
      <c r="V41" s="38">
        <v>20.0</v>
      </c>
      <c r="W41" s="235">
        <f t="shared" si="62"/>
        <v>29</v>
      </c>
      <c r="X41" s="50">
        <v>44.0</v>
      </c>
      <c r="Y41" s="23">
        <f t="shared" si="63"/>
        <v>591</v>
      </c>
      <c r="Z41" s="236" t="b">
        <f t="shared" si="64"/>
        <v>1</v>
      </c>
      <c r="AA41" s="236" t="b">
        <f t="shared" si="65"/>
        <v>1</v>
      </c>
      <c r="AB41" s="229" t="b">
        <f t="shared" si="66"/>
        <v>0</v>
      </c>
      <c r="AC41" s="229" t="b">
        <f t="shared" si="67"/>
        <v>0</v>
      </c>
      <c r="AD41" s="229" t="b">
        <f t="shared" si="68"/>
        <v>1</v>
      </c>
      <c r="AE41" s="229" t="b">
        <f t="shared" si="69"/>
        <v>1</v>
      </c>
      <c r="AF41" s="229" t="b">
        <f t="shared" si="75"/>
        <v>0</v>
      </c>
      <c r="AG41" s="14"/>
      <c r="AH41" s="14"/>
      <c r="AI41" s="257">
        <v>58.0</v>
      </c>
      <c r="AJ41" s="14"/>
      <c r="AK41" s="14"/>
      <c r="AL41" s="14"/>
      <c r="AM41" s="14"/>
      <c r="AN41" s="14"/>
      <c r="AO41" s="14"/>
      <c r="AP41" s="14"/>
      <c r="AQ41" s="14"/>
      <c r="AR41" s="14"/>
      <c r="AS41" s="14"/>
    </row>
    <row r="42" ht="15.75" customHeight="1">
      <c r="A42" s="14">
        <f t="shared" si="77"/>
        <v>33</v>
      </c>
      <c r="B42" s="27">
        <f t="shared" si="78"/>
        <v>12</v>
      </c>
      <c r="C42" s="25"/>
      <c r="D42" s="49" t="s">
        <v>879</v>
      </c>
      <c r="E42" s="17" t="s">
        <v>805</v>
      </c>
      <c r="F42" s="18" t="s">
        <v>820</v>
      </c>
      <c r="G42" s="19">
        <v>532526.0</v>
      </c>
      <c r="H42" s="20" t="s">
        <v>50</v>
      </c>
      <c r="I42" s="31" t="s">
        <v>2</v>
      </c>
      <c r="J42" s="256">
        <v>70.0</v>
      </c>
      <c r="K42" s="256">
        <v>62.0</v>
      </c>
      <c r="L42" s="256">
        <v>70.0</v>
      </c>
      <c r="M42" s="256">
        <v>75.0</v>
      </c>
      <c r="N42" s="231">
        <f t="shared" si="58"/>
        <v>277</v>
      </c>
      <c r="O42" s="232">
        <f t="shared" si="59"/>
        <v>69.25</v>
      </c>
      <c r="P42" s="256">
        <v>62.0</v>
      </c>
      <c r="Q42" s="256">
        <v>70.0</v>
      </c>
      <c r="R42" s="50">
        <v>66.0</v>
      </c>
      <c r="S42" s="257">
        <v>74.0</v>
      </c>
      <c r="T42" s="23">
        <f t="shared" si="60"/>
        <v>272</v>
      </c>
      <c r="U42" s="234">
        <f t="shared" si="61"/>
        <v>68</v>
      </c>
      <c r="V42" s="38">
        <v>40.0</v>
      </c>
      <c r="W42" s="235">
        <f t="shared" si="62"/>
        <v>39.5</v>
      </c>
      <c r="X42" s="50">
        <v>39.0</v>
      </c>
      <c r="Y42" s="23">
        <f t="shared" si="63"/>
        <v>628</v>
      </c>
      <c r="Z42" s="236" t="b">
        <f t="shared" si="64"/>
        <v>1</v>
      </c>
      <c r="AA42" s="236" t="b">
        <f t="shared" si="65"/>
        <v>1</v>
      </c>
      <c r="AB42" s="229" t="b">
        <f t="shared" si="66"/>
        <v>1</v>
      </c>
      <c r="AC42" s="229" t="b">
        <f t="shared" si="67"/>
        <v>1</v>
      </c>
      <c r="AD42" s="229" t="b">
        <f t="shared" si="68"/>
        <v>1</v>
      </c>
      <c r="AE42" s="229" t="b">
        <f t="shared" si="69"/>
        <v>1</v>
      </c>
      <c r="AF42" s="229" t="b">
        <f t="shared" si="75"/>
        <v>1</v>
      </c>
      <c r="AG42" s="14"/>
      <c r="AH42" s="14"/>
      <c r="AI42" s="257">
        <v>79.0</v>
      </c>
      <c r="AJ42" s="14"/>
      <c r="AK42" s="14"/>
      <c r="AL42" s="14"/>
      <c r="AM42" s="14"/>
      <c r="AN42" s="14"/>
      <c r="AO42" s="14"/>
      <c r="AP42" s="14"/>
      <c r="AQ42" s="14"/>
      <c r="AR42" s="14"/>
      <c r="AS42" s="14"/>
    </row>
    <row r="43" ht="15.75" customHeight="1">
      <c r="A43" s="14"/>
      <c r="B43" s="27"/>
      <c r="C43" s="21"/>
      <c r="D43" s="32"/>
      <c r="E43" s="53"/>
      <c r="F43" s="21"/>
      <c r="G43" s="21"/>
      <c r="H43" s="33"/>
      <c r="I43" s="42"/>
      <c r="J43" s="43"/>
      <c r="K43" s="43"/>
      <c r="L43" s="43"/>
      <c r="M43" s="43"/>
      <c r="N43" s="243"/>
      <c r="O43" s="244"/>
      <c r="P43" s="43"/>
      <c r="Q43" s="43"/>
      <c r="R43" s="43"/>
      <c r="S43" s="258"/>
      <c r="T43" s="246"/>
      <c r="U43" s="247"/>
      <c r="V43" s="43"/>
      <c r="W43" s="43"/>
      <c r="X43" s="43"/>
      <c r="Y43" s="23"/>
      <c r="Z43" s="236"/>
      <c r="AA43" s="236"/>
      <c r="AB43" s="259"/>
      <c r="AC43" s="259"/>
      <c r="AD43" s="259"/>
      <c r="AE43" s="229"/>
      <c r="AF43" s="229"/>
      <c r="AG43" s="14"/>
      <c r="AH43" s="41"/>
      <c r="AI43" s="243"/>
      <c r="AJ43" s="41"/>
      <c r="AK43" s="41"/>
      <c r="AL43" s="41"/>
      <c r="AM43" s="41"/>
      <c r="AN43" s="41"/>
      <c r="AO43" s="14"/>
      <c r="AP43" s="14"/>
      <c r="AQ43" s="14"/>
      <c r="AR43" s="14"/>
      <c r="AS43" s="14"/>
    </row>
    <row r="44" ht="15.75" customHeight="1">
      <c r="A44" s="14"/>
      <c r="B44" s="27"/>
      <c r="C44" s="21"/>
      <c r="D44" s="32"/>
      <c r="E44" s="53"/>
      <c r="F44" s="21"/>
      <c r="G44" s="21"/>
      <c r="H44" s="33"/>
      <c r="I44" s="31" t="s">
        <v>67</v>
      </c>
      <c r="J44" s="104">
        <f>sum(J31:J42)</f>
        <v>863</v>
      </c>
      <c r="K44" s="104">
        <f t="shared" ref="K44:L44" si="79">SUM(K31:K42)</f>
        <v>787</v>
      </c>
      <c r="L44" s="104">
        <f t="shared" si="79"/>
        <v>831</v>
      </c>
      <c r="M44" s="104"/>
      <c r="N44" s="231"/>
      <c r="O44" s="232"/>
      <c r="P44" s="104">
        <f t="shared" ref="P44:R44" si="80">SUM(P31:P42)</f>
        <v>667</v>
      </c>
      <c r="Q44" s="104">
        <f t="shared" si="80"/>
        <v>630</v>
      </c>
      <c r="R44" s="28">
        <f t="shared" si="80"/>
        <v>804</v>
      </c>
      <c r="S44" s="239"/>
      <c r="T44" s="23"/>
      <c r="U44" s="234"/>
      <c r="V44" s="44">
        <f>SUM(V31:V42)</f>
        <v>380</v>
      </c>
      <c r="W44" s="43"/>
      <c r="X44" s="28">
        <f>SUM(X33:X42)</f>
        <v>399</v>
      </c>
      <c r="Y44" s="23"/>
      <c r="Z44" s="236"/>
      <c r="AA44" s="236"/>
      <c r="AB44" s="259"/>
      <c r="AC44" s="259"/>
      <c r="AD44" s="259"/>
      <c r="AE44" s="229"/>
      <c r="AF44" s="229"/>
      <c r="AG44" s="14"/>
      <c r="AH44" s="41"/>
      <c r="AI44" s="243">
        <f>SUM(AI31:AI42)</f>
        <v>799</v>
      </c>
      <c r="AJ44" s="41"/>
      <c r="AK44" s="41"/>
      <c r="AL44" s="41"/>
      <c r="AM44" s="41"/>
      <c r="AN44" s="41"/>
      <c r="AO44" s="14"/>
      <c r="AP44" s="14"/>
      <c r="AQ44" s="14"/>
      <c r="AR44" s="14"/>
      <c r="AS44" s="14"/>
    </row>
    <row r="45" ht="15.75" customHeight="1">
      <c r="A45" s="14" t="s">
        <v>11</v>
      </c>
      <c r="B45" s="21"/>
      <c r="C45" s="21"/>
      <c r="D45" s="32"/>
      <c r="E45" s="53"/>
      <c r="F45" s="21"/>
      <c r="G45" s="21"/>
      <c r="H45" s="54"/>
      <c r="I45" s="34" t="s">
        <v>68</v>
      </c>
      <c r="J45" s="242">
        <f t="shared" ref="J45:L45" si="81">AVERAGE(J31:J42)</f>
        <v>71.91666667</v>
      </c>
      <c r="K45" s="242">
        <f t="shared" si="81"/>
        <v>65.58333333</v>
      </c>
      <c r="L45" s="242">
        <f t="shared" si="81"/>
        <v>69.25</v>
      </c>
      <c r="M45" s="242">
        <f>AVERAGE($M$31:$M$42)</f>
        <v>74.66666667</v>
      </c>
      <c r="N45" s="243">
        <f t="shared" ref="N45:R45" si="82">AVERAGE(N31:N42)</f>
        <v>281.4166667</v>
      </c>
      <c r="O45" s="244">
        <f t="shared" si="82"/>
        <v>70.35416667</v>
      </c>
      <c r="P45" s="242">
        <f t="shared" si="82"/>
        <v>55.58333333</v>
      </c>
      <c r="Q45" s="242">
        <f t="shared" si="82"/>
        <v>52.5</v>
      </c>
      <c r="R45" s="242">
        <f t="shared" si="82"/>
        <v>67</v>
      </c>
      <c r="S45" s="245">
        <f>AVERAGE($S$31:S42)</f>
        <v>77.16666667</v>
      </c>
      <c r="T45" s="246">
        <f t="shared" ref="T45:X45" si="83">AVERAGE(T31:T42)</f>
        <v>252.25</v>
      </c>
      <c r="U45" s="247">
        <f t="shared" si="83"/>
        <v>63.0625</v>
      </c>
      <c r="V45" s="35">
        <f t="shared" si="83"/>
        <v>31.66666667</v>
      </c>
      <c r="W45" s="35">
        <f t="shared" si="83"/>
        <v>33.29166667</v>
      </c>
      <c r="X45" s="35">
        <f t="shared" si="83"/>
        <v>40.16666667</v>
      </c>
      <c r="Y45" s="46">
        <f>SUM(Y31:Y42)</f>
        <v>7266</v>
      </c>
      <c r="Z45" s="236"/>
      <c r="AA45" s="236"/>
      <c r="AB45" s="259"/>
      <c r="AC45" s="259"/>
      <c r="AD45" s="259"/>
      <c r="AE45" s="229"/>
      <c r="AF45" s="229"/>
      <c r="AG45" s="14"/>
      <c r="AH45" s="41"/>
      <c r="AI45" s="249">
        <f>AVERAGE(AI31:AI42)</f>
        <v>66.58333333</v>
      </c>
      <c r="AJ45" s="14"/>
      <c r="AK45" s="14"/>
      <c r="AL45" s="14"/>
      <c r="AM45" s="14"/>
      <c r="AN45" s="14"/>
      <c r="AO45" s="14"/>
      <c r="AP45" s="14"/>
      <c r="AQ45" s="14"/>
      <c r="AR45" s="14"/>
      <c r="AS45" s="14"/>
    </row>
    <row r="46" ht="15.75" customHeight="1">
      <c r="A46" s="41"/>
      <c r="B46" s="33"/>
      <c r="C46" s="33"/>
      <c r="D46" s="55"/>
      <c r="E46" s="56"/>
      <c r="F46" s="33"/>
      <c r="G46" s="33"/>
      <c r="H46" s="54"/>
      <c r="I46" s="57"/>
      <c r="J46" s="58"/>
      <c r="K46" s="58"/>
      <c r="L46" s="58"/>
      <c r="M46" s="58"/>
      <c r="N46" s="260"/>
      <c r="O46" s="261"/>
      <c r="P46" s="58"/>
      <c r="Q46" s="58"/>
      <c r="R46" s="58"/>
      <c r="S46" s="260"/>
      <c r="T46" s="262"/>
      <c r="U46" s="263"/>
      <c r="V46" s="58"/>
      <c r="W46" s="58"/>
      <c r="X46" s="58"/>
      <c r="Y46" s="59"/>
      <c r="Z46" s="264"/>
      <c r="AA46" s="264"/>
      <c r="AB46" s="265"/>
      <c r="AC46" s="265"/>
      <c r="AD46" s="265"/>
      <c r="AE46" s="266"/>
      <c r="AF46" s="266"/>
      <c r="AG46" s="60"/>
      <c r="AH46" s="60"/>
      <c r="AI46" s="260"/>
      <c r="AJ46" s="60"/>
      <c r="AK46" s="60"/>
      <c r="AL46" s="60"/>
      <c r="AM46" s="60"/>
      <c r="AN46" s="60"/>
      <c r="AO46" s="61"/>
      <c r="AP46" s="41"/>
      <c r="AQ46" s="41"/>
      <c r="AR46" s="41"/>
      <c r="AS46" s="41"/>
    </row>
    <row r="47" ht="15.75" customHeight="1">
      <c r="A47" s="14" t="s">
        <v>11</v>
      </c>
      <c r="B47" s="15"/>
      <c r="C47" s="21"/>
      <c r="D47" s="9" t="s">
        <v>13</v>
      </c>
      <c r="E47" s="10" t="s">
        <v>14</v>
      </c>
      <c r="F47" s="11" t="s">
        <v>15</v>
      </c>
      <c r="G47" s="11" t="s">
        <v>16</v>
      </c>
      <c r="H47" s="11" t="s">
        <v>17</v>
      </c>
      <c r="I47" s="12" t="s">
        <v>18</v>
      </c>
      <c r="J47" s="224" t="s">
        <v>810</v>
      </c>
      <c r="K47" s="224" t="s">
        <v>811</v>
      </c>
      <c r="L47" s="224" t="s">
        <v>812</v>
      </c>
      <c r="M47" s="224" t="s">
        <v>813</v>
      </c>
      <c r="N47" s="225" t="s">
        <v>69</v>
      </c>
      <c r="O47" s="226" t="s">
        <v>880</v>
      </c>
      <c r="P47" s="12" t="s">
        <v>583</v>
      </c>
      <c r="Q47" s="12" t="s">
        <v>584</v>
      </c>
      <c r="R47" s="12" t="s">
        <v>585</v>
      </c>
      <c r="S47" s="48" t="s">
        <v>586</v>
      </c>
      <c r="T47" s="225" t="s">
        <v>69</v>
      </c>
      <c r="U47" s="267" t="s">
        <v>842</v>
      </c>
      <c r="V47" s="228" t="s">
        <v>588</v>
      </c>
      <c r="W47" s="228" t="s">
        <v>816</v>
      </c>
      <c r="X47" s="12" t="s">
        <v>19</v>
      </c>
      <c r="Y47" s="48" t="s">
        <v>69</v>
      </c>
      <c r="Z47" s="229" t="s">
        <v>382</v>
      </c>
      <c r="AA47" s="229" t="s">
        <v>589</v>
      </c>
      <c r="AB47" s="229" t="s">
        <v>590</v>
      </c>
      <c r="AC47" s="229" t="s">
        <v>817</v>
      </c>
      <c r="AD47" s="229" t="s">
        <v>591</v>
      </c>
      <c r="AE47" s="229" t="s">
        <v>592</v>
      </c>
      <c r="AF47" s="229" t="s">
        <v>593</v>
      </c>
      <c r="AG47" s="14"/>
      <c r="AH47" s="14"/>
      <c r="AI47" s="230" t="s">
        <v>816</v>
      </c>
      <c r="AJ47" s="14"/>
      <c r="AK47" s="14"/>
      <c r="AL47" s="14"/>
      <c r="AM47" s="14"/>
      <c r="AN47" s="14"/>
      <c r="AO47" s="14"/>
      <c r="AP47" s="14"/>
      <c r="AQ47" s="14"/>
      <c r="AR47" s="14"/>
      <c r="AS47" s="14"/>
    </row>
    <row r="48" ht="15.75" customHeight="1">
      <c r="A48" s="26">
        <f>A42+1</f>
        <v>34</v>
      </c>
      <c r="B48" s="62">
        <v>1.0</v>
      </c>
      <c r="C48" s="16"/>
      <c r="D48" s="17" t="s">
        <v>881</v>
      </c>
      <c r="E48" s="17" t="s">
        <v>882</v>
      </c>
      <c r="F48" s="18" t="s">
        <v>839</v>
      </c>
      <c r="G48" s="19">
        <v>497494.0</v>
      </c>
      <c r="H48" s="20" t="s">
        <v>5</v>
      </c>
      <c r="I48" s="31" t="s">
        <v>3</v>
      </c>
      <c r="J48" s="256">
        <v>76.0</v>
      </c>
      <c r="K48" s="256">
        <v>73.0</v>
      </c>
      <c r="L48" s="256">
        <v>80.0</v>
      </c>
      <c r="M48" s="256">
        <v>75.0</v>
      </c>
      <c r="N48" s="231">
        <f t="shared" ref="N48:N60" si="84">SUM(J48:M48)</f>
        <v>304</v>
      </c>
      <c r="O48" s="232">
        <f t="shared" ref="O48:O60" si="85">AVERAGE(J48:M48)</f>
        <v>76</v>
      </c>
      <c r="P48" s="81">
        <v>60.0</v>
      </c>
      <c r="Q48" s="81">
        <v>78.0</v>
      </c>
      <c r="R48" s="22">
        <v>78.0</v>
      </c>
      <c r="S48" s="233">
        <v>80.0</v>
      </c>
      <c r="T48" s="23">
        <f t="shared" ref="T48:T60" si="86">SUM(P48:S48)</f>
        <v>296</v>
      </c>
      <c r="U48" s="234">
        <f t="shared" ref="U48:U60" si="87">AVERAGE(P48:S48)</f>
        <v>74</v>
      </c>
      <c r="V48" s="38">
        <v>40.0</v>
      </c>
      <c r="W48" s="235">
        <f t="shared" ref="W48:W60" si="88">AI48/2</f>
        <v>42</v>
      </c>
      <c r="X48" s="22">
        <v>41.0</v>
      </c>
      <c r="Y48" s="23">
        <f t="shared" ref="Y48:Y60" si="89">SUM(N48+T48+V48+X48)</f>
        <v>681</v>
      </c>
      <c r="Z48" s="236" t="b">
        <f t="shared" ref="Z48:Z60" si="90">IF(O48,O48&gt;=56,O48&lt;56)</f>
        <v>1</v>
      </c>
      <c r="AA48" s="236" t="b">
        <f t="shared" ref="AA48:AA60" si="91">IF(U48,U48&gt;=56,U48&lt;56)</f>
        <v>1</v>
      </c>
      <c r="AB48" s="229" t="b">
        <f t="shared" ref="AB48:AB60" si="92">IF(V48,V48=40)</f>
        <v>1</v>
      </c>
      <c r="AC48" s="229" t="b">
        <f t="shared" ref="AC48:AC60" si="93">IF(W48,W48&gt;=31)</f>
        <v>1</v>
      </c>
      <c r="AD48" s="229" t="b">
        <f t="shared" ref="AD48:AD60" si="94">IF(X48,X48&gt;=35)</f>
        <v>1</v>
      </c>
      <c r="AE48" s="229" t="b">
        <f t="shared" ref="AE48:AE60" si="95">IF(Y48,Y48&gt;=206)</f>
        <v>1</v>
      </c>
      <c r="AF48" s="229" t="b">
        <f t="shared" ref="AF48:AF60" si="96">AND(Z48:AE48)</f>
        <v>1</v>
      </c>
      <c r="AG48" s="14"/>
      <c r="AH48" s="14"/>
      <c r="AI48" s="233">
        <v>84.0</v>
      </c>
      <c r="AJ48" s="69"/>
      <c r="AK48" s="69"/>
      <c r="AL48" s="69"/>
      <c r="AM48" s="69"/>
      <c r="AN48" s="69"/>
      <c r="AO48" s="69"/>
      <c r="AP48" s="69"/>
      <c r="AQ48" s="69"/>
      <c r="AR48" s="69"/>
      <c r="AS48" s="69"/>
    </row>
    <row r="49" ht="15.75" customHeight="1">
      <c r="A49" s="26">
        <f t="shared" ref="A49:A60" si="97">A48+1</f>
        <v>35</v>
      </c>
      <c r="B49" s="15">
        <f t="shared" ref="B49:B56" si="98">B48+1</f>
        <v>2</v>
      </c>
      <c r="C49" s="16"/>
      <c r="D49" s="17" t="s">
        <v>883</v>
      </c>
      <c r="E49" s="17" t="s">
        <v>884</v>
      </c>
      <c r="F49" s="18" t="s">
        <v>825</v>
      </c>
      <c r="G49" s="19">
        <v>475548.0</v>
      </c>
      <c r="H49" s="20" t="s">
        <v>5</v>
      </c>
      <c r="I49" s="31" t="s">
        <v>3</v>
      </c>
      <c r="J49" s="256">
        <v>69.0</v>
      </c>
      <c r="K49" s="256">
        <v>69.0</v>
      </c>
      <c r="L49" s="256">
        <v>67.0</v>
      </c>
      <c r="M49" s="256">
        <v>75.0</v>
      </c>
      <c r="N49" s="231">
        <f t="shared" si="84"/>
        <v>280</v>
      </c>
      <c r="O49" s="232">
        <f t="shared" si="85"/>
        <v>70</v>
      </c>
      <c r="P49" s="81">
        <v>79.0</v>
      </c>
      <c r="Q49" s="81">
        <v>71.0</v>
      </c>
      <c r="R49" s="22">
        <v>71.0</v>
      </c>
      <c r="S49" s="233">
        <v>80.0</v>
      </c>
      <c r="T49" s="23">
        <f t="shared" si="86"/>
        <v>301</v>
      </c>
      <c r="U49" s="234">
        <f t="shared" si="87"/>
        <v>75.25</v>
      </c>
      <c r="V49" s="38">
        <v>40.0</v>
      </c>
      <c r="W49" s="235">
        <f t="shared" si="88"/>
        <v>40</v>
      </c>
      <c r="X49" s="22">
        <v>39.0</v>
      </c>
      <c r="Y49" s="23">
        <f t="shared" si="89"/>
        <v>660</v>
      </c>
      <c r="Z49" s="236" t="b">
        <f t="shared" si="90"/>
        <v>1</v>
      </c>
      <c r="AA49" s="236" t="b">
        <f t="shared" si="91"/>
        <v>1</v>
      </c>
      <c r="AB49" s="229" t="b">
        <f t="shared" si="92"/>
        <v>1</v>
      </c>
      <c r="AC49" s="229" t="b">
        <f t="shared" si="93"/>
        <v>1</v>
      </c>
      <c r="AD49" s="229" t="b">
        <f t="shared" si="94"/>
        <v>1</v>
      </c>
      <c r="AE49" s="229" t="b">
        <f t="shared" si="95"/>
        <v>1</v>
      </c>
      <c r="AF49" s="229" t="b">
        <f t="shared" si="96"/>
        <v>1</v>
      </c>
      <c r="AG49" s="14"/>
      <c r="AH49" s="14"/>
      <c r="AI49" s="233">
        <v>80.0</v>
      </c>
      <c r="AJ49" s="69"/>
      <c r="AK49" s="69"/>
      <c r="AL49" s="69"/>
      <c r="AM49" s="69"/>
      <c r="AN49" s="69"/>
      <c r="AO49" s="69"/>
      <c r="AP49" s="69"/>
      <c r="AQ49" s="69"/>
      <c r="AR49" s="69"/>
      <c r="AS49" s="69"/>
    </row>
    <row r="50" ht="15.75" customHeight="1">
      <c r="A50" s="26">
        <f t="shared" si="97"/>
        <v>36</v>
      </c>
      <c r="B50" s="15">
        <f t="shared" si="98"/>
        <v>3</v>
      </c>
      <c r="C50" s="16"/>
      <c r="D50" s="17" t="s">
        <v>885</v>
      </c>
      <c r="E50" s="17" t="s">
        <v>886</v>
      </c>
      <c r="F50" s="18" t="s">
        <v>887</v>
      </c>
      <c r="G50" s="19">
        <v>475214.0</v>
      </c>
      <c r="H50" s="20" t="s">
        <v>5</v>
      </c>
      <c r="I50" s="31" t="s">
        <v>3</v>
      </c>
      <c r="J50" s="256">
        <v>70.0</v>
      </c>
      <c r="K50" s="256">
        <v>67.0</v>
      </c>
      <c r="L50" s="256">
        <v>67.0</v>
      </c>
      <c r="M50" s="256">
        <v>75.0</v>
      </c>
      <c r="N50" s="231">
        <f t="shared" si="84"/>
        <v>279</v>
      </c>
      <c r="O50" s="232">
        <f t="shared" si="85"/>
        <v>69.75</v>
      </c>
      <c r="P50" s="81">
        <v>67.0</v>
      </c>
      <c r="Q50" s="81">
        <v>74.0</v>
      </c>
      <c r="R50" s="22">
        <v>58.0</v>
      </c>
      <c r="S50" s="233">
        <v>78.0</v>
      </c>
      <c r="T50" s="23">
        <f t="shared" si="86"/>
        <v>277</v>
      </c>
      <c r="U50" s="234">
        <f t="shared" si="87"/>
        <v>69.25</v>
      </c>
      <c r="V50" s="38">
        <v>40.0</v>
      </c>
      <c r="W50" s="235">
        <f t="shared" si="88"/>
        <v>39.5</v>
      </c>
      <c r="X50" s="22">
        <v>39.0</v>
      </c>
      <c r="Y50" s="23">
        <f t="shared" si="89"/>
        <v>635</v>
      </c>
      <c r="Z50" s="236" t="b">
        <f t="shared" si="90"/>
        <v>1</v>
      </c>
      <c r="AA50" s="236" t="b">
        <f t="shared" si="91"/>
        <v>1</v>
      </c>
      <c r="AB50" s="229" t="b">
        <f t="shared" si="92"/>
        <v>1</v>
      </c>
      <c r="AC50" s="229" t="b">
        <f t="shared" si="93"/>
        <v>1</v>
      </c>
      <c r="AD50" s="229" t="b">
        <f t="shared" si="94"/>
        <v>1</v>
      </c>
      <c r="AE50" s="229" t="b">
        <f t="shared" si="95"/>
        <v>1</v>
      </c>
      <c r="AF50" s="229" t="b">
        <f t="shared" si="96"/>
        <v>1</v>
      </c>
      <c r="AG50" s="14"/>
      <c r="AH50" s="14"/>
      <c r="AI50" s="233">
        <v>79.0</v>
      </c>
      <c r="AJ50" s="69"/>
      <c r="AK50" s="69"/>
      <c r="AL50" s="69"/>
      <c r="AM50" s="69"/>
      <c r="AN50" s="69"/>
      <c r="AO50" s="69"/>
      <c r="AP50" s="69"/>
      <c r="AQ50" s="69"/>
      <c r="AR50" s="69"/>
      <c r="AS50" s="69"/>
    </row>
    <row r="51" ht="15.75" customHeight="1">
      <c r="A51" s="26">
        <f t="shared" si="97"/>
        <v>37</v>
      </c>
      <c r="B51" s="15">
        <f t="shared" si="98"/>
        <v>4</v>
      </c>
      <c r="C51" s="16"/>
      <c r="D51" s="63" t="s">
        <v>306</v>
      </c>
      <c r="E51" s="63" t="s">
        <v>888</v>
      </c>
      <c r="F51" s="64" t="s">
        <v>889</v>
      </c>
      <c r="G51" s="65">
        <v>497463.0</v>
      </c>
      <c r="H51" s="66" t="s">
        <v>5</v>
      </c>
      <c r="I51" s="67" t="s">
        <v>3</v>
      </c>
      <c r="J51" s="256">
        <v>71.0</v>
      </c>
      <c r="K51" s="256">
        <v>67.0</v>
      </c>
      <c r="L51" s="256">
        <v>80.0</v>
      </c>
      <c r="M51" s="256">
        <v>75.0</v>
      </c>
      <c r="N51" s="231">
        <f t="shared" si="84"/>
        <v>293</v>
      </c>
      <c r="O51" s="232">
        <f t="shared" si="85"/>
        <v>73.25</v>
      </c>
      <c r="P51" s="81">
        <v>62.0</v>
      </c>
      <c r="Q51" s="81">
        <v>78.0</v>
      </c>
      <c r="R51" s="22">
        <v>78.0</v>
      </c>
      <c r="S51" s="233">
        <v>0.0</v>
      </c>
      <c r="T51" s="23">
        <f t="shared" si="86"/>
        <v>218</v>
      </c>
      <c r="U51" s="234">
        <f t="shared" si="87"/>
        <v>54.5</v>
      </c>
      <c r="V51" s="38">
        <v>40.0</v>
      </c>
      <c r="W51" s="235">
        <f t="shared" si="88"/>
        <v>32</v>
      </c>
      <c r="X51" s="22">
        <v>40.0</v>
      </c>
      <c r="Y51" s="23">
        <f t="shared" si="89"/>
        <v>591</v>
      </c>
      <c r="Z51" s="236" t="b">
        <f t="shared" si="90"/>
        <v>1</v>
      </c>
      <c r="AA51" s="236" t="b">
        <f t="shared" si="91"/>
        <v>0</v>
      </c>
      <c r="AB51" s="229" t="b">
        <f t="shared" si="92"/>
        <v>1</v>
      </c>
      <c r="AC51" s="229" t="b">
        <f t="shared" si="93"/>
        <v>1</v>
      </c>
      <c r="AD51" s="229" t="b">
        <f t="shared" si="94"/>
        <v>1</v>
      </c>
      <c r="AE51" s="229" t="b">
        <f t="shared" si="95"/>
        <v>1</v>
      </c>
      <c r="AF51" s="229" t="b">
        <f t="shared" si="96"/>
        <v>0</v>
      </c>
      <c r="AG51" s="14"/>
      <c r="AH51" s="14"/>
      <c r="AI51" s="233">
        <v>64.0</v>
      </c>
      <c r="AJ51" s="69"/>
      <c r="AK51" s="69"/>
      <c r="AL51" s="69"/>
      <c r="AM51" s="69"/>
      <c r="AN51" s="69"/>
      <c r="AO51" s="69"/>
      <c r="AP51" s="69"/>
      <c r="AQ51" s="69"/>
      <c r="AR51" s="69"/>
      <c r="AS51" s="69"/>
    </row>
    <row r="52" ht="15.75" customHeight="1">
      <c r="A52" s="26">
        <f t="shared" si="97"/>
        <v>38</v>
      </c>
      <c r="B52" s="15">
        <f t="shared" si="98"/>
        <v>5</v>
      </c>
      <c r="C52" s="16"/>
      <c r="D52" s="17" t="s">
        <v>890</v>
      </c>
      <c r="E52" s="17" t="s">
        <v>891</v>
      </c>
      <c r="F52" s="18" t="s">
        <v>829</v>
      </c>
      <c r="G52" s="19">
        <v>475183.0</v>
      </c>
      <c r="H52" s="20" t="s">
        <v>5</v>
      </c>
      <c r="I52" s="31" t="s">
        <v>3</v>
      </c>
      <c r="J52" s="256">
        <v>78.0</v>
      </c>
      <c r="K52" s="256">
        <v>62.0</v>
      </c>
      <c r="L52" s="256">
        <v>70.0</v>
      </c>
      <c r="M52" s="256">
        <v>61.0</v>
      </c>
      <c r="N52" s="231">
        <f t="shared" si="84"/>
        <v>271</v>
      </c>
      <c r="O52" s="232">
        <f t="shared" si="85"/>
        <v>67.75</v>
      </c>
      <c r="P52" s="81">
        <v>0.0</v>
      </c>
      <c r="Q52" s="81">
        <v>69.0</v>
      </c>
      <c r="R52" s="22">
        <v>47.0</v>
      </c>
      <c r="S52" s="233">
        <v>78.0</v>
      </c>
      <c r="T52" s="23">
        <f t="shared" si="86"/>
        <v>194</v>
      </c>
      <c r="U52" s="234">
        <f t="shared" si="87"/>
        <v>48.5</v>
      </c>
      <c r="V52" s="38">
        <v>40.0</v>
      </c>
      <c r="W52" s="235">
        <f t="shared" si="88"/>
        <v>33.5</v>
      </c>
      <c r="X52" s="22">
        <v>43.0</v>
      </c>
      <c r="Y52" s="23">
        <f t="shared" si="89"/>
        <v>548</v>
      </c>
      <c r="Z52" s="236" t="b">
        <f t="shared" si="90"/>
        <v>1</v>
      </c>
      <c r="AA52" s="236" t="b">
        <f t="shared" si="91"/>
        <v>0</v>
      </c>
      <c r="AB52" s="229" t="b">
        <f t="shared" si="92"/>
        <v>1</v>
      </c>
      <c r="AC52" s="229" t="b">
        <f t="shared" si="93"/>
        <v>1</v>
      </c>
      <c r="AD52" s="229" t="b">
        <f t="shared" si="94"/>
        <v>1</v>
      </c>
      <c r="AE52" s="229" t="b">
        <f t="shared" si="95"/>
        <v>1</v>
      </c>
      <c r="AF52" s="229" t="b">
        <f t="shared" si="96"/>
        <v>0</v>
      </c>
      <c r="AG52" s="14"/>
      <c r="AH52" s="14"/>
      <c r="AI52" s="233">
        <v>67.0</v>
      </c>
      <c r="AJ52" s="69"/>
      <c r="AK52" s="69"/>
      <c r="AL52" s="69"/>
      <c r="AM52" s="69"/>
      <c r="AN52" s="69"/>
      <c r="AO52" s="69"/>
      <c r="AP52" s="69"/>
      <c r="AQ52" s="69"/>
      <c r="AR52" s="69"/>
      <c r="AS52" s="69"/>
    </row>
    <row r="53" ht="15.75" customHeight="1">
      <c r="A53" s="26">
        <f t="shared" si="97"/>
        <v>39</v>
      </c>
      <c r="B53" s="15">
        <f t="shared" si="98"/>
        <v>6</v>
      </c>
      <c r="C53" s="16"/>
      <c r="D53" s="17" t="s">
        <v>892</v>
      </c>
      <c r="E53" s="17" t="s">
        <v>893</v>
      </c>
      <c r="F53" s="18" t="s">
        <v>610</v>
      </c>
      <c r="G53" s="19">
        <v>475579.0</v>
      </c>
      <c r="H53" s="20" t="s">
        <v>5</v>
      </c>
      <c r="I53" s="31" t="s">
        <v>3</v>
      </c>
      <c r="J53" s="256">
        <v>80.0</v>
      </c>
      <c r="K53" s="256">
        <v>64.0</v>
      </c>
      <c r="L53" s="256">
        <v>67.0</v>
      </c>
      <c r="M53" s="256">
        <v>65.0</v>
      </c>
      <c r="N53" s="231">
        <f t="shared" si="84"/>
        <v>276</v>
      </c>
      <c r="O53" s="232">
        <f t="shared" si="85"/>
        <v>69</v>
      </c>
      <c r="P53" s="81">
        <v>72.0</v>
      </c>
      <c r="Q53" s="81">
        <v>61.0</v>
      </c>
      <c r="R53" s="22">
        <v>73.0</v>
      </c>
      <c r="S53" s="233">
        <v>80.0</v>
      </c>
      <c r="T53" s="23">
        <f t="shared" si="86"/>
        <v>286</v>
      </c>
      <c r="U53" s="234">
        <f t="shared" si="87"/>
        <v>71.5</v>
      </c>
      <c r="V53" s="38">
        <v>40.0</v>
      </c>
      <c r="W53" s="235">
        <f t="shared" si="88"/>
        <v>26</v>
      </c>
      <c r="X53" s="22">
        <v>43.0</v>
      </c>
      <c r="Y53" s="23">
        <f t="shared" si="89"/>
        <v>645</v>
      </c>
      <c r="Z53" s="236" t="b">
        <f t="shared" si="90"/>
        <v>1</v>
      </c>
      <c r="AA53" s="236" t="b">
        <f t="shared" si="91"/>
        <v>1</v>
      </c>
      <c r="AB53" s="229" t="b">
        <f t="shared" si="92"/>
        <v>1</v>
      </c>
      <c r="AC53" s="229" t="b">
        <f t="shared" si="93"/>
        <v>0</v>
      </c>
      <c r="AD53" s="229" t="b">
        <f t="shared" si="94"/>
        <v>1</v>
      </c>
      <c r="AE53" s="229" t="b">
        <f t="shared" si="95"/>
        <v>1</v>
      </c>
      <c r="AF53" s="229" t="b">
        <f t="shared" si="96"/>
        <v>0</v>
      </c>
      <c r="AG53" s="14"/>
      <c r="AH53" s="14"/>
      <c r="AI53" s="233">
        <v>52.0</v>
      </c>
      <c r="AJ53" s="69"/>
      <c r="AK53" s="69"/>
      <c r="AL53" s="69"/>
      <c r="AM53" s="69"/>
      <c r="AN53" s="69"/>
      <c r="AO53" s="69"/>
      <c r="AP53" s="69"/>
      <c r="AQ53" s="69"/>
      <c r="AR53" s="69"/>
      <c r="AS53" s="69"/>
    </row>
    <row r="54" ht="15.75" customHeight="1">
      <c r="A54" s="26">
        <f t="shared" si="97"/>
        <v>40</v>
      </c>
      <c r="B54" s="15">
        <f t="shared" si="98"/>
        <v>7</v>
      </c>
      <c r="C54" s="16"/>
      <c r="D54" s="17" t="s">
        <v>208</v>
      </c>
      <c r="E54" s="17" t="s">
        <v>894</v>
      </c>
      <c r="F54" s="18" t="s">
        <v>829</v>
      </c>
      <c r="G54" s="19">
        <v>533622.0</v>
      </c>
      <c r="H54" s="20" t="s">
        <v>50</v>
      </c>
      <c r="I54" s="31" t="s">
        <v>3</v>
      </c>
      <c r="J54" s="256">
        <v>70.0</v>
      </c>
      <c r="K54" s="256">
        <v>49.0</v>
      </c>
      <c r="L54" s="256">
        <v>58.0</v>
      </c>
      <c r="M54" s="256">
        <v>71.0</v>
      </c>
      <c r="N54" s="231">
        <f t="shared" si="84"/>
        <v>248</v>
      </c>
      <c r="O54" s="232">
        <f t="shared" si="85"/>
        <v>62</v>
      </c>
      <c r="P54" s="81">
        <v>50.0</v>
      </c>
      <c r="Q54" s="81">
        <v>0.0</v>
      </c>
      <c r="R54" s="22">
        <v>73.0</v>
      </c>
      <c r="S54" s="233">
        <v>74.0</v>
      </c>
      <c r="T54" s="23">
        <f t="shared" si="86"/>
        <v>197</v>
      </c>
      <c r="U54" s="234">
        <f t="shared" si="87"/>
        <v>49.25</v>
      </c>
      <c r="V54" s="38">
        <v>40.0</v>
      </c>
      <c r="W54" s="235">
        <f t="shared" si="88"/>
        <v>28.5</v>
      </c>
      <c r="X54" s="22">
        <v>42.0</v>
      </c>
      <c r="Y54" s="23">
        <f t="shared" si="89"/>
        <v>527</v>
      </c>
      <c r="Z54" s="236" t="b">
        <f t="shared" si="90"/>
        <v>1</v>
      </c>
      <c r="AA54" s="236" t="b">
        <f t="shared" si="91"/>
        <v>0</v>
      </c>
      <c r="AB54" s="229" t="b">
        <f t="shared" si="92"/>
        <v>1</v>
      </c>
      <c r="AC54" s="229" t="b">
        <f t="shared" si="93"/>
        <v>0</v>
      </c>
      <c r="AD54" s="229" t="b">
        <f t="shared" si="94"/>
        <v>1</v>
      </c>
      <c r="AE54" s="229" t="b">
        <f t="shared" si="95"/>
        <v>1</v>
      </c>
      <c r="AF54" s="229" t="b">
        <f t="shared" si="96"/>
        <v>0</v>
      </c>
      <c r="AG54" s="14"/>
      <c r="AH54" s="14"/>
      <c r="AI54" s="233">
        <v>57.0</v>
      </c>
      <c r="AJ54" s="69"/>
      <c r="AK54" s="69"/>
      <c r="AL54" s="69"/>
      <c r="AM54" s="69"/>
      <c r="AN54" s="69"/>
      <c r="AO54" s="69"/>
      <c r="AP54" s="69"/>
      <c r="AQ54" s="69"/>
      <c r="AR54" s="69"/>
      <c r="AS54" s="69"/>
    </row>
    <row r="55" ht="15.75" customHeight="1">
      <c r="A55" s="26">
        <f t="shared" si="97"/>
        <v>41</v>
      </c>
      <c r="B55" s="15">
        <f t="shared" si="98"/>
        <v>8</v>
      </c>
      <c r="C55" s="24"/>
      <c r="D55" s="17" t="s">
        <v>440</v>
      </c>
      <c r="E55" s="17" t="s">
        <v>895</v>
      </c>
      <c r="F55" s="18" t="s">
        <v>825</v>
      </c>
      <c r="G55" s="19">
        <v>511707.0</v>
      </c>
      <c r="H55" s="20" t="s">
        <v>50</v>
      </c>
      <c r="I55" s="31" t="s">
        <v>3</v>
      </c>
      <c r="J55" s="81">
        <v>75.0</v>
      </c>
      <c r="K55" s="81">
        <v>67.0</v>
      </c>
      <c r="L55" s="81">
        <v>75.0</v>
      </c>
      <c r="M55" s="81">
        <v>76.0</v>
      </c>
      <c r="N55" s="231">
        <f t="shared" si="84"/>
        <v>293</v>
      </c>
      <c r="O55" s="232">
        <f t="shared" si="85"/>
        <v>73.25</v>
      </c>
      <c r="P55" s="81">
        <v>65.0</v>
      </c>
      <c r="Q55" s="81">
        <v>59.0</v>
      </c>
      <c r="R55" s="22">
        <v>78.0</v>
      </c>
      <c r="S55" s="233">
        <v>76.0</v>
      </c>
      <c r="T55" s="23">
        <f t="shared" si="86"/>
        <v>278</v>
      </c>
      <c r="U55" s="234">
        <f t="shared" si="87"/>
        <v>69.5</v>
      </c>
      <c r="V55" s="38">
        <v>40.0</v>
      </c>
      <c r="W55" s="235">
        <f t="shared" si="88"/>
        <v>39</v>
      </c>
      <c r="X55" s="22">
        <v>37.0</v>
      </c>
      <c r="Y55" s="23">
        <f t="shared" si="89"/>
        <v>648</v>
      </c>
      <c r="Z55" s="236" t="b">
        <f t="shared" si="90"/>
        <v>1</v>
      </c>
      <c r="AA55" s="236" t="b">
        <f t="shared" si="91"/>
        <v>1</v>
      </c>
      <c r="AB55" s="229" t="b">
        <f t="shared" si="92"/>
        <v>1</v>
      </c>
      <c r="AC55" s="229" t="b">
        <f t="shared" si="93"/>
        <v>1</v>
      </c>
      <c r="AD55" s="229" t="b">
        <f t="shared" si="94"/>
        <v>1</v>
      </c>
      <c r="AE55" s="229" t="b">
        <f t="shared" si="95"/>
        <v>1</v>
      </c>
      <c r="AF55" s="229" t="b">
        <f t="shared" si="96"/>
        <v>1</v>
      </c>
      <c r="AG55" s="14"/>
      <c r="AH55" s="14"/>
      <c r="AI55" s="233">
        <v>78.0</v>
      </c>
      <c r="AJ55" s="14"/>
      <c r="AK55" s="14"/>
      <c r="AL55" s="14"/>
      <c r="AM55" s="14"/>
      <c r="AN55" s="14"/>
      <c r="AO55" s="14"/>
      <c r="AP55" s="14"/>
      <c r="AQ55" s="14"/>
      <c r="AR55" s="14"/>
      <c r="AS55" s="14"/>
    </row>
    <row r="56" ht="15.75" customHeight="1">
      <c r="A56" s="26">
        <f t="shared" si="97"/>
        <v>42</v>
      </c>
      <c r="B56" s="15">
        <f t="shared" si="98"/>
        <v>9</v>
      </c>
      <c r="C56" s="24"/>
      <c r="D56" s="17" t="s">
        <v>896</v>
      </c>
      <c r="E56" s="17" t="s">
        <v>637</v>
      </c>
      <c r="F56" s="18" t="s">
        <v>849</v>
      </c>
      <c r="G56" s="19">
        <v>533287.0</v>
      </c>
      <c r="H56" s="20" t="s">
        <v>50</v>
      </c>
      <c r="I56" s="31" t="s">
        <v>3</v>
      </c>
      <c r="J56" s="81">
        <v>70.0</v>
      </c>
      <c r="K56" s="81">
        <v>64.0</v>
      </c>
      <c r="L56" s="81">
        <v>58.0</v>
      </c>
      <c r="M56" s="81">
        <v>80.0</v>
      </c>
      <c r="N56" s="231">
        <f t="shared" si="84"/>
        <v>272</v>
      </c>
      <c r="O56" s="232">
        <f t="shared" si="85"/>
        <v>68</v>
      </c>
      <c r="P56" s="81">
        <v>0.0</v>
      </c>
      <c r="Q56" s="81">
        <v>65.0</v>
      </c>
      <c r="R56" s="22">
        <v>52.0</v>
      </c>
      <c r="S56" s="233">
        <v>69.0</v>
      </c>
      <c r="T56" s="23">
        <f t="shared" si="86"/>
        <v>186</v>
      </c>
      <c r="U56" s="234">
        <f t="shared" si="87"/>
        <v>46.5</v>
      </c>
      <c r="V56" s="38">
        <v>40.0</v>
      </c>
      <c r="W56" s="235">
        <f t="shared" si="88"/>
        <v>36.5</v>
      </c>
      <c r="X56" s="22">
        <v>38.0</v>
      </c>
      <c r="Y56" s="23">
        <f t="shared" si="89"/>
        <v>536</v>
      </c>
      <c r="Z56" s="236" t="b">
        <f t="shared" si="90"/>
        <v>1</v>
      </c>
      <c r="AA56" s="236" t="b">
        <f t="shared" si="91"/>
        <v>0</v>
      </c>
      <c r="AB56" s="229" t="b">
        <f t="shared" si="92"/>
        <v>1</v>
      </c>
      <c r="AC56" s="229" t="b">
        <f t="shared" si="93"/>
        <v>1</v>
      </c>
      <c r="AD56" s="229" t="b">
        <f t="shared" si="94"/>
        <v>1</v>
      </c>
      <c r="AE56" s="229" t="b">
        <f t="shared" si="95"/>
        <v>1</v>
      </c>
      <c r="AF56" s="229" t="b">
        <f t="shared" si="96"/>
        <v>0</v>
      </c>
      <c r="AG56" s="14"/>
      <c r="AH56" s="14"/>
      <c r="AI56" s="233">
        <v>73.0</v>
      </c>
      <c r="AJ56" s="14"/>
      <c r="AK56" s="14"/>
      <c r="AL56" s="14"/>
      <c r="AM56" s="14"/>
      <c r="AN56" s="14"/>
      <c r="AO56" s="14"/>
      <c r="AP56" s="14"/>
      <c r="AQ56" s="14"/>
      <c r="AR56" s="14"/>
      <c r="AS56" s="14"/>
    </row>
    <row r="57" ht="15.75" customHeight="1">
      <c r="A57" s="26">
        <f t="shared" si="97"/>
        <v>43</v>
      </c>
      <c r="B57" s="27">
        <v>10.0</v>
      </c>
      <c r="C57" s="25"/>
      <c r="D57" s="17" t="s">
        <v>897</v>
      </c>
      <c r="E57" s="17" t="s">
        <v>898</v>
      </c>
      <c r="F57" s="18" t="s">
        <v>854</v>
      </c>
      <c r="G57" s="19">
        <v>533256.0</v>
      </c>
      <c r="H57" s="20" t="s">
        <v>50</v>
      </c>
      <c r="I57" s="31" t="s">
        <v>3</v>
      </c>
      <c r="J57" s="81">
        <v>67.0</v>
      </c>
      <c r="K57" s="81">
        <v>62.0</v>
      </c>
      <c r="L57" s="81">
        <v>75.0</v>
      </c>
      <c r="M57" s="81">
        <v>78.0</v>
      </c>
      <c r="N57" s="231">
        <f t="shared" si="84"/>
        <v>282</v>
      </c>
      <c r="O57" s="232">
        <f t="shared" si="85"/>
        <v>70.5</v>
      </c>
      <c r="P57" s="81">
        <v>0.0</v>
      </c>
      <c r="Q57" s="81">
        <v>68.0</v>
      </c>
      <c r="R57" s="22">
        <v>65.0</v>
      </c>
      <c r="S57" s="233">
        <v>73.0</v>
      </c>
      <c r="T57" s="23">
        <f t="shared" si="86"/>
        <v>206</v>
      </c>
      <c r="U57" s="234">
        <f t="shared" si="87"/>
        <v>51.5</v>
      </c>
      <c r="V57" s="38">
        <v>40.0</v>
      </c>
      <c r="W57" s="235">
        <f t="shared" si="88"/>
        <v>32.5</v>
      </c>
      <c r="X57" s="22">
        <v>34.0</v>
      </c>
      <c r="Y57" s="23">
        <f t="shared" si="89"/>
        <v>562</v>
      </c>
      <c r="Z57" s="236" t="b">
        <f t="shared" si="90"/>
        <v>1</v>
      </c>
      <c r="AA57" s="236" t="b">
        <f t="shared" si="91"/>
        <v>0</v>
      </c>
      <c r="AB57" s="229" t="b">
        <f t="shared" si="92"/>
        <v>1</v>
      </c>
      <c r="AC57" s="229" t="b">
        <f t="shared" si="93"/>
        <v>1</v>
      </c>
      <c r="AD57" s="229" t="b">
        <f t="shared" si="94"/>
        <v>0</v>
      </c>
      <c r="AE57" s="229" t="b">
        <f t="shared" si="95"/>
        <v>1</v>
      </c>
      <c r="AF57" s="229" t="b">
        <f t="shared" si="96"/>
        <v>0</v>
      </c>
      <c r="AG57" s="14"/>
      <c r="AH57" s="14"/>
      <c r="AI57" s="233">
        <v>65.0</v>
      </c>
      <c r="AJ57" s="14"/>
      <c r="AK57" s="14"/>
      <c r="AL57" s="14"/>
      <c r="AM57" s="14"/>
      <c r="AN57" s="14"/>
      <c r="AO57" s="14"/>
      <c r="AP57" s="14"/>
      <c r="AQ57" s="14"/>
      <c r="AR57" s="14"/>
      <c r="AS57" s="14"/>
    </row>
    <row r="58" ht="15.75" customHeight="1">
      <c r="A58" s="26">
        <f t="shared" si="97"/>
        <v>44</v>
      </c>
      <c r="B58" s="27">
        <v>11.0</v>
      </c>
      <c r="C58" s="24"/>
      <c r="D58" s="17" t="s">
        <v>218</v>
      </c>
      <c r="E58" s="17" t="s">
        <v>899</v>
      </c>
      <c r="F58" s="18" t="s">
        <v>610</v>
      </c>
      <c r="G58" s="19">
        <v>511738.0</v>
      </c>
      <c r="H58" s="20" t="s">
        <v>50</v>
      </c>
      <c r="I58" s="31" t="s">
        <v>3</v>
      </c>
      <c r="J58" s="81">
        <v>76.0</v>
      </c>
      <c r="K58" s="81">
        <v>68.0</v>
      </c>
      <c r="L58" s="81">
        <v>80.0</v>
      </c>
      <c r="M58" s="81">
        <v>65.0</v>
      </c>
      <c r="N58" s="231">
        <f t="shared" si="84"/>
        <v>289</v>
      </c>
      <c r="O58" s="232">
        <f t="shared" si="85"/>
        <v>72.25</v>
      </c>
      <c r="P58" s="81">
        <v>76.0</v>
      </c>
      <c r="Q58" s="81">
        <v>80.0</v>
      </c>
      <c r="R58" s="22">
        <v>80.0</v>
      </c>
      <c r="S58" s="233">
        <v>80.0</v>
      </c>
      <c r="T58" s="23">
        <f t="shared" si="86"/>
        <v>316</v>
      </c>
      <c r="U58" s="234">
        <f t="shared" si="87"/>
        <v>79</v>
      </c>
      <c r="V58" s="38">
        <v>40.0</v>
      </c>
      <c r="W58" s="235">
        <f t="shared" si="88"/>
        <v>39.5</v>
      </c>
      <c r="X58" s="22">
        <v>41.0</v>
      </c>
      <c r="Y58" s="23">
        <f t="shared" si="89"/>
        <v>686</v>
      </c>
      <c r="Z58" s="236" t="b">
        <f t="shared" si="90"/>
        <v>1</v>
      </c>
      <c r="AA58" s="236" t="b">
        <f t="shared" si="91"/>
        <v>1</v>
      </c>
      <c r="AB58" s="229" t="b">
        <f t="shared" si="92"/>
        <v>1</v>
      </c>
      <c r="AC58" s="229" t="b">
        <f t="shared" si="93"/>
        <v>1</v>
      </c>
      <c r="AD58" s="229" t="b">
        <f t="shared" si="94"/>
        <v>1</v>
      </c>
      <c r="AE58" s="229" t="b">
        <f t="shared" si="95"/>
        <v>1</v>
      </c>
      <c r="AF58" s="229" t="b">
        <f t="shared" si="96"/>
        <v>1</v>
      </c>
      <c r="AG58" s="14"/>
      <c r="AH58" s="14"/>
      <c r="AI58" s="233">
        <v>79.0</v>
      </c>
      <c r="AJ58" s="32"/>
      <c r="AK58" s="32"/>
      <c r="AL58" s="32"/>
      <c r="AM58" s="32"/>
      <c r="AN58" s="32"/>
      <c r="AO58" s="32"/>
      <c r="AP58" s="32"/>
      <c r="AQ58" s="32"/>
      <c r="AR58" s="32"/>
      <c r="AS58" s="32"/>
    </row>
    <row r="59" ht="15.75" customHeight="1">
      <c r="A59" s="26">
        <f t="shared" si="97"/>
        <v>45</v>
      </c>
      <c r="B59" s="15">
        <f t="shared" ref="B59:B60" si="99">B58+1</f>
        <v>12</v>
      </c>
      <c r="C59" s="24"/>
      <c r="D59" s="17" t="s">
        <v>218</v>
      </c>
      <c r="E59" s="17" t="s">
        <v>900</v>
      </c>
      <c r="F59" s="18" t="s">
        <v>820</v>
      </c>
      <c r="G59" s="19">
        <v>533653.0</v>
      </c>
      <c r="H59" s="20" t="s">
        <v>50</v>
      </c>
      <c r="I59" s="31" t="s">
        <v>3</v>
      </c>
      <c r="J59" s="81">
        <v>75.0</v>
      </c>
      <c r="K59" s="81">
        <v>66.0</v>
      </c>
      <c r="L59" s="81">
        <v>80.0</v>
      </c>
      <c r="M59" s="81">
        <v>70.0</v>
      </c>
      <c r="N59" s="231">
        <f t="shared" si="84"/>
        <v>291</v>
      </c>
      <c r="O59" s="232">
        <f t="shared" si="85"/>
        <v>72.75</v>
      </c>
      <c r="P59" s="81">
        <v>55.0</v>
      </c>
      <c r="Q59" s="81">
        <v>53.0</v>
      </c>
      <c r="R59" s="22">
        <v>74.0</v>
      </c>
      <c r="S59" s="233">
        <v>73.0</v>
      </c>
      <c r="T59" s="23">
        <f t="shared" si="86"/>
        <v>255</v>
      </c>
      <c r="U59" s="234">
        <f t="shared" si="87"/>
        <v>63.75</v>
      </c>
      <c r="V59" s="38">
        <v>40.0</v>
      </c>
      <c r="W59" s="235">
        <f t="shared" si="88"/>
        <v>40.5</v>
      </c>
      <c r="X59" s="22">
        <v>42.0</v>
      </c>
      <c r="Y59" s="23">
        <f t="shared" si="89"/>
        <v>628</v>
      </c>
      <c r="Z59" s="236" t="b">
        <f t="shared" si="90"/>
        <v>1</v>
      </c>
      <c r="AA59" s="236" t="b">
        <f t="shared" si="91"/>
        <v>1</v>
      </c>
      <c r="AB59" s="229" t="b">
        <f t="shared" si="92"/>
        <v>1</v>
      </c>
      <c r="AC59" s="229" t="b">
        <f t="shared" si="93"/>
        <v>1</v>
      </c>
      <c r="AD59" s="229" t="b">
        <f t="shared" si="94"/>
        <v>1</v>
      </c>
      <c r="AE59" s="229" t="b">
        <f t="shared" si="95"/>
        <v>1</v>
      </c>
      <c r="AF59" s="229" t="b">
        <f t="shared" si="96"/>
        <v>1</v>
      </c>
      <c r="AG59" s="14"/>
      <c r="AH59" s="14"/>
      <c r="AI59" s="233">
        <v>81.0</v>
      </c>
      <c r="AJ59" s="14"/>
      <c r="AK59" s="14"/>
      <c r="AL59" s="14"/>
      <c r="AM59" s="14"/>
      <c r="AN59" s="14"/>
      <c r="AO59" s="14"/>
      <c r="AP59" s="14"/>
      <c r="AQ59" s="14"/>
      <c r="AR59" s="14"/>
      <c r="AS59" s="14"/>
    </row>
    <row r="60" ht="15.75" customHeight="1">
      <c r="A60" s="26">
        <f t="shared" si="97"/>
        <v>46</v>
      </c>
      <c r="B60" s="15">
        <f t="shared" si="99"/>
        <v>13</v>
      </c>
      <c r="C60" s="24"/>
      <c r="D60" s="17" t="s">
        <v>697</v>
      </c>
      <c r="E60" s="17" t="s">
        <v>102</v>
      </c>
      <c r="F60" s="18" t="s">
        <v>889</v>
      </c>
      <c r="G60" s="19">
        <v>532922.0</v>
      </c>
      <c r="H60" s="20" t="s">
        <v>50</v>
      </c>
      <c r="I60" s="31" t="s">
        <v>3</v>
      </c>
      <c r="J60" s="81">
        <v>69.0</v>
      </c>
      <c r="K60" s="81">
        <v>64.0</v>
      </c>
      <c r="L60" s="81">
        <v>75.0</v>
      </c>
      <c r="M60" s="81">
        <v>71.0</v>
      </c>
      <c r="N60" s="231">
        <f t="shared" si="84"/>
        <v>279</v>
      </c>
      <c r="O60" s="232">
        <f t="shared" si="85"/>
        <v>69.75</v>
      </c>
      <c r="P60" s="81">
        <v>64.0</v>
      </c>
      <c r="Q60" s="81">
        <v>67.0</v>
      </c>
      <c r="R60" s="22">
        <v>70.0</v>
      </c>
      <c r="S60" s="233">
        <v>76.0</v>
      </c>
      <c r="T60" s="23">
        <f t="shared" si="86"/>
        <v>277</v>
      </c>
      <c r="U60" s="234">
        <f t="shared" si="87"/>
        <v>69.25</v>
      </c>
      <c r="V60" s="38">
        <v>20.0</v>
      </c>
      <c r="W60" s="235">
        <f t="shared" si="88"/>
        <v>25</v>
      </c>
      <c r="X60" s="22">
        <v>39.0</v>
      </c>
      <c r="Y60" s="23">
        <f t="shared" si="89"/>
        <v>615</v>
      </c>
      <c r="Z60" s="236" t="b">
        <f t="shared" si="90"/>
        <v>1</v>
      </c>
      <c r="AA60" s="236" t="b">
        <f t="shared" si="91"/>
        <v>1</v>
      </c>
      <c r="AB60" s="229" t="b">
        <f t="shared" si="92"/>
        <v>0</v>
      </c>
      <c r="AC60" s="229" t="b">
        <f t="shared" si="93"/>
        <v>0</v>
      </c>
      <c r="AD60" s="229" t="b">
        <f t="shared" si="94"/>
        <v>1</v>
      </c>
      <c r="AE60" s="229" t="b">
        <f t="shared" si="95"/>
        <v>1</v>
      </c>
      <c r="AF60" s="229" t="b">
        <f t="shared" si="96"/>
        <v>0</v>
      </c>
      <c r="AG60" s="14"/>
      <c r="AH60" s="14"/>
      <c r="AI60" s="233">
        <v>50.0</v>
      </c>
      <c r="AJ60" s="14"/>
      <c r="AK60" s="14"/>
      <c r="AL60" s="14"/>
      <c r="AM60" s="14"/>
      <c r="AN60" s="14"/>
      <c r="AO60" s="14"/>
      <c r="AP60" s="14"/>
      <c r="AQ60" s="14"/>
      <c r="AR60" s="14"/>
      <c r="AS60" s="14"/>
    </row>
    <row r="61" ht="15.75" customHeight="1">
      <c r="A61" s="14"/>
      <c r="B61" s="15"/>
      <c r="C61" s="24"/>
      <c r="D61" s="29"/>
      <c r="E61" s="29"/>
      <c r="F61" s="30"/>
      <c r="G61" s="24"/>
      <c r="H61" s="24"/>
      <c r="I61" s="33"/>
      <c r="J61" s="268"/>
      <c r="K61" s="268"/>
      <c r="L61" s="268"/>
      <c r="M61" s="268"/>
      <c r="N61" s="269"/>
      <c r="O61" s="270"/>
      <c r="P61" s="268"/>
      <c r="Q61" s="268"/>
      <c r="R61" s="70"/>
      <c r="S61" s="271"/>
      <c r="T61" s="272"/>
      <c r="U61" s="273"/>
      <c r="V61" s="274"/>
      <c r="W61" s="275"/>
      <c r="X61" s="70"/>
      <c r="Y61" s="23"/>
      <c r="Z61" s="236"/>
      <c r="AA61" s="236"/>
      <c r="AB61" s="229"/>
      <c r="AC61" s="229"/>
      <c r="AD61" s="229"/>
      <c r="AE61" s="229"/>
      <c r="AF61" s="229"/>
      <c r="AG61" s="14"/>
      <c r="AH61" s="14"/>
      <c r="AI61" s="276"/>
      <c r="AJ61" s="14"/>
      <c r="AK61" s="14"/>
      <c r="AL61" s="14"/>
      <c r="AM61" s="14"/>
      <c r="AN61" s="14"/>
      <c r="AO61" s="14"/>
      <c r="AP61" s="14"/>
      <c r="AQ61" s="14"/>
      <c r="AR61" s="14"/>
      <c r="AS61" s="14"/>
    </row>
    <row r="62" ht="15.75" customHeight="1">
      <c r="A62" s="14"/>
      <c r="B62" s="15"/>
      <c r="C62" s="24"/>
      <c r="D62" s="29"/>
      <c r="E62" s="29"/>
      <c r="F62" s="30"/>
      <c r="G62" s="24"/>
      <c r="H62" s="24"/>
      <c r="I62" s="31" t="s">
        <v>67</v>
      </c>
      <c r="J62" s="104">
        <f>sum(J48:J60)</f>
        <v>946</v>
      </c>
      <c r="K62" s="104">
        <f t="shared" ref="K62:L62" si="100">SUM(K48:K60)</f>
        <v>842</v>
      </c>
      <c r="L62" s="104">
        <f t="shared" si="100"/>
        <v>932</v>
      </c>
      <c r="M62" s="104"/>
      <c r="N62" s="231"/>
      <c r="O62" s="232"/>
      <c r="P62" s="104">
        <f t="shared" ref="P62:R62" si="101">SUM(P48:P60)</f>
        <v>650</v>
      </c>
      <c r="Q62" s="104">
        <f t="shared" si="101"/>
        <v>823</v>
      </c>
      <c r="R62" s="28">
        <f t="shared" si="101"/>
        <v>897</v>
      </c>
      <c r="S62" s="239"/>
      <c r="T62" s="23"/>
      <c r="U62" s="234"/>
      <c r="V62" s="44">
        <f>SUM(V48:V60)</f>
        <v>500</v>
      </c>
      <c r="W62" s="275"/>
      <c r="X62" s="28">
        <f>SUM(X54:X60)</f>
        <v>273</v>
      </c>
      <c r="Y62" s="23"/>
      <c r="Z62" s="236"/>
      <c r="AA62" s="236"/>
      <c r="AB62" s="229"/>
      <c r="AC62" s="229"/>
      <c r="AD62" s="229"/>
      <c r="AE62" s="229"/>
      <c r="AF62" s="229"/>
      <c r="AG62" s="14"/>
      <c r="AH62" s="14"/>
      <c r="AI62" s="276">
        <f>SUM(AI48:AI60)</f>
        <v>909</v>
      </c>
      <c r="AJ62" s="14"/>
      <c r="AK62" s="14"/>
      <c r="AL62" s="14"/>
      <c r="AM62" s="14"/>
      <c r="AN62" s="14"/>
      <c r="AO62" s="14"/>
      <c r="AP62" s="14"/>
      <c r="AQ62" s="14"/>
      <c r="AR62" s="14"/>
      <c r="AS62" s="14"/>
    </row>
    <row r="63" ht="15.75" customHeight="1">
      <c r="A63" s="14" t="s">
        <v>11</v>
      </c>
      <c r="B63" s="21"/>
      <c r="C63" s="21"/>
      <c r="D63" s="71"/>
      <c r="E63" s="71"/>
      <c r="F63" s="21"/>
      <c r="G63" s="21"/>
      <c r="H63" s="54"/>
      <c r="I63" s="34" t="s">
        <v>68</v>
      </c>
      <c r="J63" s="242">
        <f t="shared" ref="J63:L63" si="102">AVERAGE(J48:J60)</f>
        <v>72.76923077</v>
      </c>
      <c r="K63" s="242">
        <f t="shared" si="102"/>
        <v>64.76923077</v>
      </c>
      <c r="L63" s="242">
        <f t="shared" si="102"/>
        <v>71.69230769</v>
      </c>
      <c r="M63" s="242">
        <f>AVERAGE($M$48:$M$60)</f>
        <v>72.07692308</v>
      </c>
      <c r="N63" s="243">
        <f t="shared" ref="N63:Q63" si="103">AVERAGE(N48:N60)</f>
        <v>281.3076923</v>
      </c>
      <c r="O63" s="244">
        <f t="shared" si="103"/>
        <v>70.32692308</v>
      </c>
      <c r="P63" s="242">
        <f t="shared" si="103"/>
        <v>50</v>
      </c>
      <c r="Q63" s="242">
        <f t="shared" si="103"/>
        <v>63.30769231</v>
      </c>
      <c r="R63" s="242">
        <f>AVERAGE(R54:R60)</f>
        <v>70.28571429</v>
      </c>
      <c r="S63" s="245">
        <f>AVERAGE($S$48:$S$60)</f>
        <v>70.53846154</v>
      </c>
      <c r="T63" s="246">
        <f t="shared" ref="T63:V63" si="104">AVERAGE(T48:T60)</f>
        <v>252.8461538</v>
      </c>
      <c r="U63" s="247">
        <f t="shared" si="104"/>
        <v>63.21153846</v>
      </c>
      <c r="V63" s="35">
        <f t="shared" si="104"/>
        <v>38.46153846</v>
      </c>
      <c r="W63" s="35">
        <f>AVERAGE($W$48:$W$60)</f>
        <v>34.96153846</v>
      </c>
      <c r="X63" s="35">
        <f>AVERAGE(X48:X60)</f>
        <v>39.84615385</v>
      </c>
      <c r="Y63" s="46">
        <f>SUM(Y48:Y60)</f>
        <v>7962</v>
      </c>
      <c r="Z63" s="236"/>
      <c r="AA63" s="236"/>
      <c r="AB63" s="248"/>
      <c r="AC63" s="248"/>
      <c r="AD63" s="248"/>
      <c r="AE63" s="229"/>
      <c r="AF63" s="229"/>
      <c r="AG63" s="14"/>
      <c r="AH63" s="14"/>
      <c r="AI63" s="249">
        <f>AVERAGE(AI48:AI60)</f>
        <v>69.92307692</v>
      </c>
      <c r="AJ63" s="14"/>
      <c r="AK63" s="14"/>
      <c r="AL63" s="14"/>
      <c r="AM63" s="14"/>
      <c r="AN63" s="14"/>
      <c r="AO63" s="14"/>
      <c r="AP63" s="14"/>
      <c r="AQ63" s="14"/>
      <c r="AR63" s="14"/>
      <c r="AS63" s="14"/>
    </row>
    <row r="64" ht="15.75" customHeight="1">
      <c r="A64" s="14"/>
      <c r="B64" s="21"/>
      <c r="C64" s="21"/>
      <c r="D64" s="71"/>
      <c r="E64" s="71"/>
      <c r="F64" s="21"/>
      <c r="G64" s="42"/>
      <c r="H64" s="42"/>
      <c r="I64" s="72"/>
      <c r="J64" s="73"/>
      <c r="K64" s="73"/>
      <c r="L64" s="73"/>
      <c r="M64" s="277"/>
      <c r="N64" s="260"/>
      <c r="O64" s="261"/>
      <c r="P64" s="278"/>
      <c r="Q64" s="73"/>
      <c r="R64" s="73"/>
      <c r="S64" s="279"/>
      <c r="T64" s="280"/>
      <c r="U64" s="281"/>
      <c r="V64" s="73"/>
      <c r="W64" s="73"/>
      <c r="X64" s="73"/>
      <c r="Y64" s="23"/>
      <c r="Z64" s="236"/>
      <c r="AA64" s="236"/>
      <c r="AB64" s="248"/>
      <c r="AC64" s="248"/>
      <c r="AD64" s="248"/>
      <c r="AE64" s="229"/>
      <c r="AF64" s="229"/>
      <c r="AG64" s="14"/>
      <c r="AH64" s="14"/>
      <c r="AI64" s="279"/>
      <c r="AJ64" s="14"/>
      <c r="AK64" s="14"/>
      <c r="AL64" s="14"/>
      <c r="AM64" s="14"/>
      <c r="AN64" s="14"/>
      <c r="AO64" s="14"/>
      <c r="AP64" s="14"/>
      <c r="AQ64" s="14"/>
      <c r="AR64" s="14"/>
      <c r="AS64" s="14"/>
    </row>
    <row r="65" ht="15.75" customHeight="1">
      <c r="A65" s="14" t="s">
        <v>11</v>
      </c>
      <c r="B65" s="15"/>
      <c r="C65" s="21"/>
      <c r="D65" s="9" t="s">
        <v>13</v>
      </c>
      <c r="E65" s="10" t="s">
        <v>14</v>
      </c>
      <c r="F65" s="11" t="s">
        <v>15</v>
      </c>
      <c r="G65" s="11" t="s">
        <v>16</v>
      </c>
      <c r="H65" s="11" t="s">
        <v>17</v>
      </c>
      <c r="I65" s="11" t="s">
        <v>18</v>
      </c>
      <c r="J65" s="224" t="s">
        <v>810</v>
      </c>
      <c r="K65" s="224" t="s">
        <v>811</v>
      </c>
      <c r="L65" s="224" t="s">
        <v>812</v>
      </c>
      <c r="M65" s="224" t="s">
        <v>813</v>
      </c>
      <c r="N65" s="225" t="s">
        <v>69</v>
      </c>
      <c r="O65" s="226" t="s">
        <v>901</v>
      </c>
      <c r="P65" s="12" t="s">
        <v>583</v>
      </c>
      <c r="Q65" s="12" t="s">
        <v>584</v>
      </c>
      <c r="R65" s="12" t="s">
        <v>585</v>
      </c>
      <c r="S65" s="48" t="s">
        <v>586</v>
      </c>
      <c r="T65" s="225" t="s">
        <v>69</v>
      </c>
      <c r="U65" s="250" t="s">
        <v>842</v>
      </c>
      <c r="V65" s="228" t="s">
        <v>588</v>
      </c>
      <c r="W65" s="228" t="s">
        <v>816</v>
      </c>
      <c r="X65" s="12" t="s">
        <v>19</v>
      </c>
      <c r="Y65" s="48" t="s">
        <v>69</v>
      </c>
      <c r="Z65" s="229" t="s">
        <v>382</v>
      </c>
      <c r="AA65" s="229" t="s">
        <v>589</v>
      </c>
      <c r="AB65" s="229" t="s">
        <v>590</v>
      </c>
      <c r="AC65" s="229" t="s">
        <v>817</v>
      </c>
      <c r="AD65" s="229" t="s">
        <v>591</v>
      </c>
      <c r="AE65" s="229" t="s">
        <v>592</v>
      </c>
      <c r="AF65" s="229" t="s">
        <v>593</v>
      </c>
      <c r="AG65" s="14"/>
      <c r="AH65" s="14"/>
      <c r="AI65" s="230" t="s">
        <v>816</v>
      </c>
      <c r="AJ65" s="26" t="s">
        <v>902</v>
      </c>
      <c r="AK65" s="14"/>
      <c r="AL65" s="14"/>
      <c r="AM65" s="14"/>
      <c r="AN65" s="14"/>
      <c r="AO65" s="14"/>
      <c r="AP65" s="14"/>
      <c r="AQ65" s="14"/>
      <c r="AR65" s="14"/>
      <c r="AS65" s="14"/>
    </row>
    <row r="66" ht="15.75" customHeight="1">
      <c r="A66" s="26">
        <f>A60+1</f>
        <v>47</v>
      </c>
      <c r="B66" s="15">
        <v>1.0</v>
      </c>
      <c r="C66" s="74"/>
      <c r="D66" s="17" t="s">
        <v>903</v>
      </c>
      <c r="E66" s="17" t="s">
        <v>904</v>
      </c>
      <c r="F66" s="18" t="s">
        <v>825</v>
      </c>
      <c r="G66" s="19">
        <v>476675.0</v>
      </c>
      <c r="H66" s="20" t="s">
        <v>5</v>
      </c>
      <c r="I66" s="31" t="s">
        <v>4</v>
      </c>
      <c r="J66" s="81">
        <v>72.0</v>
      </c>
      <c r="K66" s="81">
        <v>73.0</v>
      </c>
      <c r="L66" s="81">
        <v>69.0</v>
      </c>
      <c r="M66" s="81">
        <v>72.0</v>
      </c>
      <c r="N66" s="231">
        <f t="shared" ref="N66:N77" si="105">SUM(J66:M66)</f>
        <v>286</v>
      </c>
      <c r="O66" s="232">
        <f t="shared" ref="O66:O77" si="106">AVERAGE(J66:M66)</f>
        <v>71.5</v>
      </c>
      <c r="P66" s="81">
        <v>0.0</v>
      </c>
      <c r="Q66" s="81">
        <v>74.0</v>
      </c>
      <c r="R66" s="22">
        <v>72.0</v>
      </c>
      <c r="S66" s="233">
        <v>78.0</v>
      </c>
      <c r="T66" s="23">
        <f t="shared" ref="T66:T77" si="107">SUM(P66:S66)</f>
        <v>224</v>
      </c>
      <c r="U66" s="234">
        <f t="shared" ref="U66:U77" si="108">AVERAGE(P66:S66)</f>
        <v>56</v>
      </c>
      <c r="V66" s="38">
        <v>10.0</v>
      </c>
      <c r="W66" s="235">
        <f t="shared" ref="W66:W77" si="109">AI66/2</f>
        <v>30</v>
      </c>
      <c r="X66" s="22">
        <v>34.0</v>
      </c>
      <c r="Y66" s="23">
        <f t="shared" ref="Y66:Y77" si="110">SUM(N66+T66+V66+X66)</f>
        <v>554</v>
      </c>
      <c r="Z66" s="236" t="b">
        <f t="shared" ref="Z66:Z77" si="111">IF(O66,O66&gt;=56,O66&lt;56)</f>
        <v>1</v>
      </c>
      <c r="AA66" s="236" t="b">
        <f t="shared" ref="AA66:AA77" si="112">IF(U66,U66&gt;=56,U66&lt;56)</f>
        <v>1</v>
      </c>
      <c r="AB66" s="229" t="b">
        <f t="shared" ref="AB66:AB77" si="113">IF(V66,V66=40)</f>
        <v>0</v>
      </c>
      <c r="AC66" s="229" t="b">
        <f t="shared" ref="AC66:AC77" si="114">IF(W66,W66&gt;=31)</f>
        <v>0</v>
      </c>
      <c r="AD66" s="229" t="b">
        <f t="shared" ref="AD66:AD77" si="115">IF(X66,X66&gt;=35)</f>
        <v>0</v>
      </c>
      <c r="AE66" s="229" t="b">
        <f t="shared" ref="AE66:AE77" si="116">IF(Y66,Y66&gt;=206)</f>
        <v>1</v>
      </c>
      <c r="AF66" s="229" t="b">
        <f t="shared" ref="AF66:AF77" si="117">AND(Z66:AE66)</f>
        <v>0</v>
      </c>
      <c r="AG66" s="14"/>
      <c r="AH66" s="14"/>
      <c r="AI66" s="233">
        <v>60.0</v>
      </c>
      <c r="AJ66" s="14"/>
      <c r="AK66" s="14"/>
      <c r="AL66" s="14"/>
      <c r="AM66" s="14"/>
      <c r="AN66" s="14"/>
      <c r="AO66" s="14"/>
      <c r="AP66" s="14"/>
      <c r="AQ66" s="14"/>
      <c r="AR66" s="14"/>
      <c r="AS66" s="14"/>
    </row>
    <row r="67" ht="15.75" customHeight="1">
      <c r="A67" s="26">
        <f t="shared" ref="A67:A77" si="118">A66+1</f>
        <v>48</v>
      </c>
      <c r="B67" s="15">
        <f t="shared" ref="B67:B68" si="119">B66+1</f>
        <v>2</v>
      </c>
      <c r="C67" s="74"/>
      <c r="D67" s="17" t="s">
        <v>155</v>
      </c>
      <c r="E67" s="17" t="s">
        <v>905</v>
      </c>
      <c r="F67" s="18" t="s">
        <v>839</v>
      </c>
      <c r="G67" s="19">
        <v>476309.0</v>
      </c>
      <c r="H67" s="20" t="s">
        <v>5</v>
      </c>
      <c r="I67" s="31" t="s">
        <v>4</v>
      </c>
      <c r="J67" s="81">
        <v>51.0</v>
      </c>
      <c r="K67" s="81">
        <v>54.0</v>
      </c>
      <c r="L67" s="81">
        <v>71.0</v>
      </c>
      <c r="M67" s="81">
        <v>75.0</v>
      </c>
      <c r="N67" s="231">
        <f t="shared" si="105"/>
        <v>251</v>
      </c>
      <c r="O67" s="232">
        <f t="shared" si="106"/>
        <v>62.75</v>
      </c>
      <c r="P67" s="81">
        <v>44.0</v>
      </c>
      <c r="Q67" s="81">
        <v>55.0</v>
      </c>
      <c r="R67" s="22">
        <v>61.0</v>
      </c>
      <c r="S67" s="233">
        <v>78.0</v>
      </c>
      <c r="T67" s="23">
        <f t="shared" si="107"/>
        <v>238</v>
      </c>
      <c r="U67" s="234">
        <f t="shared" si="108"/>
        <v>59.5</v>
      </c>
      <c r="V67" s="38">
        <v>20.0</v>
      </c>
      <c r="W67" s="235">
        <f t="shared" si="109"/>
        <v>41.5</v>
      </c>
      <c r="X67" s="22">
        <v>41.0</v>
      </c>
      <c r="Y67" s="23">
        <f t="shared" si="110"/>
        <v>550</v>
      </c>
      <c r="Z67" s="236" t="b">
        <f t="shared" si="111"/>
        <v>1</v>
      </c>
      <c r="AA67" s="236" t="b">
        <f t="shared" si="112"/>
        <v>1</v>
      </c>
      <c r="AB67" s="229" t="b">
        <f t="shared" si="113"/>
        <v>0</v>
      </c>
      <c r="AC67" s="229" t="b">
        <f t="shared" si="114"/>
        <v>1</v>
      </c>
      <c r="AD67" s="229" t="b">
        <f t="shared" si="115"/>
        <v>1</v>
      </c>
      <c r="AE67" s="229" t="b">
        <f t="shared" si="116"/>
        <v>1</v>
      </c>
      <c r="AF67" s="229" t="b">
        <f t="shared" si="117"/>
        <v>0</v>
      </c>
      <c r="AG67" s="14"/>
      <c r="AH67" s="14"/>
      <c r="AI67" s="233">
        <v>83.0</v>
      </c>
      <c r="AJ67" s="14"/>
      <c r="AK67" s="14"/>
      <c r="AL67" s="14"/>
      <c r="AM67" s="14"/>
      <c r="AN67" s="14"/>
      <c r="AO67" s="14"/>
      <c r="AP67" s="14"/>
      <c r="AQ67" s="14"/>
      <c r="AR67" s="14"/>
      <c r="AS67" s="14"/>
    </row>
    <row r="68" ht="15.75" customHeight="1">
      <c r="A68" s="26">
        <f t="shared" si="118"/>
        <v>49</v>
      </c>
      <c r="B68" s="15">
        <f t="shared" si="119"/>
        <v>3</v>
      </c>
      <c r="C68" s="74"/>
      <c r="D68" s="17" t="s">
        <v>906</v>
      </c>
      <c r="E68" s="17" t="s">
        <v>907</v>
      </c>
      <c r="F68" s="18" t="s">
        <v>610</v>
      </c>
      <c r="G68" s="19">
        <v>477040.0</v>
      </c>
      <c r="H68" s="20" t="s">
        <v>5</v>
      </c>
      <c r="I68" s="31" t="s">
        <v>4</v>
      </c>
      <c r="J68" s="81">
        <v>80.0</v>
      </c>
      <c r="K68" s="81">
        <v>75.0</v>
      </c>
      <c r="L68" s="81">
        <v>75.0</v>
      </c>
      <c r="M68" s="81">
        <v>72.0</v>
      </c>
      <c r="N68" s="231">
        <f t="shared" si="105"/>
        <v>302</v>
      </c>
      <c r="O68" s="232">
        <f t="shared" si="106"/>
        <v>75.5</v>
      </c>
      <c r="P68" s="81">
        <v>0.0</v>
      </c>
      <c r="Q68" s="81">
        <v>80.0</v>
      </c>
      <c r="R68" s="22">
        <v>79.0</v>
      </c>
      <c r="S68" s="233">
        <v>80.0</v>
      </c>
      <c r="T68" s="23">
        <f t="shared" si="107"/>
        <v>239</v>
      </c>
      <c r="U68" s="234">
        <f t="shared" si="108"/>
        <v>59.75</v>
      </c>
      <c r="V68" s="38">
        <v>40.0</v>
      </c>
      <c r="W68" s="235">
        <f t="shared" si="109"/>
        <v>43</v>
      </c>
      <c r="X68" s="22">
        <v>43.0</v>
      </c>
      <c r="Y68" s="23">
        <f t="shared" si="110"/>
        <v>624</v>
      </c>
      <c r="Z68" s="236" t="b">
        <f t="shared" si="111"/>
        <v>1</v>
      </c>
      <c r="AA68" s="236" t="b">
        <f t="shared" si="112"/>
        <v>1</v>
      </c>
      <c r="AB68" s="229" t="b">
        <f t="shared" si="113"/>
        <v>1</v>
      </c>
      <c r="AC68" s="229" t="b">
        <f t="shared" si="114"/>
        <v>1</v>
      </c>
      <c r="AD68" s="229" t="b">
        <f t="shared" si="115"/>
        <v>1</v>
      </c>
      <c r="AE68" s="229" t="b">
        <f t="shared" si="116"/>
        <v>1</v>
      </c>
      <c r="AF68" s="229" t="b">
        <f t="shared" si="117"/>
        <v>1</v>
      </c>
      <c r="AG68" s="14"/>
      <c r="AH68" s="14"/>
      <c r="AI68" s="233">
        <v>86.0</v>
      </c>
      <c r="AJ68" s="14"/>
      <c r="AK68" s="14"/>
      <c r="AL68" s="14"/>
      <c r="AM68" s="14"/>
      <c r="AN68" s="14"/>
      <c r="AO68" s="14"/>
      <c r="AP68" s="14"/>
      <c r="AQ68" s="14"/>
      <c r="AR68" s="14"/>
      <c r="AS68" s="14"/>
    </row>
    <row r="69" ht="15.75" customHeight="1">
      <c r="A69" s="26">
        <f t="shared" si="118"/>
        <v>50</v>
      </c>
      <c r="B69" s="27">
        <v>4.0</v>
      </c>
      <c r="C69" s="74"/>
      <c r="D69" s="17" t="s">
        <v>908</v>
      </c>
      <c r="E69" s="17" t="s">
        <v>909</v>
      </c>
      <c r="F69" s="18" t="s">
        <v>825</v>
      </c>
      <c r="G69" s="19">
        <v>477009.0</v>
      </c>
      <c r="H69" s="20" t="s">
        <v>5</v>
      </c>
      <c r="I69" s="31" t="s">
        <v>4</v>
      </c>
      <c r="J69" s="81">
        <v>63.0</v>
      </c>
      <c r="K69" s="81">
        <v>74.0</v>
      </c>
      <c r="L69" s="81">
        <v>52.0</v>
      </c>
      <c r="M69" s="81">
        <v>68.0</v>
      </c>
      <c r="N69" s="231">
        <f t="shared" si="105"/>
        <v>257</v>
      </c>
      <c r="O69" s="232">
        <f t="shared" si="106"/>
        <v>64.25</v>
      </c>
      <c r="P69" s="81">
        <v>71.0</v>
      </c>
      <c r="Q69" s="81">
        <v>73.0</v>
      </c>
      <c r="R69" s="22">
        <v>77.0</v>
      </c>
      <c r="S69" s="233">
        <v>77.0</v>
      </c>
      <c r="T69" s="23">
        <f t="shared" si="107"/>
        <v>298</v>
      </c>
      <c r="U69" s="234">
        <f t="shared" si="108"/>
        <v>74.5</v>
      </c>
      <c r="V69" s="38">
        <v>40.0</v>
      </c>
      <c r="W69" s="235">
        <f t="shared" si="109"/>
        <v>31</v>
      </c>
      <c r="X69" s="22">
        <v>39.0</v>
      </c>
      <c r="Y69" s="23">
        <f t="shared" si="110"/>
        <v>634</v>
      </c>
      <c r="Z69" s="236" t="b">
        <f t="shared" si="111"/>
        <v>1</v>
      </c>
      <c r="AA69" s="236" t="b">
        <f t="shared" si="112"/>
        <v>1</v>
      </c>
      <c r="AB69" s="229" t="b">
        <f t="shared" si="113"/>
        <v>1</v>
      </c>
      <c r="AC69" s="229" t="b">
        <f t="shared" si="114"/>
        <v>1</v>
      </c>
      <c r="AD69" s="229" t="b">
        <f t="shared" si="115"/>
        <v>1</v>
      </c>
      <c r="AE69" s="229" t="b">
        <f t="shared" si="116"/>
        <v>1</v>
      </c>
      <c r="AF69" s="229" t="b">
        <f t="shared" si="117"/>
        <v>1</v>
      </c>
      <c r="AG69" s="14"/>
      <c r="AH69" s="14"/>
      <c r="AI69" s="233">
        <v>62.0</v>
      </c>
      <c r="AJ69" s="14"/>
      <c r="AK69" s="14"/>
      <c r="AL69" s="14"/>
      <c r="AM69" s="14"/>
      <c r="AN69" s="14"/>
      <c r="AO69" s="14"/>
      <c r="AP69" s="14"/>
      <c r="AQ69" s="14"/>
      <c r="AR69" s="14"/>
      <c r="AS69" s="14"/>
    </row>
    <row r="70" ht="15.75" customHeight="1">
      <c r="A70" s="26">
        <f t="shared" si="118"/>
        <v>51</v>
      </c>
      <c r="B70" s="27">
        <v>5.0</v>
      </c>
      <c r="C70" s="74"/>
      <c r="D70" s="17" t="s">
        <v>910</v>
      </c>
      <c r="E70" s="17" t="s">
        <v>911</v>
      </c>
      <c r="F70" s="18" t="s">
        <v>829</v>
      </c>
      <c r="G70" s="19">
        <v>476644.0</v>
      </c>
      <c r="H70" s="20" t="s">
        <v>5</v>
      </c>
      <c r="I70" s="31" t="s">
        <v>4</v>
      </c>
      <c r="J70" s="81">
        <v>75.0</v>
      </c>
      <c r="K70" s="81">
        <v>67.0</v>
      </c>
      <c r="L70" s="81">
        <v>63.0</v>
      </c>
      <c r="M70" s="81">
        <v>76.0</v>
      </c>
      <c r="N70" s="231">
        <f t="shared" si="105"/>
        <v>281</v>
      </c>
      <c r="O70" s="232">
        <f t="shared" si="106"/>
        <v>70.25</v>
      </c>
      <c r="P70" s="81">
        <v>67.0</v>
      </c>
      <c r="Q70" s="81">
        <v>78.0</v>
      </c>
      <c r="R70" s="22">
        <v>73.0</v>
      </c>
      <c r="S70" s="233">
        <v>78.0</v>
      </c>
      <c r="T70" s="23">
        <f t="shared" si="107"/>
        <v>296</v>
      </c>
      <c r="U70" s="234">
        <f t="shared" si="108"/>
        <v>74</v>
      </c>
      <c r="V70" s="38">
        <v>40.0</v>
      </c>
      <c r="W70" s="235">
        <f t="shared" si="109"/>
        <v>35.5</v>
      </c>
      <c r="X70" s="22">
        <v>39.0</v>
      </c>
      <c r="Y70" s="23">
        <f t="shared" si="110"/>
        <v>656</v>
      </c>
      <c r="Z70" s="236" t="b">
        <f t="shared" si="111"/>
        <v>1</v>
      </c>
      <c r="AA70" s="236" t="b">
        <f t="shared" si="112"/>
        <v>1</v>
      </c>
      <c r="AB70" s="229" t="b">
        <f t="shared" si="113"/>
        <v>1</v>
      </c>
      <c r="AC70" s="229" t="b">
        <f t="shared" si="114"/>
        <v>1</v>
      </c>
      <c r="AD70" s="229" t="b">
        <f t="shared" si="115"/>
        <v>1</v>
      </c>
      <c r="AE70" s="229" t="b">
        <f t="shared" si="116"/>
        <v>1</v>
      </c>
      <c r="AF70" s="229" t="b">
        <f t="shared" si="117"/>
        <v>1</v>
      </c>
      <c r="AG70" s="14"/>
      <c r="AH70" s="14"/>
      <c r="AI70" s="233">
        <v>71.0</v>
      </c>
      <c r="AJ70" s="14"/>
      <c r="AK70" s="14"/>
      <c r="AL70" s="14"/>
      <c r="AM70" s="14"/>
      <c r="AN70" s="14"/>
      <c r="AO70" s="14"/>
      <c r="AP70" s="14"/>
      <c r="AQ70" s="14"/>
      <c r="AR70" s="14"/>
      <c r="AS70" s="14"/>
    </row>
    <row r="71" ht="15.75" customHeight="1">
      <c r="A71" s="26">
        <f t="shared" si="118"/>
        <v>52</v>
      </c>
      <c r="B71" s="27">
        <v>6.0</v>
      </c>
      <c r="C71" s="74"/>
      <c r="D71" s="17" t="s">
        <v>912</v>
      </c>
      <c r="E71" s="17" t="s">
        <v>452</v>
      </c>
      <c r="F71" s="18" t="s">
        <v>913</v>
      </c>
      <c r="G71" s="19">
        <v>476278.0</v>
      </c>
      <c r="H71" s="20" t="s">
        <v>5</v>
      </c>
      <c r="I71" s="31" t="s">
        <v>4</v>
      </c>
      <c r="J71" s="81">
        <v>67.0</v>
      </c>
      <c r="K71" s="81">
        <v>73.0</v>
      </c>
      <c r="L71" s="81">
        <v>64.0</v>
      </c>
      <c r="M71" s="81">
        <v>72.0</v>
      </c>
      <c r="N71" s="231">
        <f t="shared" si="105"/>
        <v>276</v>
      </c>
      <c r="O71" s="232">
        <f t="shared" si="106"/>
        <v>69</v>
      </c>
      <c r="P71" s="81">
        <v>67.0</v>
      </c>
      <c r="Q71" s="81">
        <v>67.0</v>
      </c>
      <c r="R71" s="22">
        <v>69.0</v>
      </c>
      <c r="S71" s="233">
        <v>80.0</v>
      </c>
      <c r="T71" s="23">
        <f t="shared" si="107"/>
        <v>283</v>
      </c>
      <c r="U71" s="234">
        <f t="shared" si="108"/>
        <v>70.75</v>
      </c>
      <c r="V71" s="38">
        <v>30.0</v>
      </c>
      <c r="W71" s="235">
        <f t="shared" si="109"/>
        <v>34</v>
      </c>
      <c r="X71" s="22">
        <v>34.0</v>
      </c>
      <c r="Y71" s="23">
        <f t="shared" si="110"/>
        <v>623</v>
      </c>
      <c r="Z71" s="236" t="b">
        <f t="shared" si="111"/>
        <v>1</v>
      </c>
      <c r="AA71" s="236" t="b">
        <f t="shared" si="112"/>
        <v>1</v>
      </c>
      <c r="AB71" s="229" t="b">
        <f t="shared" si="113"/>
        <v>0</v>
      </c>
      <c r="AC71" s="229" t="b">
        <f t="shared" si="114"/>
        <v>1</v>
      </c>
      <c r="AD71" s="229" t="b">
        <f t="shared" si="115"/>
        <v>0</v>
      </c>
      <c r="AE71" s="229" t="b">
        <f t="shared" si="116"/>
        <v>1</v>
      </c>
      <c r="AF71" s="229" t="b">
        <f t="shared" si="117"/>
        <v>0</v>
      </c>
      <c r="AG71" s="14"/>
      <c r="AH71" s="14"/>
      <c r="AI71" s="233">
        <v>68.0</v>
      </c>
      <c r="AJ71" s="14"/>
      <c r="AK71" s="14"/>
      <c r="AL71" s="14"/>
      <c r="AM71" s="14"/>
      <c r="AN71" s="14"/>
      <c r="AO71" s="14"/>
      <c r="AP71" s="14"/>
      <c r="AQ71" s="14"/>
      <c r="AR71" s="14"/>
      <c r="AS71" s="14"/>
    </row>
    <row r="72" ht="15.75" customHeight="1">
      <c r="A72" s="26">
        <f t="shared" si="118"/>
        <v>53</v>
      </c>
      <c r="B72" s="15">
        <f t="shared" ref="B72:B77" si="120">B71+1</f>
        <v>7</v>
      </c>
      <c r="C72" s="74"/>
      <c r="D72" s="17" t="s">
        <v>118</v>
      </c>
      <c r="E72" s="17" t="s">
        <v>120</v>
      </c>
      <c r="F72" s="18" t="s">
        <v>849</v>
      </c>
      <c r="G72" s="19">
        <v>512802.0</v>
      </c>
      <c r="H72" s="20" t="s">
        <v>50</v>
      </c>
      <c r="I72" s="31" t="s">
        <v>4</v>
      </c>
      <c r="J72" s="81">
        <v>80.0</v>
      </c>
      <c r="K72" s="81">
        <v>67.0</v>
      </c>
      <c r="L72" s="81">
        <v>69.0</v>
      </c>
      <c r="M72" s="81">
        <v>75.0</v>
      </c>
      <c r="N72" s="231">
        <f t="shared" si="105"/>
        <v>291</v>
      </c>
      <c r="O72" s="232">
        <f t="shared" si="106"/>
        <v>72.75</v>
      </c>
      <c r="P72" s="81">
        <v>0.0</v>
      </c>
      <c r="Q72" s="81">
        <v>76.0</v>
      </c>
      <c r="R72" s="22">
        <v>56.0</v>
      </c>
      <c r="S72" s="233">
        <v>69.0</v>
      </c>
      <c r="T72" s="23">
        <f t="shared" si="107"/>
        <v>201</v>
      </c>
      <c r="U72" s="234">
        <f t="shared" si="108"/>
        <v>50.25</v>
      </c>
      <c r="V72" s="38">
        <v>40.0</v>
      </c>
      <c r="W72" s="235">
        <f t="shared" si="109"/>
        <v>35.5</v>
      </c>
      <c r="X72" s="22">
        <v>42.0</v>
      </c>
      <c r="Y72" s="23">
        <f t="shared" si="110"/>
        <v>574</v>
      </c>
      <c r="Z72" s="236" t="b">
        <f t="shared" si="111"/>
        <v>1</v>
      </c>
      <c r="AA72" s="236" t="b">
        <f t="shared" si="112"/>
        <v>0</v>
      </c>
      <c r="AB72" s="229" t="b">
        <f t="shared" si="113"/>
        <v>1</v>
      </c>
      <c r="AC72" s="229" t="b">
        <f t="shared" si="114"/>
        <v>1</v>
      </c>
      <c r="AD72" s="229" t="b">
        <f t="shared" si="115"/>
        <v>1</v>
      </c>
      <c r="AE72" s="229" t="b">
        <f t="shared" si="116"/>
        <v>1</v>
      </c>
      <c r="AF72" s="229" t="b">
        <f t="shared" si="117"/>
        <v>0</v>
      </c>
      <c r="AG72" s="14"/>
      <c r="AH72" s="14"/>
      <c r="AI72" s="233">
        <v>71.0</v>
      </c>
      <c r="AJ72" s="14"/>
      <c r="AK72" s="14"/>
      <c r="AL72" s="14"/>
      <c r="AM72" s="14"/>
      <c r="AN72" s="14"/>
      <c r="AO72" s="14"/>
      <c r="AP72" s="14"/>
      <c r="AQ72" s="14"/>
      <c r="AR72" s="14"/>
      <c r="AS72" s="14"/>
    </row>
    <row r="73" ht="15.75" customHeight="1">
      <c r="A73" s="26">
        <f t="shared" si="118"/>
        <v>54</v>
      </c>
      <c r="B73" s="15">
        <f t="shared" si="120"/>
        <v>8</v>
      </c>
      <c r="C73" s="74"/>
      <c r="D73" s="17" t="s">
        <v>914</v>
      </c>
      <c r="E73" s="17" t="s">
        <v>915</v>
      </c>
      <c r="F73" s="18" t="s">
        <v>820</v>
      </c>
      <c r="G73" s="19">
        <v>513168.0</v>
      </c>
      <c r="H73" s="20" t="s">
        <v>50</v>
      </c>
      <c r="I73" s="31" t="s">
        <v>4</v>
      </c>
      <c r="J73" s="81">
        <v>75.0</v>
      </c>
      <c r="K73" s="81">
        <v>67.0</v>
      </c>
      <c r="L73" s="81">
        <v>73.0</v>
      </c>
      <c r="M73" s="81">
        <v>67.0</v>
      </c>
      <c r="N73" s="231">
        <f t="shared" si="105"/>
        <v>282</v>
      </c>
      <c r="O73" s="232">
        <f t="shared" si="106"/>
        <v>70.5</v>
      </c>
      <c r="P73" s="81">
        <v>62.0</v>
      </c>
      <c r="Q73" s="81">
        <v>61.0</v>
      </c>
      <c r="R73" s="22">
        <v>77.0</v>
      </c>
      <c r="S73" s="233">
        <v>80.0</v>
      </c>
      <c r="T73" s="23">
        <f t="shared" si="107"/>
        <v>280</v>
      </c>
      <c r="U73" s="234">
        <f t="shared" si="108"/>
        <v>70</v>
      </c>
      <c r="V73" s="38">
        <v>40.0</v>
      </c>
      <c r="W73" s="235">
        <f t="shared" si="109"/>
        <v>34</v>
      </c>
      <c r="X73" s="22">
        <v>43.0</v>
      </c>
      <c r="Y73" s="23">
        <f t="shared" si="110"/>
        <v>645</v>
      </c>
      <c r="Z73" s="236" t="b">
        <f t="shared" si="111"/>
        <v>1</v>
      </c>
      <c r="AA73" s="236" t="b">
        <f t="shared" si="112"/>
        <v>1</v>
      </c>
      <c r="AB73" s="229" t="b">
        <f t="shared" si="113"/>
        <v>1</v>
      </c>
      <c r="AC73" s="229" t="b">
        <f t="shared" si="114"/>
        <v>1</v>
      </c>
      <c r="AD73" s="229" t="b">
        <f t="shared" si="115"/>
        <v>1</v>
      </c>
      <c r="AE73" s="229" t="b">
        <f t="shared" si="116"/>
        <v>1</v>
      </c>
      <c r="AF73" s="229" t="b">
        <f t="shared" si="117"/>
        <v>1</v>
      </c>
      <c r="AG73" s="14"/>
      <c r="AH73" s="14"/>
      <c r="AI73" s="233">
        <v>68.0</v>
      </c>
      <c r="AJ73" s="14"/>
      <c r="AK73" s="14"/>
      <c r="AL73" s="14"/>
      <c r="AM73" s="14"/>
      <c r="AN73" s="14"/>
      <c r="AO73" s="14"/>
      <c r="AP73" s="14"/>
      <c r="AQ73" s="14"/>
      <c r="AR73" s="14"/>
      <c r="AS73" s="14"/>
    </row>
    <row r="74" ht="15.75" customHeight="1">
      <c r="A74" s="26">
        <f t="shared" si="118"/>
        <v>55</v>
      </c>
      <c r="B74" s="15">
        <f t="shared" si="120"/>
        <v>9</v>
      </c>
      <c r="C74" s="74"/>
      <c r="D74" s="17" t="s">
        <v>916</v>
      </c>
      <c r="E74" s="17" t="s">
        <v>917</v>
      </c>
      <c r="F74" s="18" t="s">
        <v>889</v>
      </c>
      <c r="G74" s="19">
        <v>512437.0</v>
      </c>
      <c r="H74" s="20" t="s">
        <v>50</v>
      </c>
      <c r="I74" s="31" t="s">
        <v>4</v>
      </c>
      <c r="J74" s="81">
        <v>56.0</v>
      </c>
      <c r="K74" s="81">
        <v>69.0</v>
      </c>
      <c r="L74" s="81">
        <v>69.0</v>
      </c>
      <c r="M74" s="81">
        <v>80.0</v>
      </c>
      <c r="N74" s="231">
        <f t="shared" si="105"/>
        <v>274</v>
      </c>
      <c r="O74" s="232">
        <f t="shared" si="106"/>
        <v>68.5</v>
      </c>
      <c r="P74" s="81">
        <v>59.0</v>
      </c>
      <c r="Q74" s="81">
        <v>55.0</v>
      </c>
      <c r="R74" s="22">
        <v>74.0</v>
      </c>
      <c r="S74" s="233">
        <v>79.0</v>
      </c>
      <c r="T74" s="23">
        <f t="shared" si="107"/>
        <v>267</v>
      </c>
      <c r="U74" s="234">
        <f t="shared" si="108"/>
        <v>66.75</v>
      </c>
      <c r="V74" s="38">
        <v>40.0</v>
      </c>
      <c r="W74" s="235">
        <f t="shared" si="109"/>
        <v>33</v>
      </c>
      <c r="X74" s="22">
        <v>38.0</v>
      </c>
      <c r="Y74" s="23">
        <f t="shared" si="110"/>
        <v>619</v>
      </c>
      <c r="Z74" s="236" t="b">
        <f t="shared" si="111"/>
        <v>1</v>
      </c>
      <c r="AA74" s="236" t="b">
        <f t="shared" si="112"/>
        <v>1</v>
      </c>
      <c r="AB74" s="229" t="b">
        <f t="shared" si="113"/>
        <v>1</v>
      </c>
      <c r="AC74" s="229" t="b">
        <f t="shared" si="114"/>
        <v>1</v>
      </c>
      <c r="AD74" s="229" t="b">
        <f t="shared" si="115"/>
        <v>1</v>
      </c>
      <c r="AE74" s="229" t="b">
        <f t="shared" si="116"/>
        <v>1</v>
      </c>
      <c r="AF74" s="229" t="b">
        <f t="shared" si="117"/>
        <v>1</v>
      </c>
      <c r="AG74" s="14"/>
      <c r="AH74" s="14"/>
      <c r="AI74" s="233">
        <v>66.0</v>
      </c>
      <c r="AJ74" s="14"/>
      <c r="AK74" s="14"/>
      <c r="AL74" s="14"/>
      <c r="AM74" s="14"/>
      <c r="AN74" s="14"/>
      <c r="AO74" s="14"/>
      <c r="AP74" s="14"/>
      <c r="AQ74" s="14"/>
      <c r="AR74" s="14"/>
      <c r="AS74" s="14"/>
    </row>
    <row r="75" ht="15.75" customHeight="1">
      <c r="A75" s="26">
        <f t="shared" si="118"/>
        <v>56</v>
      </c>
      <c r="B75" s="15">
        <f t="shared" si="120"/>
        <v>10</v>
      </c>
      <c r="C75" s="74"/>
      <c r="D75" s="17" t="s">
        <v>918</v>
      </c>
      <c r="E75" s="17" t="s">
        <v>102</v>
      </c>
      <c r="F75" s="18" t="s">
        <v>610</v>
      </c>
      <c r="G75" s="19">
        <v>513533.0</v>
      </c>
      <c r="H75" s="20" t="s">
        <v>50</v>
      </c>
      <c r="I75" s="31" t="s">
        <v>4</v>
      </c>
      <c r="J75" s="81">
        <v>75.0</v>
      </c>
      <c r="K75" s="81">
        <v>62.0</v>
      </c>
      <c r="L75" s="81">
        <v>73.0</v>
      </c>
      <c r="M75" s="81">
        <v>72.0</v>
      </c>
      <c r="N75" s="231">
        <f t="shared" si="105"/>
        <v>282</v>
      </c>
      <c r="O75" s="232">
        <f t="shared" si="106"/>
        <v>70.5</v>
      </c>
      <c r="P75" s="81">
        <v>63.0</v>
      </c>
      <c r="Q75" s="81">
        <v>42.0</v>
      </c>
      <c r="R75" s="22">
        <v>75.0</v>
      </c>
      <c r="S75" s="233">
        <v>79.0</v>
      </c>
      <c r="T75" s="23">
        <f t="shared" si="107"/>
        <v>259</v>
      </c>
      <c r="U75" s="234">
        <f t="shared" si="108"/>
        <v>64.75</v>
      </c>
      <c r="V75" s="38">
        <v>40.0</v>
      </c>
      <c r="W75" s="235">
        <f t="shared" si="109"/>
        <v>35</v>
      </c>
      <c r="X75" s="22">
        <v>44.0</v>
      </c>
      <c r="Y75" s="23">
        <f t="shared" si="110"/>
        <v>625</v>
      </c>
      <c r="Z75" s="236" t="b">
        <f t="shared" si="111"/>
        <v>1</v>
      </c>
      <c r="AA75" s="236" t="b">
        <f t="shared" si="112"/>
        <v>1</v>
      </c>
      <c r="AB75" s="229" t="b">
        <f t="shared" si="113"/>
        <v>1</v>
      </c>
      <c r="AC75" s="229" t="b">
        <f t="shared" si="114"/>
        <v>1</v>
      </c>
      <c r="AD75" s="229" t="b">
        <f t="shared" si="115"/>
        <v>1</v>
      </c>
      <c r="AE75" s="229" t="b">
        <f t="shared" si="116"/>
        <v>1</v>
      </c>
      <c r="AF75" s="229" t="b">
        <f t="shared" si="117"/>
        <v>1</v>
      </c>
      <c r="AG75" s="14"/>
      <c r="AH75" s="14"/>
      <c r="AI75" s="233">
        <v>70.0</v>
      </c>
      <c r="AJ75" s="14"/>
      <c r="AK75" s="14"/>
      <c r="AL75" s="14"/>
      <c r="AM75" s="14"/>
      <c r="AN75" s="14"/>
      <c r="AO75" s="14"/>
      <c r="AP75" s="14"/>
      <c r="AQ75" s="14"/>
      <c r="AR75" s="14"/>
      <c r="AS75" s="14"/>
    </row>
    <row r="76" ht="15.75" customHeight="1">
      <c r="A76" s="26">
        <f t="shared" si="118"/>
        <v>57</v>
      </c>
      <c r="B76" s="15">
        <f t="shared" si="120"/>
        <v>11</v>
      </c>
      <c r="C76" s="75"/>
      <c r="D76" s="17" t="s">
        <v>919</v>
      </c>
      <c r="E76" s="17" t="s">
        <v>899</v>
      </c>
      <c r="F76" s="18" t="s">
        <v>825</v>
      </c>
      <c r="G76" s="19">
        <v>513199.0</v>
      </c>
      <c r="H76" s="20" t="s">
        <v>50</v>
      </c>
      <c r="I76" s="31" t="s">
        <v>4</v>
      </c>
      <c r="J76" s="81">
        <v>80.0</v>
      </c>
      <c r="K76" s="81">
        <v>80.0</v>
      </c>
      <c r="L76" s="81">
        <v>66.0</v>
      </c>
      <c r="M76" s="81">
        <v>67.0</v>
      </c>
      <c r="N76" s="231">
        <f t="shared" si="105"/>
        <v>293</v>
      </c>
      <c r="O76" s="232">
        <f t="shared" si="106"/>
        <v>73.25</v>
      </c>
      <c r="P76" s="81">
        <v>69.0</v>
      </c>
      <c r="Q76" s="81">
        <v>71.0</v>
      </c>
      <c r="R76" s="22">
        <v>74.0</v>
      </c>
      <c r="S76" s="233">
        <v>80.0</v>
      </c>
      <c r="T76" s="23">
        <f t="shared" si="107"/>
        <v>294</v>
      </c>
      <c r="U76" s="234">
        <f t="shared" si="108"/>
        <v>73.5</v>
      </c>
      <c r="V76" s="38">
        <v>40.0</v>
      </c>
      <c r="W76" s="235">
        <f t="shared" si="109"/>
        <v>35</v>
      </c>
      <c r="X76" s="22">
        <v>36.0</v>
      </c>
      <c r="Y76" s="23">
        <f t="shared" si="110"/>
        <v>663</v>
      </c>
      <c r="Z76" s="236" t="b">
        <f t="shared" si="111"/>
        <v>1</v>
      </c>
      <c r="AA76" s="236" t="b">
        <f t="shared" si="112"/>
        <v>1</v>
      </c>
      <c r="AB76" s="229" t="b">
        <f t="shared" si="113"/>
        <v>1</v>
      </c>
      <c r="AC76" s="229" t="b">
        <f t="shared" si="114"/>
        <v>1</v>
      </c>
      <c r="AD76" s="229" t="b">
        <f t="shared" si="115"/>
        <v>1</v>
      </c>
      <c r="AE76" s="229" t="b">
        <f t="shared" si="116"/>
        <v>1</v>
      </c>
      <c r="AF76" s="229" t="b">
        <f t="shared" si="117"/>
        <v>1</v>
      </c>
      <c r="AG76" s="14"/>
      <c r="AH76" s="14"/>
      <c r="AI76" s="233">
        <v>70.0</v>
      </c>
      <c r="AJ76" s="14"/>
      <c r="AK76" s="14"/>
      <c r="AL76" s="14"/>
      <c r="AM76" s="14"/>
      <c r="AN76" s="14"/>
      <c r="AO76" s="14"/>
      <c r="AP76" s="14"/>
      <c r="AQ76" s="14"/>
      <c r="AR76" s="14"/>
      <c r="AS76" s="14"/>
    </row>
    <row r="77" ht="15.75" customHeight="1">
      <c r="A77" s="26">
        <f t="shared" si="118"/>
        <v>58</v>
      </c>
      <c r="B77" s="15">
        <f t="shared" si="120"/>
        <v>12</v>
      </c>
      <c r="C77" s="75"/>
      <c r="D77" s="17" t="s">
        <v>306</v>
      </c>
      <c r="E77" s="17" t="s">
        <v>524</v>
      </c>
      <c r="F77" s="18" t="s">
        <v>829</v>
      </c>
      <c r="G77" s="19">
        <v>512833.0</v>
      </c>
      <c r="H77" s="20" t="s">
        <v>50</v>
      </c>
      <c r="I77" s="31" t="s">
        <v>4</v>
      </c>
      <c r="J77" s="81">
        <v>67.0</v>
      </c>
      <c r="K77" s="81">
        <v>72.0</v>
      </c>
      <c r="L77" s="81">
        <v>51.0</v>
      </c>
      <c r="M77" s="81">
        <v>75.0</v>
      </c>
      <c r="N77" s="231">
        <f t="shared" si="105"/>
        <v>265</v>
      </c>
      <c r="O77" s="232">
        <f t="shared" si="106"/>
        <v>66.25</v>
      </c>
      <c r="P77" s="81">
        <v>60.0</v>
      </c>
      <c r="Q77" s="81">
        <v>74.0</v>
      </c>
      <c r="R77" s="22">
        <v>67.0</v>
      </c>
      <c r="S77" s="233">
        <v>79.0</v>
      </c>
      <c r="T77" s="23">
        <f t="shared" si="107"/>
        <v>280</v>
      </c>
      <c r="U77" s="234">
        <f t="shared" si="108"/>
        <v>70</v>
      </c>
      <c r="V77" s="38">
        <v>40.0</v>
      </c>
      <c r="W77" s="235">
        <f t="shared" si="109"/>
        <v>32.5</v>
      </c>
      <c r="X77" s="22">
        <v>39.0</v>
      </c>
      <c r="Y77" s="23">
        <f t="shared" si="110"/>
        <v>624</v>
      </c>
      <c r="Z77" s="236" t="b">
        <f t="shared" si="111"/>
        <v>1</v>
      </c>
      <c r="AA77" s="236" t="b">
        <f t="shared" si="112"/>
        <v>1</v>
      </c>
      <c r="AB77" s="229" t="b">
        <f t="shared" si="113"/>
        <v>1</v>
      </c>
      <c r="AC77" s="229" t="b">
        <f t="shared" si="114"/>
        <v>1</v>
      </c>
      <c r="AD77" s="229" t="b">
        <f t="shared" si="115"/>
        <v>1</v>
      </c>
      <c r="AE77" s="229" t="b">
        <f t="shared" si="116"/>
        <v>1</v>
      </c>
      <c r="AF77" s="229" t="b">
        <f t="shared" si="117"/>
        <v>1</v>
      </c>
      <c r="AG77" s="14"/>
      <c r="AH77" s="14"/>
      <c r="AI77" s="233">
        <v>65.0</v>
      </c>
      <c r="AJ77" s="14"/>
      <c r="AK77" s="14"/>
      <c r="AL77" s="14"/>
      <c r="AM77" s="14"/>
      <c r="AN77" s="14"/>
      <c r="AO77" s="14"/>
      <c r="AP77" s="14"/>
      <c r="AQ77" s="14"/>
      <c r="AR77" s="14"/>
      <c r="AS77" s="14"/>
    </row>
    <row r="78" ht="15.75" customHeight="1">
      <c r="A78" s="14"/>
      <c r="B78" s="15"/>
      <c r="C78" s="21"/>
      <c r="D78" s="32"/>
      <c r="E78" s="53"/>
      <c r="F78" s="21"/>
      <c r="G78" s="42"/>
      <c r="H78" s="42"/>
      <c r="I78" s="42"/>
      <c r="J78" s="43"/>
      <c r="K78" s="43"/>
      <c r="L78" s="43"/>
      <c r="M78" s="43"/>
      <c r="N78" s="243"/>
      <c r="O78" s="244"/>
      <c r="P78" s="43"/>
      <c r="Q78" s="43"/>
      <c r="R78" s="43"/>
      <c r="S78" s="243"/>
      <c r="T78" s="243"/>
      <c r="U78" s="282"/>
      <c r="V78" s="43"/>
      <c r="W78" s="43"/>
      <c r="X78" s="43"/>
      <c r="Y78" s="23"/>
      <c r="Z78" s="236"/>
      <c r="AA78" s="236"/>
      <c r="AB78" s="248"/>
      <c r="AC78" s="248"/>
      <c r="AD78" s="248"/>
      <c r="AE78" s="229"/>
      <c r="AF78" s="229"/>
      <c r="AG78" s="14"/>
      <c r="AH78" s="14"/>
      <c r="AI78" s="243"/>
      <c r="AJ78" s="14"/>
      <c r="AK78" s="14"/>
      <c r="AL78" s="14"/>
      <c r="AM78" s="14"/>
      <c r="AN78" s="14"/>
      <c r="AO78" s="14"/>
      <c r="AP78" s="14"/>
      <c r="AQ78" s="14"/>
      <c r="AR78" s="14"/>
      <c r="AS78" s="14"/>
    </row>
    <row r="79" ht="15.75" customHeight="1">
      <c r="A79" s="14"/>
      <c r="B79" s="15"/>
      <c r="C79" s="21"/>
      <c r="D79" s="32"/>
      <c r="E79" s="53"/>
      <c r="F79" s="21"/>
      <c r="G79" s="33"/>
      <c r="H79" s="54"/>
      <c r="I79" s="31" t="s">
        <v>67</v>
      </c>
      <c r="J79" s="104">
        <f>sum(J66:J77)</f>
        <v>841</v>
      </c>
      <c r="K79" s="104">
        <f t="shared" ref="K79:L79" si="121">SUM(K66:K77)</f>
        <v>833</v>
      </c>
      <c r="L79" s="104">
        <f t="shared" si="121"/>
        <v>795</v>
      </c>
      <c r="M79" s="104"/>
      <c r="N79" s="231"/>
      <c r="O79" s="232"/>
      <c r="P79" s="104">
        <f>sum(P66:P77)</f>
        <v>562</v>
      </c>
      <c r="Q79" s="104">
        <f t="shared" ref="Q79:R79" si="122">SUM(Q66:Q77)</f>
        <v>806</v>
      </c>
      <c r="R79" s="28">
        <f t="shared" si="122"/>
        <v>854</v>
      </c>
      <c r="S79" s="239"/>
      <c r="T79" s="23"/>
      <c r="U79" s="234"/>
      <c r="V79" s="44">
        <f>SUM(V66:V77)</f>
        <v>420</v>
      </c>
      <c r="W79" s="43"/>
      <c r="X79" s="28">
        <f>SUM(X75:X77)</f>
        <v>119</v>
      </c>
      <c r="Y79" s="23"/>
      <c r="Z79" s="236"/>
      <c r="AA79" s="236"/>
      <c r="AB79" s="248"/>
      <c r="AC79" s="248"/>
      <c r="AD79" s="248"/>
      <c r="AE79" s="229"/>
      <c r="AF79" s="229"/>
      <c r="AG79" s="14"/>
      <c r="AH79" s="14"/>
      <c r="AI79" s="243">
        <f>SUM(AI66:AI77)</f>
        <v>840</v>
      </c>
      <c r="AJ79" s="14"/>
      <c r="AK79" s="14"/>
      <c r="AL79" s="14"/>
      <c r="AM79" s="14"/>
      <c r="AN79" s="14"/>
      <c r="AO79" s="14"/>
      <c r="AP79" s="14"/>
      <c r="AQ79" s="14"/>
      <c r="AR79" s="14"/>
      <c r="AS79" s="14"/>
    </row>
    <row r="80" ht="15.75" customHeight="1">
      <c r="A80" s="14" t="s">
        <v>11</v>
      </c>
      <c r="B80" s="15"/>
      <c r="C80" s="21"/>
      <c r="D80" s="32"/>
      <c r="E80" s="53"/>
      <c r="F80" s="21"/>
      <c r="G80" s="21"/>
      <c r="H80" s="54"/>
      <c r="I80" s="34" t="s">
        <v>68</v>
      </c>
      <c r="J80" s="242">
        <f t="shared" ref="J80:L80" si="123">AVERAGE(J66:J77)</f>
        <v>70.08333333</v>
      </c>
      <c r="K80" s="242">
        <f t="shared" si="123"/>
        <v>69.41666667</v>
      </c>
      <c r="L80" s="242">
        <f t="shared" si="123"/>
        <v>66.25</v>
      </c>
      <c r="M80" s="242">
        <f>AVERAGE($M$66:$M$77)</f>
        <v>72.58333333</v>
      </c>
      <c r="N80" s="243">
        <f t="shared" ref="N80:R80" si="124">AVERAGE(N66:N77)</f>
        <v>278.3333333</v>
      </c>
      <c r="O80" s="244">
        <f t="shared" si="124"/>
        <v>69.58333333</v>
      </c>
      <c r="P80" s="242">
        <f t="shared" si="124"/>
        <v>46.83333333</v>
      </c>
      <c r="Q80" s="242">
        <f t="shared" si="124"/>
        <v>67.16666667</v>
      </c>
      <c r="R80" s="242">
        <f t="shared" si="124"/>
        <v>71.16666667</v>
      </c>
      <c r="S80" s="245">
        <f>AVERAGE($S$66:$S$77)</f>
        <v>78.08333333</v>
      </c>
      <c r="T80" s="246">
        <f t="shared" ref="T80:X80" si="125">AVERAGE(T66:T77)</f>
        <v>263.25</v>
      </c>
      <c r="U80" s="247">
        <f t="shared" si="125"/>
        <v>65.8125</v>
      </c>
      <c r="V80" s="35">
        <f t="shared" si="125"/>
        <v>35</v>
      </c>
      <c r="W80" s="35">
        <f t="shared" si="125"/>
        <v>35</v>
      </c>
      <c r="X80" s="35">
        <f t="shared" si="125"/>
        <v>39.33333333</v>
      </c>
      <c r="Y80" s="23">
        <f>SUM(Y66:Y77)</f>
        <v>7391</v>
      </c>
      <c r="Z80" s="236"/>
      <c r="AA80" s="236"/>
      <c r="AB80" s="248"/>
      <c r="AC80" s="248"/>
      <c r="AD80" s="248"/>
      <c r="AE80" s="229"/>
      <c r="AF80" s="229"/>
      <c r="AG80" s="14"/>
      <c r="AH80" s="14"/>
      <c r="AI80" s="249">
        <f>AVERAGE(AI66:AI77)</f>
        <v>70</v>
      </c>
      <c r="AJ80" s="14"/>
      <c r="AK80" s="14"/>
      <c r="AL80" s="14"/>
      <c r="AM80" s="14"/>
      <c r="AN80" s="14"/>
      <c r="AO80" s="14"/>
      <c r="AP80" s="14"/>
      <c r="AQ80" s="14"/>
      <c r="AR80" s="14"/>
      <c r="AS80" s="14"/>
    </row>
    <row r="81" ht="15.75" customHeight="1">
      <c r="A81" s="14"/>
      <c r="B81" s="15"/>
      <c r="C81" s="21"/>
      <c r="D81" s="32"/>
      <c r="E81" s="53"/>
      <c r="F81" s="21"/>
      <c r="G81" s="42"/>
      <c r="H81" s="42"/>
      <c r="I81" s="42"/>
      <c r="J81" s="73"/>
      <c r="K81" s="73"/>
      <c r="L81" s="73"/>
      <c r="M81" s="277"/>
      <c r="N81" s="260"/>
      <c r="O81" s="261"/>
      <c r="P81" s="278"/>
      <c r="Q81" s="73"/>
      <c r="R81" s="73"/>
      <c r="S81" s="279"/>
      <c r="T81" s="280"/>
      <c r="U81" s="281"/>
      <c r="V81" s="83"/>
      <c r="W81" s="83"/>
      <c r="X81" s="83"/>
      <c r="Y81" s="23"/>
      <c r="Z81" s="236"/>
      <c r="AA81" s="236"/>
      <c r="AB81" s="248"/>
      <c r="AC81" s="248"/>
      <c r="AD81" s="248"/>
      <c r="AE81" s="229"/>
      <c r="AF81" s="229"/>
      <c r="AG81" s="14"/>
      <c r="AH81" s="14"/>
      <c r="AI81" s="283"/>
      <c r="AJ81" s="14"/>
      <c r="AK81" s="26" t="s">
        <v>220</v>
      </c>
      <c r="AL81" s="14"/>
      <c r="AM81" s="14"/>
      <c r="AN81" s="14"/>
      <c r="AO81" s="14"/>
      <c r="AP81" s="14"/>
      <c r="AQ81" s="14"/>
      <c r="AR81" s="14"/>
      <c r="AS81" s="14"/>
    </row>
    <row r="82" ht="15.75" customHeight="1">
      <c r="A82" s="14" t="s">
        <v>11</v>
      </c>
      <c r="B82" s="15"/>
      <c r="C82" s="21"/>
      <c r="D82" s="9" t="s">
        <v>13</v>
      </c>
      <c r="E82" s="10" t="s">
        <v>14</v>
      </c>
      <c r="F82" s="11" t="s">
        <v>15</v>
      </c>
      <c r="G82" s="11" t="s">
        <v>16</v>
      </c>
      <c r="H82" s="11" t="s">
        <v>17</v>
      </c>
      <c r="I82" s="11" t="s">
        <v>18</v>
      </c>
      <c r="J82" s="224" t="s">
        <v>810</v>
      </c>
      <c r="K82" s="224" t="s">
        <v>811</v>
      </c>
      <c r="L82" s="224" t="s">
        <v>812</v>
      </c>
      <c r="M82" s="224" t="s">
        <v>813</v>
      </c>
      <c r="N82" s="225" t="s">
        <v>69</v>
      </c>
      <c r="O82" s="226" t="s">
        <v>920</v>
      </c>
      <c r="P82" s="12" t="s">
        <v>583</v>
      </c>
      <c r="Q82" s="12" t="s">
        <v>584</v>
      </c>
      <c r="R82" s="12" t="s">
        <v>585</v>
      </c>
      <c r="S82" s="48" t="s">
        <v>586</v>
      </c>
      <c r="T82" s="225" t="s">
        <v>69</v>
      </c>
      <c r="U82" s="250" t="s">
        <v>842</v>
      </c>
      <c r="V82" s="228" t="s">
        <v>588</v>
      </c>
      <c r="W82" s="228" t="s">
        <v>816</v>
      </c>
      <c r="X82" s="12" t="s">
        <v>19</v>
      </c>
      <c r="Y82" s="48" t="s">
        <v>69</v>
      </c>
      <c r="Z82" s="229" t="s">
        <v>382</v>
      </c>
      <c r="AA82" s="229" t="s">
        <v>589</v>
      </c>
      <c r="AB82" s="229" t="s">
        <v>590</v>
      </c>
      <c r="AC82" s="229" t="s">
        <v>817</v>
      </c>
      <c r="AD82" s="229" t="s">
        <v>591</v>
      </c>
      <c r="AE82" s="229" t="s">
        <v>592</v>
      </c>
      <c r="AF82" s="229" t="s">
        <v>593</v>
      </c>
      <c r="AG82" s="14"/>
      <c r="AH82" s="14"/>
      <c r="AI82" s="230" t="s">
        <v>816</v>
      </c>
      <c r="AJ82" s="14"/>
      <c r="AK82" s="14"/>
      <c r="AL82" s="14"/>
      <c r="AM82" s="14"/>
      <c r="AN82" s="14"/>
      <c r="AO82" s="14"/>
      <c r="AP82" s="14"/>
      <c r="AQ82" s="14"/>
      <c r="AR82" s="14"/>
      <c r="AS82" s="14"/>
    </row>
    <row r="83" ht="15.75" customHeight="1">
      <c r="A83" s="26">
        <f>A77+1</f>
        <v>59</v>
      </c>
      <c r="B83" s="27">
        <v>1.0</v>
      </c>
      <c r="C83" s="284"/>
      <c r="D83" s="285" t="s">
        <v>921</v>
      </c>
      <c r="E83" s="285" t="s">
        <v>514</v>
      </c>
      <c r="F83" s="286" t="s">
        <v>854</v>
      </c>
      <c r="G83" s="287">
        <v>514719.0</v>
      </c>
      <c r="H83" s="288" t="s">
        <v>5</v>
      </c>
      <c r="I83" s="289" t="s">
        <v>5</v>
      </c>
      <c r="J83" s="81">
        <v>57.0</v>
      </c>
      <c r="K83" s="81">
        <v>75.0</v>
      </c>
      <c r="L83" s="81">
        <v>72.0</v>
      </c>
      <c r="M83" s="81">
        <v>67.0</v>
      </c>
      <c r="N83" s="231">
        <f t="shared" ref="N83:N95" si="127">SUM(J83:M83)</f>
        <v>271</v>
      </c>
      <c r="O83" s="232">
        <f t="shared" ref="O83:O95" si="128">AVERAGE(J83:M83)</f>
        <v>67.75</v>
      </c>
      <c r="P83" s="81">
        <v>63.0</v>
      </c>
      <c r="Q83" s="81">
        <v>68.0</v>
      </c>
      <c r="R83" s="22">
        <v>60.0</v>
      </c>
      <c r="S83" s="233">
        <v>80.0</v>
      </c>
      <c r="T83" s="23">
        <f t="shared" ref="T83:T95" si="129">SUM(P83:S83)</f>
        <v>271</v>
      </c>
      <c r="U83" s="234">
        <f t="shared" ref="U83:U95" si="130">AVERAGE(P83:S83)</f>
        <v>67.75</v>
      </c>
      <c r="V83" s="38">
        <v>40.0</v>
      </c>
      <c r="W83" s="235">
        <f t="shared" ref="W83:W95" si="131">AI83/2</f>
        <v>38.5</v>
      </c>
      <c r="X83" s="22">
        <v>41.0</v>
      </c>
      <c r="Y83" s="23">
        <f t="shared" ref="Y83:Y95" si="132">SUM(N83+T83+V83+X83)</f>
        <v>623</v>
      </c>
      <c r="Z83" s="236" t="b">
        <f t="shared" ref="Z83:Z95" si="133">IF(O83,O83&gt;=56,O83&lt;56)</f>
        <v>1</v>
      </c>
      <c r="AA83" s="236" t="b">
        <f t="shared" ref="AA83:AA95" si="134">IF(U83,U83&gt;=56,U83&lt;56)</f>
        <v>1</v>
      </c>
      <c r="AB83" s="229" t="b">
        <f t="shared" ref="AB83:AB95" si="135">IF(V83,V83=40)</f>
        <v>1</v>
      </c>
      <c r="AC83" s="229" t="b">
        <f t="shared" ref="AC83:AC95" si="136">IF(W83,W83&gt;=31)</f>
        <v>1</v>
      </c>
      <c r="AD83" s="229" t="b">
        <f t="shared" ref="AD83:AD95" si="137">IF(X83,X83&gt;=35)</f>
        <v>1</v>
      </c>
      <c r="AE83" s="229" t="b">
        <f t="shared" ref="AE83:AE95" si="138">IF(Y83,Y83&gt;=206)</f>
        <v>1</v>
      </c>
      <c r="AF83" s="229" t="b">
        <f t="shared" ref="AF83:AF95" si="139">AND(Z83:AE83)</f>
        <v>1</v>
      </c>
      <c r="AG83" s="14"/>
      <c r="AH83" s="14"/>
      <c r="AI83" s="237">
        <v>77.0</v>
      </c>
      <c r="AJ83" s="14"/>
      <c r="AK83" s="14"/>
      <c r="AL83" s="14"/>
      <c r="AM83" s="14"/>
      <c r="AN83" s="14"/>
      <c r="AO83" s="14"/>
      <c r="AP83" s="14"/>
      <c r="AQ83" s="14"/>
      <c r="AR83" s="14"/>
      <c r="AS83" s="14"/>
    </row>
    <row r="84" ht="15.75" customHeight="1">
      <c r="A84" s="26">
        <f t="shared" ref="A84:B84" si="126">A83+1</f>
        <v>60</v>
      </c>
      <c r="B84" s="27">
        <f t="shared" si="126"/>
        <v>2</v>
      </c>
      <c r="C84" s="24"/>
      <c r="D84" s="17" t="s">
        <v>106</v>
      </c>
      <c r="E84" s="17" t="s">
        <v>922</v>
      </c>
      <c r="F84" s="18" t="s">
        <v>829</v>
      </c>
      <c r="G84" s="19">
        <v>478136.0</v>
      </c>
      <c r="H84" s="20" t="s">
        <v>5</v>
      </c>
      <c r="I84" s="84" t="s">
        <v>5</v>
      </c>
      <c r="J84" s="81">
        <v>76.0</v>
      </c>
      <c r="K84" s="81">
        <v>75.0</v>
      </c>
      <c r="L84" s="81">
        <v>72.0</v>
      </c>
      <c r="M84" s="81">
        <v>75.0</v>
      </c>
      <c r="N84" s="231">
        <f t="shared" si="127"/>
        <v>298</v>
      </c>
      <c r="O84" s="232">
        <f t="shared" si="128"/>
        <v>74.5</v>
      </c>
      <c r="P84" s="81">
        <v>74.0</v>
      </c>
      <c r="Q84" s="81">
        <v>56.0</v>
      </c>
      <c r="R84" s="22">
        <v>55.0</v>
      </c>
      <c r="S84" s="233">
        <v>80.0</v>
      </c>
      <c r="T84" s="23">
        <f t="shared" si="129"/>
        <v>265</v>
      </c>
      <c r="U84" s="234">
        <f t="shared" si="130"/>
        <v>66.25</v>
      </c>
      <c r="V84" s="38">
        <v>40.0</v>
      </c>
      <c r="W84" s="235">
        <f t="shared" si="131"/>
        <v>34.5</v>
      </c>
      <c r="X84" s="22">
        <v>43.0</v>
      </c>
      <c r="Y84" s="23">
        <f t="shared" si="132"/>
        <v>646</v>
      </c>
      <c r="Z84" s="236" t="b">
        <f t="shared" si="133"/>
        <v>1</v>
      </c>
      <c r="AA84" s="236" t="b">
        <f t="shared" si="134"/>
        <v>1</v>
      </c>
      <c r="AB84" s="229" t="b">
        <f t="shared" si="135"/>
        <v>1</v>
      </c>
      <c r="AC84" s="229" t="b">
        <f t="shared" si="136"/>
        <v>1</v>
      </c>
      <c r="AD84" s="229" t="b">
        <f t="shared" si="137"/>
        <v>1</v>
      </c>
      <c r="AE84" s="229" t="b">
        <f t="shared" si="138"/>
        <v>1</v>
      </c>
      <c r="AF84" s="229" t="b">
        <f t="shared" si="139"/>
        <v>1</v>
      </c>
      <c r="AG84" s="14"/>
      <c r="AH84" s="14"/>
      <c r="AI84" s="237">
        <v>69.0</v>
      </c>
      <c r="AJ84" s="14"/>
      <c r="AK84" s="14"/>
      <c r="AL84" s="14"/>
      <c r="AM84" s="14"/>
      <c r="AN84" s="14"/>
      <c r="AO84" s="14"/>
      <c r="AP84" s="14"/>
      <c r="AQ84" s="14"/>
      <c r="AR84" s="14"/>
      <c r="AS84" s="14"/>
    </row>
    <row r="85" ht="15.75" customHeight="1">
      <c r="A85" s="26">
        <f t="shared" ref="A85:B85" si="140">A84+1</f>
        <v>61</v>
      </c>
      <c r="B85" s="27">
        <f t="shared" si="140"/>
        <v>3</v>
      </c>
      <c r="C85" s="24"/>
      <c r="D85" s="17" t="s">
        <v>218</v>
      </c>
      <c r="E85" s="17" t="s">
        <v>923</v>
      </c>
      <c r="F85" s="18" t="s">
        <v>829</v>
      </c>
      <c r="G85" s="19">
        <v>478105.0</v>
      </c>
      <c r="H85" s="20" t="s">
        <v>5</v>
      </c>
      <c r="I85" s="84" t="s">
        <v>5</v>
      </c>
      <c r="J85" s="81">
        <v>68.0</v>
      </c>
      <c r="K85" s="81">
        <v>70.0</v>
      </c>
      <c r="L85" s="81">
        <v>72.0</v>
      </c>
      <c r="M85" s="81">
        <v>67.0</v>
      </c>
      <c r="N85" s="231">
        <f t="shared" si="127"/>
        <v>277</v>
      </c>
      <c r="O85" s="232">
        <f t="shared" si="128"/>
        <v>69.25</v>
      </c>
      <c r="P85" s="81">
        <v>70.0</v>
      </c>
      <c r="Q85" s="81">
        <v>68.0</v>
      </c>
      <c r="R85" s="22">
        <v>68.0</v>
      </c>
      <c r="S85" s="233">
        <v>76.0</v>
      </c>
      <c r="T85" s="23">
        <f t="shared" si="129"/>
        <v>282</v>
      </c>
      <c r="U85" s="234">
        <f t="shared" si="130"/>
        <v>70.5</v>
      </c>
      <c r="V85" s="38">
        <v>40.0</v>
      </c>
      <c r="W85" s="235">
        <f t="shared" si="131"/>
        <v>33.5</v>
      </c>
      <c r="X85" s="22">
        <v>41.0</v>
      </c>
      <c r="Y85" s="23">
        <f t="shared" si="132"/>
        <v>640</v>
      </c>
      <c r="Z85" s="236" t="b">
        <f t="shared" si="133"/>
        <v>1</v>
      </c>
      <c r="AA85" s="236" t="b">
        <f t="shared" si="134"/>
        <v>1</v>
      </c>
      <c r="AB85" s="229" t="b">
        <f t="shared" si="135"/>
        <v>1</v>
      </c>
      <c r="AC85" s="229" t="b">
        <f t="shared" si="136"/>
        <v>1</v>
      </c>
      <c r="AD85" s="229" t="b">
        <f t="shared" si="137"/>
        <v>1</v>
      </c>
      <c r="AE85" s="229" t="b">
        <f t="shared" si="138"/>
        <v>1</v>
      </c>
      <c r="AF85" s="229" t="b">
        <f t="shared" si="139"/>
        <v>1</v>
      </c>
      <c r="AG85" s="14"/>
      <c r="AH85" s="14"/>
      <c r="AI85" s="237">
        <v>67.0</v>
      </c>
      <c r="AJ85" s="14"/>
      <c r="AK85" s="14"/>
      <c r="AL85" s="14"/>
      <c r="AM85" s="14"/>
      <c r="AN85" s="14"/>
      <c r="AO85" s="14"/>
      <c r="AP85" s="14"/>
      <c r="AQ85" s="14"/>
      <c r="AR85" s="14"/>
      <c r="AS85" s="14"/>
    </row>
    <row r="86" ht="15.75" customHeight="1">
      <c r="A86" s="26">
        <f t="shared" ref="A86:B86" si="141">A85+1</f>
        <v>62</v>
      </c>
      <c r="B86" s="27">
        <f t="shared" si="141"/>
        <v>4</v>
      </c>
      <c r="C86" s="24"/>
      <c r="D86" s="17" t="s">
        <v>310</v>
      </c>
      <c r="E86" s="17" t="s">
        <v>924</v>
      </c>
      <c r="F86" s="18" t="s">
        <v>825</v>
      </c>
      <c r="G86" s="19">
        <v>478164.0</v>
      </c>
      <c r="H86" s="20" t="s">
        <v>5</v>
      </c>
      <c r="I86" s="84" t="s">
        <v>5</v>
      </c>
      <c r="J86" s="81">
        <v>64.0</v>
      </c>
      <c r="K86" s="81">
        <v>67.0</v>
      </c>
      <c r="L86" s="81">
        <v>71.0</v>
      </c>
      <c r="M86" s="81">
        <v>75.0</v>
      </c>
      <c r="N86" s="231">
        <f t="shared" si="127"/>
        <v>277</v>
      </c>
      <c r="O86" s="232">
        <f t="shared" si="128"/>
        <v>69.25</v>
      </c>
      <c r="P86" s="81">
        <v>74.0</v>
      </c>
      <c r="Q86" s="81">
        <v>68.0</v>
      </c>
      <c r="R86" s="22">
        <v>54.0</v>
      </c>
      <c r="S86" s="233">
        <v>80.0</v>
      </c>
      <c r="T86" s="23">
        <f t="shared" si="129"/>
        <v>276</v>
      </c>
      <c r="U86" s="234">
        <f t="shared" si="130"/>
        <v>69</v>
      </c>
      <c r="V86" s="38">
        <v>20.0</v>
      </c>
      <c r="W86" s="235">
        <f t="shared" si="131"/>
        <v>36.5</v>
      </c>
      <c r="X86" s="22">
        <v>35.0</v>
      </c>
      <c r="Y86" s="23">
        <f t="shared" si="132"/>
        <v>608</v>
      </c>
      <c r="Z86" s="236" t="b">
        <f t="shared" si="133"/>
        <v>1</v>
      </c>
      <c r="AA86" s="236" t="b">
        <f t="shared" si="134"/>
        <v>1</v>
      </c>
      <c r="AB86" s="229" t="b">
        <f t="shared" si="135"/>
        <v>0</v>
      </c>
      <c r="AC86" s="229" t="b">
        <f t="shared" si="136"/>
        <v>1</v>
      </c>
      <c r="AD86" s="229" t="b">
        <f t="shared" si="137"/>
        <v>1</v>
      </c>
      <c r="AE86" s="229" t="b">
        <f t="shared" si="138"/>
        <v>1</v>
      </c>
      <c r="AF86" s="229" t="b">
        <f t="shared" si="139"/>
        <v>0</v>
      </c>
      <c r="AG86" s="14"/>
      <c r="AH86" s="14"/>
      <c r="AI86" s="237">
        <v>73.0</v>
      </c>
      <c r="AJ86" s="14"/>
      <c r="AK86" s="14"/>
      <c r="AL86" s="14"/>
      <c r="AM86" s="14"/>
      <c r="AN86" s="14"/>
      <c r="AO86" s="14"/>
      <c r="AP86" s="14"/>
      <c r="AQ86" s="14"/>
      <c r="AR86" s="14"/>
      <c r="AS86" s="14"/>
    </row>
    <row r="87" ht="15.75" customHeight="1">
      <c r="A87" s="26">
        <f t="shared" ref="A87:B87" si="142">A86+1</f>
        <v>63</v>
      </c>
      <c r="B87" s="27">
        <f t="shared" si="142"/>
        <v>5</v>
      </c>
      <c r="C87" s="24"/>
      <c r="D87" s="17" t="s">
        <v>180</v>
      </c>
      <c r="E87" s="17" t="s">
        <v>925</v>
      </c>
      <c r="F87" s="18" t="s">
        <v>825</v>
      </c>
      <c r="G87" s="19">
        <v>479200.0</v>
      </c>
      <c r="H87" s="20" t="s">
        <v>5</v>
      </c>
      <c r="I87" s="84" t="s">
        <v>5</v>
      </c>
      <c r="J87" s="81">
        <v>66.0</v>
      </c>
      <c r="K87" s="81">
        <v>75.0</v>
      </c>
      <c r="L87" s="81">
        <v>67.0</v>
      </c>
      <c r="M87" s="81">
        <v>80.0</v>
      </c>
      <c r="N87" s="231">
        <f t="shared" si="127"/>
        <v>288</v>
      </c>
      <c r="O87" s="232">
        <f t="shared" si="128"/>
        <v>72</v>
      </c>
      <c r="P87" s="81">
        <v>38.0</v>
      </c>
      <c r="Q87" s="81">
        <v>66.0</v>
      </c>
      <c r="R87" s="22">
        <v>55.0</v>
      </c>
      <c r="S87" s="233">
        <v>78.0</v>
      </c>
      <c r="T87" s="23">
        <f t="shared" si="129"/>
        <v>237</v>
      </c>
      <c r="U87" s="234">
        <f t="shared" si="130"/>
        <v>59.25</v>
      </c>
      <c r="V87" s="38">
        <v>40.0</v>
      </c>
      <c r="W87" s="235">
        <f t="shared" si="131"/>
        <v>22</v>
      </c>
      <c r="X87" s="22">
        <v>30.0</v>
      </c>
      <c r="Y87" s="23">
        <f t="shared" si="132"/>
        <v>595</v>
      </c>
      <c r="Z87" s="236" t="b">
        <f t="shared" si="133"/>
        <v>1</v>
      </c>
      <c r="AA87" s="236" t="b">
        <f t="shared" si="134"/>
        <v>1</v>
      </c>
      <c r="AB87" s="229" t="b">
        <f t="shared" si="135"/>
        <v>1</v>
      </c>
      <c r="AC87" s="229" t="b">
        <f t="shared" si="136"/>
        <v>0</v>
      </c>
      <c r="AD87" s="229" t="b">
        <f t="shared" si="137"/>
        <v>0</v>
      </c>
      <c r="AE87" s="229" t="b">
        <f t="shared" si="138"/>
        <v>1</v>
      </c>
      <c r="AF87" s="229" t="b">
        <f t="shared" si="139"/>
        <v>0</v>
      </c>
      <c r="AG87" s="14"/>
      <c r="AH87" s="14"/>
      <c r="AI87" s="237">
        <v>44.0</v>
      </c>
      <c r="AJ87" s="14"/>
      <c r="AK87" s="14"/>
      <c r="AL87" s="14"/>
      <c r="AM87" s="14"/>
      <c r="AN87" s="14"/>
      <c r="AO87" s="14"/>
      <c r="AP87" s="14"/>
      <c r="AQ87" s="14"/>
      <c r="AR87" s="14"/>
      <c r="AS87" s="14"/>
    </row>
    <row r="88" ht="15.75" customHeight="1">
      <c r="A88" s="26">
        <f t="shared" ref="A88:B88" si="143">A87+1</f>
        <v>64</v>
      </c>
      <c r="B88" s="27">
        <f t="shared" si="143"/>
        <v>6</v>
      </c>
      <c r="C88" s="24"/>
      <c r="D88" s="17" t="s">
        <v>926</v>
      </c>
      <c r="E88" s="17" t="s">
        <v>514</v>
      </c>
      <c r="F88" s="18" t="s">
        <v>610</v>
      </c>
      <c r="G88" s="19">
        <v>479231.0</v>
      </c>
      <c r="H88" s="20" t="s">
        <v>5</v>
      </c>
      <c r="I88" s="84" t="s">
        <v>5</v>
      </c>
      <c r="J88" s="81">
        <v>68.0</v>
      </c>
      <c r="K88" s="81">
        <v>72.0</v>
      </c>
      <c r="L88" s="81">
        <v>72.0</v>
      </c>
      <c r="M88" s="81">
        <v>75.0</v>
      </c>
      <c r="N88" s="231">
        <f t="shared" si="127"/>
        <v>287</v>
      </c>
      <c r="O88" s="232">
        <f t="shared" si="128"/>
        <v>71.75</v>
      </c>
      <c r="P88" s="81">
        <v>66.0</v>
      </c>
      <c r="Q88" s="81">
        <v>75.0</v>
      </c>
      <c r="R88" s="22">
        <v>64.0</v>
      </c>
      <c r="S88" s="233">
        <v>80.0</v>
      </c>
      <c r="T88" s="23">
        <f t="shared" si="129"/>
        <v>285</v>
      </c>
      <c r="U88" s="234">
        <f t="shared" si="130"/>
        <v>71.25</v>
      </c>
      <c r="V88" s="38">
        <v>40.0</v>
      </c>
      <c r="W88" s="235">
        <f t="shared" si="131"/>
        <v>44</v>
      </c>
      <c r="X88" s="22">
        <v>37.0</v>
      </c>
      <c r="Y88" s="23">
        <f t="shared" si="132"/>
        <v>649</v>
      </c>
      <c r="Z88" s="236" t="b">
        <f t="shared" si="133"/>
        <v>1</v>
      </c>
      <c r="AA88" s="236" t="b">
        <f t="shared" si="134"/>
        <v>1</v>
      </c>
      <c r="AB88" s="229" t="b">
        <f t="shared" si="135"/>
        <v>1</v>
      </c>
      <c r="AC88" s="229" t="b">
        <f t="shared" si="136"/>
        <v>1</v>
      </c>
      <c r="AD88" s="229" t="b">
        <f t="shared" si="137"/>
        <v>1</v>
      </c>
      <c r="AE88" s="229" t="b">
        <f t="shared" si="138"/>
        <v>1</v>
      </c>
      <c r="AF88" s="229" t="b">
        <f t="shared" si="139"/>
        <v>1</v>
      </c>
      <c r="AG88" s="14"/>
      <c r="AH88" s="14"/>
      <c r="AI88" s="237">
        <v>88.0</v>
      </c>
      <c r="AJ88" s="14"/>
      <c r="AK88" s="14"/>
      <c r="AL88" s="14"/>
      <c r="AM88" s="14"/>
      <c r="AN88" s="14"/>
      <c r="AO88" s="14"/>
      <c r="AP88" s="14"/>
      <c r="AQ88" s="14"/>
      <c r="AR88" s="14"/>
      <c r="AS88" s="14"/>
    </row>
    <row r="89" ht="15.75" customHeight="1">
      <c r="A89" s="26">
        <f t="shared" ref="A89:B89" si="144">A88+1</f>
        <v>65</v>
      </c>
      <c r="B89" s="27">
        <f t="shared" si="144"/>
        <v>7</v>
      </c>
      <c r="C89" s="24"/>
      <c r="D89" s="17" t="s">
        <v>927</v>
      </c>
      <c r="E89" s="17" t="s">
        <v>524</v>
      </c>
      <c r="F89" s="18" t="s">
        <v>829</v>
      </c>
      <c r="G89" s="19">
        <v>514629.0</v>
      </c>
      <c r="H89" s="20" t="s">
        <v>50</v>
      </c>
      <c r="I89" s="84" t="s">
        <v>5</v>
      </c>
      <c r="J89" s="81">
        <v>80.0</v>
      </c>
      <c r="K89" s="81">
        <v>75.0</v>
      </c>
      <c r="L89" s="81">
        <v>62.0</v>
      </c>
      <c r="M89" s="81">
        <v>72.0</v>
      </c>
      <c r="N89" s="231">
        <f t="shared" si="127"/>
        <v>289</v>
      </c>
      <c r="O89" s="232">
        <f t="shared" si="128"/>
        <v>72.25</v>
      </c>
      <c r="P89" s="81">
        <v>79.0</v>
      </c>
      <c r="Q89" s="81">
        <v>68.0</v>
      </c>
      <c r="R89" s="22">
        <v>77.0</v>
      </c>
      <c r="S89" s="233">
        <v>80.0</v>
      </c>
      <c r="T89" s="23">
        <f t="shared" si="129"/>
        <v>304</v>
      </c>
      <c r="U89" s="234">
        <f t="shared" si="130"/>
        <v>76</v>
      </c>
      <c r="V89" s="38">
        <v>40.0</v>
      </c>
      <c r="W89" s="235">
        <f t="shared" si="131"/>
        <v>39.5</v>
      </c>
      <c r="X89" s="22">
        <v>43.0</v>
      </c>
      <c r="Y89" s="23">
        <f t="shared" si="132"/>
        <v>676</v>
      </c>
      <c r="Z89" s="236" t="b">
        <f t="shared" si="133"/>
        <v>1</v>
      </c>
      <c r="AA89" s="236" t="b">
        <f t="shared" si="134"/>
        <v>1</v>
      </c>
      <c r="AB89" s="229" t="b">
        <f t="shared" si="135"/>
        <v>1</v>
      </c>
      <c r="AC89" s="229" t="b">
        <f t="shared" si="136"/>
        <v>1</v>
      </c>
      <c r="AD89" s="229" t="b">
        <f t="shared" si="137"/>
        <v>1</v>
      </c>
      <c r="AE89" s="229" t="b">
        <f t="shared" si="138"/>
        <v>1</v>
      </c>
      <c r="AF89" s="229" t="b">
        <f t="shared" si="139"/>
        <v>1</v>
      </c>
      <c r="AG89" s="14"/>
      <c r="AH89" s="14"/>
      <c r="AI89" s="237">
        <v>79.0</v>
      </c>
      <c r="AJ89" s="14"/>
      <c r="AK89" s="14"/>
      <c r="AL89" s="14"/>
      <c r="AM89" s="14"/>
      <c r="AN89" s="14"/>
      <c r="AO89" s="14"/>
      <c r="AP89" s="14"/>
      <c r="AQ89" s="14"/>
      <c r="AR89" s="14"/>
      <c r="AS89" s="14"/>
    </row>
    <row r="90" ht="15.75" customHeight="1">
      <c r="A90" s="26">
        <f t="shared" ref="A90:B90" si="145">A89+1</f>
        <v>66</v>
      </c>
      <c r="B90" s="27">
        <f t="shared" si="145"/>
        <v>8</v>
      </c>
      <c r="C90" s="24"/>
      <c r="D90" s="17" t="s">
        <v>928</v>
      </c>
      <c r="E90" s="17" t="s">
        <v>305</v>
      </c>
      <c r="F90" s="18" t="s">
        <v>820</v>
      </c>
      <c r="G90" s="19">
        <v>514660.0</v>
      </c>
      <c r="H90" s="20" t="s">
        <v>50</v>
      </c>
      <c r="I90" s="84" t="s">
        <v>5</v>
      </c>
      <c r="J90" s="81">
        <v>64.0</v>
      </c>
      <c r="K90" s="81">
        <v>80.0</v>
      </c>
      <c r="L90" s="81">
        <v>75.0</v>
      </c>
      <c r="M90" s="81">
        <v>80.0</v>
      </c>
      <c r="N90" s="231">
        <f t="shared" si="127"/>
        <v>299</v>
      </c>
      <c r="O90" s="232">
        <f t="shared" si="128"/>
        <v>74.75</v>
      </c>
      <c r="P90" s="81">
        <v>79.0</v>
      </c>
      <c r="Q90" s="81">
        <v>78.0</v>
      </c>
      <c r="R90" s="22">
        <v>79.0</v>
      </c>
      <c r="S90" s="233">
        <v>80.0</v>
      </c>
      <c r="T90" s="23">
        <f t="shared" si="129"/>
        <v>316</v>
      </c>
      <c r="U90" s="234">
        <f t="shared" si="130"/>
        <v>79</v>
      </c>
      <c r="V90" s="38">
        <v>40.0</v>
      </c>
      <c r="W90" s="235">
        <f t="shared" si="131"/>
        <v>40</v>
      </c>
      <c r="X90" s="22">
        <v>41.0</v>
      </c>
      <c r="Y90" s="23">
        <f t="shared" si="132"/>
        <v>696</v>
      </c>
      <c r="Z90" s="236" t="b">
        <f t="shared" si="133"/>
        <v>1</v>
      </c>
      <c r="AA90" s="236" t="b">
        <f t="shared" si="134"/>
        <v>1</v>
      </c>
      <c r="AB90" s="229" t="b">
        <f t="shared" si="135"/>
        <v>1</v>
      </c>
      <c r="AC90" s="229" t="b">
        <f t="shared" si="136"/>
        <v>1</v>
      </c>
      <c r="AD90" s="229" t="b">
        <f t="shared" si="137"/>
        <v>1</v>
      </c>
      <c r="AE90" s="229" t="b">
        <f t="shared" si="138"/>
        <v>1</v>
      </c>
      <c r="AF90" s="229" t="b">
        <f t="shared" si="139"/>
        <v>1</v>
      </c>
      <c r="AG90" s="14"/>
      <c r="AH90" s="14"/>
      <c r="AI90" s="237">
        <v>80.0</v>
      </c>
      <c r="AJ90" s="14"/>
      <c r="AK90" s="14"/>
      <c r="AL90" s="14"/>
      <c r="AM90" s="14"/>
      <c r="AN90" s="14"/>
      <c r="AO90" s="14"/>
      <c r="AP90" s="14"/>
      <c r="AQ90" s="14"/>
      <c r="AR90" s="14"/>
      <c r="AS90" s="14"/>
    </row>
    <row r="91" ht="15.75" customHeight="1">
      <c r="A91" s="26">
        <f t="shared" ref="A91:B91" si="146">A90+1</f>
        <v>67</v>
      </c>
      <c r="B91" s="27">
        <f t="shared" si="146"/>
        <v>9</v>
      </c>
      <c r="C91" s="24"/>
      <c r="D91" s="17" t="s">
        <v>440</v>
      </c>
      <c r="E91" s="17" t="s">
        <v>637</v>
      </c>
      <c r="F91" s="18" t="s">
        <v>913</v>
      </c>
      <c r="G91" s="19">
        <v>513564.0</v>
      </c>
      <c r="H91" s="20" t="s">
        <v>50</v>
      </c>
      <c r="I91" s="84" t="s">
        <v>5</v>
      </c>
      <c r="J91" s="81">
        <v>71.0</v>
      </c>
      <c r="K91" s="81">
        <v>75.0</v>
      </c>
      <c r="L91" s="81">
        <v>62.0</v>
      </c>
      <c r="M91" s="81">
        <v>80.0</v>
      </c>
      <c r="N91" s="231">
        <f t="shared" si="127"/>
        <v>288</v>
      </c>
      <c r="O91" s="232">
        <f t="shared" si="128"/>
        <v>72</v>
      </c>
      <c r="P91" s="81">
        <v>0.0</v>
      </c>
      <c r="Q91" s="81">
        <v>41.0</v>
      </c>
      <c r="R91" s="22">
        <v>73.0</v>
      </c>
      <c r="S91" s="233">
        <v>0.0</v>
      </c>
      <c r="T91" s="23">
        <f t="shared" si="129"/>
        <v>114</v>
      </c>
      <c r="U91" s="234">
        <f t="shared" si="130"/>
        <v>28.5</v>
      </c>
      <c r="V91" s="38">
        <v>40.0</v>
      </c>
      <c r="W91" s="235">
        <f t="shared" si="131"/>
        <v>39.5</v>
      </c>
      <c r="X91" s="22">
        <v>34.0</v>
      </c>
      <c r="Y91" s="23">
        <f t="shared" si="132"/>
        <v>476</v>
      </c>
      <c r="Z91" s="236" t="b">
        <f t="shared" si="133"/>
        <v>1</v>
      </c>
      <c r="AA91" s="236" t="b">
        <f t="shared" si="134"/>
        <v>0</v>
      </c>
      <c r="AB91" s="229" t="b">
        <f t="shared" si="135"/>
        <v>1</v>
      </c>
      <c r="AC91" s="229" t="b">
        <f t="shared" si="136"/>
        <v>1</v>
      </c>
      <c r="AD91" s="229" t="b">
        <f t="shared" si="137"/>
        <v>0</v>
      </c>
      <c r="AE91" s="229" t="b">
        <f t="shared" si="138"/>
        <v>1</v>
      </c>
      <c r="AF91" s="229" t="b">
        <f t="shared" si="139"/>
        <v>0</v>
      </c>
      <c r="AG91" s="14"/>
      <c r="AH91" s="14"/>
      <c r="AI91" s="237">
        <v>79.0</v>
      </c>
      <c r="AJ91" s="14"/>
      <c r="AK91" s="14"/>
      <c r="AL91" s="14"/>
      <c r="AM91" s="14"/>
      <c r="AN91" s="14"/>
      <c r="AO91" s="14"/>
      <c r="AP91" s="14"/>
      <c r="AQ91" s="14"/>
      <c r="AR91" s="14"/>
      <c r="AS91" s="14"/>
    </row>
    <row r="92" ht="15.75" customHeight="1">
      <c r="A92" s="26">
        <f t="shared" ref="A92:B92" si="147">A91+1</f>
        <v>68</v>
      </c>
      <c r="B92" s="27">
        <f t="shared" si="147"/>
        <v>10</v>
      </c>
      <c r="C92" s="24"/>
      <c r="D92" s="49" t="s">
        <v>929</v>
      </c>
      <c r="E92" s="49" t="s">
        <v>930</v>
      </c>
      <c r="F92" s="78" t="s">
        <v>878</v>
      </c>
      <c r="G92" s="94">
        <v>515359.0</v>
      </c>
      <c r="H92" s="80" t="s">
        <v>50</v>
      </c>
      <c r="I92" s="84" t="s">
        <v>5</v>
      </c>
      <c r="J92" s="80">
        <v>62.0</v>
      </c>
      <c r="K92" s="81">
        <v>72.0</v>
      </c>
      <c r="L92" s="81">
        <v>67.0</v>
      </c>
      <c r="M92" s="81">
        <v>72.0</v>
      </c>
      <c r="N92" s="231">
        <f t="shared" si="127"/>
        <v>273</v>
      </c>
      <c r="O92" s="232">
        <f t="shared" si="128"/>
        <v>68.25</v>
      </c>
      <c r="P92" s="81">
        <v>62.0</v>
      </c>
      <c r="Q92" s="81">
        <v>62.0</v>
      </c>
      <c r="R92" s="22">
        <v>74.0</v>
      </c>
      <c r="S92" s="233">
        <v>80.0</v>
      </c>
      <c r="T92" s="23">
        <f t="shared" si="129"/>
        <v>278</v>
      </c>
      <c r="U92" s="234">
        <f t="shared" si="130"/>
        <v>69.5</v>
      </c>
      <c r="V92" s="38">
        <v>40.0</v>
      </c>
      <c r="W92" s="235">
        <f t="shared" si="131"/>
        <v>27</v>
      </c>
      <c r="X92" s="22">
        <v>39.0</v>
      </c>
      <c r="Y92" s="23">
        <f t="shared" si="132"/>
        <v>630</v>
      </c>
      <c r="Z92" s="236" t="b">
        <f t="shared" si="133"/>
        <v>1</v>
      </c>
      <c r="AA92" s="236" t="b">
        <f t="shared" si="134"/>
        <v>1</v>
      </c>
      <c r="AB92" s="229" t="b">
        <f t="shared" si="135"/>
        <v>1</v>
      </c>
      <c r="AC92" s="229" t="b">
        <f t="shared" si="136"/>
        <v>0</v>
      </c>
      <c r="AD92" s="229" t="b">
        <f t="shared" si="137"/>
        <v>1</v>
      </c>
      <c r="AE92" s="229" t="b">
        <f t="shared" si="138"/>
        <v>1</v>
      </c>
      <c r="AF92" s="229" t="b">
        <f t="shared" si="139"/>
        <v>0</v>
      </c>
      <c r="AG92" s="14"/>
      <c r="AH92" s="14"/>
      <c r="AI92" s="237">
        <v>54.0</v>
      </c>
      <c r="AJ92" s="14"/>
      <c r="AK92" s="14"/>
      <c r="AL92" s="14"/>
      <c r="AM92" s="14"/>
      <c r="AN92" s="14"/>
      <c r="AO92" s="14"/>
      <c r="AP92" s="14"/>
      <c r="AQ92" s="14"/>
      <c r="AR92" s="14"/>
      <c r="AS92" s="14"/>
    </row>
    <row r="93" ht="15.75" customHeight="1">
      <c r="A93" s="26">
        <f t="shared" ref="A93:B93" si="148">A92+1</f>
        <v>69</v>
      </c>
      <c r="B93" s="27">
        <f t="shared" si="148"/>
        <v>11</v>
      </c>
      <c r="C93" s="24"/>
      <c r="D93" s="17" t="s">
        <v>931</v>
      </c>
      <c r="E93" s="17" t="s">
        <v>932</v>
      </c>
      <c r="F93" s="18" t="s">
        <v>854</v>
      </c>
      <c r="G93" s="19">
        <v>514263.0</v>
      </c>
      <c r="H93" s="20" t="s">
        <v>50</v>
      </c>
      <c r="I93" s="84" t="s">
        <v>5</v>
      </c>
      <c r="J93" s="80">
        <v>55.0</v>
      </c>
      <c r="K93" s="81">
        <v>67.0</v>
      </c>
      <c r="L93" s="81">
        <v>75.0</v>
      </c>
      <c r="M93" s="81">
        <v>80.0</v>
      </c>
      <c r="N93" s="231">
        <f t="shared" si="127"/>
        <v>277</v>
      </c>
      <c r="O93" s="232">
        <f t="shared" si="128"/>
        <v>69.25</v>
      </c>
      <c r="P93" s="81">
        <v>58.0</v>
      </c>
      <c r="Q93" s="81">
        <v>71.0</v>
      </c>
      <c r="R93" s="22">
        <v>59.0</v>
      </c>
      <c r="S93" s="233">
        <v>70.0</v>
      </c>
      <c r="T93" s="23">
        <f t="shared" si="129"/>
        <v>258</v>
      </c>
      <c r="U93" s="234">
        <f t="shared" si="130"/>
        <v>64.5</v>
      </c>
      <c r="V93" s="38">
        <v>30.0</v>
      </c>
      <c r="W93" s="235">
        <f t="shared" si="131"/>
        <v>30</v>
      </c>
      <c r="X93" s="22">
        <v>38.0</v>
      </c>
      <c r="Y93" s="23">
        <f t="shared" si="132"/>
        <v>603</v>
      </c>
      <c r="Z93" s="236" t="b">
        <f t="shared" si="133"/>
        <v>1</v>
      </c>
      <c r="AA93" s="236" t="b">
        <f t="shared" si="134"/>
        <v>1</v>
      </c>
      <c r="AB93" s="229" t="b">
        <f t="shared" si="135"/>
        <v>0</v>
      </c>
      <c r="AC93" s="229" t="b">
        <f t="shared" si="136"/>
        <v>0</v>
      </c>
      <c r="AD93" s="229" t="b">
        <f t="shared" si="137"/>
        <v>1</v>
      </c>
      <c r="AE93" s="229" t="b">
        <f t="shared" si="138"/>
        <v>1</v>
      </c>
      <c r="AF93" s="229" t="b">
        <f t="shared" si="139"/>
        <v>0</v>
      </c>
      <c r="AG93" s="14"/>
      <c r="AH93" s="14"/>
      <c r="AI93" s="237">
        <v>60.0</v>
      </c>
      <c r="AJ93" s="14"/>
      <c r="AK93" s="14"/>
      <c r="AL93" s="14"/>
      <c r="AM93" s="14"/>
      <c r="AN93" s="14"/>
      <c r="AO93" s="14"/>
      <c r="AP93" s="14"/>
      <c r="AQ93" s="14"/>
      <c r="AR93" s="14"/>
      <c r="AS93" s="14"/>
    </row>
    <row r="94" ht="15.75" customHeight="1">
      <c r="A94" s="26">
        <f t="shared" ref="A94:B94" si="149">A93+1</f>
        <v>70</v>
      </c>
      <c r="B94" s="27">
        <f t="shared" si="149"/>
        <v>12</v>
      </c>
      <c r="C94" s="24"/>
      <c r="D94" s="17" t="s">
        <v>933</v>
      </c>
      <c r="E94" s="17" t="s">
        <v>240</v>
      </c>
      <c r="F94" s="18" t="s">
        <v>849</v>
      </c>
      <c r="G94" s="19">
        <v>514294.0</v>
      </c>
      <c r="H94" s="20" t="s">
        <v>50</v>
      </c>
      <c r="I94" s="84" t="s">
        <v>5</v>
      </c>
      <c r="J94" s="81">
        <v>59.0</v>
      </c>
      <c r="K94" s="81">
        <v>70.0</v>
      </c>
      <c r="L94" s="81">
        <v>62.0</v>
      </c>
      <c r="M94" s="81">
        <v>72.0</v>
      </c>
      <c r="N94" s="231">
        <f t="shared" si="127"/>
        <v>263</v>
      </c>
      <c r="O94" s="232">
        <f t="shared" si="128"/>
        <v>65.75</v>
      </c>
      <c r="P94" s="81">
        <v>61.0</v>
      </c>
      <c r="Q94" s="81">
        <v>0.0</v>
      </c>
      <c r="R94" s="22">
        <v>64.0</v>
      </c>
      <c r="S94" s="233">
        <v>80.0</v>
      </c>
      <c r="T94" s="23">
        <f t="shared" si="129"/>
        <v>205</v>
      </c>
      <c r="U94" s="234">
        <f t="shared" si="130"/>
        <v>51.25</v>
      </c>
      <c r="V94" s="38">
        <v>40.0</v>
      </c>
      <c r="W94" s="235">
        <f t="shared" si="131"/>
        <v>37</v>
      </c>
      <c r="X94" s="22">
        <v>32.0</v>
      </c>
      <c r="Y94" s="23">
        <f t="shared" si="132"/>
        <v>540</v>
      </c>
      <c r="Z94" s="236" t="b">
        <f t="shared" si="133"/>
        <v>1</v>
      </c>
      <c r="AA94" s="236" t="b">
        <f t="shared" si="134"/>
        <v>0</v>
      </c>
      <c r="AB94" s="229" t="b">
        <f t="shared" si="135"/>
        <v>1</v>
      </c>
      <c r="AC94" s="229" t="b">
        <f t="shared" si="136"/>
        <v>1</v>
      </c>
      <c r="AD94" s="229" t="b">
        <f t="shared" si="137"/>
        <v>0</v>
      </c>
      <c r="AE94" s="229" t="b">
        <f t="shared" si="138"/>
        <v>1</v>
      </c>
      <c r="AF94" s="229" t="b">
        <f t="shared" si="139"/>
        <v>0</v>
      </c>
      <c r="AG94" s="14"/>
      <c r="AH94" s="14"/>
      <c r="AI94" s="237">
        <v>74.0</v>
      </c>
      <c r="AJ94" s="14"/>
      <c r="AK94" s="14"/>
      <c r="AL94" s="14"/>
      <c r="AM94" s="14"/>
      <c r="AN94" s="14"/>
      <c r="AO94" s="14"/>
      <c r="AP94" s="14"/>
      <c r="AQ94" s="14"/>
      <c r="AR94" s="14"/>
      <c r="AS94" s="14"/>
    </row>
    <row r="95" ht="15.75" customHeight="1">
      <c r="A95" s="26">
        <f t="shared" ref="A95:B95" si="150">A94+1</f>
        <v>71</v>
      </c>
      <c r="B95" s="27">
        <f t="shared" si="150"/>
        <v>13</v>
      </c>
      <c r="C95" s="24"/>
      <c r="D95" s="17" t="s">
        <v>934</v>
      </c>
      <c r="E95" s="17" t="s">
        <v>640</v>
      </c>
      <c r="F95" s="18" t="s">
        <v>63</v>
      </c>
      <c r="G95" s="19">
        <v>514688.0</v>
      </c>
      <c r="H95" s="20" t="s">
        <v>50</v>
      </c>
      <c r="I95" s="84" t="s">
        <v>5</v>
      </c>
      <c r="J95" s="81">
        <v>72.0</v>
      </c>
      <c r="K95" s="81">
        <v>80.0</v>
      </c>
      <c r="L95" s="81">
        <v>72.0</v>
      </c>
      <c r="M95" s="81">
        <v>80.0</v>
      </c>
      <c r="N95" s="231">
        <f t="shared" si="127"/>
        <v>304</v>
      </c>
      <c r="O95" s="232">
        <f t="shared" si="128"/>
        <v>76</v>
      </c>
      <c r="P95" s="81">
        <v>74.0</v>
      </c>
      <c r="Q95" s="81">
        <v>79.0</v>
      </c>
      <c r="R95" s="22">
        <v>78.0</v>
      </c>
      <c r="S95" s="233">
        <v>80.0</v>
      </c>
      <c r="T95" s="23">
        <f t="shared" si="129"/>
        <v>311</v>
      </c>
      <c r="U95" s="234">
        <f t="shared" si="130"/>
        <v>77.75</v>
      </c>
      <c r="V95" s="38">
        <v>40.0</v>
      </c>
      <c r="W95" s="235">
        <f t="shared" si="131"/>
        <v>42</v>
      </c>
      <c r="X95" s="22">
        <v>43.0</v>
      </c>
      <c r="Y95" s="23">
        <f t="shared" si="132"/>
        <v>698</v>
      </c>
      <c r="Z95" s="236" t="b">
        <f t="shared" si="133"/>
        <v>1</v>
      </c>
      <c r="AA95" s="236" t="b">
        <f t="shared" si="134"/>
        <v>1</v>
      </c>
      <c r="AB95" s="229" t="b">
        <f t="shared" si="135"/>
        <v>1</v>
      </c>
      <c r="AC95" s="229" t="b">
        <f t="shared" si="136"/>
        <v>1</v>
      </c>
      <c r="AD95" s="229" t="b">
        <f t="shared" si="137"/>
        <v>1</v>
      </c>
      <c r="AE95" s="229" t="b">
        <f t="shared" si="138"/>
        <v>1</v>
      </c>
      <c r="AF95" s="229" t="b">
        <f t="shared" si="139"/>
        <v>1</v>
      </c>
      <c r="AG95" s="14"/>
      <c r="AH95" s="14"/>
      <c r="AI95" s="237">
        <v>84.0</v>
      </c>
      <c r="AJ95" s="14"/>
      <c r="AK95" s="14"/>
      <c r="AL95" s="14"/>
      <c r="AM95" s="14"/>
      <c r="AN95" s="14"/>
      <c r="AO95" s="14"/>
      <c r="AP95" s="14"/>
      <c r="AQ95" s="14"/>
      <c r="AR95" s="14"/>
      <c r="AS95" s="14"/>
    </row>
    <row r="96" ht="15.75" customHeight="1">
      <c r="A96" s="14"/>
      <c r="B96" s="15"/>
      <c r="C96" s="25"/>
      <c r="D96" s="29"/>
      <c r="E96" s="29"/>
      <c r="F96" s="30"/>
      <c r="G96" s="24"/>
      <c r="H96" s="24"/>
      <c r="I96" s="21"/>
      <c r="J96" s="104"/>
      <c r="K96" s="104"/>
      <c r="L96" s="104"/>
      <c r="M96" s="104"/>
      <c r="N96" s="231"/>
      <c r="O96" s="232"/>
      <c r="P96" s="104"/>
      <c r="Q96" s="104"/>
      <c r="R96" s="28"/>
      <c r="S96" s="239"/>
      <c r="T96" s="23"/>
      <c r="U96" s="234"/>
      <c r="V96" s="44"/>
      <c r="W96" s="240"/>
      <c r="X96" s="28"/>
      <c r="Y96" s="23"/>
      <c r="Z96" s="236"/>
      <c r="AA96" s="236"/>
      <c r="AB96" s="229"/>
      <c r="AC96" s="229"/>
      <c r="AD96" s="229"/>
      <c r="AE96" s="229"/>
      <c r="AF96" s="229"/>
      <c r="AG96" s="14"/>
      <c r="AH96" s="14"/>
      <c r="AI96" s="241"/>
      <c r="AJ96" s="14"/>
      <c r="AK96" s="14"/>
      <c r="AL96" s="14"/>
      <c r="AM96" s="14"/>
      <c r="AN96" s="14"/>
      <c r="AO96" s="14"/>
      <c r="AP96" s="14"/>
      <c r="AQ96" s="14"/>
      <c r="AR96" s="14"/>
      <c r="AS96" s="14"/>
    </row>
    <row r="97" ht="15.75" customHeight="1">
      <c r="A97" s="14"/>
      <c r="B97" s="15"/>
      <c r="C97" s="25"/>
      <c r="D97" s="29"/>
      <c r="E97" s="29"/>
      <c r="F97" s="30"/>
      <c r="G97" s="24"/>
      <c r="H97" s="24"/>
      <c r="I97" s="31" t="s">
        <v>67</v>
      </c>
      <c r="J97" s="104">
        <f>sum(J83:J95)</f>
        <v>862</v>
      </c>
      <c r="K97" s="104">
        <f t="shared" ref="K97:L97" si="151">SUM(K83:K95)</f>
        <v>953</v>
      </c>
      <c r="L97" s="104">
        <f t="shared" si="151"/>
        <v>901</v>
      </c>
      <c r="M97" s="104"/>
      <c r="N97" s="231"/>
      <c r="O97" s="232"/>
      <c r="P97" s="104">
        <f>sum(P83:P95)</f>
        <v>798</v>
      </c>
      <c r="Q97" s="104">
        <f t="shared" ref="Q97:R97" si="152">SUM(Q83:Q95)</f>
        <v>800</v>
      </c>
      <c r="R97" s="28">
        <f t="shared" si="152"/>
        <v>860</v>
      </c>
      <c r="S97" s="239"/>
      <c r="T97" s="23"/>
      <c r="U97" s="234"/>
      <c r="V97" s="44">
        <f>SUM(V83:V95)</f>
        <v>490</v>
      </c>
      <c r="W97" s="240"/>
      <c r="X97" s="28">
        <f>SUM(X84:X95)</f>
        <v>456</v>
      </c>
      <c r="Y97" s="23"/>
      <c r="Z97" s="236"/>
      <c r="AA97" s="236"/>
      <c r="AB97" s="229"/>
      <c r="AC97" s="229"/>
      <c r="AD97" s="229"/>
      <c r="AE97" s="229"/>
      <c r="AF97" s="229"/>
      <c r="AG97" s="14"/>
      <c r="AH97" s="14"/>
      <c r="AI97" s="241">
        <f>SUM(AI83:AI95)</f>
        <v>928</v>
      </c>
      <c r="AJ97" s="14"/>
      <c r="AK97" s="14"/>
      <c r="AL97" s="14"/>
      <c r="AM97" s="14"/>
      <c r="AN97" s="14"/>
      <c r="AO97" s="14"/>
      <c r="AP97" s="14"/>
      <c r="AQ97" s="14"/>
      <c r="AR97" s="14"/>
      <c r="AS97" s="14"/>
    </row>
    <row r="98" ht="15.75" customHeight="1">
      <c r="A98" s="14" t="s">
        <v>11</v>
      </c>
      <c r="B98" s="15"/>
      <c r="C98" s="21"/>
      <c r="D98" s="32"/>
      <c r="E98" s="53"/>
      <c r="F98" s="21"/>
      <c r="G98" s="21"/>
      <c r="H98" s="54"/>
      <c r="I98" s="34" t="s">
        <v>68</v>
      </c>
      <c r="J98" s="242">
        <f t="shared" ref="J98:L98" si="153">AVERAGE(J83:J95)</f>
        <v>66.30769231</v>
      </c>
      <c r="K98" s="242">
        <f t="shared" si="153"/>
        <v>73.30769231</v>
      </c>
      <c r="L98" s="242">
        <f t="shared" si="153"/>
        <v>69.30769231</v>
      </c>
      <c r="M98" s="242">
        <f>AVERAGE($M$83:$M$95)</f>
        <v>75</v>
      </c>
      <c r="N98" s="243">
        <f>AVERAGE(N84:N95)</f>
        <v>285</v>
      </c>
      <c r="O98" s="244">
        <f t="shared" ref="O98:R98" si="154">AVERAGE(O83:O95)</f>
        <v>70.98076923</v>
      </c>
      <c r="P98" s="242">
        <f t="shared" si="154"/>
        <v>61.38461538</v>
      </c>
      <c r="Q98" s="242">
        <f t="shared" si="154"/>
        <v>61.53846154</v>
      </c>
      <c r="R98" s="242">
        <f t="shared" si="154"/>
        <v>66.15384615</v>
      </c>
      <c r="S98" s="245">
        <f>AVERAGE($S$83:$S$95)</f>
        <v>72.61538462</v>
      </c>
      <c r="T98" s="246">
        <f t="shared" ref="T98:U98" si="155">AVERAGE(T83:T95)</f>
        <v>261.6923077</v>
      </c>
      <c r="U98" s="247">
        <f t="shared" si="155"/>
        <v>65.42307692</v>
      </c>
      <c r="V98" s="35">
        <f>AVERAGE($V$83:$V$95)</f>
        <v>37.69230769</v>
      </c>
      <c r="W98" s="35">
        <f t="shared" ref="W98:X98" si="156">AVERAGE(W83:W95)</f>
        <v>35.69230769</v>
      </c>
      <c r="X98" s="35">
        <f t="shared" si="156"/>
        <v>38.23076923</v>
      </c>
      <c r="Y98" s="23">
        <f>SUM(Y83:Y95)</f>
        <v>8080</v>
      </c>
      <c r="Z98" s="236"/>
      <c r="AA98" s="236"/>
      <c r="AB98" s="248"/>
      <c r="AC98" s="248"/>
      <c r="AD98" s="248"/>
      <c r="AE98" s="229"/>
      <c r="AF98" s="229"/>
      <c r="AG98" s="14"/>
      <c r="AH98" s="14"/>
      <c r="AI98" s="249">
        <f>AVERAGE(AI83:AI95)</f>
        <v>71.38461538</v>
      </c>
      <c r="AJ98" s="14"/>
      <c r="AK98" s="14"/>
      <c r="AL98" s="14"/>
      <c r="AM98" s="14"/>
      <c r="AN98" s="14"/>
      <c r="AO98" s="14"/>
      <c r="AP98" s="14"/>
      <c r="AQ98" s="14"/>
      <c r="AR98" s="14"/>
      <c r="AS98" s="14"/>
    </row>
    <row r="99" ht="15.75" customHeight="1">
      <c r="A99" s="14"/>
      <c r="B99" s="15"/>
      <c r="C99" s="21"/>
      <c r="D99" s="32"/>
      <c r="E99" s="53"/>
      <c r="F99" s="21"/>
      <c r="G99" s="42"/>
      <c r="H99" s="42"/>
      <c r="I99" s="42"/>
      <c r="J99" s="73"/>
      <c r="K99" s="73"/>
      <c r="L99" s="73"/>
      <c r="M99" s="73"/>
      <c r="N99" s="279"/>
      <c r="O99" s="290"/>
      <c r="P99" s="73"/>
      <c r="Q99" s="73"/>
      <c r="R99" s="73"/>
      <c r="S99" s="291"/>
      <c r="T99" s="262"/>
      <c r="U99" s="263"/>
      <c r="V99" s="278"/>
      <c r="W99" s="73"/>
      <c r="X99" s="73"/>
      <c r="Y99" s="23"/>
      <c r="Z99" s="236"/>
      <c r="AA99" s="236"/>
      <c r="AB99" s="248"/>
      <c r="AC99" s="248"/>
      <c r="AD99" s="248"/>
      <c r="AE99" s="229"/>
      <c r="AF99" s="229"/>
      <c r="AG99" s="14"/>
      <c r="AH99" s="14"/>
      <c r="AI99" s="279"/>
      <c r="AJ99" s="14"/>
      <c r="AK99" s="14"/>
      <c r="AL99" s="14"/>
      <c r="AM99" s="14"/>
      <c r="AN99" s="14"/>
      <c r="AO99" s="14"/>
      <c r="AP99" s="14"/>
      <c r="AQ99" s="14"/>
      <c r="AR99" s="14"/>
      <c r="AS99" s="14"/>
    </row>
    <row r="100" ht="15.75" customHeight="1">
      <c r="A100" s="14" t="s">
        <v>11</v>
      </c>
      <c r="B100" s="21"/>
      <c r="C100" s="21"/>
      <c r="D100" s="9" t="s">
        <v>13</v>
      </c>
      <c r="E100" s="10" t="s">
        <v>14</v>
      </c>
      <c r="F100" s="11" t="s">
        <v>15</v>
      </c>
      <c r="G100" s="11" t="s">
        <v>16</v>
      </c>
      <c r="H100" s="11" t="s">
        <v>17</v>
      </c>
      <c r="I100" s="11" t="s">
        <v>18</v>
      </c>
      <c r="J100" s="224" t="s">
        <v>810</v>
      </c>
      <c r="K100" s="224" t="s">
        <v>811</v>
      </c>
      <c r="L100" s="224" t="s">
        <v>812</v>
      </c>
      <c r="M100" s="224" t="s">
        <v>813</v>
      </c>
      <c r="N100" s="225" t="s">
        <v>69</v>
      </c>
      <c r="O100" s="226" t="s">
        <v>935</v>
      </c>
      <c r="P100" s="12" t="s">
        <v>583</v>
      </c>
      <c r="Q100" s="12" t="s">
        <v>584</v>
      </c>
      <c r="R100" s="12" t="s">
        <v>585</v>
      </c>
      <c r="S100" s="48" t="s">
        <v>586</v>
      </c>
      <c r="T100" s="225" t="s">
        <v>69</v>
      </c>
      <c r="U100" s="250" t="s">
        <v>842</v>
      </c>
      <c r="V100" s="228" t="s">
        <v>588</v>
      </c>
      <c r="W100" s="228" t="s">
        <v>816</v>
      </c>
      <c r="X100" s="12" t="s">
        <v>19</v>
      </c>
      <c r="Y100" s="48" t="s">
        <v>69</v>
      </c>
      <c r="Z100" s="229" t="s">
        <v>382</v>
      </c>
      <c r="AA100" s="229" t="s">
        <v>589</v>
      </c>
      <c r="AB100" s="229" t="s">
        <v>590</v>
      </c>
      <c r="AC100" s="229" t="s">
        <v>817</v>
      </c>
      <c r="AD100" s="229" t="s">
        <v>591</v>
      </c>
      <c r="AE100" s="229" t="s">
        <v>592</v>
      </c>
      <c r="AF100" s="229" t="s">
        <v>593</v>
      </c>
      <c r="AG100" s="14"/>
      <c r="AH100" s="14"/>
      <c r="AI100" s="230" t="s">
        <v>816</v>
      </c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</row>
    <row r="101" ht="15.75" customHeight="1">
      <c r="A101" s="26">
        <f>A95+1</f>
        <v>72</v>
      </c>
      <c r="B101" s="15">
        <v>1.0</v>
      </c>
      <c r="C101" s="24"/>
      <c r="D101" s="17" t="s">
        <v>936</v>
      </c>
      <c r="E101" s="17" t="s">
        <v>937</v>
      </c>
      <c r="F101" s="18" t="s">
        <v>839</v>
      </c>
      <c r="G101" s="19">
        <v>479962.0</v>
      </c>
      <c r="H101" s="20" t="s">
        <v>5</v>
      </c>
      <c r="I101" s="31" t="s">
        <v>6</v>
      </c>
      <c r="J101" s="81">
        <v>43.0</v>
      </c>
      <c r="K101" s="81">
        <v>71.0</v>
      </c>
      <c r="L101" s="81">
        <v>80.0</v>
      </c>
      <c r="M101" s="292">
        <v>80.0</v>
      </c>
      <c r="N101" s="231">
        <f t="shared" ref="N101:N111" si="158">SUM(J101:M101)</f>
        <v>274</v>
      </c>
      <c r="O101" s="232">
        <f t="shared" ref="O101:O111" si="159">AVERAGE(J101:M101)</f>
        <v>68.5</v>
      </c>
      <c r="P101" s="293">
        <v>78.0</v>
      </c>
      <c r="Q101" s="81">
        <v>74.0</v>
      </c>
      <c r="R101" s="22">
        <v>74.0</v>
      </c>
      <c r="S101" s="233">
        <v>80.0</v>
      </c>
      <c r="T101" s="23">
        <f t="shared" ref="T101:T111" si="160">SUM(P101:S101)</f>
        <v>306</v>
      </c>
      <c r="U101" s="234">
        <f t="shared" ref="U101:U111" si="161">AVERAGE(P101:S101)</f>
        <v>76.5</v>
      </c>
      <c r="V101" s="38">
        <v>40.0</v>
      </c>
      <c r="W101" s="235">
        <f t="shared" ref="W101:W111" si="162">AI101/2</f>
        <v>39.5</v>
      </c>
      <c r="X101" s="22">
        <v>42.0</v>
      </c>
      <c r="Y101" s="23">
        <f t="shared" ref="Y101:Y111" si="163">SUM(N101+T101+V101+X101)</f>
        <v>662</v>
      </c>
      <c r="Z101" s="236" t="b">
        <f t="shared" ref="Z101:Z111" si="164">IF(O101,O101&gt;=56,O101&lt;56)</f>
        <v>1</v>
      </c>
      <c r="AA101" s="236" t="b">
        <f t="shared" ref="AA101:AA111" si="165">IF(U101,U101&gt;=56,U101&lt;56)</f>
        <v>1</v>
      </c>
      <c r="AB101" s="229" t="b">
        <f t="shared" ref="AB101:AB111" si="166">IF(V101,V101=40)</f>
        <v>1</v>
      </c>
      <c r="AC101" s="229" t="b">
        <f t="shared" ref="AC101:AC111" si="167">IF(W101,W101&gt;=31)</f>
        <v>1</v>
      </c>
      <c r="AD101" s="229" t="b">
        <f t="shared" ref="AD101:AD111" si="168">IF(X101,X101&gt;=35)</f>
        <v>1</v>
      </c>
      <c r="AE101" s="229" t="b">
        <f t="shared" ref="AE101:AE111" si="169">IF(Y101,Y101&gt;=206)</f>
        <v>1</v>
      </c>
      <c r="AF101" s="229" t="b">
        <f t="shared" ref="AF101:AF111" si="170">AND(Z101:AE101)</f>
        <v>1</v>
      </c>
      <c r="AG101" s="14"/>
      <c r="AH101" s="14"/>
      <c r="AI101" s="237">
        <v>79.0</v>
      </c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</row>
    <row r="102" ht="15.75" customHeight="1">
      <c r="A102" s="14">
        <f t="shared" ref="A102:B102" si="157">A101+1</f>
        <v>73</v>
      </c>
      <c r="B102" s="15">
        <f t="shared" si="157"/>
        <v>2</v>
      </c>
      <c r="C102" s="24"/>
      <c r="D102" s="17" t="s">
        <v>938</v>
      </c>
      <c r="E102" s="17" t="s">
        <v>939</v>
      </c>
      <c r="F102" s="18" t="s">
        <v>610</v>
      </c>
      <c r="G102" s="19">
        <v>480692.0</v>
      </c>
      <c r="H102" s="20" t="s">
        <v>5</v>
      </c>
      <c r="I102" s="31" t="s">
        <v>6</v>
      </c>
      <c r="J102" s="81">
        <v>72.0</v>
      </c>
      <c r="K102" s="81">
        <v>75.0</v>
      </c>
      <c r="L102" s="81">
        <v>80.0</v>
      </c>
      <c r="M102" s="81">
        <v>72.0</v>
      </c>
      <c r="N102" s="231">
        <f t="shared" si="158"/>
        <v>299</v>
      </c>
      <c r="O102" s="232">
        <f t="shared" si="159"/>
        <v>74.75</v>
      </c>
      <c r="P102" s="81">
        <v>0.0</v>
      </c>
      <c r="Q102" s="81">
        <v>67.0</v>
      </c>
      <c r="R102" s="22">
        <v>69.0</v>
      </c>
      <c r="S102" s="233">
        <v>80.0</v>
      </c>
      <c r="T102" s="23">
        <f t="shared" si="160"/>
        <v>216</v>
      </c>
      <c r="U102" s="234">
        <f t="shared" si="161"/>
        <v>54</v>
      </c>
      <c r="V102" s="38">
        <v>40.0</v>
      </c>
      <c r="W102" s="235">
        <f t="shared" si="162"/>
        <v>42.5</v>
      </c>
      <c r="X102" s="22">
        <v>31.0</v>
      </c>
      <c r="Y102" s="23">
        <f t="shared" si="163"/>
        <v>586</v>
      </c>
      <c r="Z102" s="236" t="b">
        <f t="shared" si="164"/>
        <v>1</v>
      </c>
      <c r="AA102" s="236" t="b">
        <f t="shared" si="165"/>
        <v>0</v>
      </c>
      <c r="AB102" s="229" t="b">
        <f t="shared" si="166"/>
        <v>1</v>
      </c>
      <c r="AC102" s="229" t="b">
        <f t="shared" si="167"/>
        <v>1</v>
      </c>
      <c r="AD102" s="229" t="b">
        <f t="shared" si="168"/>
        <v>0</v>
      </c>
      <c r="AE102" s="229" t="b">
        <f t="shared" si="169"/>
        <v>1</v>
      </c>
      <c r="AF102" s="229" t="b">
        <f t="shared" si="170"/>
        <v>0</v>
      </c>
      <c r="AG102" s="14"/>
      <c r="AH102" s="14"/>
      <c r="AI102" s="237">
        <v>85.0</v>
      </c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</row>
    <row r="103" ht="15.75" customHeight="1">
      <c r="A103" s="14">
        <f t="shared" ref="A103:B103" si="171">A102+1</f>
        <v>74</v>
      </c>
      <c r="B103" s="15">
        <f t="shared" si="171"/>
        <v>3</v>
      </c>
      <c r="C103" s="24"/>
      <c r="D103" s="17" t="s">
        <v>940</v>
      </c>
      <c r="E103" s="17" t="s">
        <v>941</v>
      </c>
      <c r="F103" s="18" t="s">
        <v>63</v>
      </c>
      <c r="G103" s="19">
        <v>480661.0</v>
      </c>
      <c r="H103" s="20" t="s">
        <v>5</v>
      </c>
      <c r="I103" s="31" t="s">
        <v>6</v>
      </c>
      <c r="J103" s="81">
        <v>68.0</v>
      </c>
      <c r="K103" s="81">
        <v>59.0</v>
      </c>
      <c r="L103" s="81">
        <v>76.0</v>
      </c>
      <c r="M103" s="81">
        <v>62.0</v>
      </c>
      <c r="N103" s="231">
        <f t="shared" si="158"/>
        <v>265</v>
      </c>
      <c r="O103" s="232">
        <f t="shared" si="159"/>
        <v>66.25</v>
      </c>
      <c r="P103" s="81">
        <v>0.0</v>
      </c>
      <c r="Q103" s="81">
        <v>66.0</v>
      </c>
      <c r="R103" s="22">
        <v>65.0</v>
      </c>
      <c r="S103" s="233">
        <v>79.0</v>
      </c>
      <c r="T103" s="23">
        <f t="shared" si="160"/>
        <v>210</v>
      </c>
      <c r="U103" s="234">
        <f t="shared" si="161"/>
        <v>52.5</v>
      </c>
      <c r="V103" s="38">
        <v>20.0</v>
      </c>
      <c r="W103" s="235">
        <f t="shared" si="162"/>
        <v>31</v>
      </c>
      <c r="X103" s="22">
        <v>35.0</v>
      </c>
      <c r="Y103" s="23">
        <f t="shared" si="163"/>
        <v>530</v>
      </c>
      <c r="Z103" s="236" t="b">
        <f t="shared" si="164"/>
        <v>1</v>
      </c>
      <c r="AA103" s="236" t="b">
        <f t="shared" si="165"/>
        <v>0</v>
      </c>
      <c r="AB103" s="229" t="b">
        <f t="shared" si="166"/>
        <v>0</v>
      </c>
      <c r="AC103" s="229" t="b">
        <f t="shared" si="167"/>
        <v>1</v>
      </c>
      <c r="AD103" s="229" t="b">
        <f t="shared" si="168"/>
        <v>1</v>
      </c>
      <c r="AE103" s="229" t="b">
        <f t="shared" si="169"/>
        <v>1</v>
      </c>
      <c r="AF103" s="229" t="b">
        <f t="shared" si="170"/>
        <v>0</v>
      </c>
      <c r="AG103" s="14"/>
      <c r="AH103" s="14"/>
      <c r="AI103" s="237">
        <v>62.0</v>
      </c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</row>
    <row r="104" ht="15.75" customHeight="1">
      <c r="A104" s="14">
        <f t="shared" ref="A104:B104" si="172">A103+1</f>
        <v>75</v>
      </c>
      <c r="B104" s="15">
        <f t="shared" si="172"/>
        <v>4</v>
      </c>
      <c r="C104" s="24"/>
      <c r="D104" s="17" t="s">
        <v>942</v>
      </c>
      <c r="E104" s="17" t="s">
        <v>657</v>
      </c>
      <c r="F104" s="18" t="s">
        <v>832</v>
      </c>
      <c r="G104" s="19">
        <v>480296.0</v>
      </c>
      <c r="H104" s="20" t="s">
        <v>5</v>
      </c>
      <c r="I104" s="31" t="s">
        <v>6</v>
      </c>
      <c r="J104" s="81">
        <v>72.0</v>
      </c>
      <c r="K104" s="81">
        <v>75.0</v>
      </c>
      <c r="L104" s="81">
        <v>73.0</v>
      </c>
      <c r="M104" s="81">
        <v>80.0</v>
      </c>
      <c r="N104" s="231">
        <f t="shared" si="158"/>
        <v>300</v>
      </c>
      <c r="O104" s="232">
        <f t="shared" si="159"/>
        <v>75</v>
      </c>
      <c r="P104" s="81">
        <v>77.0</v>
      </c>
      <c r="Q104" s="81">
        <v>77.0</v>
      </c>
      <c r="R104" s="22">
        <v>74.0</v>
      </c>
      <c r="S104" s="233">
        <v>0.0</v>
      </c>
      <c r="T104" s="23">
        <f t="shared" si="160"/>
        <v>228</v>
      </c>
      <c r="U104" s="234">
        <f t="shared" si="161"/>
        <v>57</v>
      </c>
      <c r="V104" s="38">
        <v>40.0</v>
      </c>
      <c r="W104" s="235">
        <f t="shared" si="162"/>
        <v>39</v>
      </c>
      <c r="X104" s="22">
        <v>45.0</v>
      </c>
      <c r="Y104" s="23">
        <f t="shared" si="163"/>
        <v>613</v>
      </c>
      <c r="Z104" s="236" t="b">
        <f t="shared" si="164"/>
        <v>1</v>
      </c>
      <c r="AA104" s="236" t="b">
        <f t="shared" si="165"/>
        <v>1</v>
      </c>
      <c r="AB104" s="229" t="b">
        <f t="shared" si="166"/>
        <v>1</v>
      </c>
      <c r="AC104" s="229" t="b">
        <f t="shared" si="167"/>
        <v>1</v>
      </c>
      <c r="AD104" s="229" t="b">
        <f t="shared" si="168"/>
        <v>1</v>
      </c>
      <c r="AE104" s="229" t="b">
        <f t="shared" si="169"/>
        <v>1</v>
      </c>
      <c r="AF104" s="229" t="b">
        <f t="shared" si="170"/>
        <v>1</v>
      </c>
      <c r="AG104" s="14"/>
      <c r="AH104" s="14"/>
      <c r="AI104" s="237">
        <v>78.0</v>
      </c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</row>
    <row r="105" ht="15.75" customHeight="1">
      <c r="A105" s="14">
        <f t="shared" ref="A105:B105" si="173">A104+1</f>
        <v>76</v>
      </c>
      <c r="B105" s="15">
        <f t="shared" si="173"/>
        <v>5</v>
      </c>
      <c r="C105" s="24"/>
      <c r="D105" s="49" t="s">
        <v>943</v>
      </c>
      <c r="E105" s="49" t="s">
        <v>944</v>
      </c>
      <c r="F105" s="78" t="s">
        <v>878</v>
      </c>
      <c r="G105" s="94">
        <v>479931.0</v>
      </c>
      <c r="H105" s="80" t="s">
        <v>5</v>
      </c>
      <c r="I105" s="31" t="s">
        <v>6</v>
      </c>
      <c r="J105" s="81">
        <v>72.0</v>
      </c>
      <c r="K105" s="81">
        <v>59.0</v>
      </c>
      <c r="L105" s="81">
        <v>76.0</v>
      </c>
      <c r="M105" s="81">
        <v>80.0</v>
      </c>
      <c r="N105" s="231">
        <f t="shared" si="158"/>
        <v>287</v>
      </c>
      <c r="O105" s="232">
        <f t="shared" si="159"/>
        <v>71.75</v>
      </c>
      <c r="P105" s="81">
        <v>62.0</v>
      </c>
      <c r="Q105" s="81">
        <v>66.0</v>
      </c>
      <c r="R105" s="22">
        <v>72.0</v>
      </c>
      <c r="S105" s="233">
        <v>76.0</v>
      </c>
      <c r="T105" s="23">
        <f t="shared" si="160"/>
        <v>276</v>
      </c>
      <c r="U105" s="234">
        <f t="shared" si="161"/>
        <v>69</v>
      </c>
      <c r="V105" s="38">
        <v>40.0</v>
      </c>
      <c r="W105" s="235">
        <f t="shared" si="162"/>
        <v>38</v>
      </c>
      <c r="X105" s="22">
        <v>45.0</v>
      </c>
      <c r="Y105" s="23">
        <f t="shared" si="163"/>
        <v>648</v>
      </c>
      <c r="Z105" s="236" t="b">
        <f t="shared" si="164"/>
        <v>1</v>
      </c>
      <c r="AA105" s="236" t="b">
        <f t="shared" si="165"/>
        <v>1</v>
      </c>
      <c r="AB105" s="229" t="b">
        <f t="shared" si="166"/>
        <v>1</v>
      </c>
      <c r="AC105" s="229" t="b">
        <f t="shared" si="167"/>
        <v>1</v>
      </c>
      <c r="AD105" s="229" t="b">
        <f t="shared" si="168"/>
        <v>1</v>
      </c>
      <c r="AE105" s="229" t="b">
        <f t="shared" si="169"/>
        <v>1</v>
      </c>
      <c r="AF105" s="229" t="b">
        <f t="shared" si="170"/>
        <v>1</v>
      </c>
      <c r="AG105" s="14"/>
      <c r="AH105" s="14"/>
      <c r="AI105" s="237">
        <v>76.0</v>
      </c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</row>
    <row r="106" ht="15.75" customHeight="1">
      <c r="A106" s="14">
        <f t="shared" ref="A106:B106" si="174">A105+1</f>
        <v>77</v>
      </c>
      <c r="B106" s="15">
        <f t="shared" si="174"/>
        <v>6</v>
      </c>
      <c r="C106" s="24"/>
      <c r="D106" s="17" t="s">
        <v>945</v>
      </c>
      <c r="E106" s="17" t="s">
        <v>946</v>
      </c>
      <c r="F106" s="18" t="s">
        <v>825</v>
      </c>
      <c r="G106" s="19">
        <v>480327.0</v>
      </c>
      <c r="H106" s="20" t="s">
        <v>5</v>
      </c>
      <c r="I106" s="31" t="s">
        <v>6</v>
      </c>
      <c r="J106" s="81">
        <v>64.0</v>
      </c>
      <c r="K106" s="81">
        <v>71.0</v>
      </c>
      <c r="L106" s="81">
        <v>80.0</v>
      </c>
      <c r="M106" s="81">
        <v>72.0</v>
      </c>
      <c r="N106" s="231">
        <f t="shared" si="158"/>
        <v>287</v>
      </c>
      <c r="O106" s="232">
        <f t="shared" si="159"/>
        <v>71.75</v>
      </c>
      <c r="P106" s="81">
        <v>72.0</v>
      </c>
      <c r="Q106" s="81">
        <v>77.0</v>
      </c>
      <c r="R106" s="81">
        <v>76.0</v>
      </c>
      <c r="S106" s="233">
        <v>78.0</v>
      </c>
      <c r="T106" s="23">
        <f t="shared" si="160"/>
        <v>303</v>
      </c>
      <c r="U106" s="234">
        <f t="shared" si="161"/>
        <v>75.75</v>
      </c>
      <c r="V106" s="38">
        <v>40.0</v>
      </c>
      <c r="W106" s="235">
        <f t="shared" si="162"/>
        <v>39</v>
      </c>
      <c r="X106" s="22">
        <v>42.0</v>
      </c>
      <c r="Y106" s="23">
        <f t="shared" si="163"/>
        <v>672</v>
      </c>
      <c r="Z106" s="236" t="b">
        <f t="shared" si="164"/>
        <v>1</v>
      </c>
      <c r="AA106" s="236" t="b">
        <f t="shared" si="165"/>
        <v>1</v>
      </c>
      <c r="AB106" s="229" t="b">
        <f t="shared" si="166"/>
        <v>1</v>
      </c>
      <c r="AC106" s="229" t="b">
        <f t="shared" si="167"/>
        <v>1</v>
      </c>
      <c r="AD106" s="229" t="b">
        <f t="shared" si="168"/>
        <v>1</v>
      </c>
      <c r="AE106" s="229" t="b">
        <f t="shared" si="169"/>
        <v>1</v>
      </c>
      <c r="AF106" s="229" t="b">
        <f t="shared" si="170"/>
        <v>1</v>
      </c>
      <c r="AG106" s="14"/>
      <c r="AH106" s="14"/>
      <c r="AI106" s="237">
        <v>78.0</v>
      </c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</row>
    <row r="107" ht="15.75" customHeight="1">
      <c r="A107" s="14">
        <f t="shared" ref="A107:B107" si="175">A106+1</f>
        <v>78</v>
      </c>
      <c r="B107" s="15">
        <f t="shared" si="175"/>
        <v>7</v>
      </c>
      <c r="C107" s="24"/>
      <c r="D107" s="17" t="s">
        <v>947</v>
      </c>
      <c r="E107" s="17" t="s">
        <v>948</v>
      </c>
      <c r="F107" s="18" t="s">
        <v>887</v>
      </c>
      <c r="G107" s="19">
        <v>516090.0</v>
      </c>
      <c r="H107" s="20" t="s">
        <v>50</v>
      </c>
      <c r="I107" s="31" t="s">
        <v>6</v>
      </c>
      <c r="J107" s="81">
        <v>75.0</v>
      </c>
      <c r="K107" s="81">
        <v>75.0</v>
      </c>
      <c r="L107" s="81">
        <v>80.0</v>
      </c>
      <c r="M107" s="81">
        <v>75.0</v>
      </c>
      <c r="N107" s="231">
        <f t="shared" si="158"/>
        <v>305</v>
      </c>
      <c r="O107" s="232">
        <f t="shared" si="159"/>
        <v>76.25</v>
      </c>
      <c r="P107" s="81">
        <v>77.0</v>
      </c>
      <c r="Q107" s="81">
        <v>79.0</v>
      </c>
      <c r="R107" s="22">
        <v>67.0</v>
      </c>
      <c r="S107" s="233">
        <v>80.0</v>
      </c>
      <c r="T107" s="23">
        <f t="shared" si="160"/>
        <v>303</v>
      </c>
      <c r="U107" s="234">
        <f t="shared" si="161"/>
        <v>75.75</v>
      </c>
      <c r="V107" s="38">
        <v>40.0</v>
      </c>
      <c r="W107" s="235">
        <f t="shared" si="162"/>
        <v>39.5</v>
      </c>
      <c r="X107" s="22">
        <v>45.0</v>
      </c>
      <c r="Y107" s="23">
        <f t="shared" si="163"/>
        <v>693</v>
      </c>
      <c r="Z107" s="236" t="b">
        <f t="shared" si="164"/>
        <v>1</v>
      </c>
      <c r="AA107" s="236" t="b">
        <f t="shared" si="165"/>
        <v>1</v>
      </c>
      <c r="AB107" s="229" t="b">
        <f t="shared" si="166"/>
        <v>1</v>
      </c>
      <c r="AC107" s="229" t="b">
        <f t="shared" si="167"/>
        <v>1</v>
      </c>
      <c r="AD107" s="229" t="b">
        <f t="shared" si="168"/>
        <v>1</v>
      </c>
      <c r="AE107" s="229" t="b">
        <f t="shared" si="169"/>
        <v>1</v>
      </c>
      <c r="AF107" s="229" t="b">
        <f t="shared" si="170"/>
        <v>1</v>
      </c>
      <c r="AG107" s="14"/>
      <c r="AH107" s="14"/>
      <c r="AI107" s="237">
        <v>79.0</v>
      </c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</row>
    <row r="108" ht="15.75" customHeight="1">
      <c r="A108" s="14">
        <f t="shared" ref="A108:B108" si="176">A107+1</f>
        <v>79</v>
      </c>
      <c r="B108" s="15">
        <f t="shared" si="176"/>
        <v>8</v>
      </c>
      <c r="C108" s="24"/>
      <c r="D108" s="17" t="s">
        <v>306</v>
      </c>
      <c r="E108" s="17" t="s">
        <v>949</v>
      </c>
      <c r="F108" s="18" t="s">
        <v>854</v>
      </c>
      <c r="G108" s="19">
        <v>515390.0</v>
      </c>
      <c r="H108" s="20" t="s">
        <v>50</v>
      </c>
      <c r="I108" s="31" t="s">
        <v>6</v>
      </c>
      <c r="J108" s="81">
        <v>72.0</v>
      </c>
      <c r="K108" s="81">
        <v>71.0</v>
      </c>
      <c r="L108" s="81">
        <v>71.0</v>
      </c>
      <c r="M108" s="81">
        <v>70.0</v>
      </c>
      <c r="N108" s="231">
        <f t="shared" si="158"/>
        <v>284</v>
      </c>
      <c r="O108" s="232">
        <f t="shared" si="159"/>
        <v>71</v>
      </c>
      <c r="P108" s="81">
        <v>65.0</v>
      </c>
      <c r="Q108" s="81">
        <v>60.0</v>
      </c>
      <c r="R108" s="22">
        <v>67.0</v>
      </c>
      <c r="S108" s="233">
        <v>80.0</v>
      </c>
      <c r="T108" s="23">
        <f t="shared" si="160"/>
        <v>272</v>
      </c>
      <c r="U108" s="234">
        <f t="shared" si="161"/>
        <v>68</v>
      </c>
      <c r="V108" s="38">
        <v>20.0</v>
      </c>
      <c r="W108" s="235">
        <f t="shared" si="162"/>
        <v>37</v>
      </c>
      <c r="X108" s="22">
        <v>43.0</v>
      </c>
      <c r="Y108" s="23">
        <f t="shared" si="163"/>
        <v>619</v>
      </c>
      <c r="Z108" s="236" t="b">
        <f t="shared" si="164"/>
        <v>1</v>
      </c>
      <c r="AA108" s="236" t="b">
        <f t="shared" si="165"/>
        <v>1</v>
      </c>
      <c r="AB108" s="229" t="b">
        <f t="shared" si="166"/>
        <v>0</v>
      </c>
      <c r="AC108" s="229" t="b">
        <f t="shared" si="167"/>
        <v>1</v>
      </c>
      <c r="AD108" s="229" t="b">
        <f t="shared" si="168"/>
        <v>1</v>
      </c>
      <c r="AE108" s="229" t="b">
        <f t="shared" si="169"/>
        <v>1</v>
      </c>
      <c r="AF108" s="229" t="b">
        <f t="shared" si="170"/>
        <v>0</v>
      </c>
      <c r="AG108" s="14"/>
      <c r="AH108" s="14"/>
      <c r="AI108" s="237">
        <v>74.0</v>
      </c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</row>
    <row r="109" ht="15.75" customHeight="1">
      <c r="A109" s="14">
        <f t="shared" ref="A109:B109" si="177">A108+1</f>
        <v>80</v>
      </c>
      <c r="B109" s="15">
        <f t="shared" si="177"/>
        <v>9</v>
      </c>
      <c r="C109" s="24"/>
      <c r="D109" s="17" t="s">
        <v>950</v>
      </c>
      <c r="E109" s="17" t="s">
        <v>894</v>
      </c>
      <c r="F109" s="18" t="s">
        <v>829</v>
      </c>
      <c r="G109" s="19">
        <v>515755.0</v>
      </c>
      <c r="H109" s="20" t="s">
        <v>50</v>
      </c>
      <c r="I109" s="31" t="s">
        <v>6</v>
      </c>
      <c r="J109" s="81">
        <v>67.0</v>
      </c>
      <c r="K109" s="81">
        <v>76.0</v>
      </c>
      <c r="L109" s="81">
        <v>71.0</v>
      </c>
      <c r="M109" s="81">
        <v>80.0</v>
      </c>
      <c r="N109" s="231">
        <f t="shared" si="158"/>
        <v>294</v>
      </c>
      <c r="O109" s="232">
        <f t="shared" si="159"/>
        <v>73.5</v>
      </c>
      <c r="P109" s="81">
        <v>74.0</v>
      </c>
      <c r="Q109" s="81">
        <v>67.0</v>
      </c>
      <c r="R109" s="22">
        <v>72.0</v>
      </c>
      <c r="S109" s="233">
        <v>80.0</v>
      </c>
      <c r="T109" s="23">
        <f t="shared" si="160"/>
        <v>293</v>
      </c>
      <c r="U109" s="234">
        <f t="shared" si="161"/>
        <v>73.25</v>
      </c>
      <c r="V109" s="38">
        <v>40.0</v>
      </c>
      <c r="W109" s="235">
        <f t="shared" si="162"/>
        <v>30.5</v>
      </c>
      <c r="X109" s="22">
        <v>48.0</v>
      </c>
      <c r="Y109" s="23">
        <f t="shared" si="163"/>
        <v>675</v>
      </c>
      <c r="Z109" s="236" t="b">
        <f t="shared" si="164"/>
        <v>1</v>
      </c>
      <c r="AA109" s="236" t="b">
        <f t="shared" si="165"/>
        <v>1</v>
      </c>
      <c r="AB109" s="229" t="b">
        <f t="shared" si="166"/>
        <v>1</v>
      </c>
      <c r="AC109" s="229" t="b">
        <f t="shared" si="167"/>
        <v>0</v>
      </c>
      <c r="AD109" s="229" t="b">
        <f t="shared" si="168"/>
        <v>1</v>
      </c>
      <c r="AE109" s="229" t="b">
        <f t="shared" si="169"/>
        <v>1</v>
      </c>
      <c r="AF109" s="229" t="b">
        <f t="shared" si="170"/>
        <v>0</v>
      </c>
      <c r="AG109" s="14"/>
      <c r="AH109" s="14"/>
      <c r="AI109" s="237">
        <v>61.0</v>
      </c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</row>
    <row r="110" ht="15.75" customHeight="1">
      <c r="A110" s="14">
        <f t="shared" ref="A110:B110" si="178">A109+1</f>
        <v>81</v>
      </c>
      <c r="B110" s="15">
        <f t="shared" si="178"/>
        <v>10</v>
      </c>
      <c r="C110" s="24"/>
      <c r="D110" s="17" t="s">
        <v>951</v>
      </c>
      <c r="E110" s="17" t="s">
        <v>952</v>
      </c>
      <c r="F110" s="18" t="s">
        <v>63</v>
      </c>
      <c r="G110" s="19">
        <v>516121.0</v>
      </c>
      <c r="H110" s="20" t="s">
        <v>50</v>
      </c>
      <c r="I110" s="31" t="s">
        <v>6</v>
      </c>
      <c r="J110" s="81">
        <v>72.0</v>
      </c>
      <c r="K110" s="81">
        <v>76.0</v>
      </c>
      <c r="L110" s="81">
        <v>71.0</v>
      </c>
      <c r="M110" s="81">
        <v>80.0</v>
      </c>
      <c r="N110" s="231">
        <f t="shared" si="158"/>
        <v>299</v>
      </c>
      <c r="O110" s="232">
        <f t="shared" si="159"/>
        <v>74.75</v>
      </c>
      <c r="P110" s="81">
        <v>76.0</v>
      </c>
      <c r="Q110" s="81">
        <v>64.0</v>
      </c>
      <c r="R110" s="22">
        <v>74.0</v>
      </c>
      <c r="S110" s="233">
        <v>80.0</v>
      </c>
      <c r="T110" s="23">
        <f t="shared" si="160"/>
        <v>294</v>
      </c>
      <c r="U110" s="234">
        <f t="shared" si="161"/>
        <v>73.5</v>
      </c>
      <c r="V110" s="38">
        <v>40.0</v>
      </c>
      <c r="W110" s="235">
        <f t="shared" si="162"/>
        <v>39.5</v>
      </c>
      <c r="X110" s="22">
        <v>41.0</v>
      </c>
      <c r="Y110" s="23">
        <f t="shared" si="163"/>
        <v>674</v>
      </c>
      <c r="Z110" s="236" t="b">
        <f t="shared" si="164"/>
        <v>1</v>
      </c>
      <c r="AA110" s="236" t="b">
        <f t="shared" si="165"/>
        <v>1</v>
      </c>
      <c r="AB110" s="229" t="b">
        <f t="shared" si="166"/>
        <v>1</v>
      </c>
      <c r="AC110" s="229" t="b">
        <f t="shared" si="167"/>
        <v>1</v>
      </c>
      <c r="AD110" s="229" t="b">
        <f t="shared" si="168"/>
        <v>1</v>
      </c>
      <c r="AE110" s="229" t="b">
        <f t="shared" si="169"/>
        <v>1</v>
      </c>
      <c r="AF110" s="229" t="b">
        <f t="shared" si="170"/>
        <v>1</v>
      </c>
      <c r="AG110" s="14"/>
      <c r="AH110" s="14"/>
      <c r="AI110" s="237">
        <v>79.0</v>
      </c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</row>
    <row r="111" ht="15.75" customHeight="1">
      <c r="A111" s="14">
        <f t="shared" ref="A111:B111" si="179">A110+1</f>
        <v>82</v>
      </c>
      <c r="B111" s="15">
        <f t="shared" si="179"/>
        <v>11</v>
      </c>
      <c r="C111" s="24"/>
      <c r="D111" s="17" t="s">
        <v>953</v>
      </c>
      <c r="E111" s="17" t="s">
        <v>276</v>
      </c>
      <c r="F111" s="18" t="s">
        <v>849</v>
      </c>
      <c r="G111" s="19">
        <v>515724.0</v>
      </c>
      <c r="H111" s="20" t="s">
        <v>50</v>
      </c>
      <c r="I111" s="31" t="s">
        <v>6</v>
      </c>
      <c r="J111" s="81">
        <v>72.0</v>
      </c>
      <c r="K111" s="81">
        <v>64.0</v>
      </c>
      <c r="L111" s="81">
        <v>66.0</v>
      </c>
      <c r="M111" s="81">
        <v>80.0</v>
      </c>
      <c r="N111" s="231">
        <f t="shared" si="158"/>
        <v>282</v>
      </c>
      <c r="O111" s="232">
        <f t="shared" si="159"/>
        <v>70.5</v>
      </c>
      <c r="P111" s="81">
        <v>74.0</v>
      </c>
      <c r="Q111" s="81">
        <v>60.0</v>
      </c>
      <c r="R111" s="22">
        <v>66.0</v>
      </c>
      <c r="S111" s="233">
        <v>77.0</v>
      </c>
      <c r="T111" s="23">
        <f t="shared" si="160"/>
        <v>277</v>
      </c>
      <c r="U111" s="234">
        <f t="shared" si="161"/>
        <v>69.25</v>
      </c>
      <c r="V111" s="38">
        <v>40.0</v>
      </c>
      <c r="W111" s="235">
        <f t="shared" si="162"/>
        <v>41</v>
      </c>
      <c r="X111" s="22">
        <v>47.0</v>
      </c>
      <c r="Y111" s="23">
        <f t="shared" si="163"/>
        <v>646</v>
      </c>
      <c r="Z111" s="236" t="b">
        <f t="shared" si="164"/>
        <v>1</v>
      </c>
      <c r="AA111" s="236" t="b">
        <f t="shared" si="165"/>
        <v>1</v>
      </c>
      <c r="AB111" s="229" t="b">
        <f t="shared" si="166"/>
        <v>1</v>
      </c>
      <c r="AC111" s="229" t="b">
        <f t="shared" si="167"/>
        <v>1</v>
      </c>
      <c r="AD111" s="229" t="b">
        <f t="shared" si="168"/>
        <v>1</v>
      </c>
      <c r="AE111" s="229" t="b">
        <f t="shared" si="169"/>
        <v>1</v>
      </c>
      <c r="AF111" s="229" t="b">
        <f t="shared" si="170"/>
        <v>1</v>
      </c>
      <c r="AG111" s="14"/>
      <c r="AH111" s="14"/>
      <c r="AI111" s="237">
        <v>82.0</v>
      </c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</row>
    <row r="112" ht="15.75" customHeight="1">
      <c r="A112" s="14"/>
      <c r="B112" s="15"/>
      <c r="C112" s="24"/>
      <c r="D112" s="29"/>
      <c r="E112" s="29"/>
      <c r="F112" s="30"/>
      <c r="G112" s="24"/>
      <c r="H112" s="24"/>
      <c r="I112" s="21"/>
      <c r="J112" s="104"/>
      <c r="K112" s="104"/>
      <c r="L112" s="81"/>
      <c r="M112" s="104"/>
      <c r="N112" s="231"/>
      <c r="O112" s="232"/>
      <c r="P112" s="104"/>
      <c r="Q112" s="104"/>
      <c r="R112" s="22"/>
      <c r="S112" s="239"/>
      <c r="T112" s="23"/>
      <c r="U112" s="234"/>
      <c r="V112" s="44"/>
      <c r="W112" s="240"/>
      <c r="X112" s="28"/>
      <c r="Y112" s="23"/>
      <c r="Z112" s="236"/>
      <c r="AA112" s="236"/>
      <c r="AB112" s="229"/>
      <c r="AC112" s="229"/>
      <c r="AD112" s="229"/>
      <c r="AE112" s="229"/>
      <c r="AF112" s="229"/>
      <c r="AG112" s="14"/>
      <c r="AH112" s="14"/>
      <c r="AI112" s="241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</row>
    <row r="113" ht="15.75" customHeight="1">
      <c r="A113" s="14"/>
      <c r="B113" s="15"/>
      <c r="C113" s="24"/>
      <c r="D113" s="29"/>
      <c r="E113" s="29"/>
      <c r="F113" s="30"/>
      <c r="G113" s="24"/>
      <c r="H113" s="24"/>
      <c r="I113" s="31" t="s">
        <v>67</v>
      </c>
      <c r="J113" s="104">
        <f>sum(J101:J111)</f>
        <v>749</v>
      </c>
      <c r="K113" s="104">
        <f t="shared" ref="K113:L113" si="180">SUM(K101:K111)</f>
        <v>772</v>
      </c>
      <c r="L113" s="104">
        <f t="shared" si="180"/>
        <v>824</v>
      </c>
      <c r="M113" s="104"/>
      <c r="N113" s="231"/>
      <c r="O113" s="232"/>
      <c r="P113" s="104">
        <f>sum(P101:P111)</f>
        <v>655</v>
      </c>
      <c r="Q113" s="104">
        <f>SUM(Q101:Q111)</f>
        <v>757</v>
      </c>
      <c r="R113" s="294">
        <f>SUM(R99:R112)</f>
        <v>776</v>
      </c>
      <c r="S113" s="239"/>
      <c r="T113" s="23"/>
      <c r="U113" s="234"/>
      <c r="V113" s="44">
        <f>SUM(V101:V111)</f>
        <v>400</v>
      </c>
      <c r="W113" s="240"/>
      <c r="X113" s="28">
        <f>SUM(X101:X111)</f>
        <v>464</v>
      </c>
      <c r="Y113" s="23"/>
      <c r="Z113" s="236"/>
      <c r="AA113" s="236"/>
      <c r="AB113" s="229"/>
      <c r="AC113" s="229"/>
      <c r="AD113" s="229"/>
      <c r="AE113" s="229"/>
      <c r="AF113" s="229"/>
      <c r="AG113" s="14"/>
      <c r="AH113" s="14"/>
      <c r="AI113" s="241">
        <f>SUM(AI101:AI111)</f>
        <v>833</v>
      </c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</row>
    <row r="114" ht="15.75" customHeight="1">
      <c r="A114" s="14"/>
      <c r="B114" s="14"/>
      <c r="C114" s="14"/>
      <c r="D114" s="14"/>
      <c r="E114" s="14"/>
      <c r="F114" s="14"/>
      <c r="G114" s="21"/>
      <c r="H114" s="54"/>
      <c r="I114" s="34" t="s">
        <v>68</v>
      </c>
      <c r="J114" s="242">
        <f t="shared" ref="J114:L114" si="181">AVERAGE(J101:J111)</f>
        <v>68.09090909</v>
      </c>
      <c r="K114" s="242">
        <f t="shared" si="181"/>
        <v>70.18181818</v>
      </c>
      <c r="L114" s="242">
        <f t="shared" si="181"/>
        <v>74.90909091</v>
      </c>
      <c r="M114" s="242">
        <f>AVERAGE($M$101:$M$111)</f>
        <v>75.54545455</v>
      </c>
      <c r="N114" s="243">
        <f t="shared" ref="N114:R114" si="182">AVERAGE(N101:N111)</f>
        <v>288.7272727</v>
      </c>
      <c r="O114" s="244">
        <f t="shared" si="182"/>
        <v>72.18181818</v>
      </c>
      <c r="P114" s="242">
        <f t="shared" si="182"/>
        <v>59.54545455</v>
      </c>
      <c r="Q114" s="242">
        <f t="shared" si="182"/>
        <v>68.81818182</v>
      </c>
      <c r="R114" s="242">
        <f t="shared" si="182"/>
        <v>70.54545455</v>
      </c>
      <c r="S114" s="245">
        <f>AVERAGE($S$101:$S$111)</f>
        <v>71.81818182</v>
      </c>
      <c r="T114" s="246">
        <f t="shared" ref="T114:X114" si="183">AVERAGE(T101:T111)</f>
        <v>270.7272727</v>
      </c>
      <c r="U114" s="247">
        <f t="shared" si="183"/>
        <v>67.68181818</v>
      </c>
      <c r="V114" s="35">
        <f t="shared" si="183"/>
        <v>36.36363636</v>
      </c>
      <c r="W114" s="35">
        <f t="shared" si="183"/>
        <v>37.86363636</v>
      </c>
      <c r="X114" s="35">
        <f t="shared" si="183"/>
        <v>42.18181818</v>
      </c>
      <c r="Y114" s="23">
        <f>SUM(Y101:Y111)</f>
        <v>7018</v>
      </c>
      <c r="Z114" s="236"/>
      <c r="AA114" s="236"/>
      <c r="AB114" s="248"/>
      <c r="AC114" s="248"/>
      <c r="AD114" s="248"/>
      <c r="AE114" s="229"/>
      <c r="AF114" s="229"/>
      <c r="AG114" s="14"/>
      <c r="AH114" s="14"/>
      <c r="AI114" s="249">
        <f>AVERAGE(AI101:AI111)</f>
        <v>75.72727273</v>
      </c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</row>
    <row r="115" ht="15.75" customHeight="1">
      <c r="A115" s="14" t="s">
        <v>11</v>
      </c>
      <c r="B115" s="15"/>
      <c r="C115" s="21"/>
      <c r="D115" s="9" t="s">
        <v>13</v>
      </c>
      <c r="E115" s="10" t="s">
        <v>14</v>
      </c>
      <c r="F115" s="11" t="s">
        <v>15</v>
      </c>
      <c r="G115" s="11" t="s">
        <v>16</v>
      </c>
      <c r="H115" s="11" t="s">
        <v>17</v>
      </c>
      <c r="I115" s="11" t="s">
        <v>18</v>
      </c>
      <c r="J115" s="224" t="s">
        <v>810</v>
      </c>
      <c r="K115" s="224" t="s">
        <v>811</v>
      </c>
      <c r="L115" s="224" t="s">
        <v>812</v>
      </c>
      <c r="M115" s="224" t="s">
        <v>813</v>
      </c>
      <c r="N115" s="225" t="s">
        <v>69</v>
      </c>
      <c r="O115" s="226" t="s">
        <v>954</v>
      </c>
      <c r="P115" s="12" t="s">
        <v>583</v>
      </c>
      <c r="Q115" s="12" t="s">
        <v>584</v>
      </c>
      <c r="R115" s="12" t="s">
        <v>585</v>
      </c>
      <c r="S115" s="48" t="s">
        <v>586</v>
      </c>
      <c r="T115" s="225" t="s">
        <v>69</v>
      </c>
      <c r="U115" s="250" t="s">
        <v>842</v>
      </c>
      <c r="V115" s="228" t="s">
        <v>588</v>
      </c>
      <c r="W115" s="228" t="s">
        <v>816</v>
      </c>
      <c r="X115" s="12" t="s">
        <v>19</v>
      </c>
      <c r="Y115" s="48" t="s">
        <v>69</v>
      </c>
      <c r="Z115" s="229" t="s">
        <v>382</v>
      </c>
      <c r="AA115" s="229" t="s">
        <v>589</v>
      </c>
      <c r="AB115" s="229" t="s">
        <v>590</v>
      </c>
      <c r="AC115" s="229" t="s">
        <v>817</v>
      </c>
      <c r="AD115" s="229" t="s">
        <v>591</v>
      </c>
      <c r="AE115" s="229" t="s">
        <v>592</v>
      </c>
      <c r="AF115" s="229" t="s">
        <v>593</v>
      </c>
      <c r="AG115" s="14"/>
      <c r="AH115" s="14"/>
      <c r="AI115" s="230" t="s">
        <v>816</v>
      </c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</row>
    <row r="116" ht="15.75" customHeight="1">
      <c r="A116" s="14">
        <f>A111+1</f>
        <v>83</v>
      </c>
      <c r="B116" s="27">
        <v>1.0</v>
      </c>
      <c r="C116" s="91"/>
      <c r="D116" s="17" t="s">
        <v>955</v>
      </c>
      <c r="E116" s="17" t="s">
        <v>456</v>
      </c>
      <c r="F116" s="18" t="s">
        <v>839</v>
      </c>
      <c r="G116" s="19">
        <v>481788.0</v>
      </c>
      <c r="H116" s="20" t="s">
        <v>5</v>
      </c>
      <c r="I116" s="31" t="s">
        <v>7</v>
      </c>
      <c r="J116" s="81">
        <v>80.0</v>
      </c>
      <c r="K116" s="81">
        <v>75.0</v>
      </c>
      <c r="L116" s="81">
        <v>72.0</v>
      </c>
      <c r="M116" s="81">
        <v>75.0</v>
      </c>
      <c r="N116" s="231">
        <f t="shared" ref="N116:N126" si="185">SUM(J116:M116)</f>
        <v>302</v>
      </c>
      <c r="O116" s="232">
        <f t="shared" ref="O116:O126" si="186">AVERAGE(J116:M116)</f>
        <v>75.5</v>
      </c>
      <c r="P116" s="81">
        <v>66.0</v>
      </c>
      <c r="Q116" s="81">
        <v>65.0</v>
      </c>
      <c r="R116" s="22">
        <v>73.0</v>
      </c>
      <c r="S116" s="233">
        <v>80.0</v>
      </c>
      <c r="T116" s="23">
        <f t="shared" ref="T116:T126" si="187">SUM(P116:S116)</f>
        <v>284</v>
      </c>
      <c r="U116" s="234">
        <f t="shared" ref="U116:U126" si="188">AVERAGE(P116:S116)</f>
        <v>71</v>
      </c>
      <c r="V116" s="38">
        <v>20.0</v>
      </c>
      <c r="W116" s="235">
        <f t="shared" ref="W116:W126" si="189">AI116/2</f>
        <v>42.5</v>
      </c>
      <c r="X116" s="38">
        <v>41.0</v>
      </c>
      <c r="Y116" s="23">
        <f t="shared" ref="Y116:Y126" si="190">SUM(N116+T116+V116+X116)</f>
        <v>647</v>
      </c>
      <c r="Z116" s="236" t="b">
        <f t="shared" ref="Z116:Z126" si="191">IF(O116,O116&gt;=56,O116&lt;56)</f>
        <v>1</v>
      </c>
      <c r="AA116" s="236" t="b">
        <f t="shared" ref="AA116:AA126" si="192">IF(U116,U116&gt;=56,U116&lt;56)</f>
        <v>1</v>
      </c>
      <c r="AB116" s="229" t="b">
        <f t="shared" ref="AB116:AB126" si="193">IF(V116,V116=40)</f>
        <v>0</v>
      </c>
      <c r="AC116" s="229" t="b">
        <f t="shared" ref="AC116:AC126" si="194">IF(W116,W116&gt;=31)</f>
        <v>1</v>
      </c>
      <c r="AD116" s="229" t="b">
        <f t="shared" ref="AD116:AD126" si="195">IF(X116,X116&gt;=35)</f>
        <v>1</v>
      </c>
      <c r="AE116" s="229" t="b">
        <f t="shared" ref="AE116:AE126" si="196">IF(Y116,Y116&gt;=206)</f>
        <v>1</v>
      </c>
      <c r="AF116" s="229" t="b">
        <f t="shared" ref="AF116:AF126" si="197">AND(Z116:AE116)</f>
        <v>0</v>
      </c>
      <c r="AG116" s="14"/>
      <c r="AH116" s="14"/>
      <c r="AI116" s="237">
        <v>85.0</v>
      </c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</row>
    <row r="117" ht="15.75" customHeight="1">
      <c r="A117" s="14">
        <f t="shared" ref="A117:B117" si="184">A116+1</f>
        <v>84</v>
      </c>
      <c r="B117" s="15">
        <f t="shared" si="184"/>
        <v>2</v>
      </c>
      <c r="C117" s="91"/>
      <c r="D117" s="17" t="s">
        <v>425</v>
      </c>
      <c r="E117" s="17" t="s">
        <v>956</v>
      </c>
      <c r="F117" s="18" t="s">
        <v>63</v>
      </c>
      <c r="G117" s="19">
        <v>482853.0</v>
      </c>
      <c r="H117" s="20" t="s">
        <v>5</v>
      </c>
      <c r="I117" s="31" t="s">
        <v>7</v>
      </c>
      <c r="J117" s="81">
        <v>75.0</v>
      </c>
      <c r="K117" s="81">
        <v>70.0</v>
      </c>
      <c r="L117" s="81">
        <v>80.0</v>
      </c>
      <c r="M117" s="81">
        <v>80.0</v>
      </c>
      <c r="N117" s="231">
        <f t="shared" si="185"/>
        <v>305</v>
      </c>
      <c r="O117" s="232">
        <f t="shared" si="186"/>
        <v>76.25</v>
      </c>
      <c r="P117" s="81">
        <v>76.0</v>
      </c>
      <c r="Q117" s="81">
        <v>72.0</v>
      </c>
      <c r="R117" s="22">
        <v>68.0</v>
      </c>
      <c r="S117" s="233">
        <v>80.0</v>
      </c>
      <c r="T117" s="23">
        <f t="shared" si="187"/>
        <v>296</v>
      </c>
      <c r="U117" s="234">
        <f t="shared" si="188"/>
        <v>74</v>
      </c>
      <c r="V117" s="38">
        <v>40.0</v>
      </c>
      <c r="W117" s="235">
        <f t="shared" si="189"/>
        <v>40</v>
      </c>
      <c r="X117" s="38">
        <v>43.0</v>
      </c>
      <c r="Y117" s="23">
        <f t="shared" si="190"/>
        <v>684</v>
      </c>
      <c r="Z117" s="236" t="b">
        <f t="shared" si="191"/>
        <v>1</v>
      </c>
      <c r="AA117" s="236" t="b">
        <f t="shared" si="192"/>
        <v>1</v>
      </c>
      <c r="AB117" s="229" t="b">
        <f t="shared" si="193"/>
        <v>1</v>
      </c>
      <c r="AC117" s="229" t="b">
        <f t="shared" si="194"/>
        <v>1</v>
      </c>
      <c r="AD117" s="229" t="b">
        <f t="shared" si="195"/>
        <v>1</v>
      </c>
      <c r="AE117" s="229" t="b">
        <f t="shared" si="196"/>
        <v>1</v>
      </c>
      <c r="AF117" s="229" t="b">
        <f t="shared" si="197"/>
        <v>1</v>
      </c>
      <c r="AG117" s="14"/>
      <c r="AH117" s="14"/>
      <c r="AI117" s="237">
        <v>80.0</v>
      </c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</row>
    <row r="118" ht="15.75" customHeight="1">
      <c r="A118" s="14">
        <f t="shared" ref="A118:B118" si="198">A117+1</f>
        <v>85</v>
      </c>
      <c r="B118" s="15">
        <f t="shared" si="198"/>
        <v>3</v>
      </c>
      <c r="C118" s="24"/>
      <c r="D118" s="17" t="s">
        <v>957</v>
      </c>
      <c r="E118" s="17" t="s">
        <v>655</v>
      </c>
      <c r="F118" s="18" t="s">
        <v>610</v>
      </c>
      <c r="G118" s="19">
        <v>482884.0</v>
      </c>
      <c r="H118" s="20" t="s">
        <v>5</v>
      </c>
      <c r="I118" s="31" t="s">
        <v>7</v>
      </c>
      <c r="J118" s="81">
        <v>80.0</v>
      </c>
      <c r="K118" s="81">
        <v>75.0</v>
      </c>
      <c r="L118" s="81">
        <v>72.0</v>
      </c>
      <c r="M118" s="81">
        <v>80.0</v>
      </c>
      <c r="N118" s="231">
        <f t="shared" si="185"/>
        <v>307</v>
      </c>
      <c r="O118" s="232">
        <f t="shared" si="186"/>
        <v>76.75</v>
      </c>
      <c r="P118" s="81">
        <v>78.0</v>
      </c>
      <c r="Q118" s="81">
        <v>70.0</v>
      </c>
      <c r="R118" s="22">
        <v>63.0</v>
      </c>
      <c r="S118" s="233">
        <v>80.0</v>
      </c>
      <c r="T118" s="23">
        <f t="shared" si="187"/>
        <v>291</v>
      </c>
      <c r="U118" s="234">
        <f t="shared" si="188"/>
        <v>72.75</v>
      </c>
      <c r="V118" s="38">
        <v>40.0</v>
      </c>
      <c r="W118" s="235">
        <f t="shared" si="189"/>
        <v>42.5</v>
      </c>
      <c r="X118" s="38">
        <v>39.0</v>
      </c>
      <c r="Y118" s="23">
        <f t="shared" si="190"/>
        <v>677</v>
      </c>
      <c r="Z118" s="236" t="b">
        <f t="shared" si="191"/>
        <v>1</v>
      </c>
      <c r="AA118" s="236" t="b">
        <f t="shared" si="192"/>
        <v>1</v>
      </c>
      <c r="AB118" s="229" t="b">
        <f t="shared" si="193"/>
        <v>1</v>
      </c>
      <c r="AC118" s="229" t="b">
        <f t="shared" si="194"/>
        <v>1</v>
      </c>
      <c r="AD118" s="229" t="b">
        <f t="shared" si="195"/>
        <v>1</v>
      </c>
      <c r="AE118" s="229" t="b">
        <f t="shared" si="196"/>
        <v>1</v>
      </c>
      <c r="AF118" s="229" t="b">
        <f t="shared" si="197"/>
        <v>1</v>
      </c>
      <c r="AG118" s="14"/>
      <c r="AH118" s="14"/>
      <c r="AI118" s="237">
        <v>85.0</v>
      </c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</row>
    <row r="119" ht="15.75" customHeight="1">
      <c r="A119" s="14">
        <f t="shared" ref="A119:B119" si="199">A118+1</f>
        <v>86</v>
      </c>
      <c r="B119" s="15">
        <f t="shared" si="199"/>
        <v>4</v>
      </c>
      <c r="C119" s="24"/>
      <c r="D119" s="17" t="s">
        <v>958</v>
      </c>
      <c r="E119" s="17" t="s">
        <v>959</v>
      </c>
      <c r="F119" s="18" t="s">
        <v>913</v>
      </c>
      <c r="G119" s="19">
        <v>481757.0</v>
      </c>
      <c r="H119" s="20" t="s">
        <v>5</v>
      </c>
      <c r="I119" s="31" t="s">
        <v>7</v>
      </c>
      <c r="J119" s="81">
        <v>80.0</v>
      </c>
      <c r="K119" s="81">
        <v>75.0</v>
      </c>
      <c r="L119" s="81">
        <v>60.0</v>
      </c>
      <c r="M119" s="81">
        <v>80.0</v>
      </c>
      <c r="N119" s="231">
        <f t="shared" si="185"/>
        <v>295</v>
      </c>
      <c r="O119" s="232">
        <f t="shared" si="186"/>
        <v>73.75</v>
      </c>
      <c r="P119" s="81">
        <v>70.0</v>
      </c>
      <c r="Q119" s="81">
        <v>74.0</v>
      </c>
      <c r="R119" s="22">
        <v>75.0</v>
      </c>
      <c r="S119" s="233">
        <v>80.0</v>
      </c>
      <c r="T119" s="23">
        <f t="shared" si="187"/>
        <v>299</v>
      </c>
      <c r="U119" s="234">
        <f t="shared" si="188"/>
        <v>74.75</v>
      </c>
      <c r="V119" s="38">
        <v>40.0</v>
      </c>
      <c r="W119" s="235">
        <f t="shared" si="189"/>
        <v>33.5</v>
      </c>
      <c r="X119" s="38">
        <v>44.0</v>
      </c>
      <c r="Y119" s="23">
        <f t="shared" si="190"/>
        <v>678</v>
      </c>
      <c r="Z119" s="236" t="b">
        <f t="shared" si="191"/>
        <v>1</v>
      </c>
      <c r="AA119" s="236" t="b">
        <f t="shared" si="192"/>
        <v>1</v>
      </c>
      <c r="AB119" s="229" t="b">
        <f t="shared" si="193"/>
        <v>1</v>
      </c>
      <c r="AC119" s="229" t="b">
        <f t="shared" si="194"/>
        <v>1</v>
      </c>
      <c r="AD119" s="229" t="b">
        <f t="shared" si="195"/>
        <v>1</v>
      </c>
      <c r="AE119" s="229" t="b">
        <f t="shared" si="196"/>
        <v>1</v>
      </c>
      <c r="AF119" s="229" t="b">
        <f t="shared" si="197"/>
        <v>1</v>
      </c>
      <c r="AG119" s="14"/>
      <c r="AH119" s="14"/>
      <c r="AI119" s="237">
        <v>67.0</v>
      </c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</row>
    <row r="120" ht="15.75" customHeight="1">
      <c r="A120" s="14">
        <f t="shared" ref="A120:B120" si="200">A119+1</f>
        <v>87</v>
      </c>
      <c r="B120" s="15">
        <f t="shared" si="200"/>
        <v>5</v>
      </c>
      <c r="C120" s="24"/>
      <c r="D120" s="17" t="s">
        <v>960</v>
      </c>
      <c r="E120" s="17" t="s">
        <v>961</v>
      </c>
      <c r="F120" s="18" t="s">
        <v>832</v>
      </c>
      <c r="G120" s="19">
        <v>482122.0</v>
      </c>
      <c r="H120" s="20" t="s">
        <v>5</v>
      </c>
      <c r="I120" s="31" t="s">
        <v>7</v>
      </c>
      <c r="J120" s="81">
        <v>75.0</v>
      </c>
      <c r="K120" s="81">
        <v>75.0</v>
      </c>
      <c r="L120" s="81">
        <v>72.0</v>
      </c>
      <c r="M120" s="81">
        <v>80.0</v>
      </c>
      <c r="N120" s="231">
        <f t="shared" si="185"/>
        <v>302</v>
      </c>
      <c r="O120" s="232">
        <f t="shared" si="186"/>
        <v>75.5</v>
      </c>
      <c r="P120" s="81">
        <v>72.0</v>
      </c>
      <c r="Q120" s="81">
        <v>77.0</v>
      </c>
      <c r="R120" s="22">
        <v>71.0</v>
      </c>
      <c r="S120" s="233">
        <v>0.0</v>
      </c>
      <c r="T120" s="23">
        <f t="shared" si="187"/>
        <v>220</v>
      </c>
      <c r="U120" s="234">
        <f t="shared" si="188"/>
        <v>55</v>
      </c>
      <c r="V120" s="38">
        <v>40.0</v>
      </c>
      <c r="W120" s="235">
        <f t="shared" si="189"/>
        <v>30.5</v>
      </c>
      <c r="X120" s="38">
        <v>41.0</v>
      </c>
      <c r="Y120" s="23">
        <f t="shared" si="190"/>
        <v>603</v>
      </c>
      <c r="Z120" s="236" t="b">
        <f t="shared" si="191"/>
        <v>1</v>
      </c>
      <c r="AA120" s="236" t="b">
        <f t="shared" si="192"/>
        <v>0</v>
      </c>
      <c r="AB120" s="229" t="b">
        <f t="shared" si="193"/>
        <v>1</v>
      </c>
      <c r="AC120" s="229" t="b">
        <f t="shared" si="194"/>
        <v>0</v>
      </c>
      <c r="AD120" s="229" t="b">
        <f t="shared" si="195"/>
        <v>1</v>
      </c>
      <c r="AE120" s="229" t="b">
        <f t="shared" si="196"/>
        <v>1</v>
      </c>
      <c r="AF120" s="229" t="b">
        <f t="shared" si="197"/>
        <v>0</v>
      </c>
      <c r="AG120" s="14"/>
      <c r="AH120" s="14"/>
      <c r="AI120" s="237">
        <v>61.0</v>
      </c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</row>
    <row r="121" ht="15.75" customHeight="1">
      <c r="A121" s="14">
        <f t="shared" ref="A121:B121" si="201">A120+1</f>
        <v>88</v>
      </c>
      <c r="B121" s="15">
        <f t="shared" si="201"/>
        <v>6</v>
      </c>
      <c r="C121" s="24"/>
      <c r="D121" s="17" t="s">
        <v>962</v>
      </c>
      <c r="E121" s="17" t="s">
        <v>963</v>
      </c>
      <c r="F121" s="18" t="s">
        <v>825</v>
      </c>
      <c r="G121" s="19">
        <v>482153.0</v>
      </c>
      <c r="H121" s="20" t="s">
        <v>5</v>
      </c>
      <c r="I121" s="31" t="s">
        <v>7</v>
      </c>
      <c r="J121" s="81">
        <v>62.0</v>
      </c>
      <c r="K121" s="81">
        <v>75.0</v>
      </c>
      <c r="L121" s="81">
        <v>70.0</v>
      </c>
      <c r="M121" s="81">
        <v>67.0</v>
      </c>
      <c r="N121" s="231">
        <f t="shared" si="185"/>
        <v>274</v>
      </c>
      <c r="O121" s="232">
        <f t="shared" si="186"/>
        <v>68.5</v>
      </c>
      <c r="P121" s="81">
        <v>0.0</v>
      </c>
      <c r="Q121" s="81">
        <v>73.0</v>
      </c>
      <c r="R121" s="22">
        <v>71.0</v>
      </c>
      <c r="S121" s="233">
        <v>0.0</v>
      </c>
      <c r="T121" s="23">
        <f t="shared" si="187"/>
        <v>144</v>
      </c>
      <c r="U121" s="234">
        <f t="shared" si="188"/>
        <v>36</v>
      </c>
      <c r="V121" s="38">
        <v>20.0</v>
      </c>
      <c r="W121" s="235">
        <f t="shared" si="189"/>
        <v>42</v>
      </c>
      <c r="X121" s="38">
        <v>40.0</v>
      </c>
      <c r="Y121" s="23">
        <f t="shared" si="190"/>
        <v>478</v>
      </c>
      <c r="Z121" s="236" t="b">
        <f t="shared" si="191"/>
        <v>1</v>
      </c>
      <c r="AA121" s="236" t="b">
        <f t="shared" si="192"/>
        <v>0</v>
      </c>
      <c r="AB121" s="229" t="b">
        <f t="shared" si="193"/>
        <v>0</v>
      </c>
      <c r="AC121" s="229" t="b">
        <f t="shared" si="194"/>
        <v>1</v>
      </c>
      <c r="AD121" s="229" t="b">
        <f t="shared" si="195"/>
        <v>1</v>
      </c>
      <c r="AE121" s="229" t="b">
        <f t="shared" si="196"/>
        <v>1</v>
      </c>
      <c r="AF121" s="229" t="b">
        <f t="shared" si="197"/>
        <v>0</v>
      </c>
      <c r="AG121" s="14"/>
      <c r="AH121" s="14"/>
      <c r="AI121" s="237">
        <v>84.0</v>
      </c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</row>
    <row r="122" ht="15.75" customHeight="1">
      <c r="A122" s="14">
        <f t="shared" ref="A122:B122" si="202">A121+1</f>
        <v>89</v>
      </c>
      <c r="B122" s="15">
        <f t="shared" si="202"/>
        <v>7</v>
      </c>
      <c r="C122" s="24"/>
      <c r="D122" s="17" t="s">
        <v>964</v>
      </c>
      <c r="E122" s="17" t="s">
        <v>965</v>
      </c>
      <c r="F122" s="18" t="s">
        <v>839</v>
      </c>
      <c r="G122" s="19">
        <v>517582.0</v>
      </c>
      <c r="H122" s="20" t="s">
        <v>50</v>
      </c>
      <c r="I122" s="31" t="s">
        <v>7</v>
      </c>
      <c r="J122" s="81">
        <v>63.0</v>
      </c>
      <c r="K122" s="81">
        <v>75.0</v>
      </c>
      <c r="L122" s="81">
        <v>72.0</v>
      </c>
      <c r="M122" s="81">
        <v>72.0</v>
      </c>
      <c r="N122" s="231">
        <f t="shared" si="185"/>
        <v>282</v>
      </c>
      <c r="O122" s="232">
        <f t="shared" si="186"/>
        <v>70.5</v>
      </c>
      <c r="P122" s="81">
        <v>72.0</v>
      </c>
      <c r="Q122" s="81">
        <v>0.0</v>
      </c>
      <c r="R122" s="22">
        <v>76.0</v>
      </c>
      <c r="S122" s="233">
        <v>80.0</v>
      </c>
      <c r="T122" s="23">
        <f t="shared" si="187"/>
        <v>228</v>
      </c>
      <c r="U122" s="234">
        <f t="shared" si="188"/>
        <v>57</v>
      </c>
      <c r="V122" s="38">
        <v>40.0</v>
      </c>
      <c r="W122" s="235">
        <f t="shared" si="189"/>
        <v>41</v>
      </c>
      <c r="X122" s="38">
        <v>43.0</v>
      </c>
      <c r="Y122" s="23">
        <f t="shared" si="190"/>
        <v>593</v>
      </c>
      <c r="Z122" s="236" t="b">
        <f t="shared" si="191"/>
        <v>1</v>
      </c>
      <c r="AA122" s="236" t="b">
        <f t="shared" si="192"/>
        <v>1</v>
      </c>
      <c r="AB122" s="229" t="b">
        <f t="shared" si="193"/>
        <v>1</v>
      </c>
      <c r="AC122" s="229" t="b">
        <f t="shared" si="194"/>
        <v>1</v>
      </c>
      <c r="AD122" s="229" t="b">
        <f t="shared" si="195"/>
        <v>1</v>
      </c>
      <c r="AE122" s="229" t="b">
        <f t="shared" si="196"/>
        <v>1</v>
      </c>
      <c r="AF122" s="229" t="b">
        <f t="shared" si="197"/>
        <v>1</v>
      </c>
      <c r="AG122" s="14"/>
      <c r="AH122" s="14"/>
      <c r="AI122" s="237">
        <v>82.0</v>
      </c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</row>
    <row r="123" ht="15.75" customHeight="1">
      <c r="A123" s="14">
        <f t="shared" ref="A123:B123" si="203">A122+1</f>
        <v>90</v>
      </c>
      <c r="B123" s="15">
        <f t="shared" si="203"/>
        <v>8</v>
      </c>
      <c r="C123" s="24"/>
      <c r="D123" s="17" t="s">
        <v>966</v>
      </c>
      <c r="E123" s="17" t="s">
        <v>967</v>
      </c>
      <c r="F123" s="18" t="s">
        <v>63</v>
      </c>
      <c r="G123" s="19">
        <v>518312.0</v>
      </c>
      <c r="H123" s="20" t="s">
        <v>50</v>
      </c>
      <c r="I123" s="31" t="s">
        <v>7</v>
      </c>
      <c r="J123" s="81">
        <v>75.0</v>
      </c>
      <c r="K123" s="81">
        <v>75.0</v>
      </c>
      <c r="L123" s="81">
        <v>68.0</v>
      </c>
      <c r="M123" s="81">
        <v>80.0</v>
      </c>
      <c r="N123" s="231">
        <f t="shared" si="185"/>
        <v>298</v>
      </c>
      <c r="O123" s="232">
        <f t="shared" si="186"/>
        <v>74.5</v>
      </c>
      <c r="P123" s="81">
        <v>75.0</v>
      </c>
      <c r="Q123" s="81">
        <v>60.0</v>
      </c>
      <c r="R123" s="22">
        <v>74.0</v>
      </c>
      <c r="S123" s="233">
        <v>78.0</v>
      </c>
      <c r="T123" s="23">
        <f t="shared" si="187"/>
        <v>287</v>
      </c>
      <c r="U123" s="234">
        <f t="shared" si="188"/>
        <v>71.75</v>
      </c>
      <c r="V123" s="38">
        <v>40.0</v>
      </c>
      <c r="W123" s="235">
        <f t="shared" si="189"/>
        <v>36.5</v>
      </c>
      <c r="X123" s="38">
        <v>45.0</v>
      </c>
      <c r="Y123" s="23">
        <f t="shared" si="190"/>
        <v>670</v>
      </c>
      <c r="Z123" s="236" t="b">
        <f t="shared" si="191"/>
        <v>1</v>
      </c>
      <c r="AA123" s="236" t="b">
        <f t="shared" si="192"/>
        <v>1</v>
      </c>
      <c r="AB123" s="229" t="b">
        <f t="shared" si="193"/>
        <v>1</v>
      </c>
      <c r="AC123" s="229" t="b">
        <f t="shared" si="194"/>
        <v>1</v>
      </c>
      <c r="AD123" s="229" t="b">
        <f t="shared" si="195"/>
        <v>1</v>
      </c>
      <c r="AE123" s="229" t="b">
        <f t="shared" si="196"/>
        <v>1</v>
      </c>
      <c r="AF123" s="229" t="b">
        <f t="shared" si="197"/>
        <v>1</v>
      </c>
      <c r="AG123" s="32"/>
      <c r="AH123" s="32"/>
      <c r="AI123" s="237">
        <v>73.0</v>
      </c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</row>
    <row r="124" ht="15.75" customHeight="1">
      <c r="A124" s="14">
        <f t="shared" ref="A124:B124" si="204">A123+1</f>
        <v>91</v>
      </c>
      <c r="B124" s="15">
        <f t="shared" si="204"/>
        <v>9</v>
      </c>
      <c r="C124" s="24"/>
      <c r="D124" s="17" t="s">
        <v>968</v>
      </c>
      <c r="E124" s="17" t="s">
        <v>969</v>
      </c>
      <c r="F124" s="18" t="s">
        <v>913</v>
      </c>
      <c r="G124" s="19">
        <v>517551.0</v>
      </c>
      <c r="H124" s="20" t="s">
        <v>50</v>
      </c>
      <c r="I124" s="31" t="s">
        <v>7</v>
      </c>
      <c r="J124" s="81">
        <v>75.0</v>
      </c>
      <c r="K124" s="81">
        <v>75.0</v>
      </c>
      <c r="L124" s="81">
        <v>68.0</v>
      </c>
      <c r="M124" s="81">
        <v>52.0</v>
      </c>
      <c r="N124" s="231">
        <f t="shared" si="185"/>
        <v>270</v>
      </c>
      <c r="O124" s="232">
        <f t="shared" si="186"/>
        <v>67.5</v>
      </c>
      <c r="P124" s="81">
        <v>59.0</v>
      </c>
      <c r="Q124" s="81">
        <v>75.0</v>
      </c>
      <c r="R124" s="22">
        <v>72.0</v>
      </c>
      <c r="S124" s="233">
        <v>0.0</v>
      </c>
      <c r="T124" s="23">
        <f t="shared" si="187"/>
        <v>206</v>
      </c>
      <c r="U124" s="234">
        <f t="shared" si="188"/>
        <v>51.5</v>
      </c>
      <c r="V124" s="38">
        <v>30.0</v>
      </c>
      <c r="W124" s="235">
        <f t="shared" si="189"/>
        <v>38.5</v>
      </c>
      <c r="X124" s="38">
        <v>46.0</v>
      </c>
      <c r="Y124" s="23">
        <f t="shared" si="190"/>
        <v>552</v>
      </c>
      <c r="Z124" s="236" t="b">
        <f t="shared" si="191"/>
        <v>1</v>
      </c>
      <c r="AA124" s="236" t="b">
        <f t="shared" si="192"/>
        <v>0</v>
      </c>
      <c r="AB124" s="229" t="b">
        <f t="shared" si="193"/>
        <v>0</v>
      </c>
      <c r="AC124" s="229" t="b">
        <f t="shared" si="194"/>
        <v>1</v>
      </c>
      <c r="AD124" s="229" t="b">
        <f t="shared" si="195"/>
        <v>1</v>
      </c>
      <c r="AE124" s="229" t="b">
        <f t="shared" si="196"/>
        <v>1</v>
      </c>
      <c r="AF124" s="229" t="b">
        <f t="shared" si="197"/>
        <v>0</v>
      </c>
      <c r="AG124" s="14"/>
      <c r="AH124" s="14"/>
      <c r="AI124" s="237">
        <v>77.0</v>
      </c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</row>
    <row r="125" ht="15.75" customHeight="1">
      <c r="A125" s="14">
        <f t="shared" ref="A125:B125" si="205">A124+1</f>
        <v>92</v>
      </c>
      <c r="B125" s="15">
        <f t="shared" si="205"/>
        <v>10</v>
      </c>
      <c r="C125" s="24"/>
      <c r="D125" s="17" t="s">
        <v>970</v>
      </c>
      <c r="E125" s="17" t="s">
        <v>57</v>
      </c>
      <c r="F125" s="18" t="s">
        <v>832</v>
      </c>
      <c r="G125" s="19">
        <v>517947.0</v>
      </c>
      <c r="H125" s="20" t="s">
        <v>50</v>
      </c>
      <c r="I125" s="31" t="s">
        <v>7</v>
      </c>
      <c r="J125" s="81">
        <v>55.0</v>
      </c>
      <c r="K125" s="81">
        <v>70.0</v>
      </c>
      <c r="L125" s="81">
        <v>80.0</v>
      </c>
      <c r="M125" s="81">
        <v>72.0</v>
      </c>
      <c r="N125" s="231">
        <f t="shared" si="185"/>
        <v>277</v>
      </c>
      <c r="O125" s="232">
        <f t="shared" si="186"/>
        <v>69.25</v>
      </c>
      <c r="P125" s="81">
        <v>75.0</v>
      </c>
      <c r="Q125" s="81">
        <v>0.0</v>
      </c>
      <c r="R125" s="22">
        <v>76.0</v>
      </c>
      <c r="S125" s="233">
        <v>78.0</v>
      </c>
      <c r="T125" s="23">
        <f t="shared" si="187"/>
        <v>229</v>
      </c>
      <c r="U125" s="234">
        <f t="shared" si="188"/>
        <v>57.25</v>
      </c>
      <c r="V125" s="38">
        <v>30.0</v>
      </c>
      <c r="W125" s="235">
        <f t="shared" si="189"/>
        <v>36</v>
      </c>
      <c r="X125" s="38">
        <v>45.0</v>
      </c>
      <c r="Y125" s="23">
        <f t="shared" si="190"/>
        <v>581</v>
      </c>
      <c r="Z125" s="236" t="b">
        <f t="shared" si="191"/>
        <v>1</v>
      </c>
      <c r="AA125" s="236" t="b">
        <f t="shared" si="192"/>
        <v>1</v>
      </c>
      <c r="AB125" s="229" t="b">
        <f t="shared" si="193"/>
        <v>0</v>
      </c>
      <c r="AC125" s="229" t="b">
        <f t="shared" si="194"/>
        <v>1</v>
      </c>
      <c r="AD125" s="229" t="b">
        <f t="shared" si="195"/>
        <v>1</v>
      </c>
      <c r="AE125" s="229" t="b">
        <f t="shared" si="196"/>
        <v>1</v>
      </c>
      <c r="AF125" s="229" t="b">
        <f t="shared" si="197"/>
        <v>0</v>
      </c>
      <c r="AG125" s="14"/>
      <c r="AH125" s="14"/>
      <c r="AI125" s="237">
        <v>72.0</v>
      </c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</row>
    <row r="126" ht="15.75" customHeight="1">
      <c r="A126" s="14">
        <f t="shared" ref="A126:B126" si="206">A125+1</f>
        <v>93</v>
      </c>
      <c r="B126" s="15">
        <f t="shared" si="206"/>
        <v>11</v>
      </c>
      <c r="C126" s="24"/>
      <c r="D126" s="17" t="s">
        <v>971</v>
      </c>
      <c r="E126" s="17" t="s">
        <v>972</v>
      </c>
      <c r="F126" s="18" t="s">
        <v>849</v>
      </c>
      <c r="G126" s="19">
        <v>517916.0</v>
      </c>
      <c r="H126" s="20" t="s">
        <v>50</v>
      </c>
      <c r="I126" s="31" t="s">
        <v>7</v>
      </c>
      <c r="J126" s="81">
        <v>58.0</v>
      </c>
      <c r="K126" s="81">
        <v>70.0</v>
      </c>
      <c r="L126" s="81">
        <v>67.0</v>
      </c>
      <c r="M126" s="81">
        <v>72.0</v>
      </c>
      <c r="N126" s="231">
        <f t="shared" si="185"/>
        <v>267</v>
      </c>
      <c r="O126" s="232">
        <f t="shared" si="186"/>
        <v>66.75</v>
      </c>
      <c r="P126" s="81">
        <v>66.0</v>
      </c>
      <c r="Q126" s="81">
        <v>0.0</v>
      </c>
      <c r="R126" s="22">
        <v>63.0</v>
      </c>
      <c r="S126" s="233">
        <v>77.0</v>
      </c>
      <c r="T126" s="23">
        <f t="shared" si="187"/>
        <v>206</v>
      </c>
      <c r="U126" s="234">
        <f t="shared" si="188"/>
        <v>51.5</v>
      </c>
      <c r="V126" s="38">
        <v>40.0</v>
      </c>
      <c r="W126" s="235">
        <f t="shared" si="189"/>
        <v>28.5</v>
      </c>
      <c r="X126" s="38">
        <v>42.0</v>
      </c>
      <c r="Y126" s="23">
        <f t="shared" si="190"/>
        <v>555</v>
      </c>
      <c r="Z126" s="236" t="b">
        <f t="shared" si="191"/>
        <v>1</v>
      </c>
      <c r="AA126" s="236" t="b">
        <f t="shared" si="192"/>
        <v>0</v>
      </c>
      <c r="AB126" s="229" t="b">
        <f t="shared" si="193"/>
        <v>1</v>
      </c>
      <c r="AC126" s="229" t="b">
        <f t="shared" si="194"/>
        <v>0</v>
      </c>
      <c r="AD126" s="229" t="b">
        <f t="shared" si="195"/>
        <v>1</v>
      </c>
      <c r="AE126" s="229" t="b">
        <f t="shared" si="196"/>
        <v>1</v>
      </c>
      <c r="AF126" s="229" t="b">
        <f t="shared" si="197"/>
        <v>0</v>
      </c>
      <c r="AG126" s="14"/>
      <c r="AH126" s="14"/>
      <c r="AI126" s="237">
        <v>57.0</v>
      </c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</row>
    <row r="127" ht="15.75" customHeight="1">
      <c r="A127" s="14"/>
      <c r="B127" s="15"/>
      <c r="C127" s="21"/>
      <c r="D127" s="14"/>
      <c r="E127" s="14"/>
      <c r="F127" s="14"/>
      <c r="G127" s="14"/>
      <c r="H127" s="41"/>
      <c r="I127" s="42"/>
      <c r="J127" s="43"/>
      <c r="K127" s="43"/>
      <c r="L127" s="43"/>
      <c r="M127" s="43"/>
      <c r="N127" s="243"/>
      <c r="O127" s="244"/>
      <c r="P127" s="252"/>
      <c r="Q127" s="43"/>
      <c r="R127" s="43"/>
      <c r="S127" s="243"/>
      <c r="T127" s="243"/>
      <c r="U127" s="282"/>
      <c r="V127" s="43"/>
      <c r="W127" s="43"/>
      <c r="X127" s="43"/>
      <c r="Y127" s="23"/>
      <c r="Z127" s="236"/>
      <c r="AA127" s="236"/>
      <c r="AB127" s="248"/>
      <c r="AC127" s="229"/>
      <c r="AD127" s="248"/>
      <c r="AE127" s="229"/>
      <c r="AF127" s="229"/>
      <c r="AG127" s="14"/>
      <c r="AH127" s="14"/>
      <c r="AI127" s="243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</row>
    <row r="128" ht="15.75" customHeight="1">
      <c r="A128" s="14"/>
      <c r="B128" s="15"/>
      <c r="C128" s="21"/>
      <c r="D128" s="14"/>
      <c r="E128" s="14"/>
      <c r="F128" s="14"/>
      <c r="G128" s="14"/>
      <c r="H128" s="41"/>
      <c r="I128" s="31" t="s">
        <v>67</v>
      </c>
      <c r="J128" s="104">
        <f>sum(J116:J126)</f>
        <v>778</v>
      </c>
      <c r="K128" s="104">
        <f t="shared" ref="K128:L128" si="207">SUM(K116:K126)</f>
        <v>810</v>
      </c>
      <c r="L128" s="104">
        <f t="shared" si="207"/>
        <v>781</v>
      </c>
      <c r="M128" s="104"/>
      <c r="N128" s="231"/>
      <c r="O128" s="232"/>
      <c r="P128" s="104">
        <f>sum(P116:P126)</f>
        <v>709</v>
      </c>
      <c r="Q128" s="104">
        <f t="shared" ref="Q128:R128" si="208">SUM(Q116:Q126)</f>
        <v>566</v>
      </c>
      <c r="R128" s="28">
        <f t="shared" si="208"/>
        <v>782</v>
      </c>
      <c r="S128" s="239"/>
      <c r="T128" s="23"/>
      <c r="U128" s="234"/>
      <c r="V128" s="44">
        <f>SUM(V116:V126)</f>
        <v>380</v>
      </c>
      <c r="W128" s="43"/>
      <c r="X128" s="44">
        <f>SUM(X116:X126)</f>
        <v>469</v>
      </c>
      <c r="Y128" s="23"/>
      <c r="Z128" s="236"/>
      <c r="AA128" s="236"/>
      <c r="AB128" s="248"/>
      <c r="AC128" s="229"/>
      <c r="AD128" s="248"/>
      <c r="AE128" s="229"/>
      <c r="AF128" s="229"/>
      <c r="AG128" s="14"/>
      <c r="AH128" s="14"/>
      <c r="AI128" s="243">
        <f>SUM(AI116:AI126)</f>
        <v>823</v>
      </c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</row>
    <row r="129" ht="15.75" customHeight="1">
      <c r="A129" s="14" t="s">
        <v>11</v>
      </c>
      <c r="B129" s="15"/>
      <c r="C129" s="21"/>
      <c r="D129" s="14"/>
      <c r="E129" s="14"/>
      <c r="F129" s="14"/>
      <c r="G129" s="21"/>
      <c r="H129" s="54"/>
      <c r="I129" s="34" t="s">
        <v>68</v>
      </c>
      <c r="J129" s="242">
        <f t="shared" ref="J129:L129" si="209">AVERAGE(J116:J126)</f>
        <v>70.72727273</v>
      </c>
      <c r="K129" s="242">
        <f t="shared" si="209"/>
        <v>73.63636364</v>
      </c>
      <c r="L129" s="242">
        <f t="shared" si="209"/>
        <v>71</v>
      </c>
      <c r="M129" s="242">
        <f>AVERAGE($M$116:$M$126)</f>
        <v>73.63636364</v>
      </c>
      <c r="N129" s="243">
        <f t="shared" ref="N129:R129" si="210">AVERAGE(N116:N126)</f>
        <v>289</v>
      </c>
      <c r="O129" s="244">
        <f t="shared" si="210"/>
        <v>72.25</v>
      </c>
      <c r="P129" s="242">
        <f t="shared" si="210"/>
        <v>64.45454545</v>
      </c>
      <c r="Q129" s="242">
        <f t="shared" si="210"/>
        <v>51.45454545</v>
      </c>
      <c r="R129" s="242">
        <f t="shared" si="210"/>
        <v>71.09090909</v>
      </c>
      <c r="S129" s="245">
        <f>AVERAGE($S$116:$S$126)</f>
        <v>57.54545455</v>
      </c>
      <c r="T129" s="246">
        <f t="shared" ref="T129:X129" si="211">AVERAGE(T116:T126)</f>
        <v>244.5454545</v>
      </c>
      <c r="U129" s="247">
        <f t="shared" si="211"/>
        <v>61.13636364</v>
      </c>
      <c r="V129" s="35">
        <f t="shared" si="211"/>
        <v>34.54545455</v>
      </c>
      <c r="W129" s="35">
        <f t="shared" si="211"/>
        <v>37.40909091</v>
      </c>
      <c r="X129" s="35">
        <f t="shared" si="211"/>
        <v>42.63636364</v>
      </c>
      <c r="Y129" s="23">
        <f>SUM(Y116:Y126)</f>
        <v>6718</v>
      </c>
      <c r="Z129" s="236"/>
      <c r="AA129" s="236"/>
      <c r="AB129" s="248"/>
      <c r="AC129" s="229"/>
      <c r="AD129" s="248"/>
      <c r="AE129" s="229"/>
      <c r="AF129" s="229"/>
      <c r="AG129" s="14"/>
      <c r="AH129" s="14"/>
      <c r="AI129" s="249">
        <f>AVERAGE(AI116:AI126)</f>
        <v>74.81818182</v>
      </c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</row>
    <row r="130" ht="15.75" customHeight="1">
      <c r="A130" s="14" t="s">
        <v>11</v>
      </c>
      <c r="B130" s="15"/>
      <c r="C130" s="21"/>
      <c r="D130" s="9" t="s">
        <v>13</v>
      </c>
      <c r="E130" s="10" t="s">
        <v>14</v>
      </c>
      <c r="F130" s="11" t="s">
        <v>15</v>
      </c>
      <c r="G130" s="11" t="s">
        <v>16</v>
      </c>
      <c r="H130" s="11" t="s">
        <v>17</v>
      </c>
      <c r="I130" s="12" t="s">
        <v>18</v>
      </c>
      <c r="J130" s="224" t="s">
        <v>810</v>
      </c>
      <c r="K130" s="224" t="s">
        <v>811</v>
      </c>
      <c r="L130" s="224" t="s">
        <v>812</v>
      </c>
      <c r="M130" s="224" t="s">
        <v>813</v>
      </c>
      <c r="N130" s="225" t="s">
        <v>69</v>
      </c>
      <c r="O130" s="226" t="s">
        <v>973</v>
      </c>
      <c r="P130" s="12" t="s">
        <v>583</v>
      </c>
      <c r="Q130" s="12" t="s">
        <v>584</v>
      </c>
      <c r="R130" s="12" t="s">
        <v>585</v>
      </c>
      <c r="S130" s="48" t="s">
        <v>586</v>
      </c>
      <c r="T130" s="225" t="s">
        <v>69</v>
      </c>
      <c r="U130" s="250" t="s">
        <v>842</v>
      </c>
      <c r="V130" s="228" t="s">
        <v>588</v>
      </c>
      <c r="W130" s="228" t="s">
        <v>816</v>
      </c>
      <c r="X130" s="12" t="s">
        <v>19</v>
      </c>
      <c r="Y130" s="48" t="s">
        <v>69</v>
      </c>
      <c r="Z130" s="229" t="s">
        <v>382</v>
      </c>
      <c r="AA130" s="229" t="s">
        <v>589</v>
      </c>
      <c r="AB130" s="229" t="s">
        <v>590</v>
      </c>
      <c r="AC130" s="229" t="s">
        <v>817</v>
      </c>
      <c r="AD130" s="229" t="s">
        <v>591</v>
      </c>
      <c r="AE130" s="229" t="s">
        <v>592</v>
      </c>
      <c r="AF130" s="229" t="s">
        <v>593</v>
      </c>
      <c r="AG130" s="14"/>
      <c r="AH130" s="14"/>
      <c r="AI130" s="230" t="s">
        <v>816</v>
      </c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</row>
    <row r="131" ht="15.75" customHeight="1">
      <c r="A131" s="26">
        <f>A126+1</f>
        <v>94</v>
      </c>
      <c r="B131" s="15">
        <v>1.0</v>
      </c>
      <c r="C131" s="24"/>
      <c r="D131" s="17" t="s">
        <v>974</v>
      </c>
      <c r="E131" s="17" t="s">
        <v>975</v>
      </c>
      <c r="F131" s="18" t="s">
        <v>839</v>
      </c>
      <c r="G131" s="94">
        <v>483249.0</v>
      </c>
      <c r="H131" s="20" t="s">
        <v>5</v>
      </c>
      <c r="I131" s="31" t="s">
        <v>8</v>
      </c>
      <c r="J131" s="81">
        <v>69.0</v>
      </c>
      <c r="K131" s="81">
        <v>72.0</v>
      </c>
      <c r="L131" s="81">
        <v>50.0</v>
      </c>
      <c r="M131" s="81">
        <v>80.0</v>
      </c>
      <c r="N131" s="231">
        <f t="shared" ref="N131:N140" si="213">SUM(J131:M131)</f>
        <v>271</v>
      </c>
      <c r="O131" s="232">
        <f t="shared" ref="O131:O140" si="214">AVERAGE(J131:M131)</f>
        <v>67.75</v>
      </c>
      <c r="P131" s="81">
        <v>69.0</v>
      </c>
      <c r="Q131" s="81">
        <v>69.0</v>
      </c>
      <c r="R131" s="22">
        <v>74.0</v>
      </c>
      <c r="S131" s="233">
        <v>78.0</v>
      </c>
      <c r="T131" s="23">
        <f t="shared" ref="T131:T140" si="215">SUM(P131:S131)</f>
        <v>290</v>
      </c>
      <c r="U131" s="234">
        <f t="shared" ref="U131:U140" si="216">AVERAGE(P131:S131)</f>
        <v>72.5</v>
      </c>
      <c r="V131" s="38">
        <v>40.0</v>
      </c>
      <c r="W131" s="235">
        <f t="shared" ref="W131:W140" si="217">AI131/2</f>
        <v>40.5</v>
      </c>
      <c r="X131" s="38">
        <v>43.0</v>
      </c>
      <c r="Y131" s="23">
        <f t="shared" ref="Y131:Y140" si="218">SUM(N131+T131+V131+X131)</f>
        <v>644</v>
      </c>
      <c r="Z131" s="236" t="b">
        <f t="shared" ref="Z131:Z140" si="219">IF(O131,O131&gt;=56,O131&lt;56)</f>
        <v>1</v>
      </c>
      <c r="AA131" s="236" t="b">
        <f t="shared" ref="AA131:AA140" si="220">IF(U131,U131&gt;=56,U131&lt;56)</f>
        <v>1</v>
      </c>
      <c r="AB131" s="229" t="b">
        <f t="shared" ref="AB131:AB140" si="221">IF(V131,V131=40)</f>
        <v>1</v>
      </c>
      <c r="AC131" s="229" t="b">
        <f t="shared" ref="AC131:AC140" si="222">IF(W131,W131&gt;=31)</f>
        <v>1</v>
      </c>
      <c r="AD131" s="229" t="b">
        <f t="shared" ref="AD131:AD140" si="223">IF(X131,X131&gt;=35)</f>
        <v>1</v>
      </c>
      <c r="AE131" s="229" t="b">
        <f t="shared" ref="AE131:AE140" si="224">IF(Y131,Y131&gt;=206)</f>
        <v>1</v>
      </c>
      <c r="AF131" s="229" t="b">
        <f t="shared" ref="AF131:AF140" si="225">AND(Z131:AE131)</f>
        <v>1</v>
      </c>
      <c r="AG131" s="14"/>
      <c r="AH131" s="14"/>
      <c r="AI131" s="237">
        <v>81.0</v>
      </c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</row>
    <row r="132" ht="15.75" customHeight="1">
      <c r="A132" s="26">
        <f t="shared" ref="A132:B132" si="212">A131+1</f>
        <v>95</v>
      </c>
      <c r="B132" s="15">
        <f t="shared" si="212"/>
        <v>2</v>
      </c>
      <c r="C132" s="24"/>
      <c r="D132" s="17" t="s">
        <v>976</v>
      </c>
      <c r="E132" s="17" t="s">
        <v>977</v>
      </c>
      <c r="F132" s="18" t="s">
        <v>832</v>
      </c>
      <c r="G132" s="94">
        <v>483277.0</v>
      </c>
      <c r="H132" s="20" t="s">
        <v>5</v>
      </c>
      <c r="I132" s="31" t="s">
        <v>8</v>
      </c>
      <c r="J132" s="81">
        <v>71.0</v>
      </c>
      <c r="K132" s="81">
        <v>76.0</v>
      </c>
      <c r="L132" s="81">
        <v>75.0</v>
      </c>
      <c r="M132" s="81">
        <v>80.0</v>
      </c>
      <c r="N132" s="231">
        <f t="shared" si="213"/>
        <v>302</v>
      </c>
      <c r="O132" s="232">
        <f t="shared" si="214"/>
        <v>75.5</v>
      </c>
      <c r="P132" s="81">
        <v>69.0</v>
      </c>
      <c r="Q132" s="81">
        <v>67.0</v>
      </c>
      <c r="R132" s="22">
        <v>58.0</v>
      </c>
      <c r="S132" s="233">
        <v>80.0</v>
      </c>
      <c r="T132" s="23">
        <f t="shared" si="215"/>
        <v>274</v>
      </c>
      <c r="U132" s="234">
        <f t="shared" si="216"/>
        <v>68.5</v>
      </c>
      <c r="V132" s="38">
        <v>40.0</v>
      </c>
      <c r="W132" s="235">
        <f t="shared" si="217"/>
        <v>38</v>
      </c>
      <c r="X132" s="38">
        <v>35.0</v>
      </c>
      <c r="Y132" s="23">
        <f t="shared" si="218"/>
        <v>651</v>
      </c>
      <c r="Z132" s="236" t="b">
        <f t="shared" si="219"/>
        <v>1</v>
      </c>
      <c r="AA132" s="236" t="b">
        <f t="shared" si="220"/>
        <v>1</v>
      </c>
      <c r="AB132" s="229" t="b">
        <f t="shared" si="221"/>
        <v>1</v>
      </c>
      <c r="AC132" s="229" t="b">
        <f t="shared" si="222"/>
        <v>1</v>
      </c>
      <c r="AD132" s="229" t="b">
        <f t="shared" si="223"/>
        <v>1</v>
      </c>
      <c r="AE132" s="229" t="b">
        <f t="shared" si="224"/>
        <v>1</v>
      </c>
      <c r="AF132" s="229" t="b">
        <f t="shared" si="225"/>
        <v>1</v>
      </c>
      <c r="AG132" s="14"/>
      <c r="AH132" s="14"/>
      <c r="AI132" s="237">
        <v>76.0</v>
      </c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</row>
    <row r="133" ht="15.75" customHeight="1">
      <c r="A133" s="22">
        <f t="shared" ref="A133:A140" si="226">A132+1</f>
        <v>96</v>
      </c>
      <c r="B133" s="92">
        <f t="shared" ref="B133:B134" si="227">B132+1</f>
        <v>3</v>
      </c>
      <c r="C133" s="103"/>
      <c r="D133" s="49" t="s">
        <v>978</v>
      </c>
      <c r="E133" s="49" t="s">
        <v>621</v>
      </c>
      <c r="F133" s="78" t="s">
        <v>913</v>
      </c>
      <c r="G133" s="94">
        <v>483218.0</v>
      </c>
      <c r="H133" s="80" t="s">
        <v>5</v>
      </c>
      <c r="I133" s="81" t="s">
        <v>8</v>
      </c>
      <c r="J133" s="81">
        <v>60.0</v>
      </c>
      <c r="K133" s="81">
        <v>80.0</v>
      </c>
      <c r="L133" s="81">
        <v>64.0</v>
      </c>
      <c r="M133" s="81">
        <v>80.0</v>
      </c>
      <c r="N133" s="231">
        <f t="shared" si="213"/>
        <v>284</v>
      </c>
      <c r="O133" s="232">
        <f t="shared" si="214"/>
        <v>71</v>
      </c>
      <c r="P133" s="81">
        <v>47.0</v>
      </c>
      <c r="Q133" s="81">
        <v>77.0</v>
      </c>
      <c r="R133" s="22">
        <v>72.0</v>
      </c>
      <c r="S133" s="233">
        <v>80.0</v>
      </c>
      <c r="T133" s="23">
        <f t="shared" si="215"/>
        <v>276</v>
      </c>
      <c r="U133" s="234">
        <f t="shared" si="216"/>
        <v>69</v>
      </c>
      <c r="V133" s="38">
        <v>20.0</v>
      </c>
      <c r="W133" s="235">
        <f t="shared" si="217"/>
        <v>34.5</v>
      </c>
      <c r="X133" s="38">
        <v>43.0</v>
      </c>
      <c r="Y133" s="23">
        <f t="shared" si="218"/>
        <v>623</v>
      </c>
      <c r="Z133" s="236" t="b">
        <f t="shared" si="219"/>
        <v>1</v>
      </c>
      <c r="AA133" s="236" t="b">
        <f t="shared" si="220"/>
        <v>1</v>
      </c>
      <c r="AB133" s="229" t="b">
        <f t="shared" si="221"/>
        <v>0</v>
      </c>
      <c r="AC133" s="229" t="b">
        <f t="shared" si="222"/>
        <v>1</v>
      </c>
      <c r="AD133" s="229" t="b">
        <f t="shared" si="223"/>
        <v>1</v>
      </c>
      <c r="AE133" s="229" t="b">
        <f t="shared" si="224"/>
        <v>1</v>
      </c>
      <c r="AF133" s="229" t="b">
        <f t="shared" si="225"/>
        <v>0</v>
      </c>
      <c r="AG133" s="14"/>
      <c r="AH133" s="14"/>
      <c r="AI133" s="237">
        <v>69.0</v>
      </c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</row>
    <row r="134" ht="15.75" customHeight="1">
      <c r="A134" s="22">
        <f t="shared" si="226"/>
        <v>97</v>
      </c>
      <c r="B134" s="92">
        <f t="shared" si="227"/>
        <v>4</v>
      </c>
      <c r="C134" s="103"/>
      <c r="D134" s="49" t="s">
        <v>940</v>
      </c>
      <c r="E134" s="49" t="s">
        <v>979</v>
      </c>
      <c r="F134" s="78" t="s">
        <v>63</v>
      </c>
      <c r="G134" s="94">
        <v>484314.0</v>
      </c>
      <c r="H134" s="80" t="s">
        <v>5</v>
      </c>
      <c r="I134" s="81" t="s">
        <v>8</v>
      </c>
      <c r="J134" s="81">
        <v>75.0</v>
      </c>
      <c r="K134" s="81">
        <v>78.0</v>
      </c>
      <c r="L134" s="81">
        <v>64.0</v>
      </c>
      <c r="M134" s="81">
        <v>80.0</v>
      </c>
      <c r="N134" s="231">
        <f t="shared" si="213"/>
        <v>297</v>
      </c>
      <c r="O134" s="232">
        <f t="shared" si="214"/>
        <v>74.25</v>
      </c>
      <c r="P134" s="81">
        <v>72.0</v>
      </c>
      <c r="Q134" s="81">
        <v>73.0</v>
      </c>
      <c r="R134" s="22">
        <v>74.0</v>
      </c>
      <c r="S134" s="233">
        <v>79.0</v>
      </c>
      <c r="T134" s="23">
        <f t="shared" si="215"/>
        <v>298</v>
      </c>
      <c r="U134" s="234">
        <f t="shared" si="216"/>
        <v>74.5</v>
      </c>
      <c r="V134" s="38">
        <v>40.0</v>
      </c>
      <c r="W134" s="235">
        <f t="shared" si="217"/>
        <v>32.5</v>
      </c>
      <c r="X134" s="38">
        <v>37.0</v>
      </c>
      <c r="Y134" s="23">
        <f t="shared" si="218"/>
        <v>672</v>
      </c>
      <c r="Z134" s="236" t="b">
        <f t="shared" si="219"/>
        <v>1</v>
      </c>
      <c r="AA134" s="236" t="b">
        <f t="shared" si="220"/>
        <v>1</v>
      </c>
      <c r="AB134" s="229" t="b">
        <f t="shared" si="221"/>
        <v>1</v>
      </c>
      <c r="AC134" s="229" t="b">
        <f t="shared" si="222"/>
        <v>1</v>
      </c>
      <c r="AD134" s="229" t="b">
        <f t="shared" si="223"/>
        <v>1</v>
      </c>
      <c r="AE134" s="229" t="b">
        <f t="shared" si="224"/>
        <v>1</v>
      </c>
      <c r="AF134" s="229" t="b">
        <f t="shared" si="225"/>
        <v>1</v>
      </c>
      <c r="AG134" s="14"/>
      <c r="AH134" s="14"/>
      <c r="AI134" s="237">
        <v>65.0</v>
      </c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</row>
    <row r="135" ht="15.75" customHeight="1">
      <c r="A135" s="22">
        <f t="shared" si="226"/>
        <v>98</v>
      </c>
      <c r="B135" s="92">
        <f>B134+1</f>
        <v>5</v>
      </c>
      <c r="C135" s="103"/>
      <c r="D135" s="49" t="s">
        <v>980</v>
      </c>
      <c r="E135" s="49" t="s">
        <v>981</v>
      </c>
      <c r="F135" s="78" t="s">
        <v>825</v>
      </c>
      <c r="G135" s="94">
        <v>518677.0</v>
      </c>
      <c r="H135" s="80" t="s">
        <v>50</v>
      </c>
      <c r="I135" s="81" t="s">
        <v>8</v>
      </c>
      <c r="J135" s="81">
        <v>66.0</v>
      </c>
      <c r="K135" s="81">
        <v>69.0</v>
      </c>
      <c r="L135" s="81">
        <v>70.0</v>
      </c>
      <c r="M135" s="81">
        <v>80.0</v>
      </c>
      <c r="N135" s="231">
        <f t="shared" si="213"/>
        <v>285</v>
      </c>
      <c r="O135" s="232">
        <f t="shared" si="214"/>
        <v>71.25</v>
      </c>
      <c r="P135" s="81">
        <v>60.0</v>
      </c>
      <c r="Q135" s="81">
        <v>69.0</v>
      </c>
      <c r="R135" s="22">
        <v>71.0</v>
      </c>
      <c r="S135" s="233">
        <v>80.0</v>
      </c>
      <c r="T135" s="23">
        <f t="shared" si="215"/>
        <v>280</v>
      </c>
      <c r="U135" s="234">
        <f t="shared" si="216"/>
        <v>70</v>
      </c>
      <c r="V135" s="38">
        <v>40.0</v>
      </c>
      <c r="W135" s="235">
        <f t="shared" si="217"/>
        <v>39</v>
      </c>
      <c r="X135" s="38">
        <v>39.0</v>
      </c>
      <c r="Y135" s="23">
        <f t="shared" si="218"/>
        <v>644</v>
      </c>
      <c r="Z135" s="236" t="b">
        <f t="shared" si="219"/>
        <v>1</v>
      </c>
      <c r="AA135" s="236" t="b">
        <f t="shared" si="220"/>
        <v>1</v>
      </c>
      <c r="AB135" s="229" t="b">
        <f t="shared" si="221"/>
        <v>1</v>
      </c>
      <c r="AC135" s="229" t="b">
        <f t="shared" si="222"/>
        <v>1</v>
      </c>
      <c r="AD135" s="229" t="b">
        <f t="shared" si="223"/>
        <v>1</v>
      </c>
      <c r="AE135" s="229" t="b">
        <f t="shared" si="224"/>
        <v>1</v>
      </c>
      <c r="AF135" s="229" t="b">
        <f t="shared" si="225"/>
        <v>1</v>
      </c>
      <c r="AG135" s="14"/>
      <c r="AH135" s="14"/>
      <c r="AI135" s="237">
        <v>78.0</v>
      </c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</row>
    <row r="136" ht="15.75" customHeight="1">
      <c r="A136" s="22">
        <f t="shared" si="226"/>
        <v>99</v>
      </c>
      <c r="B136" s="92">
        <f>B135+1</f>
        <v>6</v>
      </c>
      <c r="C136" s="103"/>
      <c r="D136" s="49" t="s">
        <v>982</v>
      </c>
      <c r="E136" s="49" t="s">
        <v>106</v>
      </c>
      <c r="F136" s="78" t="s">
        <v>823</v>
      </c>
      <c r="G136" s="94">
        <v>518646.0</v>
      </c>
      <c r="H136" s="80" t="s">
        <v>50</v>
      </c>
      <c r="I136" s="81" t="s">
        <v>8</v>
      </c>
      <c r="J136" s="81">
        <v>61.0</v>
      </c>
      <c r="K136" s="81">
        <v>80.0</v>
      </c>
      <c r="L136" s="81">
        <v>62.0</v>
      </c>
      <c r="M136" s="81">
        <v>80.0</v>
      </c>
      <c r="N136" s="231">
        <f t="shared" si="213"/>
        <v>283</v>
      </c>
      <c r="O136" s="232">
        <f t="shared" si="214"/>
        <v>70.75</v>
      </c>
      <c r="P136" s="81">
        <v>38.0</v>
      </c>
      <c r="Q136" s="81">
        <v>44.0</v>
      </c>
      <c r="R136" s="22">
        <v>70.0</v>
      </c>
      <c r="S136" s="233">
        <v>76.0</v>
      </c>
      <c r="T136" s="23">
        <f t="shared" si="215"/>
        <v>228</v>
      </c>
      <c r="U136" s="234">
        <f t="shared" si="216"/>
        <v>57</v>
      </c>
      <c r="V136" s="38">
        <v>40.0</v>
      </c>
      <c r="W136" s="235">
        <f t="shared" si="217"/>
        <v>13.5</v>
      </c>
      <c r="X136" s="38">
        <v>42.0</v>
      </c>
      <c r="Y136" s="23">
        <f t="shared" si="218"/>
        <v>593</v>
      </c>
      <c r="Z136" s="236" t="b">
        <f t="shared" si="219"/>
        <v>1</v>
      </c>
      <c r="AA136" s="236" t="b">
        <f t="shared" si="220"/>
        <v>1</v>
      </c>
      <c r="AB136" s="229" t="b">
        <f t="shared" si="221"/>
        <v>1</v>
      </c>
      <c r="AC136" s="229" t="b">
        <f t="shared" si="222"/>
        <v>0</v>
      </c>
      <c r="AD136" s="229" t="b">
        <f t="shared" si="223"/>
        <v>1</v>
      </c>
      <c r="AE136" s="229" t="b">
        <f t="shared" si="224"/>
        <v>1</v>
      </c>
      <c r="AF136" s="229" t="b">
        <f t="shared" si="225"/>
        <v>0</v>
      </c>
      <c r="AG136" s="14"/>
      <c r="AH136" s="14"/>
      <c r="AI136" s="237">
        <v>27.0</v>
      </c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</row>
    <row r="137" ht="15.75" customHeight="1">
      <c r="A137" s="22">
        <f t="shared" si="226"/>
        <v>100</v>
      </c>
      <c r="B137" s="92">
        <f>B136+1</f>
        <v>7</v>
      </c>
      <c r="C137" s="103"/>
      <c r="D137" s="49" t="s">
        <v>983</v>
      </c>
      <c r="E137" s="49" t="s">
        <v>984</v>
      </c>
      <c r="F137" s="78" t="s">
        <v>849</v>
      </c>
      <c r="G137" s="94">
        <v>519408.0</v>
      </c>
      <c r="H137" s="80" t="s">
        <v>50</v>
      </c>
      <c r="I137" s="81" t="s">
        <v>8</v>
      </c>
      <c r="J137" s="81">
        <v>69.0</v>
      </c>
      <c r="K137" s="81">
        <v>70.0</v>
      </c>
      <c r="L137" s="81">
        <v>76.0</v>
      </c>
      <c r="M137" s="81">
        <v>80.0</v>
      </c>
      <c r="N137" s="231">
        <f t="shared" si="213"/>
        <v>295</v>
      </c>
      <c r="O137" s="232">
        <f t="shared" si="214"/>
        <v>73.75</v>
      </c>
      <c r="P137" s="81">
        <v>64.0</v>
      </c>
      <c r="Q137" s="81">
        <v>67.0</v>
      </c>
      <c r="R137" s="22">
        <v>74.0</v>
      </c>
      <c r="S137" s="233">
        <v>0.0</v>
      </c>
      <c r="T137" s="23">
        <f t="shared" si="215"/>
        <v>205</v>
      </c>
      <c r="U137" s="234">
        <f t="shared" si="216"/>
        <v>51.25</v>
      </c>
      <c r="V137" s="38">
        <v>0.0</v>
      </c>
      <c r="W137" s="235">
        <f t="shared" si="217"/>
        <v>31</v>
      </c>
      <c r="X137" s="38">
        <v>44.0</v>
      </c>
      <c r="Y137" s="23">
        <f t="shared" si="218"/>
        <v>544</v>
      </c>
      <c r="Z137" s="236" t="b">
        <f t="shared" si="219"/>
        <v>1</v>
      </c>
      <c r="AA137" s="236" t="b">
        <f t="shared" si="220"/>
        <v>0</v>
      </c>
      <c r="AB137" s="229" t="b">
        <f t="shared" si="221"/>
        <v>0</v>
      </c>
      <c r="AC137" s="229" t="b">
        <f t="shared" si="222"/>
        <v>1</v>
      </c>
      <c r="AD137" s="229" t="b">
        <f t="shared" si="223"/>
        <v>1</v>
      </c>
      <c r="AE137" s="229" t="b">
        <f t="shared" si="224"/>
        <v>1</v>
      </c>
      <c r="AF137" s="229" t="b">
        <f t="shared" si="225"/>
        <v>0</v>
      </c>
      <c r="AG137" s="14"/>
      <c r="AH137" s="14"/>
      <c r="AI137" s="237">
        <v>62.0</v>
      </c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</row>
    <row r="138" ht="15.75" customHeight="1">
      <c r="A138" s="22">
        <f t="shared" si="226"/>
        <v>101</v>
      </c>
      <c r="B138" s="92">
        <f t="shared" ref="B138:B140" si="228">B137+1</f>
        <v>8</v>
      </c>
      <c r="C138" s="103"/>
      <c r="D138" s="49" t="s">
        <v>985</v>
      </c>
      <c r="E138" s="49" t="s">
        <v>97</v>
      </c>
      <c r="F138" s="78" t="s">
        <v>832</v>
      </c>
      <c r="G138" s="94">
        <v>518281.0</v>
      </c>
      <c r="H138" s="80" t="s">
        <v>50</v>
      </c>
      <c r="I138" s="81" t="s">
        <v>8</v>
      </c>
      <c r="J138" s="81">
        <v>66.0</v>
      </c>
      <c r="K138" s="81">
        <v>73.0</v>
      </c>
      <c r="L138" s="81">
        <v>75.0</v>
      </c>
      <c r="M138" s="81">
        <v>80.0</v>
      </c>
      <c r="N138" s="231">
        <f t="shared" si="213"/>
        <v>294</v>
      </c>
      <c r="O138" s="232">
        <f t="shared" si="214"/>
        <v>73.5</v>
      </c>
      <c r="P138" s="81">
        <v>63.0</v>
      </c>
      <c r="Q138" s="81">
        <v>77.0</v>
      </c>
      <c r="R138" s="22">
        <v>76.0</v>
      </c>
      <c r="S138" s="233">
        <v>78.0</v>
      </c>
      <c r="T138" s="23">
        <f t="shared" si="215"/>
        <v>294</v>
      </c>
      <c r="U138" s="234">
        <f t="shared" si="216"/>
        <v>73.5</v>
      </c>
      <c r="V138" s="38">
        <v>40.0</v>
      </c>
      <c r="W138" s="235">
        <f t="shared" si="217"/>
        <v>33.5</v>
      </c>
      <c r="X138" s="38">
        <v>41.0</v>
      </c>
      <c r="Y138" s="23">
        <f t="shared" si="218"/>
        <v>669</v>
      </c>
      <c r="Z138" s="236" t="b">
        <f t="shared" si="219"/>
        <v>1</v>
      </c>
      <c r="AA138" s="236" t="b">
        <f t="shared" si="220"/>
        <v>1</v>
      </c>
      <c r="AB138" s="229" t="b">
        <f t="shared" si="221"/>
        <v>1</v>
      </c>
      <c r="AC138" s="229" t="b">
        <f t="shared" si="222"/>
        <v>1</v>
      </c>
      <c r="AD138" s="229" t="b">
        <f t="shared" si="223"/>
        <v>1</v>
      </c>
      <c r="AE138" s="229" t="b">
        <f t="shared" si="224"/>
        <v>1</v>
      </c>
      <c r="AF138" s="229" t="b">
        <f t="shared" si="225"/>
        <v>1</v>
      </c>
      <c r="AG138" s="14"/>
      <c r="AH138" s="14"/>
      <c r="AI138" s="237">
        <v>67.0</v>
      </c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</row>
    <row r="139" ht="15.75" customHeight="1">
      <c r="A139" s="22">
        <f t="shared" si="226"/>
        <v>102</v>
      </c>
      <c r="B139" s="92">
        <f t="shared" si="228"/>
        <v>9</v>
      </c>
      <c r="C139" s="103"/>
      <c r="D139" s="49" t="s">
        <v>133</v>
      </c>
      <c r="E139" s="49" t="s">
        <v>986</v>
      </c>
      <c r="F139" s="78" t="s">
        <v>839</v>
      </c>
      <c r="G139" s="94">
        <v>519377.0</v>
      </c>
      <c r="H139" s="80" t="s">
        <v>50</v>
      </c>
      <c r="I139" s="81" t="s">
        <v>8</v>
      </c>
      <c r="J139" s="81">
        <v>68.0</v>
      </c>
      <c r="K139" s="81">
        <v>75.0</v>
      </c>
      <c r="L139" s="81">
        <v>72.0</v>
      </c>
      <c r="M139" s="81">
        <v>80.0</v>
      </c>
      <c r="N139" s="231">
        <f t="shared" si="213"/>
        <v>295</v>
      </c>
      <c r="O139" s="232">
        <f t="shared" si="214"/>
        <v>73.75</v>
      </c>
      <c r="P139" s="81">
        <v>76.0</v>
      </c>
      <c r="Q139" s="81">
        <v>80.0</v>
      </c>
      <c r="R139" s="22">
        <v>78.0</v>
      </c>
      <c r="S139" s="233">
        <v>80.0</v>
      </c>
      <c r="T139" s="23">
        <f t="shared" si="215"/>
        <v>314</v>
      </c>
      <c r="U139" s="234">
        <f t="shared" si="216"/>
        <v>78.5</v>
      </c>
      <c r="V139" s="38">
        <v>40.0</v>
      </c>
      <c r="W139" s="235">
        <f t="shared" si="217"/>
        <v>43</v>
      </c>
      <c r="X139" s="38">
        <v>39.0</v>
      </c>
      <c r="Y139" s="23">
        <f t="shared" si="218"/>
        <v>688</v>
      </c>
      <c r="Z139" s="236" t="b">
        <f t="shared" si="219"/>
        <v>1</v>
      </c>
      <c r="AA139" s="236" t="b">
        <f t="shared" si="220"/>
        <v>1</v>
      </c>
      <c r="AB139" s="229" t="b">
        <f t="shared" si="221"/>
        <v>1</v>
      </c>
      <c r="AC139" s="229" t="b">
        <f t="shared" si="222"/>
        <v>1</v>
      </c>
      <c r="AD139" s="229" t="b">
        <f t="shared" si="223"/>
        <v>1</v>
      </c>
      <c r="AE139" s="229" t="b">
        <f t="shared" si="224"/>
        <v>1</v>
      </c>
      <c r="AF139" s="229" t="b">
        <f t="shared" si="225"/>
        <v>1</v>
      </c>
      <c r="AG139" s="14"/>
      <c r="AH139" s="14"/>
      <c r="AI139" s="237">
        <v>86.0</v>
      </c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</row>
    <row r="140" ht="15.75" customHeight="1">
      <c r="A140" s="26">
        <f t="shared" si="226"/>
        <v>103</v>
      </c>
      <c r="B140" s="15">
        <f t="shared" si="228"/>
        <v>10</v>
      </c>
      <c r="C140" s="24"/>
      <c r="D140" s="17" t="s">
        <v>987</v>
      </c>
      <c r="E140" s="17" t="s">
        <v>97</v>
      </c>
      <c r="F140" s="18" t="s">
        <v>610</v>
      </c>
      <c r="G140" s="19">
        <v>518677.0</v>
      </c>
      <c r="H140" s="20" t="s">
        <v>50</v>
      </c>
      <c r="I140" s="31" t="s">
        <v>8</v>
      </c>
      <c r="J140" s="81">
        <v>75.0</v>
      </c>
      <c r="K140" s="81">
        <v>76.0</v>
      </c>
      <c r="L140" s="81">
        <v>75.0</v>
      </c>
      <c r="M140" s="81">
        <v>80.0</v>
      </c>
      <c r="N140" s="231">
        <f t="shared" si="213"/>
        <v>306</v>
      </c>
      <c r="O140" s="232">
        <f t="shared" si="214"/>
        <v>76.5</v>
      </c>
      <c r="P140" s="81">
        <v>68.0</v>
      </c>
      <c r="Q140" s="81">
        <v>75.0</v>
      </c>
      <c r="R140" s="22">
        <v>76.0</v>
      </c>
      <c r="S140" s="233">
        <v>78.0</v>
      </c>
      <c r="T140" s="23">
        <f t="shared" si="215"/>
        <v>297</v>
      </c>
      <c r="U140" s="234">
        <f t="shared" si="216"/>
        <v>74.25</v>
      </c>
      <c r="V140" s="38">
        <v>40.0</v>
      </c>
      <c r="W140" s="235">
        <f t="shared" si="217"/>
        <v>36</v>
      </c>
      <c r="X140" s="38">
        <v>46.0</v>
      </c>
      <c r="Y140" s="23">
        <f t="shared" si="218"/>
        <v>689</v>
      </c>
      <c r="Z140" s="236" t="b">
        <f t="shared" si="219"/>
        <v>1</v>
      </c>
      <c r="AA140" s="236" t="b">
        <f t="shared" si="220"/>
        <v>1</v>
      </c>
      <c r="AB140" s="229" t="b">
        <f t="shared" si="221"/>
        <v>1</v>
      </c>
      <c r="AC140" s="229" t="b">
        <f t="shared" si="222"/>
        <v>1</v>
      </c>
      <c r="AD140" s="229" t="b">
        <f t="shared" si="223"/>
        <v>1</v>
      </c>
      <c r="AE140" s="229" t="b">
        <f t="shared" si="224"/>
        <v>1</v>
      </c>
      <c r="AF140" s="229" t="b">
        <f t="shared" si="225"/>
        <v>1</v>
      </c>
      <c r="AG140" s="14"/>
      <c r="AH140" s="14"/>
      <c r="AI140" s="237">
        <v>72.0</v>
      </c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</row>
    <row r="141" ht="15.75" customHeight="1">
      <c r="A141" s="14"/>
      <c r="B141" s="15"/>
      <c r="C141" s="14"/>
      <c r="D141" s="14"/>
      <c r="E141" s="14"/>
      <c r="F141" s="14"/>
      <c r="G141" s="14"/>
      <c r="H141" s="41"/>
      <c r="I141" s="42"/>
      <c r="J141" s="43"/>
      <c r="K141" s="252"/>
      <c r="L141" s="43"/>
      <c r="M141" s="43"/>
      <c r="N141" s="243"/>
      <c r="O141" s="244"/>
      <c r="P141" s="43"/>
      <c r="Q141" s="43"/>
      <c r="R141" s="43"/>
      <c r="S141" s="295"/>
      <c r="T141" s="243"/>
      <c r="U141" s="282"/>
      <c r="V141" s="43"/>
      <c r="W141" s="43"/>
      <c r="X141" s="43"/>
      <c r="Y141" s="23"/>
      <c r="Z141" s="236"/>
      <c r="AA141" s="236"/>
      <c r="AB141" s="248"/>
      <c r="AC141" s="229"/>
      <c r="AD141" s="248"/>
      <c r="AE141" s="229"/>
      <c r="AF141" s="229"/>
      <c r="AG141" s="14"/>
      <c r="AH141" s="14"/>
      <c r="AI141" s="243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</row>
    <row r="142" ht="15.75" customHeight="1">
      <c r="A142" s="14"/>
      <c r="B142" s="15"/>
      <c r="C142" s="14"/>
      <c r="D142" s="14"/>
      <c r="E142" s="14"/>
      <c r="F142" s="14"/>
      <c r="G142" s="14"/>
      <c r="H142" s="41"/>
      <c r="I142" s="31" t="s">
        <v>67</v>
      </c>
      <c r="J142" s="104">
        <f>sum(J131:J140)</f>
        <v>680</v>
      </c>
      <c r="K142" s="104">
        <f t="shared" ref="K142:L142" si="229">SUM(K131:K140)</f>
        <v>749</v>
      </c>
      <c r="L142" s="104">
        <f t="shared" si="229"/>
        <v>683</v>
      </c>
      <c r="M142" s="104"/>
      <c r="N142" s="231"/>
      <c r="O142" s="232"/>
      <c r="P142" s="104">
        <f>sum(P131:P140)</f>
        <v>626</v>
      </c>
      <c r="Q142" s="104">
        <f t="shared" ref="Q142:R142" si="230">SUM(Q131:Q140)</f>
        <v>698</v>
      </c>
      <c r="R142" s="28">
        <f t="shared" si="230"/>
        <v>723</v>
      </c>
      <c r="S142" s="239"/>
      <c r="T142" s="23"/>
      <c r="U142" s="234"/>
      <c r="V142" s="44">
        <f>SUM(V131:V140)</f>
        <v>340</v>
      </c>
      <c r="W142" s="43"/>
      <c r="X142" s="44">
        <f>SUM(X131:X140)</f>
        <v>409</v>
      </c>
      <c r="Y142" s="23"/>
      <c r="Z142" s="236"/>
      <c r="AA142" s="236"/>
      <c r="AB142" s="248"/>
      <c r="AC142" s="229"/>
      <c r="AD142" s="248"/>
      <c r="AE142" s="229"/>
      <c r="AF142" s="229"/>
      <c r="AG142" s="14"/>
      <c r="AH142" s="14"/>
      <c r="AI142" s="243">
        <f>SUM(AI131:AI140)</f>
        <v>683</v>
      </c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</row>
    <row r="143" ht="15.75" customHeight="1">
      <c r="A143" s="14"/>
      <c r="B143" s="14"/>
      <c r="C143" s="14"/>
      <c r="D143" s="14"/>
      <c r="E143" s="14"/>
      <c r="F143" s="14"/>
      <c r="G143" s="21"/>
      <c r="H143" s="54"/>
      <c r="I143" s="34" t="s">
        <v>68</v>
      </c>
      <c r="J143" s="242">
        <f t="shared" ref="J143:L143" si="231">AVERAGE(J131:J140)</f>
        <v>68</v>
      </c>
      <c r="K143" s="242">
        <f t="shared" si="231"/>
        <v>74.9</v>
      </c>
      <c r="L143" s="242">
        <f t="shared" si="231"/>
        <v>68.3</v>
      </c>
      <c r="M143" s="242">
        <f>AVERAGE($M$131:$M$140)</f>
        <v>80</v>
      </c>
      <c r="N143" s="243">
        <f t="shared" ref="N143:R143" si="232">AVERAGE(N131:N140)</f>
        <v>291.2</v>
      </c>
      <c r="O143" s="244">
        <f t="shared" si="232"/>
        <v>72.8</v>
      </c>
      <c r="P143" s="242">
        <f t="shared" si="232"/>
        <v>62.6</v>
      </c>
      <c r="Q143" s="242">
        <f t="shared" si="232"/>
        <v>69.8</v>
      </c>
      <c r="R143" s="242">
        <f t="shared" si="232"/>
        <v>72.3</v>
      </c>
      <c r="S143" s="245">
        <f>AVERAGE($S$131:$S$140)</f>
        <v>70.9</v>
      </c>
      <c r="T143" s="246">
        <f t="shared" ref="T143:X143" si="233">AVERAGE(T131:T140)</f>
        <v>275.6</v>
      </c>
      <c r="U143" s="247">
        <f t="shared" si="233"/>
        <v>68.9</v>
      </c>
      <c r="V143" s="35">
        <f t="shared" si="233"/>
        <v>34</v>
      </c>
      <c r="W143" s="35">
        <f t="shared" si="233"/>
        <v>34.15</v>
      </c>
      <c r="X143" s="35">
        <f t="shared" si="233"/>
        <v>40.9</v>
      </c>
      <c r="Y143" s="23">
        <f>SUM(Y131:Y140)</f>
        <v>6417</v>
      </c>
      <c r="Z143" s="236"/>
      <c r="AA143" s="236"/>
      <c r="AB143" s="248"/>
      <c r="AC143" s="229"/>
      <c r="AD143" s="248"/>
      <c r="AE143" s="229"/>
      <c r="AF143" s="229"/>
      <c r="AG143" s="14"/>
      <c r="AH143" s="14"/>
      <c r="AI143" s="249">
        <f>AVERAGE(AI131:AI140)</f>
        <v>68.3</v>
      </c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</row>
    <row r="144" ht="15.75" customHeight="1">
      <c r="A144" s="14" t="s">
        <v>11</v>
      </c>
      <c r="B144" s="15"/>
      <c r="C144" s="21"/>
      <c r="D144" s="9" t="s">
        <v>13</v>
      </c>
      <c r="E144" s="10" t="s">
        <v>14</v>
      </c>
      <c r="F144" s="11" t="s">
        <v>15</v>
      </c>
      <c r="G144" s="11" t="s">
        <v>16</v>
      </c>
      <c r="H144" s="11" t="s">
        <v>17</v>
      </c>
      <c r="I144" s="11" t="s">
        <v>18</v>
      </c>
      <c r="J144" s="224" t="s">
        <v>810</v>
      </c>
      <c r="K144" s="224" t="s">
        <v>811</v>
      </c>
      <c r="L144" s="224" t="s">
        <v>812</v>
      </c>
      <c r="M144" s="224" t="s">
        <v>813</v>
      </c>
      <c r="N144" s="225" t="s">
        <v>69</v>
      </c>
      <c r="O144" s="226" t="s">
        <v>988</v>
      </c>
      <c r="P144" s="12" t="s">
        <v>583</v>
      </c>
      <c r="Q144" s="12" t="s">
        <v>584</v>
      </c>
      <c r="R144" s="12" t="s">
        <v>585</v>
      </c>
      <c r="S144" s="48" t="s">
        <v>586</v>
      </c>
      <c r="T144" s="225" t="s">
        <v>69</v>
      </c>
      <c r="U144" s="250" t="s">
        <v>842</v>
      </c>
      <c r="V144" s="228" t="s">
        <v>588</v>
      </c>
      <c r="W144" s="228" t="s">
        <v>816</v>
      </c>
      <c r="X144" s="12" t="s">
        <v>19</v>
      </c>
      <c r="Y144" s="48" t="s">
        <v>69</v>
      </c>
      <c r="Z144" s="229" t="s">
        <v>382</v>
      </c>
      <c r="AA144" s="229" t="s">
        <v>589</v>
      </c>
      <c r="AB144" s="229" t="s">
        <v>590</v>
      </c>
      <c r="AC144" s="229" t="s">
        <v>817</v>
      </c>
      <c r="AD144" s="229" t="s">
        <v>591</v>
      </c>
      <c r="AE144" s="229" t="s">
        <v>592</v>
      </c>
      <c r="AF144" s="229" t="s">
        <v>593</v>
      </c>
      <c r="AG144" s="14"/>
      <c r="AH144" s="14"/>
      <c r="AI144" s="230" t="s">
        <v>816</v>
      </c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</row>
    <row r="145" ht="15.75" customHeight="1">
      <c r="A145" s="22">
        <f>A140+1</f>
        <v>104</v>
      </c>
      <c r="B145" s="92">
        <v>1.0</v>
      </c>
      <c r="C145" s="93"/>
      <c r="D145" s="49" t="s">
        <v>989</v>
      </c>
      <c r="E145" s="49" t="s">
        <v>990</v>
      </c>
      <c r="F145" s="78" t="s">
        <v>63</v>
      </c>
      <c r="G145" s="94">
        <v>485806.0</v>
      </c>
      <c r="H145" s="80" t="s">
        <v>5</v>
      </c>
      <c r="I145" s="81" t="s">
        <v>9</v>
      </c>
      <c r="J145" s="81">
        <v>72.0</v>
      </c>
      <c r="K145" s="81">
        <v>80.0</v>
      </c>
      <c r="L145" s="81">
        <v>80.0</v>
      </c>
      <c r="M145" s="81">
        <v>80.0</v>
      </c>
      <c r="N145" s="231">
        <f t="shared" ref="N145:N156" si="234">SUM(J145:M145)</f>
        <v>312</v>
      </c>
      <c r="O145" s="232">
        <f t="shared" ref="O145:O156" si="235">AVERAGE(J145:M145)</f>
        <v>78</v>
      </c>
      <c r="P145" s="81">
        <v>76.0</v>
      </c>
      <c r="Q145" s="81">
        <v>75.0</v>
      </c>
      <c r="R145" s="22">
        <v>74.0</v>
      </c>
      <c r="S145" s="233">
        <v>68.0</v>
      </c>
      <c r="T145" s="23">
        <f t="shared" ref="T145:T156" si="236">SUM(P145:S145)</f>
        <v>293</v>
      </c>
      <c r="U145" s="234">
        <f t="shared" ref="U145:U156" si="237">AVERAGE(P145:S145)</f>
        <v>73.25</v>
      </c>
      <c r="V145" s="38">
        <v>30.0</v>
      </c>
      <c r="W145" s="235">
        <f t="shared" ref="W145:W156" si="238">AI145/2</f>
        <v>37.5</v>
      </c>
      <c r="X145" s="22">
        <v>43.0</v>
      </c>
      <c r="Y145" s="23">
        <f t="shared" ref="Y145:Y156" si="239">SUM(N145+T145+V145+X145)</f>
        <v>678</v>
      </c>
      <c r="Z145" s="236" t="b">
        <f t="shared" ref="Z145:Z156" si="240">IF(O145,O145&gt;=56,O145&lt;56)</f>
        <v>1</v>
      </c>
      <c r="AA145" s="236" t="b">
        <f t="shared" ref="AA145:AA156" si="241">IF(U145,U145&gt;=56,U145&lt;56)</f>
        <v>1</v>
      </c>
      <c r="AB145" s="229" t="b">
        <f t="shared" ref="AB145:AB156" si="242">IF(V145,V145=40)</f>
        <v>0</v>
      </c>
      <c r="AC145" s="229" t="b">
        <f t="shared" ref="AC145:AC156" si="243">IF(W145,W145&gt;=31)</f>
        <v>1</v>
      </c>
      <c r="AD145" s="229" t="b">
        <f t="shared" ref="AD145:AD156" si="244">IF(X145,X145&gt;=35)</f>
        <v>1</v>
      </c>
      <c r="AE145" s="229" t="b">
        <f t="shared" ref="AE145:AE156" si="245">IF(Y145,Y145&gt;=206)</f>
        <v>1</v>
      </c>
      <c r="AF145" s="229" t="b">
        <f t="shared" ref="AF145:AF156" si="246">AND(Z145:AE145)</f>
        <v>0</v>
      </c>
      <c r="AG145" s="14"/>
      <c r="AH145" s="14"/>
      <c r="AI145" s="237">
        <v>75.0</v>
      </c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</row>
    <row r="146" ht="15.75" customHeight="1">
      <c r="A146" s="26">
        <f>A145+1</f>
        <v>105</v>
      </c>
      <c r="B146" s="15">
        <f>B145+1</f>
        <v>2</v>
      </c>
      <c r="C146" s="24"/>
      <c r="D146" s="17" t="s">
        <v>991</v>
      </c>
      <c r="E146" s="17" t="s">
        <v>992</v>
      </c>
      <c r="F146" s="18" t="s">
        <v>913</v>
      </c>
      <c r="G146" s="19">
        <v>484345.0</v>
      </c>
      <c r="H146" s="20" t="s">
        <v>5</v>
      </c>
      <c r="I146" s="31" t="s">
        <v>9</v>
      </c>
      <c r="J146" s="81">
        <v>72.0</v>
      </c>
      <c r="K146" s="81">
        <v>78.0</v>
      </c>
      <c r="L146" s="81">
        <v>67.0</v>
      </c>
      <c r="M146" s="81">
        <v>80.0</v>
      </c>
      <c r="N146" s="231">
        <f t="shared" si="234"/>
        <v>297</v>
      </c>
      <c r="O146" s="232">
        <f t="shared" si="235"/>
        <v>74.25</v>
      </c>
      <c r="P146" s="81">
        <v>78.0</v>
      </c>
      <c r="Q146" s="81">
        <v>72.0</v>
      </c>
      <c r="R146" s="22">
        <v>70.0</v>
      </c>
      <c r="S146" s="233">
        <v>0.0</v>
      </c>
      <c r="T146" s="23">
        <f t="shared" si="236"/>
        <v>220</v>
      </c>
      <c r="U146" s="234">
        <f t="shared" si="237"/>
        <v>55</v>
      </c>
      <c r="V146" s="38">
        <v>40.0</v>
      </c>
      <c r="W146" s="235">
        <f t="shared" si="238"/>
        <v>39</v>
      </c>
      <c r="X146" s="22">
        <v>44.0</v>
      </c>
      <c r="Y146" s="23">
        <f t="shared" si="239"/>
        <v>601</v>
      </c>
      <c r="Z146" s="236" t="b">
        <f t="shared" si="240"/>
        <v>1</v>
      </c>
      <c r="AA146" s="236" t="b">
        <f t="shared" si="241"/>
        <v>0</v>
      </c>
      <c r="AB146" s="229" t="b">
        <f t="shared" si="242"/>
        <v>1</v>
      </c>
      <c r="AC146" s="229" t="b">
        <f t="shared" si="243"/>
        <v>1</v>
      </c>
      <c r="AD146" s="229" t="b">
        <f t="shared" si="244"/>
        <v>1</v>
      </c>
      <c r="AE146" s="229" t="b">
        <f t="shared" si="245"/>
        <v>1</v>
      </c>
      <c r="AF146" s="229" t="b">
        <f t="shared" si="246"/>
        <v>0</v>
      </c>
      <c r="AG146" s="14"/>
      <c r="AH146" s="14"/>
      <c r="AI146" s="237">
        <v>78.0</v>
      </c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</row>
    <row r="147" ht="15.75" customHeight="1">
      <c r="A147" s="14">
        <f t="shared" ref="A147:B147" si="247">A146+1</f>
        <v>106</v>
      </c>
      <c r="B147" s="15">
        <f t="shared" si="247"/>
        <v>3</v>
      </c>
      <c r="C147" s="24"/>
      <c r="D147" s="17" t="s">
        <v>993</v>
      </c>
      <c r="E147" s="17" t="s">
        <v>185</v>
      </c>
      <c r="F147" s="18" t="s">
        <v>878</v>
      </c>
      <c r="G147" s="19">
        <v>485410.0</v>
      </c>
      <c r="H147" s="20" t="s">
        <v>5</v>
      </c>
      <c r="I147" s="31" t="s">
        <v>9</v>
      </c>
      <c r="J147" s="81">
        <v>80.0</v>
      </c>
      <c r="K147" s="81">
        <v>76.0</v>
      </c>
      <c r="L147" s="81">
        <v>70.0</v>
      </c>
      <c r="M147" s="81">
        <v>59.0</v>
      </c>
      <c r="N147" s="231">
        <f t="shared" si="234"/>
        <v>285</v>
      </c>
      <c r="O147" s="232">
        <f t="shared" si="235"/>
        <v>71.25</v>
      </c>
      <c r="P147" s="81">
        <v>72.0</v>
      </c>
      <c r="Q147" s="81">
        <v>71.0</v>
      </c>
      <c r="R147" s="22">
        <v>73.0</v>
      </c>
      <c r="S147" s="233">
        <v>76.0</v>
      </c>
      <c r="T147" s="23">
        <f t="shared" si="236"/>
        <v>292</v>
      </c>
      <c r="U147" s="234">
        <f t="shared" si="237"/>
        <v>73</v>
      </c>
      <c r="V147" s="38">
        <v>40.0</v>
      </c>
      <c r="W147" s="235">
        <f t="shared" si="238"/>
        <v>43</v>
      </c>
      <c r="X147" s="22">
        <v>35.0</v>
      </c>
      <c r="Y147" s="23">
        <f t="shared" si="239"/>
        <v>652</v>
      </c>
      <c r="Z147" s="236" t="b">
        <f t="shared" si="240"/>
        <v>1</v>
      </c>
      <c r="AA147" s="236" t="b">
        <f t="shared" si="241"/>
        <v>1</v>
      </c>
      <c r="AB147" s="229" t="b">
        <f t="shared" si="242"/>
        <v>1</v>
      </c>
      <c r="AC147" s="229" t="b">
        <f t="shared" si="243"/>
        <v>1</v>
      </c>
      <c r="AD147" s="229" t="b">
        <f t="shared" si="244"/>
        <v>1</v>
      </c>
      <c r="AE147" s="229" t="b">
        <f t="shared" si="245"/>
        <v>1</v>
      </c>
      <c r="AF147" s="229" t="b">
        <f t="shared" si="246"/>
        <v>1</v>
      </c>
      <c r="AG147" s="14"/>
      <c r="AH147" s="14"/>
      <c r="AI147" s="237">
        <v>86.0</v>
      </c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</row>
    <row r="148" ht="15.75" customHeight="1">
      <c r="A148" s="14">
        <f t="shared" ref="A148:B148" si="248">A147+1</f>
        <v>107</v>
      </c>
      <c r="B148" s="15">
        <f t="shared" si="248"/>
        <v>4</v>
      </c>
      <c r="C148" s="25"/>
      <c r="D148" s="17" t="s">
        <v>126</v>
      </c>
      <c r="E148" s="17" t="s">
        <v>994</v>
      </c>
      <c r="F148" s="18" t="s">
        <v>825</v>
      </c>
      <c r="G148" s="19">
        <v>485775.0</v>
      </c>
      <c r="H148" s="20" t="s">
        <v>5</v>
      </c>
      <c r="I148" s="31" t="s">
        <v>9</v>
      </c>
      <c r="J148" s="81">
        <v>67.0</v>
      </c>
      <c r="K148" s="81">
        <v>73.0</v>
      </c>
      <c r="L148" s="81">
        <v>70.0</v>
      </c>
      <c r="M148" s="81">
        <v>66.0</v>
      </c>
      <c r="N148" s="231">
        <f t="shared" si="234"/>
        <v>276</v>
      </c>
      <c r="O148" s="232">
        <f t="shared" si="235"/>
        <v>69</v>
      </c>
      <c r="P148" s="81">
        <v>77.0</v>
      </c>
      <c r="Q148" s="81">
        <v>70.0</v>
      </c>
      <c r="R148" s="22">
        <v>76.0</v>
      </c>
      <c r="S148" s="233">
        <v>79.0</v>
      </c>
      <c r="T148" s="23">
        <f t="shared" si="236"/>
        <v>302</v>
      </c>
      <c r="U148" s="234">
        <f t="shared" si="237"/>
        <v>75.5</v>
      </c>
      <c r="V148" s="38">
        <v>40.0</v>
      </c>
      <c r="W148" s="235">
        <f t="shared" si="238"/>
        <v>35</v>
      </c>
      <c r="X148" s="22">
        <v>39.0</v>
      </c>
      <c r="Y148" s="23">
        <f t="shared" si="239"/>
        <v>657</v>
      </c>
      <c r="Z148" s="236" t="b">
        <f t="shared" si="240"/>
        <v>1</v>
      </c>
      <c r="AA148" s="236" t="b">
        <f t="shared" si="241"/>
        <v>1</v>
      </c>
      <c r="AB148" s="229" t="b">
        <f t="shared" si="242"/>
        <v>1</v>
      </c>
      <c r="AC148" s="229" t="b">
        <f t="shared" si="243"/>
        <v>1</v>
      </c>
      <c r="AD148" s="229" t="b">
        <f t="shared" si="244"/>
        <v>1</v>
      </c>
      <c r="AE148" s="229" t="b">
        <f t="shared" si="245"/>
        <v>1</v>
      </c>
      <c r="AF148" s="229" t="b">
        <f t="shared" si="246"/>
        <v>1</v>
      </c>
      <c r="AG148" s="14"/>
      <c r="AH148" s="14"/>
      <c r="AI148" s="237">
        <v>70.0</v>
      </c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</row>
    <row r="149" ht="15.75" customHeight="1">
      <c r="A149" s="28">
        <f t="shared" ref="A149:B149" si="249">A148+1</f>
        <v>108</v>
      </c>
      <c r="B149" s="92">
        <f t="shared" si="249"/>
        <v>5</v>
      </c>
      <c r="C149" s="93"/>
      <c r="D149" s="49" t="s">
        <v>995</v>
      </c>
      <c r="E149" s="49" t="s">
        <v>996</v>
      </c>
      <c r="F149" s="78" t="s">
        <v>832</v>
      </c>
      <c r="G149" s="19">
        <v>485441.0</v>
      </c>
      <c r="H149" s="20" t="s">
        <v>5</v>
      </c>
      <c r="I149" s="31" t="s">
        <v>9</v>
      </c>
      <c r="J149" s="81">
        <v>80.0</v>
      </c>
      <c r="K149" s="81">
        <v>76.0</v>
      </c>
      <c r="L149" s="81">
        <v>75.0</v>
      </c>
      <c r="M149" s="81">
        <v>80.0</v>
      </c>
      <c r="N149" s="231">
        <f t="shared" si="234"/>
        <v>311</v>
      </c>
      <c r="O149" s="232">
        <f t="shared" si="235"/>
        <v>77.75</v>
      </c>
      <c r="P149" s="81">
        <v>78.0</v>
      </c>
      <c r="Q149" s="81">
        <v>72.0</v>
      </c>
      <c r="R149" s="22">
        <v>75.0</v>
      </c>
      <c r="S149" s="233">
        <v>78.0</v>
      </c>
      <c r="T149" s="23">
        <f t="shared" si="236"/>
        <v>303</v>
      </c>
      <c r="U149" s="234">
        <f t="shared" si="237"/>
        <v>75.75</v>
      </c>
      <c r="V149" s="38">
        <v>30.0</v>
      </c>
      <c r="W149" s="235">
        <f t="shared" si="238"/>
        <v>34.5</v>
      </c>
      <c r="X149" s="22">
        <v>37.0</v>
      </c>
      <c r="Y149" s="23">
        <f t="shared" si="239"/>
        <v>681</v>
      </c>
      <c r="Z149" s="236" t="b">
        <f t="shared" si="240"/>
        <v>1</v>
      </c>
      <c r="AA149" s="236" t="b">
        <f t="shared" si="241"/>
        <v>1</v>
      </c>
      <c r="AB149" s="229" t="b">
        <f t="shared" si="242"/>
        <v>0</v>
      </c>
      <c r="AC149" s="229" t="b">
        <f t="shared" si="243"/>
        <v>1</v>
      </c>
      <c r="AD149" s="229" t="b">
        <f t="shared" si="244"/>
        <v>1</v>
      </c>
      <c r="AE149" s="229" t="b">
        <f t="shared" si="245"/>
        <v>1</v>
      </c>
      <c r="AF149" s="229" t="b">
        <f t="shared" si="246"/>
        <v>0</v>
      </c>
      <c r="AG149" s="14"/>
      <c r="AH149" s="14"/>
      <c r="AI149" s="237">
        <v>69.0</v>
      </c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</row>
    <row r="150" ht="15.75" customHeight="1">
      <c r="A150" s="14">
        <f t="shared" ref="A150:B150" si="250">A149+1</f>
        <v>109</v>
      </c>
      <c r="B150" s="15">
        <f t="shared" si="250"/>
        <v>6</v>
      </c>
      <c r="C150" s="24"/>
      <c r="D150" s="17" t="s">
        <v>997</v>
      </c>
      <c r="E150" s="17" t="s">
        <v>998</v>
      </c>
      <c r="F150" s="18" t="s">
        <v>832</v>
      </c>
      <c r="G150" s="19">
        <v>520869.0</v>
      </c>
      <c r="H150" s="20" t="s">
        <v>50</v>
      </c>
      <c r="I150" s="31" t="s">
        <v>9</v>
      </c>
      <c r="J150" s="81">
        <v>75.0</v>
      </c>
      <c r="K150" s="81">
        <v>71.0</v>
      </c>
      <c r="L150" s="81">
        <v>67.0</v>
      </c>
      <c r="M150" s="81">
        <v>75.0</v>
      </c>
      <c r="N150" s="231">
        <f t="shared" si="234"/>
        <v>288</v>
      </c>
      <c r="O150" s="232">
        <f t="shared" si="235"/>
        <v>72</v>
      </c>
      <c r="P150" s="81">
        <v>36.0</v>
      </c>
      <c r="Q150" s="81">
        <v>67.0</v>
      </c>
      <c r="R150" s="22">
        <v>70.0</v>
      </c>
      <c r="S150" s="233">
        <v>80.0</v>
      </c>
      <c r="T150" s="23">
        <f t="shared" si="236"/>
        <v>253</v>
      </c>
      <c r="U150" s="234">
        <f t="shared" si="237"/>
        <v>63.25</v>
      </c>
      <c r="V150" s="38">
        <v>40.0</v>
      </c>
      <c r="W150" s="235">
        <f t="shared" si="238"/>
        <v>40.5</v>
      </c>
      <c r="X150" s="22">
        <v>39.0</v>
      </c>
      <c r="Y150" s="23">
        <f t="shared" si="239"/>
        <v>620</v>
      </c>
      <c r="Z150" s="236" t="b">
        <f t="shared" si="240"/>
        <v>1</v>
      </c>
      <c r="AA150" s="236" t="b">
        <f t="shared" si="241"/>
        <v>1</v>
      </c>
      <c r="AB150" s="229" t="b">
        <f t="shared" si="242"/>
        <v>1</v>
      </c>
      <c r="AC150" s="229" t="b">
        <f t="shared" si="243"/>
        <v>1</v>
      </c>
      <c r="AD150" s="229" t="b">
        <f t="shared" si="244"/>
        <v>1</v>
      </c>
      <c r="AE150" s="229" t="b">
        <f t="shared" si="245"/>
        <v>1</v>
      </c>
      <c r="AF150" s="229" t="b">
        <f t="shared" si="246"/>
        <v>1</v>
      </c>
      <c r="AG150" s="14"/>
      <c r="AH150" s="14"/>
      <c r="AI150" s="237">
        <v>81.0</v>
      </c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</row>
    <row r="151" ht="15.75" customHeight="1">
      <c r="A151" s="14">
        <f t="shared" ref="A151:B151" si="251">A150+1</f>
        <v>110</v>
      </c>
      <c r="B151" s="15">
        <f t="shared" si="251"/>
        <v>7</v>
      </c>
      <c r="C151" s="24"/>
      <c r="D151" s="17" t="s">
        <v>409</v>
      </c>
      <c r="E151" s="17" t="s">
        <v>999</v>
      </c>
      <c r="F151" s="18" t="s">
        <v>610</v>
      </c>
      <c r="G151" s="19">
        <v>521234.0</v>
      </c>
      <c r="H151" s="20" t="s">
        <v>50</v>
      </c>
      <c r="I151" s="31" t="s">
        <v>9</v>
      </c>
      <c r="J151" s="81">
        <v>75.0</v>
      </c>
      <c r="K151" s="81">
        <v>76.0</v>
      </c>
      <c r="L151" s="81">
        <v>70.0</v>
      </c>
      <c r="M151" s="81">
        <v>72.0</v>
      </c>
      <c r="N151" s="231">
        <f t="shared" si="234"/>
        <v>293</v>
      </c>
      <c r="O151" s="232">
        <f t="shared" si="235"/>
        <v>73.25</v>
      </c>
      <c r="P151" s="81">
        <v>75.0</v>
      </c>
      <c r="Q151" s="81">
        <v>64.0</v>
      </c>
      <c r="R151" s="22">
        <v>72.0</v>
      </c>
      <c r="S151" s="233">
        <v>80.0</v>
      </c>
      <c r="T151" s="23">
        <f t="shared" si="236"/>
        <v>291</v>
      </c>
      <c r="U151" s="234">
        <f t="shared" si="237"/>
        <v>72.75</v>
      </c>
      <c r="V151" s="38">
        <v>40.0</v>
      </c>
      <c r="W151" s="235">
        <f t="shared" si="238"/>
        <v>39</v>
      </c>
      <c r="X151" s="22">
        <v>43.0</v>
      </c>
      <c r="Y151" s="23">
        <f t="shared" si="239"/>
        <v>667</v>
      </c>
      <c r="Z151" s="236" t="b">
        <f t="shared" si="240"/>
        <v>1</v>
      </c>
      <c r="AA151" s="236" t="b">
        <f t="shared" si="241"/>
        <v>1</v>
      </c>
      <c r="AB151" s="229" t="b">
        <f t="shared" si="242"/>
        <v>1</v>
      </c>
      <c r="AC151" s="229" t="b">
        <f t="shared" si="243"/>
        <v>1</v>
      </c>
      <c r="AD151" s="229" t="b">
        <f t="shared" si="244"/>
        <v>1</v>
      </c>
      <c r="AE151" s="229" t="b">
        <f t="shared" si="245"/>
        <v>1</v>
      </c>
      <c r="AF151" s="229" t="b">
        <f t="shared" si="246"/>
        <v>1</v>
      </c>
      <c r="AG151" s="14"/>
      <c r="AH151" s="14"/>
      <c r="AI151" s="237">
        <v>78.0</v>
      </c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</row>
    <row r="152" ht="15.75" customHeight="1">
      <c r="A152" s="14">
        <f t="shared" ref="A152:B152" si="252">A151+1</f>
        <v>111</v>
      </c>
      <c r="B152" s="15">
        <f t="shared" si="252"/>
        <v>8</v>
      </c>
      <c r="C152" s="24"/>
      <c r="D152" s="17" t="s">
        <v>1000</v>
      </c>
      <c r="E152" s="17" t="s">
        <v>1001</v>
      </c>
      <c r="F152" s="18" t="s">
        <v>823</v>
      </c>
      <c r="G152" s="19">
        <v>519832.0</v>
      </c>
      <c r="H152" s="20" t="s">
        <v>50</v>
      </c>
      <c r="I152" s="31" t="s">
        <v>9</v>
      </c>
      <c r="J152" s="81">
        <v>75.0</v>
      </c>
      <c r="K152" s="81">
        <v>71.0</v>
      </c>
      <c r="L152" s="81">
        <v>62.0</v>
      </c>
      <c r="M152" s="81">
        <v>58.0</v>
      </c>
      <c r="N152" s="231">
        <f t="shared" si="234"/>
        <v>266</v>
      </c>
      <c r="O152" s="232">
        <f t="shared" si="235"/>
        <v>66.5</v>
      </c>
      <c r="P152" s="81">
        <v>60.0</v>
      </c>
      <c r="Q152" s="81">
        <v>70.0</v>
      </c>
      <c r="R152" s="22">
        <v>76.0</v>
      </c>
      <c r="S152" s="233">
        <v>80.0</v>
      </c>
      <c r="T152" s="23">
        <f t="shared" si="236"/>
        <v>286</v>
      </c>
      <c r="U152" s="234">
        <f t="shared" si="237"/>
        <v>71.5</v>
      </c>
      <c r="V152" s="38">
        <v>40.0</v>
      </c>
      <c r="W152" s="235">
        <f t="shared" si="238"/>
        <v>37.5</v>
      </c>
      <c r="X152" s="22">
        <v>38.0</v>
      </c>
      <c r="Y152" s="23">
        <f t="shared" si="239"/>
        <v>630</v>
      </c>
      <c r="Z152" s="236" t="b">
        <f t="shared" si="240"/>
        <v>1</v>
      </c>
      <c r="AA152" s="236" t="b">
        <f t="shared" si="241"/>
        <v>1</v>
      </c>
      <c r="AB152" s="229" t="b">
        <f t="shared" si="242"/>
        <v>1</v>
      </c>
      <c r="AC152" s="229" t="b">
        <f t="shared" si="243"/>
        <v>1</v>
      </c>
      <c r="AD152" s="229" t="b">
        <f t="shared" si="244"/>
        <v>1</v>
      </c>
      <c r="AE152" s="229" t="b">
        <f t="shared" si="245"/>
        <v>1</v>
      </c>
      <c r="AF152" s="229" t="b">
        <f t="shared" si="246"/>
        <v>1</v>
      </c>
      <c r="AG152" s="14"/>
      <c r="AH152" s="14"/>
      <c r="AI152" s="237">
        <v>75.0</v>
      </c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</row>
    <row r="153" ht="15.75" customHeight="1">
      <c r="A153" s="14">
        <f t="shared" ref="A153:B153" si="253">A152+1</f>
        <v>112</v>
      </c>
      <c r="B153" s="15">
        <f t="shared" si="253"/>
        <v>9</v>
      </c>
      <c r="C153" s="25"/>
      <c r="D153" s="17" t="s">
        <v>1002</v>
      </c>
      <c r="E153" s="17" t="s">
        <v>1003</v>
      </c>
      <c r="F153" s="18" t="s">
        <v>44</v>
      </c>
      <c r="G153" s="19">
        <v>520473.0</v>
      </c>
      <c r="H153" s="20" t="s">
        <v>50</v>
      </c>
      <c r="I153" s="31" t="s">
        <v>9</v>
      </c>
      <c r="J153" s="81">
        <v>72.0</v>
      </c>
      <c r="K153" s="81">
        <v>75.0</v>
      </c>
      <c r="L153" s="81">
        <v>75.0</v>
      </c>
      <c r="M153" s="81">
        <v>80.0</v>
      </c>
      <c r="N153" s="231">
        <f t="shared" si="234"/>
        <v>302</v>
      </c>
      <c r="O153" s="232">
        <f t="shared" si="235"/>
        <v>75.5</v>
      </c>
      <c r="P153" s="81">
        <v>55.0</v>
      </c>
      <c r="Q153" s="81">
        <v>64.0</v>
      </c>
      <c r="R153" s="22">
        <v>58.0</v>
      </c>
      <c r="S153" s="233">
        <v>75.0</v>
      </c>
      <c r="T153" s="23">
        <f t="shared" si="236"/>
        <v>252</v>
      </c>
      <c r="U153" s="234">
        <f t="shared" si="237"/>
        <v>63</v>
      </c>
      <c r="V153" s="38">
        <v>40.0</v>
      </c>
      <c r="W153" s="235">
        <f t="shared" si="238"/>
        <v>28.5</v>
      </c>
      <c r="X153" s="22">
        <v>30.0</v>
      </c>
      <c r="Y153" s="23">
        <f t="shared" si="239"/>
        <v>624</v>
      </c>
      <c r="Z153" s="236" t="b">
        <f t="shared" si="240"/>
        <v>1</v>
      </c>
      <c r="AA153" s="236" t="b">
        <f t="shared" si="241"/>
        <v>1</v>
      </c>
      <c r="AB153" s="229" t="b">
        <f t="shared" si="242"/>
        <v>1</v>
      </c>
      <c r="AC153" s="229" t="b">
        <f t="shared" si="243"/>
        <v>0</v>
      </c>
      <c r="AD153" s="229" t="b">
        <f t="shared" si="244"/>
        <v>0</v>
      </c>
      <c r="AE153" s="229" t="b">
        <f t="shared" si="245"/>
        <v>1</v>
      </c>
      <c r="AF153" s="229" t="b">
        <f t="shared" si="246"/>
        <v>0</v>
      </c>
      <c r="AG153" s="14"/>
      <c r="AH153" s="14"/>
      <c r="AI153" s="237">
        <v>57.0</v>
      </c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</row>
    <row r="154" ht="15.75" customHeight="1">
      <c r="A154" s="14">
        <f t="shared" ref="A154:B154" si="254">A153+1</f>
        <v>113</v>
      </c>
      <c r="B154" s="15">
        <f t="shared" si="254"/>
        <v>10</v>
      </c>
      <c r="C154" s="24"/>
      <c r="D154" s="17" t="s">
        <v>1004</v>
      </c>
      <c r="E154" s="17" t="s">
        <v>968</v>
      </c>
      <c r="F154" s="18" t="s">
        <v>849</v>
      </c>
      <c r="G154" s="19">
        <v>520838.0</v>
      </c>
      <c r="H154" s="20" t="s">
        <v>50</v>
      </c>
      <c r="I154" s="31" t="s">
        <v>9</v>
      </c>
      <c r="J154" s="81">
        <v>80.0</v>
      </c>
      <c r="K154" s="81">
        <v>73.0</v>
      </c>
      <c r="L154" s="81">
        <v>62.0</v>
      </c>
      <c r="M154" s="81">
        <v>80.0</v>
      </c>
      <c r="N154" s="231">
        <f t="shared" si="234"/>
        <v>295</v>
      </c>
      <c r="O154" s="232">
        <f t="shared" si="235"/>
        <v>73.75</v>
      </c>
      <c r="P154" s="81">
        <v>39.0</v>
      </c>
      <c r="Q154" s="81">
        <v>78.0</v>
      </c>
      <c r="R154" s="22">
        <v>78.0</v>
      </c>
      <c r="S154" s="233">
        <v>80.0</v>
      </c>
      <c r="T154" s="23">
        <f t="shared" si="236"/>
        <v>275</v>
      </c>
      <c r="U154" s="234">
        <f t="shared" si="237"/>
        <v>68.75</v>
      </c>
      <c r="V154" s="38">
        <v>30.0</v>
      </c>
      <c r="W154" s="235">
        <f t="shared" si="238"/>
        <v>37.5</v>
      </c>
      <c r="X154" s="22">
        <v>44.0</v>
      </c>
      <c r="Y154" s="23">
        <f t="shared" si="239"/>
        <v>644</v>
      </c>
      <c r="Z154" s="236" t="b">
        <f t="shared" si="240"/>
        <v>1</v>
      </c>
      <c r="AA154" s="236" t="b">
        <f t="shared" si="241"/>
        <v>1</v>
      </c>
      <c r="AB154" s="229" t="b">
        <f t="shared" si="242"/>
        <v>0</v>
      </c>
      <c r="AC154" s="229" t="b">
        <f t="shared" si="243"/>
        <v>1</v>
      </c>
      <c r="AD154" s="229" t="b">
        <f t="shared" si="244"/>
        <v>1</v>
      </c>
      <c r="AE154" s="229" t="b">
        <f t="shared" si="245"/>
        <v>1</v>
      </c>
      <c r="AF154" s="229" t="b">
        <f t="shared" si="246"/>
        <v>0</v>
      </c>
      <c r="AG154" s="14"/>
      <c r="AH154" s="14"/>
      <c r="AI154" s="237">
        <v>75.0</v>
      </c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</row>
    <row r="155" ht="15.75" customHeight="1">
      <c r="A155" s="14">
        <f t="shared" ref="A155:B155" si="255">A154+1</f>
        <v>114</v>
      </c>
      <c r="B155" s="15">
        <f t="shared" si="255"/>
        <v>11</v>
      </c>
      <c r="C155" s="25"/>
      <c r="D155" s="17" t="s">
        <v>1005</v>
      </c>
      <c r="E155" s="17" t="s">
        <v>1006</v>
      </c>
      <c r="F155" s="18" t="s">
        <v>839</v>
      </c>
      <c r="G155" s="19">
        <v>520504.0</v>
      </c>
      <c r="H155" s="20" t="s">
        <v>50</v>
      </c>
      <c r="I155" s="31" t="s">
        <v>9</v>
      </c>
      <c r="J155" s="81">
        <v>67.0</v>
      </c>
      <c r="K155" s="81">
        <v>59.0</v>
      </c>
      <c r="L155" s="81">
        <v>67.0</v>
      </c>
      <c r="M155" s="81">
        <v>59.0</v>
      </c>
      <c r="N155" s="231">
        <f t="shared" si="234"/>
        <v>252</v>
      </c>
      <c r="O155" s="296">
        <f t="shared" si="235"/>
        <v>63</v>
      </c>
      <c r="P155" s="81">
        <v>61.0</v>
      </c>
      <c r="Q155" s="81">
        <v>62.0</v>
      </c>
      <c r="R155" s="22">
        <v>67.0</v>
      </c>
      <c r="S155" s="233">
        <v>75.0</v>
      </c>
      <c r="T155" s="23">
        <f t="shared" si="236"/>
        <v>265</v>
      </c>
      <c r="U155" s="234">
        <f t="shared" si="237"/>
        <v>66.25</v>
      </c>
      <c r="V155" s="38">
        <v>40.0</v>
      </c>
      <c r="W155" s="235">
        <f t="shared" si="238"/>
        <v>41.5</v>
      </c>
      <c r="X155" s="22">
        <v>42.0</v>
      </c>
      <c r="Y155" s="23">
        <f t="shared" si="239"/>
        <v>599</v>
      </c>
      <c r="Z155" s="236" t="b">
        <f t="shared" si="240"/>
        <v>1</v>
      </c>
      <c r="AA155" s="236" t="b">
        <f t="shared" si="241"/>
        <v>1</v>
      </c>
      <c r="AB155" s="229" t="b">
        <f t="shared" si="242"/>
        <v>1</v>
      </c>
      <c r="AC155" s="229" t="b">
        <f t="shared" si="243"/>
        <v>1</v>
      </c>
      <c r="AD155" s="229" t="b">
        <f t="shared" si="244"/>
        <v>1</v>
      </c>
      <c r="AE155" s="229" t="b">
        <f t="shared" si="245"/>
        <v>1</v>
      </c>
      <c r="AF155" s="229" t="b">
        <f t="shared" si="246"/>
        <v>1</v>
      </c>
      <c r="AG155" s="14"/>
      <c r="AH155" s="14"/>
      <c r="AI155" s="237">
        <v>83.0</v>
      </c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</row>
    <row r="156" ht="15.75" customHeight="1">
      <c r="A156" s="14">
        <f t="shared" ref="A156:B156" si="256">A155+1</f>
        <v>115</v>
      </c>
      <c r="B156" s="15">
        <f t="shared" si="256"/>
        <v>12</v>
      </c>
      <c r="C156" s="25"/>
      <c r="D156" s="17" t="s">
        <v>1007</v>
      </c>
      <c r="E156" s="17" t="s">
        <v>1008</v>
      </c>
      <c r="F156" s="18" t="s">
        <v>825</v>
      </c>
      <c r="G156" s="19">
        <v>521203.0</v>
      </c>
      <c r="H156" s="20" t="s">
        <v>50</v>
      </c>
      <c r="I156" s="31" t="s">
        <v>9</v>
      </c>
      <c r="J156" s="81">
        <v>72.0</v>
      </c>
      <c r="K156" s="81">
        <v>75.0</v>
      </c>
      <c r="L156" s="81">
        <v>62.0</v>
      </c>
      <c r="M156" s="81">
        <v>72.0</v>
      </c>
      <c r="N156" s="231">
        <f t="shared" si="234"/>
        <v>281</v>
      </c>
      <c r="O156" s="232">
        <f t="shared" si="235"/>
        <v>70.25</v>
      </c>
      <c r="P156" s="81">
        <v>74.0</v>
      </c>
      <c r="Q156" s="81">
        <v>76.0</v>
      </c>
      <c r="R156" s="22">
        <v>74.0</v>
      </c>
      <c r="S156" s="233">
        <v>0.0</v>
      </c>
      <c r="T156" s="23">
        <f t="shared" si="236"/>
        <v>224</v>
      </c>
      <c r="U156" s="234">
        <f t="shared" si="237"/>
        <v>56</v>
      </c>
      <c r="V156" s="38">
        <v>20.0</v>
      </c>
      <c r="W156" s="235">
        <f t="shared" si="238"/>
        <v>41</v>
      </c>
      <c r="X156" s="22">
        <v>41.0</v>
      </c>
      <c r="Y156" s="23">
        <f t="shared" si="239"/>
        <v>566</v>
      </c>
      <c r="Z156" s="236" t="b">
        <f t="shared" si="240"/>
        <v>1</v>
      </c>
      <c r="AA156" s="236" t="b">
        <f t="shared" si="241"/>
        <v>1</v>
      </c>
      <c r="AB156" s="229" t="b">
        <f t="shared" si="242"/>
        <v>0</v>
      </c>
      <c r="AC156" s="229" t="b">
        <f t="shared" si="243"/>
        <v>1</v>
      </c>
      <c r="AD156" s="229" t="b">
        <f t="shared" si="244"/>
        <v>1</v>
      </c>
      <c r="AE156" s="229" t="b">
        <f t="shared" si="245"/>
        <v>1</v>
      </c>
      <c r="AF156" s="229" t="b">
        <f t="shared" si="246"/>
        <v>0</v>
      </c>
      <c r="AG156" s="14"/>
      <c r="AH156" s="14"/>
      <c r="AI156" s="237">
        <v>82.0</v>
      </c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</row>
    <row r="157" ht="15.75" customHeight="1">
      <c r="A157" s="14"/>
      <c r="B157" s="15"/>
      <c r="C157" s="25"/>
      <c r="D157" s="29"/>
      <c r="E157" s="29"/>
      <c r="F157" s="30"/>
      <c r="G157" s="24"/>
      <c r="H157" s="24"/>
      <c r="I157" s="31"/>
      <c r="J157" s="104"/>
      <c r="K157" s="104"/>
      <c r="L157" s="104"/>
      <c r="M157" s="104"/>
      <c r="N157" s="231"/>
      <c r="O157" s="232"/>
      <c r="P157" s="104"/>
      <c r="Q157" s="104"/>
      <c r="R157" s="28"/>
      <c r="S157" s="239"/>
      <c r="T157" s="23"/>
      <c r="U157" s="234"/>
      <c r="V157" s="44"/>
      <c r="W157" s="240"/>
      <c r="X157" s="28"/>
      <c r="Y157" s="23"/>
      <c r="Z157" s="236"/>
      <c r="AA157" s="236"/>
      <c r="AB157" s="229"/>
      <c r="AC157" s="229"/>
      <c r="AD157" s="229"/>
      <c r="AE157" s="229"/>
      <c r="AF157" s="229"/>
      <c r="AG157" s="32"/>
      <c r="AH157" s="32"/>
      <c r="AI157" s="241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</row>
    <row r="158" ht="15.75" customHeight="1">
      <c r="A158" s="14"/>
      <c r="B158" s="15"/>
      <c r="C158" s="25"/>
      <c r="D158" s="29"/>
      <c r="E158" s="29"/>
      <c r="F158" s="30"/>
      <c r="G158" s="24"/>
      <c r="H158" s="24"/>
      <c r="I158" s="31" t="s">
        <v>67</v>
      </c>
      <c r="J158" s="104">
        <f t="shared" ref="J158:M158" si="257">SUM(J145:J156)</f>
        <v>887</v>
      </c>
      <c r="K158" s="104">
        <f t="shared" si="257"/>
        <v>883</v>
      </c>
      <c r="L158" s="104">
        <f t="shared" si="257"/>
        <v>827</v>
      </c>
      <c r="M158" s="104">
        <f t="shared" si="257"/>
        <v>861</v>
      </c>
      <c r="N158" s="231"/>
      <c r="O158" s="232">
        <f>SUM(O145:O156)</f>
        <v>864.5</v>
      </c>
      <c r="P158" s="104">
        <f>sum(P145:P156)</f>
        <v>781</v>
      </c>
      <c r="Q158" s="104">
        <f t="shared" ref="Q158:X158" si="258">SUM(Q145:Q156)</f>
        <v>841</v>
      </c>
      <c r="R158" s="28">
        <f t="shared" si="258"/>
        <v>863</v>
      </c>
      <c r="S158" s="239">
        <f t="shared" si="258"/>
        <v>771</v>
      </c>
      <c r="T158" s="23">
        <f t="shared" si="258"/>
        <v>3256</v>
      </c>
      <c r="U158" s="234">
        <f t="shared" si="258"/>
        <v>814</v>
      </c>
      <c r="V158" s="44">
        <f t="shared" si="258"/>
        <v>430</v>
      </c>
      <c r="W158" s="240">
        <f t="shared" si="258"/>
        <v>454.5</v>
      </c>
      <c r="X158" s="28">
        <f t="shared" si="258"/>
        <v>475</v>
      </c>
      <c r="Y158" s="23"/>
      <c r="Z158" s="236"/>
      <c r="AA158" s="236"/>
      <c r="AB158" s="229"/>
      <c r="AC158" s="229"/>
      <c r="AD158" s="229"/>
      <c r="AE158" s="229"/>
      <c r="AF158" s="229"/>
      <c r="AG158" s="32"/>
      <c r="AH158" s="32"/>
      <c r="AI158" s="241">
        <f>SUM(AI145:AI156)</f>
        <v>909</v>
      </c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</row>
    <row r="159" ht="15.75" customHeight="1">
      <c r="A159" s="14" t="s">
        <v>11</v>
      </c>
      <c r="B159" s="15"/>
      <c r="C159" s="21"/>
      <c r="D159" s="32"/>
      <c r="E159" s="53"/>
      <c r="F159" s="21"/>
      <c r="G159" s="21"/>
      <c r="H159" s="54"/>
      <c r="I159" s="34" t="s">
        <v>68</v>
      </c>
      <c r="J159" s="242">
        <f t="shared" ref="J159:L159" si="259">AVERAGE(J145:J156)</f>
        <v>73.91666667</v>
      </c>
      <c r="K159" s="242">
        <f t="shared" si="259"/>
        <v>73.58333333</v>
      </c>
      <c r="L159" s="242">
        <f t="shared" si="259"/>
        <v>68.91666667</v>
      </c>
      <c r="M159" s="242">
        <f>AVERAGE($M$145:$M$156)</f>
        <v>71.75</v>
      </c>
      <c r="N159" s="243">
        <f t="shared" ref="N159:R159" si="260">AVERAGE(N145:N156)</f>
        <v>288.1666667</v>
      </c>
      <c r="O159" s="244">
        <f t="shared" si="260"/>
        <v>72.04166667</v>
      </c>
      <c r="P159" s="242">
        <f t="shared" si="260"/>
        <v>65.08333333</v>
      </c>
      <c r="Q159" s="242">
        <f t="shared" si="260"/>
        <v>70.08333333</v>
      </c>
      <c r="R159" s="242">
        <f t="shared" si="260"/>
        <v>71.91666667</v>
      </c>
      <c r="S159" s="245">
        <f>AVERAGE($S$145:$S$156)</f>
        <v>64.25</v>
      </c>
      <c r="T159" s="246">
        <f t="shared" ref="T159:X159" si="261">AVERAGE(T145:T156)</f>
        <v>271.3333333</v>
      </c>
      <c r="U159" s="247">
        <f t="shared" si="261"/>
        <v>67.83333333</v>
      </c>
      <c r="V159" s="35">
        <f t="shared" si="261"/>
        <v>35.83333333</v>
      </c>
      <c r="W159" s="35">
        <f t="shared" si="261"/>
        <v>37.875</v>
      </c>
      <c r="X159" s="35">
        <f t="shared" si="261"/>
        <v>39.58333333</v>
      </c>
      <c r="Y159" s="23">
        <f>SUM(Y145:Y156)</f>
        <v>7619</v>
      </c>
      <c r="Z159" s="236"/>
      <c r="AA159" s="236"/>
      <c r="AB159" s="248"/>
      <c r="AC159" s="248"/>
      <c r="AD159" s="248"/>
      <c r="AE159" s="229"/>
      <c r="AF159" s="297"/>
      <c r="AG159" s="14"/>
      <c r="AH159" s="14"/>
      <c r="AI159" s="249">
        <f>AVERAGE(AI145:AI156)</f>
        <v>75.75</v>
      </c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</row>
    <row r="160">
      <c r="A160" s="11" t="s">
        <v>379</v>
      </c>
      <c r="B160" s="8">
        <v>0.0</v>
      </c>
      <c r="C160" s="8" t="s">
        <v>12</v>
      </c>
      <c r="D160" s="10" t="s">
        <v>380</v>
      </c>
      <c r="E160" s="10" t="s">
        <v>14</v>
      </c>
      <c r="F160" s="11" t="s">
        <v>15</v>
      </c>
      <c r="G160" s="11" t="s">
        <v>381</v>
      </c>
      <c r="H160" s="11" t="s">
        <v>17</v>
      </c>
      <c r="I160" s="11" t="s">
        <v>18</v>
      </c>
      <c r="J160" s="298" t="s">
        <v>1009</v>
      </c>
      <c r="K160" s="298" t="s">
        <v>1010</v>
      </c>
      <c r="L160" s="298" t="s">
        <v>1011</v>
      </c>
      <c r="M160" s="298" t="s">
        <v>1012</v>
      </c>
      <c r="N160" s="225" t="s">
        <v>69</v>
      </c>
      <c r="O160" s="299" t="s">
        <v>1013</v>
      </c>
      <c r="P160" s="298" t="s">
        <v>1014</v>
      </c>
      <c r="Q160" s="298" t="s">
        <v>1015</v>
      </c>
      <c r="R160" s="300" t="s">
        <v>1016</v>
      </c>
      <c r="S160" s="301" t="s">
        <v>1017</v>
      </c>
      <c r="T160" s="225" t="s">
        <v>69</v>
      </c>
      <c r="U160" s="250" t="s">
        <v>842</v>
      </c>
      <c r="V160" s="302" t="s">
        <v>1018</v>
      </c>
      <c r="W160" s="300" t="s">
        <v>69</v>
      </c>
      <c r="X160" s="12" t="s">
        <v>382</v>
      </c>
      <c r="Y160" s="12" t="s">
        <v>383</v>
      </c>
      <c r="Z160" s="303" t="s">
        <v>590</v>
      </c>
      <c r="AA160" s="304" t="s">
        <v>1019</v>
      </c>
      <c r="AB160" s="248"/>
      <c r="AC160" s="248"/>
      <c r="AD160" s="248"/>
      <c r="AE160" s="248"/>
      <c r="AF160" s="248"/>
      <c r="AG160" s="14"/>
      <c r="AH160" s="14"/>
      <c r="AI160" s="305" t="s">
        <v>69</v>
      </c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</row>
    <row r="161" ht="15.75" customHeight="1">
      <c r="A161" s="26">
        <f>A156+1</f>
        <v>116</v>
      </c>
      <c r="B161" s="31">
        <v>1.0</v>
      </c>
      <c r="C161" s="24"/>
      <c r="D161" s="17" t="s">
        <v>384</v>
      </c>
      <c r="E161" s="17" t="s">
        <v>1020</v>
      </c>
      <c r="F161" s="18" t="s">
        <v>823</v>
      </c>
      <c r="G161" s="19">
        <v>491619.0</v>
      </c>
      <c r="H161" s="102" t="s">
        <v>5</v>
      </c>
      <c r="I161" s="31" t="s">
        <v>386</v>
      </c>
      <c r="J161" s="81">
        <v>76.0</v>
      </c>
      <c r="K161" s="306">
        <v>80.0</v>
      </c>
      <c r="L161" s="306">
        <v>72.0</v>
      </c>
      <c r="M161" s="306">
        <v>80.0</v>
      </c>
      <c r="N161" s="231">
        <f t="shared" ref="N161:N219" si="263">SUM(J161:M161)</f>
        <v>308</v>
      </c>
      <c r="O161" s="232">
        <f t="shared" ref="O161:O219" si="264">AVERAGE(J161:M161)</f>
        <v>77</v>
      </c>
      <c r="P161" s="306">
        <v>69.0</v>
      </c>
      <c r="Q161" s="306">
        <v>69.0</v>
      </c>
      <c r="R161" s="306">
        <v>75.0</v>
      </c>
      <c r="S161" s="307">
        <v>78.0</v>
      </c>
      <c r="T161" s="231">
        <f t="shared" ref="T161:T219" si="265">SUM(P161:S161)</f>
        <v>291</v>
      </c>
      <c r="U161" s="308">
        <f t="shared" ref="U161:U219" si="266">AVERAGE(P161:S161)</f>
        <v>72.75</v>
      </c>
      <c r="V161" s="22">
        <v>30.0</v>
      </c>
      <c r="W161" s="294">
        <f t="shared" ref="W161:W219" si="267">sum(N161,T161,V161)</f>
        <v>629</v>
      </c>
      <c r="X161" s="101" t="b">
        <f t="shared" ref="X161:X219" si="268">IF(O161,O161&gt;=56)</f>
        <v>1</v>
      </c>
      <c r="Y161" s="101" t="b">
        <f t="shared" ref="Y161:Y188" si="269">IF(U161,U161&gt;=56,U161&lt;56)</f>
        <v>1</v>
      </c>
      <c r="Z161" s="229" t="b">
        <f t="shared" ref="Z161:Z219" si="270">IF(V161,V161=40)</f>
        <v>0</v>
      </c>
      <c r="AA161" s="229" t="b">
        <f t="shared" ref="AA161:AA219" si="271">IF(W161,W161&gt;=140)</f>
        <v>1</v>
      </c>
      <c r="AB161" s="297"/>
      <c r="AC161" s="297"/>
      <c r="AD161" s="309"/>
      <c r="AE161" s="297"/>
      <c r="AF161" s="297"/>
      <c r="AG161" s="32"/>
      <c r="AH161" s="32"/>
      <c r="AI161" s="23">
        <f t="shared" ref="AI161:AI219" si="272">SUM(Z161,AF161,AH161)</f>
        <v>0</v>
      </c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</row>
    <row r="162" ht="15.75" customHeight="1">
      <c r="A162" s="14">
        <f t="shared" ref="A162:B162" si="262">A161+1</f>
        <v>117</v>
      </c>
      <c r="B162" s="31">
        <f t="shared" si="262"/>
        <v>2</v>
      </c>
      <c r="C162" s="24"/>
      <c r="D162" s="17" t="s">
        <v>1021</v>
      </c>
      <c r="E162" s="17" t="s">
        <v>1022</v>
      </c>
      <c r="F162" s="18" t="s">
        <v>849</v>
      </c>
      <c r="G162" s="19">
        <v>496398.0</v>
      </c>
      <c r="H162" s="20" t="s">
        <v>5</v>
      </c>
      <c r="I162" s="104" t="s">
        <v>504</v>
      </c>
      <c r="J162" s="81">
        <v>73.0</v>
      </c>
      <c r="K162" s="306">
        <v>71.0</v>
      </c>
      <c r="L162" s="306">
        <v>55.0</v>
      </c>
      <c r="M162" s="306">
        <v>76.0</v>
      </c>
      <c r="N162" s="231">
        <f t="shared" si="263"/>
        <v>275</v>
      </c>
      <c r="O162" s="232">
        <f t="shared" si="264"/>
        <v>68.75</v>
      </c>
      <c r="P162" s="306">
        <v>51.0</v>
      </c>
      <c r="Q162" s="306">
        <v>78.0</v>
      </c>
      <c r="R162" s="306">
        <v>0.0</v>
      </c>
      <c r="S162" s="307">
        <v>80.0</v>
      </c>
      <c r="T162" s="231">
        <f t="shared" si="265"/>
        <v>209</v>
      </c>
      <c r="U162" s="308">
        <f t="shared" si="266"/>
        <v>52.25</v>
      </c>
      <c r="V162" s="22">
        <v>40.0</v>
      </c>
      <c r="W162" s="294">
        <f t="shared" si="267"/>
        <v>524</v>
      </c>
      <c r="X162" s="101" t="b">
        <f t="shared" si="268"/>
        <v>1</v>
      </c>
      <c r="Y162" s="101" t="b">
        <f t="shared" si="269"/>
        <v>0</v>
      </c>
      <c r="Z162" s="229" t="b">
        <f t="shared" si="270"/>
        <v>1</v>
      </c>
      <c r="AA162" s="229" t="b">
        <f t="shared" si="271"/>
        <v>1</v>
      </c>
      <c r="AB162" s="297"/>
      <c r="AC162" s="297"/>
      <c r="AD162" s="248"/>
      <c r="AE162" s="297"/>
      <c r="AF162" s="297"/>
      <c r="AG162" s="32"/>
      <c r="AH162" s="32"/>
      <c r="AI162" s="23">
        <f t="shared" si="272"/>
        <v>0</v>
      </c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</row>
    <row r="163" ht="15.75" customHeight="1">
      <c r="A163" s="14">
        <f t="shared" ref="A163:A165" si="273">A162+1</f>
        <v>118</v>
      </c>
      <c r="B163" s="31">
        <f t="shared" ref="B163:B165" si="274">B162+1</f>
        <v>3</v>
      </c>
      <c r="C163" s="24"/>
      <c r="D163" s="17" t="s">
        <v>1023</v>
      </c>
      <c r="E163" s="17" t="s">
        <v>764</v>
      </c>
      <c r="F163" s="18" t="s">
        <v>887</v>
      </c>
      <c r="G163" s="19">
        <v>525617.0</v>
      </c>
      <c r="H163" s="20" t="s">
        <v>50</v>
      </c>
      <c r="I163" s="21" t="s">
        <v>388</v>
      </c>
      <c r="J163" s="81">
        <v>80.0</v>
      </c>
      <c r="K163" s="306">
        <v>80.0</v>
      </c>
      <c r="L163" s="306">
        <v>75.0</v>
      </c>
      <c r="M163" s="306">
        <v>80.0</v>
      </c>
      <c r="N163" s="231">
        <f t="shared" si="263"/>
        <v>315</v>
      </c>
      <c r="O163" s="232">
        <f t="shared" si="264"/>
        <v>78.75</v>
      </c>
      <c r="P163" s="306">
        <v>78.0</v>
      </c>
      <c r="Q163" s="306">
        <v>73.0</v>
      </c>
      <c r="R163" s="306">
        <v>0.0</v>
      </c>
      <c r="S163" s="307">
        <v>80.0</v>
      </c>
      <c r="T163" s="231">
        <f t="shared" si="265"/>
        <v>231</v>
      </c>
      <c r="U163" s="308">
        <f t="shared" si="266"/>
        <v>57.75</v>
      </c>
      <c r="V163" s="22">
        <v>40.0</v>
      </c>
      <c r="W163" s="294">
        <f t="shared" si="267"/>
        <v>586</v>
      </c>
      <c r="X163" s="101" t="b">
        <f t="shared" si="268"/>
        <v>1</v>
      </c>
      <c r="Y163" s="101" t="b">
        <f t="shared" si="269"/>
        <v>1</v>
      </c>
      <c r="Z163" s="229" t="b">
        <f t="shared" si="270"/>
        <v>1</v>
      </c>
      <c r="AA163" s="229" t="b">
        <f t="shared" si="271"/>
        <v>1</v>
      </c>
      <c r="AB163" s="248"/>
      <c r="AC163" s="248"/>
      <c r="AD163" s="309"/>
      <c r="AE163" s="248"/>
      <c r="AF163" s="248"/>
      <c r="AG163" s="14"/>
      <c r="AH163" s="14"/>
      <c r="AI163" s="23">
        <f t="shared" si="272"/>
        <v>0</v>
      </c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</row>
    <row r="164" ht="15.75" customHeight="1">
      <c r="A164" s="14">
        <f t="shared" si="273"/>
        <v>119</v>
      </c>
      <c r="B164" s="31">
        <f t="shared" si="274"/>
        <v>4</v>
      </c>
      <c r="C164" s="24"/>
      <c r="D164" s="17" t="s">
        <v>1024</v>
      </c>
      <c r="E164" s="17" t="s">
        <v>1025</v>
      </c>
      <c r="F164" s="18" t="s">
        <v>829</v>
      </c>
      <c r="G164" s="19">
        <v>525586.0</v>
      </c>
      <c r="H164" s="20" t="s">
        <v>50</v>
      </c>
      <c r="I164" s="21" t="s">
        <v>388</v>
      </c>
      <c r="J164" s="81">
        <v>80.0</v>
      </c>
      <c r="K164" s="306">
        <v>80.0</v>
      </c>
      <c r="L164" s="306">
        <v>80.0</v>
      </c>
      <c r="M164" s="306">
        <v>80.0</v>
      </c>
      <c r="N164" s="231">
        <f t="shared" si="263"/>
        <v>320</v>
      </c>
      <c r="O164" s="232">
        <f t="shared" si="264"/>
        <v>80</v>
      </c>
      <c r="P164" s="306">
        <v>75.0</v>
      </c>
      <c r="Q164" s="306">
        <v>72.0</v>
      </c>
      <c r="R164" s="306">
        <v>80.0</v>
      </c>
      <c r="S164" s="307">
        <v>0.0</v>
      </c>
      <c r="T164" s="231">
        <f t="shared" si="265"/>
        <v>227</v>
      </c>
      <c r="U164" s="308">
        <f t="shared" si="266"/>
        <v>56.75</v>
      </c>
      <c r="V164" s="22">
        <v>40.0</v>
      </c>
      <c r="W164" s="294">
        <f t="shared" si="267"/>
        <v>587</v>
      </c>
      <c r="X164" s="101" t="b">
        <f t="shared" si="268"/>
        <v>1</v>
      </c>
      <c r="Y164" s="101" t="b">
        <f t="shared" si="269"/>
        <v>1</v>
      </c>
      <c r="Z164" s="229" t="b">
        <f t="shared" si="270"/>
        <v>1</v>
      </c>
      <c r="AA164" s="229" t="b">
        <f t="shared" si="271"/>
        <v>1</v>
      </c>
      <c r="AB164" s="297"/>
      <c r="AC164" s="297"/>
      <c r="AD164" s="309"/>
      <c r="AE164" s="297"/>
      <c r="AF164" s="297"/>
      <c r="AG164" s="32"/>
      <c r="AH164" s="32"/>
      <c r="AI164" s="23">
        <f t="shared" si="272"/>
        <v>0</v>
      </c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</row>
    <row r="165" ht="15.75" customHeight="1">
      <c r="A165" s="14">
        <f t="shared" si="273"/>
        <v>120</v>
      </c>
      <c r="B165" s="31">
        <f t="shared" si="274"/>
        <v>5</v>
      </c>
      <c r="C165" s="24"/>
      <c r="D165" s="17" t="s">
        <v>109</v>
      </c>
      <c r="E165" s="17" t="s">
        <v>909</v>
      </c>
      <c r="F165" s="18" t="s">
        <v>825</v>
      </c>
      <c r="G165" s="19">
        <v>493080.0</v>
      </c>
      <c r="H165" s="20" t="s">
        <v>5</v>
      </c>
      <c r="I165" s="81" t="s">
        <v>398</v>
      </c>
      <c r="J165" s="81">
        <v>60.0</v>
      </c>
      <c r="K165" s="306">
        <v>60.0</v>
      </c>
      <c r="L165" s="306">
        <v>76.0</v>
      </c>
      <c r="M165" s="306">
        <v>80.0</v>
      </c>
      <c r="N165" s="231">
        <f t="shared" si="263"/>
        <v>276</v>
      </c>
      <c r="O165" s="232">
        <f t="shared" si="264"/>
        <v>69</v>
      </c>
      <c r="P165" s="306">
        <v>67.0</v>
      </c>
      <c r="Q165" s="306">
        <v>57.0</v>
      </c>
      <c r="R165" s="306">
        <v>0.0</v>
      </c>
      <c r="S165" s="307">
        <v>73.0</v>
      </c>
      <c r="T165" s="231">
        <f t="shared" si="265"/>
        <v>197</v>
      </c>
      <c r="U165" s="308">
        <f t="shared" si="266"/>
        <v>49.25</v>
      </c>
      <c r="V165" s="22">
        <v>10.0</v>
      </c>
      <c r="W165" s="294">
        <f t="shared" si="267"/>
        <v>483</v>
      </c>
      <c r="X165" s="101" t="b">
        <f t="shared" si="268"/>
        <v>1</v>
      </c>
      <c r="Y165" s="101" t="b">
        <f t="shared" si="269"/>
        <v>0</v>
      </c>
      <c r="Z165" s="229" t="b">
        <f t="shared" si="270"/>
        <v>0</v>
      </c>
      <c r="AA165" s="229" t="b">
        <f t="shared" si="271"/>
        <v>1</v>
      </c>
      <c r="AB165" s="297"/>
      <c r="AC165" s="297"/>
      <c r="AD165" s="309"/>
      <c r="AE165" s="297"/>
      <c r="AF165" s="297"/>
      <c r="AG165" s="32"/>
      <c r="AH165" s="32"/>
      <c r="AI165" s="23">
        <f t="shared" si="272"/>
        <v>0</v>
      </c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</row>
    <row r="166" ht="15.75" customHeight="1">
      <c r="A166" s="14">
        <f t="shared" ref="A166:B166" si="275">A165+1</f>
        <v>121</v>
      </c>
      <c r="B166" s="31">
        <f t="shared" si="275"/>
        <v>6</v>
      </c>
      <c r="C166" s="24"/>
      <c r="D166" s="17" t="s">
        <v>346</v>
      </c>
      <c r="E166" s="17" t="s">
        <v>1026</v>
      </c>
      <c r="F166" s="18" t="s">
        <v>44</v>
      </c>
      <c r="G166" s="19">
        <v>520138.0</v>
      </c>
      <c r="H166" s="20" t="s">
        <v>50</v>
      </c>
      <c r="I166" s="104" t="s">
        <v>411</v>
      </c>
      <c r="J166" s="81">
        <v>80.0</v>
      </c>
      <c r="K166" s="306">
        <v>80.0</v>
      </c>
      <c r="L166" s="306">
        <v>80.0</v>
      </c>
      <c r="M166" s="306">
        <v>80.0</v>
      </c>
      <c r="N166" s="231">
        <f t="shared" si="263"/>
        <v>320</v>
      </c>
      <c r="O166" s="232">
        <f t="shared" si="264"/>
        <v>80</v>
      </c>
      <c r="P166" s="306">
        <v>78.0</v>
      </c>
      <c r="Q166" s="306">
        <v>53.0</v>
      </c>
      <c r="R166" s="306">
        <v>69.0</v>
      </c>
      <c r="S166" s="307">
        <v>0.0</v>
      </c>
      <c r="T166" s="231">
        <f t="shared" si="265"/>
        <v>200</v>
      </c>
      <c r="U166" s="308">
        <f t="shared" si="266"/>
        <v>50</v>
      </c>
      <c r="V166" s="22">
        <v>10.0</v>
      </c>
      <c r="W166" s="294">
        <f t="shared" si="267"/>
        <v>530</v>
      </c>
      <c r="X166" s="101" t="b">
        <f t="shared" si="268"/>
        <v>1</v>
      </c>
      <c r="Y166" s="101" t="b">
        <f t="shared" si="269"/>
        <v>0</v>
      </c>
      <c r="Z166" s="229" t="b">
        <f t="shared" si="270"/>
        <v>0</v>
      </c>
      <c r="AA166" s="229" t="b">
        <f t="shared" si="271"/>
        <v>1</v>
      </c>
      <c r="AB166" s="297"/>
      <c r="AC166" s="297"/>
      <c r="AD166" s="309"/>
      <c r="AE166" s="297"/>
      <c r="AF166" s="297"/>
      <c r="AG166" s="32"/>
      <c r="AH166" s="32"/>
      <c r="AI166" s="23">
        <f t="shared" si="272"/>
        <v>0</v>
      </c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</row>
    <row r="167" ht="15.75" customHeight="1">
      <c r="A167" s="14">
        <f t="shared" ref="A167:A180" si="276">A166+1</f>
        <v>122</v>
      </c>
      <c r="B167" s="31">
        <f t="shared" ref="B167:B180" si="277">B166+1</f>
        <v>7</v>
      </c>
      <c r="C167" s="24"/>
      <c r="D167" s="17" t="s">
        <v>1027</v>
      </c>
      <c r="E167" s="17" t="s">
        <v>86</v>
      </c>
      <c r="F167" s="18" t="s">
        <v>44</v>
      </c>
      <c r="G167" s="19">
        <v>496367.0</v>
      </c>
      <c r="H167" s="102" t="s">
        <v>5</v>
      </c>
      <c r="I167" s="81" t="s">
        <v>446</v>
      </c>
      <c r="J167" s="81">
        <v>78.0</v>
      </c>
      <c r="K167" s="306">
        <v>80.0</v>
      </c>
      <c r="L167" s="306">
        <v>80.0</v>
      </c>
      <c r="M167" s="306">
        <v>76.0</v>
      </c>
      <c r="N167" s="231">
        <f t="shared" si="263"/>
        <v>314</v>
      </c>
      <c r="O167" s="232">
        <f t="shared" si="264"/>
        <v>78.5</v>
      </c>
      <c r="P167" s="306">
        <v>69.0</v>
      </c>
      <c r="Q167" s="306">
        <v>76.0</v>
      </c>
      <c r="R167" s="306">
        <v>73.0</v>
      </c>
      <c r="S167" s="307">
        <v>78.0</v>
      </c>
      <c r="T167" s="231">
        <f t="shared" si="265"/>
        <v>296</v>
      </c>
      <c r="U167" s="308">
        <f t="shared" si="266"/>
        <v>74</v>
      </c>
      <c r="V167" s="22">
        <v>40.0</v>
      </c>
      <c r="W167" s="294">
        <f t="shared" si="267"/>
        <v>650</v>
      </c>
      <c r="X167" s="101" t="b">
        <f t="shared" si="268"/>
        <v>1</v>
      </c>
      <c r="Y167" s="101" t="b">
        <f t="shared" si="269"/>
        <v>1</v>
      </c>
      <c r="Z167" s="229" t="b">
        <f t="shared" si="270"/>
        <v>1</v>
      </c>
      <c r="AA167" s="229" t="b">
        <f t="shared" si="271"/>
        <v>1</v>
      </c>
      <c r="AB167" s="297"/>
      <c r="AC167" s="297"/>
      <c r="AD167" s="248"/>
      <c r="AE167" s="297"/>
      <c r="AF167" s="297"/>
      <c r="AG167" s="32"/>
      <c r="AH167" s="32"/>
      <c r="AI167" s="23">
        <f t="shared" si="272"/>
        <v>0</v>
      </c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</row>
    <row r="168" ht="15.75" customHeight="1">
      <c r="A168" s="14">
        <f t="shared" si="276"/>
        <v>123</v>
      </c>
      <c r="B168" s="31">
        <f t="shared" si="277"/>
        <v>8</v>
      </c>
      <c r="C168" s="24"/>
      <c r="D168" s="17" t="s">
        <v>1028</v>
      </c>
      <c r="E168" s="17" t="s">
        <v>1029</v>
      </c>
      <c r="F168" s="18" t="s">
        <v>913</v>
      </c>
      <c r="G168" s="19">
        <v>488697.0</v>
      </c>
      <c r="H168" s="20" t="s">
        <v>5</v>
      </c>
      <c r="I168" s="21" t="s">
        <v>529</v>
      </c>
      <c r="J168" s="81">
        <v>80.0</v>
      </c>
      <c r="K168" s="306">
        <v>76.0</v>
      </c>
      <c r="L168" s="306">
        <v>80.0</v>
      </c>
      <c r="M168" s="306">
        <v>80.0</v>
      </c>
      <c r="N168" s="231">
        <f t="shared" si="263"/>
        <v>316</v>
      </c>
      <c r="O168" s="232">
        <f t="shared" si="264"/>
        <v>79</v>
      </c>
      <c r="P168" s="306">
        <v>79.0</v>
      </c>
      <c r="Q168" s="306">
        <v>74.0</v>
      </c>
      <c r="R168" s="306">
        <v>70.0</v>
      </c>
      <c r="S168" s="307">
        <v>78.0</v>
      </c>
      <c r="T168" s="231">
        <f t="shared" si="265"/>
        <v>301</v>
      </c>
      <c r="U168" s="308">
        <f t="shared" si="266"/>
        <v>75.25</v>
      </c>
      <c r="V168" s="22">
        <v>40.0</v>
      </c>
      <c r="W168" s="294">
        <f t="shared" si="267"/>
        <v>657</v>
      </c>
      <c r="X168" s="101" t="b">
        <f t="shared" si="268"/>
        <v>1</v>
      </c>
      <c r="Y168" s="101" t="b">
        <f t="shared" si="269"/>
        <v>1</v>
      </c>
      <c r="Z168" s="229" t="b">
        <f t="shared" si="270"/>
        <v>1</v>
      </c>
      <c r="AA168" s="229" t="b">
        <f t="shared" si="271"/>
        <v>1</v>
      </c>
      <c r="AB168" s="248"/>
      <c r="AC168" s="248"/>
      <c r="AD168" s="248"/>
      <c r="AE168" s="248"/>
      <c r="AF168" s="248"/>
      <c r="AG168" s="14"/>
      <c r="AH168" s="14"/>
      <c r="AI168" s="23">
        <f t="shared" si="272"/>
        <v>0</v>
      </c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</row>
    <row r="169" ht="15.75" customHeight="1">
      <c r="A169" s="14">
        <f t="shared" si="276"/>
        <v>124</v>
      </c>
      <c r="B169" s="31">
        <f t="shared" si="277"/>
        <v>9</v>
      </c>
      <c r="C169" s="24"/>
      <c r="D169" s="17" t="s">
        <v>855</v>
      </c>
      <c r="E169" s="17" t="s">
        <v>183</v>
      </c>
      <c r="F169" s="18" t="s">
        <v>820</v>
      </c>
      <c r="G169" s="19">
        <v>481027.0</v>
      </c>
      <c r="H169" s="20" t="s">
        <v>5</v>
      </c>
      <c r="I169" s="104" t="s">
        <v>516</v>
      </c>
      <c r="J169" s="81">
        <v>80.0</v>
      </c>
      <c r="K169" s="306">
        <v>80.0</v>
      </c>
      <c r="L169" s="306">
        <v>75.0</v>
      </c>
      <c r="M169" s="306">
        <v>75.0</v>
      </c>
      <c r="N169" s="231">
        <f t="shared" si="263"/>
        <v>310</v>
      </c>
      <c r="O169" s="232">
        <f t="shared" si="264"/>
        <v>77.5</v>
      </c>
      <c r="P169" s="310">
        <v>79.0</v>
      </c>
      <c r="Q169" s="306">
        <v>76.0</v>
      </c>
      <c r="R169" s="306">
        <v>74.0</v>
      </c>
      <c r="S169" s="307">
        <v>80.0</v>
      </c>
      <c r="T169" s="231">
        <f t="shared" si="265"/>
        <v>309</v>
      </c>
      <c r="U169" s="308">
        <f t="shared" si="266"/>
        <v>77.25</v>
      </c>
      <c r="V169" s="22">
        <v>40.0</v>
      </c>
      <c r="W169" s="294">
        <f t="shared" si="267"/>
        <v>659</v>
      </c>
      <c r="X169" s="101" t="b">
        <f t="shared" si="268"/>
        <v>1</v>
      </c>
      <c r="Y169" s="101" t="b">
        <f t="shared" si="269"/>
        <v>1</v>
      </c>
      <c r="Z169" s="229" t="b">
        <f t="shared" si="270"/>
        <v>1</v>
      </c>
      <c r="AA169" s="229" t="b">
        <f t="shared" si="271"/>
        <v>1</v>
      </c>
      <c r="AB169" s="297"/>
      <c r="AC169" s="297"/>
      <c r="AD169" s="248"/>
      <c r="AE169" s="297"/>
      <c r="AF169" s="297"/>
      <c r="AG169" s="32"/>
      <c r="AH169" s="32"/>
      <c r="AI169" s="23">
        <f t="shared" si="272"/>
        <v>0</v>
      </c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</row>
    <row r="170" ht="15.75" customHeight="1">
      <c r="A170" s="14">
        <f t="shared" si="276"/>
        <v>125</v>
      </c>
      <c r="B170" s="31">
        <f t="shared" si="277"/>
        <v>10</v>
      </c>
      <c r="C170" s="24"/>
      <c r="D170" s="17" t="s">
        <v>217</v>
      </c>
      <c r="E170" s="17" t="s">
        <v>102</v>
      </c>
      <c r="F170" s="18" t="s">
        <v>854</v>
      </c>
      <c r="G170" s="19">
        <v>525221.0</v>
      </c>
      <c r="H170" s="20" t="s">
        <v>50</v>
      </c>
      <c r="I170" s="21" t="s">
        <v>388</v>
      </c>
      <c r="J170" s="81">
        <v>80.0</v>
      </c>
      <c r="K170" s="306">
        <v>80.0</v>
      </c>
      <c r="L170" s="306">
        <v>80.0</v>
      </c>
      <c r="M170" s="306">
        <v>80.0</v>
      </c>
      <c r="N170" s="231">
        <f t="shared" si="263"/>
        <v>320</v>
      </c>
      <c r="O170" s="232">
        <f t="shared" si="264"/>
        <v>80</v>
      </c>
      <c r="P170" s="306">
        <v>76.0</v>
      </c>
      <c r="Q170" s="306">
        <v>67.0</v>
      </c>
      <c r="R170" s="306">
        <v>72.0</v>
      </c>
      <c r="S170" s="307">
        <v>78.0</v>
      </c>
      <c r="T170" s="231">
        <f t="shared" si="265"/>
        <v>293</v>
      </c>
      <c r="U170" s="308">
        <f t="shared" si="266"/>
        <v>73.25</v>
      </c>
      <c r="V170" s="22">
        <v>40.0</v>
      </c>
      <c r="W170" s="294">
        <f t="shared" si="267"/>
        <v>653</v>
      </c>
      <c r="X170" s="101" t="b">
        <f t="shared" si="268"/>
        <v>1</v>
      </c>
      <c r="Y170" s="101" t="b">
        <f t="shared" si="269"/>
        <v>1</v>
      </c>
      <c r="Z170" s="229" t="b">
        <f t="shared" si="270"/>
        <v>1</v>
      </c>
      <c r="AA170" s="229" t="b">
        <f t="shared" si="271"/>
        <v>1</v>
      </c>
      <c r="AB170" s="248"/>
      <c r="AC170" s="248"/>
      <c r="AD170" s="309"/>
      <c r="AE170" s="248"/>
      <c r="AF170" s="248"/>
      <c r="AG170" s="14"/>
      <c r="AH170" s="14"/>
      <c r="AI170" s="23">
        <f t="shared" si="272"/>
        <v>0</v>
      </c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</row>
    <row r="171" ht="15.75" customHeight="1">
      <c r="A171" s="14">
        <f t="shared" si="276"/>
        <v>126</v>
      </c>
      <c r="B171" s="31">
        <f t="shared" si="277"/>
        <v>11</v>
      </c>
      <c r="C171" s="103"/>
      <c r="D171" s="49" t="s">
        <v>1030</v>
      </c>
      <c r="E171" s="49" t="s">
        <v>22</v>
      </c>
      <c r="F171" s="78" t="s">
        <v>825</v>
      </c>
      <c r="G171" s="94">
        <v>487601.0</v>
      </c>
      <c r="H171" s="80" t="s">
        <v>5</v>
      </c>
      <c r="I171" s="81" t="s">
        <v>398</v>
      </c>
      <c r="J171" s="81">
        <v>68.0</v>
      </c>
      <c r="K171" s="306">
        <v>80.0</v>
      </c>
      <c r="L171" s="306">
        <v>80.0</v>
      </c>
      <c r="M171" s="306">
        <v>80.0</v>
      </c>
      <c r="N171" s="231">
        <f t="shared" si="263"/>
        <v>308</v>
      </c>
      <c r="O171" s="232">
        <f t="shared" si="264"/>
        <v>77</v>
      </c>
      <c r="P171" s="306">
        <v>78.0</v>
      </c>
      <c r="Q171" s="306">
        <v>66.0</v>
      </c>
      <c r="R171" s="306">
        <v>78.0</v>
      </c>
      <c r="S171" s="307">
        <v>80.0</v>
      </c>
      <c r="T171" s="231">
        <f t="shared" si="265"/>
        <v>302</v>
      </c>
      <c r="U171" s="308">
        <f t="shared" si="266"/>
        <v>75.5</v>
      </c>
      <c r="V171" s="22">
        <v>40.0</v>
      </c>
      <c r="W171" s="294">
        <f t="shared" si="267"/>
        <v>650</v>
      </c>
      <c r="X171" s="101" t="b">
        <f t="shared" si="268"/>
        <v>1</v>
      </c>
      <c r="Y171" s="101" t="b">
        <f t="shared" si="269"/>
        <v>1</v>
      </c>
      <c r="Z171" s="229" t="b">
        <f t="shared" si="270"/>
        <v>1</v>
      </c>
      <c r="AA171" s="229" t="b">
        <f t="shared" si="271"/>
        <v>1</v>
      </c>
      <c r="AB171" s="248"/>
      <c r="AC171" s="248"/>
      <c r="AD171" s="309"/>
      <c r="AE171" s="248"/>
      <c r="AF171" s="248"/>
      <c r="AG171" s="14"/>
      <c r="AH171" s="14"/>
      <c r="AI171" s="23">
        <f t="shared" si="272"/>
        <v>0</v>
      </c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</row>
    <row r="172" ht="15.75" customHeight="1">
      <c r="A172" s="14">
        <f t="shared" si="276"/>
        <v>127</v>
      </c>
      <c r="B172" s="31">
        <f t="shared" si="277"/>
        <v>12</v>
      </c>
      <c r="C172" s="103"/>
      <c r="D172" s="49" t="s">
        <v>111</v>
      </c>
      <c r="E172" s="49" t="s">
        <v>1031</v>
      </c>
      <c r="F172" s="18" t="s">
        <v>825</v>
      </c>
      <c r="G172" s="19">
        <v>488728.0</v>
      </c>
      <c r="H172" s="102" t="s">
        <v>5</v>
      </c>
      <c r="I172" s="31" t="s">
        <v>455</v>
      </c>
      <c r="J172" s="81">
        <v>75.0</v>
      </c>
      <c r="K172" s="306">
        <v>76.0</v>
      </c>
      <c r="L172" s="306">
        <v>80.0</v>
      </c>
      <c r="M172" s="306">
        <v>80.0</v>
      </c>
      <c r="N172" s="231">
        <f t="shared" si="263"/>
        <v>311</v>
      </c>
      <c r="O172" s="232">
        <f t="shared" si="264"/>
        <v>77.75</v>
      </c>
      <c r="P172" s="306">
        <v>79.0</v>
      </c>
      <c r="Q172" s="306">
        <v>71.0</v>
      </c>
      <c r="R172" s="306">
        <v>75.0</v>
      </c>
      <c r="S172" s="307">
        <v>79.0</v>
      </c>
      <c r="T172" s="231">
        <f t="shared" si="265"/>
        <v>304</v>
      </c>
      <c r="U172" s="308">
        <f t="shared" si="266"/>
        <v>76</v>
      </c>
      <c r="V172" s="22">
        <v>40.0</v>
      </c>
      <c r="W172" s="294">
        <f t="shared" si="267"/>
        <v>655</v>
      </c>
      <c r="X172" s="101" t="b">
        <f t="shared" si="268"/>
        <v>1</v>
      </c>
      <c r="Y172" s="101" t="b">
        <f t="shared" si="269"/>
        <v>1</v>
      </c>
      <c r="Z172" s="229" t="b">
        <f t="shared" si="270"/>
        <v>1</v>
      </c>
      <c r="AA172" s="229" t="b">
        <f t="shared" si="271"/>
        <v>1</v>
      </c>
      <c r="AB172" s="248"/>
      <c r="AC172" s="248"/>
      <c r="AD172" s="309"/>
      <c r="AE172" s="248"/>
      <c r="AF172" s="248"/>
      <c r="AG172" s="14"/>
      <c r="AH172" s="14"/>
      <c r="AI172" s="23">
        <f t="shared" si="272"/>
        <v>0</v>
      </c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</row>
    <row r="173" ht="15.75" customHeight="1">
      <c r="A173" s="14">
        <f t="shared" si="276"/>
        <v>128</v>
      </c>
      <c r="B173" s="31">
        <f t="shared" si="277"/>
        <v>13</v>
      </c>
      <c r="C173" s="24"/>
      <c r="D173" s="17" t="s">
        <v>118</v>
      </c>
      <c r="E173" s="17" t="s">
        <v>1032</v>
      </c>
      <c r="F173" s="18" t="s">
        <v>820</v>
      </c>
      <c r="G173" s="19">
        <v>489427.0</v>
      </c>
      <c r="H173" s="20" t="s">
        <v>5</v>
      </c>
      <c r="I173" s="104" t="s">
        <v>411</v>
      </c>
      <c r="J173" s="81">
        <v>72.0</v>
      </c>
      <c r="K173" s="306">
        <v>75.0</v>
      </c>
      <c r="L173" s="306">
        <v>80.0</v>
      </c>
      <c r="M173" s="306">
        <v>80.0</v>
      </c>
      <c r="N173" s="231">
        <f t="shared" si="263"/>
        <v>307</v>
      </c>
      <c r="O173" s="232">
        <f t="shared" si="264"/>
        <v>76.75</v>
      </c>
      <c r="P173" s="306">
        <v>75.0</v>
      </c>
      <c r="Q173" s="306">
        <v>80.0</v>
      </c>
      <c r="R173" s="306">
        <v>78.0</v>
      </c>
      <c r="S173" s="307">
        <v>75.0</v>
      </c>
      <c r="T173" s="231">
        <f t="shared" si="265"/>
        <v>308</v>
      </c>
      <c r="U173" s="308">
        <f t="shared" si="266"/>
        <v>77</v>
      </c>
      <c r="V173" s="22">
        <v>40.0</v>
      </c>
      <c r="W173" s="294">
        <f t="shared" si="267"/>
        <v>655</v>
      </c>
      <c r="X173" s="101" t="b">
        <f t="shared" si="268"/>
        <v>1</v>
      </c>
      <c r="Y173" s="101" t="b">
        <f t="shared" si="269"/>
        <v>1</v>
      </c>
      <c r="Z173" s="229" t="b">
        <f t="shared" si="270"/>
        <v>1</v>
      </c>
      <c r="AA173" s="229" t="b">
        <f t="shared" si="271"/>
        <v>1</v>
      </c>
      <c r="AB173" s="297"/>
      <c r="AC173" s="297"/>
      <c r="AD173" s="248"/>
      <c r="AE173" s="297"/>
      <c r="AF173" s="297"/>
      <c r="AG173" s="32"/>
      <c r="AH173" s="32"/>
      <c r="AI173" s="23">
        <f t="shared" si="272"/>
        <v>0</v>
      </c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</row>
    <row r="174" ht="15.75" customHeight="1">
      <c r="A174" s="14">
        <f t="shared" si="276"/>
        <v>129</v>
      </c>
      <c r="B174" s="31">
        <f t="shared" si="277"/>
        <v>14</v>
      </c>
      <c r="C174" s="24"/>
      <c r="D174" s="17" t="s">
        <v>1033</v>
      </c>
      <c r="E174" s="17" t="s">
        <v>1034</v>
      </c>
      <c r="F174" s="18" t="s">
        <v>825</v>
      </c>
      <c r="G174" s="19">
        <v>525252.0</v>
      </c>
      <c r="H174" s="102" t="s">
        <v>50</v>
      </c>
      <c r="I174" s="21" t="s">
        <v>388</v>
      </c>
      <c r="J174" s="81">
        <v>80.0</v>
      </c>
      <c r="K174" s="306">
        <v>80.0</v>
      </c>
      <c r="L174" s="306">
        <v>80.0</v>
      </c>
      <c r="M174" s="306">
        <v>80.0</v>
      </c>
      <c r="N174" s="231">
        <f t="shared" si="263"/>
        <v>320</v>
      </c>
      <c r="O174" s="232">
        <f t="shared" si="264"/>
        <v>80</v>
      </c>
      <c r="P174" s="306">
        <v>69.0</v>
      </c>
      <c r="Q174" s="306">
        <v>74.0</v>
      </c>
      <c r="R174" s="306">
        <v>76.0</v>
      </c>
      <c r="S174" s="307">
        <v>80.0</v>
      </c>
      <c r="T174" s="231">
        <f t="shared" si="265"/>
        <v>299</v>
      </c>
      <c r="U174" s="308">
        <f t="shared" si="266"/>
        <v>74.75</v>
      </c>
      <c r="V174" s="22">
        <v>40.0</v>
      </c>
      <c r="W174" s="294">
        <f t="shared" si="267"/>
        <v>659</v>
      </c>
      <c r="X174" s="101" t="b">
        <f t="shared" si="268"/>
        <v>1</v>
      </c>
      <c r="Y174" s="101" t="b">
        <f t="shared" si="269"/>
        <v>1</v>
      </c>
      <c r="Z174" s="229" t="b">
        <f t="shared" si="270"/>
        <v>1</v>
      </c>
      <c r="AA174" s="229" t="b">
        <f t="shared" si="271"/>
        <v>1</v>
      </c>
      <c r="AB174" s="297"/>
      <c r="AC174" s="297"/>
      <c r="AD174" s="309"/>
      <c r="AE174" s="297"/>
      <c r="AF174" s="297"/>
      <c r="AG174" s="32"/>
      <c r="AH174" s="32"/>
      <c r="AI174" s="23">
        <f t="shared" si="272"/>
        <v>0</v>
      </c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</row>
    <row r="175" ht="15.75" customHeight="1">
      <c r="A175" s="14">
        <f t="shared" si="276"/>
        <v>130</v>
      </c>
      <c r="B175" s="31">
        <f t="shared" si="277"/>
        <v>15</v>
      </c>
      <c r="C175" s="24"/>
      <c r="D175" s="17" t="s">
        <v>1035</v>
      </c>
      <c r="E175" s="17" t="s">
        <v>1036</v>
      </c>
      <c r="F175" s="18" t="s">
        <v>849</v>
      </c>
      <c r="G175" s="19">
        <v>477374.0</v>
      </c>
      <c r="H175" s="20" t="s">
        <v>5</v>
      </c>
      <c r="I175" s="21" t="s">
        <v>388</v>
      </c>
      <c r="J175" s="81">
        <v>70.0</v>
      </c>
      <c r="K175" s="306">
        <v>68.0</v>
      </c>
      <c r="L175" s="306">
        <v>75.0</v>
      </c>
      <c r="M175" s="306">
        <v>68.0</v>
      </c>
      <c r="N175" s="231">
        <f t="shared" si="263"/>
        <v>281</v>
      </c>
      <c r="O175" s="232">
        <f t="shared" si="264"/>
        <v>70.25</v>
      </c>
      <c r="P175" s="306">
        <v>43.0</v>
      </c>
      <c r="Q175" s="306">
        <v>71.0</v>
      </c>
      <c r="R175" s="306">
        <v>0.0</v>
      </c>
      <c r="S175" s="307">
        <v>0.0</v>
      </c>
      <c r="T175" s="231">
        <f t="shared" si="265"/>
        <v>114</v>
      </c>
      <c r="U175" s="308">
        <f t="shared" si="266"/>
        <v>28.5</v>
      </c>
      <c r="V175" s="22">
        <v>40.0</v>
      </c>
      <c r="W175" s="294">
        <f t="shared" si="267"/>
        <v>435</v>
      </c>
      <c r="X175" s="101" t="b">
        <f t="shared" si="268"/>
        <v>1</v>
      </c>
      <c r="Y175" s="101" t="b">
        <f t="shared" si="269"/>
        <v>0</v>
      </c>
      <c r="Z175" s="229" t="b">
        <f t="shared" si="270"/>
        <v>1</v>
      </c>
      <c r="AA175" s="229" t="b">
        <f t="shared" si="271"/>
        <v>1</v>
      </c>
      <c r="AB175" s="248"/>
      <c r="AC175" s="248"/>
      <c r="AD175" s="309"/>
      <c r="AE175" s="248"/>
      <c r="AF175" s="248"/>
      <c r="AG175" s="14"/>
      <c r="AH175" s="14"/>
      <c r="AI175" s="23">
        <f t="shared" si="272"/>
        <v>0</v>
      </c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</row>
    <row r="176" ht="15.75" customHeight="1">
      <c r="A176" s="14">
        <f t="shared" si="276"/>
        <v>131</v>
      </c>
      <c r="B176" s="31">
        <f t="shared" si="277"/>
        <v>16</v>
      </c>
      <c r="C176" s="24"/>
      <c r="D176" s="17" t="s">
        <v>1037</v>
      </c>
      <c r="E176" s="17" t="s">
        <v>62</v>
      </c>
      <c r="F176" s="18" t="s">
        <v>913</v>
      </c>
      <c r="G176" s="19">
        <v>524490.0</v>
      </c>
      <c r="H176" s="20" t="s">
        <v>50</v>
      </c>
      <c r="I176" s="81" t="s">
        <v>398</v>
      </c>
      <c r="J176" s="81">
        <v>80.0</v>
      </c>
      <c r="K176" s="306">
        <v>75.0</v>
      </c>
      <c r="L176" s="306">
        <v>78.0</v>
      </c>
      <c r="M176" s="306">
        <v>80.0</v>
      </c>
      <c r="N176" s="231">
        <f t="shared" si="263"/>
        <v>313</v>
      </c>
      <c r="O176" s="232">
        <f t="shared" si="264"/>
        <v>78.25</v>
      </c>
      <c r="P176" s="306">
        <v>74.0</v>
      </c>
      <c r="Q176" s="306">
        <v>73.0</v>
      </c>
      <c r="R176" s="306">
        <v>77.0</v>
      </c>
      <c r="S176" s="307">
        <v>80.0</v>
      </c>
      <c r="T176" s="231">
        <f t="shared" si="265"/>
        <v>304</v>
      </c>
      <c r="U176" s="308">
        <f t="shared" si="266"/>
        <v>76</v>
      </c>
      <c r="V176" s="22">
        <v>40.0</v>
      </c>
      <c r="W176" s="294">
        <f t="shared" si="267"/>
        <v>657</v>
      </c>
      <c r="X176" s="101" t="b">
        <f t="shared" si="268"/>
        <v>1</v>
      </c>
      <c r="Y176" s="101" t="b">
        <f t="shared" si="269"/>
        <v>1</v>
      </c>
      <c r="Z176" s="229" t="b">
        <f t="shared" si="270"/>
        <v>1</v>
      </c>
      <c r="AA176" s="229" t="b">
        <f t="shared" si="271"/>
        <v>1</v>
      </c>
      <c r="AB176" s="297"/>
      <c r="AC176" s="297"/>
      <c r="AD176" s="309"/>
      <c r="AE176" s="297"/>
      <c r="AF176" s="297"/>
      <c r="AG176" s="32"/>
      <c r="AH176" s="32"/>
      <c r="AI176" s="23">
        <f t="shared" si="272"/>
        <v>0</v>
      </c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</row>
    <row r="177" ht="16.5" customHeight="1">
      <c r="A177" s="14">
        <f t="shared" si="276"/>
        <v>132</v>
      </c>
      <c r="B177" s="31">
        <f t="shared" si="277"/>
        <v>17</v>
      </c>
      <c r="C177" s="24"/>
      <c r="D177" s="17" t="s">
        <v>1038</v>
      </c>
      <c r="E177" s="17" t="s">
        <v>614</v>
      </c>
      <c r="F177" s="18" t="s">
        <v>820</v>
      </c>
      <c r="G177" s="19">
        <v>487632.0</v>
      </c>
      <c r="H177" s="20" t="s">
        <v>5</v>
      </c>
      <c r="I177" s="81" t="s">
        <v>398</v>
      </c>
      <c r="J177" s="81">
        <v>75.0</v>
      </c>
      <c r="K177" s="306">
        <v>75.0</v>
      </c>
      <c r="L177" s="306">
        <v>80.0</v>
      </c>
      <c r="M177" s="306">
        <v>78.0</v>
      </c>
      <c r="N177" s="231">
        <f t="shared" si="263"/>
        <v>308</v>
      </c>
      <c r="O177" s="232">
        <f t="shared" si="264"/>
        <v>77</v>
      </c>
      <c r="P177" s="306">
        <v>0.0</v>
      </c>
      <c r="Q177" s="306">
        <v>57.0</v>
      </c>
      <c r="R177" s="306">
        <v>76.0</v>
      </c>
      <c r="S177" s="307">
        <v>0.0</v>
      </c>
      <c r="T177" s="231">
        <f t="shared" si="265"/>
        <v>133</v>
      </c>
      <c r="U177" s="308">
        <f t="shared" si="266"/>
        <v>33.25</v>
      </c>
      <c r="V177" s="22">
        <v>40.0</v>
      </c>
      <c r="W177" s="294">
        <f t="shared" si="267"/>
        <v>481</v>
      </c>
      <c r="X177" s="101" t="b">
        <f t="shared" si="268"/>
        <v>1</v>
      </c>
      <c r="Y177" s="101" t="b">
        <f t="shared" si="269"/>
        <v>0</v>
      </c>
      <c r="Z177" s="229" t="b">
        <f t="shared" si="270"/>
        <v>1</v>
      </c>
      <c r="AA177" s="229" t="b">
        <f t="shared" si="271"/>
        <v>1</v>
      </c>
      <c r="AB177" s="297"/>
      <c r="AC177" s="297"/>
      <c r="AD177" s="309"/>
      <c r="AE177" s="297"/>
      <c r="AF177" s="297"/>
      <c r="AG177" s="32"/>
      <c r="AH177" s="32"/>
      <c r="AI177" s="23">
        <f t="shared" si="272"/>
        <v>0</v>
      </c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</row>
    <row r="178" ht="15.75" customHeight="1">
      <c r="A178" s="14">
        <f t="shared" si="276"/>
        <v>133</v>
      </c>
      <c r="B178" s="31">
        <f t="shared" si="277"/>
        <v>18</v>
      </c>
      <c r="C178" s="24"/>
      <c r="D178" s="17" t="s">
        <v>1039</v>
      </c>
      <c r="E178" s="17" t="s">
        <v>1040</v>
      </c>
      <c r="F178" s="18" t="s">
        <v>823</v>
      </c>
      <c r="G178" s="19">
        <v>493111.0</v>
      </c>
      <c r="H178" s="20" t="s">
        <v>5</v>
      </c>
      <c r="I178" s="21" t="s">
        <v>388</v>
      </c>
      <c r="J178" s="81">
        <v>63.0</v>
      </c>
      <c r="K178" s="306">
        <v>63.0</v>
      </c>
      <c r="L178" s="306">
        <v>76.0</v>
      </c>
      <c r="M178" s="306">
        <v>80.0</v>
      </c>
      <c r="N178" s="231">
        <f t="shared" si="263"/>
        <v>282</v>
      </c>
      <c r="O178" s="232">
        <f t="shared" si="264"/>
        <v>70.5</v>
      </c>
      <c r="P178" s="306">
        <v>62.0</v>
      </c>
      <c r="Q178" s="306">
        <v>57.0</v>
      </c>
      <c r="R178" s="306">
        <v>70.0</v>
      </c>
      <c r="S178" s="307">
        <v>76.0</v>
      </c>
      <c r="T178" s="231">
        <f t="shared" si="265"/>
        <v>265</v>
      </c>
      <c r="U178" s="308">
        <f t="shared" si="266"/>
        <v>66.25</v>
      </c>
      <c r="V178" s="22">
        <v>0.0</v>
      </c>
      <c r="W178" s="294">
        <f t="shared" si="267"/>
        <v>547</v>
      </c>
      <c r="X178" s="101" t="b">
        <f t="shared" si="268"/>
        <v>1</v>
      </c>
      <c r="Y178" s="101" t="b">
        <f t="shared" si="269"/>
        <v>1</v>
      </c>
      <c r="Z178" s="229" t="b">
        <f t="shared" si="270"/>
        <v>0</v>
      </c>
      <c r="AA178" s="229" t="b">
        <f t="shared" si="271"/>
        <v>1</v>
      </c>
      <c r="AB178" s="248"/>
      <c r="AC178" s="248"/>
      <c r="AD178" s="309"/>
      <c r="AE178" s="248"/>
      <c r="AF178" s="248"/>
      <c r="AG178" s="14"/>
      <c r="AH178" s="14"/>
      <c r="AI178" s="23">
        <f t="shared" si="272"/>
        <v>0</v>
      </c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</row>
    <row r="179" ht="15.75" customHeight="1">
      <c r="A179" s="14">
        <f t="shared" si="276"/>
        <v>134</v>
      </c>
      <c r="B179" s="31">
        <f t="shared" si="277"/>
        <v>19</v>
      </c>
      <c r="C179" s="24"/>
      <c r="D179" s="17" t="s">
        <v>1041</v>
      </c>
      <c r="E179" s="17" t="s">
        <v>1042</v>
      </c>
      <c r="F179" s="18" t="s">
        <v>913</v>
      </c>
      <c r="G179" s="19">
        <v>484710.0</v>
      </c>
      <c r="H179" s="20" t="s">
        <v>5</v>
      </c>
      <c r="I179" s="21" t="s">
        <v>388</v>
      </c>
      <c r="J179" s="81">
        <v>75.0</v>
      </c>
      <c r="K179" s="306">
        <v>75.0</v>
      </c>
      <c r="L179" s="306">
        <v>76.0</v>
      </c>
      <c r="M179" s="306">
        <v>76.0</v>
      </c>
      <c r="N179" s="231">
        <f t="shared" si="263"/>
        <v>302</v>
      </c>
      <c r="O179" s="232">
        <f t="shared" si="264"/>
        <v>75.5</v>
      </c>
      <c r="P179" s="306">
        <v>77.0</v>
      </c>
      <c r="Q179" s="306">
        <v>72.0</v>
      </c>
      <c r="R179" s="306">
        <v>68.0</v>
      </c>
      <c r="S179" s="307">
        <v>73.0</v>
      </c>
      <c r="T179" s="231">
        <f t="shared" si="265"/>
        <v>290</v>
      </c>
      <c r="U179" s="308">
        <f t="shared" si="266"/>
        <v>72.5</v>
      </c>
      <c r="V179" s="22">
        <v>20.0</v>
      </c>
      <c r="W179" s="294">
        <f t="shared" si="267"/>
        <v>612</v>
      </c>
      <c r="X179" s="101" t="b">
        <f t="shared" si="268"/>
        <v>1</v>
      </c>
      <c r="Y179" s="101" t="b">
        <f t="shared" si="269"/>
        <v>1</v>
      </c>
      <c r="Z179" s="229" t="b">
        <f t="shared" si="270"/>
        <v>0</v>
      </c>
      <c r="AA179" s="229" t="b">
        <f t="shared" si="271"/>
        <v>1</v>
      </c>
      <c r="AB179" s="297"/>
      <c r="AC179" s="297"/>
      <c r="AD179" s="311"/>
      <c r="AE179" s="297"/>
      <c r="AF179" s="297"/>
      <c r="AG179" s="32"/>
      <c r="AH179" s="32"/>
      <c r="AI179" s="23">
        <f t="shared" si="272"/>
        <v>0</v>
      </c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</row>
    <row r="180" ht="15.75" customHeight="1">
      <c r="A180" s="14">
        <f t="shared" si="276"/>
        <v>135</v>
      </c>
      <c r="B180" s="31">
        <f t="shared" si="277"/>
        <v>20</v>
      </c>
      <c r="C180" s="24"/>
      <c r="D180" s="17" t="s">
        <v>732</v>
      </c>
      <c r="E180" s="17" t="s">
        <v>733</v>
      </c>
      <c r="F180" s="18" t="s">
        <v>610</v>
      </c>
      <c r="G180" s="19">
        <v>484679.0</v>
      </c>
      <c r="H180" s="20" t="s">
        <v>5</v>
      </c>
      <c r="I180" s="81" t="s">
        <v>416</v>
      </c>
      <c r="J180" s="81">
        <v>80.0</v>
      </c>
      <c r="K180" s="306">
        <v>80.0</v>
      </c>
      <c r="L180" s="306">
        <v>80.0</v>
      </c>
      <c r="M180" s="306">
        <v>80.0</v>
      </c>
      <c r="N180" s="231">
        <f t="shared" si="263"/>
        <v>320</v>
      </c>
      <c r="O180" s="232">
        <f t="shared" si="264"/>
        <v>80</v>
      </c>
      <c r="P180" s="306">
        <v>71.0</v>
      </c>
      <c r="Q180" s="306">
        <v>0.0</v>
      </c>
      <c r="R180" s="306">
        <v>74.0</v>
      </c>
      <c r="S180" s="307">
        <v>77.0</v>
      </c>
      <c r="T180" s="231">
        <f t="shared" si="265"/>
        <v>222</v>
      </c>
      <c r="U180" s="308">
        <f t="shared" si="266"/>
        <v>55.5</v>
      </c>
      <c r="V180" s="22">
        <v>40.0</v>
      </c>
      <c r="W180" s="294">
        <f t="shared" si="267"/>
        <v>582</v>
      </c>
      <c r="X180" s="101" t="b">
        <f t="shared" si="268"/>
        <v>1</v>
      </c>
      <c r="Y180" s="101" t="b">
        <f t="shared" si="269"/>
        <v>0</v>
      </c>
      <c r="Z180" s="229" t="b">
        <f t="shared" si="270"/>
        <v>1</v>
      </c>
      <c r="AA180" s="229" t="b">
        <f t="shared" si="271"/>
        <v>1</v>
      </c>
      <c r="AB180" s="297"/>
      <c r="AC180" s="297"/>
      <c r="AD180" s="309"/>
      <c r="AE180" s="297"/>
      <c r="AF180" s="297"/>
      <c r="AG180" s="32"/>
      <c r="AH180" s="32"/>
      <c r="AI180" s="23">
        <f t="shared" si="272"/>
        <v>0</v>
      </c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</row>
    <row r="181" ht="15.75" customHeight="1">
      <c r="A181" s="14">
        <f t="shared" ref="A181:B181" si="278">A180+1</f>
        <v>136</v>
      </c>
      <c r="B181" s="31">
        <f t="shared" si="278"/>
        <v>21</v>
      </c>
      <c r="C181" s="24"/>
      <c r="D181" s="17" t="s">
        <v>1043</v>
      </c>
      <c r="E181" s="17" t="s">
        <v>1044</v>
      </c>
      <c r="F181" s="18" t="s">
        <v>889</v>
      </c>
      <c r="G181" s="19">
        <v>520107.0</v>
      </c>
      <c r="H181" s="20" t="s">
        <v>50</v>
      </c>
      <c r="I181" s="21" t="s">
        <v>424</v>
      </c>
      <c r="J181" s="81">
        <v>80.0</v>
      </c>
      <c r="K181" s="306">
        <v>67.0</v>
      </c>
      <c r="L181" s="306">
        <v>70.0</v>
      </c>
      <c r="M181" s="306">
        <v>80.0</v>
      </c>
      <c r="N181" s="231">
        <f t="shared" si="263"/>
        <v>297</v>
      </c>
      <c r="O181" s="232">
        <f t="shared" si="264"/>
        <v>74.25</v>
      </c>
      <c r="P181" s="306">
        <v>46.0</v>
      </c>
      <c r="Q181" s="306">
        <v>80.0</v>
      </c>
      <c r="R181" s="306">
        <v>75.0</v>
      </c>
      <c r="S181" s="307">
        <v>0.0</v>
      </c>
      <c r="T181" s="231">
        <f t="shared" si="265"/>
        <v>201</v>
      </c>
      <c r="U181" s="308">
        <f t="shared" si="266"/>
        <v>50.25</v>
      </c>
      <c r="V181" s="22">
        <v>30.0</v>
      </c>
      <c r="W181" s="294">
        <f t="shared" si="267"/>
        <v>528</v>
      </c>
      <c r="X181" s="101" t="b">
        <f t="shared" si="268"/>
        <v>1</v>
      </c>
      <c r="Y181" s="101" t="b">
        <f t="shared" si="269"/>
        <v>0</v>
      </c>
      <c r="Z181" s="229" t="b">
        <f t="shared" si="270"/>
        <v>0</v>
      </c>
      <c r="AA181" s="229" t="b">
        <f t="shared" si="271"/>
        <v>1</v>
      </c>
      <c r="AB181" s="297"/>
      <c r="AC181" s="297"/>
      <c r="AD181" s="309"/>
      <c r="AE181" s="297"/>
      <c r="AF181" s="297"/>
      <c r="AG181" s="32"/>
      <c r="AH181" s="32"/>
      <c r="AI181" s="23">
        <f t="shared" si="272"/>
        <v>0</v>
      </c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</row>
    <row r="182" ht="15.75" customHeight="1">
      <c r="A182" s="14">
        <f t="shared" ref="A182:A187" si="279">A181+1</f>
        <v>137</v>
      </c>
      <c r="B182" s="31">
        <f t="shared" ref="B182:B187" si="280">B181+1</f>
        <v>22</v>
      </c>
      <c r="C182" s="24"/>
      <c r="D182" s="17" t="s">
        <v>1045</v>
      </c>
      <c r="E182" s="17" t="s">
        <v>1046</v>
      </c>
      <c r="F182" s="18" t="s">
        <v>832</v>
      </c>
      <c r="G182" s="19">
        <v>513929.0</v>
      </c>
      <c r="H182" s="20" t="s">
        <v>50</v>
      </c>
      <c r="I182" s="81" t="s">
        <v>421</v>
      </c>
      <c r="J182" s="81">
        <v>80.0</v>
      </c>
      <c r="K182" s="306">
        <v>80.0</v>
      </c>
      <c r="L182" s="306">
        <v>80.0</v>
      </c>
      <c r="M182" s="306">
        <v>72.0</v>
      </c>
      <c r="N182" s="231">
        <f t="shared" si="263"/>
        <v>312</v>
      </c>
      <c r="O182" s="232">
        <f t="shared" si="264"/>
        <v>78</v>
      </c>
      <c r="P182" s="306">
        <v>79.0</v>
      </c>
      <c r="Q182" s="306">
        <v>60.0</v>
      </c>
      <c r="R182" s="306">
        <v>79.0</v>
      </c>
      <c r="S182" s="307">
        <v>80.0</v>
      </c>
      <c r="T182" s="231">
        <f t="shared" si="265"/>
        <v>298</v>
      </c>
      <c r="U182" s="308">
        <f t="shared" si="266"/>
        <v>74.5</v>
      </c>
      <c r="V182" s="22">
        <v>40.0</v>
      </c>
      <c r="W182" s="294">
        <f t="shared" si="267"/>
        <v>650</v>
      </c>
      <c r="X182" s="101" t="b">
        <f t="shared" si="268"/>
        <v>1</v>
      </c>
      <c r="Y182" s="101" t="b">
        <f t="shared" si="269"/>
        <v>1</v>
      </c>
      <c r="Z182" s="229" t="b">
        <f t="shared" si="270"/>
        <v>1</v>
      </c>
      <c r="AA182" s="229" t="b">
        <f t="shared" si="271"/>
        <v>1</v>
      </c>
      <c r="AB182" s="297"/>
      <c r="AC182" s="297"/>
      <c r="AD182" s="309"/>
      <c r="AE182" s="297"/>
      <c r="AF182" s="297"/>
      <c r="AG182" s="32"/>
      <c r="AH182" s="32"/>
      <c r="AI182" s="23">
        <f t="shared" si="272"/>
        <v>0</v>
      </c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</row>
    <row r="183" ht="15.75" customHeight="1">
      <c r="A183" s="14">
        <f t="shared" si="279"/>
        <v>138</v>
      </c>
      <c r="B183" s="31">
        <f t="shared" si="280"/>
        <v>23</v>
      </c>
      <c r="C183" s="24"/>
      <c r="D183" s="17" t="s">
        <v>1047</v>
      </c>
      <c r="E183" s="17" t="s">
        <v>1048</v>
      </c>
      <c r="F183" s="18" t="s">
        <v>913</v>
      </c>
      <c r="G183" s="19">
        <v>497098.0</v>
      </c>
      <c r="H183" s="20" t="s">
        <v>5</v>
      </c>
      <c r="I183" s="21" t="s">
        <v>388</v>
      </c>
      <c r="J183" s="81">
        <v>80.0</v>
      </c>
      <c r="K183" s="306">
        <v>59.0</v>
      </c>
      <c r="L183" s="306">
        <v>78.0</v>
      </c>
      <c r="M183" s="306">
        <v>80.0</v>
      </c>
      <c r="N183" s="231">
        <f t="shared" si="263"/>
        <v>297</v>
      </c>
      <c r="O183" s="232">
        <f t="shared" si="264"/>
        <v>74.25</v>
      </c>
      <c r="P183" s="306">
        <v>70.0</v>
      </c>
      <c r="Q183" s="306">
        <v>78.0</v>
      </c>
      <c r="R183" s="306">
        <v>79.0</v>
      </c>
      <c r="S183" s="307">
        <v>80.0</v>
      </c>
      <c r="T183" s="231">
        <f t="shared" si="265"/>
        <v>307</v>
      </c>
      <c r="U183" s="308">
        <f t="shared" si="266"/>
        <v>76.75</v>
      </c>
      <c r="V183" s="22">
        <v>40.0</v>
      </c>
      <c r="W183" s="294">
        <f t="shared" si="267"/>
        <v>644</v>
      </c>
      <c r="X183" s="101" t="b">
        <f t="shared" si="268"/>
        <v>1</v>
      </c>
      <c r="Y183" s="101" t="b">
        <f t="shared" si="269"/>
        <v>1</v>
      </c>
      <c r="Z183" s="229" t="b">
        <f t="shared" si="270"/>
        <v>1</v>
      </c>
      <c r="AA183" s="229" t="b">
        <f t="shared" si="271"/>
        <v>1</v>
      </c>
      <c r="AB183" s="248"/>
      <c r="AC183" s="248"/>
      <c r="AD183" s="309"/>
      <c r="AE183" s="248"/>
      <c r="AF183" s="248"/>
      <c r="AG183" s="14"/>
      <c r="AH183" s="14"/>
      <c r="AI183" s="23">
        <f t="shared" si="272"/>
        <v>0</v>
      </c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</row>
    <row r="184" ht="15.75" customHeight="1">
      <c r="A184" s="14">
        <f t="shared" si="279"/>
        <v>139</v>
      </c>
      <c r="B184" s="31">
        <f t="shared" si="280"/>
        <v>24</v>
      </c>
      <c r="C184" s="24"/>
      <c r="D184" s="17" t="s">
        <v>793</v>
      </c>
      <c r="E184" s="17" t="s">
        <v>1049</v>
      </c>
      <c r="F184" s="18" t="s">
        <v>610</v>
      </c>
      <c r="G184" s="19">
        <v>522330.0</v>
      </c>
      <c r="H184" s="20" t="s">
        <v>50</v>
      </c>
      <c r="I184" s="81" t="s">
        <v>467</v>
      </c>
      <c r="J184" s="81">
        <v>80.0</v>
      </c>
      <c r="K184" s="306">
        <v>75.0</v>
      </c>
      <c r="L184" s="306">
        <v>76.0</v>
      </c>
      <c r="M184" s="306">
        <v>80.0</v>
      </c>
      <c r="N184" s="231">
        <f t="shared" si="263"/>
        <v>311</v>
      </c>
      <c r="O184" s="232">
        <f t="shared" si="264"/>
        <v>77.75</v>
      </c>
      <c r="P184" s="306">
        <v>80.0</v>
      </c>
      <c r="Q184" s="306">
        <v>78.0</v>
      </c>
      <c r="R184" s="306">
        <v>65.0</v>
      </c>
      <c r="S184" s="307">
        <v>79.0</v>
      </c>
      <c r="T184" s="231">
        <f t="shared" si="265"/>
        <v>302</v>
      </c>
      <c r="U184" s="308">
        <f t="shared" si="266"/>
        <v>75.5</v>
      </c>
      <c r="V184" s="22">
        <v>40.0</v>
      </c>
      <c r="W184" s="294">
        <f t="shared" si="267"/>
        <v>653</v>
      </c>
      <c r="X184" s="101" t="b">
        <f t="shared" si="268"/>
        <v>1</v>
      </c>
      <c r="Y184" s="101" t="b">
        <f t="shared" si="269"/>
        <v>1</v>
      </c>
      <c r="Z184" s="229" t="b">
        <f t="shared" si="270"/>
        <v>1</v>
      </c>
      <c r="AA184" s="229" t="b">
        <f t="shared" si="271"/>
        <v>1</v>
      </c>
      <c r="AB184" s="248"/>
      <c r="AC184" s="248"/>
      <c r="AD184" s="309"/>
      <c r="AE184" s="248"/>
      <c r="AF184" s="248"/>
      <c r="AG184" s="14"/>
      <c r="AH184" s="14"/>
      <c r="AI184" s="23">
        <f t="shared" si="272"/>
        <v>0</v>
      </c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</row>
    <row r="185" ht="15.75" customHeight="1">
      <c r="A185" s="28">
        <f t="shared" si="279"/>
        <v>140</v>
      </c>
      <c r="B185" s="81">
        <f t="shared" si="280"/>
        <v>25</v>
      </c>
      <c r="C185" s="103"/>
      <c r="D185" s="49" t="s">
        <v>1050</v>
      </c>
      <c r="E185" s="49" t="s">
        <v>1051</v>
      </c>
      <c r="F185" s="78" t="s">
        <v>913</v>
      </c>
      <c r="G185" s="94">
        <v>526348.0</v>
      </c>
      <c r="H185" s="80" t="s">
        <v>50</v>
      </c>
      <c r="I185" s="81" t="s">
        <v>1052</v>
      </c>
      <c r="J185" s="81">
        <v>75.0</v>
      </c>
      <c r="K185" s="306">
        <v>80.0</v>
      </c>
      <c r="L185" s="306">
        <v>80.0</v>
      </c>
      <c r="M185" s="306">
        <v>80.0</v>
      </c>
      <c r="N185" s="231">
        <f t="shared" si="263"/>
        <v>315</v>
      </c>
      <c r="O185" s="232">
        <f t="shared" si="264"/>
        <v>78.75</v>
      </c>
      <c r="P185" s="306">
        <v>78.0</v>
      </c>
      <c r="Q185" s="306">
        <v>73.0</v>
      </c>
      <c r="R185" s="306">
        <v>74.0</v>
      </c>
      <c r="S185" s="307">
        <v>70.0</v>
      </c>
      <c r="T185" s="231">
        <f t="shared" si="265"/>
        <v>295</v>
      </c>
      <c r="U185" s="308">
        <f t="shared" si="266"/>
        <v>73.75</v>
      </c>
      <c r="V185" s="22">
        <v>40.0</v>
      </c>
      <c r="W185" s="294">
        <f t="shared" si="267"/>
        <v>650</v>
      </c>
      <c r="X185" s="101" t="b">
        <f t="shared" si="268"/>
        <v>1</v>
      </c>
      <c r="Y185" s="101" t="b">
        <f t="shared" si="269"/>
        <v>1</v>
      </c>
      <c r="Z185" s="229" t="b">
        <f t="shared" si="270"/>
        <v>1</v>
      </c>
      <c r="AA185" s="229" t="b">
        <f t="shared" si="271"/>
        <v>1</v>
      </c>
      <c r="AB185" s="248"/>
      <c r="AC185" s="248"/>
      <c r="AD185" s="309"/>
      <c r="AE185" s="248"/>
      <c r="AF185" s="248"/>
      <c r="AG185" s="312"/>
      <c r="AH185" s="312"/>
      <c r="AI185" s="294">
        <f t="shared" si="272"/>
        <v>0</v>
      </c>
      <c r="AJ185" s="312"/>
      <c r="AK185" s="312"/>
      <c r="AL185" s="312"/>
      <c r="AM185" s="312"/>
      <c r="AN185" s="312"/>
      <c r="AO185" s="312"/>
      <c r="AP185" s="312"/>
      <c r="AQ185" s="312"/>
      <c r="AR185" s="312"/>
      <c r="AS185" s="312"/>
    </row>
    <row r="186" ht="15.75" customHeight="1">
      <c r="A186" s="14">
        <f t="shared" si="279"/>
        <v>141</v>
      </c>
      <c r="B186" s="31">
        <f t="shared" si="280"/>
        <v>26</v>
      </c>
      <c r="C186" s="24"/>
      <c r="D186" s="17" t="s">
        <v>1053</v>
      </c>
      <c r="E186" s="17" t="s">
        <v>274</v>
      </c>
      <c r="F186" s="18" t="s">
        <v>913</v>
      </c>
      <c r="G186" s="19">
        <v>528508.0</v>
      </c>
      <c r="H186" s="20" t="s">
        <v>50</v>
      </c>
      <c r="I186" s="21" t="s">
        <v>388</v>
      </c>
      <c r="J186" s="81">
        <v>59.0</v>
      </c>
      <c r="K186" s="306">
        <v>64.0</v>
      </c>
      <c r="L186" s="306">
        <v>75.0</v>
      </c>
      <c r="M186" s="306">
        <v>80.0</v>
      </c>
      <c r="N186" s="231">
        <f t="shared" si="263"/>
        <v>278</v>
      </c>
      <c r="O186" s="232">
        <f t="shared" si="264"/>
        <v>69.5</v>
      </c>
      <c r="P186" s="306">
        <v>66.0</v>
      </c>
      <c r="Q186" s="306">
        <v>67.0</v>
      </c>
      <c r="R186" s="306">
        <v>78.0</v>
      </c>
      <c r="S186" s="307">
        <v>78.0</v>
      </c>
      <c r="T186" s="231">
        <f t="shared" si="265"/>
        <v>289</v>
      </c>
      <c r="U186" s="308">
        <f t="shared" si="266"/>
        <v>72.25</v>
      </c>
      <c r="V186" s="22">
        <v>40.0</v>
      </c>
      <c r="W186" s="294">
        <f t="shared" si="267"/>
        <v>607</v>
      </c>
      <c r="X186" s="101" t="b">
        <f t="shared" si="268"/>
        <v>1</v>
      </c>
      <c r="Y186" s="101" t="b">
        <f t="shared" si="269"/>
        <v>1</v>
      </c>
      <c r="Z186" s="229" t="b">
        <f t="shared" si="270"/>
        <v>1</v>
      </c>
      <c r="AA186" s="229" t="b">
        <f t="shared" si="271"/>
        <v>1</v>
      </c>
      <c r="AB186" s="297"/>
      <c r="AC186" s="297"/>
      <c r="AD186" s="309"/>
      <c r="AE186" s="297"/>
      <c r="AF186" s="297"/>
      <c r="AG186" s="32"/>
      <c r="AH186" s="32"/>
      <c r="AI186" s="23">
        <f t="shared" si="272"/>
        <v>0</v>
      </c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</row>
    <row r="187" ht="15.75" customHeight="1">
      <c r="A187" s="14">
        <f t="shared" si="279"/>
        <v>142</v>
      </c>
      <c r="B187" s="31">
        <f t="shared" si="280"/>
        <v>27</v>
      </c>
      <c r="C187" s="24"/>
      <c r="D187" s="17" t="s">
        <v>1054</v>
      </c>
      <c r="E187" s="17" t="s">
        <v>262</v>
      </c>
      <c r="F187" s="18" t="s">
        <v>889</v>
      </c>
      <c r="G187" s="19">
        <v>521568.0</v>
      </c>
      <c r="H187" s="20" t="s">
        <v>50</v>
      </c>
      <c r="I187" s="104" t="s">
        <v>411</v>
      </c>
      <c r="J187" s="81">
        <v>80.0</v>
      </c>
      <c r="K187" s="306">
        <v>75.0</v>
      </c>
      <c r="L187" s="306">
        <v>78.0</v>
      </c>
      <c r="M187" s="306">
        <v>80.0</v>
      </c>
      <c r="N187" s="231">
        <f t="shared" si="263"/>
        <v>313</v>
      </c>
      <c r="O187" s="232">
        <f t="shared" si="264"/>
        <v>78.25</v>
      </c>
      <c r="P187" s="306">
        <v>53.0</v>
      </c>
      <c r="Q187" s="306">
        <v>80.0</v>
      </c>
      <c r="R187" s="306">
        <v>78.0</v>
      </c>
      <c r="S187" s="307">
        <v>80.0</v>
      </c>
      <c r="T187" s="231">
        <f t="shared" si="265"/>
        <v>291</v>
      </c>
      <c r="U187" s="308">
        <f t="shared" si="266"/>
        <v>72.75</v>
      </c>
      <c r="V187" s="22">
        <v>40.0</v>
      </c>
      <c r="W187" s="294">
        <f t="shared" si="267"/>
        <v>644</v>
      </c>
      <c r="X187" s="101" t="b">
        <f t="shared" si="268"/>
        <v>1</v>
      </c>
      <c r="Y187" s="101" t="b">
        <f t="shared" si="269"/>
        <v>1</v>
      </c>
      <c r="Z187" s="229" t="b">
        <f t="shared" si="270"/>
        <v>1</v>
      </c>
      <c r="AA187" s="229" t="b">
        <f t="shared" si="271"/>
        <v>1</v>
      </c>
      <c r="AB187" s="297"/>
      <c r="AC187" s="297"/>
      <c r="AD187" s="309"/>
      <c r="AE187" s="297"/>
      <c r="AF187" s="297"/>
      <c r="AG187" s="32"/>
      <c r="AH187" s="32"/>
      <c r="AI187" s="23">
        <f t="shared" si="272"/>
        <v>0</v>
      </c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</row>
    <row r="188" ht="15.75" customHeight="1">
      <c r="A188" s="26">
        <f t="shared" ref="A188:B188" si="281">A187+1</f>
        <v>143</v>
      </c>
      <c r="B188" s="31">
        <f t="shared" si="281"/>
        <v>28</v>
      </c>
      <c r="C188" s="24"/>
      <c r="D188" s="17" t="s">
        <v>1055</v>
      </c>
      <c r="E188" s="17" t="s">
        <v>937</v>
      </c>
      <c r="F188" s="18" t="s">
        <v>44</v>
      </c>
      <c r="G188" s="19">
        <v>497129.0</v>
      </c>
      <c r="H188" s="102" t="s">
        <v>5</v>
      </c>
      <c r="I188" s="31" t="s">
        <v>395</v>
      </c>
      <c r="J188" s="81">
        <v>76.0</v>
      </c>
      <c r="K188" s="306">
        <v>76.0</v>
      </c>
      <c r="L188" s="306">
        <v>80.0</v>
      </c>
      <c r="M188" s="306">
        <v>80.0</v>
      </c>
      <c r="N188" s="231">
        <f t="shared" si="263"/>
        <v>312</v>
      </c>
      <c r="O188" s="232">
        <f t="shared" si="264"/>
        <v>78</v>
      </c>
      <c r="P188" s="306">
        <v>73.0</v>
      </c>
      <c r="Q188" s="306">
        <v>80.0</v>
      </c>
      <c r="R188" s="306">
        <v>77.0</v>
      </c>
      <c r="S188" s="307">
        <v>80.0</v>
      </c>
      <c r="T188" s="231">
        <f t="shared" si="265"/>
        <v>310</v>
      </c>
      <c r="U188" s="308">
        <f t="shared" si="266"/>
        <v>77.5</v>
      </c>
      <c r="V188" s="22">
        <v>40.0</v>
      </c>
      <c r="W188" s="294">
        <f t="shared" si="267"/>
        <v>662</v>
      </c>
      <c r="X188" s="101" t="b">
        <f t="shared" si="268"/>
        <v>1</v>
      </c>
      <c r="Y188" s="101" t="b">
        <f t="shared" si="269"/>
        <v>1</v>
      </c>
      <c r="Z188" s="229" t="b">
        <f t="shared" si="270"/>
        <v>1</v>
      </c>
      <c r="AA188" s="229" t="b">
        <f t="shared" si="271"/>
        <v>1</v>
      </c>
      <c r="AB188" s="297"/>
      <c r="AC188" s="297"/>
      <c r="AD188" s="309"/>
      <c r="AE188" s="297"/>
      <c r="AF188" s="297"/>
      <c r="AG188" s="32"/>
      <c r="AH188" s="32"/>
      <c r="AI188" s="23">
        <f t="shared" si="272"/>
        <v>0</v>
      </c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</row>
    <row r="189" ht="15.75" customHeight="1">
      <c r="A189" s="14">
        <f t="shared" ref="A189:A193" si="282">A188+1</f>
        <v>144</v>
      </c>
      <c r="B189" s="31">
        <f t="shared" ref="B189:B193" si="283">B188+1</f>
        <v>29</v>
      </c>
      <c r="C189" s="24"/>
      <c r="D189" s="17" t="s">
        <v>262</v>
      </c>
      <c r="E189" s="18" t="s">
        <v>1056</v>
      </c>
      <c r="F189" s="18" t="s">
        <v>849</v>
      </c>
      <c r="G189" s="19">
        <v>522664.0</v>
      </c>
      <c r="H189" s="20" t="s">
        <v>50</v>
      </c>
      <c r="I189" s="104" t="s">
        <v>453</v>
      </c>
      <c r="J189" s="81">
        <v>80.0</v>
      </c>
      <c r="K189" s="306">
        <v>75.0</v>
      </c>
      <c r="L189" s="306">
        <v>75.0</v>
      </c>
      <c r="M189" s="306">
        <v>80.0</v>
      </c>
      <c r="N189" s="231">
        <f t="shared" si="263"/>
        <v>310</v>
      </c>
      <c r="O189" s="232">
        <f t="shared" si="264"/>
        <v>77.5</v>
      </c>
      <c r="P189" s="306">
        <v>80.0</v>
      </c>
      <c r="Q189" s="306">
        <v>72.0</v>
      </c>
      <c r="R189" s="306">
        <v>76.0</v>
      </c>
      <c r="S189" s="307">
        <v>80.0</v>
      </c>
      <c r="T189" s="231">
        <f t="shared" si="265"/>
        <v>308</v>
      </c>
      <c r="U189" s="308">
        <f t="shared" si="266"/>
        <v>77</v>
      </c>
      <c r="V189" s="22">
        <v>40.0</v>
      </c>
      <c r="W189" s="294">
        <f t="shared" si="267"/>
        <v>658</v>
      </c>
      <c r="X189" s="101" t="b">
        <f t="shared" si="268"/>
        <v>1</v>
      </c>
      <c r="Y189" s="101" t="b">
        <f>IF(U189,U189&gt;=56)</f>
        <v>1</v>
      </c>
      <c r="Z189" s="229" t="b">
        <f t="shared" si="270"/>
        <v>1</v>
      </c>
      <c r="AA189" s="229" t="b">
        <f t="shared" si="271"/>
        <v>1</v>
      </c>
      <c r="AB189" s="297"/>
      <c r="AC189" s="297"/>
      <c r="AD189" s="309"/>
      <c r="AE189" s="297"/>
      <c r="AF189" s="297"/>
      <c r="AG189" s="32"/>
      <c r="AH189" s="32"/>
      <c r="AI189" s="23">
        <f t="shared" si="272"/>
        <v>0</v>
      </c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</row>
    <row r="190" ht="15.75" customHeight="1">
      <c r="A190" s="14">
        <f t="shared" si="282"/>
        <v>145</v>
      </c>
      <c r="B190" s="31">
        <f t="shared" si="283"/>
        <v>30</v>
      </c>
      <c r="C190" s="24"/>
      <c r="D190" s="17" t="s">
        <v>1057</v>
      </c>
      <c r="E190" s="17" t="s">
        <v>785</v>
      </c>
      <c r="F190" s="18" t="s">
        <v>825</v>
      </c>
      <c r="G190" s="19">
        <v>489458.0</v>
      </c>
      <c r="H190" s="20" t="s">
        <v>5</v>
      </c>
      <c r="I190" s="104" t="s">
        <v>411</v>
      </c>
      <c r="J190" s="81">
        <v>80.0</v>
      </c>
      <c r="K190" s="306">
        <v>80.0</v>
      </c>
      <c r="L190" s="306">
        <v>80.0</v>
      </c>
      <c r="M190" s="306">
        <v>80.0</v>
      </c>
      <c r="N190" s="231">
        <f t="shared" si="263"/>
        <v>320</v>
      </c>
      <c r="O190" s="232">
        <f t="shared" si="264"/>
        <v>80</v>
      </c>
      <c r="P190" s="306">
        <v>75.0</v>
      </c>
      <c r="Q190" s="306">
        <v>71.0</v>
      </c>
      <c r="R190" s="306">
        <v>0.0</v>
      </c>
      <c r="S190" s="307">
        <v>78.0</v>
      </c>
      <c r="T190" s="231">
        <f t="shared" si="265"/>
        <v>224</v>
      </c>
      <c r="U190" s="308">
        <f t="shared" si="266"/>
        <v>56</v>
      </c>
      <c r="V190" s="22">
        <v>40.0</v>
      </c>
      <c r="W190" s="294">
        <f t="shared" si="267"/>
        <v>584</v>
      </c>
      <c r="X190" s="101" t="b">
        <f t="shared" si="268"/>
        <v>1</v>
      </c>
      <c r="Y190" s="101" t="b">
        <f t="shared" ref="Y190:Y219" si="284">IF(U190,U190&gt;=56,U190&lt;56)</f>
        <v>1</v>
      </c>
      <c r="Z190" s="229" t="b">
        <f t="shared" si="270"/>
        <v>1</v>
      </c>
      <c r="AA190" s="229" t="b">
        <f t="shared" si="271"/>
        <v>1</v>
      </c>
      <c r="AB190" s="297"/>
      <c r="AC190" s="297"/>
      <c r="AD190" s="248"/>
      <c r="AE190" s="297"/>
      <c r="AF190" s="297"/>
      <c r="AG190" s="32"/>
      <c r="AH190" s="32"/>
      <c r="AI190" s="23">
        <f t="shared" si="272"/>
        <v>0</v>
      </c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</row>
    <row r="191" ht="15.75" customHeight="1">
      <c r="A191" s="14">
        <f t="shared" si="282"/>
        <v>146</v>
      </c>
      <c r="B191" s="31">
        <f t="shared" si="283"/>
        <v>31</v>
      </c>
      <c r="C191" s="24"/>
      <c r="D191" s="17" t="s">
        <v>1058</v>
      </c>
      <c r="E191" s="17" t="s">
        <v>166</v>
      </c>
      <c r="F191" s="18" t="s">
        <v>913</v>
      </c>
      <c r="G191" s="19">
        <v>530365.0</v>
      </c>
      <c r="H191" s="102" t="s">
        <v>50</v>
      </c>
      <c r="I191" s="81" t="s">
        <v>398</v>
      </c>
      <c r="J191" s="81">
        <v>80.0</v>
      </c>
      <c r="K191" s="306">
        <v>70.0</v>
      </c>
      <c r="L191" s="306">
        <v>80.0</v>
      </c>
      <c r="M191" s="306">
        <v>78.0</v>
      </c>
      <c r="N191" s="231">
        <f t="shared" si="263"/>
        <v>308</v>
      </c>
      <c r="O191" s="232">
        <f t="shared" si="264"/>
        <v>77</v>
      </c>
      <c r="P191" s="306">
        <v>0.0</v>
      </c>
      <c r="Q191" s="306">
        <v>65.0</v>
      </c>
      <c r="R191" s="306">
        <v>71.0</v>
      </c>
      <c r="S191" s="307">
        <v>78.0</v>
      </c>
      <c r="T191" s="231">
        <f t="shared" si="265"/>
        <v>214</v>
      </c>
      <c r="U191" s="308">
        <f t="shared" si="266"/>
        <v>53.5</v>
      </c>
      <c r="V191" s="22">
        <v>20.0</v>
      </c>
      <c r="W191" s="294">
        <f t="shared" si="267"/>
        <v>542</v>
      </c>
      <c r="X191" s="101" t="b">
        <f t="shared" si="268"/>
        <v>1</v>
      </c>
      <c r="Y191" s="101" t="b">
        <f t="shared" si="284"/>
        <v>0</v>
      </c>
      <c r="Z191" s="229" t="b">
        <f t="shared" si="270"/>
        <v>0</v>
      </c>
      <c r="AA191" s="229" t="b">
        <f t="shared" si="271"/>
        <v>1</v>
      </c>
      <c r="AB191" s="297"/>
      <c r="AC191" s="297"/>
      <c r="AD191" s="309"/>
      <c r="AE191" s="297"/>
      <c r="AF191" s="297"/>
      <c r="AG191" s="32"/>
      <c r="AH191" s="32"/>
      <c r="AI191" s="23">
        <f t="shared" si="272"/>
        <v>0</v>
      </c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</row>
    <row r="192" ht="15.75" customHeight="1">
      <c r="A192" s="14">
        <f t="shared" si="282"/>
        <v>147</v>
      </c>
      <c r="B192" s="31">
        <f t="shared" si="283"/>
        <v>32</v>
      </c>
      <c r="C192" s="24"/>
      <c r="D192" s="17" t="s">
        <v>1059</v>
      </c>
      <c r="E192" s="17" t="s">
        <v>1060</v>
      </c>
      <c r="F192" s="18" t="s">
        <v>825</v>
      </c>
      <c r="G192" s="19">
        <v>481058.0</v>
      </c>
      <c r="H192" s="20" t="s">
        <v>5</v>
      </c>
      <c r="I192" s="81" t="s">
        <v>486</v>
      </c>
      <c r="J192" s="81">
        <v>80.0</v>
      </c>
      <c r="K192" s="306">
        <v>80.0</v>
      </c>
      <c r="L192" s="306">
        <v>63.0</v>
      </c>
      <c r="M192" s="306">
        <v>75.0</v>
      </c>
      <c r="N192" s="231">
        <f t="shared" si="263"/>
        <v>298</v>
      </c>
      <c r="O192" s="232">
        <f t="shared" si="264"/>
        <v>74.5</v>
      </c>
      <c r="P192" s="306">
        <v>79.0</v>
      </c>
      <c r="Q192" s="306">
        <v>78.0</v>
      </c>
      <c r="R192" s="306">
        <v>70.0</v>
      </c>
      <c r="S192" s="307">
        <v>80.0</v>
      </c>
      <c r="T192" s="231">
        <f t="shared" si="265"/>
        <v>307</v>
      </c>
      <c r="U192" s="308">
        <f t="shared" si="266"/>
        <v>76.75</v>
      </c>
      <c r="V192" s="22">
        <v>40.0</v>
      </c>
      <c r="W192" s="294">
        <f t="shared" si="267"/>
        <v>645</v>
      </c>
      <c r="X192" s="101" t="b">
        <f t="shared" si="268"/>
        <v>1</v>
      </c>
      <c r="Y192" s="101" t="b">
        <f t="shared" si="284"/>
        <v>1</v>
      </c>
      <c r="Z192" s="229" t="b">
        <f t="shared" si="270"/>
        <v>1</v>
      </c>
      <c r="AA192" s="229" t="b">
        <f t="shared" si="271"/>
        <v>1</v>
      </c>
      <c r="AB192" s="297"/>
      <c r="AC192" s="297"/>
      <c r="AD192" s="309"/>
      <c r="AE192" s="297"/>
      <c r="AF192" s="297"/>
      <c r="AG192" s="32"/>
      <c r="AH192" s="32"/>
      <c r="AI192" s="23">
        <f t="shared" si="272"/>
        <v>0</v>
      </c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</row>
    <row r="193" ht="15.75" customHeight="1">
      <c r="A193" s="14">
        <f t="shared" si="282"/>
        <v>148</v>
      </c>
      <c r="B193" s="31">
        <f t="shared" si="283"/>
        <v>33</v>
      </c>
      <c r="C193" s="24"/>
      <c r="D193" s="17" t="s">
        <v>1061</v>
      </c>
      <c r="E193" s="17" t="s">
        <v>1062</v>
      </c>
      <c r="F193" s="18" t="s">
        <v>849</v>
      </c>
      <c r="G193" s="19">
        <v>487966.0</v>
      </c>
      <c r="H193" s="20" t="s">
        <v>5</v>
      </c>
      <c r="I193" s="81" t="s">
        <v>398</v>
      </c>
      <c r="J193" s="81">
        <v>60.0</v>
      </c>
      <c r="K193" s="306">
        <v>68.0</v>
      </c>
      <c r="L193" s="306">
        <v>80.0</v>
      </c>
      <c r="M193" s="306">
        <v>80.0</v>
      </c>
      <c r="N193" s="231">
        <f t="shared" si="263"/>
        <v>288</v>
      </c>
      <c r="O193" s="232">
        <f t="shared" si="264"/>
        <v>72</v>
      </c>
      <c r="P193" s="306">
        <v>68.0</v>
      </c>
      <c r="Q193" s="306">
        <v>60.0</v>
      </c>
      <c r="R193" s="306">
        <v>62.0</v>
      </c>
      <c r="S193" s="307">
        <v>75.0</v>
      </c>
      <c r="T193" s="231">
        <f t="shared" si="265"/>
        <v>265</v>
      </c>
      <c r="U193" s="308">
        <f t="shared" si="266"/>
        <v>66.25</v>
      </c>
      <c r="V193" s="22">
        <v>40.0</v>
      </c>
      <c r="W193" s="294">
        <f t="shared" si="267"/>
        <v>593</v>
      </c>
      <c r="X193" s="101" t="b">
        <f t="shared" si="268"/>
        <v>1</v>
      </c>
      <c r="Y193" s="101" t="b">
        <f t="shared" si="284"/>
        <v>1</v>
      </c>
      <c r="Z193" s="229" t="b">
        <f t="shared" si="270"/>
        <v>1</v>
      </c>
      <c r="AA193" s="229" t="b">
        <f t="shared" si="271"/>
        <v>1</v>
      </c>
      <c r="AB193" s="297"/>
      <c r="AC193" s="297"/>
      <c r="AD193" s="248"/>
      <c r="AE193" s="297"/>
      <c r="AF193" s="297"/>
      <c r="AG193" s="32"/>
      <c r="AH193" s="32"/>
      <c r="AI193" s="23">
        <f t="shared" si="272"/>
        <v>0</v>
      </c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</row>
    <row r="194" ht="15.75" customHeight="1">
      <c r="A194" s="14">
        <f t="shared" ref="A194:B194" si="285">A193+1</f>
        <v>149</v>
      </c>
      <c r="B194" s="31">
        <f t="shared" si="285"/>
        <v>34</v>
      </c>
      <c r="C194" s="24"/>
      <c r="D194" s="17" t="s">
        <v>796</v>
      </c>
      <c r="E194" s="17" t="s">
        <v>797</v>
      </c>
      <c r="F194" s="18" t="s">
        <v>610</v>
      </c>
      <c r="G194" s="19">
        <v>528539.0</v>
      </c>
      <c r="H194" s="20" t="s">
        <v>50</v>
      </c>
      <c r="I194" s="21" t="s">
        <v>388</v>
      </c>
      <c r="J194" s="81">
        <v>80.0</v>
      </c>
      <c r="K194" s="306">
        <v>80.0</v>
      </c>
      <c r="L194" s="306">
        <v>78.0</v>
      </c>
      <c r="M194" s="306">
        <v>80.0</v>
      </c>
      <c r="N194" s="231">
        <f t="shared" si="263"/>
        <v>318</v>
      </c>
      <c r="O194" s="232">
        <f t="shared" si="264"/>
        <v>79.5</v>
      </c>
      <c r="P194" s="306">
        <v>76.0</v>
      </c>
      <c r="Q194" s="306">
        <v>76.0</v>
      </c>
      <c r="R194" s="306">
        <v>77.0</v>
      </c>
      <c r="S194" s="307">
        <v>80.0</v>
      </c>
      <c r="T194" s="231">
        <f t="shared" si="265"/>
        <v>309</v>
      </c>
      <c r="U194" s="308">
        <f t="shared" si="266"/>
        <v>77.25</v>
      </c>
      <c r="V194" s="22">
        <v>40.0</v>
      </c>
      <c r="W194" s="294">
        <f t="shared" si="267"/>
        <v>667</v>
      </c>
      <c r="X194" s="101" t="b">
        <f t="shared" si="268"/>
        <v>1</v>
      </c>
      <c r="Y194" s="101" t="b">
        <f t="shared" si="284"/>
        <v>1</v>
      </c>
      <c r="Z194" s="229" t="b">
        <f t="shared" si="270"/>
        <v>1</v>
      </c>
      <c r="AA194" s="229" t="b">
        <f t="shared" si="271"/>
        <v>1</v>
      </c>
      <c r="AB194" s="297"/>
      <c r="AC194" s="297"/>
      <c r="AD194" s="309"/>
      <c r="AE194" s="297"/>
      <c r="AF194" s="297"/>
      <c r="AG194" s="32"/>
      <c r="AH194" s="32"/>
      <c r="AI194" s="23">
        <f t="shared" si="272"/>
        <v>0</v>
      </c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</row>
    <row r="195" ht="15.75" customHeight="1">
      <c r="A195" s="14">
        <f t="shared" ref="A195:A209" si="286">A194+1</f>
        <v>150</v>
      </c>
      <c r="B195" s="31">
        <f t="shared" ref="B195:B209" si="287">B194+1</f>
        <v>35</v>
      </c>
      <c r="C195" s="24"/>
      <c r="D195" s="17" t="s">
        <v>1063</v>
      </c>
      <c r="E195" s="17" t="s">
        <v>452</v>
      </c>
      <c r="F195" s="18" t="s">
        <v>849</v>
      </c>
      <c r="G195" s="19">
        <v>489093.0</v>
      </c>
      <c r="H195" s="20" t="s">
        <v>5</v>
      </c>
      <c r="I195" s="81" t="s">
        <v>387</v>
      </c>
      <c r="J195" s="81">
        <v>80.0</v>
      </c>
      <c r="K195" s="306">
        <v>75.0</v>
      </c>
      <c r="L195" s="306">
        <v>75.0</v>
      </c>
      <c r="M195" s="306">
        <v>80.0</v>
      </c>
      <c r="N195" s="231">
        <f t="shared" si="263"/>
        <v>310</v>
      </c>
      <c r="O195" s="232">
        <f t="shared" si="264"/>
        <v>77.5</v>
      </c>
      <c r="P195" s="306">
        <v>66.0</v>
      </c>
      <c r="Q195" s="306">
        <v>70.0</v>
      </c>
      <c r="R195" s="306">
        <v>70.0</v>
      </c>
      <c r="S195" s="307">
        <v>70.0</v>
      </c>
      <c r="T195" s="231">
        <f t="shared" si="265"/>
        <v>276</v>
      </c>
      <c r="U195" s="308">
        <f t="shared" si="266"/>
        <v>69</v>
      </c>
      <c r="V195" s="22">
        <v>40.0</v>
      </c>
      <c r="W195" s="294">
        <f t="shared" si="267"/>
        <v>626</v>
      </c>
      <c r="X195" s="101" t="b">
        <f t="shared" si="268"/>
        <v>1</v>
      </c>
      <c r="Y195" s="101" t="b">
        <f t="shared" si="284"/>
        <v>1</v>
      </c>
      <c r="Z195" s="229" t="b">
        <f t="shared" si="270"/>
        <v>1</v>
      </c>
      <c r="AA195" s="229" t="b">
        <f t="shared" si="271"/>
        <v>1</v>
      </c>
      <c r="AB195" s="297"/>
      <c r="AC195" s="297"/>
      <c r="AD195" s="309"/>
      <c r="AE195" s="297"/>
      <c r="AF195" s="297"/>
      <c r="AG195" s="32"/>
      <c r="AH195" s="32"/>
      <c r="AI195" s="23">
        <f t="shared" si="272"/>
        <v>0</v>
      </c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</row>
    <row r="196" ht="15.75" customHeight="1">
      <c r="A196" s="14">
        <f t="shared" si="286"/>
        <v>151</v>
      </c>
      <c r="B196" s="31">
        <f t="shared" si="287"/>
        <v>36</v>
      </c>
      <c r="C196" s="24"/>
      <c r="D196" s="17" t="s">
        <v>1064</v>
      </c>
      <c r="E196" s="17" t="s">
        <v>762</v>
      </c>
      <c r="F196" s="18" t="s">
        <v>825</v>
      </c>
      <c r="G196" s="19">
        <v>522299.0</v>
      </c>
      <c r="H196" s="20" t="s">
        <v>50</v>
      </c>
      <c r="I196" s="81" t="s">
        <v>387</v>
      </c>
      <c r="J196" s="81">
        <v>63.0</v>
      </c>
      <c r="K196" s="306">
        <v>72.0</v>
      </c>
      <c r="L196" s="306">
        <v>80.0</v>
      </c>
      <c r="M196" s="306">
        <v>80.0</v>
      </c>
      <c r="N196" s="231">
        <f t="shared" si="263"/>
        <v>295</v>
      </c>
      <c r="O196" s="232">
        <f t="shared" si="264"/>
        <v>73.75</v>
      </c>
      <c r="P196" s="306">
        <v>69.0</v>
      </c>
      <c r="Q196" s="306">
        <v>70.0</v>
      </c>
      <c r="R196" s="306">
        <v>68.0</v>
      </c>
      <c r="S196" s="307">
        <v>75.0</v>
      </c>
      <c r="T196" s="231">
        <f t="shared" si="265"/>
        <v>282</v>
      </c>
      <c r="U196" s="308">
        <f t="shared" si="266"/>
        <v>70.5</v>
      </c>
      <c r="V196" s="22">
        <v>40.0</v>
      </c>
      <c r="W196" s="294">
        <f t="shared" si="267"/>
        <v>617</v>
      </c>
      <c r="X196" s="101" t="b">
        <f t="shared" si="268"/>
        <v>1</v>
      </c>
      <c r="Y196" s="101" t="b">
        <f t="shared" si="284"/>
        <v>1</v>
      </c>
      <c r="Z196" s="229" t="b">
        <f t="shared" si="270"/>
        <v>1</v>
      </c>
      <c r="AA196" s="229" t="b">
        <f t="shared" si="271"/>
        <v>1</v>
      </c>
      <c r="AB196" s="297"/>
      <c r="AC196" s="297"/>
      <c r="AD196" s="309"/>
      <c r="AE196" s="297"/>
      <c r="AF196" s="297"/>
      <c r="AG196" s="32"/>
      <c r="AH196" s="32"/>
      <c r="AI196" s="23">
        <f t="shared" si="272"/>
        <v>0</v>
      </c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</row>
    <row r="197" ht="15.75" customHeight="1">
      <c r="A197" s="14">
        <f t="shared" si="286"/>
        <v>152</v>
      </c>
      <c r="B197" s="31">
        <f t="shared" si="287"/>
        <v>37</v>
      </c>
      <c r="C197" s="103"/>
      <c r="D197" s="49" t="s">
        <v>1065</v>
      </c>
      <c r="E197" s="49" t="s">
        <v>1066</v>
      </c>
      <c r="F197" s="78" t="s">
        <v>829</v>
      </c>
      <c r="G197" s="94">
        <v>526376.0</v>
      </c>
      <c r="H197" s="80" t="s">
        <v>50</v>
      </c>
      <c r="I197" s="81" t="s">
        <v>1067</v>
      </c>
      <c r="J197" s="81">
        <v>84.0</v>
      </c>
      <c r="K197" s="306">
        <v>80.0</v>
      </c>
      <c r="L197" s="306">
        <v>80.0</v>
      </c>
      <c r="M197" s="306">
        <v>80.0</v>
      </c>
      <c r="N197" s="231">
        <f t="shared" si="263"/>
        <v>324</v>
      </c>
      <c r="O197" s="232">
        <f t="shared" si="264"/>
        <v>81</v>
      </c>
      <c r="P197" s="306">
        <v>78.0</v>
      </c>
      <c r="Q197" s="306">
        <v>69.0</v>
      </c>
      <c r="R197" s="306">
        <v>78.0</v>
      </c>
      <c r="S197" s="307">
        <v>80.0</v>
      </c>
      <c r="T197" s="231">
        <f t="shared" si="265"/>
        <v>305</v>
      </c>
      <c r="U197" s="308">
        <f t="shared" si="266"/>
        <v>76.25</v>
      </c>
      <c r="V197" s="22">
        <v>40.0</v>
      </c>
      <c r="W197" s="294">
        <f t="shared" si="267"/>
        <v>669</v>
      </c>
      <c r="X197" s="101" t="b">
        <f t="shared" si="268"/>
        <v>1</v>
      </c>
      <c r="Y197" s="101" t="b">
        <f t="shared" si="284"/>
        <v>1</v>
      </c>
      <c r="Z197" s="229" t="b">
        <f t="shared" si="270"/>
        <v>1</v>
      </c>
      <c r="AA197" s="229" t="b">
        <f t="shared" si="271"/>
        <v>1</v>
      </c>
      <c r="AB197" s="297"/>
      <c r="AC197" s="297"/>
      <c r="AD197" s="309"/>
      <c r="AE197" s="297"/>
      <c r="AF197" s="297"/>
      <c r="AG197" s="32"/>
      <c r="AH197" s="32"/>
      <c r="AI197" s="23">
        <f t="shared" si="272"/>
        <v>0</v>
      </c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</row>
    <row r="198" ht="15.75" customHeight="1">
      <c r="A198" s="14">
        <f t="shared" si="286"/>
        <v>153</v>
      </c>
      <c r="B198" s="31">
        <f t="shared" si="287"/>
        <v>38</v>
      </c>
      <c r="C198" s="24"/>
      <c r="D198" s="17" t="s">
        <v>1068</v>
      </c>
      <c r="E198" s="17" t="s">
        <v>1069</v>
      </c>
      <c r="F198" s="18" t="s">
        <v>913</v>
      </c>
      <c r="G198" s="19">
        <v>531065.0</v>
      </c>
      <c r="H198" s="20" t="s">
        <v>50</v>
      </c>
      <c r="I198" s="81" t="s">
        <v>398</v>
      </c>
      <c r="J198" s="81">
        <v>76.0</v>
      </c>
      <c r="K198" s="306">
        <v>78.0</v>
      </c>
      <c r="L198" s="306">
        <v>80.0</v>
      </c>
      <c r="M198" s="306">
        <v>80.0</v>
      </c>
      <c r="N198" s="231">
        <f t="shared" si="263"/>
        <v>314</v>
      </c>
      <c r="O198" s="232">
        <f t="shared" si="264"/>
        <v>78.5</v>
      </c>
      <c r="P198" s="306">
        <v>73.0</v>
      </c>
      <c r="Q198" s="306">
        <v>78.0</v>
      </c>
      <c r="R198" s="306">
        <v>73.0</v>
      </c>
      <c r="S198" s="307">
        <v>79.0</v>
      </c>
      <c r="T198" s="231">
        <f t="shared" si="265"/>
        <v>303</v>
      </c>
      <c r="U198" s="308">
        <f t="shared" si="266"/>
        <v>75.75</v>
      </c>
      <c r="V198" s="22">
        <v>40.0</v>
      </c>
      <c r="W198" s="294">
        <f t="shared" si="267"/>
        <v>657</v>
      </c>
      <c r="X198" s="101" t="b">
        <f t="shared" si="268"/>
        <v>1</v>
      </c>
      <c r="Y198" s="101" t="b">
        <f t="shared" si="284"/>
        <v>1</v>
      </c>
      <c r="Z198" s="229" t="b">
        <f t="shared" si="270"/>
        <v>1</v>
      </c>
      <c r="AA198" s="229" t="b">
        <f t="shared" si="271"/>
        <v>1</v>
      </c>
      <c r="AB198" s="297"/>
      <c r="AC198" s="297"/>
      <c r="AD198" s="309"/>
      <c r="AE198" s="297"/>
      <c r="AF198" s="297"/>
      <c r="AG198" s="32"/>
      <c r="AH198" s="32"/>
      <c r="AI198" s="23">
        <f t="shared" si="272"/>
        <v>0</v>
      </c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</row>
    <row r="199" ht="15.75" customHeight="1">
      <c r="A199" s="14">
        <f t="shared" si="286"/>
        <v>154</v>
      </c>
      <c r="B199" s="31">
        <f t="shared" si="287"/>
        <v>39</v>
      </c>
      <c r="C199" s="24"/>
      <c r="D199" s="17" t="s">
        <v>709</v>
      </c>
      <c r="E199" s="17" t="s">
        <v>217</v>
      </c>
      <c r="F199" s="18" t="s">
        <v>610</v>
      </c>
      <c r="G199" s="19">
        <v>521965.0</v>
      </c>
      <c r="H199" s="20" t="s">
        <v>50</v>
      </c>
      <c r="I199" s="104" t="s">
        <v>411</v>
      </c>
      <c r="J199" s="81">
        <v>75.0</v>
      </c>
      <c r="K199" s="306">
        <v>76.0</v>
      </c>
      <c r="L199" s="306">
        <v>75.0</v>
      </c>
      <c r="M199" s="306">
        <v>80.0</v>
      </c>
      <c r="N199" s="231">
        <f t="shared" si="263"/>
        <v>306</v>
      </c>
      <c r="O199" s="232">
        <f t="shared" si="264"/>
        <v>76.5</v>
      </c>
      <c r="P199" s="306">
        <v>73.0</v>
      </c>
      <c r="Q199" s="306">
        <v>0.0</v>
      </c>
      <c r="R199" s="306">
        <v>78.0</v>
      </c>
      <c r="S199" s="307">
        <v>80.0</v>
      </c>
      <c r="T199" s="231">
        <f t="shared" si="265"/>
        <v>231</v>
      </c>
      <c r="U199" s="308">
        <f t="shared" si="266"/>
        <v>57.75</v>
      </c>
      <c r="V199" s="22">
        <v>40.0</v>
      </c>
      <c r="W199" s="294">
        <f t="shared" si="267"/>
        <v>577</v>
      </c>
      <c r="X199" s="101" t="b">
        <f t="shared" si="268"/>
        <v>1</v>
      </c>
      <c r="Y199" s="101" t="b">
        <f t="shared" si="284"/>
        <v>1</v>
      </c>
      <c r="Z199" s="229" t="b">
        <f t="shared" si="270"/>
        <v>1</v>
      </c>
      <c r="AA199" s="229" t="b">
        <f t="shared" si="271"/>
        <v>1</v>
      </c>
      <c r="AB199" s="248"/>
      <c r="AC199" s="248"/>
      <c r="AD199" s="309"/>
      <c r="AE199" s="248"/>
      <c r="AF199" s="248"/>
      <c r="AG199" s="14"/>
      <c r="AH199" s="14"/>
      <c r="AI199" s="23">
        <f t="shared" si="272"/>
        <v>0</v>
      </c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</row>
    <row r="200" ht="15.75" customHeight="1">
      <c r="A200" s="14">
        <f t="shared" si="286"/>
        <v>155</v>
      </c>
      <c r="B200" s="31">
        <f t="shared" si="287"/>
        <v>40</v>
      </c>
      <c r="C200" s="24"/>
      <c r="D200" s="17" t="s">
        <v>1070</v>
      </c>
      <c r="E200" s="17" t="s">
        <v>1071</v>
      </c>
      <c r="F200" s="18" t="s">
        <v>825</v>
      </c>
      <c r="G200" s="19">
        <v>522695.0</v>
      </c>
      <c r="H200" s="20" t="s">
        <v>50</v>
      </c>
      <c r="I200" s="81" t="s">
        <v>387</v>
      </c>
      <c r="J200" s="81">
        <v>80.0</v>
      </c>
      <c r="K200" s="306">
        <v>72.0</v>
      </c>
      <c r="L200" s="306">
        <v>80.0</v>
      </c>
      <c r="M200" s="306">
        <v>80.0</v>
      </c>
      <c r="N200" s="231">
        <f t="shared" si="263"/>
        <v>312</v>
      </c>
      <c r="O200" s="232">
        <f t="shared" si="264"/>
        <v>78</v>
      </c>
      <c r="P200" s="306">
        <v>74.0</v>
      </c>
      <c r="Q200" s="306">
        <v>71.0</v>
      </c>
      <c r="R200" s="306">
        <v>74.0</v>
      </c>
      <c r="S200" s="307">
        <v>80.0</v>
      </c>
      <c r="T200" s="231">
        <f t="shared" si="265"/>
        <v>299</v>
      </c>
      <c r="U200" s="308">
        <f t="shared" si="266"/>
        <v>74.75</v>
      </c>
      <c r="V200" s="22">
        <v>40.0</v>
      </c>
      <c r="W200" s="294">
        <f t="shared" si="267"/>
        <v>651</v>
      </c>
      <c r="X200" s="101" t="b">
        <f t="shared" si="268"/>
        <v>1</v>
      </c>
      <c r="Y200" s="101" t="b">
        <f t="shared" si="284"/>
        <v>1</v>
      </c>
      <c r="Z200" s="229" t="b">
        <f t="shared" si="270"/>
        <v>1</v>
      </c>
      <c r="AA200" s="229" t="b">
        <f t="shared" si="271"/>
        <v>1</v>
      </c>
      <c r="AB200" s="297"/>
      <c r="AC200" s="297"/>
      <c r="AD200" s="309"/>
      <c r="AE200" s="297"/>
      <c r="AF200" s="297"/>
      <c r="AG200" s="32"/>
      <c r="AH200" s="32"/>
      <c r="AI200" s="23">
        <f t="shared" si="272"/>
        <v>0</v>
      </c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</row>
    <row r="201" ht="15.75" customHeight="1">
      <c r="A201" s="14">
        <f t="shared" si="286"/>
        <v>156</v>
      </c>
      <c r="B201" s="31">
        <f t="shared" si="287"/>
        <v>41</v>
      </c>
      <c r="C201" s="24"/>
      <c r="D201" s="17" t="s">
        <v>1072</v>
      </c>
      <c r="E201" s="17" t="s">
        <v>898</v>
      </c>
      <c r="F201" s="18" t="s">
        <v>829</v>
      </c>
      <c r="G201" s="19">
        <v>530334.0</v>
      </c>
      <c r="H201" s="20" t="s">
        <v>50</v>
      </c>
      <c r="I201" s="21" t="s">
        <v>388</v>
      </c>
      <c r="J201" s="81">
        <v>80.0</v>
      </c>
      <c r="K201" s="306">
        <v>52.0</v>
      </c>
      <c r="L201" s="306">
        <v>80.0</v>
      </c>
      <c r="M201" s="306">
        <v>80.0</v>
      </c>
      <c r="N201" s="231">
        <f t="shared" si="263"/>
        <v>292</v>
      </c>
      <c r="O201" s="232">
        <f t="shared" si="264"/>
        <v>73</v>
      </c>
      <c r="P201" s="306">
        <v>0.0</v>
      </c>
      <c r="Q201" s="306">
        <v>58.0</v>
      </c>
      <c r="R201" s="306">
        <v>62.0</v>
      </c>
      <c r="S201" s="307">
        <v>0.0</v>
      </c>
      <c r="T201" s="231">
        <f t="shared" si="265"/>
        <v>120</v>
      </c>
      <c r="U201" s="308">
        <f t="shared" si="266"/>
        <v>30</v>
      </c>
      <c r="V201" s="22">
        <v>0.0</v>
      </c>
      <c r="W201" s="294">
        <f t="shared" si="267"/>
        <v>412</v>
      </c>
      <c r="X201" s="101" t="b">
        <f t="shared" si="268"/>
        <v>1</v>
      </c>
      <c r="Y201" s="101" t="b">
        <f t="shared" si="284"/>
        <v>0</v>
      </c>
      <c r="Z201" s="229" t="b">
        <f t="shared" si="270"/>
        <v>0</v>
      </c>
      <c r="AA201" s="229" t="b">
        <f t="shared" si="271"/>
        <v>1</v>
      </c>
      <c r="AB201" s="248"/>
      <c r="AC201" s="248"/>
      <c r="AD201" s="309"/>
      <c r="AE201" s="248"/>
      <c r="AF201" s="248"/>
      <c r="AG201" s="14"/>
      <c r="AH201" s="14"/>
      <c r="AI201" s="23">
        <f t="shared" si="272"/>
        <v>0</v>
      </c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</row>
    <row r="202" ht="15.75" customHeight="1">
      <c r="A202" s="14">
        <f t="shared" si="286"/>
        <v>157</v>
      </c>
      <c r="B202" s="31">
        <f t="shared" si="287"/>
        <v>42</v>
      </c>
      <c r="C202" s="24"/>
      <c r="D202" s="17" t="s">
        <v>494</v>
      </c>
      <c r="E202" s="17" t="s">
        <v>185</v>
      </c>
      <c r="F202" s="18" t="s">
        <v>44</v>
      </c>
      <c r="G202" s="19">
        <v>487236.0</v>
      </c>
      <c r="H202" s="20" t="s">
        <v>5</v>
      </c>
      <c r="I202" s="21" t="s">
        <v>388</v>
      </c>
      <c r="J202" s="81">
        <v>75.0</v>
      </c>
      <c r="K202" s="306">
        <v>60.0</v>
      </c>
      <c r="L202" s="313">
        <v>78.0</v>
      </c>
      <c r="M202" s="306">
        <v>80.0</v>
      </c>
      <c r="N202" s="231">
        <f t="shared" si="263"/>
        <v>293</v>
      </c>
      <c r="O202" s="232">
        <f t="shared" si="264"/>
        <v>73.25</v>
      </c>
      <c r="P202" s="306">
        <v>75.0</v>
      </c>
      <c r="Q202" s="306">
        <v>76.0</v>
      </c>
      <c r="R202" s="306">
        <v>72.0</v>
      </c>
      <c r="S202" s="307">
        <v>80.0</v>
      </c>
      <c r="T202" s="231">
        <f t="shared" si="265"/>
        <v>303</v>
      </c>
      <c r="U202" s="308">
        <f t="shared" si="266"/>
        <v>75.75</v>
      </c>
      <c r="V202" s="22">
        <v>40.0</v>
      </c>
      <c r="W202" s="294">
        <f t="shared" si="267"/>
        <v>636</v>
      </c>
      <c r="X202" s="101" t="b">
        <f t="shared" si="268"/>
        <v>1</v>
      </c>
      <c r="Y202" s="101" t="b">
        <f t="shared" si="284"/>
        <v>1</v>
      </c>
      <c r="Z202" s="229" t="b">
        <f t="shared" si="270"/>
        <v>1</v>
      </c>
      <c r="AA202" s="229" t="b">
        <f t="shared" si="271"/>
        <v>1</v>
      </c>
      <c r="AB202" s="297"/>
      <c r="AC202" s="297"/>
      <c r="AD202" s="309"/>
      <c r="AE202" s="297"/>
      <c r="AF202" s="297"/>
      <c r="AG202" s="32"/>
      <c r="AH202" s="32"/>
      <c r="AI202" s="23">
        <f t="shared" si="272"/>
        <v>0</v>
      </c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</row>
    <row r="203" ht="15.75" customHeight="1">
      <c r="A203" s="28">
        <f t="shared" si="286"/>
        <v>158</v>
      </c>
      <c r="B203" s="81">
        <f t="shared" si="287"/>
        <v>43</v>
      </c>
      <c r="C203" s="103"/>
      <c r="D203" s="49" t="s">
        <v>1073</v>
      </c>
      <c r="E203" s="49" t="s">
        <v>1074</v>
      </c>
      <c r="F203" s="78" t="s">
        <v>829</v>
      </c>
      <c r="G203" s="94">
        <v>489062.0</v>
      </c>
      <c r="H203" s="80" t="s">
        <v>5</v>
      </c>
      <c r="I203" s="104" t="s">
        <v>457</v>
      </c>
      <c r="J203" s="81">
        <v>72.0</v>
      </c>
      <c r="K203" s="306">
        <v>80.0</v>
      </c>
      <c r="L203" s="306">
        <v>71.0</v>
      </c>
      <c r="M203" s="306">
        <v>72.0</v>
      </c>
      <c r="N203" s="231">
        <f t="shared" si="263"/>
        <v>295</v>
      </c>
      <c r="O203" s="232">
        <f t="shared" si="264"/>
        <v>73.75</v>
      </c>
      <c r="P203" s="306">
        <v>68.0</v>
      </c>
      <c r="Q203" s="306">
        <v>77.0</v>
      </c>
      <c r="R203" s="306">
        <v>69.0</v>
      </c>
      <c r="S203" s="307">
        <v>75.0</v>
      </c>
      <c r="T203" s="231">
        <f t="shared" si="265"/>
        <v>289</v>
      </c>
      <c r="U203" s="308">
        <f t="shared" si="266"/>
        <v>72.25</v>
      </c>
      <c r="V203" s="22">
        <v>10.0</v>
      </c>
      <c r="W203" s="294">
        <f t="shared" si="267"/>
        <v>594</v>
      </c>
      <c r="X203" s="101" t="b">
        <f t="shared" si="268"/>
        <v>1</v>
      </c>
      <c r="Y203" s="101" t="b">
        <f t="shared" si="284"/>
        <v>1</v>
      </c>
      <c r="Z203" s="229" t="b">
        <f t="shared" si="270"/>
        <v>0</v>
      </c>
      <c r="AA203" s="229" t="b">
        <f t="shared" si="271"/>
        <v>1</v>
      </c>
      <c r="AB203" s="297"/>
      <c r="AC203" s="297"/>
      <c r="AD203" s="309"/>
      <c r="AE203" s="297"/>
      <c r="AF203" s="297"/>
      <c r="AG203" s="32"/>
      <c r="AH203" s="32"/>
      <c r="AI203" s="23">
        <f t="shared" si="272"/>
        <v>0</v>
      </c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</row>
    <row r="204" ht="15.75" customHeight="1">
      <c r="A204" s="28">
        <f t="shared" si="286"/>
        <v>159</v>
      </c>
      <c r="B204" s="81">
        <f t="shared" si="287"/>
        <v>44</v>
      </c>
      <c r="C204" s="103"/>
      <c r="D204" s="49" t="s">
        <v>1075</v>
      </c>
      <c r="E204" s="49" t="s">
        <v>1076</v>
      </c>
      <c r="F204" s="78" t="s">
        <v>913</v>
      </c>
      <c r="G204" s="94">
        <v>524887.0</v>
      </c>
      <c r="H204" s="80" t="s">
        <v>50</v>
      </c>
      <c r="I204" s="81" t="s">
        <v>395</v>
      </c>
      <c r="J204" s="81">
        <v>75.0</v>
      </c>
      <c r="K204" s="306">
        <v>75.0</v>
      </c>
      <c r="L204" s="306">
        <v>70.0</v>
      </c>
      <c r="M204" s="306">
        <v>67.0</v>
      </c>
      <c r="N204" s="231">
        <f t="shared" si="263"/>
        <v>287</v>
      </c>
      <c r="O204" s="232">
        <f t="shared" si="264"/>
        <v>71.75</v>
      </c>
      <c r="P204" s="306">
        <v>73.0</v>
      </c>
      <c r="Q204" s="306">
        <v>67.0</v>
      </c>
      <c r="R204" s="306">
        <v>76.0</v>
      </c>
      <c r="S204" s="307">
        <v>79.0</v>
      </c>
      <c r="T204" s="231">
        <f t="shared" si="265"/>
        <v>295</v>
      </c>
      <c r="U204" s="308">
        <f t="shared" si="266"/>
        <v>73.75</v>
      </c>
      <c r="V204" s="22">
        <v>20.0</v>
      </c>
      <c r="W204" s="294">
        <f t="shared" si="267"/>
        <v>602</v>
      </c>
      <c r="X204" s="101" t="b">
        <f t="shared" si="268"/>
        <v>1</v>
      </c>
      <c r="Y204" s="101" t="b">
        <f t="shared" si="284"/>
        <v>1</v>
      </c>
      <c r="Z204" s="229" t="b">
        <f t="shared" si="270"/>
        <v>0</v>
      </c>
      <c r="AA204" s="229" t="b">
        <f t="shared" si="271"/>
        <v>1</v>
      </c>
      <c r="AB204" s="297"/>
      <c r="AC204" s="297"/>
      <c r="AD204" s="309"/>
      <c r="AE204" s="297"/>
      <c r="AF204" s="297"/>
      <c r="AG204" s="32"/>
      <c r="AH204" s="32"/>
      <c r="AI204" s="23">
        <f t="shared" si="272"/>
        <v>0</v>
      </c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</row>
    <row r="205" ht="15.75" customHeight="1">
      <c r="A205" s="28">
        <f t="shared" si="286"/>
        <v>160</v>
      </c>
      <c r="B205" s="81">
        <f t="shared" si="287"/>
        <v>45</v>
      </c>
      <c r="C205" s="103"/>
      <c r="D205" s="49" t="s">
        <v>1077</v>
      </c>
      <c r="E205" s="49" t="s">
        <v>305</v>
      </c>
      <c r="F205" s="78" t="s">
        <v>913</v>
      </c>
      <c r="G205" s="94">
        <v>521599.0</v>
      </c>
      <c r="H205" s="105" t="s">
        <v>50</v>
      </c>
      <c r="I205" s="104" t="s">
        <v>411</v>
      </c>
      <c r="J205" s="81">
        <v>70.0</v>
      </c>
      <c r="K205" s="306">
        <v>80.0</v>
      </c>
      <c r="L205" s="306">
        <v>80.0</v>
      </c>
      <c r="M205" s="306">
        <v>80.0</v>
      </c>
      <c r="N205" s="231">
        <f t="shared" si="263"/>
        <v>310</v>
      </c>
      <c r="O205" s="232">
        <f t="shared" si="264"/>
        <v>77.5</v>
      </c>
      <c r="P205" s="81">
        <v>71.0</v>
      </c>
      <c r="Q205" s="81">
        <v>73.0</v>
      </c>
      <c r="R205" s="306">
        <v>76.0</v>
      </c>
      <c r="S205" s="307">
        <v>80.0</v>
      </c>
      <c r="T205" s="231">
        <f t="shared" si="265"/>
        <v>300</v>
      </c>
      <c r="U205" s="308">
        <f t="shared" si="266"/>
        <v>75</v>
      </c>
      <c r="V205" s="22">
        <v>40.0</v>
      </c>
      <c r="W205" s="294">
        <f t="shared" si="267"/>
        <v>650</v>
      </c>
      <c r="X205" s="101" t="b">
        <f t="shared" si="268"/>
        <v>1</v>
      </c>
      <c r="Y205" s="101" t="b">
        <f t="shared" si="284"/>
        <v>1</v>
      </c>
      <c r="Z205" s="229" t="b">
        <f t="shared" si="270"/>
        <v>1</v>
      </c>
      <c r="AA205" s="229" t="b">
        <f t="shared" si="271"/>
        <v>1</v>
      </c>
      <c r="AB205" s="229"/>
      <c r="AC205" s="309"/>
      <c r="AD205" s="297"/>
      <c r="AE205" s="297"/>
      <c r="AF205" s="297"/>
      <c r="AG205" s="32"/>
      <c r="AH205" s="32"/>
      <c r="AI205" s="23">
        <f t="shared" si="272"/>
        <v>0</v>
      </c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</row>
    <row r="206" ht="15.75" customHeight="1">
      <c r="A206" s="28">
        <f t="shared" si="286"/>
        <v>161</v>
      </c>
      <c r="B206" s="81">
        <f t="shared" si="287"/>
        <v>46</v>
      </c>
      <c r="C206" s="103"/>
      <c r="D206" s="49" t="s">
        <v>840</v>
      </c>
      <c r="E206" s="49" t="s">
        <v>637</v>
      </c>
      <c r="F206" s="78" t="s">
        <v>913</v>
      </c>
      <c r="G206" s="94">
        <v>524856.0</v>
      </c>
      <c r="H206" s="80" t="s">
        <v>50</v>
      </c>
      <c r="I206" s="81" t="s">
        <v>1078</v>
      </c>
      <c r="J206" s="81">
        <v>70.0</v>
      </c>
      <c r="K206" s="306">
        <v>75.0</v>
      </c>
      <c r="L206" s="306">
        <v>78.0</v>
      </c>
      <c r="M206" s="306">
        <v>80.0</v>
      </c>
      <c r="N206" s="231">
        <f t="shared" si="263"/>
        <v>303</v>
      </c>
      <c r="O206" s="232">
        <f t="shared" si="264"/>
        <v>75.75</v>
      </c>
      <c r="P206" s="306">
        <v>75.0</v>
      </c>
      <c r="Q206" s="306">
        <v>68.0</v>
      </c>
      <c r="R206" s="306">
        <v>75.0</v>
      </c>
      <c r="S206" s="233">
        <v>79.0</v>
      </c>
      <c r="T206" s="231">
        <f t="shared" si="265"/>
        <v>297</v>
      </c>
      <c r="U206" s="308">
        <f t="shared" si="266"/>
        <v>74.25</v>
      </c>
      <c r="V206" s="22">
        <v>20.0</v>
      </c>
      <c r="W206" s="294">
        <f t="shared" si="267"/>
        <v>620</v>
      </c>
      <c r="X206" s="101" t="b">
        <f t="shared" si="268"/>
        <v>1</v>
      </c>
      <c r="Y206" s="101" t="b">
        <f t="shared" si="284"/>
        <v>1</v>
      </c>
      <c r="Z206" s="229" t="b">
        <f t="shared" si="270"/>
        <v>0</v>
      </c>
      <c r="AA206" s="229" t="b">
        <f t="shared" si="271"/>
        <v>1</v>
      </c>
      <c r="AB206" s="248"/>
      <c r="AC206" s="248"/>
      <c r="AD206" s="309"/>
      <c r="AE206" s="248"/>
      <c r="AF206" s="248"/>
      <c r="AG206" s="14"/>
      <c r="AH206" s="14"/>
      <c r="AI206" s="23">
        <f t="shared" si="272"/>
        <v>0</v>
      </c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</row>
    <row r="207" ht="15.75" customHeight="1">
      <c r="A207" s="28">
        <f t="shared" si="286"/>
        <v>162</v>
      </c>
      <c r="B207" s="81">
        <f t="shared" si="287"/>
        <v>47</v>
      </c>
      <c r="C207" s="103"/>
      <c r="D207" s="49" t="s">
        <v>840</v>
      </c>
      <c r="E207" s="49" t="s">
        <v>644</v>
      </c>
      <c r="F207" s="78" t="s">
        <v>44</v>
      </c>
      <c r="G207" s="94">
        <v>528904.0</v>
      </c>
      <c r="H207" s="80" t="s">
        <v>50</v>
      </c>
      <c r="I207" s="81" t="s">
        <v>1079</v>
      </c>
      <c r="J207" s="81">
        <v>80.0</v>
      </c>
      <c r="K207" s="306">
        <v>75.0</v>
      </c>
      <c r="L207" s="306">
        <v>80.0</v>
      </c>
      <c r="M207" s="306">
        <v>80.0</v>
      </c>
      <c r="N207" s="231">
        <f t="shared" si="263"/>
        <v>315</v>
      </c>
      <c r="O207" s="232">
        <f t="shared" si="264"/>
        <v>78.75</v>
      </c>
      <c r="P207" s="306">
        <v>78.0</v>
      </c>
      <c r="Q207" s="306">
        <v>65.0</v>
      </c>
      <c r="R207" s="306">
        <v>75.0</v>
      </c>
      <c r="S207" s="307">
        <v>76.0</v>
      </c>
      <c r="T207" s="231">
        <f t="shared" si="265"/>
        <v>294</v>
      </c>
      <c r="U207" s="308">
        <f t="shared" si="266"/>
        <v>73.5</v>
      </c>
      <c r="V207" s="22">
        <v>40.0</v>
      </c>
      <c r="W207" s="294">
        <f t="shared" si="267"/>
        <v>649</v>
      </c>
      <c r="X207" s="101" t="b">
        <f t="shared" si="268"/>
        <v>1</v>
      </c>
      <c r="Y207" s="101" t="b">
        <f t="shared" si="284"/>
        <v>1</v>
      </c>
      <c r="Z207" s="229" t="b">
        <f t="shared" si="270"/>
        <v>1</v>
      </c>
      <c r="AA207" s="229" t="b">
        <f t="shared" si="271"/>
        <v>1</v>
      </c>
      <c r="AB207" s="297"/>
      <c r="AC207" s="297"/>
      <c r="AD207" s="309"/>
      <c r="AE207" s="297"/>
      <c r="AF207" s="297"/>
      <c r="AG207" s="32"/>
      <c r="AH207" s="32"/>
      <c r="AI207" s="23">
        <f t="shared" si="272"/>
        <v>0</v>
      </c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</row>
    <row r="208" ht="15.75" customHeight="1">
      <c r="A208" s="28">
        <f t="shared" si="286"/>
        <v>163</v>
      </c>
      <c r="B208" s="81">
        <f t="shared" si="287"/>
        <v>48</v>
      </c>
      <c r="C208" s="103"/>
      <c r="D208" s="49" t="s">
        <v>1080</v>
      </c>
      <c r="E208" s="49" t="s">
        <v>1081</v>
      </c>
      <c r="F208" s="78" t="s">
        <v>829</v>
      </c>
      <c r="G208" s="94">
        <v>521934.0</v>
      </c>
      <c r="H208" s="80" t="s">
        <v>50</v>
      </c>
      <c r="I208" s="104" t="s">
        <v>411</v>
      </c>
      <c r="J208" s="81">
        <v>72.0</v>
      </c>
      <c r="K208" s="306">
        <v>70.0</v>
      </c>
      <c r="L208" s="306">
        <v>80.0</v>
      </c>
      <c r="M208" s="306">
        <v>80.0</v>
      </c>
      <c r="N208" s="231">
        <f t="shared" si="263"/>
        <v>302</v>
      </c>
      <c r="O208" s="232">
        <f t="shared" si="264"/>
        <v>75.5</v>
      </c>
      <c r="P208" s="306">
        <v>80.0</v>
      </c>
      <c r="Q208" s="306">
        <v>75.0</v>
      </c>
      <c r="R208" s="306">
        <v>76.0</v>
      </c>
      <c r="S208" s="307">
        <v>80.0</v>
      </c>
      <c r="T208" s="231">
        <f t="shared" si="265"/>
        <v>311</v>
      </c>
      <c r="U208" s="308">
        <f t="shared" si="266"/>
        <v>77.75</v>
      </c>
      <c r="V208" s="22">
        <v>40.0</v>
      </c>
      <c r="W208" s="294">
        <f t="shared" si="267"/>
        <v>653</v>
      </c>
      <c r="X208" s="101" t="b">
        <f t="shared" si="268"/>
        <v>1</v>
      </c>
      <c r="Y208" s="101" t="b">
        <f t="shared" si="284"/>
        <v>1</v>
      </c>
      <c r="Z208" s="229" t="b">
        <f t="shared" si="270"/>
        <v>1</v>
      </c>
      <c r="AA208" s="229" t="b">
        <f t="shared" si="271"/>
        <v>1</v>
      </c>
      <c r="AB208" s="297"/>
      <c r="AC208" s="297"/>
      <c r="AD208" s="309"/>
      <c r="AE208" s="297"/>
      <c r="AF208" s="297"/>
      <c r="AG208" s="32"/>
      <c r="AH208" s="32"/>
      <c r="AI208" s="23">
        <f t="shared" si="272"/>
        <v>0</v>
      </c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</row>
    <row r="209" ht="15.75" customHeight="1">
      <c r="A209" s="28">
        <f t="shared" si="286"/>
        <v>164</v>
      </c>
      <c r="B209" s="81">
        <f t="shared" si="287"/>
        <v>49</v>
      </c>
      <c r="C209" s="103"/>
      <c r="D209" s="49" t="s">
        <v>1082</v>
      </c>
      <c r="E209" s="49" t="s">
        <v>1083</v>
      </c>
      <c r="F209" s="78" t="s">
        <v>825</v>
      </c>
      <c r="G209" s="94">
        <v>489793.0</v>
      </c>
      <c r="H209" s="80" t="s">
        <v>5</v>
      </c>
      <c r="I209" s="81" t="s">
        <v>1084</v>
      </c>
      <c r="J209" s="81">
        <v>75.0</v>
      </c>
      <c r="K209" s="306">
        <v>80.0</v>
      </c>
      <c r="L209" s="306">
        <v>80.0</v>
      </c>
      <c r="M209" s="306">
        <v>80.0</v>
      </c>
      <c r="N209" s="231">
        <f t="shared" si="263"/>
        <v>315</v>
      </c>
      <c r="O209" s="232">
        <f t="shared" si="264"/>
        <v>78.75</v>
      </c>
      <c r="P209" s="306">
        <v>77.0</v>
      </c>
      <c r="Q209" s="306">
        <v>69.0</v>
      </c>
      <c r="R209" s="306">
        <v>0.0</v>
      </c>
      <c r="S209" s="307">
        <v>80.0</v>
      </c>
      <c r="T209" s="231">
        <f t="shared" si="265"/>
        <v>226</v>
      </c>
      <c r="U209" s="308">
        <f t="shared" si="266"/>
        <v>56.5</v>
      </c>
      <c r="V209" s="22">
        <v>40.0</v>
      </c>
      <c r="W209" s="294">
        <f t="shared" si="267"/>
        <v>581</v>
      </c>
      <c r="X209" s="101" t="b">
        <f t="shared" si="268"/>
        <v>1</v>
      </c>
      <c r="Y209" s="101" t="b">
        <f t="shared" si="284"/>
        <v>1</v>
      </c>
      <c r="Z209" s="229" t="b">
        <f t="shared" si="270"/>
        <v>1</v>
      </c>
      <c r="AA209" s="229" t="b">
        <f t="shared" si="271"/>
        <v>1</v>
      </c>
      <c r="AB209" s="297"/>
      <c r="AC209" s="297"/>
      <c r="AD209" s="309"/>
      <c r="AE209" s="297"/>
      <c r="AF209" s="297"/>
      <c r="AG209" s="32"/>
      <c r="AH209" s="32"/>
      <c r="AI209" s="23">
        <f t="shared" si="272"/>
        <v>0</v>
      </c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</row>
    <row r="210" ht="15.75" customHeight="1">
      <c r="A210" s="28">
        <f t="shared" ref="A210:B210" si="288">A209+1</f>
        <v>165</v>
      </c>
      <c r="B210" s="81">
        <f t="shared" si="288"/>
        <v>50</v>
      </c>
      <c r="C210" s="103"/>
      <c r="D210" s="49" t="s">
        <v>682</v>
      </c>
      <c r="E210" s="49" t="s">
        <v>683</v>
      </c>
      <c r="F210" s="78" t="s">
        <v>610</v>
      </c>
      <c r="G210" s="94">
        <v>488363.0</v>
      </c>
      <c r="H210" s="80" t="s">
        <v>5</v>
      </c>
      <c r="I210" s="81" t="s">
        <v>467</v>
      </c>
      <c r="J210" s="81">
        <v>72.0</v>
      </c>
      <c r="K210" s="306">
        <v>80.0</v>
      </c>
      <c r="L210" s="306">
        <v>80.0</v>
      </c>
      <c r="M210" s="306">
        <v>80.0</v>
      </c>
      <c r="N210" s="231">
        <f t="shared" si="263"/>
        <v>312</v>
      </c>
      <c r="O210" s="232">
        <f t="shared" si="264"/>
        <v>78</v>
      </c>
      <c r="P210" s="306">
        <v>72.0</v>
      </c>
      <c r="Q210" s="306">
        <v>70.0</v>
      </c>
      <c r="R210" s="306">
        <v>75.0</v>
      </c>
      <c r="S210" s="307">
        <v>75.0</v>
      </c>
      <c r="T210" s="231">
        <f t="shared" si="265"/>
        <v>292</v>
      </c>
      <c r="U210" s="308">
        <f t="shared" si="266"/>
        <v>73</v>
      </c>
      <c r="V210" s="22">
        <v>40.0</v>
      </c>
      <c r="W210" s="294">
        <f t="shared" si="267"/>
        <v>644</v>
      </c>
      <c r="X210" s="101" t="b">
        <f t="shared" si="268"/>
        <v>1</v>
      </c>
      <c r="Y210" s="101" t="b">
        <f t="shared" si="284"/>
        <v>1</v>
      </c>
      <c r="Z210" s="229" t="b">
        <f t="shared" si="270"/>
        <v>1</v>
      </c>
      <c r="AA210" s="229" t="b">
        <f t="shared" si="271"/>
        <v>1</v>
      </c>
      <c r="AB210" s="297"/>
      <c r="AC210" s="297"/>
      <c r="AD210" s="309"/>
      <c r="AE210" s="297"/>
      <c r="AF210" s="297"/>
      <c r="AG210" s="32"/>
      <c r="AH210" s="32"/>
      <c r="AI210" s="23">
        <f t="shared" si="272"/>
        <v>0</v>
      </c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</row>
    <row r="211" ht="15.75" customHeight="1">
      <c r="A211" s="28">
        <f t="shared" ref="A211:A219" si="289">A210+1</f>
        <v>166</v>
      </c>
      <c r="B211" s="81">
        <f t="shared" ref="B211:B219" si="290">B210+1</f>
        <v>51</v>
      </c>
      <c r="C211" s="103"/>
      <c r="D211" s="49" t="s">
        <v>606</v>
      </c>
      <c r="E211" s="49" t="s">
        <v>607</v>
      </c>
      <c r="F211" s="78" t="s">
        <v>887</v>
      </c>
      <c r="G211" s="94">
        <v>524521.0</v>
      </c>
      <c r="H211" s="80" t="s">
        <v>50</v>
      </c>
      <c r="I211" s="81" t="s">
        <v>398</v>
      </c>
      <c r="J211" s="81">
        <v>80.0</v>
      </c>
      <c r="K211" s="306">
        <v>80.0</v>
      </c>
      <c r="L211" s="306">
        <v>80.0</v>
      </c>
      <c r="M211" s="306">
        <v>74.0</v>
      </c>
      <c r="N211" s="231">
        <f t="shared" si="263"/>
        <v>314</v>
      </c>
      <c r="O211" s="232">
        <f t="shared" si="264"/>
        <v>78.5</v>
      </c>
      <c r="P211" s="306">
        <v>53.0</v>
      </c>
      <c r="Q211" s="306">
        <v>77.0</v>
      </c>
      <c r="R211" s="306">
        <v>77.0</v>
      </c>
      <c r="S211" s="233">
        <v>80.0</v>
      </c>
      <c r="T211" s="231">
        <f t="shared" si="265"/>
        <v>287</v>
      </c>
      <c r="U211" s="308">
        <f t="shared" si="266"/>
        <v>71.75</v>
      </c>
      <c r="V211" s="22">
        <v>40.0</v>
      </c>
      <c r="W211" s="294">
        <f t="shared" si="267"/>
        <v>641</v>
      </c>
      <c r="X211" s="101" t="b">
        <f t="shared" si="268"/>
        <v>1</v>
      </c>
      <c r="Y211" s="101" t="b">
        <f t="shared" si="284"/>
        <v>1</v>
      </c>
      <c r="Z211" s="229" t="b">
        <f t="shared" si="270"/>
        <v>1</v>
      </c>
      <c r="AA211" s="229" t="b">
        <f t="shared" si="271"/>
        <v>1</v>
      </c>
      <c r="AB211" s="297"/>
      <c r="AC211" s="297"/>
      <c r="AD211" s="309"/>
      <c r="AE211" s="297"/>
      <c r="AF211" s="297"/>
      <c r="AG211" s="32"/>
      <c r="AH211" s="32"/>
      <c r="AI211" s="23">
        <f t="shared" si="272"/>
        <v>0</v>
      </c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</row>
    <row r="212" ht="15.75" customHeight="1">
      <c r="A212" s="28">
        <f t="shared" si="289"/>
        <v>167</v>
      </c>
      <c r="B212" s="81">
        <f t="shared" si="290"/>
        <v>52</v>
      </c>
      <c r="C212" s="103"/>
      <c r="D212" s="49" t="s">
        <v>1085</v>
      </c>
      <c r="E212" s="49" t="s">
        <v>1076</v>
      </c>
      <c r="F212" s="78" t="s">
        <v>610</v>
      </c>
      <c r="G212" s="94">
        <v>528873.0</v>
      </c>
      <c r="H212" s="80" t="s">
        <v>50</v>
      </c>
      <c r="I212" s="81" t="s">
        <v>461</v>
      </c>
      <c r="J212" s="81">
        <v>80.0</v>
      </c>
      <c r="K212" s="306">
        <v>80.0</v>
      </c>
      <c r="L212" s="306">
        <v>76.0</v>
      </c>
      <c r="M212" s="306">
        <v>80.0</v>
      </c>
      <c r="N212" s="231">
        <f t="shared" si="263"/>
        <v>316</v>
      </c>
      <c r="O212" s="232">
        <f t="shared" si="264"/>
        <v>79</v>
      </c>
      <c r="P212" s="306">
        <v>79.0</v>
      </c>
      <c r="Q212" s="306">
        <v>70.0</v>
      </c>
      <c r="R212" s="306">
        <v>74.0</v>
      </c>
      <c r="S212" s="307">
        <v>75.0</v>
      </c>
      <c r="T212" s="231">
        <f t="shared" si="265"/>
        <v>298</v>
      </c>
      <c r="U212" s="308">
        <f t="shared" si="266"/>
        <v>74.5</v>
      </c>
      <c r="V212" s="22">
        <v>40.0</v>
      </c>
      <c r="W212" s="294">
        <f t="shared" si="267"/>
        <v>654</v>
      </c>
      <c r="X212" s="101" t="b">
        <f t="shared" si="268"/>
        <v>1</v>
      </c>
      <c r="Y212" s="101" t="b">
        <f t="shared" si="284"/>
        <v>1</v>
      </c>
      <c r="Z212" s="229" t="b">
        <f t="shared" si="270"/>
        <v>1</v>
      </c>
      <c r="AA212" s="229" t="b">
        <f t="shared" si="271"/>
        <v>1</v>
      </c>
      <c r="AB212" s="248"/>
      <c r="AC212" s="248"/>
      <c r="AD212" s="309"/>
      <c r="AE212" s="248"/>
      <c r="AF212" s="248"/>
      <c r="AG212" s="14"/>
      <c r="AH212" s="14"/>
      <c r="AI212" s="23">
        <f t="shared" si="272"/>
        <v>0</v>
      </c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</row>
    <row r="213" ht="15.75" customHeight="1">
      <c r="A213" s="28">
        <f t="shared" si="289"/>
        <v>168</v>
      </c>
      <c r="B213" s="81">
        <f t="shared" si="290"/>
        <v>53</v>
      </c>
      <c r="C213" s="103"/>
      <c r="D213" s="49" t="s">
        <v>1086</v>
      </c>
      <c r="E213" s="49" t="s">
        <v>1087</v>
      </c>
      <c r="F213" s="78" t="s">
        <v>913</v>
      </c>
      <c r="G213" s="94">
        <v>489824.0</v>
      </c>
      <c r="H213" s="80" t="s">
        <v>5</v>
      </c>
      <c r="I213" s="81" t="s">
        <v>1088</v>
      </c>
      <c r="J213" s="81">
        <v>75.0</v>
      </c>
      <c r="K213" s="306">
        <v>80.0</v>
      </c>
      <c r="L213" s="306">
        <v>80.0</v>
      </c>
      <c r="M213" s="306">
        <v>80.0</v>
      </c>
      <c r="N213" s="231">
        <f t="shared" si="263"/>
        <v>315</v>
      </c>
      <c r="O213" s="232">
        <f t="shared" si="264"/>
        <v>78.75</v>
      </c>
      <c r="P213" s="306">
        <v>79.0</v>
      </c>
      <c r="Q213" s="306">
        <v>77.0</v>
      </c>
      <c r="R213" s="306">
        <v>73.0</v>
      </c>
      <c r="S213" s="307">
        <v>78.0</v>
      </c>
      <c r="T213" s="231">
        <f t="shared" si="265"/>
        <v>307</v>
      </c>
      <c r="U213" s="308">
        <f t="shared" si="266"/>
        <v>76.75</v>
      </c>
      <c r="V213" s="22">
        <v>40.0</v>
      </c>
      <c r="W213" s="294">
        <f t="shared" si="267"/>
        <v>662</v>
      </c>
      <c r="X213" s="101" t="b">
        <f t="shared" si="268"/>
        <v>1</v>
      </c>
      <c r="Y213" s="101" t="b">
        <f t="shared" si="284"/>
        <v>1</v>
      </c>
      <c r="Z213" s="229" t="b">
        <f t="shared" si="270"/>
        <v>1</v>
      </c>
      <c r="AA213" s="229" t="b">
        <f t="shared" si="271"/>
        <v>1</v>
      </c>
      <c r="AB213" s="297"/>
      <c r="AC213" s="297"/>
      <c r="AD213" s="309"/>
      <c r="AE213" s="297"/>
      <c r="AF213" s="297"/>
      <c r="AG213" s="32"/>
      <c r="AH213" s="32"/>
      <c r="AI213" s="23">
        <f t="shared" si="272"/>
        <v>0</v>
      </c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</row>
    <row r="214" ht="15.75" customHeight="1">
      <c r="A214" s="28">
        <f t="shared" si="289"/>
        <v>169</v>
      </c>
      <c r="B214" s="81">
        <f t="shared" si="290"/>
        <v>54</v>
      </c>
      <c r="C214" s="103"/>
      <c r="D214" s="49" t="s">
        <v>279</v>
      </c>
      <c r="E214" s="49" t="s">
        <v>133</v>
      </c>
      <c r="F214" s="78" t="s">
        <v>839</v>
      </c>
      <c r="G214" s="94">
        <v>524125.0</v>
      </c>
      <c r="H214" s="80" t="s">
        <v>50</v>
      </c>
      <c r="I214" s="81" t="s">
        <v>398</v>
      </c>
      <c r="J214" s="81">
        <v>75.0</v>
      </c>
      <c r="K214" s="306">
        <v>75.0</v>
      </c>
      <c r="L214" s="313">
        <v>74.0</v>
      </c>
      <c r="M214" s="306">
        <v>80.0</v>
      </c>
      <c r="N214" s="231">
        <f t="shared" si="263"/>
        <v>304</v>
      </c>
      <c r="O214" s="232">
        <f t="shared" si="264"/>
        <v>76</v>
      </c>
      <c r="P214" s="306">
        <v>79.0</v>
      </c>
      <c r="Q214" s="306">
        <v>73.0</v>
      </c>
      <c r="R214" s="306">
        <v>73.0</v>
      </c>
      <c r="S214" s="307">
        <v>80.0</v>
      </c>
      <c r="T214" s="231">
        <f t="shared" si="265"/>
        <v>305</v>
      </c>
      <c r="U214" s="308">
        <f t="shared" si="266"/>
        <v>76.25</v>
      </c>
      <c r="V214" s="22">
        <v>40.0</v>
      </c>
      <c r="W214" s="294">
        <f t="shared" si="267"/>
        <v>649</v>
      </c>
      <c r="X214" s="101" t="b">
        <f t="shared" si="268"/>
        <v>1</v>
      </c>
      <c r="Y214" s="101" t="b">
        <f t="shared" si="284"/>
        <v>1</v>
      </c>
      <c r="Z214" s="229" t="b">
        <f t="shared" si="270"/>
        <v>1</v>
      </c>
      <c r="AA214" s="229" t="b">
        <f t="shared" si="271"/>
        <v>1</v>
      </c>
      <c r="AB214" s="297"/>
      <c r="AC214" s="297"/>
      <c r="AD214" s="309"/>
      <c r="AE214" s="297"/>
      <c r="AF214" s="297"/>
      <c r="AG214" s="32"/>
      <c r="AH214" s="32"/>
      <c r="AI214" s="23">
        <f t="shared" si="272"/>
        <v>0</v>
      </c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</row>
    <row r="215" ht="17.25" customHeight="1">
      <c r="A215" s="28">
        <f t="shared" si="289"/>
        <v>170</v>
      </c>
      <c r="B215" s="81">
        <f t="shared" si="290"/>
        <v>55</v>
      </c>
      <c r="C215" s="103"/>
      <c r="D215" s="49" t="s">
        <v>202</v>
      </c>
      <c r="E215" s="49" t="s">
        <v>673</v>
      </c>
      <c r="F215" s="78" t="s">
        <v>63</v>
      </c>
      <c r="G215" s="94">
        <v>524156.0</v>
      </c>
      <c r="H215" s="80" t="s">
        <v>50</v>
      </c>
      <c r="I215" s="81" t="s">
        <v>1089</v>
      </c>
      <c r="J215" s="81">
        <v>80.0</v>
      </c>
      <c r="K215" s="306">
        <v>75.0</v>
      </c>
      <c r="L215" s="306">
        <v>80.0</v>
      </c>
      <c r="M215" s="306">
        <v>80.0</v>
      </c>
      <c r="N215" s="231">
        <f t="shared" si="263"/>
        <v>315</v>
      </c>
      <c r="O215" s="232">
        <f t="shared" si="264"/>
        <v>78.75</v>
      </c>
      <c r="P215" s="306">
        <v>77.0</v>
      </c>
      <c r="Q215" s="306">
        <v>66.0</v>
      </c>
      <c r="R215" s="306">
        <v>73.0</v>
      </c>
      <c r="S215" s="307">
        <v>80.0</v>
      </c>
      <c r="T215" s="231">
        <f t="shared" si="265"/>
        <v>296</v>
      </c>
      <c r="U215" s="308">
        <f t="shared" si="266"/>
        <v>74</v>
      </c>
      <c r="V215" s="22">
        <v>40.0</v>
      </c>
      <c r="W215" s="294">
        <f t="shared" si="267"/>
        <v>651</v>
      </c>
      <c r="X215" s="101" t="b">
        <f t="shared" si="268"/>
        <v>1</v>
      </c>
      <c r="Y215" s="101" t="b">
        <f t="shared" si="284"/>
        <v>1</v>
      </c>
      <c r="Z215" s="229" t="b">
        <f t="shared" si="270"/>
        <v>1</v>
      </c>
      <c r="AA215" s="229" t="b">
        <f t="shared" si="271"/>
        <v>1</v>
      </c>
      <c r="AB215" s="297"/>
      <c r="AC215" s="297"/>
      <c r="AD215" s="309"/>
      <c r="AE215" s="297"/>
      <c r="AF215" s="297"/>
      <c r="AG215" s="32"/>
      <c r="AH215" s="32"/>
      <c r="AI215" s="23">
        <f t="shared" si="272"/>
        <v>0</v>
      </c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</row>
    <row r="216" ht="17.25" customHeight="1">
      <c r="A216" s="28">
        <f t="shared" si="289"/>
        <v>171</v>
      </c>
      <c r="B216" s="81">
        <f t="shared" si="290"/>
        <v>56</v>
      </c>
      <c r="C216" s="103"/>
      <c r="D216" s="49" t="s">
        <v>1090</v>
      </c>
      <c r="E216" s="49" t="s">
        <v>1091</v>
      </c>
      <c r="F216" s="78" t="s">
        <v>825</v>
      </c>
      <c r="G216" s="94">
        <v>487267.0</v>
      </c>
      <c r="H216" s="80" t="s">
        <v>5</v>
      </c>
      <c r="I216" s="104" t="s">
        <v>388</v>
      </c>
      <c r="J216" s="81">
        <v>71.0</v>
      </c>
      <c r="K216" s="306">
        <v>70.0</v>
      </c>
      <c r="L216" s="306">
        <v>75.0</v>
      </c>
      <c r="M216" s="306">
        <v>72.0</v>
      </c>
      <c r="N216" s="231">
        <f t="shared" si="263"/>
        <v>288</v>
      </c>
      <c r="O216" s="232">
        <f t="shared" si="264"/>
        <v>72</v>
      </c>
      <c r="P216" s="306">
        <v>71.0</v>
      </c>
      <c r="Q216" s="306">
        <v>76.0</v>
      </c>
      <c r="R216" s="306">
        <v>75.0</v>
      </c>
      <c r="S216" s="307">
        <v>77.0</v>
      </c>
      <c r="T216" s="231">
        <f t="shared" si="265"/>
        <v>299</v>
      </c>
      <c r="U216" s="308">
        <f t="shared" si="266"/>
        <v>74.75</v>
      </c>
      <c r="V216" s="22">
        <v>20.0</v>
      </c>
      <c r="W216" s="294">
        <f t="shared" si="267"/>
        <v>607</v>
      </c>
      <c r="X216" s="101" t="b">
        <f t="shared" si="268"/>
        <v>1</v>
      </c>
      <c r="Y216" s="101" t="b">
        <f t="shared" si="284"/>
        <v>1</v>
      </c>
      <c r="Z216" s="229" t="b">
        <f t="shared" si="270"/>
        <v>0</v>
      </c>
      <c r="AA216" s="229" t="b">
        <f t="shared" si="271"/>
        <v>1</v>
      </c>
      <c r="AB216" s="297"/>
      <c r="AC216" s="297"/>
      <c r="AD216" s="309"/>
      <c r="AE216" s="297"/>
      <c r="AF216" s="297"/>
      <c r="AG216" s="32"/>
      <c r="AH216" s="32"/>
      <c r="AI216" s="23">
        <f t="shared" si="272"/>
        <v>0</v>
      </c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</row>
    <row r="217" ht="17.25" customHeight="1">
      <c r="A217" s="28">
        <f t="shared" si="289"/>
        <v>172</v>
      </c>
      <c r="B217" s="81">
        <f t="shared" si="290"/>
        <v>57</v>
      </c>
      <c r="C217" s="103"/>
      <c r="D217" s="49" t="s">
        <v>1092</v>
      </c>
      <c r="E217" s="49" t="s">
        <v>1093</v>
      </c>
      <c r="F217" s="78" t="s">
        <v>849</v>
      </c>
      <c r="G217" s="94">
        <v>488332.0</v>
      </c>
      <c r="H217" s="80" t="s">
        <v>5</v>
      </c>
      <c r="I217" s="81" t="s">
        <v>398</v>
      </c>
      <c r="J217" s="81">
        <v>64.0</v>
      </c>
      <c r="K217" s="306">
        <v>80.0</v>
      </c>
      <c r="L217" s="306">
        <v>80.0</v>
      </c>
      <c r="M217" s="306">
        <v>80.0</v>
      </c>
      <c r="N217" s="231">
        <f t="shared" si="263"/>
        <v>304</v>
      </c>
      <c r="O217" s="232">
        <f t="shared" si="264"/>
        <v>76</v>
      </c>
      <c r="P217" s="306">
        <v>71.0</v>
      </c>
      <c r="Q217" s="306">
        <v>67.0</v>
      </c>
      <c r="R217" s="306">
        <v>71.0</v>
      </c>
      <c r="S217" s="307">
        <v>77.0</v>
      </c>
      <c r="T217" s="231">
        <f t="shared" si="265"/>
        <v>286</v>
      </c>
      <c r="U217" s="308">
        <f t="shared" si="266"/>
        <v>71.5</v>
      </c>
      <c r="V217" s="22">
        <v>40.0</v>
      </c>
      <c r="W217" s="294">
        <f t="shared" si="267"/>
        <v>630</v>
      </c>
      <c r="X217" s="101" t="b">
        <f t="shared" si="268"/>
        <v>1</v>
      </c>
      <c r="Y217" s="101" t="b">
        <f t="shared" si="284"/>
        <v>1</v>
      </c>
      <c r="Z217" s="229" t="b">
        <f t="shared" si="270"/>
        <v>1</v>
      </c>
      <c r="AA217" s="229" t="b">
        <f t="shared" si="271"/>
        <v>1</v>
      </c>
      <c r="AB217" s="248"/>
      <c r="AC217" s="248"/>
      <c r="AD217" s="309"/>
      <c r="AE217" s="248"/>
      <c r="AF217" s="248"/>
      <c r="AG217" s="14"/>
      <c r="AH217" s="14"/>
      <c r="AI217" s="23">
        <f t="shared" si="272"/>
        <v>0</v>
      </c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</row>
    <row r="218" ht="17.25" customHeight="1">
      <c r="A218" s="28">
        <f t="shared" si="289"/>
        <v>173</v>
      </c>
      <c r="B218" s="81">
        <f t="shared" si="290"/>
        <v>58</v>
      </c>
      <c r="C218" s="103"/>
      <c r="D218" s="49" t="s">
        <v>1094</v>
      </c>
      <c r="E218" s="49" t="s">
        <v>37</v>
      </c>
      <c r="F218" s="78" t="s">
        <v>610</v>
      </c>
      <c r="G218" s="94">
        <v>487997.0</v>
      </c>
      <c r="H218" s="80" t="s">
        <v>5</v>
      </c>
      <c r="I218" s="81" t="s">
        <v>398</v>
      </c>
      <c r="J218" s="81">
        <v>75.0</v>
      </c>
      <c r="K218" s="81">
        <v>75.0</v>
      </c>
      <c r="L218" s="314">
        <v>70.0</v>
      </c>
      <c r="M218" s="306">
        <v>80.0</v>
      </c>
      <c r="N218" s="231">
        <f t="shared" si="263"/>
        <v>300</v>
      </c>
      <c r="O218" s="232">
        <f t="shared" si="264"/>
        <v>75</v>
      </c>
      <c r="P218" s="81">
        <v>71.0</v>
      </c>
      <c r="Q218" s="306">
        <v>71.0</v>
      </c>
      <c r="R218" s="306">
        <v>75.0</v>
      </c>
      <c r="S218" s="307">
        <v>78.0</v>
      </c>
      <c r="T218" s="231">
        <f t="shared" si="265"/>
        <v>295</v>
      </c>
      <c r="U218" s="308">
        <f t="shared" si="266"/>
        <v>73.75</v>
      </c>
      <c r="V218" s="22">
        <v>40.0</v>
      </c>
      <c r="W218" s="294">
        <f t="shared" si="267"/>
        <v>635</v>
      </c>
      <c r="X218" s="101" t="b">
        <f t="shared" si="268"/>
        <v>1</v>
      </c>
      <c r="Y218" s="101" t="b">
        <f t="shared" si="284"/>
        <v>1</v>
      </c>
      <c r="Z218" s="229" t="b">
        <f t="shared" si="270"/>
        <v>1</v>
      </c>
      <c r="AA218" s="229" t="b">
        <f t="shared" si="271"/>
        <v>1</v>
      </c>
      <c r="AB218" s="248"/>
      <c r="AC218" s="248"/>
      <c r="AD218" s="309"/>
      <c r="AE218" s="248"/>
      <c r="AF218" s="248"/>
      <c r="AG218" s="14"/>
      <c r="AH218" s="14"/>
      <c r="AI218" s="23">
        <f t="shared" si="272"/>
        <v>0</v>
      </c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</row>
    <row r="219" ht="17.25" customHeight="1">
      <c r="A219" s="14">
        <f t="shared" si="289"/>
        <v>174</v>
      </c>
      <c r="B219" s="31">
        <f t="shared" si="290"/>
        <v>59</v>
      </c>
      <c r="C219" s="103"/>
      <c r="D219" s="49" t="s">
        <v>1095</v>
      </c>
      <c r="E219" s="49" t="s">
        <v>1096</v>
      </c>
      <c r="F219" s="78" t="s">
        <v>825</v>
      </c>
      <c r="G219" s="94">
        <v>489852.0</v>
      </c>
      <c r="H219" s="80" t="s">
        <v>5</v>
      </c>
      <c r="I219" s="81" t="s">
        <v>1097</v>
      </c>
      <c r="J219" s="81">
        <v>80.0</v>
      </c>
      <c r="K219" s="306">
        <v>80.0</v>
      </c>
      <c r="L219" s="306">
        <v>80.0</v>
      </c>
      <c r="M219" s="306">
        <v>80.0</v>
      </c>
      <c r="N219" s="231">
        <f t="shared" si="263"/>
        <v>320</v>
      </c>
      <c r="O219" s="232">
        <f t="shared" si="264"/>
        <v>80</v>
      </c>
      <c r="P219" s="306">
        <v>77.0</v>
      </c>
      <c r="Q219" s="306">
        <v>77.0</v>
      </c>
      <c r="R219" s="306">
        <v>74.0</v>
      </c>
      <c r="S219" s="307">
        <v>78.0</v>
      </c>
      <c r="T219" s="231">
        <f t="shared" si="265"/>
        <v>306</v>
      </c>
      <c r="U219" s="308">
        <f t="shared" si="266"/>
        <v>76.5</v>
      </c>
      <c r="V219" s="22">
        <v>40.0</v>
      </c>
      <c r="W219" s="294">
        <f t="shared" si="267"/>
        <v>666</v>
      </c>
      <c r="X219" s="101" t="b">
        <f t="shared" si="268"/>
        <v>1</v>
      </c>
      <c r="Y219" s="101" t="b">
        <f t="shared" si="284"/>
        <v>1</v>
      </c>
      <c r="Z219" s="229" t="b">
        <f t="shared" si="270"/>
        <v>1</v>
      </c>
      <c r="AA219" s="229" t="b">
        <f t="shared" si="271"/>
        <v>1</v>
      </c>
      <c r="AB219" s="297"/>
      <c r="AC219" s="297"/>
      <c r="AD219" s="309"/>
      <c r="AE219" s="297"/>
      <c r="AF219" s="297"/>
      <c r="AG219" s="32"/>
      <c r="AH219" s="32"/>
      <c r="AI219" s="23">
        <f t="shared" si="272"/>
        <v>0</v>
      </c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</row>
    <row r="220" ht="15.75" customHeight="1">
      <c r="A220" s="31"/>
      <c r="B220" s="31"/>
      <c r="C220" s="31"/>
      <c r="D220" s="110"/>
      <c r="E220" s="110"/>
      <c r="F220" s="110"/>
      <c r="G220" s="110"/>
      <c r="H220" s="110"/>
      <c r="I220" s="110"/>
      <c r="J220" s="315"/>
      <c r="K220" s="315"/>
      <c r="L220" s="315"/>
      <c r="M220" s="315"/>
      <c r="N220" s="231"/>
      <c r="O220" s="232"/>
      <c r="P220" s="315"/>
      <c r="Q220" s="315"/>
      <c r="R220" s="253"/>
      <c r="S220" s="307"/>
      <c r="T220" s="231"/>
      <c r="U220" s="316"/>
      <c r="V220" s="253"/>
      <c r="W220" s="104"/>
      <c r="X220" s="104"/>
      <c r="Y220" s="111"/>
      <c r="Z220" s="317"/>
      <c r="AA220" s="309"/>
      <c r="AB220" s="297"/>
      <c r="AC220" s="309"/>
      <c r="AD220" s="297"/>
      <c r="AE220" s="297"/>
      <c r="AF220" s="297"/>
      <c r="AG220" s="32"/>
      <c r="AH220" s="32"/>
      <c r="AI220" s="111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</row>
    <row r="221" ht="15.75" customHeight="1">
      <c r="A221" s="31"/>
      <c r="B221" s="31"/>
      <c r="C221" s="31"/>
      <c r="D221" s="110"/>
      <c r="E221" s="110"/>
      <c r="F221" s="110"/>
      <c r="G221" s="110"/>
      <c r="H221" s="110"/>
      <c r="I221" s="110"/>
      <c r="J221" s="318">
        <f t="shared" ref="J221:S221" si="291">AVERAGE(J161:J219)</f>
        <v>75.49152542</v>
      </c>
      <c r="K221" s="318">
        <f t="shared" si="291"/>
        <v>74.88135593</v>
      </c>
      <c r="L221" s="318">
        <f t="shared" si="291"/>
        <v>77.16949153</v>
      </c>
      <c r="M221" s="318">
        <f t="shared" si="291"/>
        <v>78.62711864</v>
      </c>
      <c r="N221" s="319">
        <f t="shared" si="291"/>
        <v>306.1694915</v>
      </c>
      <c r="O221" s="320">
        <f t="shared" si="291"/>
        <v>76.54237288</v>
      </c>
      <c r="P221" s="318">
        <f t="shared" si="291"/>
        <v>68.3220339</v>
      </c>
      <c r="Q221" s="318">
        <f t="shared" si="291"/>
        <v>68.54237288</v>
      </c>
      <c r="R221" s="321">
        <f t="shared" si="291"/>
        <v>66.23728814</v>
      </c>
      <c r="S221" s="322">
        <f t="shared" si="291"/>
        <v>70.06779661</v>
      </c>
      <c r="T221" s="319"/>
      <c r="U221" s="323">
        <f t="shared" ref="U221:V221" si="292">AVERAGE(U161:U219)</f>
        <v>68.29237288</v>
      </c>
      <c r="V221" s="321">
        <f t="shared" si="292"/>
        <v>35.08474576</v>
      </c>
      <c r="W221" s="104"/>
      <c r="X221" s="104"/>
      <c r="Y221" s="111"/>
      <c r="Z221" s="317"/>
      <c r="AA221" s="309"/>
      <c r="AB221" s="297"/>
      <c r="AC221" s="309"/>
      <c r="AD221" s="297"/>
      <c r="AE221" s="297"/>
      <c r="AF221" s="297"/>
      <c r="AG221" s="32"/>
      <c r="AH221" s="32"/>
      <c r="AI221" s="111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</row>
    <row r="222" ht="15.75" customHeight="1">
      <c r="A222" s="31"/>
      <c r="B222" s="31"/>
      <c r="C222" s="31"/>
      <c r="D222" s="110"/>
      <c r="E222" s="110"/>
      <c r="F222" s="110"/>
      <c r="G222" s="110"/>
      <c r="H222" s="110"/>
      <c r="I222" s="110"/>
      <c r="J222" s="324"/>
      <c r="K222" s="324"/>
      <c r="L222" s="324"/>
      <c r="M222" s="324"/>
      <c r="N222" s="324"/>
      <c r="O222" s="324"/>
      <c r="P222" s="324"/>
      <c r="Q222" s="325"/>
      <c r="R222" s="253"/>
      <c r="S222" s="111"/>
      <c r="T222" s="326"/>
      <c r="U222" s="316"/>
      <c r="V222" s="253"/>
      <c r="W222" s="104"/>
      <c r="X222" s="104"/>
      <c r="Y222" s="111"/>
      <c r="Z222" s="317"/>
      <c r="AA222" s="309"/>
      <c r="AB222" s="297"/>
      <c r="AC222" s="309"/>
      <c r="AD222" s="297"/>
      <c r="AE222" s="297"/>
      <c r="AF222" s="297"/>
      <c r="AG222" s="32"/>
      <c r="AH222" s="32"/>
      <c r="AI222" s="111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</row>
    <row r="223" ht="15.75" customHeight="1">
      <c r="A223" s="21"/>
      <c r="B223" s="21"/>
      <c r="C223" s="21"/>
      <c r="D223" s="112" t="s">
        <v>539</v>
      </c>
      <c r="E223" s="113"/>
      <c r="F223" s="113"/>
      <c r="G223" s="113"/>
      <c r="H223" s="114"/>
      <c r="I223" s="115" t="s">
        <v>540</v>
      </c>
      <c r="J223" s="327"/>
      <c r="K223" s="327"/>
      <c r="L223" s="327"/>
      <c r="M223" s="327"/>
      <c r="N223" s="327"/>
      <c r="O223" s="327"/>
      <c r="P223" s="327"/>
      <c r="Q223" s="328"/>
      <c r="R223" s="315"/>
      <c r="S223" s="326"/>
      <c r="T223" s="111"/>
      <c r="U223" s="329"/>
      <c r="V223" s="253"/>
      <c r="W223" s="253"/>
      <c r="X223" s="104"/>
      <c r="Y223" s="111"/>
      <c r="Z223" s="309"/>
      <c r="AA223" s="317"/>
      <c r="AB223" s="309"/>
      <c r="AC223" s="297"/>
      <c r="AD223" s="309"/>
      <c r="AE223" s="297"/>
      <c r="AF223" s="297"/>
      <c r="AG223" s="32"/>
      <c r="AH223" s="32"/>
      <c r="AI223" s="326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</row>
    <row r="224" ht="15.75" customHeight="1">
      <c r="A224" s="21"/>
      <c r="B224" s="21"/>
      <c r="C224" s="21"/>
      <c r="D224" s="32"/>
      <c r="E224" s="116" t="s">
        <v>541</v>
      </c>
      <c r="F224" s="117" t="s">
        <v>542</v>
      </c>
      <c r="G224" s="117" t="s">
        <v>543</v>
      </c>
      <c r="H224" s="117" t="s">
        <v>544</v>
      </c>
      <c r="I224" s="117" t="s">
        <v>545</v>
      </c>
      <c r="J224" s="242" t="s">
        <v>1098</v>
      </c>
      <c r="K224" s="242" t="s">
        <v>1099</v>
      </c>
      <c r="L224" s="242" t="s">
        <v>1100</v>
      </c>
      <c r="M224" s="242" t="s">
        <v>1101</v>
      </c>
      <c r="N224" s="242" t="s">
        <v>1102</v>
      </c>
      <c r="O224" s="242" t="s">
        <v>1103</v>
      </c>
      <c r="P224" s="312"/>
      <c r="Q224" s="312"/>
      <c r="R224" s="253"/>
      <c r="S224" s="111"/>
      <c r="T224" s="326"/>
      <c r="U224" s="316"/>
      <c r="V224" s="253"/>
      <c r="W224" s="104"/>
      <c r="X224" s="104"/>
      <c r="Y224" s="111"/>
      <c r="Z224" s="317"/>
      <c r="AA224" s="309"/>
      <c r="AB224" s="297"/>
      <c r="AC224" s="297"/>
      <c r="AD224" s="309"/>
      <c r="AE224" s="297"/>
      <c r="AF224" s="297"/>
      <c r="AG224" s="32"/>
      <c r="AH224" s="32"/>
      <c r="AI224" s="111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</row>
    <row r="225" ht="15.75" customHeight="1">
      <c r="A225" s="21"/>
      <c r="B225" s="21"/>
      <c r="C225" s="21"/>
      <c r="D225" s="101" t="s">
        <v>546</v>
      </c>
      <c r="E225" s="119">
        <f>O15</f>
        <v>71.79545455</v>
      </c>
      <c r="F225" s="119">
        <f>O29</f>
        <v>72.6</v>
      </c>
      <c r="G225" s="119">
        <f>O45</f>
        <v>70.35416667</v>
      </c>
      <c r="H225" s="119">
        <f>O63</f>
        <v>70.32692308</v>
      </c>
      <c r="I225" s="119">
        <f>O80</f>
        <v>69.58333333</v>
      </c>
      <c r="J225" s="330">
        <f>O98</f>
        <v>70.98076923</v>
      </c>
      <c r="K225" s="330">
        <f>O114</f>
        <v>72.18181818</v>
      </c>
      <c r="L225" s="330">
        <f>O129</f>
        <v>72.25</v>
      </c>
      <c r="M225" s="330">
        <f>O143</f>
        <v>72.8</v>
      </c>
      <c r="N225" s="330">
        <f>O159</f>
        <v>72.04166667</v>
      </c>
      <c r="O225" s="330">
        <f t="shared" ref="O225:O228" si="293">AVERAGE(E225:N225)</f>
        <v>71.49141317</v>
      </c>
      <c r="P225" s="331"/>
      <c r="Q225" s="331"/>
      <c r="R225" s="321"/>
      <c r="S225" s="111"/>
      <c r="T225" s="326"/>
      <c r="U225" s="316"/>
      <c r="V225" s="253"/>
      <c r="W225" s="104"/>
      <c r="X225" s="104"/>
      <c r="Y225" s="111"/>
      <c r="Z225" s="317"/>
      <c r="AA225" s="309"/>
      <c r="AB225" s="297"/>
      <c r="AC225" s="297"/>
      <c r="AD225" s="309"/>
      <c r="AE225" s="297"/>
      <c r="AF225" s="297"/>
      <c r="AG225" s="32"/>
      <c r="AH225" s="32"/>
      <c r="AI225" s="111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</row>
    <row r="226" ht="15.75" customHeight="1">
      <c r="A226" s="32"/>
      <c r="B226" s="32"/>
      <c r="C226" s="32"/>
      <c r="D226" s="101" t="s">
        <v>547</v>
      </c>
      <c r="E226" s="119">
        <f>U15</f>
        <v>57.86363636</v>
      </c>
      <c r="F226" s="119">
        <f>U29</f>
        <v>64.075</v>
      </c>
      <c r="G226" s="119">
        <f>U45</f>
        <v>63.0625</v>
      </c>
      <c r="H226" s="119">
        <f>U63</f>
        <v>63.21153846</v>
      </c>
      <c r="I226" s="120">
        <f>U80</f>
        <v>65.8125</v>
      </c>
      <c r="J226" s="315">
        <f>U98</f>
        <v>65.42307692</v>
      </c>
      <c r="K226" s="330">
        <f>U114</f>
        <v>67.68181818</v>
      </c>
      <c r="L226" s="330">
        <f>U129</f>
        <v>61.13636364</v>
      </c>
      <c r="M226" s="330">
        <f>U143</f>
        <v>68.9</v>
      </c>
      <c r="N226" s="330">
        <f>U159</f>
        <v>67.83333333</v>
      </c>
      <c r="O226" s="330">
        <f t="shared" si="293"/>
        <v>64.49997669</v>
      </c>
      <c r="P226" s="331"/>
      <c r="Q226" s="331"/>
      <c r="R226" s="321"/>
      <c r="S226" s="121"/>
      <c r="T226" s="121"/>
      <c r="U226" s="332"/>
      <c r="V226" s="312"/>
      <c r="W226" s="312"/>
      <c r="X226" s="312"/>
      <c r="Y226" s="121"/>
      <c r="Z226" s="297"/>
      <c r="AA226" s="297"/>
      <c r="AB226" s="297"/>
      <c r="AC226" s="297"/>
      <c r="AD226" s="309"/>
      <c r="AE226" s="297"/>
      <c r="AF226" s="297"/>
      <c r="AG226" s="32"/>
      <c r="AH226" s="32"/>
      <c r="AI226" s="121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</row>
    <row r="227" ht="15.75" customHeight="1">
      <c r="A227" s="32"/>
      <c r="B227" s="32"/>
      <c r="C227" s="32"/>
      <c r="D227" s="101" t="s">
        <v>548</v>
      </c>
      <c r="E227" s="119">
        <f>W15</f>
        <v>34.95454545</v>
      </c>
      <c r="F227" s="120">
        <f>W29</f>
        <v>37.45</v>
      </c>
      <c r="G227" s="120">
        <f>W45</f>
        <v>33.29166667</v>
      </c>
      <c r="H227" s="120">
        <f>W63</f>
        <v>34.96153846</v>
      </c>
      <c r="I227" s="120">
        <f>W80</f>
        <v>35</v>
      </c>
      <c r="J227" s="315">
        <f>W98</f>
        <v>35.69230769</v>
      </c>
      <c r="K227" s="315">
        <f>W114</f>
        <v>37.86363636</v>
      </c>
      <c r="L227" s="315">
        <f>W129</f>
        <v>37.40909091</v>
      </c>
      <c r="M227" s="315">
        <f>W143</f>
        <v>34.15</v>
      </c>
      <c r="N227" s="315">
        <f>W159</f>
        <v>37.875</v>
      </c>
      <c r="O227" s="330">
        <f t="shared" si="293"/>
        <v>35.86477855</v>
      </c>
      <c r="P227" s="331"/>
      <c r="Q227" s="331"/>
      <c r="R227" s="321"/>
      <c r="S227" s="121"/>
      <c r="T227" s="121"/>
      <c r="U227" s="332"/>
      <c r="V227" s="312"/>
      <c r="W227" s="312"/>
      <c r="X227" s="312"/>
      <c r="Y227" s="121"/>
      <c r="Z227" s="297"/>
      <c r="AA227" s="297"/>
      <c r="AB227" s="297"/>
      <c r="AC227" s="297"/>
      <c r="AD227" s="309"/>
      <c r="AE227" s="297"/>
      <c r="AF227" s="297"/>
      <c r="AG227" s="32"/>
      <c r="AH227" s="32"/>
      <c r="AI227" s="121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</row>
    <row r="228" ht="15.75" customHeight="1">
      <c r="A228" s="32"/>
      <c r="B228" s="32"/>
      <c r="C228" s="32"/>
      <c r="D228" s="101" t="s">
        <v>549</v>
      </c>
      <c r="E228" s="119">
        <f>X15</f>
        <v>41.18181818</v>
      </c>
      <c r="F228" s="120">
        <f>X29</f>
        <v>41.1</v>
      </c>
      <c r="G228" s="120">
        <f>X45</f>
        <v>40.16666667</v>
      </c>
      <c r="H228" s="120">
        <f>X63</f>
        <v>39.84615385</v>
      </c>
      <c r="I228" s="120">
        <f>X80</f>
        <v>39.33333333</v>
      </c>
      <c r="J228" s="315">
        <f>X98</f>
        <v>38.23076923</v>
      </c>
      <c r="K228" s="315">
        <f>X114</f>
        <v>42.18181818</v>
      </c>
      <c r="L228" s="315">
        <f>X129</f>
        <v>42.63636364</v>
      </c>
      <c r="M228" s="315">
        <f>X143</f>
        <v>40.9</v>
      </c>
      <c r="N228" s="315">
        <f>X159</f>
        <v>39.58333333</v>
      </c>
      <c r="O228" s="330">
        <f t="shared" si="293"/>
        <v>40.51602564</v>
      </c>
      <c r="P228" s="333"/>
      <c r="Q228" s="333"/>
      <c r="R228" s="334"/>
      <c r="S228" s="121"/>
      <c r="T228" s="121"/>
      <c r="U228" s="332"/>
      <c r="V228" s="312"/>
      <c r="W228" s="312"/>
      <c r="X228" s="312"/>
      <c r="Y228" s="121"/>
      <c r="Z228" s="297"/>
      <c r="AA228" s="297"/>
      <c r="AB228" s="297"/>
      <c r="AC228" s="297"/>
      <c r="AD228" s="309"/>
      <c r="AE228" s="297"/>
      <c r="AF228" s="297"/>
      <c r="AG228" s="32"/>
      <c r="AH228" s="32"/>
      <c r="AI228" s="121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</row>
    <row r="229" ht="15.75" customHeight="1">
      <c r="A229" s="32"/>
      <c r="B229" s="32"/>
      <c r="C229" s="32"/>
      <c r="D229" s="101" t="s">
        <v>550</v>
      </c>
      <c r="E229" s="122">
        <f t="shared" ref="E229:N229" si="294">SUM(E260)</f>
        <v>55</v>
      </c>
      <c r="F229" s="122">
        <f t="shared" si="294"/>
        <v>62</v>
      </c>
      <c r="G229" s="122">
        <f t="shared" si="294"/>
        <v>48</v>
      </c>
      <c r="H229" s="122">
        <f t="shared" si="294"/>
        <v>49</v>
      </c>
      <c r="I229" s="122">
        <f t="shared" si="294"/>
        <v>46</v>
      </c>
      <c r="J229" s="335">
        <f t="shared" si="294"/>
        <v>64</v>
      </c>
      <c r="K229" s="335">
        <f t="shared" si="294"/>
        <v>55</v>
      </c>
      <c r="L229" s="335">
        <f t="shared" si="294"/>
        <v>68</v>
      </c>
      <c r="M229" s="335">
        <f t="shared" si="294"/>
        <v>51</v>
      </c>
      <c r="N229" s="335">
        <f t="shared" si="294"/>
        <v>70</v>
      </c>
      <c r="O229" s="335">
        <f t="shared" ref="O229:O230" si="295">AVERAGE(D229:N229)</f>
        <v>56.8</v>
      </c>
      <c r="P229" s="335"/>
      <c r="Q229" s="335"/>
      <c r="R229" s="321"/>
      <c r="S229" s="121"/>
      <c r="T229" s="121"/>
      <c r="U229" s="332"/>
      <c r="V229" s="312"/>
      <c r="W229" s="312"/>
      <c r="X229" s="312"/>
      <c r="Y229" s="121"/>
      <c r="Z229" s="297"/>
      <c r="AA229" s="297"/>
      <c r="AB229" s="297"/>
      <c r="AC229" s="297"/>
      <c r="AD229" s="309"/>
      <c r="AE229" s="297"/>
      <c r="AF229" s="297"/>
      <c r="AG229" s="32"/>
      <c r="AH229" s="32"/>
      <c r="AI229" s="121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</row>
    <row r="230" ht="15.75" customHeight="1">
      <c r="A230" s="32"/>
      <c r="B230" s="32"/>
      <c r="C230" s="32"/>
      <c r="D230" s="336" t="s">
        <v>551</v>
      </c>
      <c r="E230" s="124">
        <f>V15</f>
        <v>33.63636364</v>
      </c>
      <c r="F230" s="124">
        <f>V29</f>
        <v>38</v>
      </c>
      <c r="G230" s="124">
        <f>V45</f>
        <v>31.66666667</v>
      </c>
      <c r="H230" s="124">
        <f>V63</f>
        <v>38.46153846</v>
      </c>
      <c r="I230" s="124">
        <f>V80</f>
        <v>35</v>
      </c>
      <c r="J230" s="337">
        <f>V98</f>
        <v>37.69230769</v>
      </c>
      <c r="K230" s="337">
        <f>V114</f>
        <v>36.36363636</v>
      </c>
      <c r="L230" s="337">
        <f>V129</f>
        <v>34.54545455</v>
      </c>
      <c r="M230" s="337">
        <f>V143</f>
        <v>34</v>
      </c>
      <c r="N230" s="337">
        <f>V159</f>
        <v>35.83333333</v>
      </c>
      <c r="O230" s="337">
        <f t="shared" si="295"/>
        <v>35.51993007</v>
      </c>
      <c r="P230" s="331"/>
      <c r="Q230" s="331"/>
      <c r="R230" s="321"/>
      <c r="S230" s="121"/>
      <c r="T230" s="121"/>
      <c r="U230" s="332"/>
      <c r="V230" s="312"/>
      <c r="W230" s="312"/>
      <c r="X230" s="312"/>
      <c r="Y230" s="121"/>
      <c r="Z230" s="297"/>
      <c r="AA230" s="297"/>
      <c r="AB230" s="297"/>
      <c r="AC230" s="297"/>
      <c r="AD230" s="309"/>
      <c r="AE230" s="297"/>
      <c r="AF230" s="297"/>
      <c r="AG230" s="32"/>
      <c r="AH230" s="32"/>
      <c r="AI230" s="121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</row>
    <row r="231" ht="15.75" customHeight="1">
      <c r="A231" s="32"/>
      <c r="B231" s="32"/>
      <c r="C231" s="32"/>
      <c r="D231" s="134" t="s">
        <v>69</v>
      </c>
      <c r="E231" s="338">
        <f t="shared" ref="E231:N231" si="296">SUM(E225:E230)</f>
        <v>294.4318182</v>
      </c>
      <c r="F231" s="338">
        <f t="shared" si="296"/>
        <v>315.225</v>
      </c>
      <c r="G231" s="338">
        <f t="shared" si="296"/>
        <v>286.5416667</v>
      </c>
      <c r="H231" s="338">
        <f t="shared" si="296"/>
        <v>295.8076923</v>
      </c>
      <c r="I231" s="338">
        <f t="shared" si="296"/>
        <v>290.7291667</v>
      </c>
      <c r="J231" s="338">
        <f t="shared" si="296"/>
        <v>312.0192308</v>
      </c>
      <c r="K231" s="338">
        <f t="shared" si="296"/>
        <v>311.2727273</v>
      </c>
      <c r="L231" s="338">
        <f t="shared" si="296"/>
        <v>315.9772727</v>
      </c>
      <c r="M231" s="338">
        <f t="shared" si="296"/>
        <v>301.75</v>
      </c>
      <c r="N231" s="338">
        <f t="shared" si="296"/>
        <v>323.1666667</v>
      </c>
      <c r="O231" s="338">
        <f>sum(O225+O226,O229,O230)</f>
        <v>228.3113199</v>
      </c>
      <c r="P231" s="331"/>
      <c r="Q231" s="331"/>
      <c r="R231" s="321"/>
      <c r="S231" s="121"/>
      <c r="T231" s="121"/>
      <c r="U231" s="332"/>
      <c r="V231" s="312"/>
      <c r="W231" s="312"/>
      <c r="X231" s="312"/>
      <c r="Y231" s="121"/>
      <c r="Z231" s="297"/>
      <c r="AA231" s="297"/>
      <c r="AB231" s="297"/>
      <c r="AC231" s="297"/>
      <c r="AD231" s="309"/>
      <c r="AE231" s="297"/>
      <c r="AF231" s="297"/>
      <c r="AG231" s="32"/>
      <c r="AH231" s="32"/>
      <c r="AI231" s="121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</row>
    <row r="232" ht="15.75" customHeight="1">
      <c r="A232" s="32"/>
      <c r="B232" s="32"/>
      <c r="C232" s="163"/>
      <c r="D232" s="339" t="s">
        <v>552</v>
      </c>
      <c r="E232" s="340">
        <f t="shared" ref="E232:N232" si="297">RANK(E231, $E$231:$N$231)</f>
        <v>8</v>
      </c>
      <c r="F232" s="340">
        <f t="shared" si="297"/>
        <v>3</v>
      </c>
      <c r="G232" s="340">
        <f t="shared" si="297"/>
        <v>10</v>
      </c>
      <c r="H232" s="340">
        <f t="shared" si="297"/>
        <v>7</v>
      </c>
      <c r="I232" s="340">
        <f t="shared" si="297"/>
        <v>9</v>
      </c>
      <c r="J232" s="340">
        <f t="shared" si="297"/>
        <v>4</v>
      </c>
      <c r="K232" s="340">
        <f t="shared" si="297"/>
        <v>5</v>
      </c>
      <c r="L232" s="340">
        <f t="shared" si="297"/>
        <v>2</v>
      </c>
      <c r="M232" s="341">
        <f t="shared" si="297"/>
        <v>6</v>
      </c>
      <c r="N232" s="340">
        <f t="shared" si="297"/>
        <v>1</v>
      </c>
      <c r="O232" s="342"/>
      <c r="P232" s="343"/>
      <c r="Q232" s="331"/>
      <c r="R232" s="321"/>
      <c r="S232" s="121"/>
      <c r="T232" s="121"/>
      <c r="U232" s="332"/>
      <c r="V232" s="312"/>
      <c r="W232" s="312"/>
      <c r="X232" s="312"/>
      <c r="Y232" s="121"/>
      <c r="Z232" s="297"/>
      <c r="AA232" s="297"/>
      <c r="AB232" s="297"/>
      <c r="AC232" s="297"/>
      <c r="AD232" s="309"/>
      <c r="AE232" s="297"/>
      <c r="AF232" s="297"/>
      <c r="AG232" s="32"/>
      <c r="AH232" s="32"/>
      <c r="AI232" s="121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</row>
    <row r="233" ht="15.75" customHeight="1">
      <c r="A233" s="32"/>
      <c r="B233" s="32"/>
      <c r="C233" s="32"/>
      <c r="D233" s="160"/>
      <c r="E233" s="344"/>
      <c r="F233" s="344"/>
      <c r="G233" s="344"/>
      <c r="H233" s="344"/>
      <c r="I233" s="344"/>
      <c r="J233" s="345"/>
      <c r="K233" s="345"/>
      <c r="L233" s="345"/>
      <c r="M233" s="345"/>
      <c r="N233" s="344"/>
      <c r="O233" s="330"/>
      <c r="P233" s="104"/>
      <c r="Q233" s="104"/>
      <c r="R233" s="253"/>
      <c r="S233" s="121"/>
      <c r="T233" s="121"/>
      <c r="U233" s="332"/>
      <c r="V233" s="312"/>
      <c r="W233" s="312"/>
      <c r="X233" s="312"/>
      <c r="Y233" s="121"/>
      <c r="Z233" s="297"/>
      <c r="AA233" s="297"/>
      <c r="AB233" s="297"/>
      <c r="AC233" s="297"/>
      <c r="AD233" s="309"/>
      <c r="AE233" s="297"/>
      <c r="AF233" s="297"/>
      <c r="AG233" s="32"/>
      <c r="AH233" s="32"/>
      <c r="AI233" s="121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</row>
    <row r="234" ht="15.75" customHeight="1">
      <c r="A234" s="32"/>
      <c r="B234" s="32"/>
      <c r="C234" s="32"/>
      <c r="D234" s="112" t="s">
        <v>553</v>
      </c>
      <c r="E234" s="113"/>
      <c r="F234" s="114"/>
      <c r="G234" s="21"/>
      <c r="H234" s="21"/>
      <c r="I234" s="120"/>
      <c r="J234" s="104"/>
      <c r="K234" s="104"/>
      <c r="L234" s="104"/>
      <c r="M234" s="104"/>
      <c r="N234" s="104"/>
      <c r="O234" s="315"/>
      <c r="P234" s="104"/>
      <c r="Q234" s="104"/>
      <c r="R234" s="253"/>
      <c r="S234" s="121"/>
      <c r="T234" s="121"/>
      <c r="U234" s="332"/>
      <c r="V234" s="312"/>
      <c r="W234" s="312"/>
      <c r="X234" s="312"/>
      <c r="Y234" s="121"/>
      <c r="Z234" s="297"/>
      <c r="AA234" s="297"/>
      <c r="AB234" s="297"/>
      <c r="AC234" s="297"/>
      <c r="AD234" s="309"/>
      <c r="AE234" s="297"/>
      <c r="AF234" s="297"/>
      <c r="AG234" s="32"/>
      <c r="AH234" s="32"/>
      <c r="AI234" s="121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</row>
    <row r="235" ht="15.75" customHeight="1">
      <c r="A235" s="32"/>
      <c r="B235" s="32"/>
      <c r="C235" s="32"/>
      <c r="D235" s="118" t="s">
        <v>554</v>
      </c>
      <c r="E235" s="116" t="s">
        <v>555</v>
      </c>
      <c r="F235" s="117" t="s">
        <v>556</v>
      </c>
      <c r="G235" s="117" t="s">
        <v>557</v>
      </c>
      <c r="H235" s="117" t="s">
        <v>558</v>
      </c>
      <c r="I235" s="117" t="s">
        <v>559</v>
      </c>
      <c r="J235" s="242" t="s">
        <v>1104</v>
      </c>
      <c r="K235" s="242" t="s">
        <v>1105</v>
      </c>
      <c r="L235" s="242" t="s">
        <v>1106</v>
      </c>
      <c r="M235" s="242" t="s">
        <v>1107</v>
      </c>
      <c r="N235" s="242" t="s">
        <v>1108</v>
      </c>
      <c r="O235" s="242" t="s">
        <v>1103</v>
      </c>
      <c r="P235" s="104"/>
      <c r="Q235" s="104"/>
      <c r="R235" s="253"/>
      <c r="S235" s="121"/>
      <c r="T235" s="121"/>
      <c r="U235" s="332"/>
      <c r="V235" s="312"/>
      <c r="W235" s="312"/>
      <c r="X235" s="312"/>
      <c r="Y235" s="121"/>
      <c r="Z235" s="297"/>
      <c r="AA235" s="297"/>
      <c r="AB235" s="297"/>
      <c r="AC235" s="297"/>
      <c r="AD235" s="309"/>
      <c r="AE235" s="297"/>
      <c r="AF235" s="297"/>
      <c r="AG235" s="32"/>
      <c r="AH235" s="32"/>
      <c r="AI235" s="121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</row>
    <row r="236" ht="15.75" customHeight="1">
      <c r="A236" s="32"/>
      <c r="B236" s="32"/>
      <c r="C236" s="32"/>
      <c r="D236" s="130" t="s">
        <v>560</v>
      </c>
      <c r="E236" s="119">
        <f>J15*2</f>
        <v>142.1818182</v>
      </c>
      <c r="F236" s="119">
        <f>J29*2</f>
        <v>138.8</v>
      </c>
      <c r="G236" s="119">
        <f>J45*2</f>
        <v>143.8333333</v>
      </c>
      <c r="H236" s="119">
        <f>J63*2</f>
        <v>145.5384615</v>
      </c>
      <c r="I236" s="119">
        <f>J80*2</f>
        <v>140.1666667</v>
      </c>
      <c r="J236" s="330">
        <f>J98*2</f>
        <v>132.6153846</v>
      </c>
      <c r="K236" s="330">
        <f>J114*2</f>
        <v>136.1818182</v>
      </c>
      <c r="L236" s="330">
        <f>J129*2</f>
        <v>141.4545455</v>
      </c>
      <c r="M236" s="330">
        <f t="shared" ref="M236:N236" si="298">J143*2</f>
        <v>136</v>
      </c>
      <c r="N236" s="330">
        <f t="shared" si="298"/>
        <v>149.8</v>
      </c>
      <c r="O236" s="346">
        <f>AVERAGE(E236:N236)</f>
        <v>140.6572028</v>
      </c>
      <c r="P236" s="312"/>
      <c r="Q236" s="312"/>
      <c r="R236" s="253"/>
      <c r="S236" s="121"/>
      <c r="T236" s="121"/>
      <c r="U236" s="332"/>
      <c r="V236" s="312"/>
      <c r="W236" s="312"/>
      <c r="X236" s="312"/>
      <c r="Y236" s="121"/>
      <c r="Z236" s="297"/>
      <c r="AA236" s="297"/>
      <c r="AB236" s="297"/>
      <c r="AC236" s="297"/>
      <c r="AD236" s="309"/>
      <c r="AE236" s="297"/>
      <c r="AF236" s="297"/>
      <c r="AG236" s="32"/>
      <c r="AH236" s="32"/>
      <c r="AI236" s="121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</row>
    <row r="237" ht="15.75" customHeight="1">
      <c r="A237" s="32"/>
      <c r="B237" s="32"/>
      <c r="C237" s="32"/>
      <c r="D237" s="123" t="s">
        <v>561</v>
      </c>
      <c r="E237" s="131">
        <f>P15</f>
        <v>64</v>
      </c>
      <c r="F237" s="124">
        <f>P29</f>
        <v>47</v>
      </c>
      <c r="G237" s="124">
        <f>P45</f>
        <v>55.58333333</v>
      </c>
      <c r="H237" s="124">
        <f>P63</f>
        <v>50</v>
      </c>
      <c r="I237" s="124">
        <f>P80</f>
        <v>46.83333333</v>
      </c>
      <c r="J237" s="337">
        <f>P98</f>
        <v>61.38461538</v>
      </c>
      <c r="K237" s="337">
        <f>P114</f>
        <v>59.54545455</v>
      </c>
      <c r="L237" s="337">
        <f>P129</f>
        <v>64.45454545</v>
      </c>
      <c r="M237" s="337">
        <f>P143</f>
        <v>62.6</v>
      </c>
      <c r="N237" s="337">
        <f>P159</f>
        <v>65.08333333</v>
      </c>
      <c r="O237" s="242">
        <f>AVERAGE(D237:N237)</f>
        <v>57.64846154</v>
      </c>
      <c r="P237" s="104"/>
      <c r="Q237" s="104"/>
      <c r="R237" s="253"/>
      <c r="S237" s="121"/>
      <c r="T237" s="121"/>
      <c r="U237" s="332"/>
      <c r="V237" s="312"/>
      <c r="W237" s="312"/>
      <c r="X237" s="312"/>
      <c r="Y237" s="121"/>
      <c r="Z237" s="297"/>
      <c r="AA237" s="297"/>
      <c r="AB237" s="297"/>
      <c r="AC237" s="297"/>
      <c r="AD237" s="309"/>
      <c r="AE237" s="297"/>
      <c r="AF237" s="297"/>
      <c r="AG237" s="32"/>
      <c r="AH237" s="32"/>
      <c r="AI237" s="121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</row>
    <row r="238" ht="15.75" customHeight="1">
      <c r="A238" s="32"/>
      <c r="B238" s="32"/>
      <c r="C238" s="32"/>
      <c r="D238" s="125"/>
      <c r="E238" s="132"/>
      <c r="F238" s="132"/>
      <c r="G238" s="132"/>
      <c r="H238" s="132"/>
      <c r="I238" s="132"/>
      <c r="J238" s="347"/>
      <c r="K238" s="347"/>
      <c r="L238" s="347"/>
      <c r="M238" s="347"/>
      <c r="N238" s="347"/>
      <c r="O238" s="330"/>
      <c r="P238" s="104"/>
      <c r="Q238" s="104"/>
      <c r="R238" s="253"/>
      <c r="S238" s="121"/>
      <c r="T238" s="121"/>
      <c r="U238" s="332"/>
      <c r="V238" s="312"/>
      <c r="W238" s="312"/>
      <c r="X238" s="312"/>
      <c r="Y238" s="121"/>
      <c r="Z238" s="297"/>
      <c r="AA238" s="297"/>
      <c r="AB238" s="297"/>
      <c r="AC238" s="297"/>
      <c r="AD238" s="309"/>
      <c r="AE238" s="297"/>
      <c r="AF238" s="297"/>
      <c r="AG238" s="32"/>
      <c r="AH238" s="32"/>
      <c r="AI238" s="121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</row>
    <row r="239" ht="15.75" customHeight="1">
      <c r="A239" s="32"/>
      <c r="B239" s="32"/>
      <c r="C239" s="32"/>
      <c r="D239" s="123" t="s">
        <v>562</v>
      </c>
      <c r="E239" s="116" t="s">
        <v>555</v>
      </c>
      <c r="F239" s="117" t="s">
        <v>556</v>
      </c>
      <c r="G239" s="117" t="s">
        <v>557</v>
      </c>
      <c r="H239" s="117" t="s">
        <v>558</v>
      </c>
      <c r="I239" s="117" t="s">
        <v>559</v>
      </c>
      <c r="J239" s="242" t="s">
        <v>1104</v>
      </c>
      <c r="K239" s="242" t="s">
        <v>1109</v>
      </c>
      <c r="L239" s="242" t="s">
        <v>1106</v>
      </c>
      <c r="M239" s="242" t="s">
        <v>1107</v>
      </c>
      <c r="N239" s="242" t="s">
        <v>1108</v>
      </c>
      <c r="O239" s="242" t="s">
        <v>1103</v>
      </c>
      <c r="P239" s="104"/>
      <c r="Q239" s="104"/>
      <c r="R239" s="253"/>
      <c r="S239" s="121"/>
      <c r="T239" s="121"/>
      <c r="U239" s="332"/>
      <c r="V239" s="312"/>
      <c r="W239" s="312"/>
      <c r="X239" s="312"/>
      <c r="Y239" s="121"/>
      <c r="Z239" s="297"/>
      <c r="AA239" s="297"/>
      <c r="AB239" s="297"/>
      <c r="AC239" s="297"/>
      <c r="AD239" s="309"/>
      <c r="AE239" s="297"/>
      <c r="AF239" s="297"/>
      <c r="AG239" s="32"/>
      <c r="AH239" s="32"/>
      <c r="AI239" s="121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</row>
    <row r="240" ht="15.75" customHeight="1">
      <c r="A240" s="32"/>
      <c r="B240" s="21"/>
      <c r="C240" s="21"/>
      <c r="D240" s="130" t="s">
        <v>563</v>
      </c>
      <c r="E240" s="119">
        <f>K15*2</f>
        <v>138</v>
      </c>
      <c r="F240" s="119">
        <f>K29*2</f>
        <v>142.4</v>
      </c>
      <c r="G240" s="119">
        <f>K45*2</f>
        <v>131.1666667</v>
      </c>
      <c r="H240" s="119">
        <f>K63*2</f>
        <v>129.5384615</v>
      </c>
      <c r="I240" s="119">
        <f>K80*2</f>
        <v>138.8333333</v>
      </c>
      <c r="J240" s="330">
        <f>K98*2</f>
        <v>146.6153846</v>
      </c>
      <c r="K240" s="330">
        <f>K114*2</f>
        <v>140.3636364</v>
      </c>
      <c r="L240" s="330">
        <f>K129*2</f>
        <v>147.2727273</v>
      </c>
      <c r="M240" s="330">
        <f t="shared" ref="M240:N240" si="299">K143*2</f>
        <v>149.8</v>
      </c>
      <c r="N240" s="119">
        <f t="shared" si="299"/>
        <v>136.6</v>
      </c>
      <c r="O240" s="346">
        <f>AVERAGE(E240:N240)</f>
        <v>140.059021</v>
      </c>
      <c r="P240" s="104"/>
      <c r="Q240" s="104"/>
      <c r="R240" s="253"/>
      <c r="S240" s="111"/>
      <c r="T240" s="326"/>
      <c r="U240" s="316"/>
      <c r="V240" s="253"/>
      <c r="W240" s="104"/>
      <c r="X240" s="104"/>
      <c r="Y240" s="111"/>
      <c r="Z240" s="317"/>
      <c r="AA240" s="309"/>
      <c r="AB240" s="297"/>
      <c r="AC240" s="297"/>
      <c r="AD240" s="309"/>
      <c r="AE240" s="297"/>
      <c r="AF240" s="297"/>
      <c r="AG240" s="32"/>
      <c r="AH240" s="32"/>
      <c r="AI240" s="111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</row>
    <row r="241" ht="15.75" customHeight="1">
      <c r="A241" s="32"/>
      <c r="B241" s="21"/>
      <c r="C241" s="21"/>
      <c r="D241" s="123" t="s">
        <v>564</v>
      </c>
      <c r="E241" s="124">
        <f>Q15</f>
        <v>60.54545455</v>
      </c>
      <c r="F241" s="124">
        <f>Q29</f>
        <v>73.1</v>
      </c>
      <c r="G241" s="124">
        <f>Q45</f>
        <v>52.5</v>
      </c>
      <c r="H241" s="124">
        <f>Q63</f>
        <v>63.30769231</v>
      </c>
      <c r="I241" s="124">
        <f>Q80</f>
        <v>67.16666667</v>
      </c>
      <c r="J241" s="337">
        <f>Q98</f>
        <v>61.53846154</v>
      </c>
      <c r="K241" s="337">
        <f>Q114</f>
        <v>68.81818182</v>
      </c>
      <c r="L241" s="337">
        <f>Q129</f>
        <v>51.45454545</v>
      </c>
      <c r="M241" s="337">
        <f t="shared" ref="M241:N241" si="300">Q143</f>
        <v>69.8</v>
      </c>
      <c r="N241" s="124">
        <f t="shared" si="300"/>
        <v>72.3</v>
      </c>
      <c r="O241" s="242">
        <f>AVERAGE(D241:N241)</f>
        <v>64.05310023</v>
      </c>
      <c r="P241" s="104"/>
      <c r="Q241" s="104"/>
      <c r="R241" s="253"/>
      <c r="S241" s="111"/>
      <c r="T241" s="326"/>
      <c r="U241" s="316"/>
      <c r="V241" s="253"/>
      <c r="W241" s="104"/>
      <c r="X241" s="104"/>
      <c r="Y241" s="111"/>
      <c r="Z241" s="317"/>
      <c r="AA241" s="309"/>
      <c r="AB241" s="297"/>
      <c r="AC241" s="297"/>
      <c r="AD241" s="309"/>
      <c r="AE241" s="297"/>
      <c r="AF241" s="297"/>
      <c r="AG241" s="32"/>
      <c r="AH241" s="32"/>
      <c r="AI241" s="111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</row>
    <row r="242" ht="15.75" customHeight="1">
      <c r="A242" s="32"/>
      <c r="B242" s="21"/>
      <c r="C242" s="21"/>
      <c r="D242" s="125"/>
      <c r="E242" s="132"/>
      <c r="F242" s="132"/>
      <c r="G242" s="132"/>
      <c r="H242" s="132"/>
      <c r="I242" s="132"/>
      <c r="J242" s="347"/>
      <c r="K242" s="347"/>
      <c r="L242" s="347"/>
      <c r="M242" s="347"/>
      <c r="N242" s="132"/>
      <c r="O242" s="330"/>
      <c r="P242" s="104"/>
      <c r="Q242" s="104"/>
      <c r="R242" s="253"/>
      <c r="S242" s="111"/>
      <c r="T242" s="326"/>
      <c r="U242" s="316"/>
      <c r="V242" s="253"/>
      <c r="W242" s="104"/>
      <c r="X242" s="104"/>
      <c r="Y242" s="111"/>
      <c r="Z242" s="317"/>
      <c r="AA242" s="309"/>
      <c r="AB242" s="297"/>
      <c r="AC242" s="297"/>
      <c r="AD242" s="309"/>
      <c r="AE242" s="297"/>
      <c r="AF242" s="297"/>
      <c r="AG242" s="32"/>
      <c r="AH242" s="32"/>
      <c r="AI242" s="111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</row>
    <row r="243" ht="15.75" customHeight="1">
      <c r="A243" s="32"/>
      <c r="B243" s="21"/>
      <c r="C243" s="21"/>
      <c r="D243" s="123" t="s">
        <v>565</v>
      </c>
      <c r="E243" s="116" t="s">
        <v>555</v>
      </c>
      <c r="F243" s="117" t="s">
        <v>556</v>
      </c>
      <c r="G243" s="117" t="s">
        <v>557</v>
      </c>
      <c r="H243" s="117" t="s">
        <v>558</v>
      </c>
      <c r="I243" s="117" t="s">
        <v>559</v>
      </c>
      <c r="J243" s="242" t="s">
        <v>1104</v>
      </c>
      <c r="K243" s="242" t="s">
        <v>1109</v>
      </c>
      <c r="L243" s="242" t="s">
        <v>1106</v>
      </c>
      <c r="M243" s="242" t="s">
        <v>1107</v>
      </c>
      <c r="N243" s="242" t="s">
        <v>1108</v>
      </c>
      <c r="O243" s="242" t="s">
        <v>1103</v>
      </c>
      <c r="P243" s="104"/>
      <c r="Q243" s="104"/>
      <c r="R243" s="253"/>
      <c r="S243" s="111"/>
      <c r="T243" s="326"/>
      <c r="U243" s="316"/>
      <c r="V243" s="253"/>
      <c r="W243" s="104"/>
      <c r="X243" s="104"/>
      <c r="Y243" s="111"/>
      <c r="Z243" s="317"/>
      <c r="AA243" s="309"/>
      <c r="AB243" s="297"/>
      <c r="AC243" s="297"/>
      <c r="AD243" s="248"/>
      <c r="AE243" s="297"/>
      <c r="AF243" s="297"/>
      <c r="AG243" s="32"/>
      <c r="AH243" s="32"/>
      <c r="AI243" s="111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</row>
    <row r="244" ht="15.75" customHeight="1">
      <c r="A244" s="14"/>
      <c r="B244" s="15"/>
      <c r="C244" s="21"/>
      <c r="D244" s="130" t="s">
        <v>566</v>
      </c>
      <c r="E244" s="119">
        <f>L15*2</f>
        <v>144.7272727</v>
      </c>
      <c r="F244" s="119">
        <f>L29*2</f>
        <v>152.8</v>
      </c>
      <c r="G244" s="119">
        <f>L45*2</f>
        <v>138.5</v>
      </c>
      <c r="H244" s="119">
        <f>L63*2</f>
        <v>143.3846154</v>
      </c>
      <c r="I244" s="119">
        <f>L80*2</f>
        <v>132.5</v>
      </c>
      <c r="J244" s="330">
        <f>L98*2</f>
        <v>138.6153846</v>
      </c>
      <c r="K244" s="330">
        <f>L114*2</f>
        <v>149.8181818</v>
      </c>
      <c r="L244" s="330">
        <f>L129*2</f>
        <v>142</v>
      </c>
      <c r="M244" s="330">
        <f t="shared" ref="M244:N244" si="301">L143*2</f>
        <v>136.6</v>
      </c>
      <c r="N244" s="119">
        <f t="shared" si="301"/>
        <v>160</v>
      </c>
      <c r="O244" s="346">
        <f t="shared" ref="O244:O245" si="303">AVERAGE(D244:N244)</f>
        <v>143.8945455</v>
      </c>
      <c r="P244" s="28"/>
      <c r="Q244" s="28"/>
      <c r="R244" s="44"/>
      <c r="S244" s="23"/>
      <c r="T244" s="239"/>
      <c r="U244" s="348"/>
      <c r="V244" s="44"/>
      <c r="W244" s="28"/>
      <c r="X244" s="28"/>
      <c r="Y244" s="23"/>
      <c r="Z244" s="297"/>
      <c r="AA244" s="297"/>
      <c r="AB244" s="248"/>
      <c r="AC244" s="248"/>
      <c r="AD244" s="248"/>
      <c r="AE244" s="248"/>
      <c r="AF244" s="248"/>
      <c r="AG244" s="14"/>
      <c r="AH244" s="14"/>
      <c r="AI244" s="133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ht="15.75" customHeight="1">
      <c r="A245" s="14"/>
      <c r="B245" s="15"/>
      <c r="C245" s="21"/>
      <c r="D245" s="123" t="s">
        <v>567</v>
      </c>
      <c r="E245" s="124">
        <f>R15</f>
        <v>57.63636364</v>
      </c>
      <c r="F245" s="124">
        <f>R29</f>
        <v>73.2</v>
      </c>
      <c r="G245" s="124">
        <f>R45</f>
        <v>67</v>
      </c>
      <c r="H245" s="124">
        <f>R63</f>
        <v>70.28571429</v>
      </c>
      <c r="I245" s="124">
        <f>R80</f>
        <v>71.16666667</v>
      </c>
      <c r="J245" s="337">
        <f>R98</f>
        <v>66.15384615</v>
      </c>
      <c r="K245" s="337">
        <f>R114</f>
        <v>70.54545455</v>
      </c>
      <c r="L245" s="337">
        <f>R129</f>
        <v>71.09090909</v>
      </c>
      <c r="M245" s="337">
        <f t="shared" ref="M245:N245" si="302">R143</f>
        <v>72.3</v>
      </c>
      <c r="N245" s="124">
        <f t="shared" si="302"/>
        <v>70.9</v>
      </c>
      <c r="O245" s="242">
        <f t="shared" si="303"/>
        <v>69.02789544</v>
      </c>
      <c r="P245" s="28"/>
      <c r="Q245" s="28"/>
      <c r="R245" s="44"/>
      <c r="S245" s="23"/>
      <c r="T245" s="239"/>
      <c r="U245" s="348"/>
      <c r="V245" s="44"/>
      <c r="W245" s="28"/>
      <c r="X245" s="28"/>
      <c r="Y245" s="23"/>
      <c r="Z245" s="297"/>
      <c r="AA245" s="297"/>
      <c r="AB245" s="248"/>
      <c r="AC245" s="248"/>
      <c r="AD245" s="248"/>
      <c r="AE245" s="248"/>
      <c r="AF245" s="248"/>
      <c r="AG245" s="14"/>
      <c r="AH245" s="14"/>
      <c r="AI245" s="133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ht="15.75" customHeight="1">
      <c r="A246" s="14"/>
      <c r="B246" s="15"/>
      <c r="C246" s="21"/>
      <c r="D246" s="125"/>
      <c r="E246" s="132"/>
      <c r="F246" s="132"/>
      <c r="G246" s="132"/>
      <c r="H246" s="132"/>
      <c r="I246" s="132"/>
      <c r="J246" s="347"/>
      <c r="K246" s="347"/>
      <c r="L246" s="347"/>
      <c r="M246" s="349"/>
      <c r="N246" s="126"/>
      <c r="O246" s="349"/>
      <c r="P246" s="28"/>
      <c r="Q246" s="28"/>
      <c r="R246" s="44"/>
      <c r="S246" s="23"/>
      <c r="T246" s="239"/>
      <c r="U246" s="348"/>
      <c r="V246" s="44"/>
      <c r="W246" s="28"/>
      <c r="X246" s="28"/>
      <c r="Y246" s="23"/>
      <c r="Z246" s="297"/>
      <c r="AA246" s="297"/>
      <c r="AB246" s="248"/>
      <c r="AC246" s="248"/>
      <c r="AD246" s="248"/>
      <c r="AE246" s="248"/>
      <c r="AF246" s="248"/>
      <c r="AG246" s="14"/>
      <c r="AH246" s="14"/>
      <c r="AI246" s="133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ht="15.75" customHeight="1">
      <c r="A247" s="32"/>
      <c r="B247" s="15"/>
      <c r="C247" s="21"/>
      <c r="D247" s="118" t="s">
        <v>568</v>
      </c>
      <c r="E247" s="116" t="s">
        <v>555</v>
      </c>
      <c r="F247" s="117" t="s">
        <v>556</v>
      </c>
      <c r="G247" s="117" t="s">
        <v>557</v>
      </c>
      <c r="H247" s="117" t="s">
        <v>558</v>
      </c>
      <c r="I247" s="117" t="s">
        <v>559</v>
      </c>
      <c r="J247" s="242" t="s">
        <v>1104</v>
      </c>
      <c r="K247" s="242" t="s">
        <v>1109</v>
      </c>
      <c r="L247" s="242" t="s">
        <v>1106</v>
      </c>
      <c r="M247" s="242" t="s">
        <v>1107</v>
      </c>
      <c r="N247" s="242" t="s">
        <v>1108</v>
      </c>
      <c r="O247" s="242" t="s">
        <v>1103</v>
      </c>
      <c r="P247" s="28"/>
      <c r="Q247" s="28"/>
      <c r="R247" s="44"/>
      <c r="S247" s="23"/>
      <c r="T247" s="239"/>
      <c r="U247" s="348"/>
      <c r="V247" s="44"/>
      <c r="W247" s="28"/>
      <c r="X247" s="28"/>
      <c r="Y247" s="23"/>
      <c r="Z247" s="297"/>
      <c r="AA247" s="297"/>
      <c r="AB247" s="248"/>
      <c r="AC247" s="248"/>
      <c r="AD247" s="309"/>
      <c r="AE247" s="248"/>
      <c r="AF247" s="248"/>
      <c r="AG247" s="32"/>
      <c r="AH247" s="32"/>
      <c r="AI247" s="133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</row>
    <row r="248" ht="15.75" customHeight="1">
      <c r="A248" s="32"/>
      <c r="B248" s="21"/>
      <c r="C248" s="21"/>
      <c r="D248" s="118" t="s">
        <v>569</v>
      </c>
      <c r="E248" s="120">
        <f>M15*2</f>
        <v>149.4545455</v>
      </c>
      <c r="F248" s="120">
        <f>M29*2</f>
        <v>146.8</v>
      </c>
      <c r="G248" s="120">
        <f>M45*2</f>
        <v>149.3333333</v>
      </c>
      <c r="H248" s="120">
        <f>M63*2</f>
        <v>144.1538462</v>
      </c>
      <c r="I248" s="120">
        <f>M80*2</f>
        <v>145.1666667</v>
      </c>
      <c r="J248" s="315">
        <f>M98*2</f>
        <v>150</v>
      </c>
      <c r="K248" s="315">
        <f>M114*2</f>
        <v>151.0909091</v>
      </c>
      <c r="L248" s="315">
        <f>M129*2</f>
        <v>147.2727273</v>
      </c>
      <c r="M248" s="315">
        <f>M143*2</f>
        <v>160</v>
      </c>
      <c r="N248" s="120">
        <f>M159*2</f>
        <v>143.5</v>
      </c>
      <c r="O248" s="318">
        <f t="shared" ref="O248:O249" si="304">AVERAGE(D248:N248)</f>
        <v>148.6772028</v>
      </c>
      <c r="P248" s="104"/>
      <c r="Q248" s="104"/>
      <c r="R248" s="253"/>
      <c r="S248" s="111"/>
      <c r="T248" s="326"/>
      <c r="U248" s="316"/>
      <c r="V248" s="253"/>
      <c r="W248" s="104"/>
      <c r="X248" s="104"/>
      <c r="Y248" s="111"/>
      <c r="Z248" s="317"/>
      <c r="AA248" s="309"/>
      <c r="AB248" s="297"/>
      <c r="AC248" s="297"/>
      <c r="AD248" s="309"/>
      <c r="AE248" s="297"/>
      <c r="AF248" s="297"/>
      <c r="AG248" s="32"/>
      <c r="AH248" s="32"/>
      <c r="AI248" s="111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</row>
    <row r="249" ht="15.75" customHeight="1">
      <c r="A249" s="32"/>
      <c r="B249" s="21"/>
      <c r="C249" s="21"/>
      <c r="D249" s="123" t="s">
        <v>570</v>
      </c>
      <c r="E249" s="124">
        <f>S15</f>
        <v>48.81818182</v>
      </c>
      <c r="F249" s="124">
        <f>S29</f>
        <v>63</v>
      </c>
      <c r="G249" s="124">
        <f>S45</f>
        <v>77.16666667</v>
      </c>
      <c r="H249" s="124">
        <f>S63</f>
        <v>70.53846154</v>
      </c>
      <c r="I249" s="124">
        <f>S80</f>
        <v>78.08333333</v>
      </c>
      <c r="J249" s="337">
        <f>S98</f>
        <v>72.61538462</v>
      </c>
      <c r="K249" s="337">
        <f>S114</f>
        <v>71.81818182</v>
      </c>
      <c r="L249" s="337">
        <f>S129</f>
        <v>57.54545455</v>
      </c>
      <c r="M249" s="337">
        <f>S143</f>
        <v>70.9</v>
      </c>
      <c r="N249" s="124">
        <f>S159</f>
        <v>64.25</v>
      </c>
      <c r="O249" s="242">
        <f t="shared" si="304"/>
        <v>67.47356643</v>
      </c>
      <c r="P249" s="104"/>
      <c r="Q249" s="104"/>
      <c r="R249" s="253"/>
      <c r="S249" s="111"/>
      <c r="T249" s="326"/>
      <c r="U249" s="316"/>
      <c r="V249" s="253"/>
      <c r="W249" s="104"/>
      <c r="X249" s="104"/>
      <c r="Y249" s="111"/>
      <c r="Z249" s="317"/>
      <c r="AA249" s="309"/>
      <c r="AB249" s="297"/>
      <c r="AC249" s="297"/>
      <c r="AD249" s="309"/>
      <c r="AE249" s="297"/>
      <c r="AF249" s="297"/>
      <c r="AG249" s="32"/>
      <c r="AH249" s="32"/>
      <c r="AI249" s="111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</row>
    <row r="250" ht="15.75" customHeight="1">
      <c r="A250" s="32"/>
      <c r="B250" s="21"/>
      <c r="C250" s="21"/>
      <c r="D250" s="134"/>
      <c r="E250" s="135"/>
      <c r="F250" s="135"/>
      <c r="G250" s="135"/>
      <c r="H250" s="135"/>
      <c r="I250" s="135"/>
      <c r="J250" s="350"/>
      <c r="K250" s="350"/>
      <c r="L250" s="350"/>
      <c r="M250" s="350"/>
      <c r="N250" s="135"/>
      <c r="O250" s="351"/>
      <c r="P250" s="104"/>
      <c r="Q250" s="104"/>
      <c r="R250" s="253"/>
      <c r="S250" s="111"/>
      <c r="T250" s="326"/>
      <c r="U250" s="316"/>
      <c r="V250" s="253"/>
      <c r="W250" s="104"/>
      <c r="X250" s="104"/>
      <c r="Y250" s="111"/>
      <c r="Z250" s="317"/>
      <c r="AA250" s="309"/>
      <c r="AB250" s="297"/>
      <c r="AC250" s="297"/>
      <c r="AD250" s="309"/>
      <c r="AE250" s="297"/>
      <c r="AF250" s="297"/>
      <c r="AG250" s="32"/>
      <c r="AH250" s="32"/>
      <c r="AI250" s="111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</row>
    <row r="251" ht="15.75" customHeight="1">
      <c r="A251" s="32"/>
      <c r="B251" s="21"/>
      <c r="C251" s="21"/>
      <c r="D251" s="136" t="s">
        <v>571</v>
      </c>
      <c r="E251" s="137">
        <f t="shared" ref="E251:N251" si="305">AVERAGE(E236,E240,E244,E248)</f>
        <v>143.5909091</v>
      </c>
      <c r="F251" s="137">
        <f t="shared" si="305"/>
        <v>145.2</v>
      </c>
      <c r="G251" s="137">
        <f t="shared" si="305"/>
        <v>140.7083333</v>
      </c>
      <c r="H251" s="137">
        <f t="shared" si="305"/>
        <v>140.6538462</v>
      </c>
      <c r="I251" s="137">
        <f t="shared" si="305"/>
        <v>139.1666667</v>
      </c>
      <c r="J251" s="352">
        <f t="shared" si="305"/>
        <v>141.9615385</v>
      </c>
      <c r="K251" s="352">
        <f t="shared" si="305"/>
        <v>144.3636364</v>
      </c>
      <c r="L251" s="352">
        <f t="shared" si="305"/>
        <v>144.5</v>
      </c>
      <c r="M251" s="352">
        <f t="shared" si="305"/>
        <v>145.6</v>
      </c>
      <c r="N251" s="137">
        <f t="shared" si="305"/>
        <v>147.475</v>
      </c>
      <c r="O251" s="353">
        <f t="shared" ref="O251:O252" si="307">AVERAGE(D251:N251)</f>
        <v>143.321993</v>
      </c>
      <c r="P251" s="104"/>
      <c r="Q251" s="104"/>
      <c r="R251" s="253"/>
      <c r="S251" s="111"/>
      <c r="T251" s="326"/>
      <c r="U251" s="316"/>
      <c r="V251" s="253"/>
      <c r="W251" s="104"/>
      <c r="X251" s="104"/>
      <c r="Y251" s="111"/>
      <c r="Z251" s="317"/>
      <c r="AA251" s="309"/>
      <c r="AB251" s="297"/>
      <c r="AC251" s="297"/>
      <c r="AD251" s="309"/>
      <c r="AE251" s="297"/>
      <c r="AF251" s="297"/>
      <c r="AG251" s="32"/>
      <c r="AH251" s="32"/>
      <c r="AI251" s="111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</row>
    <row r="252" ht="15.75" customHeight="1">
      <c r="A252" s="32"/>
      <c r="B252" s="21"/>
      <c r="C252" s="138"/>
      <c r="D252" s="139" t="s">
        <v>572</v>
      </c>
      <c r="E252" s="140">
        <f t="shared" ref="E252:N252" si="306">AVERAGE(E237,E241,E245,E249)</f>
        <v>57.75</v>
      </c>
      <c r="F252" s="140">
        <f t="shared" si="306"/>
        <v>64.075</v>
      </c>
      <c r="G252" s="140">
        <f t="shared" si="306"/>
        <v>63.0625</v>
      </c>
      <c r="H252" s="140">
        <f t="shared" si="306"/>
        <v>63.53296703</v>
      </c>
      <c r="I252" s="140">
        <f t="shared" si="306"/>
        <v>65.8125</v>
      </c>
      <c r="J252" s="83">
        <f t="shared" si="306"/>
        <v>65.42307692</v>
      </c>
      <c r="K252" s="83">
        <f t="shared" si="306"/>
        <v>67.68181818</v>
      </c>
      <c r="L252" s="83">
        <f t="shared" si="306"/>
        <v>61.13636364</v>
      </c>
      <c r="M252" s="83">
        <f t="shared" si="306"/>
        <v>68.9</v>
      </c>
      <c r="N252" s="140">
        <f t="shared" si="306"/>
        <v>68.13333333</v>
      </c>
      <c r="O252" s="353">
        <f t="shared" si="307"/>
        <v>64.55075591</v>
      </c>
      <c r="P252" s="354"/>
      <c r="Q252" s="354"/>
      <c r="R252" s="253"/>
      <c r="S252" s="111"/>
      <c r="T252" s="326"/>
      <c r="U252" s="316"/>
      <c r="V252" s="253"/>
      <c r="W252" s="104"/>
      <c r="X252" s="104"/>
      <c r="Y252" s="111"/>
      <c r="Z252" s="317"/>
      <c r="AA252" s="309"/>
      <c r="AB252" s="297"/>
      <c r="AC252" s="297"/>
      <c r="AD252" s="309"/>
      <c r="AE252" s="297"/>
      <c r="AF252" s="297"/>
      <c r="AG252" s="32"/>
      <c r="AH252" s="32"/>
      <c r="AI252" s="111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</row>
    <row r="253" ht="15.75" customHeight="1">
      <c r="A253" s="32"/>
      <c r="B253" s="21"/>
      <c r="C253" s="138"/>
      <c r="D253" s="134"/>
      <c r="E253" s="141"/>
      <c r="F253" s="135"/>
      <c r="G253" s="135"/>
      <c r="H253" s="135"/>
      <c r="I253" s="135"/>
      <c r="J253" s="350"/>
      <c r="K253" s="350"/>
      <c r="L253" s="350"/>
      <c r="M253" s="350"/>
      <c r="N253" s="135"/>
      <c r="O253" s="330"/>
      <c r="P253" s="354"/>
      <c r="Q253" s="354"/>
      <c r="R253" s="253"/>
      <c r="S253" s="111"/>
      <c r="T253" s="326"/>
      <c r="U253" s="316"/>
      <c r="V253" s="253"/>
      <c r="W253" s="104"/>
      <c r="X253" s="104"/>
      <c r="Y253" s="111"/>
      <c r="Z253" s="317"/>
      <c r="AA253" s="309"/>
      <c r="AB253" s="297"/>
      <c r="AC253" s="297"/>
      <c r="AD253" s="309"/>
      <c r="AE253" s="297"/>
      <c r="AF253" s="297"/>
      <c r="AG253" s="32"/>
      <c r="AH253" s="32"/>
      <c r="AI253" s="111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</row>
    <row r="254" ht="15.75" customHeight="1">
      <c r="A254" s="32"/>
      <c r="B254" s="21"/>
      <c r="C254" s="21"/>
      <c r="D254" s="136" t="s">
        <v>573</v>
      </c>
      <c r="E254" s="142" t="s">
        <v>0</v>
      </c>
      <c r="F254" s="142" t="s">
        <v>1</v>
      </c>
      <c r="G254" s="142" t="s">
        <v>2</v>
      </c>
      <c r="H254" s="142" t="s">
        <v>3</v>
      </c>
      <c r="I254" s="142" t="s">
        <v>4</v>
      </c>
      <c r="J254" s="355" t="s">
        <v>5</v>
      </c>
      <c r="K254" s="355" t="s">
        <v>6</v>
      </c>
      <c r="L254" s="355" t="s">
        <v>7</v>
      </c>
      <c r="M254" s="355" t="s">
        <v>8</v>
      </c>
      <c r="N254" s="142" t="s">
        <v>9</v>
      </c>
      <c r="O254" s="356" t="s">
        <v>1110</v>
      </c>
      <c r="P254" s="104"/>
      <c r="Q254" s="104"/>
      <c r="R254" s="253"/>
      <c r="S254" s="111"/>
      <c r="T254" s="326"/>
      <c r="U254" s="316"/>
      <c r="V254" s="253"/>
      <c r="W254" s="104"/>
      <c r="X254" s="104"/>
      <c r="Y254" s="111"/>
      <c r="Z254" s="317"/>
      <c r="AA254" s="309"/>
      <c r="AB254" s="297"/>
      <c r="AC254" s="297"/>
      <c r="AD254" s="309"/>
      <c r="AE254" s="297"/>
      <c r="AF254" s="297"/>
      <c r="AG254" s="32"/>
      <c r="AH254" s="32"/>
      <c r="AI254" s="111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</row>
    <row r="255" ht="15.75" customHeight="1">
      <c r="A255" s="32"/>
      <c r="B255" s="21"/>
      <c r="C255" s="138"/>
      <c r="D255" s="130" t="s">
        <v>554</v>
      </c>
      <c r="E255" s="143">
        <v>6.0</v>
      </c>
      <c r="F255" s="143">
        <v>17.0</v>
      </c>
      <c r="G255" s="143">
        <v>9.0</v>
      </c>
      <c r="H255" s="143">
        <v>11.0</v>
      </c>
      <c r="I255" s="143">
        <v>8.0</v>
      </c>
      <c r="J255" s="357">
        <v>12.0</v>
      </c>
      <c r="K255" s="357">
        <v>11.0</v>
      </c>
      <c r="L255" s="357">
        <v>19.0</v>
      </c>
      <c r="M255" s="357">
        <v>14.0</v>
      </c>
      <c r="N255" s="143">
        <v>18.0</v>
      </c>
      <c r="O255" s="318">
        <f t="shared" ref="O255:O258" si="308">AVERAGE(D255:N255)</f>
        <v>12.5</v>
      </c>
      <c r="P255" s="104"/>
      <c r="Q255" s="104"/>
      <c r="R255" s="253"/>
      <c r="S255" s="111"/>
      <c r="T255" s="326"/>
      <c r="U255" s="316"/>
      <c r="V255" s="253"/>
      <c r="W255" s="104"/>
      <c r="X255" s="104"/>
      <c r="Y255" s="111"/>
      <c r="Z255" s="317"/>
      <c r="AA255" s="309"/>
      <c r="AB255" s="297"/>
      <c r="AC255" s="297"/>
      <c r="AD255" s="309"/>
      <c r="AE255" s="297"/>
      <c r="AF255" s="297"/>
      <c r="AG255" s="32"/>
      <c r="AH255" s="32"/>
      <c r="AI255" s="111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</row>
    <row r="256" ht="15.75" customHeight="1">
      <c r="A256" s="32"/>
      <c r="B256" s="21"/>
      <c r="C256" s="21"/>
      <c r="D256" s="118" t="s">
        <v>562</v>
      </c>
      <c r="E256" s="144">
        <v>24.0</v>
      </c>
      <c r="F256" s="144">
        <v>24.0</v>
      </c>
      <c r="G256" s="144">
        <v>23.0</v>
      </c>
      <c r="H256" s="144">
        <v>22.0</v>
      </c>
      <c r="I256" s="144">
        <v>22.0</v>
      </c>
      <c r="J256" s="358">
        <v>21.0</v>
      </c>
      <c r="K256" s="358">
        <v>16.0</v>
      </c>
      <c r="L256" s="358">
        <v>20.0</v>
      </c>
      <c r="M256" s="358">
        <v>12.0</v>
      </c>
      <c r="N256" s="144">
        <v>28.0</v>
      </c>
      <c r="O256" s="318">
        <f t="shared" si="308"/>
        <v>21.2</v>
      </c>
      <c r="P256" s="104"/>
      <c r="Q256" s="104"/>
      <c r="R256" s="253"/>
      <c r="S256" s="111"/>
      <c r="T256" s="326"/>
      <c r="U256" s="316"/>
      <c r="V256" s="253"/>
      <c r="W256" s="104"/>
      <c r="X256" s="104"/>
      <c r="Y256" s="111"/>
      <c r="Z256" s="317"/>
      <c r="AA256" s="309"/>
      <c r="AB256" s="297"/>
      <c r="AC256" s="297"/>
      <c r="AD256" s="309"/>
      <c r="AE256" s="297"/>
      <c r="AF256" s="297"/>
      <c r="AG256" s="32"/>
      <c r="AH256" s="32"/>
      <c r="AI256" s="111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</row>
    <row r="257" ht="15.75" customHeight="1">
      <c r="A257" s="32"/>
      <c r="B257" s="21"/>
      <c r="C257" s="21"/>
      <c r="D257" s="118" t="s">
        <v>565</v>
      </c>
      <c r="E257" s="144">
        <v>25.0</v>
      </c>
      <c r="F257" s="144">
        <v>21.0</v>
      </c>
      <c r="G257" s="144">
        <v>16.0</v>
      </c>
      <c r="H257" s="144">
        <v>16.0</v>
      </c>
      <c r="I257" s="144">
        <v>16.0</v>
      </c>
      <c r="J257" s="358">
        <v>31.0</v>
      </c>
      <c r="K257" s="358">
        <v>28.0</v>
      </c>
      <c r="L257" s="358">
        <v>29.0</v>
      </c>
      <c r="M257" s="358">
        <v>25.0</v>
      </c>
      <c r="N257" s="144">
        <v>24.0</v>
      </c>
      <c r="O257" s="318">
        <f t="shared" si="308"/>
        <v>23.1</v>
      </c>
      <c r="P257" s="104"/>
      <c r="Q257" s="104"/>
      <c r="R257" s="253"/>
      <c r="S257" s="111"/>
      <c r="T257" s="326"/>
      <c r="U257" s="316"/>
      <c r="V257" s="253"/>
      <c r="W257" s="104"/>
      <c r="X257" s="104"/>
      <c r="Y257" s="111"/>
      <c r="Z257" s="317"/>
      <c r="AA257" s="309"/>
      <c r="AB257" s="297"/>
      <c r="AC257" s="297"/>
      <c r="AD257" s="309"/>
      <c r="AE257" s="297"/>
      <c r="AF257" s="297"/>
      <c r="AG257" s="32"/>
      <c r="AH257" s="32"/>
      <c r="AI257" s="111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</row>
    <row r="258" ht="15.75" customHeight="1">
      <c r="A258" s="32"/>
      <c r="B258" s="21"/>
      <c r="C258" s="21"/>
      <c r="D258" s="123" t="s">
        <v>568</v>
      </c>
      <c r="E258" s="146"/>
      <c r="F258" s="146"/>
      <c r="G258" s="146"/>
      <c r="H258" s="146"/>
      <c r="I258" s="146"/>
      <c r="J258" s="359"/>
      <c r="K258" s="359"/>
      <c r="L258" s="359"/>
      <c r="M258" s="359"/>
      <c r="N258" s="146"/>
      <c r="O258" s="318" t="str">
        <f t="shared" si="308"/>
        <v>#DIV/0!</v>
      </c>
      <c r="P258" s="104"/>
      <c r="Q258" s="104"/>
      <c r="R258" s="253"/>
      <c r="S258" s="111"/>
      <c r="T258" s="326"/>
      <c r="U258" s="316"/>
      <c r="V258" s="253"/>
      <c r="W258" s="104"/>
      <c r="X258" s="104"/>
      <c r="Y258" s="111"/>
      <c r="Z258" s="317"/>
      <c r="AA258" s="309"/>
      <c r="AB258" s="297"/>
      <c r="AC258" s="297"/>
      <c r="AD258" s="309"/>
      <c r="AE258" s="297"/>
      <c r="AF258" s="297"/>
      <c r="AG258" s="32"/>
      <c r="AH258" s="32"/>
      <c r="AI258" s="111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</row>
    <row r="259" ht="15.75" customHeight="1">
      <c r="A259" s="32"/>
      <c r="B259" s="21"/>
      <c r="C259" s="21"/>
      <c r="D259" s="32"/>
      <c r="E259" s="116" t="s">
        <v>541</v>
      </c>
      <c r="F259" s="117" t="s">
        <v>542</v>
      </c>
      <c r="G259" s="117" t="s">
        <v>543</v>
      </c>
      <c r="H259" s="117" t="s">
        <v>544</v>
      </c>
      <c r="I259" s="117" t="s">
        <v>545</v>
      </c>
      <c r="J259" s="242" t="s">
        <v>1098</v>
      </c>
      <c r="K259" s="242" t="s">
        <v>1099</v>
      </c>
      <c r="L259" s="242" t="s">
        <v>1100</v>
      </c>
      <c r="M259" s="242" t="s">
        <v>1101</v>
      </c>
      <c r="N259" s="117" t="s">
        <v>1102</v>
      </c>
      <c r="O259" s="242" t="s">
        <v>1103</v>
      </c>
      <c r="P259" s="312"/>
      <c r="Q259" s="104"/>
      <c r="R259" s="253"/>
      <c r="S259" s="111"/>
      <c r="T259" s="326"/>
      <c r="U259" s="316"/>
      <c r="V259" s="253"/>
      <c r="W259" s="104"/>
      <c r="X259" s="104"/>
      <c r="Y259" s="111"/>
      <c r="Z259" s="317"/>
      <c r="AA259" s="309"/>
      <c r="AB259" s="297"/>
      <c r="AC259" s="297"/>
      <c r="AD259" s="309"/>
      <c r="AE259" s="297"/>
      <c r="AF259" s="297"/>
      <c r="AG259" s="32"/>
      <c r="AH259" s="32"/>
      <c r="AI259" s="111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</row>
    <row r="260" ht="15.75" customHeight="1">
      <c r="A260" s="32"/>
      <c r="B260" s="21"/>
      <c r="C260" s="21"/>
      <c r="D260" s="130" t="s">
        <v>69</v>
      </c>
      <c r="E260" s="147">
        <f t="shared" ref="E260:N260" si="309">SUM(E255,E256,E257,E258)</f>
        <v>55</v>
      </c>
      <c r="F260" s="147">
        <f t="shared" si="309"/>
        <v>62</v>
      </c>
      <c r="G260" s="147">
        <f t="shared" si="309"/>
        <v>48</v>
      </c>
      <c r="H260" s="147">
        <f t="shared" si="309"/>
        <v>49</v>
      </c>
      <c r="I260" s="147">
        <f t="shared" si="309"/>
        <v>46</v>
      </c>
      <c r="J260" s="360">
        <f t="shared" si="309"/>
        <v>64</v>
      </c>
      <c r="K260" s="360">
        <f t="shared" si="309"/>
        <v>55</v>
      </c>
      <c r="L260" s="360">
        <f t="shared" si="309"/>
        <v>68</v>
      </c>
      <c r="M260" s="360">
        <f t="shared" si="309"/>
        <v>51</v>
      </c>
      <c r="N260" s="147">
        <f t="shared" si="309"/>
        <v>70</v>
      </c>
      <c r="O260" s="346">
        <f>AVERAGE(D260:N260)</f>
        <v>56.8</v>
      </c>
      <c r="P260" s="354"/>
      <c r="Q260" s="354"/>
      <c r="R260" s="253"/>
      <c r="S260" s="111"/>
      <c r="T260" s="326"/>
      <c r="U260" s="316"/>
      <c r="V260" s="253"/>
      <c r="W260" s="104"/>
      <c r="X260" s="104"/>
      <c r="Y260" s="111"/>
      <c r="Z260" s="317"/>
      <c r="AA260" s="309"/>
      <c r="AB260" s="297"/>
      <c r="AC260" s="297"/>
      <c r="AD260" s="309"/>
      <c r="AE260" s="297"/>
      <c r="AF260" s="297"/>
      <c r="AG260" s="32"/>
      <c r="AH260" s="32"/>
      <c r="AI260" s="111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</row>
    <row r="261" ht="15.75" customHeight="1">
      <c r="A261" s="32"/>
      <c r="B261" s="21"/>
      <c r="C261" s="21"/>
      <c r="D261" s="55"/>
      <c r="E261" s="148"/>
      <c r="F261" s="33"/>
      <c r="G261" s="33"/>
      <c r="H261" s="33"/>
      <c r="I261" s="33"/>
      <c r="J261" s="268"/>
      <c r="K261" s="268"/>
      <c r="L261" s="268"/>
      <c r="M261" s="268"/>
      <c r="N261" s="33"/>
      <c r="O261" s="268"/>
      <c r="P261" s="104"/>
      <c r="Q261" s="104"/>
      <c r="R261" s="253"/>
      <c r="S261" s="111"/>
      <c r="T261" s="326"/>
      <c r="U261" s="316"/>
      <c r="V261" s="253"/>
      <c r="W261" s="104"/>
      <c r="X261" s="104"/>
      <c r="Y261" s="111"/>
      <c r="Z261" s="317"/>
      <c r="AA261" s="309"/>
      <c r="AB261" s="297"/>
      <c r="AC261" s="297"/>
      <c r="AD261" s="309"/>
      <c r="AE261" s="297"/>
      <c r="AF261" s="297"/>
      <c r="AG261" s="32"/>
      <c r="AH261" s="32"/>
      <c r="AI261" s="111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</row>
    <row r="262" ht="15.75" customHeight="1">
      <c r="A262" s="32"/>
      <c r="B262" s="21"/>
      <c r="C262" s="21"/>
      <c r="D262" s="149" t="s">
        <v>574</v>
      </c>
      <c r="E262" s="150" t="s">
        <v>0</v>
      </c>
      <c r="F262" s="150" t="s">
        <v>1</v>
      </c>
      <c r="G262" s="150" t="s">
        <v>2</v>
      </c>
      <c r="H262" s="150" t="s">
        <v>3</v>
      </c>
      <c r="I262" s="150" t="s">
        <v>4</v>
      </c>
      <c r="J262" s="361" t="s">
        <v>5</v>
      </c>
      <c r="K262" s="361" t="s">
        <v>6</v>
      </c>
      <c r="L262" s="361" t="s">
        <v>7</v>
      </c>
      <c r="M262" s="361" t="s">
        <v>8</v>
      </c>
      <c r="N262" s="150" t="s">
        <v>9</v>
      </c>
      <c r="O262" s="362"/>
      <c r="P262" s="354"/>
      <c r="Q262" s="104"/>
      <c r="R262" s="253"/>
      <c r="S262" s="111"/>
      <c r="T262" s="326"/>
      <c r="U262" s="316"/>
      <c r="V262" s="253"/>
      <c r="W262" s="104"/>
      <c r="X262" s="104"/>
      <c r="Y262" s="111"/>
      <c r="Z262" s="317"/>
      <c r="AA262" s="309"/>
      <c r="AB262" s="297"/>
      <c r="AC262" s="297"/>
      <c r="AD262" s="309"/>
      <c r="AE262" s="297"/>
      <c r="AF262" s="297"/>
      <c r="AG262" s="32"/>
      <c r="AH262" s="32"/>
      <c r="AI262" s="111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</row>
    <row r="263" ht="15.75" customHeight="1">
      <c r="A263" s="32"/>
      <c r="B263" s="21"/>
      <c r="C263" s="138"/>
      <c r="D263" s="151" t="s">
        <v>554</v>
      </c>
      <c r="E263" s="152"/>
      <c r="F263" s="152"/>
      <c r="G263" s="152"/>
      <c r="H263" s="152"/>
      <c r="I263" s="152"/>
      <c r="J263" s="363"/>
      <c r="K263" s="363"/>
      <c r="L263" s="363"/>
      <c r="M263" s="363"/>
      <c r="N263" s="152"/>
      <c r="O263" s="364"/>
      <c r="P263" s="354"/>
      <c r="Q263" s="104"/>
      <c r="R263" s="253"/>
      <c r="S263" s="111"/>
      <c r="T263" s="326"/>
      <c r="U263" s="316"/>
      <c r="V263" s="253"/>
      <c r="W263" s="104"/>
      <c r="X263" s="104"/>
      <c r="Y263" s="111"/>
      <c r="Z263" s="317"/>
      <c r="AA263" s="309"/>
      <c r="AB263" s="297"/>
      <c r="AC263" s="297"/>
      <c r="AD263" s="309"/>
      <c r="AE263" s="297"/>
      <c r="AF263" s="297"/>
      <c r="AG263" s="32"/>
      <c r="AH263" s="32"/>
      <c r="AI263" s="111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</row>
    <row r="264" ht="15.75" customHeight="1">
      <c r="A264" s="32"/>
      <c r="B264" s="21"/>
      <c r="C264" s="138"/>
      <c r="D264" s="153" t="s">
        <v>562</v>
      </c>
      <c r="E264" s="154"/>
      <c r="F264" s="154"/>
      <c r="G264" s="154"/>
      <c r="H264" s="154"/>
      <c r="I264" s="154"/>
      <c r="J264" s="321"/>
      <c r="K264" s="321"/>
      <c r="L264" s="321"/>
      <c r="M264" s="321"/>
      <c r="N264" s="154"/>
      <c r="O264" s="365"/>
      <c r="P264" s="354"/>
      <c r="Q264" s="104"/>
      <c r="R264" s="253"/>
      <c r="S264" s="111"/>
      <c r="T264" s="326"/>
      <c r="U264" s="316"/>
      <c r="V264" s="253"/>
      <c r="W264" s="104"/>
      <c r="X264" s="104"/>
      <c r="Y264" s="111"/>
      <c r="Z264" s="317"/>
      <c r="AA264" s="309"/>
      <c r="AB264" s="297"/>
      <c r="AC264" s="297"/>
      <c r="AD264" s="309"/>
      <c r="AE264" s="297"/>
      <c r="AF264" s="297"/>
      <c r="AG264" s="32"/>
      <c r="AH264" s="32"/>
      <c r="AI264" s="111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</row>
    <row r="265" ht="15.75" customHeight="1">
      <c r="A265" s="32"/>
      <c r="B265" s="21"/>
      <c r="C265" s="138"/>
      <c r="D265" s="153" t="s">
        <v>565</v>
      </c>
      <c r="E265" s="366"/>
      <c r="F265" s="366"/>
      <c r="G265" s="367"/>
      <c r="H265" s="366"/>
      <c r="I265" s="366"/>
      <c r="J265" s="341"/>
      <c r="K265" s="341"/>
      <c r="L265" s="341"/>
      <c r="M265" s="341"/>
      <c r="N265" s="366"/>
      <c r="O265" s="368"/>
      <c r="P265" s="354"/>
      <c r="Q265" s="104"/>
      <c r="R265" s="253"/>
      <c r="S265" s="111"/>
      <c r="T265" s="326"/>
      <c r="U265" s="316"/>
      <c r="V265" s="253"/>
      <c r="W265" s="104"/>
      <c r="X265" s="104"/>
      <c r="Y265" s="111"/>
      <c r="Z265" s="317"/>
      <c r="AA265" s="309"/>
      <c r="AB265" s="297"/>
      <c r="AC265" s="297"/>
      <c r="AD265" s="248"/>
      <c r="AE265" s="297"/>
      <c r="AF265" s="297"/>
      <c r="AG265" s="32"/>
      <c r="AH265" s="32"/>
      <c r="AI265" s="111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</row>
    <row r="266" ht="15.75" customHeight="1">
      <c r="A266" s="14"/>
      <c r="B266" s="15"/>
      <c r="C266" s="138"/>
      <c r="D266" s="156" t="s">
        <v>568</v>
      </c>
      <c r="E266" s="157"/>
      <c r="F266" s="157"/>
      <c r="G266" s="157"/>
      <c r="H266" s="157"/>
      <c r="I266" s="157"/>
      <c r="J266" s="369"/>
      <c r="K266" s="369"/>
      <c r="L266" s="369"/>
      <c r="M266" s="369"/>
      <c r="N266" s="157"/>
      <c r="O266" s="370"/>
      <c r="P266" s="354"/>
      <c r="Q266" s="28"/>
      <c r="R266" s="44"/>
      <c r="S266" s="23"/>
      <c r="T266" s="239"/>
      <c r="U266" s="348"/>
      <c r="V266" s="44"/>
      <c r="W266" s="28"/>
      <c r="X266" s="28"/>
      <c r="Y266" s="23"/>
      <c r="Z266" s="297"/>
      <c r="AA266" s="297"/>
      <c r="AB266" s="248"/>
      <c r="AC266" s="248"/>
      <c r="AD266" s="309"/>
      <c r="AE266" s="248"/>
      <c r="AF266" s="248"/>
      <c r="AG266" s="14"/>
      <c r="AH266" s="14"/>
      <c r="AI266" s="133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ht="15.75" customHeight="1">
      <c r="A267" s="32"/>
      <c r="B267" s="21"/>
      <c r="C267" s="138"/>
      <c r="D267" s="158"/>
      <c r="E267" s="159"/>
      <c r="F267" s="159"/>
      <c r="G267" s="159"/>
      <c r="H267" s="159"/>
      <c r="I267" s="159"/>
      <c r="J267" s="371"/>
      <c r="K267" s="371"/>
      <c r="L267" s="371"/>
      <c r="M267" s="371"/>
      <c r="N267" s="159"/>
      <c r="O267" s="372"/>
      <c r="P267" s="354"/>
      <c r="Q267" s="104"/>
      <c r="R267" s="253"/>
      <c r="S267" s="111"/>
      <c r="T267" s="326"/>
      <c r="U267" s="316"/>
      <c r="V267" s="253"/>
      <c r="W267" s="104"/>
      <c r="X267" s="104"/>
      <c r="Y267" s="111"/>
      <c r="Z267" s="317"/>
      <c r="AA267" s="309"/>
      <c r="AB267" s="297"/>
      <c r="AC267" s="297"/>
      <c r="AD267" s="309"/>
      <c r="AE267" s="297"/>
      <c r="AF267" s="297"/>
      <c r="AG267" s="32"/>
      <c r="AH267" s="32"/>
      <c r="AI267" s="111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</row>
    <row r="268" ht="15.75" customHeight="1">
      <c r="A268" s="32"/>
      <c r="B268" s="21"/>
      <c r="C268" s="138"/>
      <c r="D268" s="160"/>
      <c r="E268" s="161"/>
      <c r="F268" s="162"/>
      <c r="G268" s="162"/>
      <c r="H268" s="162"/>
      <c r="I268" s="162"/>
      <c r="J268" s="373"/>
      <c r="K268" s="373"/>
      <c r="L268" s="373"/>
      <c r="M268" s="373"/>
      <c r="N268" s="162"/>
      <c r="O268" s="374"/>
      <c r="P268" s="104"/>
      <c r="Q268" s="104"/>
      <c r="R268" s="253"/>
      <c r="S268" s="111"/>
      <c r="T268" s="326"/>
      <c r="U268" s="316"/>
      <c r="V268" s="253"/>
      <c r="W268" s="104"/>
      <c r="X268" s="104"/>
      <c r="Y268" s="111"/>
      <c r="Z268" s="317"/>
      <c r="AA268" s="309"/>
      <c r="AB268" s="297"/>
      <c r="AC268" s="297"/>
      <c r="AD268" s="309"/>
      <c r="AE268" s="297"/>
      <c r="AF268" s="297"/>
      <c r="AG268" s="32"/>
      <c r="AH268" s="32"/>
      <c r="AI268" s="111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</row>
    <row r="269" ht="15.75" customHeight="1">
      <c r="A269" s="32"/>
      <c r="B269" s="21"/>
      <c r="C269" s="21"/>
      <c r="D269" s="163"/>
      <c r="E269" s="113"/>
      <c r="F269" s="114"/>
      <c r="G269" s="21"/>
      <c r="H269" s="21"/>
      <c r="I269" s="21"/>
      <c r="J269" s="104"/>
      <c r="K269" s="104"/>
      <c r="L269" s="104"/>
      <c r="M269" s="104"/>
      <c r="N269" s="21"/>
      <c r="O269" s="232"/>
      <c r="P269" s="104"/>
      <c r="Q269" s="104"/>
      <c r="R269" s="253"/>
      <c r="S269" s="111"/>
      <c r="T269" s="326"/>
      <c r="U269" s="316"/>
      <c r="V269" s="253"/>
      <c r="W269" s="104"/>
      <c r="X269" s="104"/>
      <c r="Y269" s="111"/>
      <c r="Z269" s="317"/>
      <c r="AA269" s="309"/>
      <c r="AB269" s="297"/>
      <c r="AC269" s="297"/>
      <c r="AD269" s="309"/>
      <c r="AE269" s="297"/>
      <c r="AF269" s="297"/>
      <c r="AG269" s="32"/>
      <c r="AH269" s="32"/>
      <c r="AI269" s="111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</row>
    <row r="270" ht="15.75" customHeight="1">
      <c r="A270" s="21"/>
      <c r="B270" s="21"/>
      <c r="C270" s="21"/>
      <c r="D270" s="32"/>
      <c r="E270" s="71"/>
      <c r="F270" s="21"/>
      <c r="G270" s="21"/>
      <c r="H270" s="21"/>
      <c r="I270" s="21"/>
      <c r="J270" s="104"/>
      <c r="K270" s="104"/>
      <c r="L270" s="104"/>
      <c r="M270" s="104"/>
      <c r="N270" s="231"/>
      <c r="O270" s="232"/>
      <c r="P270" s="104"/>
      <c r="Q270" s="104"/>
      <c r="R270" s="253"/>
      <c r="S270" s="111"/>
      <c r="T270" s="326"/>
      <c r="U270" s="316"/>
      <c r="V270" s="253"/>
      <c r="W270" s="104"/>
      <c r="X270" s="104"/>
      <c r="Y270" s="111"/>
      <c r="Z270" s="317"/>
      <c r="AA270" s="309"/>
      <c r="AB270" s="297"/>
      <c r="AC270" s="297"/>
      <c r="AD270" s="309"/>
      <c r="AE270" s="297"/>
      <c r="AF270" s="297"/>
      <c r="AG270" s="32"/>
      <c r="AH270" s="32"/>
      <c r="AI270" s="111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</row>
    <row r="271" ht="15.75" customHeight="1">
      <c r="A271" s="21"/>
      <c r="B271" s="21"/>
      <c r="C271" s="21"/>
      <c r="D271" s="32"/>
      <c r="E271" s="71"/>
      <c r="F271" s="21"/>
      <c r="G271" s="21"/>
      <c r="H271" s="21"/>
      <c r="I271" s="21"/>
      <c r="J271" s="104"/>
      <c r="K271" s="104"/>
      <c r="L271" s="104"/>
      <c r="M271" s="104"/>
      <c r="N271" s="231"/>
      <c r="O271" s="232"/>
      <c r="P271" s="104"/>
      <c r="Q271" s="104"/>
      <c r="R271" s="253"/>
      <c r="S271" s="111"/>
      <c r="T271" s="326"/>
      <c r="U271" s="316"/>
      <c r="V271" s="253"/>
      <c r="W271" s="104"/>
      <c r="X271" s="104"/>
      <c r="Y271" s="111"/>
      <c r="Z271" s="317"/>
      <c r="AA271" s="309"/>
      <c r="AB271" s="297"/>
      <c r="AC271" s="297"/>
      <c r="AD271" s="309"/>
      <c r="AE271" s="297"/>
      <c r="AF271" s="297"/>
      <c r="AG271" s="32"/>
      <c r="AH271" s="32"/>
      <c r="AI271" s="111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</row>
    <row r="272" ht="15.75" customHeight="1">
      <c r="A272" s="21"/>
      <c r="B272" s="21"/>
      <c r="C272" s="21"/>
      <c r="D272" s="32"/>
      <c r="E272" s="71"/>
      <c r="F272" s="21"/>
      <c r="G272" s="21"/>
      <c r="H272" s="21"/>
      <c r="I272" s="21"/>
      <c r="J272" s="104"/>
      <c r="K272" s="104"/>
      <c r="L272" s="104"/>
      <c r="M272" s="104"/>
      <c r="N272" s="231"/>
      <c r="O272" s="232"/>
      <c r="P272" s="104"/>
      <c r="Q272" s="104"/>
      <c r="R272" s="253"/>
      <c r="S272" s="111"/>
      <c r="T272" s="326"/>
      <c r="U272" s="316"/>
      <c r="V272" s="253"/>
      <c r="W272" s="104"/>
      <c r="X272" s="104"/>
      <c r="Y272" s="111"/>
      <c r="Z272" s="317"/>
      <c r="AA272" s="309"/>
      <c r="AB272" s="297"/>
      <c r="AC272" s="297"/>
      <c r="AD272" s="309"/>
      <c r="AE272" s="297"/>
      <c r="AF272" s="297"/>
      <c r="AG272" s="32"/>
      <c r="AH272" s="32"/>
      <c r="AI272" s="111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</row>
    <row r="273" ht="15.75" customHeight="1">
      <c r="A273" s="21"/>
      <c r="B273" s="21"/>
      <c r="C273" s="21"/>
      <c r="D273" s="32"/>
      <c r="E273" s="71"/>
      <c r="F273" s="21"/>
      <c r="G273" s="21"/>
      <c r="H273" s="21"/>
      <c r="I273" s="21"/>
      <c r="J273" s="104"/>
      <c r="K273" s="104"/>
      <c r="L273" s="104"/>
      <c r="M273" s="104"/>
      <c r="N273" s="231"/>
      <c r="O273" s="232"/>
      <c r="P273" s="104"/>
      <c r="Q273" s="104"/>
      <c r="R273" s="253"/>
      <c r="S273" s="111"/>
      <c r="T273" s="326"/>
      <c r="U273" s="316"/>
      <c r="V273" s="253"/>
      <c r="W273" s="104"/>
      <c r="X273" s="104"/>
      <c r="Y273" s="111"/>
      <c r="Z273" s="317"/>
      <c r="AA273" s="309"/>
      <c r="AB273" s="297"/>
      <c r="AC273" s="297"/>
      <c r="AD273" s="309"/>
      <c r="AE273" s="297"/>
      <c r="AF273" s="297"/>
      <c r="AG273" s="32"/>
      <c r="AH273" s="32"/>
      <c r="AI273" s="111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</row>
    <row r="274" ht="15.75" customHeight="1">
      <c r="A274" s="21"/>
      <c r="B274" s="21"/>
      <c r="C274" s="21"/>
      <c r="D274" s="32"/>
      <c r="E274" s="71"/>
      <c r="F274" s="21"/>
      <c r="G274" s="21"/>
      <c r="H274" s="21"/>
      <c r="I274" s="21"/>
      <c r="J274" s="104"/>
      <c r="K274" s="104"/>
      <c r="L274" s="104"/>
      <c r="M274" s="104"/>
      <c r="N274" s="231"/>
      <c r="O274" s="232"/>
      <c r="P274" s="104"/>
      <c r="Q274" s="104"/>
      <c r="R274" s="253"/>
      <c r="S274" s="111"/>
      <c r="T274" s="326"/>
      <c r="U274" s="316"/>
      <c r="V274" s="253"/>
      <c r="W274" s="104"/>
      <c r="X274" s="104"/>
      <c r="Y274" s="111"/>
      <c r="Z274" s="317"/>
      <c r="AA274" s="309"/>
      <c r="AB274" s="297"/>
      <c r="AC274" s="297"/>
      <c r="AD274" s="309"/>
      <c r="AE274" s="297"/>
      <c r="AF274" s="297"/>
      <c r="AG274" s="32"/>
      <c r="AH274" s="32"/>
      <c r="AI274" s="111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</row>
    <row r="275" ht="15.75" customHeight="1">
      <c r="A275" s="21"/>
      <c r="B275" s="21"/>
      <c r="C275" s="21"/>
      <c r="D275" s="55"/>
      <c r="E275" s="148"/>
      <c r="F275" s="33"/>
      <c r="G275" s="33"/>
      <c r="H275" s="33"/>
      <c r="I275" s="33"/>
      <c r="J275" s="268"/>
      <c r="K275" s="268"/>
      <c r="L275" s="268"/>
      <c r="M275" s="268"/>
      <c r="N275" s="269"/>
      <c r="O275" s="270"/>
      <c r="P275" s="268"/>
      <c r="Q275" s="104"/>
      <c r="R275" s="253"/>
      <c r="S275" s="111"/>
      <c r="T275" s="326"/>
      <c r="U275" s="316"/>
      <c r="V275" s="253"/>
      <c r="W275" s="104"/>
      <c r="X275" s="104"/>
      <c r="Y275" s="111"/>
      <c r="Z275" s="317"/>
      <c r="AA275" s="309"/>
      <c r="AB275" s="297"/>
      <c r="AC275" s="297"/>
      <c r="AD275" s="309"/>
      <c r="AE275" s="297"/>
      <c r="AF275" s="297"/>
      <c r="AG275" s="32"/>
      <c r="AH275" s="32"/>
      <c r="AI275" s="111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</row>
    <row r="276" ht="15.75" customHeight="1">
      <c r="A276" s="21"/>
      <c r="B276" s="21"/>
      <c r="C276" s="21"/>
      <c r="D276" s="164" t="s">
        <v>575</v>
      </c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6"/>
      <c r="Q276" s="104"/>
      <c r="R276" s="253"/>
      <c r="S276" s="111"/>
      <c r="T276" s="326"/>
      <c r="U276" s="316"/>
      <c r="V276" s="253"/>
      <c r="W276" s="104"/>
      <c r="X276" s="104"/>
      <c r="Y276" s="111"/>
      <c r="Z276" s="317"/>
      <c r="AA276" s="309"/>
      <c r="AB276" s="297"/>
      <c r="AC276" s="297"/>
      <c r="AD276" s="309"/>
      <c r="AE276" s="297"/>
      <c r="AF276" s="297"/>
      <c r="AG276" s="32"/>
      <c r="AH276" s="32"/>
      <c r="AI276" s="111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</row>
    <row r="277" ht="15.75" customHeight="1">
      <c r="A277" s="21"/>
      <c r="B277" s="21"/>
      <c r="C277" s="138"/>
      <c r="D277" s="167"/>
      <c r="E277" s="29"/>
      <c r="F277" s="24"/>
      <c r="G277" s="24"/>
      <c r="H277" s="21"/>
      <c r="I277" s="138"/>
      <c r="J277" s="113"/>
      <c r="K277" s="113"/>
      <c r="L277" s="113"/>
      <c r="M277" s="113"/>
      <c r="N277" s="113"/>
      <c r="O277" s="113"/>
      <c r="P277" s="375"/>
      <c r="Q277" s="354"/>
      <c r="R277" s="104"/>
      <c r="S277" s="326"/>
      <c r="T277" s="111"/>
      <c r="U277" s="329"/>
      <c r="V277" s="253"/>
      <c r="W277" s="253"/>
      <c r="X277" s="104"/>
      <c r="Y277" s="111"/>
      <c r="Z277" s="309"/>
      <c r="AA277" s="317"/>
      <c r="AB277" s="309"/>
      <c r="AC277" s="297"/>
      <c r="AD277" s="309"/>
      <c r="AE277" s="297"/>
      <c r="AF277" s="297"/>
      <c r="AG277" s="32"/>
      <c r="AH277" s="32"/>
      <c r="AI277" s="326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</row>
    <row r="278" ht="15.75" customHeight="1">
      <c r="A278" s="14"/>
      <c r="B278" s="15"/>
      <c r="C278" s="169"/>
      <c r="D278" s="167"/>
      <c r="E278" s="29"/>
      <c r="F278" s="24"/>
      <c r="G278" s="24"/>
      <c r="H278" s="21"/>
      <c r="I278" s="138"/>
      <c r="J278" s="113"/>
      <c r="K278" s="113"/>
      <c r="L278" s="113"/>
      <c r="M278" s="113"/>
      <c r="N278" s="113"/>
      <c r="O278" s="113"/>
      <c r="P278" s="375"/>
      <c r="Q278" s="104"/>
      <c r="R278" s="315"/>
      <c r="S278" s="231"/>
      <c r="T278" s="111"/>
      <c r="U278" s="329"/>
      <c r="V278" s="104"/>
      <c r="W278" s="104"/>
      <c r="X278" s="104"/>
      <c r="Y278" s="133"/>
      <c r="Z278" s="248"/>
      <c r="AA278" s="376"/>
      <c r="AB278" s="376"/>
      <c r="AC278" s="377"/>
      <c r="AD278" s="376"/>
      <c r="AE278" s="376"/>
      <c r="AF278" s="248"/>
      <c r="AG278" s="14"/>
      <c r="AH278" s="193"/>
      <c r="AI278" s="111"/>
      <c r="AJ278" s="118"/>
      <c r="AK278" s="11"/>
      <c r="AL278" s="11"/>
      <c r="AM278" s="11"/>
      <c r="AN278" s="11"/>
      <c r="AO278" s="11"/>
      <c r="AP278" s="14"/>
      <c r="AQ278" s="14"/>
      <c r="AR278" s="14"/>
      <c r="AS278" s="14"/>
    </row>
    <row r="279" ht="15.75" customHeight="1">
      <c r="A279" s="14"/>
      <c r="B279" s="15"/>
      <c r="C279" s="170"/>
      <c r="D279" s="171"/>
      <c r="E279" s="172"/>
      <c r="F279" s="91"/>
      <c r="G279" s="173"/>
      <c r="H279" s="21"/>
      <c r="I279" s="138"/>
      <c r="J279" s="113"/>
      <c r="K279" s="113"/>
      <c r="L279" s="113"/>
      <c r="M279" s="113"/>
      <c r="N279" s="113"/>
      <c r="O279" s="113"/>
      <c r="P279" s="375"/>
      <c r="Q279" s="378"/>
      <c r="R279" s="70"/>
      <c r="S279" s="271"/>
      <c r="T279" s="269"/>
      <c r="U279" s="174"/>
      <c r="V279" s="113"/>
      <c r="W279" s="113"/>
      <c r="X279" s="113"/>
      <c r="Y279" s="113"/>
      <c r="Z279" s="114"/>
      <c r="AA279" s="236"/>
      <c r="AB279" s="236"/>
      <c r="AC279" s="229"/>
      <c r="AD279" s="229"/>
      <c r="AE279" s="229"/>
      <c r="AF279" s="229"/>
      <c r="AG279" s="11"/>
      <c r="AH279" s="14"/>
      <c r="AI279" s="379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ht="15.75" customHeight="1">
      <c r="A280" s="14"/>
      <c r="B280" s="15"/>
      <c r="C280" s="169"/>
      <c r="D280" s="167"/>
      <c r="E280" s="29"/>
      <c r="F280" s="24"/>
      <c r="G280" s="173"/>
      <c r="H280" s="21"/>
      <c r="I280" s="138"/>
      <c r="J280" s="113"/>
      <c r="K280" s="113"/>
      <c r="L280" s="113"/>
      <c r="M280" s="113"/>
      <c r="N280" s="113"/>
      <c r="O280" s="113"/>
      <c r="P280" s="375"/>
      <c r="Q280" s="354"/>
      <c r="R280" s="104"/>
      <c r="S280" s="326"/>
      <c r="T280" s="231"/>
      <c r="U280" s="174"/>
      <c r="V280" s="113"/>
      <c r="W280" s="113"/>
      <c r="X280" s="113"/>
      <c r="Y280" s="113"/>
      <c r="Z280" s="114"/>
      <c r="AA280" s="317"/>
      <c r="AB280" s="309"/>
      <c r="AC280" s="297"/>
      <c r="AD280" s="309"/>
      <c r="AE280" s="297"/>
      <c r="AF280" s="297"/>
      <c r="AG280" s="32"/>
      <c r="AH280" s="32"/>
      <c r="AI280" s="379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</row>
    <row r="281" ht="15.75" customHeight="1">
      <c r="A281" s="14"/>
      <c r="B281" s="15"/>
      <c r="C281" s="169"/>
      <c r="D281" s="167"/>
      <c r="E281" s="29"/>
      <c r="F281" s="24"/>
      <c r="G281" s="24"/>
      <c r="H281" s="175"/>
      <c r="I281" s="138"/>
      <c r="J281" s="113"/>
      <c r="K281" s="113"/>
      <c r="L281" s="113"/>
      <c r="M281" s="113"/>
      <c r="N281" s="113"/>
      <c r="O281" s="113"/>
      <c r="P281" s="375"/>
      <c r="Q281" s="354"/>
      <c r="R281" s="28"/>
      <c r="S281" s="326"/>
      <c r="T281" s="23"/>
      <c r="U281" s="234"/>
      <c r="V281" s="44"/>
      <c r="W281" s="44"/>
      <c r="X281" s="28"/>
      <c r="Y281" s="133"/>
      <c r="Z281" s="377"/>
      <c r="AA281" s="236"/>
      <c r="AB281" s="236"/>
      <c r="AC281" s="229"/>
      <c r="AD281" s="229"/>
      <c r="AE281" s="229"/>
      <c r="AF281" s="229"/>
      <c r="AG281" s="11"/>
      <c r="AH281" s="14"/>
      <c r="AI281" s="239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ht="15.75" customHeight="1">
      <c r="A282" s="14"/>
      <c r="B282" s="21"/>
      <c r="C282" s="169"/>
      <c r="D282" s="176"/>
      <c r="E282" s="71"/>
      <c r="F282" s="21"/>
      <c r="G282" s="21"/>
      <c r="H282" s="21"/>
      <c r="I282" s="138"/>
      <c r="J282" s="113"/>
      <c r="K282" s="113"/>
      <c r="L282" s="113"/>
      <c r="M282" s="113"/>
      <c r="N282" s="113"/>
      <c r="O282" s="113"/>
      <c r="P282" s="375"/>
      <c r="Q282" s="380"/>
      <c r="R282" s="253"/>
      <c r="S282" s="326"/>
      <c r="T282" s="231"/>
      <c r="U282" s="308"/>
      <c r="V282" s="44"/>
      <c r="W282" s="253"/>
      <c r="X282" s="104"/>
      <c r="Y282" s="23"/>
      <c r="Z282" s="236"/>
      <c r="AA282" s="236"/>
      <c r="AB282" s="236"/>
      <c r="AC282" s="229"/>
      <c r="AD282" s="229"/>
      <c r="AE282" s="229"/>
      <c r="AF282" s="229"/>
      <c r="AG282" s="32"/>
      <c r="AH282" s="32"/>
      <c r="AI282" s="326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</row>
    <row r="283" ht="15.75" customHeight="1">
      <c r="A283" s="21"/>
      <c r="B283" s="21"/>
      <c r="C283" s="138"/>
      <c r="D283" s="176"/>
      <c r="E283" s="71"/>
      <c r="F283" s="21"/>
      <c r="G283" s="21"/>
      <c r="H283" s="21"/>
      <c r="I283" s="138"/>
      <c r="J283" s="113"/>
      <c r="K283" s="113"/>
      <c r="L283" s="113"/>
      <c r="M283" s="113"/>
      <c r="N283" s="113"/>
      <c r="O283" s="113"/>
      <c r="P283" s="375"/>
      <c r="Q283" s="354"/>
      <c r="R283" s="104"/>
      <c r="S283" s="326"/>
      <c r="T283" s="111"/>
      <c r="U283" s="329"/>
      <c r="V283" s="253"/>
      <c r="W283" s="253"/>
      <c r="X283" s="104"/>
      <c r="Y283" s="111"/>
      <c r="Z283" s="309"/>
      <c r="AA283" s="317"/>
      <c r="AB283" s="309"/>
      <c r="AC283" s="297"/>
      <c r="AD283" s="309"/>
      <c r="AE283" s="297"/>
      <c r="AF283" s="297"/>
      <c r="AG283" s="32"/>
      <c r="AH283" s="32"/>
      <c r="AI283" s="326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</row>
    <row r="284" ht="15.75" customHeight="1">
      <c r="A284" s="21"/>
      <c r="B284" s="21"/>
      <c r="C284" s="138"/>
      <c r="D284" s="176"/>
      <c r="E284" s="71"/>
      <c r="F284" s="21"/>
      <c r="G284" s="21"/>
      <c r="H284" s="21"/>
      <c r="I284" s="138"/>
      <c r="J284" s="113"/>
      <c r="K284" s="113"/>
      <c r="L284" s="113"/>
      <c r="M284" s="113"/>
      <c r="N284" s="113"/>
      <c r="O284" s="113"/>
      <c r="P284" s="375"/>
      <c r="Q284" s="354"/>
      <c r="R284" s="104"/>
      <c r="S284" s="326"/>
      <c r="T284" s="111"/>
      <c r="U284" s="329"/>
      <c r="V284" s="253"/>
      <c r="W284" s="253"/>
      <c r="X284" s="104"/>
      <c r="Y284" s="111"/>
      <c r="Z284" s="309"/>
      <c r="AA284" s="317"/>
      <c r="AB284" s="309"/>
      <c r="AC284" s="297"/>
      <c r="AD284" s="309"/>
      <c r="AE284" s="297"/>
      <c r="AF284" s="297"/>
      <c r="AG284" s="32"/>
      <c r="AH284" s="32"/>
      <c r="AI284" s="326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</row>
    <row r="285" ht="15.75" customHeight="1">
      <c r="A285" s="21"/>
      <c r="B285" s="21"/>
      <c r="C285" s="138"/>
      <c r="D285" s="176"/>
      <c r="E285" s="71"/>
      <c r="F285" s="21"/>
      <c r="G285" s="21"/>
      <c r="H285" s="21"/>
      <c r="I285" s="138"/>
      <c r="J285" s="113"/>
      <c r="K285" s="113"/>
      <c r="L285" s="113"/>
      <c r="M285" s="113"/>
      <c r="N285" s="113"/>
      <c r="O285" s="113"/>
      <c r="P285" s="375"/>
      <c r="Q285" s="354"/>
      <c r="R285" s="104"/>
      <c r="S285" s="326"/>
      <c r="T285" s="111"/>
      <c r="U285" s="329"/>
      <c r="V285" s="253"/>
      <c r="W285" s="253"/>
      <c r="X285" s="104"/>
      <c r="Y285" s="111"/>
      <c r="Z285" s="309"/>
      <c r="AA285" s="317"/>
      <c r="AB285" s="309"/>
      <c r="AC285" s="297"/>
      <c r="AD285" s="309"/>
      <c r="AE285" s="297"/>
      <c r="AF285" s="297"/>
      <c r="AG285" s="32"/>
      <c r="AH285" s="32"/>
      <c r="AI285" s="326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</row>
    <row r="286" ht="15.75" customHeight="1">
      <c r="A286" s="21"/>
      <c r="B286" s="21"/>
      <c r="C286" s="138"/>
      <c r="D286" s="176"/>
      <c r="E286" s="71"/>
      <c r="F286" s="21"/>
      <c r="G286" s="21"/>
      <c r="H286" s="21"/>
      <c r="I286" s="138"/>
      <c r="J286" s="113"/>
      <c r="K286" s="113"/>
      <c r="L286" s="113"/>
      <c r="M286" s="113"/>
      <c r="N286" s="113"/>
      <c r="O286" s="113"/>
      <c r="P286" s="375"/>
      <c r="Q286" s="354"/>
      <c r="R286" s="104"/>
      <c r="S286" s="326"/>
      <c r="T286" s="111"/>
      <c r="U286" s="329"/>
      <c r="V286" s="253"/>
      <c r="W286" s="253"/>
      <c r="X286" s="104"/>
      <c r="Y286" s="111"/>
      <c r="Z286" s="309"/>
      <c r="AA286" s="317"/>
      <c r="AB286" s="309"/>
      <c r="AC286" s="297"/>
      <c r="AD286" s="309"/>
      <c r="AE286" s="297"/>
      <c r="AF286" s="297"/>
      <c r="AG286" s="32"/>
      <c r="AH286" s="32"/>
      <c r="AI286" s="326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</row>
    <row r="287" ht="15.75" customHeight="1">
      <c r="A287" s="21"/>
      <c r="B287" s="21"/>
      <c r="C287" s="138"/>
      <c r="D287" s="176"/>
      <c r="E287" s="71"/>
      <c r="F287" s="21"/>
      <c r="G287" s="21"/>
      <c r="H287" s="21"/>
      <c r="I287" s="138"/>
      <c r="J287" s="113"/>
      <c r="K287" s="113"/>
      <c r="L287" s="113"/>
      <c r="M287" s="113"/>
      <c r="N287" s="113"/>
      <c r="O287" s="113"/>
      <c r="P287" s="375"/>
      <c r="Q287" s="354"/>
      <c r="R287" s="104"/>
      <c r="S287" s="326"/>
      <c r="T287" s="111"/>
      <c r="U287" s="329"/>
      <c r="V287" s="253"/>
      <c r="W287" s="253"/>
      <c r="X287" s="104"/>
      <c r="Y287" s="111"/>
      <c r="Z287" s="309"/>
      <c r="AA287" s="317"/>
      <c r="AB287" s="309"/>
      <c r="AC287" s="297"/>
      <c r="AD287" s="309"/>
      <c r="AE287" s="297"/>
      <c r="AF287" s="297"/>
      <c r="AG287" s="32"/>
      <c r="AH287" s="32"/>
      <c r="AI287" s="326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</row>
    <row r="288" ht="15.75" customHeight="1">
      <c r="A288" s="21"/>
      <c r="B288" s="21"/>
      <c r="C288" s="138"/>
      <c r="D288" s="176"/>
      <c r="E288" s="71"/>
      <c r="F288" s="21"/>
      <c r="G288" s="21"/>
      <c r="H288" s="21"/>
      <c r="I288" s="138"/>
      <c r="J288" s="113"/>
      <c r="K288" s="113"/>
      <c r="L288" s="113"/>
      <c r="M288" s="113"/>
      <c r="N288" s="113"/>
      <c r="O288" s="113"/>
      <c r="P288" s="375"/>
      <c r="Q288" s="354"/>
      <c r="R288" s="104"/>
      <c r="S288" s="326"/>
      <c r="T288" s="111"/>
      <c r="U288" s="329"/>
      <c r="V288" s="253"/>
      <c r="W288" s="253"/>
      <c r="X288" s="104"/>
      <c r="Y288" s="111"/>
      <c r="Z288" s="309"/>
      <c r="AA288" s="317"/>
      <c r="AB288" s="309"/>
      <c r="AC288" s="297"/>
      <c r="AD288" s="309"/>
      <c r="AE288" s="297"/>
      <c r="AF288" s="297"/>
      <c r="AG288" s="32"/>
      <c r="AH288" s="32"/>
      <c r="AI288" s="326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</row>
    <row r="289" ht="15.75" customHeight="1">
      <c r="A289" s="21"/>
      <c r="B289" s="21"/>
      <c r="C289" s="138"/>
      <c r="D289" s="176"/>
      <c r="E289" s="71"/>
      <c r="F289" s="21"/>
      <c r="G289" s="21"/>
      <c r="H289" s="21"/>
      <c r="I289" s="138"/>
      <c r="J289" s="113"/>
      <c r="K289" s="113"/>
      <c r="L289" s="113"/>
      <c r="M289" s="113"/>
      <c r="N289" s="113"/>
      <c r="O289" s="113"/>
      <c r="P289" s="375"/>
      <c r="Q289" s="354"/>
      <c r="R289" s="104"/>
      <c r="S289" s="326"/>
      <c r="T289" s="111"/>
      <c r="U289" s="329"/>
      <c r="V289" s="253"/>
      <c r="W289" s="253"/>
      <c r="X289" s="104"/>
      <c r="Y289" s="111"/>
      <c r="Z289" s="309"/>
      <c r="AA289" s="317"/>
      <c r="AB289" s="309"/>
      <c r="AC289" s="297"/>
      <c r="AD289" s="309"/>
      <c r="AE289" s="297"/>
      <c r="AF289" s="297"/>
      <c r="AG289" s="32"/>
      <c r="AH289" s="32"/>
      <c r="AI289" s="326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</row>
    <row r="290" ht="15.75" customHeight="1">
      <c r="A290" s="21"/>
      <c r="B290" s="21"/>
      <c r="C290" s="138"/>
      <c r="D290" s="176"/>
      <c r="E290" s="71"/>
      <c r="F290" s="21"/>
      <c r="G290" s="21"/>
      <c r="H290" s="21"/>
      <c r="I290" s="138"/>
      <c r="J290" s="113"/>
      <c r="K290" s="113"/>
      <c r="L290" s="113"/>
      <c r="M290" s="113"/>
      <c r="N290" s="113"/>
      <c r="O290" s="113"/>
      <c r="P290" s="375"/>
      <c r="Q290" s="354"/>
      <c r="R290" s="104"/>
      <c r="S290" s="326"/>
      <c r="T290" s="111"/>
      <c r="U290" s="329"/>
      <c r="V290" s="253"/>
      <c r="W290" s="253"/>
      <c r="X290" s="104"/>
      <c r="Y290" s="111"/>
      <c r="Z290" s="309"/>
      <c r="AA290" s="317"/>
      <c r="AB290" s="309"/>
      <c r="AC290" s="297"/>
      <c r="AD290" s="309"/>
      <c r="AE290" s="297"/>
      <c r="AF290" s="297"/>
      <c r="AG290" s="32"/>
      <c r="AH290" s="32"/>
      <c r="AI290" s="326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</row>
    <row r="291" ht="15.75" customHeight="1">
      <c r="A291" s="21"/>
      <c r="B291" s="21"/>
      <c r="C291" s="138"/>
      <c r="D291" s="177"/>
      <c r="E291" s="178"/>
      <c r="F291" s="179"/>
      <c r="G291" s="179"/>
      <c r="H291" s="179"/>
      <c r="I291" s="381"/>
      <c r="J291" s="382"/>
      <c r="K291" s="382"/>
      <c r="L291" s="382"/>
      <c r="M291" s="382"/>
      <c r="N291" s="382"/>
      <c r="O291" s="382"/>
      <c r="P291" s="383"/>
      <c r="Q291" s="354"/>
      <c r="R291" s="104"/>
      <c r="S291" s="326"/>
      <c r="T291" s="111"/>
      <c r="U291" s="329"/>
      <c r="V291" s="253"/>
      <c r="W291" s="253"/>
      <c r="X291" s="104"/>
      <c r="Y291" s="111"/>
      <c r="Z291" s="309"/>
      <c r="AA291" s="317"/>
      <c r="AB291" s="309"/>
      <c r="AC291" s="297"/>
      <c r="AD291" s="309"/>
      <c r="AE291" s="297"/>
      <c r="AF291" s="297"/>
      <c r="AG291" s="32"/>
      <c r="AH291" s="32"/>
      <c r="AI291" s="326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</row>
    <row r="292" ht="15.75" customHeight="1">
      <c r="A292" s="21"/>
      <c r="B292" s="21"/>
      <c r="C292" s="138"/>
      <c r="D292" s="181"/>
      <c r="E292" s="161"/>
      <c r="F292" s="162"/>
      <c r="G292" s="162"/>
      <c r="H292" s="162"/>
      <c r="I292" s="162"/>
      <c r="J292" s="373"/>
      <c r="K292" s="373"/>
      <c r="L292" s="373"/>
      <c r="M292" s="373"/>
      <c r="N292" s="384"/>
      <c r="O292" s="385"/>
      <c r="P292" s="330"/>
      <c r="Q292" s="354"/>
      <c r="R292" s="104"/>
      <c r="S292" s="326"/>
      <c r="T292" s="111"/>
      <c r="U292" s="329"/>
      <c r="V292" s="253"/>
      <c r="W292" s="253"/>
      <c r="X292" s="104"/>
      <c r="Y292" s="111"/>
      <c r="Z292" s="309"/>
      <c r="AA292" s="317"/>
      <c r="AB292" s="309"/>
      <c r="AC292" s="297"/>
      <c r="AD292" s="309"/>
      <c r="AE292" s="297"/>
      <c r="AF292" s="297"/>
      <c r="AG292" s="32"/>
      <c r="AH292" s="32"/>
      <c r="AI292" s="326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</row>
    <row r="293" ht="15.75" customHeight="1">
      <c r="A293" s="21"/>
      <c r="B293" s="21"/>
      <c r="C293" s="21"/>
      <c r="D293" s="32"/>
      <c r="E293" s="71"/>
      <c r="F293" s="21"/>
      <c r="G293" s="21"/>
      <c r="H293" s="21"/>
      <c r="I293" s="21"/>
      <c r="J293" s="104"/>
      <c r="K293" s="104"/>
      <c r="L293" s="104"/>
      <c r="M293" s="104"/>
      <c r="N293" s="111"/>
      <c r="O293" s="386"/>
      <c r="P293" s="315"/>
      <c r="Q293" s="104"/>
      <c r="R293" s="104"/>
      <c r="S293" s="326"/>
      <c r="T293" s="111"/>
      <c r="U293" s="329"/>
      <c r="V293" s="253"/>
      <c r="W293" s="253"/>
      <c r="X293" s="104"/>
      <c r="Y293" s="111"/>
      <c r="Z293" s="309"/>
      <c r="AA293" s="317"/>
      <c r="AB293" s="309"/>
      <c r="AC293" s="297"/>
      <c r="AD293" s="309"/>
      <c r="AE293" s="297"/>
      <c r="AF293" s="297"/>
      <c r="AG293" s="32"/>
      <c r="AH293" s="32"/>
      <c r="AI293" s="326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</row>
    <row r="294" ht="15.75" customHeight="1">
      <c r="A294" s="21"/>
      <c r="B294" s="21"/>
      <c r="C294" s="21"/>
      <c r="D294" s="32"/>
      <c r="E294" s="71"/>
      <c r="F294" s="21"/>
      <c r="G294" s="21"/>
      <c r="H294" s="21"/>
      <c r="I294" s="21"/>
      <c r="J294" s="104"/>
      <c r="K294" s="104"/>
      <c r="L294" s="104"/>
      <c r="M294" s="104"/>
      <c r="N294" s="111"/>
      <c r="O294" s="386"/>
      <c r="P294" s="315"/>
      <c r="Q294" s="104"/>
      <c r="R294" s="104"/>
      <c r="S294" s="326"/>
      <c r="T294" s="111"/>
      <c r="U294" s="329"/>
      <c r="V294" s="253"/>
      <c r="W294" s="253"/>
      <c r="X294" s="104"/>
      <c r="Y294" s="111"/>
      <c r="Z294" s="309"/>
      <c r="AA294" s="317"/>
      <c r="AB294" s="309"/>
      <c r="AC294" s="297"/>
      <c r="AD294" s="309"/>
      <c r="AE294" s="297"/>
      <c r="AF294" s="297"/>
      <c r="AG294" s="32"/>
      <c r="AH294" s="32"/>
      <c r="AI294" s="326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</row>
    <row r="295" ht="15.75" customHeight="1">
      <c r="A295" s="21"/>
      <c r="B295" s="21"/>
      <c r="C295" s="21"/>
      <c r="D295" s="32"/>
      <c r="E295" s="71"/>
      <c r="F295" s="21"/>
      <c r="G295" s="21"/>
      <c r="H295" s="21"/>
      <c r="I295" s="21"/>
      <c r="J295" s="104"/>
      <c r="K295" s="104"/>
      <c r="L295" s="104"/>
      <c r="M295" s="104"/>
      <c r="N295" s="111"/>
      <c r="O295" s="386"/>
      <c r="P295" s="315"/>
      <c r="Q295" s="104"/>
      <c r="R295" s="104"/>
      <c r="S295" s="326"/>
      <c r="T295" s="111"/>
      <c r="U295" s="329"/>
      <c r="V295" s="253"/>
      <c r="W295" s="253"/>
      <c r="X295" s="104"/>
      <c r="Y295" s="111"/>
      <c r="Z295" s="309"/>
      <c r="AA295" s="317"/>
      <c r="AB295" s="309"/>
      <c r="AC295" s="297"/>
      <c r="AD295" s="309"/>
      <c r="AE295" s="297"/>
      <c r="AF295" s="297"/>
      <c r="AG295" s="32"/>
      <c r="AH295" s="32"/>
      <c r="AI295" s="326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</row>
    <row r="296" ht="15.75" customHeight="1">
      <c r="A296" s="21"/>
      <c r="B296" s="21"/>
      <c r="C296" s="21"/>
      <c r="D296" s="32"/>
      <c r="E296" s="71"/>
      <c r="F296" s="21"/>
      <c r="G296" s="21"/>
      <c r="H296" s="21"/>
      <c r="I296" s="21"/>
      <c r="J296" s="104"/>
      <c r="K296" s="104"/>
      <c r="L296" s="104"/>
      <c r="M296" s="104"/>
      <c r="N296" s="111"/>
      <c r="O296" s="386"/>
      <c r="P296" s="315"/>
      <c r="Q296" s="104"/>
      <c r="R296" s="104"/>
      <c r="S296" s="326"/>
      <c r="T296" s="111"/>
      <c r="U296" s="329"/>
      <c r="V296" s="253"/>
      <c r="W296" s="253"/>
      <c r="X296" s="104"/>
      <c r="Y296" s="111"/>
      <c r="Z296" s="309"/>
      <c r="AA296" s="317"/>
      <c r="AB296" s="309"/>
      <c r="AC296" s="297"/>
      <c r="AD296" s="309"/>
      <c r="AE296" s="297"/>
      <c r="AF296" s="297"/>
      <c r="AG296" s="32"/>
      <c r="AH296" s="32"/>
      <c r="AI296" s="326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</row>
    <row r="297" ht="15.75" customHeight="1">
      <c r="A297" s="21"/>
      <c r="B297" s="21"/>
      <c r="C297" s="21"/>
      <c r="D297" s="29"/>
      <c r="E297" s="29"/>
      <c r="F297" s="24"/>
      <c r="G297" s="24"/>
      <c r="H297" s="21"/>
      <c r="I297" s="21"/>
      <c r="J297" s="104"/>
      <c r="K297" s="104"/>
      <c r="L297" s="104"/>
      <c r="M297" s="104"/>
      <c r="N297" s="111"/>
      <c r="O297" s="386"/>
      <c r="P297" s="315"/>
      <c r="Q297" s="104"/>
      <c r="R297" s="104"/>
      <c r="S297" s="326"/>
      <c r="T297" s="111"/>
      <c r="U297" s="329"/>
      <c r="V297" s="253"/>
      <c r="W297" s="253"/>
      <c r="X297" s="104"/>
      <c r="Y297" s="111"/>
      <c r="Z297" s="309"/>
      <c r="AA297" s="317"/>
      <c r="AB297" s="309"/>
      <c r="AC297" s="297"/>
      <c r="AD297" s="309"/>
      <c r="AE297" s="297"/>
      <c r="AF297" s="297"/>
      <c r="AG297" s="32"/>
      <c r="AH297" s="32"/>
      <c r="AI297" s="326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</row>
    <row r="298" ht="15.75" customHeight="1">
      <c r="A298" s="21"/>
      <c r="B298" s="21"/>
      <c r="C298" s="21"/>
      <c r="D298" s="32"/>
      <c r="E298" s="71"/>
      <c r="F298" s="21"/>
      <c r="G298" s="21"/>
      <c r="H298" s="21"/>
      <c r="I298" s="21"/>
      <c r="J298" s="104"/>
      <c r="K298" s="104"/>
      <c r="L298" s="104"/>
      <c r="M298" s="104"/>
      <c r="N298" s="111"/>
      <c r="O298" s="386"/>
      <c r="P298" s="315"/>
      <c r="Q298" s="104"/>
      <c r="R298" s="104"/>
      <c r="S298" s="326"/>
      <c r="T298" s="111"/>
      <c r="U298" s="329"/>
      <c r="V298" s="253"/>
      <c r="W298" s="253"/>
      <c r="X298" s="104"/>
      <c r="Y298" s="111"/>
      <c r="Z298" s="309"/>
      <c r="AA298" s="317"/>
      <c r="AB298" s="309"/>
      <c r="AC298" s="297"/>
      <c r="AD298" s="309"/>
      <c r="AE298" s="297"/>
      <c r="AF298" s="297"/>
      <c r="AG298" s="32"/>
      <c r="AH298" s="32"/>
      <c r="AI298" s="326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</row>
    <row r="299" ht="15.75" customHeight="1">
      <c r="A299" s="21"/>
      <c r="B299" s="21"/>
      <c r="C299" s="21"/>
      <c r="D299" s="32"/>
      <c r="E299" s="71"/>
      <c r="F299" s="21"/>
      <c r="G299" s="21"/>
      <c r="H299" s="21"/>
      <c r="I299" s="21"/>
      <c r="J299" s="104"/>
      <c r="K299" s="104"/>
      <c r="L299" s="104"/>
      <c r="M299" s="104"/>
      <c r="N299" s="111"/>
      <c r="O299" s="386"/>
      <c r="P299" s="315"/>
      <c r="Q299" s="104"/>
      <c r="R299" s="104"/>
      <c r="S299" s="326"/>
      <c r="T299" s="111"/>
      <c r="U299" s="329"/>
      <c r="V299" s="253"/>
      <c r="W299" s="253"/>
      <c r="X299" s="104"/>
      <c r="Y299" s="111"/>
      <c r="Z299" s="309"/>
      <c r="AA299" s="317"/>
      <c r="AB299" s="309"/>
      <c r="AC299" s="297"/>
      <c r="AD299" s="309"/>
      <c r="AE299" s="297"/>
      <c r="AF299" s="297"/>
      <c r="AG299" s="32"/>
      <c r="AH299" s="32"/>
      <c r="AI299" s="326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</row>
    <row r="300" ht="15.75" customHeight="1">
      <c r="A300" s="21"/>
      <c r="B300" s="21"/>
      <c r="C300" s="21"/>
      <c r="D300" s="182"/>
      <c r="E300" s="71"/>
      <c r="F300" s="21"/>
      <c r="G300" s="21"/>
      <c r="H300" s="21"/>
      <c r="I300" s="21"/>
      <c r="J300" s="104"/>
      <c r="K300" s="104"/>
      <c r="L300" s="104"/>
      <c r="M300" s="104"/>
      <c r="N300" s="111"/>
      <c r="O300" s="386"/>
      <c r="P300" s="315"/>
      <c r="Q300" s="104"/>
      <c r="R300" s="104"/>
      <c r="S300" s="326"/>
      <c r="T300" s="111"/>
      <c r="U300" s="329"/>
      <c r="V300" s="253"/>
      <c r="W300" s="253"/>
      <c r="X300" s="104"/>
      <c r="Y300" s="111"/>
      <c r="Z300" s="309"/>
      <c r="AA300" s="317"/>
      <c r="AB300" s="309"/>
      <c r="AC300" s="297"/>
      <c r="AD300" s="309"/>
      <c r="AE300" s="297"/>
      <c r="AF300" s="297"/>
      <c r="AG300" s="32"/>
      <c r="AH300" s="32"/>
      <c r="AI300" s="326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</row>
    <row r="301" ht="15.75" customHeight="1">
      <c r="A301" s="21"/>
      <c r="B301" s="21"/>
      <c r="C301" s="21"/>
      <c r="D301" s="182"/>
      <c r="E301" s="71"/>
      <c r="F301" s="21"/>
      <c r="G301" s="21"/>
      <c r="H301" s="21"/>
      <c r="I301" s="21"/>
      <c r="J301" s="104"/>
      <c r="K301" s="104"/>
      <c r="L301" s="104"/>
      <c r="M301" s="104"/>
      <c r="N301" s="111"/>
      <c r="O301" s="386"/>
      <c r="P301" s="315"/>
      <c r="Q301" s="104"/>
      <c r="R301" s="104"/>
      <c r="S301" s="326"/>
      <c r="T301" s="111"/>
      <c r="U301" s="329"/>
      <c r="V301" s="253"/>
      <c r="W301" s="253"/>
      <c r="X301" s="104"/>
      <c r="Y301" s="111"/>
      <c r="Z301" s="309"/>
      <c r="AA301" s="317"/>
      <c r="AB301" s="309"/>
      <c r="AC301" s="297"/>
      <c r="AD301" s="309"/>
      <c r="AE301" s="297"/>
      <c r="AF301" s="297"/>
      <c r="AG301" s="32"/>
      <c r="AH301" s="32"/>
      <c r="AI301" s="326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</row>
    <row r="302" ht="15.75" customHeight="1">
      <c r="A302" s="21"/>
      <c r="B302" s="21"/>
      <c r="C302" s="21"/>
      <c r="D302" s="182"/>
      <c r="E302" s="71"/>
      <c r="F302" s="21"/>
      <c r="G302" s="21"/>
      <c r="H302" s="21"/>
      <c r="I302" s="21"/>
      <c r="J302" s="104"/>
      <c r="K302" s="104"/>
      <c r="L302" s="104"/>
      <c r="M302" s="104"/>
      <c r="N302" s="111"/>
      <c r="O302" s="386"/>
      <c r="P302" s="315"/>
      <c r="Q302" s="104"/>
      <c r="R302" s="104"/>
      <c r="S302" s="326"/>
      <c r="T302" s="111"/>
      <c r="U302" s="329"/>
      <c r="V302" s="253"/>
      <c r="W302" s="253"/>
      <c r="X302" s="104"/>
      <c r="Y302" s="111"/>
      <c r="Z302" s="309"/>
      <c r="AA302" s="317"/>
      <c r="AB302" s="309"/>
      <c r="AC302" s="297"/>
      <c r="AD302" s="309"/>
      <c r="AE302" s="297"/>
      <c r="AF302" s="297"/>
      <c r="AG302" s="32"/>
      <c r="AH302" s="32"/>
      <c r="AI302" s="326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</row>
    <row r="303" ht="15.75" customHeight="1">
      <c r="A303" s="21"/>
      <c r="B303" s="21"/>
      <c r="C303" s="21"/>
      <c r="D303" s="182"/>
      <c r="E303" s="71"/>
      <c r="F303" s="21"/>
      <c r="G303" s="21"/>
      <c r="H303" s="21"/>
      <c r="I303" s="21"/>
      <c r="J303" s="104"/>
      <c r="K303" s="104"/>
      <c r="L303" s="104"/>
      <c r="M303" s="104"/>
      <c r="N303" s="111"/>
      <c r="O303" s="386"/>
      <c r="P303" s="315"/>
      <c r="Q303" s="104"/>
      <c r="R303" s="104"/>
      <c r="S303" s="326"/>
      <c r="T303" s="111"/>
      <c r="U303" s="329"/>
      <c r="V303" s="253"/>
      <c r="W303" s="253"/>
      <c r="X303" s="104"/>
      <c r="Y303" s="111"/>
      <c r="Z303" s="309"/>
      <c r="AA303" s="317"/>
      <c r="AB303" s="309"/>
      <c r="AC303" s="297"/>
      <c r="AD303" s="309"/>
      <c r="AE303" s="297"/>
      <c r="AF303" s="297"/>
      <c r="AG303" s="32"/>
      <c r="AH303" s="32"/>
      <c r="AI303" s="326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</row>
    <row r="304" ht="15.75" customHeight="1">
      <c r="A304" s="21"/>
      <c r="B304" s="21"/>
      <c r="C304" s="21"/>
      <c r="D304" s="182"/>
      <c r="E304" s="71"/>
      <c r="F304" s="21"/>
      <c r="G304" s="21"/>
      <c r="H304" s="21"/>
      <c r="I304" s="21"/>
      <c r="J304" s="104"/>
      <c r="K304" s="104"/>
      <c r="L304" s="104"/>
      <c r="M304" s="104"/>
      <c r="N304" s="111"/>
      <c r="O304" s="386"/>
      <c r="P304" s="315"/>
      <c r="Q304" s="104"/>
      <c r="R304" s="104"/>
      <c r="S304" s="326"/>
      <c r="T304" s="111"/>
      <c r="U304" s="329"/>
      <c r="V304" s="253"/>
      <c r="W304" s="253"/>
      <c r="X304" s="104"/>
      <c r="Y304" s="111"/>
      <c r="Z304" s="309"/>
      <c r="AA304" s="317"/>
      <c r="AB304" s="309"/>
      <c r="AC304" s="297"/>
      <c r="AD304" s="309"/>
      <c r="AE304" s="297"/>
      <c r="AF304" s="297"/>
      <c r="AG304" s="32"/>
      <c r="AH304" s="32"/>
      <c r="AI304" s="326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</row>
    <row r="305" ht="15.75" customHeight="1">
      <c r="A305" s="21"/>
      <c r="B305" s="21"/>
      <c r="C305" s="21"/>
      <c r="D305" s="182"/>
      <c r="E305" s="71"/>
      <c r="F305" s="21"/>
      <c r="G305" s="21"/>
      <c r="H305" s="21"/>
      <c r="I305" s="21"/>
      <c r="J305" s="104"/>
      <c r="K305" s="104"/>
      <c r="L305" s="104"/>
      <c r="M305" s="104"/>
      <c r="N305" s="111"/>
      <c r="O305" s="386"/>
      <c r="P305" s="315"/>
      <c r="Q305" s="104"/>
      <c r="R305" s="104"/>
      <c r="S305" s="326"/>
      <c r="T305" s="111"/>
      <c r="U305" s="329"/>
      <c r="V305" s="253"/>
      <c r="W305" s="253"/>
      <c r="X305" s="104"/>
      <c r="Y305" s="111"/>
      <c r="Z305" s="309"/>
      <c r="AA305" s="317"/>
      <c r="AB305" s="309"/>
      <c r="AC305" s="297"/>
      <c r="AD305" s="309"/>
      <c r="AE305" s="297"/>
      <c r="AF305" s="297"/>
      <c r="AG305" s="32"/>
      <c r="AH305" s="32"/>
      <c r="AI305" s="326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</row>
    <row r="306" ht="15.75" customHeight="1">
      <c r="A306" s="21"/>
      <c r="B306" s="21"/>
      <c r="C306" s="21"/>
      <c r="D306" s="182"/>
      <c r="E306" s="71"/>
      <c r="F306" s="21"/>
      <c r="G306" s="21"/>
      <c r="H306" s="21"/>
      <c r="I306" s="21"/>
      <c r="J306" s="104"/>
      <c r="K306" s="104"/>
      <c r="L306" s="104"/>
      <c r="M306" s="104"/>
      <c r="N306" s="111"/>
      <c r="O306" s="386"/>
      <c r="P306" s="315"/>
      <c r="Q306" s="104"/>
      <c r="R306" s="104"/>
      <c r="S306" s="326"/>
      <c r="T306" s="111"/>
      <c r="U306" s="329"/>
      <c r="V306" s="253"/>
      <c r="W306" s="253"/>
      <c r="X306" s="104"/>
      <c r="Y306" s="111"/>
      <c r="Z306" s="309"/>
      <c r="AA306" s="317"/>
      <c r="AB306" s="309"/>
      <c r="AC306" s="297"/>
      <c r="AD306" s="309"/>
      <c r="AE306" s="297"/>
      <c r="AF306" s="297"/>
      <c r="AG306" s="32"/>
      <c r="AH306" s="32"/>
      <c r="AI306" s="326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</row>
    <row r="307" ht="15.75" customHeight="1">
      <c r="A307" s="21"/>
      <c r="B307" s="21"/>
      <c r="C307" s="21"/>
      <c r="D307" s="182"/>
      <c r="E307" s="71"/>
      <c r="F307" s="21"/>
      <c r="G307" s="21"/>
      <c r="H307" s="21"/>
      <c r="I307" s="21"/>
      <c r="J307" s="104"/>
      <c r="K307" s="104"/>
      <c r="L307" s="104"/>
      <c r="M307" s="104"/>
      <c r="N307" s="111"/>
      <c r="O307" s="386"/>
      <c r="P307" s="315"/>
      <c r="Q307" s="104"/>
      <c r="R307" s="104"/>
      <c r="S307" s="326"/>
      <c r="T307" s="111"/>
      <c r="U307" s="329"/>
      <c r="V307" s="253"/>
      <c r="W307" s="253"/>
      <c r="X307" s="104"/>
      <c r="Y307" s="111"/>
      <c r="Z307" s="309"/>
      <c r="AA307" s="317"/>
      <c r="AB307" s="309"/>
      <c r="AC307" s="297"/>
      <c r="AD307" s="309"/>
      <c r="AE307" s="297"/>
      <c r="AF307" s="297"/>
      <c r="AG307" s="32"/>
      <c r="AH307" s="32"/>
      <c r="AI307" s="326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</row>
    <row r="308" ht="15.75" customHeight="1">
      <c r="A308" s="21"/>
      <c r="B308" s="21"/>
      <c r="C308" s="21"/>
      <c r="D308" s="32"/>
      <c r="E308" s="71"/>
      <c r="F308" s="21"/>
      <c r="G308" s="21"/>
      <c r="H308" s="21"/>
      <c r="I308" s="21"/>
      <c r="J308" s="104"/>
      <c r="K308" s="104"/>
      <c r="L308" s="104"/>
      <c r="M308" s="104"/>
      <c r="N308" s="111"/>
      <c r="O308" s="386"/>
      <c r="P308" s="315"/>
      <c r="Q308" s="104"/>
      <c r="R308" s="104"/>
      <c r="S308" s="326"/>
      <c r="T308" s="111"/>
      <c r="U308" s="329"/>
      <c r="V308" s="253"/>
      <c r="W308" s="253"/>
      <c r="X308" s="104"/>
      <c r="Y308" s="111"/>
      <c r="Z308" s="309"/>
      <c r="AA308" s="317"/>
      <c r="AB308" s="309"/>
      <c r="AC308" s="297"/>
      <c r="AD308" s="309"/>
      <c r="AE308" s="297"/>
      <c r="AF308" s="297"/>
      <c r="AG308" s="32"/>
      <c r="AH308" s="32"/>
      <c r="AI308" s="326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</row>
    <row r="309" ht="15.75" customHeight="1">
      <c r="A309" s="21"/>
      <c r="B309" s="21"/>
      <c r="C309" s="21"/>
      <c r="D309" s="32"/>
      <c r="E309" s="71"/>
      <c r="F309" s="21"/>
      <c r="G309" s="21"/>
      <c r="H309" s="21"/>
      <c r="I309" s="21"/>
      <c r="J309" s="104"/>
      <c r="K309" s="104"/>
      <c r="L309" s="104"/>
      <c r="M309" s="104"/>
      <c r="N309" s="111"/>
      <c r="O309" s="386"/>
      <c r="P309" s="315"/>
      <c r="Q309" s="104"/>
      <c r="R309" s="104"/>
      <c r="S309" s="326"/>
      <c r="T309" s="111"/>
      <c r="U309" s="329"/>
      <c r="V309" s="253"/>
      <c r="W309" s="253"/>
      <c r="X309" s="104"/>
      <c r="Y309" s="111"/>
      <c r="Z309" s="309"/>
      <c r="AA309" s="317"/>
      <c r="AB309" s="309"/>
      <c r="AC309" s="297"/>
      <c r="AD309" s="309"/>
      <c r="AE309" s="297"/>
      <c r="AF309" s="297"/>
      <c r="AG309" s="32"/>
      <c r="AH309" s="32"/>
      <c r="AI309" s="326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</row>
    <row r="310" ht="15.75" customHeight="1">
      <c r="A310" s="21"/>
      <c r="B310" s="21"/>
      <c r="C310" s="21"/>
      <c r="D310" s="32"/>
      <c r="E310" s="71"/>
      <c r="F310" s="21"/>
      <c r="G310" s="21"/>
      <c r="H310" s="21"/>
      <c r="I310" s="21"/>
      <c r="J310" s="104"/>
      <c r="K310" s="104"/>
      <c r="L310" s="104"/>
      <c r="M310" s="104"/>
      <c r="N310" s="111"/>
      <c r="O310" s="386"/>
      <c r="P310" s="315"/>
      <c r="Q310" s="104"/>
      <c r="R310" s="104"/>
      <c r="S310" s="326"/>
      <c r="T310" s="111"/>
      <c r="U310" s="329"/>
      <c r="V310" s="253"/>
      <c r="W310" s="253"/>
      <c r="X310" s="104"/>
      <c r="Y310" s="111"/>
      <c r="Z310" s="309"/>
      <c r="AA310" s="317"/>
      <c r="AB310" s="309"/>
      <c r="AC310" s="297"/>
      <c r="AD310" s="309"/>
      <c r="AE310" s="297"/>
      <c r="AF310" s="297"/>
      <c r="AG310" s="32"/>
      <c r="AH310" s="32"/>
      <c r="AI310" s="326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</row>
    <row r="311" ht="15.75" customHeight="1">
      <c r="A311" s="21"/>
      <c r="B311" s="21"/>
      <c r="C311" s="21"/>
      <c r="D311" s="32"/>
      <c r="E311" s="71"/>
      <c r="F311" s="21"/>
      <c r="G311" s="21"/>
      <c r="H311" s="21"/>
      <c r="I311" s="21"/>
      <c r="J311" s="104"/>
      <c r="K311" s="104"/>
      <c r="L311" s="104"/>
      <c r="M311" s="104"/>
      <c r="N311" s="111"/>
      <c r="O311" s="386"/>
      <c r="P311" s="315"/>
      <c r="Q311" s="104"/>
      <c r="R311" s="104"/>
      <c r="S311" s="326"/>
      <c r="T311" s="111"/>
      <c r="U311" s="329"/>
      <c r="V311" s="253"/>
      <c r="W311" s="253"/>
      <c r="X311" s="104"/>
      <c r="Y311" s="111"/>
      <c r="Z311" s="309"/>
      <c r="AA311" s="317"/>
      <c r="AB311" s="309"/>
      <c r="AC311" s="297"/>
      <c r="AD311" s="309"/>
      <c r="AE311" s="297"/>
      <c r="AF311" s="297"/>
      <c r="AG311" s="32"/>
      <c r="AH311" s="32"/>
      <c r="AI311" s="326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</row>
    <row r="312" ht="15.75" customHeight="1">
      <c r="A312" s="21"/>
      <c r="B312" s="21"/>
      <c r="C312" s="21"/>
      <c r="D312" s="32"/>
      <c r="E312" s="183"/>
      <c r="F312" s="21"/>
      <c r="G312" s="21"/>
      <c r="H312" s="21"/>
      <c r="I312" s="21"/>
      <c r="J312" s="104"/>
      <c r="K312" s="104"/>
      <c r="L312" s="104"/>
      <c r="M312" s="104"/>
      <c r="N312" s="111"/>
      <c r="O312" s="386"/>
      <c r="P312" s="315"/>
      <c r="Q312" s="104"/>
      <c r="R312" s="104"/>
      <c r="S312" s="326"/>
      <c r="T312" s="111"/>
      <c r="U312" s="329"/>
      <c r="V312" s="253"/>
      <c r="W312" s="253"/>
      <c r="X312" s="104"/>
      <c r="Y312" s="111"/>
      <c r="Z312" s="309"/>
      <c r="AA312" s="317"/>
      <c r="AB312" s="309"/>
      <c r="AC312" s="297"/>
      <c r="AD312" s="309"/>
      <c r="AE312" s="297"/>
      <c r="AF312" s="297"/>
      <c r="AG312" s="32"/>
      <c r="AH312" s="32"/>
      <c r="AI312" s="326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</row>
    <row r="313" ht="15.75" customHeight="1">
      <c r="A313" s="21"/>
      <c r="B313" s="21"/>
      <c r="C313" s="21"/>
      <c r="D313" s="32"/>
      <c r="E313" s="71"/>
      <c r="F313" s="21"/>
      <c r="G313" s="21"/>
      <c r="H313" s="21"/>
      <c r="I313" s="21"/>
      <c r="J313" s="104"/>
      <c r="K313" s="104"/>
      <c r="L313" s="104"/>
      <c r="M313" s="104"/>
      <c r="N313" s="111"/>
      <c r="O313" s="386"/>
      <c r="P313" s="315"/>
      <c r="Q313" s="104"/>
      <c r="R313" s="104"/>
      <c r="S313" s="326"/>
      <c r="T313" s="111"/>
      <c r="U313" s="329"/>
      <c r="V313" s="253"/>
      <c r="W313" s="253"/>
      <c r="X313" s="104"/>
      <c r="Y313" s="111"/>
      <c r="Z313" s="309"/>
      <c r="AA313" s="317"/>
      <c r="AB313" s="309"/>
      <c r="AC313" s="297"/>
      <c r="AD313" s="309"/>
      <c r="AE313" s="297"/>
      <c r="AF313" s="297"/>
      <c r="AG313" s="32"/>
      <c r="AH313" s="32"/>
      <c r="AI313" s="326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</row>
    <row r="314" ht="15.75" customHeight="1">
      <c r="A314" s="21"/>
      <c r="B314" s="21"/>
      <c r="C314" s="21"/>
      <c r="D314" s="32"/>
      <c r="E314" s="71"/>
      <c r="F314" s="21"/>
      <c r="G314" s="21"/>
      <c r="H314" s="21"/>
      <c r="I314" s="21"/>
      <c r="J314" s="104"/>
      <c r="K314" s="104"/>
      <c r="L314" s="104"/>
      <c r="M314" s="104"/>
      <c r="N314" s="111"/>
      <c r="O314" s="386"/>
      <c r="P314" s="315"/>
      <c r="Q314" s="104"/>
      <c r="R314" s="104"/>
      <c r="S314" s="326"/>
      <c r="T314" s="111"/>
      <c r="U314" s="329"/>
      <c r="V314" s="253"/>
      <c r="W314" s="253"/>
      <c r="X314" s="104"/>
      <c r="Y314" s="111"/>
      <c r="Z314" s="309"/>
      <c r="AA314" s="317"/>
      <c r="AB314" s="309"/>
      <c r="AC314" s="297"/>
      <c r="AD314" s="309"/>
      <c r="AE314" s="297"/>
      <c r="AF314" s="297"/>
      <c r="AG314" s="32"/>
      <c r="AH314" s="32"/>
      <c r="AI314" s="326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</row>
    <row r="315" ht="15.75" customHeight="1">
      <c r="A315" s="21"/>
      <c r="B315" s="21"/>
      <c r="C315" s="21"/>
      <c r="D315" s="32"/>
      <c r="E315" s="71"/>
      <c r="F315" s="21"/>
      <c r="G315" s="21"/>
      <c r="H315" s="21"/>
      <c r="I315" s="21"/>
      <c r="J315" s="104"/>
      <c r="K315" s="104"/>
      <c r="L315" s="104"/>
      <c r="M315" s="104"/>
      <c r="N315" s="111"/>
      <c r="O315" s="386"/>
      <c r="P315" s="315"/>
      <c r="Q315" s="104"/>
      <c r="R315" s="104"/>
      <c r="S315" s="326"/>
      <c r="T315" s="111"/>
      <c r="U315" s="329"/>
      <c r="V315" s="253"/>
      <c r="W315" s="253"/>
      <c r="X315" s="104"/>
      <c r="Y315" s="111"/>
      <c r="Z315" s="309"/>
      <c r="AA315" s="317"/>
      <c r="AB315" s="309"/>
      <c r="AC315" s="297"/>
      <c r="AD315" s="309"/>
      <c r="AE315" s="297"/>
      <c r="AF315" s="297"/>
      <c r="AG315" s="32"/>
      <c r="AH315" s="32"/>
      <c r="AI315" s="326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</row>
    <row r="316" ht="15.75" customHeight="1">
      <c r="A316" s="21"/>
      <c r="B316" s="21"/>
      <c r="C316" s="21"/>
      <c r="D316" s="32"/>
      <c r="E316" s="71"/>
      <c r="F316" s="21"/>
      <c r="G316" s="21"/>
      <c r="H316" s="21"/>
      <c r="I316" s="21"/>
      <c r="J316" s="104"/>
      <c r="K316" s="104"/>
      <c r="L316" s="104"/>
      <c r="M316" s="104"/>
      <c r="N316" s="111"/>
      <c r="O316" s="386"/>
      <c r="P316" s="315"/>
      <c r="Q316" s="104"/>
      <c r="R316" s="104"/>
      <c r="S316" s="326"/>
      <c r="T316" s="111"/>
      <c r="U316" s="329"/>
      <c r="V316" s="253"/>
      <c r="W316" s="253"/>
      <c r="X316" s="104"/>
      <c r="Y316" s="111"/>
      <c r="Z316" s="309"/>
      <c r="AA316" s="317"/>
      <c r="AB316" s="309"/>
      <c r="AC316" s="297"/>
      <c r="AD316" s="309"/>
      <c r="AE316" s="297"/>
      <c r="AF316" s="297"/>
      <c r="AG316" s="32"/>
      <c r="AH316" s="32"/>
      <c r="AI316" s="326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</row>
    <row r="317" ht="15.75" customHeight="1">
      <c r="A317" s="21"/>
      <c r="B317" s="21"/>
      <c r="C317" s="21"/>
      <c r="D317" s="32"/>
      <c r="E317" s="71"/>
      <c r="F317" s="21"/>
      <c r="G317" s="21"/>
      <c r="H317" s="21"/>
      <c r="I317" s="21"/>
      <c r="J317" s="104"/>
      <c r="K317" s="104"/>
      <c r="L317" s="104"/>
      <c r="M317" s="104"/>
      <c r="N317" s="111"/>
      <c r="O317" s="386"/>
      <c r="P317" s="315"/>
      <c r="Q317" s="104"/>
      <c r="R317" s="104"/>
      <c r="S317" s="326"/>
      <c r="T317" s="111"/>
      <c r="U317" s="329"/>
      <c r="V317" s="253"/>
      <c r="W317" s="253"/>
      <c r="X317" s="104"/>
      <c r="Y317" s="111"/>
      <c r="Z317" s="309"/>
      <c r="AA317" s="317"/>
      <c r="AB317" s="309"/>
      <c r="AC317" s="297"/>
      <c r="AD317" s="309"/>
      <c r="AE317" s="297"/>
      <c r="AF317" s="297"/>
      <c r="AG317" s="32"/>
      <c r="AH317" s="32"/>
      <c r="AI317" s="326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</row>
    <row r="318" ht="15.75" customHeight="1">
      <c r="A318" s="21"/>
      <c r="B318" s="21"/>
      <c r="C318" s="21"/>
      <c r="D318" s="32"/>
      <c r="E318" s="71"/>
      <c r="F318" s="21"/>
      <c r="G318" s="21"/>
      <c r="H318" s="21"/>
      <c r="I318" s="21"/>
      <c r="J318" s="104"/>
      <c r="K318" s="104"/>
      <c r="L318" s="104"/>
      <c r="M318" s="104"/>
      <c r="N318" s="111"/>
      <c r="O318" s="386"/>
      <c r="P318" s="315"/>
      <c r="Q318" s="104"/>
      <c r="R318" s="104"/>
      <c r="S318" s="326"/>
      <c r="T318" s="111"/>
      <c r="U318" s="329"/>
      <c r="V318" s="253"/>
      <c r="W318" s="253"/>
      <c r="X318" s="104"/>
      <c r="Y318" s="111"/>
      <c r="Z318" s="309"/>
      <c r="AA318" s="317"/>
      <c r="AB318" s="309"/>
      <c r="AC318" s="297"/>
      <c r="AD318" s="309"/>
      <c r="AE318" s="297"/>
      <c r="AF318" s="297"/>
      <c r="AG318" s="32"/>
      <c r="AH318" s="32"/>
      <c r="AI318" s="326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</row>
    <row r="319" ht="15.75" customHeight="1">
      <c r="A319" s="21"/>
      <c r="B319" s="21"/>
      <c r="C319" s="21"/>
      <c r="D319" s="32"/>
      <c r="E319" s="71"/>
      <c r="F319" s="21"/>
      <c r="G319" s="21"/>
      <c r="H319" s="21"/>
      <c r="I319" s="21"/>
      <c r="J319" s="104"/>
      <c r="K319" s="104"/>
      <c r="L319" s="104"/>
      <c r="M319" s="104"/>
      <c r="N319" s="111"/>
      <c r="O319" s="386"/>
      <c r="P319" s="315"/>
      <c r="Q319" s="104"/>
      <c r="R319" s="104"/>
      <c r="S319" s="326"/>
      <c r="T319" s="111"/>
      <c r="U319" s="329"/>
      <c r="V319" s="253"/>
      <c r="W319" s="253"/>
      <c r="X319" s="104"/>
      <c r="Y319" s="111"/>
      <c r="Z319" s="309"/>
      <c r="AA319" s="317"/>
      <c r="AB319" s="309"/>
      <c r="AC319" s="297"/>
      <c r="AD319" s="309"/>
      <c r="AE319" s="297"/>
      <c r="AF319" s="297"/>
      <c r="AG319" s="32"/>
      <c r="AH319" s="32"/>
      <c r="AI319" s="326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</row>
    <row r="320" ht="15.75" customHeight="1">
      <c r="A320" s="21"/>
      <c r="B320" s="21"/>
      <c r="C320" s="21"/>
      <c r="D320" s="32"/>
      <c r="E320" s="71"/>
      <c r="F320" s="21"/>
      <c r="G320" s="21"/>
      <c r="H320" s="21"/>
      <c r="I320" s="21"/>
      <c r="J320" s="104"/>
      <c r="K320" s="104"/>
      <c r="L320" s="104"/>
      <c r="M320" s="104"/>
      <c r="N320" s="111"/>
      <c r="O320" s="386"/>
      <c r="P320" s="315"/>
      <c r="Q320" s="104"/>
      <c r="R320" s="104"/>
      <c r="S320" s="326"/>
      <c r="T320" s="111"/>
      <c r="U320" s="329"/>
      <c r="V320" s="253"/>
      <c r="W320" s="253"/>
      <c r="X320" s="104"/>
      <c r="Y320" s="111"/>
      <c r="Z320" s="309"/>
      <c r="AA320" s="317"/>
      <c r="AB320" s="309"/>
      <c r="AC320" s="297"/>
      <c r="AD320" s="309"/>
      <c r="AE320" s="297"/>
      <c r="AF320" s="297"/>
      <c r="AG320" s="32"/>
      <c r="AH320" s="32"/>
      <c r="AI320" s="326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</row>
    <row r="321" ht="15.75" customHeight="1">
      <c r="A321" s="21"/>
      <c r="B321" s="21"/>
      <c r="C321" s="21"/>
      <c r="D321" s="32"/>
      <c r="E321" s="71"/>
      <c r="F321" s="21"/>
      <c r="G321" s="21"/>
      <c r="H321" s="21"/>
      <c r="I321" s="21"/>
      <c r="J321" s="104"/>
      <c r="K321" s="104"/>
      <c r="L321" s="104"/>
      <c r="M321" s="104"/>
      <c r="N321" s="111"/>
      <c r="O321" s="386"/>
      <c r="P321" s="315"/>
      <c r="Q321" s="104"/>
      <c r="R321" s="104"/>
      <c r="S321" s="326"/>
      <c r="T321" s="111"/>
      <c r="U321" s="329"/>
      <c r="V321" s="253"/>
      <c r="W321" s="253"/>
      <c r="X321" s="104"/>
      <c r="Y321" s="111"/>
      <c r="Z321" s="309"/>
      <c r="AA321" s="317"/>
      <c r="AB321" s="309"/>
      <c r="AC321" s="297"/>
      <c r="AD321" s="309"/>
      <c r="AE321" s="297"/>
      <c r="AF321" s="297"/>
      <c r="AG321" s="32"/>
      <c r="AH321" s="32"/>
      <c r="AI321" s="326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</row>
    <row r="322" ht="15.75" customHeight="1">
      <c r="A322" s="21"/>
      <c r="B322" s="21"/>
      <c r="C322" s="21"/>
      <c r="D322" s="32"/>
      <c r="E322" s="71"/>
      <c r="F322" s="21"/>
      <c r="G322" s="21"/>
      <c r="H322" s="21"/>
      <c r="I322" s="21"/>
      <c r="J322" s="104"/>
      <c r="K322" s="104"/>
      <c r="L322" s="104"/>
      <c r="M322" s="104"/>
      <c r="N322" s="111"/>
      <c r="O322" s="386"/>
      <c r="P322" s="315"/>
      <c r="Q322" s="104"/>
      <c r="R322" s="104"/>
      <c r="S322" s="326"/>
      <c r="T322" s="111"/>
      <c r="U322" s="329"/>
      <c r="V322" s="253"/>
      <c r="W322" s="253"/>
      <c r="X322" s="104"/>
      <c r="Y322" s="111"/>
      <c r="Z322" s="309"/>
      <c r="AA322" s="317"/>
      <c r="AB322" s="309"/>
      <c r="AC322" s="297"/>
      <c r="AD322" s="309"/>
      <c r="AE322" s="297"/>
      <c r="AF322" s="297"/>
      <c r="AG322" s="32"/>
      <c r="AH322" s="32"/>
      <c r="AI322" s="326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</row>
    <row r="323" ht="15.75" customHeight="1">
      <c r="A323" s="21"/>
      <c r="B323" s="21"/>
      <c r="C323" s="21"/>
      <c r="D323" s="32"/>
      <c r="E323" s="71"/>
      <c r="F323" s="21"/>
      <c r="G323" s="21"/>
      <c r="H323" s="21"/>
      <c r="I323" s="21"/>
      <c r="J323" s="104"/>
      <c r="K323" s="104"/>
      <c r="L323" s="104"/>
      <c r="M323" s="104"/>
      <c r="N323" s="111"/>
      <c r="O323" s="386"/>
      <c r="P323" s="315"/>
      <c r="Q323" s="104"/>
      <c r="R323" s="104"/>
      <c r="S323" s="326"/>
      <c r="T323" s="111"/>
      <c r="U323" s="329"/>
      <c r="V323" s="253"/>
      <c r="W323" s="253"/>
      <c r="X323" s="104"/>
      <c r="Y323" s="111"/>
      <c r="Z323" s="309"/>
      <c r="AA323" s="317"/>
      <c r="AB323" s="309"/>
      <c r="AC323" s="297"/>
      <c r="AD323" s="309"/>
      <c r="AE323" s="297"/>
      <c r="AF323" s="297"/>
      <c r="AG323" s="32"/>
      <c r="AH323" s="32"/>
      <c r="AI323" s="326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</row>
    <row r="324" ht="15.75" customHeight="1">
      <c r="A324" s="21"/>
      <c r="B324" s="21"/>
      <c r="C324" s="21"/>
      <c r="D324" s="32"/>
      <c r="E324" s="71"/>
      <c r="F324" s="21"/>
      <c r="G324" s="21"/>
      <c r="H324" s="21"/>
      <c r="I324" s="21"/>
      <c r="J324" s="104"/>
      <c r="K324" s="104"/>
      <c r="L324" s="104"/>
      <c r="M324" s="104"/>
      <c r="N324" s="111"/>
      <c r="O324" s="386"/>
      <c r="P324" s="315"/>
      <c r="Q324" s="104"/>
      <c r="R324" s="104"/>
      <c r="S324" s="326"/>
      <c r="T324" s="111"/>
      <c r="U324" s="329"/>
      <c r="V324" s="253"/>
      <c r="W324" s="253"/>
      <c r="X324" s="104"/>
      <c r="Y324" s="111"/>
      <c r="Z324" s="309"/>
      <c r="AA324" s="317"/>
      <c r="AB324" s="309"/>
      <c r="AC324" s="297"/>
      <c r="AD324" s="309"/>
      <c r="AE324" s="297"/>
      <c r="AF324" s="297"/>
      <c r="AG324" s="32"/>
      <c r="AH324" s="32"/>
      <c r="AI324" s="326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</row>
    <row r="325" ht="15.75" customHeight="1">
      <c r="A325" s="21"/>
      <c r="B325" s="21"/>
      <c r="C325" s="21"/>
      <c r="D325" s="32"/>
      <c r="E325" s="71"/>
      <c r="F325" s="21"/>
      <c r="G325" s="21"/>
      <c r="H325" s="21"/>
      <c r="I325" s="21"/>
      <c r="J325" s="104"/>
      <c r="K325" s="104"/>
      <c r="L325" s="104"/>
      <c r="M325" s="104"/>
      <c r="N325" s="111"/>
      <c r="O325" s="386"/>
      <c r="P325" s="315"/>
      <c r="Q325" s="104"/>
      <c r="R325" s="104"/>
      <c r="S325" s="326"/>
      <c r="T325" s="111"/>
      <c r="U325" s="329"/>
      <c r="V325" s="253"/>
      <c r="W325" s="253"/>
      <c r="X325" s="104"/>
      <c r="Y325" s="111"/>
      <c r="Z325" s="309"/>
      <c r="AA325" s="317"/>
      <c r="AB325" s="309"/>
      <c r="AC325" s="297"/>
      <c r="AD325" s="309"/>
      <c r="AE325" s="297"/>
      <c r="AF325" s="297"/>
      <c r="AG325" s="32"/>
      <c r="AH325" s="32"/>
      <c r="AI325" s="326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</row>
    <row r="326" ht="15.75" customHeight="1">
      <c r="A326" s="21"/>
      <c r="B326" s="21"/>
      <c r="C326" s="21"/>
      <c r="D326" s="32"/>
      <c r="E326" s="71"/>
      <c r="F326" s="21"/>
      <c r="G326" s="21"/>
      <c r="H326" s="21"/>
      <c r="I326" s="21"/>
      <c r="J326" s="104"/>
      <c r="K326" s="104"/>
      <c r="L326" s="104"/>
      <c r="M326" s="104"/>
      <c r="N326" s="111"/>
      <c r="O326" s="386"/>
      <c r="P326" s="315"/>
      <c r="Q326" s="104"/>
      <c r="R326" s="104"/>
      <c r="S326" s="326"/>
      <c r="T326" s="111"/>
      <c r="U326" s="329"/>
      <c r="V326" s="253"/>
      <c r="W326" s="253"/>
      <c r="X326" s="104"/>
      <c r="Y326" s="111"/>
      <c r="Z326" s="309"/>
      <c r="AA326" s="317"/>
      <c r="AB326" s="309"/>
      <c r="AC326" s="297"/>
      <c r="AD326" s="309"/>
      <c r="AE326" s="297"/>
      <c r="AF326" s="297"/>
      <c r="AG326" s="32"/>
      <c r="AH326" s="32"/>
      <c r="AI326" s="326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</row>
    <row r="327" ht="15.75" customHeight="1">
      <c r="A327" s="21"/>
      <c r="B327" s="21"/>
      <c r="C327" s="21"/>
      <c r="D327" s="32"/>
      <c r="E327" s="71"/>
      <c r="F327" s="21"/>
      <c r="G327" s="21"/>
      <c r="H327" s="21"/>
      <c r="I327" s="21"/>
      <c r="J327" s="104"/>
      <c r="K327" s="104"/>
      <c r="L327" s="104"/>
      <c r="M327" s="104"/>
      <c r="N327" s="111"/>
      <c r="O327" s="386"/>
      <c r="P327" s="315"/>
      <c r="Q327" s="104"/>
      <c r="R327" s="104"/>
      <c r="S327" s="326"/>
      <c r="T327" s="111"/>
      <c r="U327" s="329"/>
      <c r="V327" s="253"/>
      <c r="W327" s="253"/>
      <c r="X327" s="104"/>
      <c r="Y327" s="111"/>
      <c r="Z327" s="309"/>
      <c r="AA327" s="317"/>
      <c r="AB327" s="309"/>
      <c r="AC327" s="297"/>
      <c r="AD327" s="309"/>
      <c r="AE327" s="297"/>
      <c r="AF327" s="297"/>
      <c r="AG327" s="32"/>
      <c r="AH327" s="32"/>
      <c r="AI327" s="326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</row>
    <row r="328" ht="15.75" customHeight="1">
      <c r="A328" s="21"/>
      <c r="B328" s="21"/>
      <c r="C328" s="21"/>
      <c r="D328" s="32"/>
      <c r="E328" s="71"/>
      <c r="F328" s="21"/>
      <c r="G328" s="21"/>
      <c r="H328" s="21"/>
      <c r="I328" s="21"/>
      <c r="J328" s="104"/>
      <c r="K328" s="104"/>
      <c r="L328" s="104"/>
      <c r="M328" s="104"/>
      <c r="N328" s="111"/>
      <c r="O328" s="386"/>
      <c r="P328" s="315"/>
      <c r="Q328" s="104"/>
      <c r="R328" s="104"/>
      <c r="S328" s="326"/>
      <c r="T328" s="111"/>
      <c r="U328" s="329"/>
      <c r="V328" s="253"/>
      <c r="W328" s="253"/>
      <c r="X328" s="104"/>
      <c r="Y328" s="111"/>
      <c r="Z328" s="309"/>
      <c r="AA328" s="317"/>
      <c r="AB328" s="309"/>
      <c r="AC328" s="297"/>
      <c r="AD328" s="309"/>
      <c r="AE328" s="297"/>
      <c r="AF328" s="297"/>
      <c r="AG328" s="32"/>
      <c r="AH328" s="32"/>
      <c r="AI328" s="326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</row>
    <row r="329" ht="15.75" customHeight="1">
      <c r="A329" s="21"/>
      <c r="B329" s="21"/>
      <c r="C329" s="21"/>
      <c r="D329" s="32"/>
      <c r="E329" s="71"/>
      <c r="F329" s="21"/>
      <c r="G329" s="21"/>
      <c r="H329" s="21"/>
      <c r="I329" s="21"/>
      <c r="J329" s="104"/>
      <c r="K329" s="104"/>
      <c r="L329" s="104"/>
      <c r="M329" s="104"/>
      <c r="N329" s="111"/>
      <c r="O329" s="386"/>
      <c r="P329" s="315"/>
      <c r="Q329" s="104"/>
      <c r="R329" s="104"/>
      <c r="S329" s="326"/>
      <c r="T329" s="111"/>
      <c r="U329" s="329"/>
      <c r="V329" s="253"/>
      <c r="W329" s="253"/>
      <c r="X329" s="104"/>
      <c r="Y329" s="111"/>
      <c r="Z329" s="309"/>
      <c r="AA329" s="317"/>
      <c r="AB329" s="309"/>
      <c r="AC329" s="297"/>
      <c r="AD329" s="309"/>
      <c r="AE329" s="297"/>
      <c r="AF329" s="297"/>
      <c r="AG329" s="32"/>
      <c r="AH329" s="32"/>
      <c r="AI329" s="326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</row>
    <row r="330" ht="15.75" customHeight="1">
      <c r="A330" s="21"/>
      <c r="B330" s="21"/>
      <c r="C330" s="21"/>
      <c r="D330" s="32"/>
      <c r="E330" s="71"/>
      <c r="F330" s="21"/>
      <c r="G330" s="21"/>
      <c r="H330" s="21"/>
      <c r="I330" s="21"/>
      <c r="J330" s="104"/>
      <c r="K330" s="104"/>
      <c r="L330" s="104"/>
      <c r="M330" s="104"/>
      <c r="N330" s="111"/>
      <c r="O330" s="386"/>
      <c r="P330" s="315"/>
      <c r="Q330" s="104"/>
      <c r="R330" s="104"/>
      <c r="S330" s="326"/>
      <c r="T330" s="111"/>
      <c r="U330" s="329"/>
      <c r="V330" s="253"/>
      <c r="W330" s="253"/>
      <c r="X330" s="104"/>
      <c r="Y330" s="111"/>
      <c r="Z330" s="309"/>
      <c r="AA330" s="317"/>
      <c r="AB330" s="309"/>
      <c r="AC330" s="297"/>
      <c r="AD330" s="309"/>
      <c r="AE330" s="297"/>
      <c r="AF330" s="297"/>
      <c r="AG330" s="32"/>
      <c r="AH330" s="32"/>
      <c r="AI330" s="326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</row>
    <row r="331" ht="15.75" customHeight="1">
      <c r="A331" s="21"/>
      <c r="B331" s="21"/>
      <c r="C331" s="21"/>
      <c r="D331" s="32"/>
      <c r="E331" s="71"/>
      <c r="F331" s="21"/>
      <c r="G331" s="21"/>
      <c r="H331" s="21"/>
      <c r="I331" s="21"/>
      <c r="J331" s="104"/>
      <c r="K331" s="104"/>
      <c r="L331" s="104"/>
      <c r="M331" s="104"/>
      <c r="N331" s="111"/>
      <c r="O331" s="386"/>
      <c r="P331" s="315"/>
      <c r="Q331" s="104"/>
      <c r="R331" s="104"/>
      <c r="S331" s="326"/>
      <c r="T331" s="111"/>
      <c r="U331" s="329"/>
      <c r="V331" s="253"/>
      <c r="W331" s="253"/>
      <c r="X331" s="104"/>
      <c r="Y331" s="111"/>
      <c r="Z331" s="309"/>
      <c r="AA331" s="317"/>
      <c r="AB331" s="309"/>
      <c r="AC331" s="297"/>
      <c r="AD331" s="309"/>
      <c r="AE331" s="297"/>
      <c r="AF331" s="297"/>
      <c r="AG331" s="32"/>
      <c r="AH331" s="32"/>
      <c r="AI331" s="326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</row>
    <row r="332" ht="15.75" customHeight="1">
      <c r="A332" s="21"/>
      <c r="B332" s="21"/>
      <c r="C332" s="21"/>
      <c r="D332" s="32"/>
      <c r="E332" s="71"/>
      <c r="F332" s="21"/>
      <c r="G332" s="21"/>
      <c r="H332" s="21"/>
      <c r="I332" s="21"/>
      <c r="J332" s="104"/>
      <c r="K332" s="104"/>
      <c r="L332" s="104"/>
      <c r="M332" s="104"/>
      <c r="N332" s="111"/>
      <c r="O332" s="386"/>
      <c r="P332" s="315"/>
      <c r="Q332" s="104"/>
      <c r="R332" s="104"/>
      <c r="S332" s="326"/>
      <c r="T332" s="111"/>
      <c r="U332" s="329"/>
      <c r="V332" s="253"/>
      <c r="W332" s="253"/>
      <c r="X332" s="104"/>
      <c r="Y332" s="111"/>
      <c r="Z332" s="309"/>
      <c r="AA332" s="317"/>
      <c r="AB332" s="309"/>
      <c r="AC332" s="297"/>
      <c r="AD332" s="309"/>
      <c r="AE332" s="297"/>
      <c r="AF332" s="297"/>
      <c r="AG332" s="32"/>
      <c r="AH332" s="32"/>
      <c r="AI332" s="326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</row>
    <row r="333" ht="15.75" customHeight="1">
      <c r="A333" s="21"/>
      <c r="B333" s="21"/>
      <c r="C333" s="21"/>
      <c r="D333" s="32"/>
      <c r="E333" s="71"/>
      <c r="F333" s="21"/>
      <c r="G333" s="21"/>
      <c r="H333" s="21"/>
      <c r="I333" s="21"/>
      <c r="J333" s="104"/>
      <c r="K333" s="104"/>
      <c r="L333" s="104"/>
      <c r="M333" s="104"/>
      <c r="N333" s="111"/>
      <c r="O333" s="386"/>
      <c r="P333" s="315"/>
      <c r="Q333" s="104"/>
      <c r="R333" s="104"/>
      <c r="S333" s="326"/>
      <c r="T333" s="111"/>
      <c r="U333" s="329"/>
      <c r="V333" s="253"/>
      <c r="W333" s="253"/>
      <c r="X333" s="104"/>
      <c r="Y333" s="111"/>
      <c r="Z333" s="309"/>
      <c r="AA333" s="317"/>
      <c r="AB333" s="309"/>
      <c r="AC333" s="297"/>
      <c r="AD333" s="309"/>
      <c r="AE333" s="297"/>
      <c r="AF333" s="297"/>
      <c r="AG333" s="32"/>
      <c r="AH333" s="32"/>
      <c r="AI333" s="326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</row>
    <row r="334" ht="15.75" customHeight="1">
      <c r="A334" s="21"/>
      <c r="B334" s="21"/>
      <c r="C334" s="21"/>
      <c r="D334" s="32"/>
      <c r="E334" s="71"/>
      <c r="F334" s="21"/>
      <c r="G334" s="21"/>
      <c r="H334" s="21"/>
      <c r="I334" s="21"/>
      <c r="J334" s="104"/>
      <c r="K334" s="104"/>
      <c r="L334" s="104"/>
      <c r="M334" s="104"/>
      <c r="N334" s="111"/>
      <c r="O334" s="386"/>
      <c r="P334" s="315"/>
      <c r="Q334" s="104"/>
      <c r="R334" s="104"/>
      <c r="S334" s="326"/>
      <c r="T334" s="111"/>
      <c r="U334" s="329"/>
      <c r="V334" s="253"/>
      <c r="W334" s="253"/>
      <c r="X334" s="104"/>
      <c r="Y334" s="111"/>
      <c r="Z334" s="309"/>
      <c r="AA334" s="317"/>
      <c r="AB334" s="309"/>
      <c r="AC334" s="297"/>
      <c r="AD334" s="309"/>
      <c r="AE334" s="297"/>
      <c r="AF334" s="297"/>
      <c r="AG334" s="32"/>
      <c r="AH334" s="32"/>
      <c r="AI334" s="326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</row>
    <row r="335" ht="15.75" customHeight="1">
      <c r="A335" s="21"/>
      <c r="B335" s="21"/>
      <c r="C335" s="21"/>
      <c r="D335" s="32"/>
      <c r="E335" s="71"/>
      <c r="F335" s="21"/>
      <c r="G335" s="21"/>
      <c r="H335" s="21"/>
      <c r="I335" s="21"/>
      <c r="J335" s="104"/>
      <c r="K335" s="104"/>
      <c r="L335" s="104"/>
      <c r="M335" s="104"/>
      <c r="N335" s="111"/>
      <c r="O335" s="386"/>
      <c r="P335" s="315"/>
      <c r="Q335" s="104"/>
      <c r="R335" s="104"/>
      <c r="S335" s="326"/>
      <c r="T335" s="111"/>
      <c r="U335" s="329"/>
      <c r="V335" s="253"/>
      <c r="W335" s="253"/>
      <c r="X335" s="104"/>
      <c r="Y335" s="111"/>
      <c r="Z335" s="309"/>
      <c r="AA335" s="317"/>
      <c r="AB335" s="309"/>
      <c r="AC335" s="297"/>
      <c r="AD335" s="309"/>
      <c r="AE335" s="297"/>
      <c r="AF335" s="297"/>
      <c r="AG335" s="32"/>
      <c r="AH335" s="32"/>
      <c r="AI335" s="326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</row>
    <row r="336" ht="15.75" customHeight="1">
      <c r="A336" s="21"/>
      <c r="B336" s="21"/>
      <c r="C336" s="21"/>
      <c r="D336" s="32"/>
      <c r="E336" s="71"/>
      <c r="F336" s="21"/>
      <c r="G336" s="21"/>
      <c r="H336" s="21"/>
      <c r="I336" s="21"/>
      <c r="J336" s="104"/>
      <c r="K336" s="104"/>
      <c r="L336" s="104"/>
      <c r="M336" s="104"/>
      <c r="N336" s="111"/>
      <c r="O336" s="386"/>
      <c r="P336" s="315"/>
      <c r="Q336" s="104"/>
      <c r="R336" s="104"/>
      <c r="S336" s="326"/>
      <c r="T336" s="111"/>
      <c r="U336" s="329"/>
      <c r="V336" s="253"/>
      <c r="W336" s="253"/>
      <c r="X336" s="104"/>
      <c r="Y336" s="111"/>
      <c r="Z336" s="309"/>
      <c r="AA336" s="317"/>
      <c r="AB336" s="309"/>
      <c r="AC336" s="297"/>
      <c r="AD336" s="309"/>
      <c r="AE336" s="297"/>
      <c r="AF336" s="297"/>
      <c r="AG336" s="32"/>
      <c r="AH336" s="32"/>
      <c r="AI336" s="326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</row>
    <row r="337" ht="15.75" customHeight="1">
      <c r="A337" s="21"/>
      <c r="B337" s="21"/>
      <c r="C337" s="21"/>
      <c r="D337" s="32"/>
      <c r="E337" s="71"/>
      <c r="F337" s="21"/>
      <c r="G337" s="21"/>
      <c r="H337" s="21"/>
      <c r="I337" s="21"/>
      <c r="J337" s="104"/>
      <c r="K337" s="104"/>
      <c r="L337" s="104"/>
      <c r="M337" s="104"/>
      <c r="N337" s="111"/>
      <c r="O337" s="386"/>
      <c r="P337" s="315"/>
      <c r="Q337" s="104"/>
      <c r="R337" s="104"/>
      <c r="S337" s="326"/>
      <c r="T337" s="111"/>
      <c r="U337" s="329"/>
      <c r="V337" s="253"/>
      <c r="W337" s="253"/>
      <c r="X337" s="104"/>
      <c r="Y337" s="111"/>
      <c r="Z337" s="309"/>
      <c r="AA337" s="317"/>
      <c r="AB337" s="309"/>
      <c r="AC337" s="297"/>
      <c r="AD337" s="309"/>
      <c r="AE337" s="297"/>
      <c r="AF337" s="297"/>
      <c r="AG337" s="32"/>
      <c r="AH337" s="32"/>
      <c r="AI337" s="326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</row>
    <row r="338" ht="15.75" customHeight="1">
      <c r="A338" s="21"/>
      <c r="B338" s="21"/>
      <c r="C338" s="21"/>
      <c r="D338" s="32"/>
      <c r="E338" s="71"/>
      <c r="F338" s="21"/>
      <c r="G338" s="21"/>
      <c r="H338" s="21"/>
      <c r="I338" s="21"/>
      <c r="J338" s="104"/>
      <c r="K338" s="104"/>
      <c r="L338" s="104"/>
      <c r="M338" s="104"/>
      <c r="N338" s="111"/>
      <c r="O338" s="386"/>
      <c r="P338" s="315"/>
      <c r="Q338" s="104"/>
      <c r="R338" s="104"/>
      <c r="S338" s="326"/>
      <c r="T338" s="111"/>
      <c r="U338" s="329"/>
      <c r="V338" s="253"/>
      <c r="W338" s="253"/>
      <c r="X338" s="104"/>
      <c r="Y338" s="111"/>
      <c r="Z338" s="309"/>
      <c r="AA338" s="317"/>
      <c r="AB338" s="309"/>
      <c r="AC338" s="297"/>
      <c r="AD338" s="309"/>
      <c r="AE338" s="297"/>
      <c r="AF338" s="297"/>
      <c r="AG338" s="32"/>
      <c r="AH338" s="32"/>
      <c r="AI338" s="326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</row>
    <row r="339" ht="15.75" customHeight="1">
      <c r="A339" s="21"/>
      <c r="B339" s="21"/>
      <c r="C339" s="21"/>
      <c r="D339" s="32"/>
      <c r="E339" s="71"/>
      <c r="F339" s="21"/>
      <c r="G339" s="21"/>
      <c r="H339" s="21"/>
      <c r="I339" s="21"/>
      <c r="J339" s="104"/>
      <c r="K339" s="104"/>
      <c r="L339" s="104"/>
      <c r="M339" s="104"/>
      <c r="N339" s="111"/>
      <c r="O339" s="386"/>
      <c r="P339" s="315"/>
      <c r="Q339" s="104"/>
      <c r="R339" s="104"/>
      <c r="S339" s="326"/>
      <c r="T339" s="111"/>
      <c r="U339" s="329"/>
      <c r="V339" s="253"/>
      <c r="W339" s="253"/>
      <c r="X339" s="104"/>
      <c r="Y339" s="111"/>
      <c r="Z339" s="309"/>
      <c r="AA339" s="317"/>
      <c r="AB339" s="309"/>
      <c r="AC339" s="297"/>
      <c r="AD339" s="309"/>
      <c r="AE339" s="297"/>
      <c r="AF339" s="297"/>
      <c r="AG339" s="32"/>
      <c r="AH339" s="32"/>
      <c r="AI339" s="326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</row>
    <row r="340" ht="15.75" customHeight="1">
      <c r="A340" s="21"/>
      <c r="B340" s="21"/>
      <c r="C340" s="21"/>
      <c r="D340" s="32"/>
      <c r="E340" s="71"/>
      <c r="F340" s="21"/>
      <c r="G340" s="21"/>
      <c r="H340" s="21"/>
      <c r="I340" s="21"/>
      <c r="J340" s="104"/>
      <c r="K340" s="104"/>
      <c r="L340" s="104"/>
      <c r="M340" s="104"/>
      <c r="N340" s="111"/>
      <c r="O340" s="386"/>
      <c r="P340" s="315"/>
      <c r="Q340" s="104"/>
      <c r="R340" s="104"/>
      <c r="S340" s="326"/>
      <c r="T340" s="111"/>
      <c r="U340" s="329"/>
      <c r="V340" s="253"/>
      <c r="W340" s="253"/>
      <c r="X340" s="104"/>
      <c r="Y340" s="111"/>
      <c r="Z340" s="309"/>
      <c r="AA340" s="317"/>
      <c r="AB340" s="309"/>
      <c r="AC340" s="297"/>
      <c r="AD340" s="309"/>
      <c r="AE340" s="297"/>
      <c r="AF340" s="297"/>
      <c r="AG340" s="32"/>
      <c r="AH340" s="32"/>
      <c r="AI340" s="326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</row>
    <row r="341" ht="15.75" customHeight="1">
      <c r="A341" s="21"/>
      <c r="B341" s="21"/>
      <c r="C341" s="21"/>
      <c r="D341" s="32"/>
      <c r="E341" s="71"/>
      <c r="F341" s="21"/>
      <c r="G341" s="21"/>
      <c r="H341" s="21"/>
      <c r="I341" s="21"/>
      <c r="J341" s="104"/>
      <c r="K341" s="104"/>
      <c r="L341" s="104"/>
      <c r="M341" s="104"/>
      <c r="N341" s="111"/>
      <c r="O341" s="386"/>
      <c r="P341" s="315"/>
      <c r="Q341" s="104"/>
      <c r="R341" s="104"/>
      <c r="S341" s="326"/>
      <c r="T341" s="111"/>
      <c r="U341" s="329"/>
      <c r="V341" s="253"/>
      <c r="W341" s="253"/>
      <c r="X341" s="104"/>
      <c r="Y341" s="111"/>
      <c r="Z341" s="309"/>
      <c r="AA341" s="317"/>
      <c r="AB341" s="309"/>
      <c r="AC341" s="297"/>
      <c r="AD341" s="309"/>
      <c r="AE341" s="297"/>
      <c r="AF341" s="297"/>
      <c r="AG341" s="32"/>
      <c r="AH341" s="32"/>
      <c r="AI341" s="326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</row>
    <row r="342" ht="15.75" customHeight="1">
      <c r="A342" s="21"/>
      <c r="B342" s="21"/>
      <c r="C342" s="21"/>
      <c r="D342" s="32"/>
      <c r="E342" s="71"/>
      <c r="F342" s="21"/>
      <c r="G342" s="21"/>
      <c r="H342" s="21"/>
      <c r="I342" s="21"/>
      <c r="J342" s="104"/>
      <c r="K342" s="104"/>
      <c r="L342" s="104"/>
      <c r="M342" s="104"/>
      <c r="N342" s="111"/>
      <c r="O342" s="386"/>
      <c r="P342" s="315"/>
      <c r="Q342" s="104"/>
      <c r="R342" s="104"/>
      <c r="S342" s="326"/>
      <c r="T342" s="111"/>
      <c r="U342" s="329"/>
      <c r="V342" s="253"/>
      <c r="W342" s="253"/>
      <c r="X342" s="104"/>
      <c r="Y342" s="111"/>
      <c r="Z342" s="309"/>
      <c r="AA342" s="317"/>
      <c r="AB342" s="309"/>
      <c r="AC342" s="297"/>
      <c r="AD342" s="309"/>
      <c r="AE342" s="297"/>
      <c r="AF342" s="297"/>
      <c r="AG342" s="32"/>
      <c r="AH342" s="32"/>
      <c r="AI342" s="326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</row>
    <row r="343" ht="15.75" customHeight="1">
      <c r="A343" s="21"/>
      <c r="B343" s="21"/>
      <c r="C343" s="21"/>
      <c r="D343" s="32"/>
      <c r="E343" s="71"/>
      <c r="F343" s="21"/>
      <c r="G343" s="21"/>
      <c r="H343" s="21"/>
      <c r="I343" s="21"/>
      <c r="J343" s="104"/>
      <c r="K343" s="104"/>
      <c r="L343" s="104"/>
      <c r="M343" s="104"/>
      <c r="N343" s="111"/>
      <c r="O343" s="386"/>
      <c r="P343" s="315"/>
      <c r="Q343" s="104"/>
      <c r="R343" s="104"/>
      <c r="S343" s="326"/>
      <c r="T343" s="111"/>
      <c r="U343" s="329"/>
      <c r="V343" s="253"/>
      <c r="W343" s="253"/>
      <c r="X343" s="104"/>
      <c r="Y343" s="111"/>
      <c r="Z343" s="309"/>
      <c r="AA343" s="317"/>
      <c r="AB343" s="309"/>
      <c r="AC343" s="297"/>
      <c r="AD343" s="309"/>
      <c r="AE343" s="297"/>
      <c r="AF343" s="297"/>
      <c r="AG343" s="32"/>
      <c r="AH343" s="32"/>
      <c r="AI343" s="326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</row>
    <row r="344" ht="15.75" customHeight="1">
      <c r="A344" s="21"/>
      <c r="B344" s="21"/>
      <c r="C344" s="21"/>
      <c r="D344" s="32"/>
      <c r="E344" s="71"/>
      <c r="F344" s="21"/>
      <c r="G344" s="21"/>
      <c r="H344" s="21"/>
      <c r="I344" s="21"/>
      <c r="J344" s="104"/>
      <c r="K344" s="104"/>
      <c r="L344" s="104"/>
      <c r="M344" s="104"/>
      <c r="N344" s="111"/>
      <c r="O344" s="386"/>
      <c r="P344" s="315"/>
      <c r="Q344" s="104"/>
      <c r="R344" s="104"/>
      <c r="S344" s="326"/>
      <c r="T344" s="111"/>
      <c r="U344" s="329"/>
      <c r="V344" s="253"/>
      <c r="W344" s="253"/>
      <c r="X344" s="104"/>
      <c r="Y344" s="111"/>
      <c r="Z344" s="309"/>
      <c r="AA344" s="317"/>
      <c r="AB344" s="309"/>
      <c r="AC344" s="297"/>
      <c r="AD344" s="309"/>
      <c r="AE344" s="297"/>
      <c r="AF344" s="297"/>
      <c r="AG344" s="32"/>
      <c r="AH344" s="32"/>
      <c r="AI344" s="326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</row>
    <row r="345" ht="15.75" customHeight="1">
      <c r="A345" s="21"/>
      <c r="B345" s="21"/>
      <c r="C345" s="21"/>
      <c r="D345" s="32"/>
      <c r="E345" s="71"/>
      <c r="F345" s="21"/>
      <c r="G345" s="21"/>
      <c r="H345" s="21"/>
      <c r="I345" s="21"/>
      <c r="J345" s="104"/>
      <c r="K345" s="104"/>
      <c r="L345" s="104"/>
      <c r="M345" s="104"/>
      <c r="N345" s="111"/>
      <c r="O345" s="386"/>
      <c r="P345" s="315"/>
      <c r="Q345" s="104"/>
      <c r="R345" s="104"/>
      <c r="S345" s="326"/>
      <c r="T345" s="111"/>
      <c r="U345" s="329"/>
      <c r="V345" s="253"/>
      <c r="W345" s="253"/>
      <c r="X345" s="104"/>
      <c r="Y345" s="111"/>
      <c r="Z345" s="309"/>
      <c r="AA345" s="317"/>
      <c r="AB345" s="309"/>
      <c r="AC345" s="297"/>
      <c r="AD345" s="309"/>
      <c r="AE345" s="297"/>
      <c r="AF345" s="297"/>
      <c r="AG345" s="32"/>
      <c r="AH345" s="32"/>
      <c r="AI345" s="326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</row>
    <row r="346" ht="15.75" customHeight="1">
      <c r="A346" s="21"/>
      <c r="B346" s="21"/>
      <c r="C346" s="21"/>
      <c r="D346" s="32"/>
      <c r="E346" s="71"/>
      <c r="F346" s="21"/>
      <c r="G346" s="21"/>
      <c r="H346" s="21"/>
      <c r="I346" s="21"/>
      <c r="J346" s="104"/>
      <c r="K346" s="104"/>
      <c r="L346" s="104"/>
      <c r="M346" s="104"/>
      <c r="N346" s="111"/>
      <c r="O346" s="386"/>
      <c r="P346" s="315"/>
      <c r="Q346" s="104"/>
      <c r="R346" s="104"/>
      <c r="S346" s="326"/>
      <c r="T346" s="111"/>
      <c r="U346" s="329"/>
      <c r="V346" s="253"/>
      <c r="W346" s="253"/>
      <c r="X346" s="104"/>
      <c r="Y346" s="111"/>
      <c r="Z346" s="309"/>
      <c r="AA346" s="317"/>
      <c r="AB346" s="309"/>
      <c r="AC346" s="297"/>
      <c r="AD346" s="309"/>
      <c r="AE346" s="297"/>
      <c r="AF346" s="297"/>
      <c r="AG346" s="32"/>
      <c r="AH346" s="32"/>
      <c r="AI346" s="326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</row>
    <row r="347" ht="15.75" customHeight="1">
      <c r="A347" s="21"/>
      <c r="B347" s="21"/>
      <c r="C347" s="21"/>
      <c r="D347" s="32"/>
      <c r="E347" s="71"/>
      <c r="F347" s="21"/>
      <c r="G347" s="21"/>
      <c r="H347" s="21"/>
      <c r="I347" s="21"/>
      <c r="J347" s="104"/>
      <c r="K347" s="104"/>
      <c r="L347" s="104"/>
      <c r="M347" s="104"/>
      <c r="N347" s="111"/>
      <c r="O347" s="386"/>
      <c r="P347" s="315"/>
      <c r="Q347" s="104"/>
      <c r="R347" s="104"/>
      <c r="S347" s="326"/>
      <c r="T347" s="111"/>
      <c r="U347" s="329"/>
      <c r="V347" s="253"/>
      <c r="W347" s="253"/>
      <c r="X347" s="104"/>
      <c r="Y347" s="111"/>
      <c r="Z347" s="309"/>
      <c r="AA347" s="317"/>
      <c r="AB347" s="309"/>
      <c r="AC347" s="297"/>
      <c r="AD347" s="309"/>
      <c r="AE347" s="297"/>
      <c r="AF347" s="297"/>
      <c r="AG347" s="32"/>
      <c r="AH347" s="32"/>
      <c r="AI347" s="326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</row>
    <row r="348" ht="15.75" customHeight="1">
      <c r="A348" s="21"/>
      <c r="B348" s="21"/>
      <c r="C348" s="21"/>
      <c r="D348" s="32"/>
      <c r="E348" s="71"/>
      <c r="F348" s="21"/>
      <c r="G348" s="21"/>
      <c r="H348" s="21"/>
      <c r="I348" s="21"/>
      <c r="J348" s="104"/>
      <c r="K348" s="104"/>
      <c r="L348" s="104"/>
      <c r="M348" s="104"/>
      <c r="N348" s="111"/>
      <c r="O348" s="386"/>
      <c r="P348" s="315"/>
      <c r="Q348" s="104"/>
      <c r="R348" s="104"/>
      <c r="S348" s="326"/>
      <c r="T348" s="111"/>
      <c r="U348" s="329"/>
      <c r="V348" s="253"/>
      <c r="W348" s="253"/>
      <c r="X348" s="104"/>
      <c r="Y348" s="111"/>
      <c r="Z348" s="309"/>
      <c r="AA348" s="317"/>
      <c r="AB348" s="309"/>
      <c r="AC348" s="297"/>
      <c r="AD348" s="309"/>
      <c r="AE348" s="297"/>
      <c r="AF348" s="297"/>
      <c r="AG348" s="32"/>
      <c r="AH348" s="32"/>
      <c r="AI348" s="326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</row>
    <row r="349" ht="15.75" customHeight="1">
      <c r="A349" s="21"/>
      <c r="B349" s="21"/>
      <c r="C349" s="21"/>
      <c r="D349" s="32"/>
      <c r="E349" s="71"/>
      <c r="F349" s="21"/>
      <c r="G349" s="21"/>
      <c r="H349" s="21"/>
      <c r="I349" s="21"/>
      <c r="J349" s="104"/>
      <c r="K349" s="104"/>
      <c r="L349" s="104"/>
      <c r="M349" s="104"/>
      <c r="N349" s="111"/>
      <c r="O349" s="386"/>
      <c r="P349" s="315"/>
      <c r="Q349" s="104"/>
      <c r="R349" s="104"/>
      <c r="S349" s="326"/>
      <c r="T349" s="111"/>
      <c r="U349" s="329"/>
      <c r="V349" s="253"/>
      <c r="W349" s="253"/>
      <c r="X349" s="104"/>
      <c r="Y349" s="111"/>
      <c r="Z349" s="309"/>
      <c r="AA349" s="317"/>
      <c r="AB349" s="309"/>
      <c r="AC349" s="297"/>
      <c r="AD349" s="309"/>
      <c r="AE349" s="297"/>
      <c r="AF349" s="297"/>
      <c r="AG349" s="32"/>
      <c r="AH349" s="32"/>
      <c r="AI349" s="326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</row>
    <row r="350" ht="15.75" customHeight="1">
      <c r="A350" s="21"/>
      <c r="B350" s="21"/>
      <c r="C350" s="21"/>
      <c r="D350" s="32"/>
      <c r="E350" s="71"/>
      <c r="F350" s="21"/>
      <c r="G350" s="21"/>
      <c r="H350" s="21"/>
      <c r="I350" s="21"/>
      <c r="J350" s="104"/>
      <c r="K350" s="104"/>
      <c r="L350" s="104"/>
      <c r="M350" s="104"/>
      <c r="N350" s="111"/>
      <c r="O350" s="386"/>
      <c r="P350" s="315"/>
      <c r="Q350" s="104"/>
      <c r="R350" s="104"/>
      <c r="S350" s="326"/>
      <c r="T350" s="111"/>
      <c r="U350" s="329"/>
      <c r="V350" s="253"/>
      <c r="W350" s="253"/>
      <c r="X350" s="104"/>
      <c r="Y350" s="111"/>
      <c r="Z350" s="309"/>
      <c r="AA350" s="317"/>
      <c r="AB350" s="309"/>
      <c r="AC350" s="297"/>
      <c r="AD350" s="309"/>
      <c r="AE350" s="297"/>
      <c r="AF350" s="297"/>
      <c r="AG350" s="32"/>
      <c r="AH350" s="32"/>
      <c r="AI350" s="326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</row>
    <row r="351" ht="15.75" customHeight="1">
      <c r="A351" s="21"/>
      <c r="B351" s="21"/>
      <c r="C351" s="21"/>
      <c r="D351" s="32"/>
      <c r="E351" s="71"/>
      <c r="F351" s="21"/>
      <c r="G351" s="21"/>
      <c r="H351" s="21"/>
      <c r="I351" s="21"/>
      <c r="J351" s="104"/>
      <c r="K351" s="104"/>
      <c r="L351" s="104"/>
      <c r="M351" s="104"/>
      <c r="N351" s="111"/>
      <c r="O351" s="386"/>
      <c r="P351" s="315"/>
      <c r="Q351" s="104"/>
      <c r="R351" s="104"/>
      <c r="S351" s="326"/>
      <c r="T351" s="111"/>
      <c r="U351" s="329"/>
      <c r="V351" s="253"/>
      <c r="W351" s="253"/>
      <c r="X351" s="104"/>
      <c r="Y351" s="111"/>
      <c r="Z351" s="309"/>
      <c r="AA351" s="317"/>
      <c r="AB351" s="309"/>
      <c r="AC351" s="297"/>
      <c r="AD351" s="309"/>
      <c r="AE351" s="297"/>
      <c r="AF351" s="297"/>
      <c r="AG351" s="32"/>
      <c r="AH351" s="32"/>
      <c r="AI351" s="326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</row>
    <row r="352" ht="15.75" customHeight="1">
      <c r="A352" s="21"/>
      <c r="B352" s="21"/>
      <c r="C352" s="21"/>
      <c r="D352" s="32"/>
      <c r="E352" s="71"/>
      <c r="F352" s="21"/>
      <c r="G352" s="21"/>
      <c r="H352" s="21"/>
      <c r="I352" s="21"/>
      <c r="J352" s="104"/>
      <c r="K352" s="104"/>
      <c r="L352" s="104"/>
      <c r="M352" s="104"/>
      <c r="N352" s="111"/>
      <c r="O352" s="386"/>
      <c r="P352" s="315"/>
      <c r="Q352" s="104"/>
      <c r="R352" s="104"/>
      <c r="S352" s="326"/>
      <c r="T352" s="111"/>
      <c r="U352" s="329"/>
      <c r="V352" s="253"/>
      <c r="W352" s="253"/>
      <c r="X352" s="104"/>
      <c r="Y352" s="111"/>
      <c r="Z352" s="309"/>
      <c r="AA352" s="317"/>
      <c r="AB352" s="309"/>
      <c r="AC352" s="297"/>
      <c r="AD352" s="309"/>
      <c r="AE352" s="297"/>
      <c r="AF352" s="297"/>
      <c r="AG352" s="32"/>
      <c r="AH352" s="32"/>
      <c r="AI352" s="326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</row>
    <row r="353" ht="15.75" customHeight="1">
      <c r="A353" s="21"/>
      <c r="B353" s="21"/>
      <c r="C353" s="21"/>
      <c r="D353" s="32"/>
      <c r="E353" s="71"/>
      <c r="F353" s="21"/>
      <c r="G353" s="21"/>
      <c r="H353" s="21"/>
      <c r="I353" s="21"/>
      <c r="J353" s="104"/>
      <c r="K353" s="104"/>
      <c r="L353" s="104"/>
      <c r="M353" s="104"/>
      <c r="N353" s="111"/>
      <c r="O353" s="386"/>
      <c r="P353" s="315"/>
      <c r="Q353" s="104"/>
      <c r="R353" s="104"/>
      <c r="S353" s="326"/>
      <c r="T353" s="111"/>
      <c r="U353" s="329"/>
      <c r="V353" s="253"/>
      <c r="W353" s="253"/>
      <c r="X353" s="104"/>
      <c r="Y353" s="111"/>
      <c r="Z353" s="309"/>
      <c r="AA353" s="317"/>
      <c r="AB353" s="309"/>
      <c r="AC353" s="297"/>
      <c r="AD353" s="309"/>
      <c r="AE353" s="297"/>
      <c r="AF353" s="297"/>
      <c r="AG353" s="32"/>
      <c r="AH353" s="32"/>
      <c r="AI353" s="326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</row>
    <row r="354" ht="15.75" customHeight="1">
      <c r="A354" s="21"/>
      <c r="B354" s="21"/>
      <c r="C354" s="21"/>
      <c r="D354" s="32"/>
      <c r="E354" s="71"/>
      <c r="F354" s="21"/>
      <c r="G354" s="21"/>
      <c r="H354" s="21"/>
      <c r="I354" s="21"/>
      <c r="J354" s="104"/>
      <c r="K354" s="104"/>
      <c r="L354" s="104"/>
      <c r="M354" s="104"/>
      <c r="N354" s="111"/>
      <c r="O354" s="386"/>
      <c r="P354" s="315"/>
      <c r="Q354" s="104"/>
      <c r="R354" s="104"/>
      <c r="S354" s="326"/>
      <c r="T354" s="111"/>
      <c r="U354" s="329"/>
      <c r="V354" s="253"/>
      <c r="W354" s="253"/>
      <c r="X354" s="104"/>
      <c r="Y354" s="111"/>
      <c r="Z354" s="309"/>
      <c r="AA354" s="317"/>
      <c r="AB354" s="309"/>
      <c r="AC354" s="297"/>
      <c r="AD354" s="309"/>
      <c r="AE354" s="297"/>
      <c r="AF354" s="297"/>
      <c r="AG354" s="32"/>
      <c r="AH354" s="32"/>
      <c r="AI354" s="326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</row>
    <row r="355" ht="15.75" customHeight="1">
      <c r="A355" s="21"/>
      <c r="B355" s="21"/>
      <c r="C355" s="21"/>
      <c r="D355" s="32"/>
      <c r="E355" s="71"/>
      <c r="F355" s="21"/>
      <c r="G355" s="21"/>
      <c r="H355" s="21"/>
      <c r="I355" s="21"/>
      <c r="J355" s="104"/>
      <c r="K355" s="104"/>
      <c r="L355" s="104"/>
      <c r="M355" s="104"/>
      <c r="N355" s="111"/>
      <c r="O355" s="386"/>
      <c r="P355" s="315"/>
      <c r="Q355" s="104"/>
      <c r="R355" s="104"/>
      <c r="S355" s="326"/>
      <c r="T355" s="111"/>
      <c r="U355" s="329"/>
      <c r="V355" s="253"/>
      <c r="W355" s="253"/>
      <c r="X355" s="104"/>
      <c r="Y355" s="111"/>
      <c r="Z355" s="309"/>
      <c r="AA355" s="317"/>
      <c r="AB355" s="309"/>
      <c r="AC355" s="297"/>
      <c r="AD355" s="309"/>
      <c r="AE355" s="297"/>
      <c r="AF355" s="297"/>
      <c r="AG355" s="32"/>
      <c r="AH355" s="32"/>
      <c r="AI355" s="326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</row>
    <row r="356" ht="15.75" customHeight="1">
      <c r="A356" s="21"/>
      <c r="B356" s="21"/>
      <c r="C356" s="21"/>
      <c r="D356" s="32"/>
      <c r="E356" s="71"/>
      <c r="F356" s="21"/>
      <c r="G356" s="21"/>
      <c r="H356" s="21"/>
      <c r="I356" s="21"/>
      <c r="J356" s="104"/>
      <c r="K356" s="104"/>
      <c r="L356" s="104"/>
      <c r="M356" s="104"/>
      <c r="N356" s="111"/>
      <c r="O356" s="386"/>
      <c r="P356" s="315"/>
      <c r="Q356" s="104"/>
      <c r="R356" s="104"/>
      <c r="S356" s="326"/>
      <c r="T356" s="111"/>
      <c r="U356" s="329"/>
      <c r="V356" s="253"/>
      <c r="W356" s="253"/>
      <c r="X356" s="104"/>
      <c r="Y356" s="111"/>
      <c r="Z356" s="309"/>
      <c r="AA356" s="317"/>
      <c r="AB356" s="309"/>
      <c r="AC356" s="297"/>
      <c r="AD356" s="309"/>
      <c r="AE356" s="297"/>
      <c r="AF356" s="297"/>
      <c r="AG356" s="32"/>
      <c r="AH356" s="32"/>
      <c r="AI356" s="326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</row>
    <row r="357" ht="15.75" customHeight="1">
      <c r="A357" s="21"/>
      <c r="B357" s="21"/>
      <c r="C357" s="21"/>
      <c r="D357" s="32"/>
      <c r="E357" s="71"/>
      <c r="F357" s="21"/>
      <c r="G357" s="21"/>
      <c r="H357" s="21"/>
      <c r="I357" s="21"/>
      <c r="J357" s="104"/>
      <c r="K357" s="104"/>
      <c r="L357" s="104"/>
      <c r="M357" s="104"/>
      <c r="N357" s="111"/>
      <c r="O357" s="386"/>
      <c r="P357" s="315"/>
      <c r="Q357" s="104"/>
      <c r="R357" s="104"/>
      <c r="S357" s="326"/>
      <c r="T357" s="111"/>
      <c r="U357" s="329"/>
      <c r="V357" s="253"/>
      <c r="W357" s="253"/>
      <c r="X357" s="104"/>
      <c r="Y357" s="111"/>
      <c r="Z357" s="309"/>
      <c r="AA357" s="317"/>
      <c r="AB357" s="309"/>
      <c r="AC357" s="297"/>
      <c r="AD357" s="309"/>
      <c r="AE357" s="297"/>
      <c r="AF357" s="297"/>
      <c r="AG357" s="32"/>
      <c r="AH357" s="32"/>
      <c r="AI357" s="326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</row>
    <row r="358" ht="15.75" customHeight="1">
      <c r="A358" s="21"/>
      <c r="B358" s="21"/>
      <c r="C358" s="21"/>
      <c r="D358" s="32"/>
      <c r="E358" s="71"/>
      <c r="F358" s="21"/>
      <c r="G358" s="21"/>
      <c r="H358" s="21"/>
      <c r="I358" s="21"/>
      <c r="J358" s="104"/>
      <c r="K358" s="104"/>
      <c r="L358" s="104"/>
      <c r="M358" s="104"/>
      <c r="N358" s="111"/>
      <c r="O358" s="386"/>
      <c r="P358" s="315"/>
      <c r="Q358" s="104"/>
      <c r="R358" s="104"/>
      <c r="S358" s="326"/>
      <c r="T358" s="111"/>
      <c r="U358" s="329"/>
      <c r="V358" s="253"/>
      <c r="W358" s="253"/>
      <c r="X358" s="104"/>
      <c r="Y358" s="111"/>
      <c r="Z358" s="309"/>
      <c r="AA358" s="317"/>
      <c r="AB358" s="309"/>
      <c r="AC358" s="297"/>
      <c r="AD358" s="309"/>
      <c r="AE358" s="297"/>
      <c r="AF358" s="297"/>
      <c r="AG358" s="32"/>
      <c r="AH358" s="32"/>
      <c r="AI358" s="326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</row>
    <row r="359" ht="15.75" customHeight="1">
      <c r="A359" s="21"/>
      <c r="B359" s="21"/>
      <c r="C359" s="21"/>
      <c r="D359" s="32"/>
      <c r="E359" s="71"/>
      <c r="F359" s="21"/>
      <c r="G359" s="21"/>
      <c r="H359" s="21"/>
      <c r="I359" s="21"/>
      <c r="J359" s="104"/>
      <c r="K359" s="104"/>
      <c r="L359" s="104"/>
      <c r="M359" s="104"/>
      <c r="N359" s="111"/>
      <c r="O359" s="386"/>
      <c r="P359" s="315"/>
      <c r="Q359" s="104"/>
      <c r="R359" s="104"/>
      <c r="S359" s="326"/>
      <c r="T359" s="111"/>
      <c r="U359" s="329"/>
      <c r="V359" s="253"/>
      <c r="W359" s="253"/>
      <c r="X359" s="104"/>
      <c r="Y359" s="111"/>
      <c r="Z359" s="309"/>
      <c r="AA359" s="317"/>
      <c r="AB359" s="309"/>
      <c r="AC359" s="297"/>
      <c r="AD359" s="309"/>
      <c r="AE359" s="297"/>
      <c r="AF359" s="297"/>
      <c r="AG359" s="32"/>
      <c r="AH359" s="32"/>
      <c r="AI359" s="326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</row>
    <row r="360" ht="15.75" customHeight="1">
      <c r="A360" s="21"/>
      <c r="B360" s="21"/>
      <c r="C360" s="21"/>
      <c r="D360" s="32"/>
      <c r="E360" s="71"/>
      <c r="F360" s="21"/>
      <c r="G360" s="21"/>
      <c r="H360" s="21"/>
      <c r="I360" s="21"/>
      <c r="J360" s="104"/>
      <c r="K360" s="104"/>
      <c r="L360" s="104"/>
      <c r="M360" s="104"/>
      <c r="N360" s="111"/>
      <c r="O360" s="386"/>
      <c r="P360" s="315"/>
      <c r="Q360" s="104"/>
      <c r="R360" s="104"/>
      <c r="S360" s="326"/>
      <c r="T360" s="111"/>
      <c r="U360" s="329"/>
      <c r="V360" s="253"/>
      <c r="W360" s="253"/>
      <c r="X360" s="104"/>
      <c r="Y360" s="111"/>
      <c r="Z360" s="309"/>
      <c r="AA360" s="317"/>
      <c r="AB360" s="309"/>
      <c r="AC360" s="297"/>
      <c r="AD360" s="309"/>
      <c r="AE360" s="297"/>
      <c r="AF360" s="297"/>
      <c r="AG360" s="32"/>
      <c r="AH360" s="32"/>
      <c r="AI360" s="326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</row>
    <row r="361" ht="15.75" customHeight="1">
      <c r="A361" s="21"/>
      <c r="B361" s="21"/>
      <c r="C361" s="21"/>
      <c r="D361" s="32"/>
      <c r="E361" s="71"/>
      <c r="F361" s="21"/>
      <c r="G361" s="21"/>
      <c r="H361" s="21"/>
      <c r="I361" s="21"/>
      <c r="J361" s="104"/>
      <c r="K361" s="104"/>
      <c r="L361" s="104"/>
      <c r="M361" s="104"/>
      <c r="N361" s="111"/>
      <c r="O361" s="386"/>
      <c r="P361" s="315"/>
      <c r="Q361" s="104"/>
      <c r="R361" s="104"/>
      <c r="S361" s="326"/>
      <c r="T361" s="111"/>
      <c r="U361" s="329"/>
      <c r="V361" s="253"/>
      <c r="W361" s="253"/>
      <c r="X361" s="104"/>
      <c r="Y361" s="111"/>
      <c r="Z361" s="309"/>
      <c r="AA361" s="317"/>
      <c r="AB361" s="309"/>
      <c r="AC361" s="297"/>
      <c r="AD361" s="309"/>
      <c r="AE361" s="297"/>
      <c r="AF361" s="297"/>
      <c r="AG361" s="32"/>
      <c r="AH361" s="32"/>
      <c r="AI361" s="326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</row>
    <row r="362" ht="15.75" customHeight="1">
      <c r="A362" s="21"/>
      <c r="B362" s="21"/>
      <c r="C362" s="21"/>
      <c r="D362" s="32"/>
      <c r="E362" s="71"/>
      <c r="F362" s="21"/>
      <c r="G362" s="21"/>
      <c r="H362" s="21"/>
      <c r="I362" s="21"/>
      <c r="J362" s="104"/>
      <c r="K362" s="104"/>
      <c r="L362" s="104"/>
      <c r="M362" s="104"/>
      <c r="N362" s="111"/>
      <c r="O362" s="386"/>
      <c r="P362" s="315"/>
      <c r="Q362" s="104"/>
      <c r="R362" s="104"/>
      <c r="S362" s="326"/>
      <c r="T362" s="111"/>
      <c r="U362" s="329"/>
      <c r="V362" s="253"/>
      <c r="W362" s="253"/>
      <c r="X362" s="104"/>
      <c r="Y362" s="111"/>
      <c r="Z362" s="309"/>
      <c r="AA362" s="317"/>
      <c r="AB362" s="309"/>
      <c r="AC362" s="297"/>
      <c r="AD362" s="309"/>
      <c r="AE362" s="297"/>
      <c r="AF362" s="297"/>
      <c r="AG362" s="32"/>
      <c r="AH362" s="32"/>
      <c r="AI362" s="326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</row>
    <row r="363" ht="15.75" customHeight="1">
      <c r="A363" s="21"/>
      <c r="B363" s="21"/>
      <c r="C363" s="21"/>
      <c r="D363" s="32"/>
      <c r="E363" s="71"/>
      <c r="F363" s="21"/>
      <c r="G363" s="21"/>
      <c r="H363" s="21"/>
      <c r="I363" s="21"/>
      <c r="J363" s="104"/>
      <c r="K363" s="104"/>
      <c r="L363" s="104"/>
      <c r="M363" s="104"/>
      <c r="N363" s="111"/>
      <c r="O363" s="386"/>
      <c r="P363" s="315"/>
      <c r="Q363" s="104"/>
      <c r="R363" s="104"/>
      <c r="S363" s="326"/>
      <c r="T363" s="111"/>
      <c r="U363" s="329"/>
      <c r="V363" s="253"/>
      <c r="W363" s="253"/>
      <c r="X363" s="104"/>
      <c r="Y363" s="111"/>
      <c r="Z363" s="309"/>
      <c r="AA363" s="317"/>
      <c r="AB363" s="309"/>
      <c r="AC363" s="297"/>
      <c r="AD363" s="309"/>
      <c r="AE363" s="297"/>
      <c r="AF363" s="297"/>
      <c r="AG363" s="32"/>
      <c r="AH363" s="32"/>
      <c r="AI363" s="326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</row>
    <row r="364" ht="15.75" customHeight="1">
      <c r="A364" s="21"/>
      <c r="B364" s="21"/>
      <c r="C364" s="21"/>
      <c r="D364" s="32"/>
      <c r="E364" s="71"/>
      <c r="F364" s="21"/>
      <c r="G364" s="21"/>
      <c r="H364" s="21"/>
      <c r="I364" s="21"/>
      <c r="J364" s="104"/>
      <c r="K364" s="104"/>
      <c r="L364" s="104"/>
      <c r="M364" s="104"/>
      <c r="N364" s="111"/>
      <c r="O364" s="386"/>
      <c r="P364" s="315"/>
      <c r="Q364" s="104"/>
      <c r="R364" s="104"/>
      <c r="S364" s="326"/>
      <c r="T364" s="111"/>
      <c r="U364" s="329"/>
      <c r="V364" s="253"/>
      <c r="W364" s="253"/>
      <c r="X364" s="104"/>
      <c r="Y364" s="111"/>
      <c r="Z364" s="309"/>
      <c r="AA364" s="317"/>
      <c r="AB364" s="309"/>
      <c r="AC364" s="297"/>
      <c r="AD364" s="309"/>
      <c r="AE364" s="297"/>
      <c r="AF364" s="297"/>
      <c r="AG364" s="32"/>
      <c r="AH364" s="32"/>
      <c r="AI364" s="326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</row>
    <row r="365" ht="15.75" customHeight="1">
      <c r="A365" s="21"/>
      <c r="B365" s="21"/>
      <c r="C365" s="21"/>
      <c r="D365" s="32"/>
      <c r="E365" s="71"/>
      <c r="F365" s="21"/>
      <c r="G365" s="21"/>
      <c r="H365" s="21"/>
      <c r="I365" s="21"/>
      <c r="J365" s="104"/>
      <c r="K365" s="104"/>
      <c r="L365" s="104"/>
      <c r="M365" s="104"/>
      <c r="N365" s="111"/>
      <c r="O365" s="386"/>
      <c r="P365" s="315"/>
      <c r="Q365" s="104"/>
      <c r="R365" s="104"/>
      <c r="S365" s="326"/>
      <c r="T365" s="111"/>
      <c r="U365" s="329"/>
      <c r="V365" s="253"/>
      <c r="W365" s="253"/>
      <c r="X365" s="104"/>
      <c r="Y365" s="111"/>
      <c r="Z365" s="309"/>
      <c r="AA365" s="317"/>
      <c r="AB365" s="309"/>
      <c r="AC365" s="297"/>
      <c r="AD365" s="309"/>
      <c r="AE365" s="297"/>
      <c r="AF365" s="297"/>
      <c r="AG365" s="32"/>
      <c r="AH365" s="32"/>
      <c r="AI365" s="326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</row>
    <row r="366" ht="15.75" customHeight="1">
      <c r="A366" s="21"/>
      <c r="B366" s="21"/>
      <c r="C366" s="21"/>
      <c r="D366" s="32"/>
      <c r="E366" s="71"/>
      <c r="F366" s="21"/>
      <c r="G366" s="21"/>
      <c r="H366" s="21"/>
      <c r="I366" s="21"/>
      <c r="J366" s="104"/>
      <c r="K366" s="104"/>
      <c r="L366" s="104"/>
      <c r="M366" s="104"/>
      <c r="N366" s="111"/>
      <c r="O366" s="386"/>
      <c r="P366" s="315"/>
      <c r="Q366" s="104"/>
      <c r="R366" s="104"/>
      <c r="S366" s="326"/>
      <c r="T366" s="111"/>
      <c r="U366" s="329"/>
      <c r="V366" s="253"/>
      <c r="W366" s="253"/>
      <c r="X366" s="104"/>
      <c r="Y366" s="111"/>
      <c r="Z366" s="309"/>
      <c r="AA366" s="317"/>
      <c r="AB366" s="309"/>
      <c r="AC366" s="297"/>
      <c r="AD366" s="309"/>
      <c r="AE366" s="297"/>
      <c r="AF366" s="297"/>
      <c r="AG366" s="32"/>
      <c r="AH366" s="32"/>
      <c r="AI366" s="326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</row>
    <row r="367" ht="15.75" customHeight="1">
      <c r="A367" s="21"/>
      <c r="B367" s="21"/>
      <c r="C367" s="21"/>
      <c r="D367" s="32"/>
      <c r="E367" s="71"/>
      <c r="F367" s="21"/>
      <c r="G367" s="21"/>
      <c r="H367" s="21"/>
      <c r="I367" s="21"/>
      <c r="J367" s="104"/>
      <c r="K367" s="104"/>
      <c r="L367" s="104"/>
      <c r="M367" s="104"/>
      <c r="N367" s="111"/>
      <c r="O367" s="386"/>
      <c r="P367" s="315"/>
      <c r="Q367" s="104"/>
      <c r="R367" s="104"/>
      <c r="S367" s="326"/>
      <c r="T367" s="111"/>
      <c r="U367" s="329"/>
      <c r="V367" s="253"/>
      <c r="W367" s="253"/>
      <c r="X367" s="104"/>
      <c r="Y367" s="111"/>
      <c r="Z367" s="309"/>
      <c r="AA367" s="317"/>
      <c r="AB367" s="309"/>
      <c r="AC367" s="297"/>
      <c r="AD367" s="309"/>
      <c r="AE367" s="297"/>
      <c r="AF367" s="297"/>
      <c r="AG367" s="32"/>
      <c r="AH367" s="32"/>
      <c r="AI367" s="326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</row>
    <row r="368" ht="15.75" customHeight="1">
      <c r="A368" s="21"/>
      <c r="B368" s="21"/>
      <c r="C368" s="21"/>
      <c r="D368" s="32"/>
      <c r="E368" s="71"/>
      <c r="F368" s="21"/>
      <c r="G368" s="21"/>
      <c r="H368" s="21"/>
      <c r="I368" s="21"/>
      <c r="J368" s="104"/>
      <c r="K368" s="104"/>
      <c r="L368" s="104"/>
      <c r="M368" s="104"/>
      <c r="N368" s="111"/>
      <c r="O368" s="386"/>
      <c r="P368" s="315"/>
      <c r="Q368" s="104"/>
      <c r="R368" s="104"/>
      <c r="S368" s="326"/>
      <c r="T368" s="111"/>
      <c r="U368" s="329"/>
      <c r="V368" s="253"/>
      <c r="W368" s="253"/>
      <c r="X368" s="104"/>
      <c r="Y368" s="111"/>
      <c r="Z368" s="309"/>
      <c r="AA368" s="317"/>
      <c r="AB368" s="309"/>
      <c r="AC368" s="297"/>
      <c r="AD368" s="309"/>
      <c r="AE368" s="297"/>
      <c r="AF368" s="297"/>
      <c r="AG368" s="32"/>
      <c r="AH368" s="32"/>
      <c r="AI368" s="326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</row>
    <row r="369" ht="15.75" customHeight="1">
      <c r="A369" s="21"/>
      <c r="B369" s="21"/>
      <c r="C369" s="21"/>
      <c r="D369" s="32"/>
      <c r="E369" s="71"/>
      <c r="F369" s="21"/>
      <c r="G369" s="21"/>
      <c r="H369" s="21"/>
      <c r="I369" s="21"/>
      <c r="J369" s="104"/>
      <c r="K369" s="104"/>
      <c r="L369" s="104"/>
      <c r="M369" s="104"/>
      <c r="N369" s="111"/>
      <c r="O369" s="386"/>
      <c r="P369" s="315"/>
      <c r="Q369" s="104"/>
      <c r="R369" s="104"/>
      <c r="S369" s="326"/>
      <c r="T369" s="111"/>
      <c r="U369" s="329"/>
      <c r="V369" s="253"/>
      <c r="W369" s="253"/>
      <c r="X369" s="104"/>
      <c r="Y369" s="111"/>
      <c r="Z369" s="309"/>
      <c r="AA369" s="317"/>
      <c r="AB369" s="309"/>
      <c r="AC369" s="297"/>
      <c r="AD369" s="309"/>
      <c r="AE369" s="297"/>
      <c r="AF369" s="297"/>
      <c r="AG369" s="32"/>
      <c r="AH369" s="32"/>
      <c r="AI369" s="326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</row>
    <row r="370" ht="15.75" customHeight="1">
      <c r="A370" s="21"/>
      <c r="B370" s="21"/>
      <c r="C370" s="21"/>
      <c r="D370" s="32"/>
      <c r="E370" s="71"/>
      <c r="F370" s="21"/>
      <c r="G370" s="21"/>
      <c r="H370" s="21"/>
      <c r="I370" s="21"/>
      <c r="J370" s="104"/>
      <c r="K370" s="104"/>
      <c r="L370" s="104"/>
      <c r="M370" s="104"/>
      <c r="N370" s="111"/>
      <c r="O370" s="386"/>
      <c r="P370" s="315"/>
      <c r="Q370" s="104"/>
      <c r="R370" s="104"/>
      <c r="S370" s="326"/>
      <c r="T370" s="111"/>
      <c r="U370" s="329"/>
      <c r="V370" s="253"/>
      <c r="W370" s="253"/>
      <c r="X370" s="104"/>
      <c r="Y370" s="111"/>
      <c r="Z370" s="309"/>
      <c r="AA370" s="317"/>
      <c r="AB370" s="309"/>
      <c r="AC370" s="297"/>
      <c r="AD370" s="309"/>
      <c r="AE370" s="297"/>
      <c r="AF370" s="297"/>
      <c r="AG370" s="32"/>
      <c r="AH370" s="32"/>
      <c r="AI370" s="326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</row>
    <row r="371" ht="15.75" customHeight="1">
      <c r="A371" s="21"/>
      <c r="B371" s="21"/>
      <c r="C371" s="21"/>
      <c r="D371" s="32"/>
      <c r="E371" s="71"/>
      <c r="F371" s="21"/>
      <c r="G371" s="21"/>
      <c r="H371" s="21"/>
      <c r="I371" s="21"/>
      <c r="J371" s="104"/>
      <c r="K371" s="104"/>
      <c r="L371" s="104"/>
      <c r="M371" s="104"/>
      <c r="N371" s="111"/>
      <c r="O371" s="386"/>
      <c r="P371" s="315"/>
      <c r="Q371" s="104"/>
      <c r="R371" s="104"/>
      <c r="S371" s="326"/>
      <c r="T371" s="111"/>
      <c r="U371" s="329"/>
      <c r="V371" s="253"/>
      <c r="W371" s="253"/>
      <c r="X371" s="104"/>
      <c r="Y371" s="111"/>
      <c r="Z371" s="309"/>
      <c r="AA371" s="317"/>
      <c r="AB371" s="309"/>
      <c r="AC371" s="297"/>
      <c r="AD371" s="309"/>
      <c r="AE371" s="297"/>
      <c r="AF371" s="297"/>
      <c r="AG371" s="32"/>
      <c r="AH371" s="32"/>
      <c r="AI371" s="326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</row>
    <row r="372" ht="15.75" customHeight="1">
      <c r="A372" s="21"/>
      <c r="B372" s="21"/>
      <c r="C372" s="21"/>
      <c r="D372" s="32"/>
      <c r="E372" s="71"/>
      <c r="F372" s="21"/>
      <c r="G372" s="21"/>
      <c r="H372" s="21"/>
      <c r="I372" s="21"/>
      <c r="J372" s="104"/>
      <c r="K372" s="104"/>
      <c r="L372" s="104"/>
      <c r="M372" s="104"/>
      <c r="N372" s="111"/>
      <c r="O372" s="386"/>
      <c r="P372" s="315"/>
      <c r="Q372" s="104"/>
      <c r="R372" s="104"/>
      <c r="S372" s="326"/>
      <c r="T372" s="111"/>
      <c r="U372" s="329"/>
      <c r="V372" s="253"/>
      <c r="W372" s="253"/>
      <c r="X372" s="104"/>
      <c r="Y372" s="111"/>
      <c r="Z372" s="309"/>
      <c r="AA372" s="317"/>
      <c r="AB372" s="309"/>
      <c r="AC372" s="297"/>
      <c r="AD372" s="309"/>
      <c r="AE372" s="297"/>
      <c r="AF372" s="297"/>
      <c r="AG372" s="32"/>
      <c r="AH372" s="32"/>
      <c r="AI372" s="326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</row>
    <row r="373" ht="15.75" customHeight="1">
      <c r="A373" s="21"/>
      <c r="B373" s="21"/>
      <c r="C373" s="21"/>
      <c r="D373" s="32"/>
      <c r="E373" s="71"/>
      <c r="F373" s="21"/>
      <c r="G373" s="21"/>
      <c r="H373" s="21"/>
      <c r="I373" s="21"/>
      <c r="J373" s="104"/>
      <c r="K373" s="104"/>
      <c r="L373" s="104"/>
      <c r="M373" s="104"/>
      <c r="N373" s="111"/>
      <c r="O373" s="386"/>
      <c r="P373" s="315"/>
      <c r="Q373" s="104"/>
      <c r="R373" s="104"/>
      <c r="S373" s="326"/>
      <c r="T373" s="111"/>
      <c r="U373" s="329"/>
      <c r="V373" s="253"/>
      <c r="W373" s="253"/>
      <c r="X373" s="104"/>
      <c r="Y373" s="111"/>
      <c r="Z373" s="309"/>
      <c r="AA373" s="317"/>
      <c r="AB373" s="309"/>
      <c r="AC373" s="297"/>
      <c r="AD373" s="309"/>
      <c r="AE373" s="297"/>
      <c r="AF373" s="297"/>
      <c r="AG373" s="32"/>
      <c r="AH373" s="32"/>
      <c r="AI373" s="326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</row>
    <row r="374" ht="15.75" customHeight="1">
      <c r="A374" s="21"/>
      <c r="B374" s="21"/>
      <c r="C374" s="21"/>
      <c r="D374" s="32"/>
      <c r="E374" s="71"/>
      <c r="F374" s="21"/>
      <c r="G374" s="21"/>
      <c r="H374" s="21"/>
      <c r="I374" s="21"/>
      <c r="J374" s="104"/>
      <c r="K374" s="104"/>
      <c r="L374" s="104"/>
      <c r="M374" s="104"/>
      <c r="N374" s="111"/>
      <c r="O374" s="386"/>
      <c r="P374" s="315"/>
      <c r="Q374" s="104"/>
      <c r="R374" s="104"/>
      <c r="S374" s="326"/>
      <c r="T374" s="111"/>
      <c r="U374" s="329"/>
      <c r="V374" s="253"/>
      <c r="W374" s="253"/>
      <c r="X374" s="104"/>
      <c r="Y374" s="111"/>
      <c r="Z374" s="309"/>
      <c r="AA374" s="317"/>
      <c r="AB374" s="309"/>
      <c r="AC374" s="297"/>
      <c r="AD374" s="309"/>
      <c r="AE374" s="297"/>
      <c r="AF374" s="297"/>
      <c r="AG374" s="32"/>
      <c r="AH374" s="32"/>
      <c r="AI374" s="326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</row>
    <row r="375" ht="15.75" customHeight="1">
      <c r="A375" s="21"/>
      <c r="B375" s="21"/>
      <c r="C375" s="21"/>
      <c r="D375" s="32"/>
      <c r="E375" s="71"/>
      <c r="F375" s="21"/>
      <c r="G375" s="21"/>
      <c r="H375" s="21"/>
      <c r="I375" s="21"/>
      <c r="J375" s="104"/>
      <c r="K375" s="104"/>
      <c r="L375" s="104"/>
      <c r="M375" s="104"/>
      <c r="N375" s="111"/>
      <c r="O375" s="386"/>
      <c r="P375" s="315"/>
      <c r="Q375" s="104"/>
      <c r="R375" s="104"/>
      <c r="S375" s="326"/>
      <c r="T375" s="111"/>
      <c r="U375" s="329"/>
      <c r="V375" s="253"/>
      <c r="W375" s="253"/>
      <c r="X375" s="104"/>
      <c r="Y375" s="111"/>
      <c r="Z375" s="309"/>
      <c r="AA375" s="317"/>
      <c r="AB375" s="309"/>
      <c r="AC375" s="297"/>
      <c r="AD375" s="309"/>
      <c r="AE375" s="297"/>
      <c r="AF375" s="297"/>
      <c r="AG375" s="32"/>
      <c r="AH375" s="32"/>
      <c r="AI375" s="326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</row>
    <row r="376" ht="15.75" customHeight="1">
      <c r="A376" s="21"/>
      <c r="B376" s="21"/>
      <c r="C376" s="21"/>
      <c r="D376" s="32"/>
      <c r="E376" s="71"/>
      <c r="F376" s="21"/>
      <c r="G376" s="21"/>
      <c r="H376" s="21"/>
      <c r="I376" s="21"/>
      <c r="J376" s="104"/>
      <c r="K376" s="104"/>
      <c r="L376" s="104"/>
      <c r="M376" s="104"/>
      <c r="N376" s="111"/>
      <c r="O376" s="386"/>
      <c r="P376" s="315"/>
      <c r="Q376" s="104"/>
      <c r="R376" s="104"/>
      <c r="S376" s="326"/>
      <c r="T376" s="111"/>
      <c r="U376" s="329"/>
      <c r="V376" s="253"/>
      <c r="W376" s="253"/>
      <c r="X376" s="104"/>
      <c r="Y376" s="111"/>
      <c r="Z376" s="309"/>
      <c r="AA376" s="317"/>
      <c r="AB376" s="309"/>
      <c r="AC376" s="297"/>
      <c r="AD376" s="309"/>
      <c r="AE376" s="297"/>
      <c r="AF376" s="297"/>
      <c r="AG376" s="32"/>
      <c r="AH376" s="32"/>
      <c r="AI376" s="326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</row>
    <row r="377" ht="15.75" customHeight="1">
      <c r="A377" s="21"/>
      <c r="B377" s="21"/>
      <c r="C377" s="21"/>
      <c r="D377" s="32"/>
      <c r="E377" s="71"/>
      <c r="F377" s="21"/>
      <c r="G377" s="21"/>
      <c r="H377" s="21"/>
      <c r="I377" s="21"/>
      <c r="J377" s="104"/>
      <c r="K377" s="104"/>
      <c r="L377" s="104"/>
      <c r="M377" s="104"/>
      <c r="N377" s="111"/>
      <c r="O377" s="386"/>
      <c r="P377" s="315"/>
      <c r="Q377" s="104"/>
      <c r="R377" s="104"/>
      <c r="S377" s="326"/>
      <c r="T377" s="111"/>
      <c r="U377" s="329"/>
      <c r="V377" s="253"/>
      <c r="W377" s="253"/>
      <c r="X377" s="104"/>
      <c r="Y377" s="111"/>
      <c r="Z377" s="309"/>
      <c r="AA377" s="317"/>
      <c r="AB377" s="309"/>
      <c r="AC377" s="297"/>
      <c r="AD377" s="309"/>
      <c r="AE377" s="297"/>
      <c r="AF377" s="297"/>
      <c r="AG377" s="32"/>
      <c r="AH377" s="32"/>
      <c r="AI377" s="326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</row>
    <row r="378" ht="15.75" customHeight="1">
      <c r="A378" s="21"/>
      <c r="B378" s="21"/>
      <c r="C378" s="21"/>
      <c r="D378" s="32"/>
      <c r="E378" s="71"/>
      <c r="F378" s="21"/>
      <c r="G378" s="21"/>
      <c r="H378" s="21"/>
      <c r="I378" s="21"/>
      <c r="J378" s="104"/>
      <c r="K378" s="104"/>
      <c r="L378" s="104"/>
      <c r="M378" s="104"/>
      <c r="N378" s="111"/>
      <c r="O378" s="386"/>
      <c r="P378" s="315"/>
      <c r="Q378" s="104"/>
      <c r="R378" s="104"/>
      <c r="S378" s="326"/>
      <c r="T378" s="111"/>
      <c r="U378" s="329"/>
      <c r="V378" s="253"/>
      <c r="W378" s="253"/>
      <c r="X378" s="104"/>
      <c r="Y378" s="111"/>
      <c r="Z378" s="309"/>
      <c r="AA378" s="317"/>
      <c r="AB378" s="309"/>
      <c r="AC378" s="297"/>
      <c r="AD378" s="309"/>
      <c r="AE378" s="297"/>
      <c r="AF378" s="297"/>
      <c r="AG378" s="32"/>
      <c r="AH378" s="32"/>
      <c r="AI378" s="326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</row>
    <row r="379" ht="15.75" customHeight="1">
      <c r="A379" s="21"/>
      <c r="B379" s="21"/>
      <c r="C379" s="21"/>
      <c r="D379" s="32"/>
      <c r="E379" s="71"/>
      <c r="F379" s="21"/>
      <c r="G379" s="21"/>
      <c r="H379" s="21"/>
      <c r="I379" s="21"/>
      <c r="J379" s="104"/>
      <c r="K379" s="104"/>
      <c r="L379" s="104"/>
      <c r="M379" s="104"/>
      <c r="N379" s="111"/>
      <c r="O379" s="386"/>
      <c r="P379" s="315"/>
      <c r="Q379" s="104"/>
      <c r="R379" s="104"/>
      <c r="S379" s="326"/>
      <c r="T379" s="111"/>
      <c r="U379" s="329"/>
      <c r="V379" s="253"/>
      <c r="W379" s="253"/>
      <c r="X379" s="104"/>
      <c r="Y379" s="111"/>
      <c r="Z379" s="309"/>
      <c r="AA379" s="317"/>
      <c r="AB379" s="309"/>
      <c r="AC379" s="297"/>
      <c r="AD379" s="309"/>
      <c r="AE379" s="297"/>
      <c r="AF379" s="297"/>
      <c r="AG379" s="32"/>
      <c r="AH379" s="32"/>
      <c r="AI379" s="326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</row>
    <row r="380" ht="15.75" customHeight="1">
      <c r="A380" s="21"/>
      <c r="B380" s="21"/>
      <c r="C380" s="21"/>
      <c r="D380" s="32"/>
      <c r="E380" s="71"/>
      <c r="F380" s="21"/>
      <c r="G380" s="21"/>
      <c r="H380" s="21"/>
      <c r="I380" s="21"/>
      <c r="J380" s="104"/>
      <c r="K380" s="104"/>
      <c r="L380" s="104"/>
      <c r="M380" s="104"/>
      <c r="N380" s="111"/>
      <c r="O380" s="386"/>
      <c r="P380" s="315"/>
      <c r="Q380" s="104"/>
      <c r="R380" s="104"/>
      <c r="S380" s="326"/>
      <c r="T380" s="111"/>
      <c r="U380" s="329"/>
      <c r="V380" s="253"/>
      <c r="W380" s="253"/>
      <c r="X380" s="104"/>
      <c r="Y380" s="111"/>
      <c r="Z380" s="309"/>
      <c r="AA380" s="317"/>
      <c r="AB380" s="309"/>
      <c r="AC380" s="297"/>
      <c r="AD380" s="309"/>
      <c r="AE380" s="297"/>
      <c r="AF380" s="297"/>
      <c r="AG380" s="32"/>
      <c r="AH380" s="32"/>
      <c r="AI380" s="326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</row>
    <row r="381" ht="15.75" customHeight="1">
      <c r="A381" s="21"/>
      <c r="B381" s="21"/>
      <c r="C381" s="21"/>
      <c r="D381" s="32"/>
      <c r="E381" s="71"/>
      <c r="F381" s="21"/>
      <c r="G381" s="21"/>
      <c r="H381" s="21"/>
      <c r="I381" s="21"/>
      <c r="J381" s="104"/>
      <c r="K381" s="104"/>
      <c r="L381" s="104"/>
      <c r="M381" s="104"/>
      <c r="N381" s="111"/>
      <c r="O381" s="386"/>
      <c r="P381" s="315"/>
      <c r="Q381" s="104"/>
      <c r="R381" s="104"/>
      <c r="S381" s="326"/>
      <c r="T381" s="111"/>
      <c r="U381" s="329"/>
      <c r="V381" s="253"/>
      <c r="W381" s="253"/>
      <c r="X381" s="104"/>
      <c r="Y381" s="111"/>
      <c r="Z381" s="309"/>
      <c r="AA381" s="317"/>
      <c r="AB381" s="309"/>
      <c r="AC381" s="297"/>
      <c r="AD381" s="309"/>
      <c r="AE381" s="297"/>
      <c r="AF381" s="297"/>
      <c r="AG381" s="32"/>
      <c r="AH381" s="32"/>
      <c r="AI381" s="326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</row>
    <row r="382" ht="15.75" customHeight="1">
      <c r="A382" s="21"/>
      <c r="B382" s="21"/>
      <c r="C382" s="21"/>
      <c r="D382" s="32"/>
      <c r="E382" s="71"/>
      <c r="F382" s="21"/>
      <c r="G382" s="21"/>
      <c r="H382" s="21"/>
      <c r="I382" s="21"/>
      <c r="J382" s="104"/>
      <c r="K382" s="104"/>
      <c r="L382" s="104"/>
      <c r="M382" s="104"/>
      <c r="N382" s="111"/>
      <c r="O382" s="386"/>
      <c r="P382" s="315"/>
      <c r="Q382" s="104"/>
      <c r="R382" s="104"/>
      <c r="S382" s="326"/>
      <c r="T382" s="111"/>
      <c r="U382" s="329"/>
      <c r="V382" s="253"/>
      <c r="W382" s="253"/>
      <c r="X382" s="104"/>
      <c r="Y382" s="111"/>
      <c r="Z382" s="309"/>
      <c r="AA382" s="317"/>
      <c r="AB382" s="309"/>
      <c r="AC382" s="297"/>
      <c r="AD382" s="309"/>
      <c r="AE382" s="297"/>
      <c r="AF382" s="297"/>
      <c r="AG382" s="32"/>
      <c r="AH382" s="32"/>
      <c r="AI382" s="326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</row>
    <row r="383" ht="15.75" customHeight="1">
      <c r="A383" s="21"/>
      <c r="B383" s="21"/>
      <c r="C383" s="21"/>
      <c r="D383" s="32"/>
      <c r="E383" s="71"/>
      <c r="F383" s="21"/>
      <c r="G383" s="21"/>
      <c r="H383" s="21"/>
      <c r="I383" s="21"/>
      <c r="J383" s="104"/>
      <c r="K383" s="104"/>
      <c r="L383" s="104"/>
      <c r="M383" s="104"/>
      <c r="N383" s="111"/>
      <c r="O383" s="386"/>
      <c r="P383" s="315"/>
      <c r="Q383" s="104"/>
      <c r="R383" s="104"/>
      <c r="S383" s="326"/>
      <c r="T383" s="111"/>
      <c r="U383" s="329"/>
      <c r="V383" s="253"/>
      <c r="W383" s="253"/>
      <c r="X383" s="104"/>
      <c r="Y383" s="111"/>
      <c r="Z383" s="309"/>
      <c r="AA383" s="317"/>
      <c r="AB383" s="309"/>
      <c r="AC383" s="297"/>
      <c r="AD383" s="309"/>
      <c r="AE383" s="297"/>
      <c r="AF383" s="297"/>
      <c r="AG383" s="32"/>
      <c r="AH383" s="32"/>
      <c r="AI383" s="326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</row>
    <row r="384" ht="15.75" customHeight="1">
      <c r="A384" s="21"/>
      <c r="B384" s="21"/>
      <c r="C384" s="21"/>
      <c r="D384" s="32"/>
      <c r="E384" s="71"/>
      <c r="F384" s="21"/>
      <c r="G384" s="21"/>
      <c r="H384" s="21"/>
      <c r="I384" s="21"/>
      <c r="J384" s="104"/>
      <c r="K384" s="104"/>
      <c r="L384" s="104"/>
      <c r="M384" s="104"/>
      <c r="N384" s="111"/>
      <c r="O384" s="386"/>
      <c r="P384" s="315"/>
      <c r="Q384" s="104"/>
      <c r="R384" s="104"/>
      <c r="S384" s="326"/>
      <c r="T384" s="111"/>
      <c r="U384" s="329"/>
      <c r="V384" s="253"/>
      <c r="W384" s="253"/>
      <c r="X384" s="104"/>
      <c r="Y384" s="111"/>
      <c r="Z384" s="309"/>
      <c r="AA384" s="317"/>
      <c r="AB384" s="309"/>
      <c r="AC384" s="297"/>
      <c r="AD384" s="309"/>
      <c r="AE384" s="297"/>
      <c r="AF384" s="297"/>
      <c r="AG384" s="32"/>
      <c r="AH384" s="32"/>
      <c r="AI384" s="326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</row>
    <row r="385" ht="15.75" customHeight="1">
      <c r="A385" s="21"/>
      <c r="B385" s="21"/>
      <c r="C385" s="21"/>
      <c r="D385" s="32"/>
      <c r="E385" s="71"/>
      <c r="F385" s="21"/>
      <c r="G385" s="21"/>
      <c r="H385" s="21"/>
      <c r="I385" s="21"/>
      <c r="J385" s="104"/>
      <c r="K385" s="104"/>
      <c r="L385" s="104"/>
      <c r="M385" s="104"/>
      <c r="N385" s="111"/>
      <c r="O385" s="386"/>
      <c r="P385" s="315"/>
      <c r="Q385" s="104"/>
      <c r="R385" s="104"/>
      <c r="S385" s="326"/>
      <c r="T385" s="111"/>
      <c r="U385" s="329"/>
      <c r="V385" s="253"/>
      <c r="W385" s="253"/>
      <c r="X385" s="104"/>
      <c r="Y385" s="111"/>
      <c r="Z385" s="309"/>
      <c r="AA385" s="317"/>
      <c r="AB385" s="309"/>
      <c r="AC385" s="297"/>
      <c r="AD385" s="309"/>
      <c r="AE385" s="297"/>
      <c r="AF385" s="297"/>
      <c r="AG385" s="32"/>
      <c r="AH385" s="32"/>
      <c r="AI385" s="326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</row>
    <row r="386" ht="15.75" customHeight="1">
      <c r="A386" s="21"/>
      <c r="B386" s="21"/>
      <c r="C386" s="21"/>
      <c r="D386" s="32"/>
      <c r="E386" s="71"/>
      <c r="F386" s="21"/>
      <c r="G386" s="21"/>
      <c r="H386" s="21"/>
      <c r="I386" s="21"/>
      <c r="J386" s="104"/>
      <c r="K386" s="104"/>
      <c r="L386" s="104"/>
      <c r="M386" s="104"/>
      <c r="N386" s="111"/>
      <c r="O386" s="386"/>
      <c r="P386" s="315"/>
      <c r="Q386" s="104"/>
      <c r="R386" s="104"/>
      <c r="S386" s="326"/>
      <c r="T386" s="111"/>
      <c r="U386" s="329"/>
      <c r="V386" s="253"/>
      <c r="W386" s="253"/>
      <c r="X386" s="104"/>
      <c r="Y386" s="111"/>
      <c r="Z386" s="309"/>
      <c r="AA386" s="317"/>
      <c r="AB386" s="309"/>
      <c r="AC386" s="297"/>
      <c r="AD386" s="309"/>
      <c r="AE386" s="297"/>
      <c r="AF386" s="297"/>
      <c r="AG386" s="32"/>
      <c r="AH386" s="32"/>
      <c r="AI386" s="326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</row>
    <row r="387" ht="15.75" customHeight="1">
      <c r="A387" s="21"/>
      <c r="B387" s="21"/>
      <c r="C387" s="21"/>
      <c r="D387" s="32"/>
      <c r="E387" s="71"/>
      <c r="F387" s="21"/>
      <c r="G387" s="21"/>
      <c r="H387" s="21"/>
      <c r="I387" s="21"/>
      <c r="J387" s="104"/>
      <c r="K387" s="104"/>
      <c r="L387" s="104"/>
      <c r="M387" s="104"/>
      <c r="N387" s="111"/>
      <c r="O387" s="386"/>
      <c r="P387" s="315"/>
      <c r="Q387" s="104"/>
      <c r="R387" s="104"/>
      <c r="S387" s="326"/>
      <c r="T387" s="111"/>
      <c r="U387" s="329"/>
      <c r="V387" s="253"/>
      <c r="W387" s="253"/>
      <c r="X387" s="104"/>
      <c r="Y387" s="111"/>
      <c r="Z387" s="309"/>
      <c r="AA387" s="317"/>
      <c r="AB387" s="309"/>
      <c r="AC387" s="297"/>
      <c r="AD387" s="309"/>
      <c r="AE387" s="297"/>
      <c r="AF387" s="297"/>
      <c r="AG387" s="32"/>
      <c r="AH387" s="32"/>
      <c r="AI387" s="326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</row>
    <row r="388" ht="15.75" customHeight="1">
      <c r="A388" s="21"/>
      <c r="B388" s="21"/>
      <c r="C388" s="21"/>
      <c r="D388" s="32"/>
      <c r="E388" s="71"/>
      <c r="F388" s="21"/>
      <c r="G388" s="21"/>
      <c r="H388" s="21"/>
      <c r="I388" s="21"/>
      <c r="J388" s="104"/>
      <c r="K388" s="104"/>
      <c r="L388" s="104"/>
      <c r="M388" s="104"/>
      <c r="N388" s="111"/>
      <c r="O388" s="386"/>
      <c r="P388" s="315"/>
      <c r="Q388" s="104"/>
      <c r="R388" s="104"/>
      <c r="S388" s="326"/>
      <c r="T388" s="111"/>
      <c r="U388" s="329"/>
      <c r="V388" s="253"/>
      <c r="W388" s="253"/>
      <c r="X388" s="104"/>
      <c r="Y388" s="111"/>
      <c r="Z388" s="309"/>
      <c r="AA388" s="317"/>
      <c r="AB388" s="309"/>
      <c r="AC388" s="297"/>
      <c r="AD388" s="309"/>
      <c r="AE388" s="297"/>
      <c r="AF388" s="297"/>
      <c r="AG388" s="32"/>
      <c r="AH388" s="32"/>
      <c r="AI388" s="326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</row>
    <row r="389" ht="15.75" customHeight="1">
      <c r="A389" s="21"/>
      <c r="B389" s="21"/>
      <c r="C389" s="21"/>
      <c r="D389" s="32"/>
      <c r="E389" s="71"/>
      <c r="F389" s="21"/>
      <c r="G389" s="21"/>
      <c r="H389" s="21"/>
      <c r="I389" s="21"/>
      <c r="J389" s="104"/>
      <c r="K389" s="104"/>
      <c r="L389" s="104"/>
      <c r="M389" s="104"/>
      <c r="N389" s="111"/>
      <c r="O389" s="386"/>
      <c r="P389" s="315"/>
      <c r="Q389" s="104"/>
      <c r="R389" s="104"/>
      <c r="S389" s="326"/>
      <c r="T389" s="111"/>
      <c r="U389" s="329"/>
      <c r="V389" s="253"/>
      <c r="W389" s="253"/>
      <c r="X389" s="104"/>
      <c r="Y389" s="111"/>
      <c r="Z389" s="309"/>
      <c r="AA389" s="317"/>
      <c r="AB389" s="309"/>
      <c r="AC389" s="297"/>
      <c r="AD389" s="309"/>
      <c r="AE389" s="297"/>
      <c r="AF389" s="297"/>
      <c r="AG389" s="32"/>
      <c r="AH389" s="32"/>
      <c r="AI389" s="326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</row>
    <row r="390" ht="15.75" customHeight="1">
      <c r="A390" s="21"/>
      <c r="B390" s="21"/>
      <c r="C390" s="21"/>
      <c r="D390" s="32"/>
      <c r="E390" s="71"/>
      <c r="F390" s="21"/>
      <c r="G390" s="21"/>
      <c r="H390" s="21"/>
      <c r="I390" s="21"/>
      <c r="J390" s="104"/>
      <c r="K390" s="104"/>
      <c r="L390" s="104"/>
      <c r="M390" s="104"/>
      <c r="N390" s="111"/>
      <c r="O390" s="386"/>
      <c r="P390" s="315"/>
      <c r="Q390" s="104"/>
      <c r="R390" s="104"/>
      <c r="S390" s="326"/>
      <c r="T390" s="111"/>
      <c r="U390" s="329"/>
      <c r="V390" s="253"/>
      <c r="W390" s="253"/>
      <c r="X390" s="104"/>
      <c r="Y390" s="111"/>
      <c r="Z390" s="309"/>
      <c r="AA390" s="317"/>
      <c r="AB390" s="309"/>
      <c r="AC390" s="297"/>
      <c r="AD390" s="309"/>
      <c r="AE390" s="297"/>
      <c r="AF390" s="297"/>
      <c r="AG390" s="32"/>
      <c r="AH390" s="32"/>
      <c r="AI390" s="326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</row>
    <row r="391" ht="15.75" customHeight="1">
      <c r="A391" s="21"/>
      <c r="B391" s="21"/>
      <c r="C391" s="21"/>
      <c r="D391" s="32"/>
      <c r="E391" s="71"/>
      <c r="F391" s="21"/>
      <c r="G391" s="21"/>
      <c r="H391" s="21"/>
      <c r="I391" s="21"/>
      <c r="J391" s="104"/>
      <c r="K391" s="104"/>
      <c r="L391" s="104"/>
      <c r="M391" s="104"/>
      <c r="N391" s="111"/>
      <c r="O391" s="386"/>
      <c r="P391" s="315"/>
      <c r="Q391" s="104"/>
      <c r="R391" s="104"/>
      <c r="S391" s="326"/>
      <c r="T391" s="111"/>
      <c r="U391" s="329"/>
      <c r="V391" s="253"/>
      <c r="W391" s="253"/>
      <c r="X391" s="104"/>
      <c r="Y391" s="111"/>
      <c r="Z391" s="309"/>
      <c r="AA391" s="317"/>
      <c r="AB391" s="309"/>
      <c r="AC391" s="297"/>
      <c r="AD391" s="309"/>
      <c r="AE391" s="297"/>
      <c r="AF391" s="297"/>
      <c r="AG391" s="32"/>
      <c r="AH391" s="32"/>
      <c r="AI391" s="326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</row>
    <row r="392" ht="15.75" customHeight="1">
      <c r="A392" s="21"/>
      <c r="B392" s="21"/>
      <c r="C392" s="21"/>
      <c r="D392" s="32"/>
      <c r="E392" s="71"/>
      <c r="F392" s="21"/>
      <c r="G392" s="21"/>
      <c r="H392" s="21"/>
      <c r="I392" s="21"/>
      <c r="J392" s="104"/>
      <c r="K392" s="104"/>
      <c r="L392" s="104"/>
      <c r="M392" s="104"/>
      <c r="N392" s="111"/>
      <c r="O392" s="386"/>
      <c r="P392" s="315"/>
      <c r="Q392" s="104"/>
      <c r="R392" s="104"/>
      <c r="S392" s="326"/>
      <c r="T392" s="111"/>
      <c r="U392" s="329"/>
      <c r="V392" s="253"/>
      <c r="W392" s="253"/>
      <c r="X392" s="104"/>
      <c r="Y392" s="111"/>
      <c r="Z392" s="309"/>
      <c r="AA392" s="317"/>
      <c r="AB392" s="309"/>
      <c r="AC392" s="297"/>
      <c r="AD392" s="309"/>
      <c r="AE392" s="297"/>
      <c r="AF392" s="297"/>
      <c r="AG392" s="32"/>
      <c r="AH392" s="32"/>
      <c r="AI392" s="326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</row>
    <row r="393" ht="15.75" customHeight="1">
      <c r="A393" s="21"/>
      <c r="B393" s="21"/>
      <c r="C393" s="21"/>
      <c r="D393" s="32"/>
      <c r="E393" s="71"/>
      <c r="F393" s="21"/>
      <c r="G393" s="21"/>
      <c r="H393" s="21"/>
      <c r="I393" s="21"/>
      <c r="J393" s="104"/>
      <c r="K393" s="104"/>
      <c r="L393" s="104"/>
      <c r="M393" s="104"/>
      <c r="N393" s="111"/>
      <c r="O393" s="386"/>
      <c r="P393" s="315"/>
      <c r="Q393" s="104"/>
      <c r="R393" s="104"/>
      <c r="S393" s="326"/>
      <c r="T393" s="111"/>
      <c r="U393" s="329"/>
      <c r="V393" s="253"/>
      <c r="W393" s="253"/>
      <c r="X393" s="104"/>
      <c r="Y393" s="111"/>
      <c r="Z393" s="309"/>
      <c r="AA393" s="317"/>
      <c r="AB393" s="309"/>
      <c r="AC393" s="297"/>
      <c r="AD393" s="309"/>
      <c r="AE393" s="297"/>
      <c r="AF393" s="297"/>
      <c r="AG393" s="32"/>
      <c r="AH393" s="32"/>
      <c r="AI393" s="326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</row>
    <row r="394" ht="15.75" customHeight="1">
      <c r="A394" s="21"/>
      <c r="B394" s="21"/>
      <c r="C394" s="21"/>
      <c r="D394" s="32"/>
      <c r="E394" s="71"/>
      <c r="F394" s="21"/>
      <c r="G394" s="21"/>
      <c r="H394" s="21"/>
      <c r="I394" s="21"/>
      <c r="J394" s="104"/>
      <c r="K394" s="104"/>
      <c r="L394" s="104"/>
      <c r="M394" s="104"/>
      <c r="N394" s="111"/>
      <c r="O394" s="386"/>
      <c r="P394" s="315"/>
      <c r="Q394" s="104"/>
      <c r="R394" s="104"/>
      <c r="S394" s="326"/>
      <c r="T394" s="111"/>
      <c r="U394" s="329"/>
      <c r="V394" s="253"/>
      <c r="W394" s="253"/>
      <c r="X394" s="104"/>
      <c r="Y394" s="111"/>
      <c r="Z394" s="309"/>
      <c r="AA394" s="317"/>
      <c r="AB394" s="309"/>
      <c r="AC394" s="297"/>
      <c r="AD394" s="309"/>
      <c r="AE394" s="297"/>
      <c r="AF394" s="297"/>
      <c r="AG394" s="32"/>
      <c r="AH394" s="32"/>
      <c r="AI394" s="326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</row>
    <row r="395" ht="15.75" customHeight="1">
      <c r="A395" s="21"/>
      <c r="B395" s="21"/>
      <c r="C395" s="21"/>
      <c r="D395" s="32"/>
      <c r="E395" s="71"/>
      <c r="F395" s="21"/>
      <c r="G395" s="21"/>
      <c r="H395" s="21"/>
      <c r="I395" s="21"/>
      <c r="J395" s="104"/>
      <c r="K395" s="104"/>
      <c r="L395" s="104"/>
      <c r="M395" s="104"/>
      <c r="N395" s="111"/>
      <c r="O395" s="386"/>
      <c r="P395" s="315"/>
      <c r="Q395" s="104"/>
      <c r="R395" s="104"/>
      <c r="S395" s="326"/>
      <c r="T395" s="111"/>
      <c r="U395" s="329"/>
      <c r="V395" s="253"/>
      <c r="W395" s="253"/>
      <c r="X395" s="104"/>
      <c r="Y395" s="111"/>
      <c r="Z395" s="309"/>
      <c r="AA395" s="317"/>
      <c r="AB395" s="309"/>
      <c r="AC395" s="297"/>
      <c r="AD395" s="309"/>
      <c r="AE395" s="297"/>
      <c r="AF395" s="297"/>
      <c r="AG395" s="32"/>
      <c r="AH395" s="32"/>
      <c r="AI395" s="326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</row>
    <row r="396" ht="15.75" customHeight="1">
      <c r="A396" s="21"/>
      <c r="B396" s="21"/>
      <c r="C396" s="21"/>
      <c r="D396" s="32"/>
      <c r="E396" s="71"/>
      <c r="F396" s="21"/>
      <c r="G396" s="21"/>
      <c r="H396" s="21"/>
      <c r="I396" s="21"/>
      <c r="J396" s="104"/>
      <c r="K396" s="104"/>
      <c r="L396" s="104"/>
      <c r="M396" s="104"/>
      <c r="N396" s="111"/>
      <c r="O396" s="386"/>
      <c r="P396" s="315"/>
      <c r="Q396" s="104"/>
      <c r="R396" s="104"/>
      <c r="S396" s="326"/>
      <c r="T396" s="111"/>
      <c r="U396" s="329"/>
      <c r="V396" s="253"/>
      <c r="W396" s="253"/>
      <c r="X396" s="104"/>
      <c r="Y396" s="111"/>
      <c r="Z396" s="309"/>
      <c r="AA396" s="317"/>
      <c r="AB396" s="309"/>
      <c r="AC396" s="297"/>
      <c r="AD396" s="309"/>
      <c r="AE396" s="297"/>
      <c r="AF396" s="297"/>
      <c r="AG396" s="32"/>
      <c r="AH396" s="32"/>
      <c r="AI396" s="326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</row>
    <row r="397" ht="15.75" customHeight="1">
      <c r="A397" s="21"/>
      <c r="B397" s="21"/>
      <c r="C397" s="21"/>
      <c r="D397" s="32"/>
      <c r="E397" s="71"/>
      <c r="F397" s="21"/>
      <c r="G397" s="21"/>
      <c r="H397" s="21"/>
      <c r="I397" s="21"/>
      <c r="J397" s="104"/>
      <c r="K397" s="104"/>
      <c r="L397" s="104"/>
      <c r="M397" s="104"/>
      <c r="N397" s="111"/>
      <c r="O397" s="386"/>
      <c r="P397" s="315"/>
      <c r="Q397" s="104"/>
      <c r="R397" s="104"/>
      <c r="S397" s="326"/>
      <c r="T397" s="111"/>
      <c r="U397" s="329"/>
      <c r="V397" s="253"/>
      <c r="W397" s="253"/>
      <c r="X397" s="104"/>
      <c r="Y397" s="111"/>
      <c r="Z397" s="309"/>
      <c r="AA397" s="317"/>
      <c r="AB397" s="309"/>
      <c r="AC397" s="297"/>
      <c r="AD397" s="309"/>
      <c r="AE397" s="297"/>
      <c r="AF397" s="297"/>
      <c r="AG397" s="32"/>
      <c r="AH397" s="32"/>
      <c r="AI397" s="326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</row>
    <row r="398" ht="15.75" customHeight="1">
      <c r="A398" s="21"/>
      <c r="B398" s="21"/>
      <c r="C398" s="21"/>
      <c r="D398" s="32"/>
      <c r="E398" s="71"/>
      <c r="F398" s="21"/>
      <c r="G398" s="21"/>
      <c r="H398" s="21"/>
      <c r="I398" s="21"/>
      <c r="J398" s="104"/>
      <c r="K398" s="104"/>
      <c r="L398" s="104"/>
      <c r="M398" s="104"/>
      <c r="N398" s="111"/>
      <c r="O398" s="386"/>
      <c r="P398" s="315"/>
      <c r="Q398" s="104"/>
      <c r="R398" s="104"/>
      <c r="S398" s="326"/>
      <c r="T398" s="111"/>
      <c r="U398" s="329"/>
      <c r="V398" s="253"/>
      <c r="W398" s="253"/>
      <c r="X398" s="104"/>
      <c r="Y398" s="111"/>
      <c r="Z398" s="309"/>
      <c r="AA398" s="317"/>
      <c r="AB398" s="309"/>
      <c r="AC398" s="297"/>
      <c r="AD398" s="309"/>
      <c r="AE398" s="297"/>
      <c r="AF398" s="297"/>
      <c r="AG398" s="32"/>
      <c r="AH398" s="32"/>
      <c r="AI398" s="326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</row>
    <row r="399" ht="15.75" customHeight="1">
      <c r="A399" s="21"/>
      <c r="B399" s="21"/>
      <c r="C399" s="21"/>
      <c r="D399" s="32"/>
      <c r="E399" s="71"/>
      <c r="F399" s="21"/>
      <c r="G399" s="21"/>
      <c r="H399" s="21"/>
      <c r="I399" s="21"/>
      <c r="J399" s="104"/>
      <c r="K399" s="104"/>
      <c r="L399" s="104"/>
      <c r="M399" s="104"/>
      <c r="N399" s="111"/>
      <c r="O399" s="386"/>
      <c r="P399" s="315"/>
      <c r="Q399" s="104"/>
      <c r="R399" s="104"/>
      <c r="S399" s="326"/>
      <c r="T399" s="111"/>
      <c r="U399" s="329"/>
      <c r="V399" s="253"/>
      <c r="W399" s="253"/>
      <c r="X399" s="104"/>
      <c r="Y399" s="111"/>
      <c r="Z399" s="309"/>
      <c r="AA399" s="317"/>
      <c r="AB399" s="309"/>
      <c r="AC399" s="297"/>
      <c r="AD399" s="309"/>
      <c r="AE399" s="297"/>
      <c r="AF399" s="297"/>
      <c r="AG399" s="32"/>
      <c r="AH399" s="32"/>
      <c r="AI399" s="326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</row>
    <row r="400" ht="15.75" customHeight="1">
      <c r="A400" s="21"/>
      <c r="B400" s="21"/>
      <c r="C400" s="21"/>
      <c r="D400" s="32"/>
      <c r="E400" s="71"/>
      <c r="F400" s="21"/>
      <c r="G400" s="21"/>
      <c r="H400" s="21"/>
      <c r="I400" s="21"/>
      <c r="J400" s="104"/>
      <c r="K400" s="104"/>
      <c r="L400" s="104"/>
      <c r="M400" s="104"/>
      <c r="N400" s="111"/>
      <c r="O400" s="386"/>
      <c r="P400" s="315"/>
      <c r="Q400" s="104"/>
      <c r="R400" s="104"/>
      <c r="S400" s="326"/>
      <c r="T400" s="111"/>
      <c r="U400" s="329"/>
      <c r="V400" s="253"/>
      <c r="W400" s="253"/>
      <c r="X400" s="104"/>
      <c r="Y400" s="111"/>
      <c r="Z400" s="309"/>
      <c r="AA400" s="317"/>
      <c r="AB400" s="309"/>
      <c r="AC400" s="297"/>
      <c r="AD400" s="309"/>
      <c r="AE400" s="297"/>
      <c r="AF400" s="297"/>
      <c r="AG400" s="32"/>
      <c r="AH400" s="32"/>
      <c r="AI400" s="326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</row>
    <row r="401" ht="15.75" customHeight="1">
      <c r="A401" s="21"/>
      <c r="B401" s="21"/>
      <c r="C401" s="21"/>
      <c r="D401" s="32"/>
      <c r="E401" s="71"/>
      <c r="F401" s="21"/>
      <c r="G401" s="21"/>
      <c r="H401" s="21"/>
      <c r="I401" s="21"/>
      <c r="J401" s="104"/>
      <c r="K401" s="104"/>
      <c r="L401" s="104"/>
      <c r="M401" s="104"/>
      <c r="N401" s="111"/>
      <c r="O401" s="386"/>
      <c r="P401" s="315"/>
      <c r="Q401" s="104"/>
      <c r="R401" s="104"/>
      <c r="S401" s="326"/>
      <c r="T401" s="111"/>
      <c r="U401" s="329"/>
      <c r="V401" s="253"/>
      <c r="W401" s="253"/>
      <c r="X401" s="104"/>
      <c r="Y401" s="111"/>
      <c r="Z401" s="309"/>
      <c r="AA401" s="317"/>
      <c r="AB401" s="309"/>
      <c r="AC401" s="297"/>
      <c r="AD401" s="309"/>
      <c r="AE401" s="297"/>
      <c r="AF401" s="297"/>
      <c r="AG401" s="32"/>
      <c r="AH401" s="32"/>
      <c r="AI401" s="326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</row>
    <row r="402" ht="15.75" customHeight="1">
      <c r="A402" s="21"/>
      <c r="B402" s="21"/>
      <c r="C402" s="21"/>
      <c r="D402" s="32"/>
      <c r="E402" s="71"/>
      <c r="F402" s="21"/>
      <c r="G402" s="21"/>
      <c r="H402" s="21"/>
      <c r="I402" s="21"/>
      <c r="J402" s="104"/>
      <c r="K402" s="104"/>
      <c r="L402" s="104"/>
      <c r="M402" s="104"/>
      <c r="N402" s="111"/>
      <c r="O402" s="386"/>
      <c r="P402" s="315"/>
      <c r="Q402" s="104"/>
      <c r="R402" s="104"/>
      <c r="S402" s="326"/>
      <c r="T402" s="111"/>
      <c r="U402" s="329"/>
      <c r="V402" s="253"/>
      <c r="W402" s="253"/>
      <c r="X402" s="104"/>
      <c r="Y402" s="111"/>
      <c r="Z402" s="309"/>
      <c r="AA402" s="317"/>
      <c r="AB402" s="309"/>
      <c r="AC402" s="297"/>
      <c r="AD402" s="309"/>
      <c r="AE402" s="297"/>
      <c r="AF402" s="297"/>
      <c r="AG402" s="32"/>
      <c r="AH402" s="32"/>
      <c r="AI402" s="326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</row>
    <row r="403" ht="15.75" customHeight="1">
      <c r="A403" s="21"/>
      <c r="B403" s="21"/>
      <c r="C403" s="21"/>
      <c r="D403" s="32"/>
      <c r="E403" s="71"/>
      <c r="F403" s="21"/>
      <c r="G403" s="21"/>
      <c r="H403" s="21"/>
      <c r="I403" s="21"/>
      <c r="J403" s="104"/>
      <c r="K403" s="104"/>
      <c r="L403" s="104"/>
      <c r="M403" s="104"/>
      <c r="N403" s="111"/>
      <c r="O403" s="386"/>
      <c r="P403" s="315"/>
      <c r="Q403" s="104"/>
      <c r="R403" s="104"/>
      <c r="S403" s="326"/>
      <c r="T403" s="111"/>
      <c r="U403" s="329"/>
      <c r="V403" s="253"/>
      <c r="W403" s="253"/>
      <c r="X403" s="104"/>
      <c r="Y403" s="111"/>
      <c r="Z403" s="309"/>
      <c r="AA403" s="317"/>
      <c r="AB403" s="309"/>
      <c r="AC403" s="297"/>
      <c r="AD403" s="309"/>
      <c r="AE403" s="297"/>
      <c r="AF403" s="297"/>
      <c r="AG403" s="32"/>
      <c r="AH403" s="32"/>
      <c r="AI403" s="326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</row>
    <row r="404" ht="15.75" customHeight="1">
      <c r="A404" s="21"/>
      <c r="B404" s="21"/>
      <c r="C404" s="21"/>
      <c r="D404" s="32"/>
      <c r="E404" s="71"/>
      <c r="F404" s="21"/>
      <c r="G404" s="21"/>
      <c r="H404" s="21"/>
      <c r="I404" s="21"/>
      <c r="J404" s="104"/>
      <c r="K404" s="104"/>
      <c r="L404" s="104"/>
      <c r="M404" s="104"/>
      <c r="N404" s="111"/>
      <c r="O404" s="386"/>
      <c r="P404" s="315"/>
      <c r="Q404" s="104"/>
      <c r="R404" s="104"/>
      <c r="S404" s="326"/>
      <c r="T404" s="111"/>
      <c r="U404" s="329"/>
      <c r="V404" s="253"/>
      <c r="W404" s="253"/>
      <c r="X404" s="104"/>
      <c r="Y404" s="111"/>
      <c r="Z404" s="309"/>
      <c r="AA404" s="317"/>
      <c r="AB404" s="309"/>
      <c r="AC404" s="297"/>
      <c r="AD404" s="309"/>
      <c r="AE404" s="297"/>
      <c r="AF404" s="297"/>
      <c r="AG404" s="32"/>
      <c r="AH404" s="32"/>
      <c r="AI404" s="326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</row>
    <row r="405" ht="15.75" customHeight="1">
      <c r="A405" s="21"/>
      <c r="B405" s="21"/>
      <c r="C405" s="21"/>
      <c r="D405" s="32"/>
      <c r="E405" s="71"/>
      <c r="F405" s="21"/>
      <c r="G405" s="21"/>
      <c r="H405" s="21"/>
      <c r="I405" s="21"/>
      <c r="J405" s="104"/>
      <c r="K405" s="104"/>
      <c r="L405" s="104"/>
      <c r="M405" s="104"/>
      <c r="N405" s="111"/>
      <c r="O405" s="386"/>
      <c r="P405" s="315"/>
      <c r="Q405" s="104"/>
      <c r="R405" s="104"/>
      <c r="S405" s="326"/>
      <c r="T405" s="111"/>
      <c r="U405" s="329"/>
      <c r="V405" s="253"/>
      <c r="W405" s="253"/>
      <c r="X405" s="104"/>
      <c r="Y405" s="111"/>
      <c r="Z405" s="309"/>
      <c r="AA405" s="317"/>
      <c r="AB405" s="309"/>
      <c r="AC405" s="297"/>
      <c r="AD405" s="309"/>
      <c r="AE405" s="297"/>
      <c r="AF405" s="297"/>
      <c r="AG405" s="32"/>
      <c r="AH405" s="32"/>
      <c r="AI405" s="326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</row>
    <row r="406" ht="15.75" customHeight="1">
      <c r="A406" s="21"/>
      <c r="B406" s="21"/>
      <c r="C406" s="21"/>
      <c r="D406" s="32"/>
      <c r="E406" s="71"/>
      <c r="F406" s="21"/>
      <c r="G406" s="21"/>
      <c r="H406" s="21"/>
      <c r="I406" s="21"/>
      <c r="J406" s="104"/>
      <c r="K406" s="104"/>
      <c r="L406" s="104"/>
      <c r="M406" s="104"/>
      <c r="N406" s="111"/>
      <c r="O406" s="386"/>
      <c r="P406" s="315"/>
      <c r="Q406" s="104"/>
      <c r="R406" s="104"/>
      <c r="S406" s="326"/>
      <c r="T406" s="111"/>
      <c r="U406" s="329"/>
      <c r="V406" s="253"/>
      <c r="W406" s="253"/>
      <c r="X406" s="104"/>
      <c r="Y406" s="111"/>
      <c r="Z406" s="309"/>
      <c r="AA406" s="317"/>
      <c r="AB406" s="309"/>
      <c r="AC406" s="297"/>
      <c r="AD406" s="309"/>
      <c r="AE406" s="297"/>
      <c r="AF406" s="297"/>
      <c r="AG406" s="32"/>
      <c r="AH406" s="32"/>
      <c r="AI406" s="326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</row>
    <row r="407" ht="15.75" customHeight="1">
      <c r="A407" s="21"/>
      <c r="B407" s="21"/>
      <c r="C407" s="21"/>
      <c r="D407" s="32"/>
      <c r="E407" s="71"/>
      <c r="F407" s="21"/>
      <c r="G407" s="21"/>
      <c r="H407" s="21"/>
      <c r="I407" s="21"/>
      <c r="J407" s="104"/>
      <c r="K407" s="104"/>
      <c r="L407" s="104"/>
      <c r="M407" s="104"/>
      <c r="N407" s="111"/>
      <c r="O407" s="386"/>
      <c r="P407" s="315"/>
      <c r="Q407" s="104"/>
      <c r="R407" s="104"/>
      <c r="S407" s="326"/>
      <c r="T407" s="111"/>
      <c r="U407" s="329"/>
      <c r="V407" s="253"/>
      <c r="W407" s="253"/>
      <c r="X407" s="104"/>
      <c r="Y407" s="111"/>
      <c r="Z407" s="309"/>
      <c r="AA407" s="317"/>
      <c r="AB407" s="309"/>
      <c r="AC407" s="297"/>
      <c r="AD407" s="309"/>
      <c r="AE407" s="297"/>
      <c r="AF407" s="297"/>
      <c r="AG407" s="32"/>
      <c r="AH407" s="32"/>
      <c r="AI407" s="326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</row>
    <row r="408" ht="15.75" customHeight="1">
      <c r="A408" s="21"/>
      <c r="B408" s="21"/>
      <c r="C408" s="21"/>
      <c r="D408" s="32"/>
      <c r="E408" s="71"/>
      <c r="F408" s="21"/>
      <c r="G408" s="21"/>
      <c r="H408" s="21"/>
      <c r="I408" s="21"/>
      <c r="J408" s="104"/>
      <c r="K408" s="104"/>
      <c r="L408" s="104"/>
      <c r="M408" s="104"/>
      <c r="N408" s="111"/>
      <c r="O408" s="386"/>
      <c r="P408" s="315"/>
      <c r="Q408" s="104"/>
      <c r="R408" s="104"/>
      <c r="S408" s="326"/>
      <c r="T408" s="111"/>
      <c r="U408" s="329"/>
      <c r="V408" s="253"/>
      <c r="W408" s="253"/>
      <c r="X408" s="104"/>
      <c r="Y408" s="111"/>
      <c r="Z408" s="309"/>
      <c r="AA408" s="317"/>
      <c r="AB408" s="309"/>
      <c r="AC408" s="297"/>
      <c r="AD408" s="309"/>
      <c r="AE408" s="297"/>
      <c r="AF408" s="297"/>
      <c r="AG408" s="32"/>
      <c r="AH408" s="32"/>
      <c r="AI408" s="326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</row>
    <row r="409" ht="15.75" customHeight="1">
      <c r="A409" s="21"/>
      <c r="B409" s="21"/>
      <c r="C409" s="21"/>
      <c r="D409" s="32"/>
      <c r="E409" s="71"/>
      <c r="F409" s="21"/>
      <c r="G409" s="21"/>
      <c r="H409" s="21"/>
      <c r="I409" s="21"/>
      <c r="J409" s="104"/>
      <c r="K409" s="104"/>
      <c r="L409" s="104"/>
      <c r="M409" s="104"/>
      <c r="N409" s="111"/>
      <c r="O409" s="386"/>
      <c r="P409" s="315"/>
      <c r="Q409" s="104"/>
      <c r="R409" s="104"/>
      <c r="S409" s="326"/>
      <c r="T409" s="111"/>
      <c r="U409" s="329"/>
      <c r="V409" s="253"/>
      <c r="W409" s="253"/>
      <c r="X409" s="104"/>
      <c r="Y409" s="111"/>
      <c r="Z409" s="309"/>
      <c r="AA409" s="317"/>
      <c r="AB409" s="309"/>
      <c r="AC409" s="297"/>
      <c r="AD409" s="309"/>
      <c r="AE409" s="297"/>
      <c r="AF409" s="297"/>
      <c r="AG409" s="32"/>
      <c r="AH409" s="32"/>
      <c r="AI409" s="326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</row>
    <row r="410" ht="15.75" customHeight="1">
      <c r="A410" s="21"/>
      <c r="B410" s="21"/>
      <c r="C410" s="21"/>
      <c r="D410" s="32"/>
      <c r="E410" s="71"/>
      <c r="F410" s="21"/>
      <c r="G410" s="21"/>
      <c r="H410" s="21"/>
      <c r="I410" s="21"/>
      <c r="J410" s="104"/>
      <c r="K410" s="104"/>
      <c r="L410" s="104"/>
      <c r="M410" s="104"/>
      <c r="N410" s="111"/>
      <c r="O410" s="386"/>
      <c r="P410" s="315"/>
      <c r="Q410" s="104"/>
      <c r="R410" s="104"/>
      <c r="S410" s="326"/>
      <c r="T410" s="111"/>
      <c r="U410" s="329"/>
      <c r="V410" s="253"/>
      <c r="W410" s="253"/>
      <c r="X410" s="104"/>
      <c r="Y410" s="111"/>
      <c r="Z410" s="309"/>
      <c r="AA410" s="317"/>
      <c r="AB410" s="309"/>
      <c r="AC410" s="297"/>
      <c r="AD410" s="309"/>
      <c r="AE410" s="297"/>
      <c r="AF410" s="297"/>
      <c r="AG410" s="32"/>
      <c r="AH410" s="32"/>
      <c r="AI410" s="326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</row>
    <row r="411" ht="15.75" customHeight="1">
      <c r="A411" s="21"/>
      <c r="B411" s="21"/>
      <c r="C411" s="21"/>
      <c r="D411" s="32"/>
      <c r="E411" s="71"/>
      <c r="F411" s="21"/>
      <c r="G411" s="21"/>
      <c r="H411" s="21"/>
      <c r="I411" s="21"/>
      <c r="J411" s="104"/>
      <c r="K411" s="104"/>
      <c r="L411" s="104"/>
      <c r="M411" s="104"/>
      <c r="N411" s="111"/>
      <c r="O411" s="386"/>
      <c r="P411" s="315"/>
      <c r="Q411" s="104"/>
      <c r="R411" s="104"/>
      <c r="S411" s="326"/>
      <c r="T411" s="111"/>
      <c r="U411" s="329"/>
      <c r="V411" s="253"/>
      <c r="W411" s="253"/>
      <c r="X411" s="104"/>
      <c r="Y411" s="111"/>
      <c r="Z411" s="309"/>
      <c r="AA411" s="317"/>
      <c r="AB411" s="309"/>
      <c r="AC411" s="297"/>
      <c r="AD411" s="309"/>
      <c r="AE411" s="297"/>
      <c r="AF411" s="297"/>
      <c r="AG411" s="32"/>
      <c r="AH411" s="32"/>
      <c r="AI411" s="326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</row>
    <row r="412" ht="15.75" customHeight="1">
      <c r="A412" s="21"/>
      <c r="B412" s="21"/>
      <c r="C412" s="21"/>
      <c r="D412" s="32"/>
      <c r="E412" s="71"/>
      <c r="F412" s="21"/>
      <c r="G412" s="21"/>
      <c r="H412" s="21"/>
      <c r="I412" s="21"/>
      <c r="J412" s="104"/>
      <c r="K412" s="104"/>
      <c r="L412" s="104"/>
      <c r="M412" s="104"/>
      <c r="N412" s="111"/>
      <c r="O412" s="386"/>
      <c r="P412" s="315"/>
      <c r="Q412" s="104"/>
      <c r="R412" s="104"/>
      <c r="S412" s="326"/>
      <c r="T412" s="111"/>
      <c r="U412" s="329"/>
      <c r="V412" s="253"/>
      <c r="W412" s="253"/>
      <c r="X412" s="104"/>
      <c r="Y412" s="111"/>
      <c r="Z412" s="309"/>
      <c r="AA412" s="317"/>
      <c r="AB412" s="309"/>
      <c r="AC412" s="297"/>
      <c r="AD412" s="309"/>
      <c r="AE412" s="297"/>
      <c r="AF412" s="297"/>
      <c r="AG412" s="32"/>
      <c r="AH412" s="32"/>
      <c r="AI412" s="326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</row>
    <row r="413" ht="15.75" customHeight="1">
      <c r="A413" s="21"/>
      <c r="B413" s="21"/>
      <c r="C413" s="21"/>
      <c r="D413" s="32"/>
      <c r="E413" s="71"/>
      <c r="F413" s="21"/>
      <c r="G413" s="21"/>
      <c r="H413" s="21"/>
      <c r="I413" s="21"/>
      <c r="J413" s="104"/>
      <c r="K413" s="104"/>
      <c r="L413" s="104"/>
      <c r="M413" s="104"/>
      <c r="N413" s="111"/>
      <c r="O413" s="386"/>
      <c r="P413" s="315"/>
      <c r="Q413" s="104"/>
      <c r="R413" s="104"/>
      <c r="S413" s="326"/>
      <c r="T413" s="111"/>
      <c r="U413" s="329"/>
      <c r="V413" s="253"/>
      <c r="W413" s="253"/>
      <c r="X413" s="104"/>
      <c r="Y413" s="111"/>
      <c r="Z413" s="309"/>
      <c r="AA413" s="317"/>
      <c r="AB413" s="309"/>
      <c r="AC413" s="297"/>
      <c r="AD413" s="309"/>
      <c r="AE413" s="297"/>
      <c r="AF413" s="297"/>
      <c r="AG413" s="32"/>
      <c r="AH413" s="32"/>
      <c r="AI413" s="326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</row>
    <row r="414" ht="15.75" customHeight="1">
      <c r="A414" s="21"/>
      <c r="B414" s="21"/>
      <c r="C414" s="21"/>
      <c r="D414" s="32"/>
      <c r="E414" s="71"/>
      <c r="F414" s="21"/>
      <c r="G414" s="21"/>
      <c r="H414" s="21"/>
      <c r="I414" s="21"/>
      <c r="J414" s="104"/>
      <c r="K414" s="104"/>
      <c r="L414" s="104"/>
      <c r="M414" s="104"/>
      <c r="N414" s="111"/>
      <c r="O414" s="386"/>
      <c r="P414" s="315"/>
      <c r="Q414" s="104"/>
      <c r="R414" s="104"/>
      <c r="S414" s="326"/>
      <c r="T414" s="111"/>
      <c r="U414" s="329"/>
      <c r="V414" s="253"/>
      <c r="W414" s="253"/>
      <c r="X414" s="104"/>
      <c r="Y414" s="111"/>
      <c r="Z414" s="309"/>
      <c r="AA414" s="317"/>
      <c r="AB414" s="309"/>
      <c r="AC414" s="297"/>
      <c r="AD414" s="309"/>
      <c r="AE414" s="297"/>
      <c r="AF414" s="297"/>
      <c r="AG414" s="32"/>
      <c r="AH414" s="32"/>
      <c r="AI414" s="326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</row>
    <row r="415" ht="15.75" customHeight="1">
      <c r="A415" s="21"/>
      <c r="B415" s="21"/>
      <c r="C415" s="21"/>
      <c r="D415" s="32"/>
      <c r="E415" s="71"/>
      <c r="F415" s="21"/>
      <c r="G415" s="21"/>
      <c r="H415" s="21"/>
      <c r="I415" s="21"/>
      <c r="J415" s="104"/>
      <c r="K415" s="104"/>
      <c r="L415" s="104"/>
      <c r="M415" s="104"/>
      <c r="N415" s="111"/>
      <c r="O415" s="386"/>
      <c r="P415" s="315"/>
      <c r="Q415" s="104"/>
      <c r="R415" s="104"/>
      <c r="S415" s="326"/>
      <c r="T415" s="111"/>
      <c r="U415" s="329"/>
      <c r="V415" s="253"/>
      <c r="W415" s="253"/>
      <c r="X415" s="104"/>
      <c r="Y415" s="111"/>
      <c r="Z415" s="309"/>
      <c r="AA415" s="317"/>
      <c r="AB415" s="309"/>
      <c r="AC415" s="297"/>
      <c r="AD415" s="309"/>
      <c r="AE415" s="297"/>
      <c r="AF415" s="297"/>
      <c r="AG415" s="32"/>
      <c r="AH415" s="32"/>
      <c r="AI415" s="326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</row>
    <row r="416" ht="15.75" customHeight="1">
      <c r="A416" s="21"/>
      <c r="B416" s="21"/>
      <c r="C416" s="21"/>
      <c r="D416" s="32"/>
      <c r="E416" s="71"/>
      <c r="F416" s="21"/>
      <c r="G416" s="21"/>
      <c r="H416" s="21"/>
      <c r="I416" s="21"/>
      <c r="J416" s="104"/>
      <c r="K416" s="104"/>
      <c r="L416" s="104"/>
      <c r="M416" s="104"/>
      <c r="N416" s="111"/>
      <c r="O416" s="386"/>
      <c r="P416" s="315"/>
      <c r="Q416" s="104"/>
      <c r="R416" s="104"/>
      <c r="S416" s="326"/>
      <c r="T416" s="111"/>
      <c r="U416" s="329"/>
      <c r="V416" s="253"/>
      <c r="W416" s="253"/>
      <c r="X416" s="104"/>
      <c r="Y416" s="111"/>
      <c r="Z416" s="309"/>
      <c r="AA416" s="317"/>
      <c r="AB416" s="309"/>
      <c r="AC416" s="297"/>
      <c r="AD416" s="309"/>
      <c r="AE416" s="297"/>
      <c r="AF416" s="297"/>
      <c r="AG416" s="32"/>
      <c r="AH416" s="32"/>
      <c r="AI416" s="326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</row>
    <row r="417" ht="15.75" customHeight="1">
      <c r="A417" s="21"/>
      <c r="B417" s="21"/>
      <c r="C417" s="21"/>
      <c r="D417" s="32"/>
      <c r="E417" s="71"/>
      <c r="F417" s="21"/>
      <c r="G417" s="21"/>
      <c r="H417" s="21"/>
      <c r="I417" s="21"/>
      <c r="J417" s="104"/>
      <c r="K417" s="104"/>
      <c r="L417" s="104"/>
      <c r="M417" s="104"/>
      <c r="N417" s="111"/>
      <c r="O417" s="386"/>
      <c r="P417" s="315"/>
      <c r="Q417" s="104"/>
      <c r="R417" s="104"/>
      <c r="S417" s="326"/>
      <c r="T417" s="111"/>
      <c r="U417" s="329"/>
      <c r="V417" s="253"/>
      <c r="W417" s="253"/>
      <c r="X417" s="104"/>
      <c r="Y417" s="111"/>
      <c r="Z417" s="309"/>
      <c r="AA417" s="317"/>
      <c r="AB417" s="309"/>
      <c r="AC417" s="297"/>
      <c r="AD417" s="309"/>
      <c r="AE417" s="297"/>
      <c r="AF417" s="297"/>
      <c r="AG417" s="32"/>
      <c r="AH417" s="32"/>
      <c r="AI417" s="326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</row>
    <row r="418" ht="15.75" customHeight="1">
      <c r="A418" s="21"/>
      <c r="B418" s="21"/>
      <c r="C418" s="21"/>
      <c r="D418" s="32"/>
      <c r="E418" s="71"/>
      <c r="F418" s="21"/>
      <c r="G418" s="21"/>
      <c r="H418" s="21"/>
      <c r="I418" s="21"/>
      <c r="J418" s="104"/>
      <c r="K418" s="104"/>
      <c r="L418" s="104"/>
      <c r="M418" s="104"/>
      <c r="N418" s="111"/>
      <c r="O418" s="386"/>
      <c r="P418" s="315"/>
      <c r="Q418" s="104"/>
      <c r="R418" s="104"/>
      <c r="S418" s="326"/>
      <c r="T418" s="111"/>
      <c r="U418" s="329"/>
      <c r="V418" s="253"/>
      <c r="W418" s="253"/>
      <c r="X418" s="104"/>
      <c r="Y418" s="111"/>
      <c r="Z418" s="309"/>
      <c r="AA418" s="317"/>
      <c r="AB418" s="309"/>
      <c r="AC418" s="297"/>
      <c r="AD418" s="309"/>
      <c r="AE418" s="297"/>
      <c r="AF418" s="297"/>
      <c r="AG418" s="32"/>
      <c r="AH418" s="32"/>
      <c r="AI418" s="326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</row>
    <row r="419" ht="15.75" customHeight="1">
      <c r="A419" s="21"/>
      <c r="B419" s="21"/>
      <c r="C419" s="21"/>
      <c r="D419" s="32"/>
      <c r="E419" s="71"/>
      <c r="F419" s="21"/>
      <c r="G419" s="21"/>
      <c r="H419" s="21"/>
      <c r="I419" s="21"/>
      <c r="J419" s="104"/>
      <c r="K419" s="104"/>
      <c r="L419" s="104"/>
      <c r="M419" s="104"/>
      <c r="N419" s="111"/>
      <c r="O419" s="386"/>
      <c r="P419" s="315"/>
      <c r="Q419" s="104"/>
      <c r="R419" s="104"/>
      <c r="S419" s="326"/>
      <c r="T419" s="111"/>
      <c r="U419" s="329"/>
      <c r="V419" s="253"/>
      <c r="W419" s="253"/>
      <c r="X419" s="104"/>
      <c r="Y419" s="111"/>
      <c r="Z419" s="309"/>
      <c r="AA419" s="317"/>
      <c r="AB419" s="309"/>
      <c r="AC419" s="297"/>
      <c r="AD419" s="309"/>
      <c r="AE419" s="297"/>
      <c r="AF419" s="297"/>
      <c r="AG419" s="32"/>
      <c r="AH419" s="32"/>
      <c r="AI419" s="326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</row>
    <row r="420" ht="15.75" customHeight="1">
      <c r="A420" s="21"/>
      <c r="B420" s="21"/>
      <c r="C420" s="21"/>
      <c r="D420" s="32"/>
      <c r="E420" s="71"/>
      <c r="F420" s="21"/>
      <c r="G420" s="21"/>
      <c r="H420" s="21"/>
      <c r="I420" s="21"/>
      <c r="J420" s="104"/>
      <c r="K420" s="104"/>
      <c r="L420" s="104"/>
      <c r="M420" s="104"/>
      <c r="N420" s="111"/>
      <c r="O420" s="386"/>
      <c r="P420" s="315"/>
      <c r="Q420" s="104"/>
      <c r="R420" s="104"/>
      <c r="S420" s="326"/>
      <c r="T420" s="111"/>
      <c r="U420" s="329"/>
      <c r="V420" s="253"/>
      <c r="W420" s="253"/>
      <c r="X420" s="104"/>
      <c r="Y420" s="111"/>
      <c r="Z420" s="309"/>
      <c r="AA420" s="317"/>
      <c r="AB420" s="309"/>
      <c r="AC420" s="297"/>
      <c r="AD420" s="309"/>
      <c r="AE420" s="297"/>
      <c r="AF420" s="297"/>
      <c r="AG420" s="32"/>
      <c r="AH420" s="32"/>
      <c r="AI420" s="326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</row>
    <row r="421" ht="15.75" customHeight="1">
      <c r="A421" s="21"/>
      <c r="B421" s="21"/>
      <c r="C421" s="21"/>
      <c r="D421" s="32"/>
      <c r="E421" s="71"/>
      <c r="F421" s="21"/>
      <c r="G421" s="21"/>
      <c r="H421" s="21"/>
      <c r="I421" s="21"/>
      <c r="J421" s="104"/>
      <c r="K421" s="104"/>
      <c r="L421" s="104"/>
      <c r="M421" s="104"/>
      <c r="N421" s="111"/>
      <c r="O421" s="386"/>
      <c r="P421" s="315"/>
      <c r="Q421" s="104"/>
      <c r="R421" s="104"/>
      <c r="S421" s="326"/>
      <c r="T421" s="111"/>
      <c r="U421" s="329"/>
      <c r="V421" s="253"/>
      <c r="W421" s="253"/>
      <c r="X421" s="104"/>
      <c r="Y421" s="111"/>
      <c r="Z421" s="309"/>
      <c r="AA421" s="317"/>
      <c r="AB421" s="309"/>
      <c r="AC421" s="297"/>
      <c r="AD421" s="309"/>
      <c r="AE421" s="297"/>
      <c r="AF421" s="297"/>
      <c r="AG421" s="32"/>
      <c r="AH421" s="32"/>
      <c r="AI421" s="326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</row>
    <row r="422" ht="15.75" customHeight="1">
      <c r="A422" s="21"/>
      <c r="B422" s="21"/>
      <c r="C422" s="21"/>
      <c r="D422" s="32"/>
      <c r="E422" s="71"/>
      <c r="F422" s="21"/>
      <c r="G422" s="21"/>
      <c r="H422" s="21"/>
      <c r="I422" s="21"/>
      <c r="J422" s="104"/>
      <c r="K422" s="104"/>
      <c r="L422" s="104"/>
      <c r="M422" s="104"/>
      <c r="N422" s="111"/>
      <c r="O422" s="386"/>
      <c r="P422" s="315"/>
      <c r="Q422" s="104"/>
      <c r="R422" s="104"/>
      <c r="S422" s="326"/>
      <c r="T422" s="111"/>
      <c r="U422" s="329"/>
      <c r="V422" s="253"/>
      <c r="W422" s="253"/>
      <c r="X422" s="104"/>
      <c r="Y422" s="111"/>
      <c r="Z422" s="309"/>
      <c r="AA422" s="317"/>
      <c r="AB422" s="309"/>
      <c r="AC422" s="297"/>
      <c r="AD422" s="309"/>
      <c r="AE422" s="297"/>
      <c r="AF422" s="297"/>
      <c r="AG422" s="32"/>
      <c r="AH422" s="32"/>
      <c r="AI422" s="326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</row>
    <row r="423" ht="15.75" customHeight="1">
      <c r="A423" s="21"/>
      <c r="B423" s="21"/>
      <c r="C423" s="21"/>
      <c r="D423" s="32"/>
      <c r="E423" s="71"/>
      <c r="F423" s="21"/>
      <c r="G423" s="21"/>
      <c r="H423" s="21"/>
      <c r="I423" s="21"/>
      <c r="J423" s="104"/>
      <c r="K423" s="104"/>
      <c r="L423" s="104"/>
      <c r="M423" s="104"/>
      <c r="N423" s="111"/>
      <c r="O423" s="386"/>
      <c r="P423" s="315"/>
      <c r="Q423" s="104"/>
      <c r="R423" s="104"/>
      <c r="S423" s="326"/>
      <c r="T423" s="111"/>
      <c r="U423" s="329"/>
      <c r="V423" s="253"/>
      <c r="W423" s="253"/>
      <c r="X423" s="104"/>
      <c r="Y423" s="111"/>
      <c r="Z423" s="309"/>
      <c r="AA423" s="317"/>
      <c r="AB423" s="309"/>
      <c r="AC423" s="297"/>
      <c r="AD423" s="309"/>
      <c r="AE423" s="297"/>
      <c r="AF423" s="297"/>
      <c r="AG423" s="32"/>
      <c r="AH423" s="32"/>
      <c r="AI423" s="326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</row>
    <row r="424" ht="15.75" customHeight="1">
      <c r="A424" s="21"/>
      <c r="B424" s="21"/>
      <c r="C424" s="21"/>
      <c r="D424" s="32"/>
      <c r="E424" s="71"/>
      <c r="F424" s="21"/>
      <c r="G424" s="21"/>
      <c r="H424" s="21"/>
      <c r="I424" s="21"/>
      <c r="J424" s="104"/>
      <c r="K424" s="104"/>
      <c r="L424" s="104"/>
      <c r="M424" s="104"/>
      <c r="N424" s="111"/>
      <c r="O424" s="386"/>
      <c r="P424" s="315"/>
      <c r="Q424" s="104"/>
      <c r="R424" s="104"/>
      <c r="S424" s="326"/>
      <c r="T424" s="111"/>
      <c r="U424" s="329"/>
      <c r="V424" s="253"/>
      <c r="W424" s="253"/>
      <c r="X424" s="104"/>
      <c r="Y424" s="111"/>
      <c r="Z424" s="309"/>
      <c r="AA424" s="317"/>
      <c r="AB424" s="309"/>
      <c r="AC424" s="297"/>
      <c r="AD424" s="309"/>
      <c r="AE424" s="297"/>
      <c r="AF424" s="297"/>
      <c r="AG424" s="32"/>
      <c r="AH424" s="32"/>
      <c r="AI424" s="326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</row>
    <row r="425" ht="15.75" customHeight="1">
      <c r="A425" s="21"/>
      <c r="B425" s="21"/>
      <c r="C425" s="21"/>
      <c r="D425" s="32"/>
      <c r="E425" s="71"/>
      <c r="F425" s="21"/>
      <c r="G425" s="21"/>
      <c r="H425" s="21"/>
      <c r="I425" s="21"/>
      <c r="J425" s="104"/>
      <c r="K425" s="104"/>
      <c r="L425" s="104"/>
      <c r="M425" s="104"/>
      <c r="N425" s="111"/>
      <c r="O425" s="386"/>
      <c r="P425" s="315"/>
      <c r="Q425" s="104"/>
      <c r="R425" s="104"/>
      <c r="S425" s="326"/>
      <c r="T425" s="111"/>
      <c r="U425" s="329"/>
      <c r="V425" s="253"/>
      <c r="W425" s="253"/>
      <c r="X425" s="104"/>
      <c r="Y425" s="111"/>
      <c r="Z425" s="309"/>
      <c r="AA425" s="317"/>
      <c r="AB425" s="309"/>
      <c r="AC425" s="297"/>
      <c r="AD425" s="309"/>
      <c r="AE425" s="297"/>
      <c r="AF425" s="297"/>
      <c r="AG425" s="32"/>
      <c r="AH425" s="32"/>
      <c r="AI425" s="326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</row>
    <row r="426" ht="15.75" customHeight="1">
      <c r="A426" s="21"/>
      <c r="B426" s="21"/>
      <c r="C426" s="21"/>
      <c r="D426" s="32"/>
      <c r="E426" s="71"/>
      <c r="F426" s="21"/>
      <c r="G426" s="21"/>
      <c r="H426" s="21"/>
      <c r="I426" s="21"/>
      <c r="J426" s="104"/>
      <c r="K426" s="104"/>
      <c r="L426" s="104"/>
      <c r="M426" s="104"/>
      <c r="N426" s="111"/>
      <c r="O426" s="386"/>
      <c r="P426" s="315"/>
      <c r="Q426" s="104"/>
      <c r="R426" s="104"/>
      <c r="S426" s="326"/>
      <c r="T426" s="111"/>
      <c r="U426" s="329"/>
      <c r="V426" s="253"/>
      <c r="W426" s="253"/>
      <c r="X426" s="104"/>
      <c r="Y426" s="111"/>
      <c r="Z426" s="309"/>
      <c r="AA426" s="317"/>
      <c r="AB426" s="309"/>
      <c r="AC426" s="297"/>
      <c r="AD426" s="309"/>
      <c r="AE426" s="297"/>
      <c r="AF426" s="297"/>
      <c r="AG426" s="32"/>
      <c r="AH426" s="32"/>
      <c r="AI426" s="326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</row>
    <row r="427" ht="15.75" customHeight="1">
      <c r="A427" s="21"/>
      <c r="B427" s="21"/>
      <c r="C427" s="21"/>
      <c r="D427" s="32"/>
      <c r="E427" s="71"/>
      <c r="F427" s="21"/>
      <c r="G427" s="21"/>
      <c r="H427" s="21"/>
      <c r="I427" s="21"/>
      <c r="J427" s="104"/>
      <c r="K427" s="104"/>
      <c r="L427" s="104"/>
      <c r="M427" s="104"/>
      <c r="N427" s="111"/>
      <c r="O427" s="386"/>
      <c r="P427" s="315"/>
      <c r="Q427" s="104"/>
      <c r="R427" s="104"/>
      <c r="S427" s="326"/>
      <c r="T427" s="111"/>
      <c r="U427" s="329"/>
      <c r="V427" s="253"/>
      <c r="W427" s="253"/>
      <c r="X427" s="104"/>
      <c r="Y427" s="111"/>
      <c r="Z427" s="309"/>
      <c r="AA427" s="317"/>
      <c r="AB427" s="309"/>
      <c r="AC427" s="297"/>
      <c r="AD427" s="309"/>
      <c r="AE427" s="297"/>
      <c r="AF427" s="297"/>
      <c r="AG427" s="32"/>
      <c r="AH427" s="32"/>
      <c r="AI427" s="326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</row>
    <row r="428" ht="15.75" customHeight="1">
      <c r="A428" s="21"/>
      <c r="B428" s="21"/>
      <c r="C428" s="21"/>
      <c r="D428" s="32"/>
      <c r="E428" s="71"/>
      <c r="F428" s="21"/>
      <c r="G428" s="21"/>
      <c r="H428" s="21"/>
      <c r="I428" s="21"/>
      <c r="J428" s="104"/>
      <c r="K428" s="104"/>
      <c r="L428" s="104"/>
      <c r="M428" s="104"/>
      <c r="N428" s="111"/>
      <c r="O428" s="386"/>
      <c r="P428" s="315"/>
      <c r="Q428" s="104"/>
      <c r="R428" s="104"/>
      <c r="S428" s="326"/>
      <c r="T428" s="111"/>
      <c r="U428" s="329"/>
      <c r="V428" s="253"/>
      <c r="W428" s="253"/>
      <c r="X428" s="104"/>
      <c r="Y428" s="111"/>
      <c r="Z428" s="309"/>
      <c r="AA428" s="317"/>
      <c r="AB428" s="309"/>
      <c r="AC428" s="297"/>
      <c r="AD428" s="309"/>
      <c r="AE428" s="297"/>
      <c r="AF428" s="297"/>
      <c r="AG428" s="32"/>
      <c r="AH428" s="32"/>
      <c r="AI428" s="326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</row>
    <row r="429" ht="15.75" customHeight="1">
      <c r="A429" s="21"/>
      <c r="B429" s="21"/>
      <c r="C429" s="21"/>
      <c r="D429" s="32"/>
      <c r="E429" s="71"/>
      <c r="F429" s="21"/>
      <c r="G429" s="21"/>
      <c r="H429" s="21"/>
      <c r="I429" s="21"/>
      <c r="J429" s="104"/>
      <c r="K429" s="104"/>
      <c r="L429" s="104"/>
      <c r="M429" s="104"/>
      <c r="N429" s="111"/>
      <c r="O429" s="386"/>
      <c r="P429" s="315"/>
      <c r="Q429" s="104"/>
      <c r="R429" s="104"/>
      <c r="S429" s="326"/>
      <c r="T429" s="111"/>
      <c r="U429" s="329"/>
      <c r="V429" s="253"/>
      <c r="W429" s="253"/>
      <c r="X429" s="104"/>
      <c r="Y429" s="111"/>
      <c r="Z429" s="309"/>
      <c r="AA429" s="317"/>
      <c r="AB429" s="309"/>
      <c r="AC429" s="297"/>
      <c r="AD429" s="309"/>
      <c r="AE429" s="297"/>
      <c r="AF429" s="297"/>
      <c r="AG429" s="32"/>
      <c r="AH429" s="32"/>
      <c r="AI429" s="326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</row>
    <row r="430" ht="15.75" customHeight="1">
      <c r="A430" s="21"/>
      <c r="B430" s="21"/>
      <c r="C430" s="21"/>
      <c r="D430" s="32"/>
      <c r="E430" s="71"/>
      <c r="F430" s="21"/>
      <c r="G430" s="21"/>
      <c r="H430" s="21"/>
      <c r="I430" s="21"/>
      <c r="J430" s="104"/>
      <c r="K430" s="104"/>
      <c r="L430" s="104"/>
      <c r="M430" s="104"/>
      <c r="N430" s="111"/>
      <c r="O430" s="386"/>
      <c r="P430" s="315"/>
      <c r="Q430" s="104"/>
      <c r="R430" s="104"/>
      <c r="S430" s="326"/>
      <c r="T430" s="111"/>
      <c r="U430" s="329"/>
      <c r="V430" s="253"/>
      <c r="W430" s="253"/>
      <c r="X430" s="104"/>
      <c r="Y430" s="111"/>
      <c r="Z430" s="309"/>
      <c r="AA430" s="317"/>
      <c r="AB430" s="309"/>
      <c r="AC430" s="297"/>
      <c r="AD430" s="309"/>
      <c r="AE430" s="297"/>
      <c r="AF430" s="297"/>
      <c r="AG430" s="32"/>
      <c r="AH430" s="32"/>
      <c r="AI430" s="326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</row>
    <row r="431" ht="15.75" customHeight="1">
      <c r="A431" s="21"/>
      <c r="B431" s="21"/>
      <c r="C431" s="21"/>
      <c r="D431" s="32"/>
      <c r="E431" s="71"/>
      <c r="F431" s="21"/>
      <c r="G431" s="21"/>
      <c r="H431" s="21"/>
      <c r="I431" s="21"/>
      <c r="J431" s="104"/>
      <c r="K431" s="104"/>
      <c r="L431" s="104"/>
      <c r="M431" s="104"/>
      <c r="N431" s="111"/>
      <c r="O431" s="386"/>
      <c r="P431" s="315"/>
      <c r="Q431" s="104"/>
      <c r="R431" s="104"/>
      <c r="S431" s="326"/>
      <c r="T431" s="111"/>
      <c r="U431" s="329"/>
      <c r="V431" s="253"/>
      <c r="W431" s="253"/>
      <c r="X431" s="104"/>
      <c r="Y431" s="111"/>
      <c r="Z431" s="309"/>
      <c r="AA431" s="317"/>
      <c r="AB431" s="309"/>
      <c r="AC431" s="297"/>
      <c r="AD431" s="309"/>
      <c r="AE431" s="297"/>
      <c r="AF431" s="297"/>
      <c r="AG431" s="32"/>
      <c r="AH431" s="32"/>
      <c r="AI431" s="326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</row>
    <row r="432" ht="15.75" customHeight="1">
      <c r="A432" s="21"/>
      <c r="B432" s="21"/>
      <c r="C432" s="21"/>
      <c r="D432" s="32"/>
      <c r="E432" s="71"/>
      <c r="F432" s="21"/>
      <c r="G432" s="21"/>
      <c r="H432" s="21"/>
      <c r="I432" s="21"/>
      <c r="J432" s="104"/>
      <c r="K432" s="104"/>
      <c r="L432" s="104"/>
      <c r="M432" s="104"/>
      <c r="N432" s="111"/>
      <c r="O432" s="386"/>
      <c r="P432" s="315"/>
      <c r="Q432" s="104"/>
      <c r="R432" s="104"/>
      <c r="S432" s="326"/>
      <c r="T432" s="111"/>
      <c r="U432" s="329"/>
      <c r="V432" s="253"/>
      <c r="W432" s="253"/>
      <c r="X432" s="104"/>
      <c r="Y432" s="111"/>
      <c r="Z432" s="309"/>
      <c r="AA432" s="317"/>
      <c r="AB432" s="309"/>
      <c r="AC432" s="297"/>
      <c r="AD432" s="309"/>
      <c r="AE432" s="297"/>
      <c r="AF432" s="297"/>
      <c r="AG432" s="32"/>
      <c r="AH432" s="32"/>
      <c r="AI432" s="326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</row>
    <row r="433" ht="15.75" customHeight="1">
      <c r="A433" s="21"/>
      <c r="B433" s="21"/>
      <c r="C433" s="21"/>
      <c r="D433" s="32"/>
      <c r="E433" s="71"/>
      <c r="F433" s="21"/>
      <c r="G433" s="21"/>
      <c r="H433" s="21"/>
      <c r="I433" s="21"/>
      <c r="J433" s="104"/>
      <c r="K433" s="104"/>
      <c r="L433" s="104"/>
      <c r="M433" s="104"/>
      <c r="N433" s="111"/>
      <c r="O433" s="386"/>
      <c r="P433" s="315"/>
      <c r="Q433" s="104"/>
      <c r="R433" s="104"/>
      <c r="S433" s="326"/>
      <c r="T433" s="111"/>
      <c r="U433" s="329"/>
      <c r="V433" s="253"/>
      <c r="W433" s="253"/>
      <c r="X433" s="104"/>
      <c r="Y433" s="111"/>
      <c r="Z433" s="309"/>
      <c r="AA433" s="317"/>
      <c r="AB433" s="309"/>
      <c r="AC433" s="297"/>
      <c r="AD433" s="309"/>
      <c r="AE433" s="297"/>
      <c r="AF433" s="297"/>
      <c r="AG433" s="32"/>
      <c r="AH433" s="32"/>
      <c r="AI433" s="326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</row>
    <row r="434" ht="15.75" customHeight="1">
      <c r="A434" s="21"/>
      <c r="B434" s="21"/>
      <c r="C434" s="21"/>
      <c r="D434" s="32"/>
      <c r="E434" s="71"/>
      <c r="F434" s="21"/>
      <c r="G434" s="21"/>
      <c r="H434" s="21"/>
      <c r="I434" s="21"/>
      <c r="J434" s="104"/>
      <c r="K434" s="104"/>
      <c r="L434" s="104"/>
      <c r="M434" s="104"/>
      <c r="N434" s="111"/>
      <c r="O434" s="386"/>
      <c r="P434" s="315"/>
      <c r="Q434" s="104"/>
      <c r="R434" s="104"/>
      <c r="S434" s="326"/>
      <c r="T434" s="111"/>
      <c r="U434" s="329"/>
      <c r="V434" s="253"/>
      <c r="W434" s="253"/>
      <c r="X434" s="104"/>
      <c r="Y434" s="111"/>
      <c r="Z434" s="309"/>
      <c r="AA434" s="317"/>
      <c r="AB434" s="309"/>
      <c r="AC434" s="297"/>
      <c r="AD434" s="309"/>
      <c r="AE434" s="297"/>
      <c r="AF434" s="297"/>
      <c r="AG434" s="32"/>
      <c r="AH434" s="32"/>
      <c r="AI434" s="326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</row>
    <row r="435" ht="15.75" customHeight="1">
      <c r="A435" s="21"/>
      <c r="B435" s="21"/>
      <c r="C435" s="21"/>
      <c r="D435" s="32"/>
      <c r="E435" s="71"/>
      <c r="F435" s="21"/>
      <c r="G435" s="21"/>
      <c r="H435" s="21"/>
      <c r="I435" s="21"/>
      <c r="J435" s="104"/>
      <c r="K435" s="104"/>
      <c r="L435" s="104"/>
      <c r="M435" s="104"/>
      <c r="N435" s="111"/>
      <c r="O435" s="386"/>
      <c r="P435" s="315"/>
      <c r="Q435" s="104"/>
      <c r="R435" s="104"/>
      <c r="S435" s="326"/>
      <c r="T435" s="111"/>
      <c r="U435" s="329"/>
      <c r="V435" s="253"/>
      <c r="W435" s="253"/>
      <c r="X435" s="104"/>
      <c r="Y435" s="111"/>
      <c r="Z435" s="309"/>
      <c r="AA435" s="317"/>
      <c r="AB435" s="309"/>
      <c r="AC435" s="297"/>
      <c r="AD435" s="309"/>
      <c r="AE435" s="297"/>
      <c r="AF435" s="297"/>
      <c r="AG435" s="32"/>
      <c r="AH435" s="32"/>
      <c r="AI435" s="326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</row>
    <row r="436" ht="15.75" customHeight="1">
      <c r="A436" s="21"/>
      <c r="B436" s="21"/>
      <c r="C436" s="21"/>
      <c r="D436" s="32"/>
      <c r="E436" s="71"/>
      <c r="F436" s="21"/>
      <c r="G436" s="21"/>
      <c r="H436" s="21"/>
      <c r="I436" s="21"/>
      <c r="J436" s="104"/>
      <c r="K436" s="104"/>
      <c r="L436" s="104"/>
      <c r="M436" s="104"/>
      <c r="N436" s="111"/>
      <c r="O436" s="386"/>
      <c r="P436" s="315"/>
      <c r="Q436" s="104"/>
      <c r="R436" s="104"/>
      <c r="S436" s="326"/>
      <c r="T436" s="111"/>
      <c r="U436" s="329"/>
      <c r="V436" s="253"/>
      <c r="W436" s="253"/>
      <c r="X436" s="104"/>
      <c r="Y436" s="111"/>
      <c r="Z436" s="309"/>
      <c r="AA436" s="317"/>
      <c r="AB436" s="309"/>
      <c r="AC436" s="297"/>
      <c r="AD436" s="309"/>
      <c r="AE436" s="297"/>
      <c r="AF436" s="297"/>
      <c r="AG436" s="32"/>
      <c r="AH436" s="32"/>
      <c r="AI436" s="326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</row>
    <row r="437" ht="15.75" customHeight="1">
      <c r="A437" s="21"/>
      <c r="B437" s="21"/>
      <c r="C437" s="21"/>
      <c r="D437" s="32"/>
      <c r="E437" s="71"/>
      <c r="F437" s="21"/>
      <c r="G437" s="21"/>
      <c r="H437" s="21"/>
      <c r="I437" s="21"/>
      <c r="J437" s="104"/>
      <c r="K437" s="104"/>
      <c r="L437" s="104"/>
      <c r="M437" s="104"/>
      <c r="N437" s="111"/>
      <c r="O437" s="386"/>
      <c r="P437" s="315"/>
      <c r="Q437" s="104"/>
      <c r="R437" s="104"/>
      <c r="S437" s="326"/>
      <c r="T437" s="111"/>
      <c r="U437" s="329"/>
      <c r="V437" s="253"/>
      <c r="W437" s="253"/>
      <c r="X437" s="104"/>
      <c r="Y437" s="111"/>
      <c r="Z437" s="309"/>
      <c r="AA437" s="317"/>
      <c r="AB437" s="309"/>
      <c r="AC437" s="297"/>
      <c r="AD437" s="309"/>
      <c r="AE437" s="297"/>
      <c r="AF437" s="297"/>
      <c r="AG437" s="32"/>
      <c r="AH437" s="32"/>
      <c r="AI437" s="326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</row>
    <row r="438" ht="15.75" customHeight="1">
      <c r="A438" s="21"/>
      <c r="B438" s="21"/>
      <c r="C438" s="21"/>
      <c r="D438" s="32"/>
      <c r="E438" s="71"/>
      <c r="F438" s="21"/>
      <c r="G438" s="21"/>
      <c r="H438" s="21"/>
      <c r="I438" s="21"/>
      <c r="J438" s="104"/>
      <c r="K438" s="104"/>
      <c r="L438" s="104"/>
      <c r="M438" s="104"/>
      <c r="N438" s="111"/>
      <c r="O438" s="386"/>
      <c r="P438" s="315"/>
      <c r="Q438" s="104"/>
      <c r="R438" s="104"/>
      <c r="S438" s="326"/>
      <c r="T438" s="111"/>
      <c r="U438" s="329"/>
      <c r="V438" s="253"/>
      <c r="W438" s="253"/>
      <c r="X438" s="104"/>
      <c r="Y438" s="111"/>
      <c r="Z438" s="309"/>
      <c r="AA438" s="317"/>
      <c r="AB438" s="309"/>
      <c r="AC438" s="297"/>
      <c r="AD438" s="309"/>
      <c r="AE438" s="297"/>
      <c r="AF438" s="297"/>
      <c r="AG438" s="32"/>
      <c r="AH438" s="32"/>
      <c r="AI438" s="326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</row>
    <row r="439" ht="15.75" customHeight="1">
      <c r="A439" s="21"/>
      <c r="B439" s="21"/>
      <c r="C439" s="21"/>
      <c r="D439" s="32"/>
      <c r="E439" s="71"/>
      <c r="F439" s="21"/>
      <c r="G439" s="21"/>
      <c r="H439" s="21"/>
      <c r="I439" s="21"/>
      <c r="J439" s="104"/>
      <c r="K439" s="104"/>
      <c r="L439" s="104"/>
      <c r="M439" s="104"/>
      <c r="N439" s="111"/>
      <c r="O439" s="386"/>
      <c r="P439" s="315"/>
      <c r="Q439" s="104"/>
      <c r="R439" s="104"/>
      <c r="S439" s="326"/>
      <c r="T439" s="111"/>
      <c r="U439" s="329"/>
      <c r="V439" s="253"/>
      <c r="W439" s="253"/>
      <c r="X439" s="104"/>
      <c r="Y439" s="111"/>
      <c r="Z439" s="309"/>
      <c r="AA439" s="317"/>
      <c r="AB439" s="309"/>
      <c r="AC439" s="297"/>
      <c r="AD439" s="309"/>
      <c r="AE439" s="297"/>
      <c r="AF439" s="297"/>
      <c r="AG439" s="32"/>
      <c r="AH439" s="32"/>
      <c r="AI439" s="326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</row>
    <row r="440" ht="15.75" customHeight="1">
      <c r="A440" s="21"/>
      <c r="B440" s="21"/>
      <c r="C440" s="21"/>
      <c r="D440" s="32"/>
      <c r="E440" s="71"/>
      <c r="F440" s="21"/>
      <c r="G440" s="21"/>
      <c r="H440" s="21"/>
      <c r="I440" s="21"/>
      <c r="J440" s="104"/>
      <c r="K440" s="104"/>
      <c r="L440" s="104"/>
      <c r="M440" s="104"/>
      <c r="N440" s="111"/>
      <c r="O440" s="386"/>
      <c r="P440" s="315"/>
      <c r="Q440" s="104"/>
      <c r="R440" s="104"/>
      <c r="S440" s="326"/>
      <c r="T440" s="111"/>
      <c r="U440" s="329"/>
      <c r="V440" s="253"/>
      <c r="W440" s="253"/>
      <c r="X440" s="104"/>
      <c r="Y440" s="111"/>
      <c r="Z440" s="309"/>
      <c r="AA440" s="317"/>
      <c r="AB440" s="309"/>
      <c r="AC440" s="297"/>
      <c r="AD440" s="309"/>
      <c r="AE440" s="297"/>
      <c r="AF440" s="297"/>
      <c r="AG440" s="32"/>
      <c r="AH440" s="32"/>
      <c r="AI440" s="326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</row>
    <row r="441" ht="15.75" customHeight="1">
      <c r="A441" s="21"/>
      <c r="B441" s="21"/>
      <c r="C441" s="21"/>
      <c r="D441" s="32"/>
      <c r="E441" s="71"/>
      <c r="F441" s="21"/>
      <c r="G441" s="21"/>
      <c r="H441" s="21"/>
      <c r="I441" s="21"/>
      <c r="J441" s="104"/>
      <c r="K441" s="104"/>
      <c r="L441" s="104"/>
      <c r="M441" s="104"/>
      <c r="N441" s="111"/>
      <c r="O441" s="386"/>
      <c r="P441" s="315"/>
      <c r="Q441" s="104"/>
      <c r="R441" s="104"/>
      <c r="S441" s="326"/>
      <c r="T441" s="111"/>
      <c r="U441" s="329"/>
      <c r="V441" s="253"/>
      <c r="W441" s="253"/>
      <c r="X441" s="104"/>
      <c r="Y441" s="111"/>
      <c r="Z441" s="309"/>
      <c r="AA441" s="317"/>
      <c r="AB441" s="309"/>
      <c r="AC441" s="297"/>
      <c r="AD441" s="309"/>
      <c r="AE441" s="297"/>
      <c r="AF441" s="297"/>
      <c r="AG441" s="32"/>
      <c r="AH441" s="32"/>
      <c r="AI441" s="326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</row>
    <row r="442" ht="15.75" customHeight="1">
      <c r="A442" s="21"/>
      <c r="B442" s="21"/>
      <c r="C442" s="21"/>
      <c r="D442" s="32"/>
      <c r="E442" s="71"/>
      <c r="F442" s="21"/>
      <c r="G442" s="21"/>
      <c r="H442" s="21"/>
      <c r="I442" s="21"/>
      <c r="J442" s="104"/>
      <c r="K442" s="104"/>
      <c r="L442" s="104"/>
      <c r="M442" s="104"/>
      <c r="N442" s="111"/>
      <c r="O442" s="386"/>
      <c r="P442" s="315"/>
      <c r="Q442" s="104"/>
      <c r="R442" s="104"/>
      <c r="S442" s="326"/>
      <c r="T442" s="111"/>
      <c r="U442" s="329"/>
      <c r="V442" s="253"/>
      <c r="W442" s="253"/>
      <c r="X442" s="104"/>
      <c r="Y442" s="111"/>
      <c r="Z442" s="309"/>
      <c r="AA442" s="317"/>
      <c r="AB442" s="309"/>
      <c r="AC442" s="297"/>
      <c r="AD442" s="309"/>
      <c r="AE442" s="297"/>
      <c r="AF442" s="297"/>
      <c r="AG442" s="32"/>
      <c r="AH442" s="32"/>
      <c r="AI442" s="326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</row>
    <row r="443" ht="15.75" customHeight="1">
      <c r="A443" s="21"/>
      <c r="B443" s="21"/>
      <c r="C443" s="21"/>
      <c r="D443" s="32"/>
      <c r="E443" s="71"/>
      <c r="F443" s="21"/>
      <c r="G443" s="21"/>
      <c r="H443" s="21"/>
      <c r="I443" s="21"/>
      <c r="J443" s="104"/>
      <c r="K443" s="104"/>
      <c r="L443" s="104"/>
      <c r="M443" s="104"/>
      <c r="N443" s="111"/>
      <c r="O443" s="386"/>
      <c r="P443" s="315"/>
      <c r="Q443" s="104"/>
      <c r="R443" s="104"/>
      <c r="S443" s="326"/>
      <c r="T443" s="111"/>
      <c r="U443" s="329"/>
      <c r="V443" s="253"/>
      <c r="W443" s="253"/>
      <c r="X443" s="104"/>
      <c r="Y443" s="111"/>
      <c r="Z443" s="309"/>
      <c r="AA443" s="317"/>
      <c r="AB443" s="309"/>
      <c r="AC443" s="297"/>
      <c r="AD443" s="309"/>
      <c r="AE443" s="297"/>
      <c r="AF443" s="297"/>
      <c r="AG443" s="32"/>
      <c r="AH443" s="32"/>
      <c r="AI443" s="326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</row>
    <row r="444" ht="15.75" customHeight="1">
      <c r="A444" s="21"/>
      <c r="B444" s="21"/>
      <c r="C444" s="21"/>
      <c r="D444" s="32"/>
      <c r="E444" s="71"/>
      <c r="F444" s="21"/>
      <c r="G444" s="21"/>
      <c r="H444" s="21"/>
      <c r="I444" s="21"/>
      <c r="J444" s="104"/>
      <c r="K444" s="104"/>
      <c r="L444" s="104"/>
      <c r="M444" s="104"/>
      <c r="N444" s="111"/>
      <c r="O444" s="386"/>
      <c r="P444" s="315"/>
      <c r="Q444" s="104"/>
      <c r="R444" s="104"/>
      <c r="S444" s="326"/>
      <c r="T444" s="111"/>
      <c r="U444" s="329"/>
      <c r="V444" s="253"/>
      <c r="W444" s="253"/>
      <c r="X444" s="104"/>
      <c r="Y444" s="111"/>
      <c r="Z444" s="309"/>
      <c r="AA444" s="317"/>
      <c r="AB444" s="309"/>
      <c r="AC444" s="297"/>
      <c r="AD444" s="309"/>
      <c r="AE444" s="297"/>
      <c r="AF444" s="297"/>
      <c r="AG444" s="32"/>
      <c r="AH444" s="32"/>
      <c r="AI444" s="326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</row>
    <row r="445" ht="15.75" customHeight="1">
      <c r="A445" s="21"/>
      <c r="B445" s="21"/>
      <c r="C445" s="21"/>
      <c r="D445" s="32"/>
      <c r="E445" s="71"/>
      <c r="F445" s="21"/>
      <c r="G445" s="21"/>
      <c r="H445" s="21"/>
      <c r="I445" s="21"/>
      <c r="J445" s="104"/>
      <c r="K445" s="104"/>
      <c r="L445" s="104"/>
      <c r="M445" s="104"/>
      <c r="N445" s="111"/>
      <c r="O445" s="386"/>
      <c r="P445" s="315"/>
      <c r="Q445" s="104"/>
      <c r="R445" s="104"/>
      <c r="S445" s="326"/>
      <c r="T445" s="111"/>
      <c r="U445" s="329"/>
      <c r="V445" s="253"/>
      <c r="W445" s="253"/>
      <c r="X445" s="104"/>
      <c r="Y445" s="111"/>
      <c r="Z445" s="309"/>
      <c r="AA445" s="317"/>
      <c r="AB445" s="309"/>
      <c r="AC445" s="297"/>
      <c r="AD445" s="309"/>
      <c r="AE445" s="297"/>
      <c r="AF445" s="297"/>
      <c r="AG445" s="32"/>
      <c r="AH445" s="32"/>
      <c r="AI445" s="326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</row>
    <row r="446" ht="15.75" customHeight="1">
      <c r="A446" s="21"/>
      <c r="B446" s="21"/>
      <c r="C446" s="21"/>
      <c r="D446" s="32"/>
      <c r="E446" s="71"/>
      <c r="F446" s="21"/>
      <c r="G446" s="21"/>
      <c r="H446" s="21"/>
      <c r="I446" s="21"/>
      <c r="J446" s="104"/>
      <c r="K446" s="104"/>
      <c r="L446" s="104"/>
      <c r="M446" s="104"/>
      <c r="N446" s="111"/>
      <c r="O446" s="386"/>
      <c r="P446" s="315"/>
      <c r="Q446" s="104"/>
      <c r="R446" s="104"/>
      <c r="S446" s="326"/>
      <c r="T446" s="111"/>
      <c r="U446" s="329"/>
      <c r="V446" s="253"/>
      <c r="W446" s="253"/>
      <c r="X446" s="104"/>
      <c r="Y446" s="111"/>
      <c r="Z446" s="309"/>
      <c r="AA446" s="317"/>
      <c r="AB446" s="309"/>
      <c r="AC446" s="297"/>
      <c r="AD446" s="309"/>
      <c r="AE446" s="297"/>
      <c r="AF446" s="297"/>
      <c r="AG446" s="32"/>
      <c r="AH446" s="32"/>
      <c r="AI446" s="326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</row>
    <row r="447" ht="15.75" customHeight="1">
      <c r="A447" s="21"/>
      <c r="B447" s="21"/>
      <c r="C447" s="21"/>
      <c r="D447" s="32"/>
      <c r="E447" s="71"/>
      <c r="F447" s="21"/>
      <c r="G447" s="21"/>
      <c r="H447" s="21"/>
      <c r="I447" s="21"/>
      <c r="J447" s="104"/>
      <c r="K447" s="104"/>
      <c r="L447" s="104"/>
      <c r="M447" s="104"/>
      <c r="N447" s="111"/>
      <c r="O447" s="386"/>
      <c r="P447" s="315"/>
      <c r="Q447" s="104"/>
      <c r="R447" s="104"/>
      <c r="S447" s="326"/>
      <c r="T447" s="111"/>
      <c r="U447" s="329"/>
      <c r="V447" s="253"/>
      <c r="W447" s="253"/>
      <c r="X447" s="104"/>
      <c r="Y447" s="111"/>
      <c r="Z447" s="309"/>
      <c r="AA447" s="317"/>
      <c r="AB447" s="309"/>
      <c r="AC447" s="297"/>
      <c r="AD447" s="309"/>
      <c r="AE447" s="297"/>
      <c r="AF447" s="297"/>
      <c r="AG447" s="32"/>
      <c r="AH447" s="32"/>
      <c r="AI447" s="326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</row>
    <row r="448" ht="15.75" customHeight="1">
      <c r="A448" s="21"/>
      <c r="B448" s="21"/>
      <c r="C448" s="21"/>
      <c r="D448" s="32"/>
      <c r="E448" s="71"/>
      <c r="F448" s="21"/>
      <c r="G448" s="21"/>
      <c r="H448" s="21"/>
      <c r="I448" s="21"/>
      <c r="J448" s="104"/>
      <c r="K448" s="104"/>
      <c r="L448" s="104"/>
      <c r="M448" s="104"/>
      <c r="N448" s="111"/>
      <c r="O448" s="386"/>
      <c r="P448" s="315"/>
      <c r="Q448" s="104"/>
      <c r="R448" s="104"/>
      <c r="S448" s="326"/>
      <c r="T448" s="111"/>
      <c r="U448" s="329"/>
      <c r="V448" s="253"/>
      <c r="W448" s="253"/>
      <c r="X448" s="104"/>
      <c r="Y448" s="111"/>
      <c r="Z448" s="309"/>
      <c r="AA448" s="317"/>
      <c r="AB448" s="309"/>
      <c r="AC448" s="297"/>
      <c r="AD448" s="309"/>
      <c r="AE448" s="297"/>
      <c r="AF448" s="297"/>
      <c r="AG448" s="32"/>
      <c r="AH448" s="32"/>
      <c r="AI448" s="326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</row>
    <row r="449" ht="15.75" customHeight="1">
      <c r="A449" s="21"/>
      <c r="B449" s="21"/>
      <c r="C449" s="21"/>
      <c r="D449" s="32"/>
      <c r="E449" s="71"/>
      <c r="F449" s="21"/>
      <c r="G449" s="21"/>
      <c r="H449" s="21"/>
      <c r="I449" s="21"/>
      <c r="J449" s="104"/>
      <c r="K449" s="104"/>
      <c r="L449" s="104"/>
      <c r="M449" s="104"/>
      <c r="N449" s="111"/>
      <c r="O449" s="386"/>
      <c r="P449" s="315"/>
      <c r="Q449" s="104"/>
      <c r="R449" s="104"/>
      <c r="S449" s="326"/>
      <c r="T449" s="111"/>
      <c r="U449" s="329"/>
      <c r="V449" s="253"/>
      <c r="W449" s="253"/>
      <c r="X449" s="104"/>
      <c r="Y449" s="111"/>
      <c r="Z449" s="309"/>
      <c r="AA449" s="317"/>
      <c r="AB449" s="309"/>
      <c r="AC449" s="297"/>
      <c r="AD449" s="309"/>
      <c r="AE449" s="297"/>
      <c r="AF449" s="297"/>
      <c r="AG449" s="32"/>
      <c r="AH449" s="32"/>
      <c r="AI449" s="326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</row>
    <row r="450" ht="15.75" customHeight="1">
      <c r="A450" s="21"/>
      <c r="B450" s="21"/>
      <c r="C450" s="21"/>
      <c r="D450" s="32"/>
      <c r="E450" s="71"/>
      <c r="F450" s="21"/>
      <c r="G450" s="21"/>
      <c r="H450" s="21"/>
      <c r="I450" s="21"/>
      <c r="J450" s="104"/>
      <c r="K450" s="104"/>
      <c r="L450" s="104"/>
      <c r="M450" s="104"/>
      <c r="N450" s="111"/>
      <c r="O450" s="386"/>
      <c r="P450" s="315"/>
      <c r="Q450" s="104"/>
      <c r="R450" s="104"/>
      <c r="S450" s="326"/>
      <c r="T450" s="111"/>
      <c r="U450" s="329"/>
      <c r="V450" s="253"/>
      <c r="W450" s="253"/>
      <c r="X450" s="104"/>
      <c r="Y450" s="111"/>
      <c r="Z450" s="309"/>
      <c r="AA450" s="317"/>
      <c r="AB450" s="309"/>
      <c r="AC450" s="297"/>
      <c r="AD450" s="309"/>
      <c r="AE450" s="297"/>
      <c r="AF450" s="297"/>
      <c r="AG450" s="32"/>
      <c r="AH450" s="32"/>
      <c r="AI450" s="326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</row>
    <row r="451" ht="15.75" customHeight="1">
      <c r="A451" s="21"/>
      <c r="B451" s="21"/>
      <c r="C451" s="21"/>
      <c r="D451" s="32"/>
      <c r="E451" s="71"/>
      <c r="F451" s="21"/>
      <c r="G451" s="21"/>
      <c r="H451" s="21"/>
      <c r="I451" s="21"/>
      <c r="J451" s="104"/>
      <c r="K451" s="104"/>
      <c r="L451" s="104"/>
      <c r="M451" s="104"/>
      <c r="N451" s="111"/>
      <c r="O451" s="386"/>
      <c r="P451" s="315"/>
      <c r="Q451" s="104"/>
      <c r="R451" s="104"/>
      <c r="S451" s="326"/>
      <c r="T451" s="111"/>
      <c r="U451" s="329"/>
      <c r="V451" s="253"/>
      <c r="W451" s="253"/>
      <c r="X451" s="104"/>
      <c r="Y451" s="111"/>
      <c r="Z451" s="309"/>
      <c r="AA451" s="317"/>
      <c r="AB451" s="309"/>
      <c r="AC451" s="297"/>
      <c r="AD451" s="309"/>
      <c r="AE451" s="297"/>
      <c r="AF451" s="297"/>
      <c r="AG451" s="32"/>
      <c r="AH451" s="32"/>
      <c r="AI451" s="326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</row>
    <row r="452" ht="15.75" customHeight="1">
      <c r="A452" s="21"/>
      <c r="B452" s="21"/>
      <c r="C452" s="21"/>
      <c r="D452" s="32"/>
      <c r="E452" s="71"/>
      <c r="F452" s="21"/>
      <c r="G452" s="21"/>
      <c r="H452" s="21"/>
      <c r="I452" s="21"/>
      <c r="J452" s="104"/>
      <c r="K452" s="104"/>
      <c r="L452" s="104"/>
      <c r="M452" s="104"/>
      <c r="N452" s="111"/>
      <c r="O452" s="386"/>
      <c r="P452" s="315"/>
      <c r="Q452" s="104"/>
      <c r="R452" s="104"/>
      <c r="S452" s="326"/>
      <c r="T452" s="111"/>
      <c r="U452" s="329"/>
      <c r="V452" s="253"/>
      <c r="W452" s="253"/>
      <c r="X452" s="104"/>
      <c r="Y452" s="111"/>
      <c r="Z452" s="309"/>
      <c r="AA452" s="317"/>
      <c r="AB452" s="309"/>
      <c r="AC452" s="297"/>
      <c r="AD452" s="309"/>
      <c r="AE452" s="297"/>
      <c r="AF452" s="297"/>
      <c r="AG452" s="32"/>
      <c r="AH452" s="32"/>
      <c r="AI452" s="326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</row>
    <row r="453" ht="15.75" customHeight="1">
      <c r="A453" s="21"/>
      <c r="B453" s="21"/>
      <c r="C453" s="21"/>
      <c r="D453" s="32"/>
      <c r="E453" s="71"/>
      <c r="F453" s="21"/>
      <c r="G453" s="21"/>
      <c r="H453" s="21"/>
      <c r="I453" s="21"/>
      <c r="J453" s="104"/>
      <c r="K453" s="104"/>
      <c r="L453" s="104"/>
      <c r="M453" s="104"/>
      <c r="N453" s="111"/>
      <c r="O453" s="386"/>
      <c r="P453" s="315"/>
      <c r="Q453" s="104"/>
      <c r="R453" s="104"/>
      <c r="S453" s="326"/>
      <c r="T453" s="111"/>
      <c r="U453" s="329"/>
      <c r="V453" s="253"/>
      <c r="W453" s="253"/>
      <c r="X453" s="104"/>
      <c r="Y453" s="111"/>
      <c r="Z453" s="309"/>
      <c r="AA453" s="317"/>
      <c r="AB453" s="309"/>
      <c r="AC453" s="297"/>
      <c r="AD453" s="309"/>
      <c r="AE453" s="297"/>
      <c r="AF453" s="297"/>
      <c r="AG453" s="32"/>
      <c r="AH453" s="32"/>
      <c r="AI453" s="326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</row>
    <row r="454" ht="15.75" customHeight="1">
      <c r="A454" s="21"/>
      <c r="B454" s="21"/>
      <c r="C454" s="21"/>
      <c r="D454" s="32"/>
      <c r="E454" s="71"/>
      <c r="F454" s="21"/>
      <c r="G454" s="21"/>
      <c r="H454" s="21"/>
      <c r="I454" s="21"/>
      <c r="J454" s="104"/>
      <c r="K454" s="104"/>
      <c r="L454" s="104"/>
      <c r="M454" s="104"/>
      <c r="N454" s="111"/>
      <c r="O454" s="386"/>
      <c r="P454" s="315"/>
      <c r="Q454" s="104"/>
      <c r="R454" s="104"/>
      <c r="S454" s="326"/>
      <c r="T454" s="111"/>
      <c r="U454" s="329"/>
      <c r="V454" s="253"/>
      <c r="W454" s="253"/>
      <c r="X454" s="104"/>
      <c r="Y454" s="111"/>
      <c r="Z454" s="309"/>
      <c r="AA454" s="317"/>
      <c r="AB454" s="309"/>
      <c r="AC454" s="297"/>
      <c r="AD454" s="309"/>
      <c r="AE454" s="297"/>
      <c r="AF454" s="297"/>
      <c r="AG454" s="32"/>
      <c r="AH454" s="32"/>
      <c r="AI454" s="326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</row>
    <row r="455" ht="15.75" customHeight="1">
      <c r="A455" s="21"/>
      <c r="B455" s="21"/>
      <c r="C455" s="21"/>
      <c r="D455" s="32"/>
      <c r="E455" s="71"/>
      <c r="F455" s="21"/>
      <c r="G455" s="21"/>
      <c r="H455" s="21"/>
      <c r="I455" s="21"/>
      <c r="J455" s="104"/>
      <c r="K455" s="104"/>
      <c r="L455" s="104"/>
      <c r="M455" s="104"/>
      <c r="N455" s="111"/>
      <c r="O455" s="386"/>
      <c r="P455" s="315"/>
      <c r="Q455" s="104"/>
      <c r="R455" s="104"/>
      <c r="S455" s="326"/>
      <c r="T455" s="111"/>
      <c r="U455" s="329"/>
      <c r="V455" s="253"/>
      <c r="W455" s="253"/>
      <c r="X455" s="104"/>
      <c r="Y455" s="111"/>
      <c r="Z455" s="309"/>
      <c r="AA455" s="317"/>
      <c r="AB455" s="309"/>
      <c r="AC455" s="297"/>
      <c r="AD455" s="309"/>
      <c r="AE455" s="297"/>
      <c r="AF455" s="297"/>
      <c r="AG455" s="32"/>
      <c r="AH455" s="32"/>
      <c r="AI455" s="326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</row>
    <row r="456" ht="15.75" customHeight="1">
      <c r="A456" s="21"/>
      <c r="B456" s="21"/>
      <c r="C456" s="21"/>
      <c r="D456" s="32"/>
      <c r="E456" s="71"/>
      <c r="F456" s="21"/>
      <c r="G456" s="21"/>
      <c r="H456" s="21"/>
      <c r="I456" s="21"/>
      <c r="J456" s="104"/>
      <c r="K456" s="104"/>
      <c r="L456" s="104"/>
      <c r="M456" s="104"/>
      <c r="N456" s="111"/>
      <c r="O456" s="386"/>
      <c r="P456" s="315"/>
      <c r="Q456" s="104"/>
      <c r="R456" s="104"/>
      <c r="S456" s="326"/>
      <c r="T456" s="111"/>
      <c r="U456" s="329"/>
      <c r="V456" s="253"/>
      <c r="W456" s="253"/>
      <c r="X456" s="104"/>
      <c r="Y456" s="111"/>
      <c r="Z456" s="309"/>
      <c r="AA456" s="317"/>
      <c r="AB456" s="309"/>
      <c r="AC456" s="297"/>
      <c r="AD456" s="309"/>
      <c r="AE456" s="297"/>
      <c r="AF456" s="297"/>
      <c r="AG456" s="32"/>
      <c r="AH456" s="32"/>
      <c r="AI456" s="326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</row>
    <row r="457" ht="15.75" customHeight="1">
      <c r="A457" s="21"/>
      <c r="B457" s="21"/>
      <c r="C457" s="21"/>
      <c r="D457" s="32"/>
      <c r="E457" s="71"/>
      <c r="F457" s="21"/>
      <c r="G457" s="21"/>
      <c r="H457" s="21"/>
      <c r="I457" s="21"/>
      <c r="J457" s="104"/>
      <c r="K457" s="104"/>
      <c r="L457" s="104"/>
      <c r="M457" s="104"/>
      <c r="N457" s="111"/>
      <c r="O457" s="386"/>
      <c r="P457" s="315"/>
      <c r="Q457" s="104"/>
      <c r="R457" s="104"/>
      <c r="S457" s="326"/>
      <c r="T457" s="111"/>
      <c r="U457" s="329"/>
      <c r="V457" s="253"/>
      <c r="W457" s="253"/>
      <c r="X457" s="104"/>
      <c r="Y457" s="111"/>
      <c r="Z457" s="309"/>
      <c r="AA457" s="317"/>
      <c r="AB457" s="309"/>
      <c r="AC457" s="297"/>
      <c r="AD457" s="309"/>
      <c r="AE457" s="297"/>
      <c r="AF457" s="297"/>
      <c r="AG457" s="32"/>
      <c r="AH457" s="32"/>
      <c r="AI457" s="326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</row>
    <row r="458" ht="15.75" customHeight="1">
      <c r="A458" s="21"/>
      <c r="B458" s="21"/>
      <c r="C458" s="21"/>
      <c r="D458" s="32"/>
      <c r="E458" s="71"/>
      <c r="F458" s="21"/>
      <c r="G458" s="21"/>
      <c r="H458" s="21"/>
      <c r="I458" s="21"/>
      <c r="J458" s="104"/>
      <c r="K458" s="104"/>
      <c r="L458" s="104"/>
      <c r="M458" s="104"/>
      <c r="N458" s="111"/>
      <c r="O458" s="386"/>
      <c r="P458" s="315"/>
      <c r="Q458" s="104"/>
      <c r="R458" s="104"/>
      <c r="S458" s="326"/>
      <c r="T458" s="111"/>
      <c r="U458" s="329"/>
      <c r="V458" s="253"/>
      <c r="W458" s="253"/>
      <c r="X458" s="104"/>
      <c r="Y458" s="111"/>
      <c r="Z458" s="309"/>
      <c r="AA458" s="317"/>
      <c r="AB458" s="309"/>
      <c r="AC458" s="297"/>
      <c r="AD458" s="309"/>
      <c r="AE458" s="297"/>
      <c r="AF458" s="297"/>
      <c r="AG458" s="32"/>
      <c r="AH458" s="32"/>
      <c r="AI458" s="326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</row>
    <row r="459" ht="15.75" customHeight="1">
      <c r="A459" s="21"/>
      <c r="B459" s="21"/>
      <c r="C459" s="21"/>
      <c r="D459" s="32"/>
      <c r="E459" s="71"/>
      <c r="F459" s="21"/>
      <c r="G459" s="21"/>
      <c r="H459" s="21"/>
      <c r="I459" s="21"/>
      <c r="J459" s="104"/>
      <c r="K459" s="104"/>
      <c r="L459" s="104"/>
      <c r="M459" s="104"/>
      <c r="N459" s="111"/>
      <c r="O459" s="386"/>
      <c r="P459" s="315"/>
      <c r="Q459" s="104"/>
      <c r="R459" s="104"/>
      <c r="S459" s="326"/>
      <c r="T459" s="111"/>
      <c r="U459" s="329"/>
      <c r="V459" s="253"/>
      <c r="W459" s="253"/>
      <c r="X459" s="104"/>
      <c r="Y459" s="111"/>
      <c r="Z459" s="309"/>
      <c r="AA459" s="317"/>
      <c r="AB459" s="309"/>
      <c r="AC459" s="297"/>
      <c r="AD459" s="309"/>
      <c r="AE459" s="297"/>
      <c r="AF459" s="297"/>
      <c r="AG459" s="32"/>
      <c r="AH459" s="32"/>
      <c r="AI459" s="326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</row>
    <row r="460" ht="15.75" customHeight="1">
      <c r="A460" s="21"/>
      <c r="B460" s="21"/>
      <c r="C460" s="21"/>
      <c r="D460" s="32"/>
      <c r="E460" s="71"/>
      <c r="F460" s="21"/>
      <c r="G460" s="21"/>
      <c r="H460" s="21"/>
      <c r="I460" s="21"/>
      <c r="J460" s="104"/>
      <c r="K460" s="104"/>
      <c r="L460" s="104"/>
      <c r="M460" s="104"/>
      <c r="N460" s="111"/>
      <c r="O460" s="386"/>
      <c r="P460" s="315"/>
      <c r="Q460" s="104"/>
      <c r="R460" s="104"/>
      <c r="S460" s="326"/>
      <c r="T460" s="111"/>
      <c r="U460" s="329"/>
      <c r="V460" s="253"/>
      <c r="W460" s="253"/>
      <c r="X460" s="104"/>
      <c r="Y460" s="111"/>
      <c r="Z460" s="309"/>
      <c r="AA460" s="317"/>
      <c r="AB460" s="309"/>
      <c r="AC460" s="297"/>
      <c r="AD460" s="309"/>
      <c r="AE460" s="297"/>
      <c r="AF460" s="297"/>
      <c r="AG460" s="32"/>
      <c r="AH460" s="32"/>
      <c r="AI460" s="326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</row>
    <row r="461" ht="15.75" customHeight="1">
      <c r="A461" s="21"/>
      <c r="B461" s="21"/>
      <c r="C461" s="21"/>
      <c r="D461" s="32"/>
      <c r="E461" s="71"/>
      <c r="F461" s="21"/>
      <c r="G461" s="21"/>
      <c r="H461" s="21"/>
      <c r="I461" s="21"/>
      <c r="J461" s="104"/>
      <c r="K461" s="104"/>
      <c r="L461" s="104"/>
      <c r="M461" s="104"/>
      <c r="N461" s="111"/>
      <c r="O461" s="386"/>
      <c r="P461" s="315"/>
      <c r="Q461" s="104"/>
      <c r="R461" s="104"/>
      <c r="S461" s="326"/>
      <c r="T461" s="111"/>
      <c r="U461" s="329"/>
      <c r="V461" s="253"/>
      <c r="W461" s="253"/>
      <c r="X461" s="104"/>
      <c r="Y461" s="111"/>
      <c r="Z461" s="309"/>
      <c r="AA461" s="317"/>
      <c r="AB461" s="309"/>
      <c r="AC461" s="297"/>
      <c r="AD461" s="309"/>
      <c r="AE461" s="297"/>
      <c r="AF461" s="297"/>
      <c r="AG461" s="32"/>
      <c r="AH461" s="32"/>
      <c r="AI461" s="326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</row>
    <row r="462" ht="15.75" customHeight="1">
      <c r="A462" s="21"/>
      <c r="B462" s="21"/>
      <c r="C462" s="21"/>
      <c r="D462" s="32"/>
      <c r="E462" s="71"/>
      <c r="F462" s="21"/>
      <c r="G462" s="21"/>
      <c r="H462" s="21"/>
      <c r="I462" s="21"/>
      <c r="J462" s="104"/>
      <c r="K462" s="104"/>
      <c r="L462" s="104"/>
      <c r="M462" s="104"/>
      <c r="N462" s="111"/>
      <c r="O462" s="386"/>
      <c r="P462" s="315"/>
      <c r="Q462" s="104"/>
      <c r="R462" s="104"/>
      <c r="S462" s="326"/>
      <c r="T462" s="111"/>
      <c r="U462" s="329"/>
      <c r="V462" s="253"/>
      <c r="W462" s="253"/>
      <c r="X462" s="104"/>
      <c r="Y462" s="111"/>
      <c r="Z462" s="309"/>
      <c r="AA462" s="317"/>
      <c r="AB462" s="309"/>
      <c r="AC462" s="297"/>
      <c r="AD462" s="309"/>
      <c r="AE462" s="297"/>
      <c r="AF462" s="297"/>
      <c r="AG462" s="32"/>
      <c r="AH462" s="32"/>
      <c r="AI462" s="326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</row>
    <row r="463" ht="15.75" customHeight="1">
      <c r="A463" s="21"/>
      <c r="B463" s="21"/>
      <c r="C463" s="21"/>
      <c r="D463" s="32"/>
      <c r="E463" s="71"/>
      <c r="F463" s="21"/>
      <c r="G463" s="21"/>
      <c r="H463" s="21"/>
      <c r="I463" s="21"/>
      <c r="J463" s="104"/>
      <c r="K463" s="104"/>
      <c r="L463" s="104"/>
      <c r="M463" s="104"/>
      <c r="N463" s="111"/>
      <c r="O463" s="386"/>
      <c r="P463" s="315"/>
      <c r="Q463" s="104"/>
      <c r="R463" s="104"/>
      <c r="S463" s="326"/>
      <c r="T463" s="111"/>
      <c r="U463" s="329"/>
      <c r="V463" s="253"/>
      <c r="W463" s="253"/>
      <c r="X463" s="104"/>
      <c r="Y463" s="111"/>
      <c r="Z463" s="309"/>
      <c r="AA463" s="317"/>
      <c r="AB463" s="309"/>
      <c r="AC463" s="297"/>
      <c r="AD463" s="309"/>
      <c r="AE463" s="297"/>
      <c r="AF463" s="297"/>
      <c r="AG463" s="32"/>
      <c r="AH463" s="32"/>
      <c r="AI463" s="326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</row>
    <row r="464" ht="15.75" customHeight="1">
      <c r="A464" s="21"/>
      <c r="B464" s="21"/>
      <c r="C464" s="21"/>
      <c r="D464" s="32"/>
      <c r="E464" s="71"/>
      <c r="F464" s="21"/>
      <c r="G464" s="21"/>
      <c r="H464" s="21"/>
      <c r="I464" s="21"/>
      <c r="J464" s="104"/>
      <c r="K464" s="104"/>
      <c r="L464" s="104"/>
      <c r="M464" s="104"/>
      <c r="N464" s="111"/>
      <c r="O464" s="386"/>
      <c r="P464" s="315"/>
      <c r="Q464" s="104"/>
      <c r="R464" s="104"/>
      <c r="S464" s="326"/>
      <c r="T464" s="111"/>
      <c r="U464" s="329"/>
      <c r="V464" s="253"/>
      <c r="W464" s="253"/>
      <c r="X464" s="104"/>
      <c r="Y464" s="111"/>
      <c r="Z464" s="309"/>
      <c r="AA464" s="317"/>
      <c r="AB464" s="309"/>
      <c r="AC464" s="297"/>
      <c r="AD464" s="309"/>
      <c r="AE464" s="297"/>
      <c r="AF464" s="297"/>
      <c r="AG464" s="32"/>
      <c r="AH464" s="32"/>
      <c r="AI464" s="326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</row>
    <row r="465" ht="15.75" customHeight="1">
      <c r="A465" s="21"/>
      <c r="B465" s="21"/>
      <c r="C465" s="21"/>
      <c r="D465" s="32"/>
      <c r="E465" s="71"/>
      <c r="F465" s="21"/>
      <c r="G465" s="21"/>
      <c r="H465" s="21"/>
      <c r="I465" s="21"/>
      <c r="J465" s="104"/>
      <c r="K465" s="104"/>
      <c r="L465" s="104"/>
      <c r="M465" s="104"/>
      <c r="N465" s="111"/>
      <c r="O465" s="386"/>
      <c r="P465" s="315"/>
      <c r="Q465" s="104"/>
      <c r="R465" s="104"/>
      <c r="S465" s="326"/>
      <c r="T465" s="111"/>
      <c r="U465" s="329"/>
      <c r="V465" s="253"/>
      <c r="W465" s="253"/>
      <c r="X465" s="104"/>
      <c r="Y465" s="111"/>
      <c r="Z465" s="309"/>
      <c r="AA465" s="317"/>
      <c r="AB465" s="309"/>
      <c r="AC465" s="297"/>
      <c r="AD465" s="309"/>
      <c r="AE465" s="297"/>
      <c r="AF465" s="297"/>
      <c r="AG465" s="32"/>
      <c r="AH465" s="32"/>
      <c r="AI465" s="326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</row>
    <row r="466" ht="15.75" customHeight="1">
      <c r="A466" s="21"/>
      <c r="B466" s="21"/>
      <c r="C466" s="21"/>
      <c r="D466" s="32"/>
      <c r="E466" s="71"/>
      <c r="F466" s="21"/>
      <c r="G466" s="21"/>
      <c r="H466" s="21"/>
      <c r="I466" s="21"/>
      <c r="J466" s="104"/>
      <c r="K466" s="104"/>
      <c r="L466" s="104"/>
      <c r="M466" s="104"/>
      <c r="N466" s="111"/>
      <c r="O466" s="386"/>
      <c r="P466" s="315"/>
      <c r="Q466" s="104"/>
      <c r="R466" s="104"/>
      <c r="S466" s="326"/>
      <c r="T466" s="111"/>
      <c r="U466" s="329"/>
      <c r="V466" s="253"/>
      <c r="W466" s="253"/>
      <c r="X466" s="104"/>
      <c r="Y466" s="111"/>
      <c r="Z466" s="309"/>
      <c r="AA466" s="317"/>
      <c r="AB466" s="309"/>
      <c r="AC466" s="297"/>
      <c r="AD466" s="309"/>
      <c r="AE466" s="297"/>
      <c r="AF466" s="297"/>
      <c r="AG466" s="32"/>
      <c r="AH466" s="32"/>
      <c r="AI466" s="326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</row>
    <row r="467" ht="15.75" customHeight="1">
      <c r="A467" s="21"/>
      <c r="B467" s="21"/>
      <c r="C467" s="21"/>
      <c r="D467" s="32"/>
      <c r="E467" s="71"/>
      <c r="F467" s="21"/>
      <c r="G467" s="21"/>
      <c r="H467" s="21"/>
      <c r="I467" s="21"/>
      <c r="J467" s="104"/>
      <c r="K467" s="104"/>
      <c r="L467" s="104"/>
      <c r="M467" s="104"/>
      <c r="N467" s="111"/>
      <c r="O467" s="386"/>
      <c r="P467" s="315"/>
      <c r="Q467" s="104"/>
      <c r="R467" s="104"/>
      <c r="S467" s="326"/>
      <c r="T467" s="111"/>
      <c r="U467" s="329"/>
      <c r="V467" s="253"/>
      <c r="W467" s="253"/>
      <c r="X467" s="104"/>
      <c r="Y467" s="111"/>
      <c r="Z467" s="309"/>
      <c r="AA467" s="317"/>
      <c r="AB467" s="309"/>
      <c r="AC467" s="297"/>
      <c r="AD467" s="309"/>
      <c r="AE467" s="297"/>
      <c r="AF467" s="297"/>
      <c r="AG467" s="32"/>
      <c r="AH467" s="32"/>
      <c r="AI467" s="326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</row>
    <row r="468" ht="15.75" customHeight="1">
      <c r="A468" s="21"/>
      <c r="B468" s="21"/>
      <c r="C468" s="21"/>
      <c r="D468" s="32"/>
      <c r="E468" s="71"/>
      <c r="F468" s="21"/>
      <c r="G468" s="21"/>
      <c r="H468" s="21"/>
      <c r="I468" s="21"/>
      <c r="J468" s="104"/>
      <c r="K468" s="104"/>
      <c r="L468" s="104"/>
      <c r="M468" s="104"/>
      <c r="N468" s="111"/>
      <c r="O468" s="386"/>
      <c r="P468" s="315"/>
      <c r="Q468" s="104"/>
      <c r="R468" s="104"/>
      <c r="S468" s="326"/>
      <c r="T468" s="111"/>
      <c r="U468" s="329"/>
      <c r="V468" s="253"/>
      <c r="W468" s="253"/>
      <c r="X468" s="104"/>
      <c r="Y468" s="111"/>
      <c r="Z468" s="309"/>
      <c r="AA468" s="317"/>
      <c r="AB468" s="309"/>
      <c r="AC468" s="297"/>
      <c r="AD468" s="309"/>
      <c r="AE468" s="297"/>
      <c r="AF468" s="297"/>
      <c r="AG468" s="32"/>
      <c r="AH468" s="32"/>
      <c r="AI468" s="326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</row>
    <row r="469" ht="15.75" customHeight="1">
      <c r="A469" s="21"/>
      <c r="B469" s="21"/>
      <c r="C469" s="21"/>
      <c r="D469" s="32"/>
      <c r="E469" s="71"/>
      <c r="F469" s="21"/>
      <c r="G469" s="21"/>
      <c r="H469" s="21"/>
      <c r="I469" s="21"/>
      <c r="J469" s="104"/>
      <c r="K469" s="104"/>
      <c r="L469" s="104"/>
      <c r="M469" s="104"/>
      <c r="N469" s="111"/>
      <c r="O469" s="386"/>
      <c r="P469" s="315"/>
      <c r="Q469" s="104"/>
      <c r="R469" s="104"/>
      <c r="S469" s="326"/>
      <c r="T469" s="111"/>
      <c r="U469" s="329"/>
      <c r="V469" s="253"/>
      <c r="W469" s="253"/>
      <c r="X469" s="104"/>
      <c r="Y469" s="111"/>
      <c r="Z469" s="309"/>
      <c r="AA469" s="317"/>
      <c r="AB469" s="309"/>
      <c r="AC469" s="297"/>
      <c r="AD469" s="309"/>
      <c r="AE469" s="297"/>
      <c r="AF469" s="297"/>
      <c r="AG469" s="32"/>
      <c r="AH469" s="32"/>
      <c r="AI469" s="326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</row>
    <row r="470" ht="15.75" customHeight="1">
      <c r="A470" s="21"/>
      <c r="B470" s="21"/>
      <c r="C470" s="21"/>
      <c r="D470" s="32"/>
      <c r="E470" s="71"/>
      <c r="F470" s="21"/>
      <c r="G470" s="21"/>
      <c r="H470" s="21"/>
      <c r="I470" s="21"/>
      <c r="J470" s="104"/>
      <c r="K470" s="104"/>
      <c r="L470" s="104"/>
      <c r="M470" s="104"/>
      <c r="N470" s="111"/>
      <c r="O470" s="386"/>
      <c r="P470" s="315"/>
      <c r="Q470" s="104"/>
      <c r="R470" s="104"/>
      <c r="S470" s="326"/>
      <c r="T470" s="111"/>
      <c r="U470" s="329"/>
      <c r="V470" s="253"/>
      <c r="W470" s="253"/>
      <c r="X470" s="104"/>
      <c r="Y470" s="111"/>
      <c r="Z470" s="309"/>
      <c r="AA470" s="317"/>
      <c r="AB470" s="309"/>
      <c r="AC470" s="297"/>
      <c r="AD470" s="309"/>
      <c r="AE470" s="297"/>
      <c r="AF470" s="297"/>
      <c r="AG470" s="32"/>
      <c r="AH470" s="32"/>
      <c r="AI470" s="326"/>
      <c r="AJ470" s="32"/>
      <c r="AK470" s="32"/>
      <c r="AL470" s="32"/>
      <c r="AM470" s="32"/>
      <c r="AN470" s="32"/>
      <c r="AO470" s="32"/>
      <c r="AP470" s="32"/>
      <c r="AQ470" s="32"/>
      <c r="AR470" s="32"/>
      <c r="AS470" s="32"/>
    </row>
    <row r="471" ht="15.75" customHeight="1">
      <c r="A471" s="21"/>
      <c r="B471" s="21"/>
      <c r="C471" s="21"/>
      <c r="D471" s="32"/>
      <c r="E471" s="71"/>
      <c r="F471" s="21"/>
      <c r="G471" s="21"/>
      <c r="H471" s="21"/>
      <c r="I471" s="21"/>
      <c r="J471" s="104"/>
      <c r="K471" s="104"/>
      <c r="L471" s="104"/>
      <c r="M471" s="104"/>
      <c r="N471" s="111"/>
      <c r="O471" s="386"/>
      <c r="P471" s="315"/>
      <c r="Q471" s="104"/>
      <c r="R471" s="104"/>
      <c r="S471" s="326"/>
      <c r="T471" s="111"/>
      <c r="U471" s="329"/>
      <c r="V471" s="253"/>
      <c r="W471" s="253"/>
      <c r="X471" s="104"/>
      <c r="Y471" s="111"/>
      <c r="Z471" s="309"/>
      <c r="AA471" s="317"/>
      <c r="AB471" s="309"/>
      <c r="AC471" s="297"/>
      <c r="AD471" s="309"/>
      <c r="AE471" s="297"/>
      <c r="AF471" s="297"/>
      <c r="AG471" s="32"/>
      <c r="AH471" s="32"/>
      <c r="AI471" s="326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</row>
    <row r="472" ht="15.75" customHeight="1">
      <c r="A472" s="21"/>
      <c r="B472" s="21"/>
      <c r="C472" s="21"/>
      <c r="D472" s="32"/>
      <c r="E472" s="71"/>
      <c r="F472" s="21"/>
      <c r="G472" s="21"/>
      <c r="H472" s="21"/>
      <c r="I472" s="21"/>
      <c r="J472" s="104"/>
      <c r="K472" s="104"/>
      <c r="L472" s="104"/>
      <c r="M472" s="104"/>
      <c r="N472" s="111"/>
      <c r="O472" s="386"/>
      <c r="P472" s="315"/>
      <c r="Q472" s="104"/>
      <c r="R472" s="104"/>
      <c r="S472" s="326"/>
      <c r="T472" s="111"/>
      <c r="U472" s="329"/>
      <c r="V472" s="253"/>
      <c r="W472" s="253"/>
      <c r="X472" s="104"/>
      <c r="Y472" s="111"/>
      <c r="Z472" s="309"/>
      <c r="AA472" s="317"/>
      <c r="AB472" s="309"/>
      <c r="AC472" s="297"/>
      <c r="AD472" s="309"/>
      <c r="AE472" s="297"/>
      <c r="AF472" s="297"/>
      <c r="AG472" s="32"/>
      <c r="AH472" s="32"/>
      <c r="AI472" s="326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</row>
    <row r="473" ht="15.75" customHeight="1">
      <c r="A473" s="21"/>
      <c r="B473" s="21"/>
      <c r="C473" s="21"/>
      <c r="D473" s="32"/>
      <c r="E473" s="71"/>
      <c r="F473" s="21"/>
      <c r="G473" s="21"/>
      <c r="H473" s="21"/>
      <c r="I473" s="21"/>
      <c r="J473" s="104"/>
      <c r="K473" s="104"/>
      <c r="L473" s="104"/>
      <c r="M473" s="104"/>
      <c r="N473" s="111"/>
      <c r="O473" s="386"/>
      <c r="P473" s="315"/>
      <c r="Q473" s="104"/>
      <c r="R473" s="104"/>
      <c r="S473" s="326"/>
      <c r="T473" s="111"/>
      <c r="U473" s="329"/>
      <c r="V473" s="253"/>
      <c r="W473" s="253"/>
      <c r="X473" s="104"/>
      <c r="Y473" s="111"/>
      <c r="Z473" s="309"/>
      <c r="AA473" s="317"/>
      <c r="AB473" s="309"/>
      <c r="AC473" s="297"/>
      <c r="AD473" s="309"/>
      <c r="AE473" s="297"/>
      <c r="AF473" s="297"/>
      <c r="AG473" s="32"/>
      <c r="AH473" s="32"/>
      <c r="AI473" s="326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</row>
    <row r="474" ht="15.75" customHeight="1">
      <c r="A474" s="21"/>
      <c r="B474" s="21"/>
      <c r="C474" s="21"/>
      <c r="D474" s="32"/>
      <c r="E474" s="71"/>
      <c r="F474" s="21"/>
      <c r="G474" s="21"/>
      <c r="H474" s="21"/>
      <c r="I474" s="21"/>
      <c r="J474" s="104"/>
      <c r="K474" s="104"/>
      <c r="L474" s="104"/>
      <c r="M474" s="104"/>
      <c r="N474" s="111"/>
      <c r="O474" s="386"/>
      <c r="P474" s="315"/>
      <c r="Q474" s="104"/>
      <c r="R474" s="104"/>
      <c r="S474" s="326"/>
      <c r="T474" s="111"/>
      <c r="U474" s="329"/>
      <c r="V474" s="253"/>
      <c r="W474" s="253"/>
      <c r="X474" s="104"/>
      <c r="Y474" s="111"/>
      <c r="Z474" s="309"/>
      <c r="AA474" s="317"/>
      <c r="AB474" s="309"/>
      <c r="AC474" s="297"/>
      <c r="AD474" s="309"/>
      <c r="AE474" s="297"/>
      <c r="AF474" s="297"/>
      <c r="AG474" s="32"/>
      <c r="AH474" s="32"/>
      <c r="AI474" s="326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</row>
    <row r="475" ht="15.75" customHeight="1">
      <c r="A475" s="21"/>
      <c r="B475" s="21"/>
      <c r="C475" s="21"/>
      <c r="D475" s="32"/>
      <c r="E475" s="71"/>
      <c r="F475" s="21"/>
      <c r="G475" s="21"/>
      <c r="H475" s="21"/>
      <c r="I475" s="21"/>
      <c r="J475" s="104"/>
      <c r="K475" s="104"/>
      <c r="L475" s="104"/>
      <c r="M475" s="104"/>
      <c r="N475" s="111"/>
      <c r="O475" s="386"/>
      <c r="P475" s="315"/>
      <c r="Q475" s="104"/>
      <c r="R475" s="104"/>
      <c r="S475" s="326"/>
      <c r="T475" s="111"/>
      <c r="U475" s="329"/>
      <c r="V475" s="253"/>
      <c r="W475" s="253"/>
      <c r="X475" s="104"/>
      <c r="Y475" s="111"/>
      <c r="Z475" s="309"/>
      <c r="AA475" s="317"/>
      <c r="AB475" s="309"/>
      <c r="AC475" s="297"/>
      <c r="AD475" s="309"/>
      <c r="AE475" s="297"/>
      <c r="AF475" s="297"/>
      <c r="AG475" s="32"/>
      <c r="AH475" s="32"/>
      <c r="AI475" s="326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</row>
    <row r="476" ht="15.75" customHeight="1">
      <c r="A476" s="21"/>
      <c r="B476" s="21"/>
      <c r="C476" s="21"/>
      <c r="D476" s="32"/>
      <c r="E476" s="71"/>
      <c r="F476" s="21"/>
      <c r="G476" s="21"/>
      <c r="H476" s="21"/>
      <c r="I476" s="21"/>
      <c r="J476" s="104"/>
      <c r="K476" s="104"/>
      <c r="L476" s="104"/>
      <c r="M476" s="104"/>
      <c r="N476" s="111"/>
      <c r="O476" s="386"/>
      <c r="P476" s="315"/>
      <c r="Q476" s="104"/>
      <c r="R476" s="104"/>
      <c r="S476" s="326"/>
      <c r="T476" s="111"/>
      <c r="U476" s="329"/>
      <c r="V476" s="253"/>
      <c r="W476" s="253"/>
      <c r="X476" s="104"/>
      <c r="Y476" s="111"/>
      <c r="Z476" s="309"/>
      <c r="AA476" s="317"/>
      <c r="AB476" s="309"/>
      <c r="AC476" s="297"/>
      <c r="AD476" s="309"/>
      <c r="AE476" s="297"/>
      <c r="AF476" s="297"/>
      <c r="AG476" s="32"/>
      <c r="AH476" s="32"/>
      <c r="AI476" s="326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</row>
    <row r="477" ht="15.75" customHeight="1">
      <c r="A477" s="21"/>
      <c r="B477" s="21"/>
      <c r="C477" s="21"/>
      <c r="D477" s="32"/>
      <c r="E477" s="71"/>
      <c r="F477" s="21"/>
      <c r="G477" s="21"/>
      <c r="H477" s="21"/>
      <c r="I477" s="21"/>
      <c r="J477" s="104"/>
      <c r="K477" s="104"/>
      <c r="L477" s="104"/>
      <c r="M477" s="104"/>
      <c r="N477" s="111"/>
      <c r="O477" s="386"/>
      <c r="P477" s="315"/>
      <c r="Q477" s="104"/>
      <c r="R477" s="104"/>
      <c r="S477" s="326"/>
      <c r="T477" s="111"/>
      <c r="U477" s="329"/>
      <c r="V477" s="253"/>
      <c r="W477" s="253"/>
      <c r="X477" s="104"/>
      <c r="Y477" s="111"/>
      <c r="Z477" s="309"/>
      <c r="AA477" s="317"/>
      <c r="AB477" s="309"/>
      <c r="AC477" s="297"/>
      <c r="AD477" s="309"/>
      <c r="AE477" s="297"/>
      <c r="AF477" s="297"/>
      <c r="AG477" s="32"/>
      <c r="AH477" s="32"/>
      <c r="AI477" s="326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</row>
    <row r="478" ht="15.75" customHeight="1">
      <c r="A478" s="21"/>
      <c r="B478" s="21"/>
      <c r="C478" s="21"/>
      <c r="D478" s="32"/>
      <c r="E478" s="71"/>
      <c r="F478" s="21"/>
      <c r="G478" s="21"/>
      <c r="H478" s="21"/>
      <c r="I478" s="21"/>
      <c r="J478" s="104"/>
      <c r="K478" s="104"/>
      <c r="L478" s="104"/>
      <c r="M478" s="104"/>
      <c r="N478" s="111"/>
      <c r="O478" s="386"/>
      <c r="P478" s="315"/>
      <c r="Q478" s="104"/>
      <c r="R478" s="104"/>
      <c r="S478" s="326"/>
      <c r="T478" s="111"/>
      <c r="U478" s="329"/>
      <c r="V478" s="253"/>
      <c r="W478" s="253"/>
      <c r="X478" s="104"/>
      <c r="Y478" s="111"/>
      <c r="Z478" s="309"/>
      <c r="AA478" s="317"/>
      <c r="AB478" s="309"/>
      <c r="AC478" s="297"/>
      <c r="AD478" s="309"/>
      <c r="AE478" s="297"/>
      <c r="AF478" s="297"/>
      <c r="AG478" s="32"/>
      <c r="AH478" s="32"/>
      <c r="AI478" s="326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</row>
    <row r="479" ht="15.75" customHeight="1">
      <c r="A479" s="21"/>
      <c r="B479" s="21"/>
      <c r="C479" s="21"/>
      <c r="D479" s="32"/>
      <c r="E479" s="71"/>
      <c r="F479" s="21"/>
      <c r="G479" s="21"/>
      <c r="H479" s="21"/>
      <c r="I479" s="21"/>
      <c r="J479" s="104"/>
      <c r="K479" s="104"/>
      <c r="L479" s="104"/>
      <c r="M479" s="104"/>
      <c r="N479" s="111"/>
      <c r="O479" s="386"/>
      <c r="P479" s="315"/>
      <c r="Q479" s="104"/>
      <c r="R479" s="104"/>
      <c r="S479" s="326"/>
      <c r="T479" s="111"/>
      <c r="U479" s="329"/>
      <c r="V479" s="253"/>
      <c r="W479" s="253"/>
      <c r="X479" s="104"/>
      <c r="Y479" s="111"/>
      <c r="Z479" s="309"/>
      <c r="AA479" s="317"/>
      <c r="AB479" s="309"/>
      <c r="AC479" s="297"/>
      <c r="AD479" s="309"/>
      <c r="AE479" s="297"/>
      <c r="AF479" s="297"/>
      <c r="AG479" s="32"/>
      <c r="AH479" s="32"/>
      <c r="AI479" s="326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</row>
    <row r="480" ht="15.75" customHeight="1">
      <c r="A480" s="21"/>
      <c r="B480" s="21"/>
      <c r="C480" s="21"/>
      <c r="D480" s="32"/>
      <c r="E480" s="71"/>
      <c r="F480" s="21"/>
      <c r="G480" s="21"/>
      <c r="H480" s="21"/>
      <c r="I480" s="21"/>
      <c r="J480" s="104"/>
      <c r="K480" s="104"/>
      <c r="L480" s="104"/>
      <c r="M480" s="104"/>
      <c r="N480" s="111"/>
      <c r="O480" s="386"/>
      <c r="P480" s="315"/>
      <c r="Q480" s="104"/>
      <c r="R480" s="104"/>
      <c r="S480" s="326"/>
      <c r="T480" s="111"/>
      <c r="U480" s="329"/>
      <c r="V480" s="253"/>
      <c r="W480" s="253"/>
      <c r="X480" s="104"/>
      <c r="Y480" s="111"/>
      <c r="Z480" s="309"/>
      <c r="AA480" s="317"/>
      <c r="AB480" s="309"/>
      <c r="AC480" s="297"/>
      <c r="AD480" s="309"/>
      <c r="AE480" s="297"/>
      <c r="AF480" s="297"/>
      <c r="AG480" s="32"/>
      <c r="AH480" s="32"/>
      <c r="AI480" s="326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</row>
    <row r="481" ht="15.75" customHeight="1">
      <c r="A481" s="21"/>
      <c r="B481" s="21"/>
      <c r="C481" s="21"/>
      <c r="D481" s="32"/>
      <c r="E481" s="71"/>
      <c r="F481" s="21"/>
      <c r="G481" s="21"/>
      <c r="H481" s="21"/>
      <c r="I481" s="21"/>
      <c r="J481" s="104"/>
      <c r="K481" s="104"/>
      <c r="L481" s="104"/>
      <c r="M481" s="104"/>
      <c r="N481" s="111"/>
      <c r="O481" s="386"/>
      <c r="P481" s="315"/>
      <c r="Q481" s="104"/>
      <c r="R481" s="104"/>
      <c r="S481" s="326"/>
      <c r="T481" s="111"/>
      <c r="U481" s="329"/>
      <c r="V481" s="253"/>
      <c r="W481" s="253"/>
      <c r="X481" s="104"/>
      <c r="Y481" s="111"/>
      <c r="Z481" s="309"/>
      <c r="AA481" s="317"/>
      <c r="AB481" s="309"/>
      <c r="AC481" s="297"/>
      <c r="AD481" s="309"/>
      <c r="AE481" s="297"/>
      <c r="AF481" s="297"/>
      <c r="AG481" s="32"/>
      <c r="AH481" s="32"/>
      <c r="AI481" s="326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</row>
    <row r="482" ht="15.75" customHeight="1">
      <c r="A482" s="21"/>
      <c r="B482" s="21"/>
      <c r="C482" s="21"/>
      <c r="D482" s="32"/>
      <c r="E482" s="71"/>
      <c r="F482" s="21"/>
      <c r="G482" s="21"/>
      <c r="H482" s="21"/>
      <c r="I482" s="21"/>
      <c r="J482" s="104"/>
      <c r="K482" s="104"/>
      <c r="L482" s="104"/>
      <c r="M482" s="104"/>
      <c r="N482" s="111"/>
      <c r="O482" s="386"/>
      <c r="P482" s="315"/>
      <c r="Q482" s="104"/>
      <c r="R482" s="104"/>
      <c r="S482" s="326"/>
      <c r="T482" s="111"/>
      <c r="U482" s="329"/>
      <c r="V482" s="253"/>
      <c r="W482" s="253"/>
      <c r="X482" s="104"/>
      <c r="Y482" s="111"/>
      <c r="Z482" s="309"/>
      <c r="AA482" s="317"/>
      <c r="AB482" s="309"/>
      <c r="AC482" s="297"/>
      <c r="AD482" s="309"/>
      <c r="AE482" s="297"/>
      <c r="AF482" s="297"/>
      <c r="AG482" s="32"/>
      <c r="AH482" s="32"/>
      <c r="AI482" s="326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</row>
    <row r="483" ht="15.75" customHeight="1">
      <c r="A483" s="21"/>
      <c r="B483" s="21"/>
      <c r="C483" s="21"/>
      <c r="D483" s="32"/>
      <c r="E483" s="71"/>
      <c r="F483" s="21"/>
      <c r="G483" s="21"/>
      <c r="H483" s="21"/>
      <c r="I483" s="21"/>
      <c r="J483" s="104"/>
      <c r="K483" s="104"/>
      <c r="L483" s="104"/>
      <c r="M483" s="104"/>
      <c r="N483" s="111"/>
      <c r="O483" s="386"/>
      <c r="P483" s="315"/>
      <c r="Q483" s="104"/>
      <c r="R483" s="104"/>
      <c r="S483" s="326"/>
      <c r="T483" s="111"/>
      <c r="U483" s="329"/>
      <c r="V483" s="253"/>
      <c r="W483" s="253"/>
      <c r="X483" s="104"/>
      <c r="Y483" s="111"/>
      <c r="Z483" s="309"/>
      <c r="AA483" s="317"/>
      <c r="AB483" s="309"/>
      <c r="AC483" s="297"/>
      <c r="AD483" s="309"/>
      <c r="AE483" s="297"/>
      <c r="AF483" s="297"/>
      <c r="AG483" s="32"/>
      <c r="AH483" s="32"/>
      <c r="AI483" s="326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</row>
    <row r="484" ht="15.75" customHeight="1">
      <c r="A484" s="21"/>
      <c r="B484" s="21"/>
      <c r="C484" s="21"/>
      <c r="D484" s="32"/>
      <c r="E484" s="71"/>
      <c r="F484" s="21"/>
      <c r="G484" s="21"/>
      <c r="H484" s="21"/>
      <c r="I484" s="21"/>
      <c r="J484" s="104"/>
      <c r="K484" s="104"/>
      <c r="L484" s="104"/>
      <c r="M484" s="104"/>
      <c r="N484" s="111"/>
      <c r="O484" s="386"/>
      <c r="P484" s="315"/>
      <c r="Q484" s="104"/>
      <c r="R484" s="104"/>
      <c r="S484" s="326"/>
      <c r="T484" s="111"/>
      <c r="U484" s="329"/>
      <c r="V484" s="253"/>
      <c r="W484" s="253"/>
      <c r="X484" s="104"/>
      <c r="Y484" s="111"/>
      <c r="Z484" s="309"/>
      <c r="AA484" s="317"/>
      <c r="AB484" s="309"/>
      <c r="AC484" s="297"/>
      <c r="AD484" s="309"/>
      <c r="AE484" s="297"/>
      <c r="AF484" s="297"/>
      <c r="AG484" s="32"/>
      <c r="AH484" s="32"/>
      <c r="AI484" s="326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</row>
    <row r="485" ht="15.75" customHeight="1">
      <c r="A485" s="21"/>
      <c r="B485" s="21"/>
      <c r="C485" s="21"/>
      <c r="D485" s="32"/>
      <c r="E485" s="71"/>
      <c r="F485" s="21"/>
      <c r="G485" s="21"/>
      <c r="H485" s="21"/>
      <c r="I485" s="21"/>
      <c r="J485" s="104"/>
      <c r="K485" s="104"/>
      <c r="L485" s="104"/>
      <c r="M485" s="104"/>
      <c r="N485" s="111"/>
      <c r="O485" s="386"/>
      <c r="P485" s="315"/>
      <c r="Q485" s="104"/>
      <c r="R485" s="104"/>
      <c r="S485" s="326"/>
      <c r="T485" s="111"/>
      <c r="U485" s="329"/>
      <c r="V485" s="253"/>
      <c r="W485" s="253"/>
      <c r="X485" s="104"/>
      <c r="Y485" s="111"/>
      <c r="Z485" s="309"/>
      <c r="AA485" s="317"/>
      <c r="AB485" s="309"/>
      <c r="AC485" s="297"/>
      <c r="AD485" s="309"/>
      <c r="AE485" s="297"/>
      <c r="AF485" s="297"/>
      <c r="AG485" s="32"/>
      <c r="AH485" s="32"/>
      <c r="AI485" s="326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</row>
    <row r="486" ht="15.75" customHeight="1">
      <c r="A486" s="21"/>
      <c r="B486" s="21"/>
      <c r="C486" s="21"/>
      <c r="D486" s="32"/>
      <c r="E486" s="71"/>
      <c r="F486" s="21"/>
      <c r="G486" s="21"/>
      <c r="H486" s="21"/>
      <c r="I486" s="21"/>
      <c r="J486" s="104"/>
      <c r="K486" s="104"/>
      <c r="L486" s="104"/>
      <c r="M486" s="104"/>
      <c r="N486" s="111"/>
      <c r="O486" s="386"/>
      <c r="P486" s="315"/>
      <c r="Q486" s="104"/>
      <c r="R486" s="104"/>
      <c r="S486" s="326"/>
      <c r="T486" s="111"/>
      <c r="U486" s="329"/>
      <c r="V486" s="253"/>
      <c r="W486" s="253"/>
      <c r="X486" s="104"/>
      <c r="Y486" s="111"/>
      <c r="Z486" s="309"/>
      <c r="AA486" s="317"/>
      <c r="AB486" s="309"/>
      <c r="AC486" s="297"/>
      <c r="AD486" s="309"/>
      <c r="AE486" s="297"/>
      <c r="AF486" s="297"/>
      <c r="AG486" s="32"/>
      <c r="AH486" s="32"/>
      <c r="AI486" s="326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</row>
    <row r="487" ht="15.75" customHeight="1">
      <c r="A487" s="21"/>
      <c r="B487" s="21"/>
      <c r="C487" s="21"/>
      <c r="D487" s="32"/>
      <c r="E487" s="71"/>
      <c r="F487" s="21"/>
      <c r="G487" s="21"/>
      <c r="H487" s="21"/>
      <c r="I487" s="21"/>
      <c r="J487" s="104"/>
      <c r="K487" s="104"/>
      <c r="L487" s="104"/>
      <c r="M487" s="104"/>
      <c r="N487" s="111"/>
      <c r="O487" s="386"/>
      <c r="P487" s="315"/>
      <c r="Q487" s="104"/>
      <c r="R487" s="104"/>
      <c r="S487" s="326"/>
      <c r="T487" s="111"/>
      <c r="U487" s="329"/>
      <c r="V487" s="253"/>
      <c r="W487" s="253"/>
      <c r="X487" s="104"/>
      <c r="Y487" s="111"/>
      <c r="Z487" s="309"/>
      <c r="AA487" s="317"/>
      <c r="AB487" s="309"/>
      <c r="AC487" s="297"/>
      <c r="AD487" s="309"/>
      <c r="AE487" s="297"/>
      <c r="AF487" s="297"/>
      <c r="AG487" s="32"/>
      <c r="AH487" s="32"/>
      <c r="AI487" s="326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</row>
    <row r="488" ht="15.75" customHeight="1">
      <c r="A488" s="21"/>
      <c r="B488" s="21"/>
      <c r="C488" s="21"/>
      <c r="D488" s="32"/>
      <c r="E488" s="71"/>
      <c r="F488" s="21"/>
      <c r="G488" s="21"/>
      <c r="H488" s="21"/>
      <c r="I488" s="21"/>
      <c r="J488" s="104"/>
      <c r="K488" s="104"/>
      <c r="L488" s="104"/>
      <c r="M488" s="104"/>
      <c r="N488" s="111"/>
      <c r="O488" s="386"/>
      <c r="P488" s="315"/>
      <c r="Q488" s="104"/>
      <c r="R488" s="104"/>
      <c r="S488" s="326"/>
      <c r="T488" s="111"/>
      <c r="U488" s="329"/>
      <c r="V488" s="253"/>
      <c r="W488" s="253"/>
      <c r="X488" s="104"/>
      <c r="Y488" s="111"/>
      <c r="Z488" s="309"/>
      <c r="AA488" s="317"/>
      <c r="AB488" s="309"/>
      <c r="AC488" s="297"/>
      <c r="AD488" s="309"/>
      <c r="AE488" s="297"/>
      <c r="AF488" s="297"/>
      <c r="AG488" s="32"/>
      <c r="AH488" s="32"/>
      <c r="AI488" s="326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</row>
    <row r="489" ht="15.75" customHeight="1">
      <c r="A489" s="21"/>
      <c r="B489" s="21"/>
      <c r="C489" s="21"/>
      <c r="D489" s="32"/>
      <c r="E489" s="71"/>
      <c r="F489" s="21"/>
      <c r="G489" s="21"/>
      <c r="H489" s="21"/>
      <c r="I489" s="21"/>
      <c r="J489" s="104"/>
      <c r="K489" s="104"/>
      <c r="L489" s="104"/>
      <c r="M489" s="104"/>
      <c r="N489" s="111"/>
      <c r="O489" s="386"/>
      <c r="P489" s="315"/>
      <c r="Q489" s="104"/>
      <c r="R489" s="104"/>
      <c r="S489" s="326"/>
      <c r="T489" s="111"/>
      <c r="U489" s="329"/>
      <c r="V489" s="253"/>
      <c r="W489" s="253"/>
      <c r="X489" s="104"/>
      <c r="Y489" s="111"/>
      <c r="Z489" s="309"/>
      <c r="AA489" s="317"/>
      <c r="AB489" s="309"/>
      <c r="AC489" s="297"/>
      <c r="AD489" s="309"/>
      <c r="AE489" s="297"/>
      <c r="AF489" s="297"/>
      <c r="AG489" s="32"/>
      <c r="AH489" s="32"/>
      <c r="AI489" s="326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</row>
    <row r="490" ht="15.75" customHeight="1">
      <c r="A490" s="21"/>
      <c r="B490" s="21"/>
      <c r="C490" s="21"/>
      <c r="D490" s="32"/>
      <c r="E490" s="71"/>
      <c r="F490" s="21"/>
      <c r="G490" s="21"/>
      <c r="H490" s="21"/>
      <c r="I490" s="21"/>
      <c r="J490" s="104"/>
      <c r="K490" s="104"/>
      <c r="L490" s="104"/>
      <c r="M490" s="104"/>
      <c r="N490" s="111"/>
      <c r="O490" s="386"/>
      <c r="P490" s="315"/>
      <c r="Q490" s="104"/>
      <c r="R490" s="104"/>
      <c r="S490" s="326"/>
      <c r="T490" s="111"/>
      <c r="U490" s="329"/>
      <c r="V490" s="253"/>
      <c r="W490" s="253"/>
      <c r="X490" s="104"/>
      <c r="Y490" s="111"/>
      <c r="Z490" s="309"/>
      <c r="AA490" s="317"/>
      <c r="AB490" s="309"/>
      <c r="AC490" s="297"/>
      <c r="AD490" s="309"/>
      <c r="AE490" s="297"/>
      <c r="AF490" s="297"/>
      <c r="AG490" s="32"/>
      <c r="AH490" s="32"/>
      <c r="AI490" s="326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</row>
    <row r="491" ht="15.75" customHeight="1">
      <c r="A491" s="21"/>
      <c r="B491" s="21"/>
      <c r="C491" s="21"/>
      <c r="D491" s="32"/>
      <c r="E491" s="71"/>
      <c r="F491" s="21"/>
      <c r="G491" s="21"/>
      <c r="H491" s="21"/>
      <c r="I491" s="21"/>
      <c r="J491" s="104"/>
      <c r="K491" s="104"/>
      <c r="L491" s="104"/>
      <c r="M491" s="104"/>
      <c r="N491" s="111"/>
      <c r="O491" s="386"/>
      <c r="P491" s="315"/>
      <c r="Q491" s="104"/>
      <c r="R491" s="104"/>
      <c r="S491" s="326"/>
      <c r="T491" s="111"/>
      <c r="U491" s="329"/>
      <c r="V491" s="253"/>
      <c r="W491" s="253"/>
      <c r="X491" s="104"/>
      <c r="Y491" s="111"/>
      <c r="Z491" s="309"/>
      <c r="AA491" s="317"/>
      <c r="AB491" s="309"/>
      <c r="AC491" s="297"/>
      <c r="AD491" s="309"/>
      <c r="AE491" s="297"/>
      <c r="AF491" s="297"/>
      <c r="AG491" s="32"/>
      <c r="AH491" s="32"/>
      <c r="AI491" s="326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</row>
    <row r="492" ht="15.75" customHeight="1">
      <c r="A492" s="21"/>
      <c r="B492" s="21"/>
      <c r="C492" s="21"/>
      <c r="D492" s="32"/>
      <c r="E492" s="71"/>
      <c r="F492" s="21"/>
      <c r="G492" s="21"/>
      <c r="H492" s="21"/>
      <c r="I492" s="21"/>
      <c r="J492" s="104"/>
      <c r="K492" s="104"/>
      <c r="L492" s="104"/>
      <c r="M492" s="104"/>
      <c r="N492" s="111"/>
      <c r="O492" s="386"/>
      <c r="P492" s="315"/>
      <c r="Q492" s="104"/>
      <c r="R492" s="104"/>
      <c r="S492" s="326"/>
      <c r="T492" s="111"/>
      <c r="U492" s="329"/>
      <c r="V492" s="253"/>
      <c r="W492" s="253"/>
      <c r="X492" s="104"/>
      <c r="Y492" s="111"/>
      <c r="Z492" s="309"/>
      <c r="AA492" s="317"/>
      <c r="AB492" s="309"/>
      <c r="AC492" s="297"/>
      <c r="AD492" s="309"/>
      <c r="AE492" s="297"/>
      <c r="AF492" s="297"/>
      <c r="AG492" s="32"/>
      <c r="AH492" s="32"/>
      <c r="AI492" s="326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</row>
    <row r="493" ht="15.75" customHeight="1">
      <c r="A493" s="21"/>
      <c r="B493" s="21"/>
      <c r="C493" s="21"/>
      <c r="D493" s="32"/>
      <c r="E493" s="71"/>
      <c r="F493" s="21"/>
      <c r="G493" s="21"/>
      <c r="H493" s="21"/>
      <c r="I493" s="21"/>
      <c r="J493" s="104"/>
      <c r="K493" s="104"/>
      <c r="L493" s="104"/>
      <c r="M493" s="104"/>
      <c r="N493" s="111"/>
      <c r="O493" s="386"/>
      <c r="P493" s="315"/>
      <c r="Q493" s="104"/>
      <c r="R493" s="104"/>
      <c r="S493" s="326"/>
      <c r="T493" s="111"/>
      <c r="U493" s="329"/>
      <c r="V493" s="253"/>
      <c r="W493" s="253"/>
      <c r="X493" s="104"/>
      <c r="Y493" s="111"/>
      <c r="Z493" s="309"/>
      <c r="AA493" s="317"/>
      <c r="AB493" s="309"/>
      <c r="AC493" s="297"/>
      <c r="AD493" s="309"/>
      <c r="AE493" s="297"/>
      <c r="AF493" s="297"/>
      <c r="AG493" s="32"/>
      <c r="AH493" s="32"/>
      <c r="AI493" s="326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</row>
    <row r="494" ht="15.75" customHeight="1">
      <c r="A494" s="21"/>
      <c r="B494" s="21"/>
      <c r="C494" s="21"/>
      <c r="D494" s="32"/>
      <c r="E494" s="71"/>
      <c r="F494" s="21"/>
      <c r="G494" s="21"/>
      <c r="H494" s="21"/>
      <c r="I494" s="21"/>
      <c r="J494" s="104"/>
      <c r="K494" s="104"/>
      <c r="L494" s="104"/>
      <c r="M494" s="104"/>
      <c r="N494" s="111"/>
      <c r="O494" s="386"/>
      <c r="P494" s="315"/>
      <c r="Q494" s="104"/>
      <c r="R494" s="104"/>
      <c r="S494" s="326"/>
      <c r="T494" s="111"/>
      <c r="U494" s="329"/>
      <c r="V494" s="253"/>
      <c r="W494" s="253"/>
      <c r="X494" s="104"/>
      <c r="Y494" s="111"/>
      <c r="Z494" s="309"/>
      <c r="AA494" s="317"/>
      <c r="AB494" s="309"/>
      <c r="AC494" s="297"/>
      <c r="AD494" s="309"/>
      <c r="AE494" s="297"/>
      <c r="AF494" s="297"/>
      <c r="AG494" s="32"/>
      <c r="AH494" s="32"/>
      <c r="AI494" s="326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</row>
    <row r="495" ht="15.75" customHeight="1">
      <c r="A495" s="21"/>
      <c r="B495" s="21"/>
      <c r="C495" s="21"/>
      <c r="D495" s="32"/>
      <c r="E495" s="71"/>
      <c r="F495" s="21"/>
      <c r="G495" s="21"/>
      <c r="H495" s="21"/>
      <c r="I495" s="21"/>
      <c r="J495" s="104"/>
      <c r="K495" s="104"/>
      <c r="L495" s="104"/>
      <c r="M495" s="104"/>
      <c r="N495" s="111"/>
      <c r="O495" s="386"/>
      <c r="P495" s="315"/>
      <c r="Q495" s="104"/>
      <c r="R495" s="104"/>
      <c r="S495" s="326"/>
      <c r="T495" s="111"/>
      <c r="U495" s="329"/>
      <c r="V495" s="253"/>
      <c r="W495" s="253"/>
      <c r="X495" s="104"/>
      <c r="Y495" s="111"/>
      <c r="Z495" s="309"/>
      <c r="AA495" s="317"/>
      <c r="AB495" s="309"/>
      <c r="AC495" s="297"/>
      <c r="AD495" s="309"/>
      <c r="AE495" s="297"/>
      <c r="AF495" s="297"/>
      <c r="AG495" s="32"/>
      <c r="AH495" s="32"/>
      <c r="AI495" s="326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</row>
    <row r="496" ht="15.75" customHeight="1">
      <c r="A496" s="21"/>
      <c r="B496" s="21"/>
      <c r="C496" s="21"/>
      <c r="D496" s="32"/>
      <c r="E496" s="71"/>
      <c r="F496" s="21"/>
      <c r="G496" s="21"/>
      <c r="H496" s="21"/>
      <c r="I496" s="21"/>
      <c r="J496" s="104"/>
      <c r="K496" s="104"/>
      <c r="L496" s="104"/>
      <c r="M496" s="104"/>
      <c r="N496" s="111"/>
      <c r="O496" s="386"/>
      <c r="P496" s="315"/>
      <c r="Q496" s="104"/>
      <c r="R496" s="104"/>
      <c r="S496" s="326"/>
      <c r="T496" s="111"/>
      <c r="U496" s="329"/>
      <c r="V496" s="253"/>
      <c r="W496" s="253"/>
      <c r="X496" s="104"/>
      <c r="Y496" s="111"/>
      <c r="Z496" s="309"/>
      <c r="AA496" s="317"/>
      <c r="AB496" s="309"/>
      <c r="AC496" s="297"/>
      <c r="AD496" s="309"/>
      <c r="AE496" s="297"/>
      <c r="AF496" s="297"/>
      <c r="AG496" s="32"/>
      <c r="AH496" s="32"/>
      <c r="AI496" s="326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</row>
    <row r="497" ht="15.75" customHeight="1">
      <c r="A497" s="21"/>
      <c r="B497" s="21"/>
      <c r="C497" s="21"/>
      <c r="D497" s="32"/>
      <c r="E497" s="71"/>
      <c r="F497" s="21"/>
      <c r="G497" s="21"/>
      <c r="H497" s="21"/>
      <c r="I497" s="21"/>
      <c r="J497" s="104"/>
      <c r="K497" s="104"/>
      <c r="L497" s="104"/>
      <c r="M497" s="104"/>
      <c r="N497" s="111"/>
      <c r="O497" s="386"/>
      <c r="P497" s="315"/>
      <c r="Q497" s="104"/>
      <c r="R497" s="104"/>
      <c r="S497" s="326"/>
      <c r="T497" s="111"/>
      <c r="U497" s="329"/>
      <c r="V497" s="253"/>
      <c r="W497" s="253"/>
      <c r="X497" s="104"/>
      <c r="Y497" s="111"/>
      <c r="Z497" s="309"/>
      <c r="AA497" s="317"/>
      <c r="AB497" s="309"/>
      <c r="AC497" s="297"/>
      <c r="AD497" s="309"/>
      <c r="AE497" s="297"/>
      <c r="AF497" s="297"/>
      <c r="AG497" s="32"/>
      <c r="AH497" s="32"/>
      <c r="AI497" s="326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</row>
    <row r="498" ht="15.75" customHeight="1">
      <c r="A498" s="21"/>
      <c r="B498" s="21"/>
      <c r="C498" s="21"/>
      <c r="D498" s="32"/>
      <c r="E498" s="71"/>
      <c r="F498" s="21"/>
      <c r="G498" s="21"/>
      <c r="H498" s="21"/>
      <c r="I498" s="21"/>
      <c r="J498" s="104"/>
      <c r="K498" s="104"/>
      <c r="L498" s="104"/>
      <c r="M498" s="104"/>
      <c r="N498" s="111"/>
      <c r="O498" s="386"/>
      <c r="P498" s="315"/>
      <c r="Q498" s="104"/>
      <c r="R498" s="104"/>
      <c r="S498" s="326"/>
      <c r="T498" s="111"/>
      <c r="U498" s="329"/>
      <c r="V498" s="253"/>
      <c r="W498" s="253"/>
      <c r="X498" s="104"/>
      <c r="Y498" s="111"/>
      <c r="Z498" s="309"/>
      <c r="AA498" s="317"/>
      <c r="AB498" s="309"/>
      <c r="AC498" s="297"/>
      <c r="AD498" s="309"/>
      <c r="AE498" s="297"/>
      <c r="AF498" s="297"/>
      <c r="AG498" s="32"/>
      <c r="AH498" s="32"/>
      <c r="AI498" s="326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</row>
    <row r="499" ht="15.75" customHeight="1">
      <c r="A499" s="21"/>
      <c r="B499" s="21"/>
      <c r="C499" s="21"/>
      <c r="D499" s="32"/>
      <c r="E499" s="71"/>
      <c r="F499" s="21"/>
      <c r="G499" s="21"/>
      <c r="H499" s="21"/>
      <c r="I499" s="21"/>
      <c r="J499" s="104"/>
      <c r="K499" s="104"/>
      <c r="L499" s="104"/>
      <c r="M499" s="104"/>
      <c r="N499" s="111"/>
      <c r="O499" s="386"/>
      <c r="P499" s="315"/>
      <c r="Q499" s="104"/>
      <c r="R499" s="104"/>
      <c r="S499" s="326"/>
      <c r="T499" s="111"/>
      <c r="U499" s="329"/>
      <c r="V499" s="253"/>
      <c r="W499" s="253"/>
      <c r="X499" s="104"/>
      <c r="Y499" s="111"/>
      <c r="Z499" s="309"/>
      <c r="AA499" s="317"/>
      <c r="AB499" s="309"/>
      <c r="AC499" s="297"/>
      <c r="AD499" s="309"/>
      <c r="AE499" s="297"/>
      <c r="AF499" s="297"/>
      <c r="AG499" s="32"/>
      <c r="AH499" s="32"/>
      <c r="AI499" s="326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</row>
    <row r="500" ht="15.75" customHeight="1">
      <c r="A500" s="21"/>
      <c r="B500" s="21"/>
      <c r="C500" s="21"/>
      <c r="D500" s="32"/>
      <c r="E500" s="71"/>
      <c r="F500" s="21"/>
      <c r="G500" s="21"/>
      <c r="H500" s="21"/>
      <c r="I500" s="21"/>
      <c r="J500" s="104"/>
      <c r="K500" s="104"/>
      <c r="L500" s="104"/>
      <c r="M500" s="104"/>
      <c r="N500" s="111"/>
      <c r="O500" s="386"/>
      <c r="P500" s="315"/>
      <c r="Q500" s="104"/>
      <c r="R500" s="104"/>
      <c r="S500" s="326"/>
      <c r="T500" s="111"/>
      <c r="U500" s="329"/>
      <c r="V500" s="253"/>
      <c r="W500" s="253"/>
      <c r="X500" s="104"/>
      <c r="Y500" s="111"/>
      <c r="Z500" s="309"/>
      <c r="AA500" s="317"/>
      <c r="AB500" s="309"/>
      <c r="AC500" s="297"/>
      <c r="AD500" s="309"/>
      <c r="AE500" s="297"/>
      <c r="AF500" s="297"/>
      <c r="AG500" s="32"/>
      <c r="AH500" s="32"/>
      <c r="AI500" s="326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</row>
    <row r="501" ht="15.75" customHeight="1">
      <c r="A501" s="21"/>
      <c r="B501" s="21"/>
      <c r="C501" s="21"/>
      <c r="D501" s="32"/>
      <c r="E501" s="71"/>
      <c r="F501" s="21"/>
      <c r="G501" s="21"/>
      <c r="H501" s="21"/>
      <c r="I501" s="21"/>
      <c r="J501" s="104"/>
      <c r="K501" s="104"/>
      <c r="L501" s="104"/>
      <c r="M501" s="104"/>
      <c r="N501" s="111"/>
      <c r="O501" s="386"/>
      <c r="P501" s="315"/>
      <c r="Q501" s="104"/>
      <c r="R501" s="104"/>
      <c r="S501" s="326"/>
      <c r="T501" s="111"/>
      <c r="U501" s="329"/>
      <c r="V501" s="253"/>
      <c r="W501" s="253"/>
      <c r="X501" s="104"/>
      <c r="Y501" s="111"/>
      <c r="Z501" s="309"/>
      <c r="AA501" s="317"/>
      <c r="AB501" s="309"/>
      <c r="AC501" s="297"/>
      <c r="AD501" s="309"/>
      <c r="AE501" s="297"/>
      <c r="AF501" s="297"/>
      <c r="AG501" s="32"/>
      <c r="AH501" s="32"/>
      <c r="AI501" s="326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</row>
    <row r="502" ht="15.75" customHeight="1">
      <c r="A502" s="21"/>
      <c r="B502" s="21"/>
      <c r="C502" s="21"/>
      <c r="D502" s="32"/>
      <c r="E502" s="71"/>
      <c r="F502" s="21"/>
      <c r="G502" s="21"/>
      <c r="H502" s="21"/>
      <c r="I502" s="21"/>
      <c r="J502" s="104"/>
      <c r="K502" s="104"/>
      <c r="L502" s="104"/>
      <c r="M502" s="104"/>
      <c r="N502" s="111"/>
      <c r="O502" s="386"/>
      <c r="P502" s="315"/>
      <c r="Q502" s="104"/>
      <c r="R502" s="104"/>
      <c r="S502" s="326"/>
      <c r="T502" s="111"/>
      <c r="U502" s="329"/>
      <c r="V502" s="253"/>
      <c r="W502" s="253"/>
      <c r="X502" s="104"/>
      <c r="Y502" s="111"/>
      <c r="Z502" s="309"/>
      <c r="AA502" s="317"/>
      <c r="AB502" s="309"/>
      <c r="AC502" s="297"/>
      <c r="AD502" s="309"/>
      <c r="AE502" s="297"/>
      <c r="AF502" s="297"/>
      <c r="AG502" s="32"/>
      <c r="AH502" s="32"/>
      <c r="AI502" s="326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</row>
    <row r="503" ht="15.75" customHeight="1">
      <c r="A503" s="21"/>
      <c r="B503" s="21"/>
      <c r="C503" s="21"/>
      <c r="D503" s="32"/>
      <c r="E503" s="71"/>
      <c r="F503" s="21"/>
      <c r="G503" s="21"/>
      <c r="H503" s="21"/>
      <c r="I503" s="21"/>
      <c r="J503" s="104"/>
      <c r="K503" s="104"/>
      <c r="L503" s="104"/>
      <c r="M503" s="104"/>
      <c r="N503" s="111"/>
      <c r="O503" s="386"/>
      <c r="P503" s="315"/>
      <c r="Q503" s="104"/>
      <c r="R503" s="104"/>
      <c r="S503" s="326"/>
      <c r="T503" s="111"/>
      <c r="U503" s="329"/>
      <c r="V503" s="253"/>
      <c r="W503" s="253"/>
      <c r="X503" s="104"/>
      <c r="Y503" s="111"/>
      <c r="Z503" s="309"/>
      <c r="AA503" s="317"/>
      <c r="AB503" s="309"/>
      <c r="AC503" s="297"/>
      <c r="AD503" s="309"/>
      <c r="AE503" s="297"/>
      <c r="AF503" s="297"/>
      <c r="AG503" s="32"/>
      <c r="AH503" s="32"/>
      <c r="AI503" s="326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</row>
    <row r="504" ht="15.75" customHeight="1">
      <c r="A504" s="21"/>
      <c r="B504" s="21"/>
      <c r="C504" s="21"/>
      <c r="D504" s="32"/>
      <c r="E504" s="71"/>
      <c r="F504" s="21"/>
      <c r="G504" s="21"/>
      <c r="H504" s="21"/>
      <c r="I504" s="21"/>
      <c r="J504" s="104"/>
      <c r="K504" s="104"/>
      <c r="L504" s="104"/>
      <c r="M504" s="104"/>
      <c r="N504" s="111"/>
      <c r="O504" s="386"/>
      <c r="P504" s="315"/>
      <c r="Q504" s="104"/>
      <c r="R504" s="104"/>
      <c r="S504" s="326"/>
      <c r="T504" s="111"/>
      <c r="U504" s="329"/>
      <c r="V504" s="253"/>
      <c r="W504" s="253"/>
      <c r="X504" s="104"/>
      <c r="Y504" s="111"/>
      <c r="Z504" s="309"/>
      <c r="AA504" s="317"/>
      <c r="AB504" s="309"/>
      <c r="AC504" s="297"/>
      <c r="AD504" s="309"/>
      <c r="AE504" s="297"/>
      <c r="AF504" s="297"/>
      <c r="AG504" s="32"/>
      <c r="AH504" s="32"/>
      <c r="AI504" s="326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</row>
    <row r="505" ht="15.75" customHeight="1">
      <c r="A505" s="21"/>
      <c r="B505" s="21"/>
      <c r="C505" s="21"/>
      <c r="D505" s="32"/>
      <c r="E505" s="71"/>
      <c r="F505" s="21"/>
      <c r="G505" s="21"/>
      <c r="H505" s="21"/>
      <c r="I505" s="21"/>
      <c r="J505" s="104"/>
      <c r="K505" s="104"/>
      <c r="L505" s="104"/>
      <c r="M505" s="104"/>
      <c r="N505" s="111"/>
      <c r="O505" s="386"/>
      <c r="P505" s="315"/>
      <c r="Q505" s="104"/>
      <c r="R505" s="104"/>
      <c r="S505" s="326"/>
      <c r="T505" s="111"/>
      <c r="U505" s="329"/>
      <c r="V505" s="253"/>
      <c r="W505" s="253"/>
      <c r="X505" s="104"/>
      <c r="Y505" s="111"/>
      <c r="Z505" s="309"/>
      <c r="AA505" s="317"/>
      <c r="AB505" s="309"/>
      <c r="AC505" s="297"/>
      <c r="AD505" s="309"/>
      <c r="AE505" s="297"/>
      <c r="AF505" s="297"/>
      <c r="AG505" s="32"/>
      <c r="AH505" s="32"/>
      <c r="AI505" s="326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</row>
    <row r="506" ht="15.75" customHeight="1">
      <c r="A506" s="21"/>
      <c r="B506" s="21"/>
      <c r="C506" s="21"/>
      <c r="D506" s="32"/>
      <c r="E506" s="71"/>
      <c r="F506" s="21"/>
      <c r="G506" s="21"/>
      <c r="H506" s="21"/>
      <c r="I506" s="21"/>
      <c r="J506" s="104"/>
      <c r="K506" s="104"/>
      <c r="L506" s="104"/>
      <c r="M506" s="104"/>
      <c r="N506" s="111"/>
      <c r="O506" s="386"/>
      <c r="P506" s="315"/>
      <c r="Q506" s="104"/>
      <c r="R506" s="104"/>
      <c r="S506" s="326"/>
      <c r="T506" s="111"/>
      <c r="U506" s="329"/>
      <c r="V506" s="253"/>
      <c r="W506" s="253"/>
      <c r="X506" s="104"/>
      <c r="Y506" s="111"/>
      <c r="Z506" s="309"/>
      <c r="AA506" s="317"/>
      <c r="AB506" s="309"/>
      <c r="AC506" s="297"/>
      <c r="AD506" s="309"/>
      <c r="AE506" s="297"/>
      <c r="AF506" s="297"/>
      <c r="AG506" s="32"/>
      <c r="AH506" s="32"/>
      <c r="AI506" s="326"/>
      <c r="AJ506" s="32"/>
      <c r="AK506" s="32"/>
      <c r="AL506" s="32"/>
      <c r="AM506" s="32"/>
      <c r="AN506" s="32"/>
      <c r="AO506" s="32"/>
      <c r="AP506" s="32"/>
      <c r="AQ506" s="32"/>
      <c r="AR506" s="32"/>
      <c r="AS506" s="32"/>
    </row>
    <row r="507" ht="15.75" customHeight="1">
      <c r="A507" s="21"/>
      <c r="B507" s="21"/>
      <c r="C507" s="21"/>
      <c r="D507" s="32"/>
      <c r="E507" s="71"/>
      <c r="F507" s="21"/>
      <c r="G507" s="21"/>
      <c r="H507" s="21"/>
      <c r="I507" s="21"/>
      <c r="J507" s="104"/>
      <c r="K507" s="104"/>
      <c r="L507" s="104"/>
      <c r="M507" s="104"/>
      <c r="N507" s="111"/>
      <c r="O507" s="386"/>
      <c r="P507" s="315"/>
      <c r="Q507" s="104"/>
      <c r="R507" s="104"/>
      <c r="S507" s="326"/>
      <c r="T507" s="111"/>
      <c r="U507" s="329"/>
      <c r="V507" s="253"/>
      <c r="W507" s="253"/>
      <c r="X507" s="104"/>
      <c r="Y507" s="111"/>
      <c r="Z507" s="309"/>
      <c r="AA507" s="317"/>
      <c r="AB507" s="309"/>
      <c r="AC507" s="297"/>
      <c r="AD507" s="309"/>
      <c r="AE507" s="297"/>
      <c r="AF507" s="297"/>
      <c r="AG507" s="32"/>
      <c r="AH507" s="32"/>
      <c r="AI507" s="326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</row>
    <row r="508" ht="15.75" customHeight="1">
      <c r="A508" s="21"/>
      <c r="B508" s="21"/>
      <c r="C508" s="21"/>
      <c r="D508" s="32"/>
      <c r="E508" s="71"/>
      <c r="F508" s="21"/>
      <c r="G508" s="21"/>
      <c r="H508" s="21"/>
      <c r="I508" s="21"/>
      <c r="J508" s="104"/>
      <c r="K508" s="104"/>
      <c r="L508" s="104"/>
      <c r="M508" s="104"/>
      <c r="N508" s="111"/>
      <c r="O508" s="386"/>
      <c r="P508" s="315"/>
      <c r="Q508" s="104"/>
      <c r="R508" s="104"/>
      <c r="S508" s="326"/>
      <c r="T508" s="111"/>
      <c r="U508" s="329"/>
      <c r="V508" s="253"/>
      <c r="W508" s="253"/>
      <c r="X508" s="104"/>
      <c r="Y508" s="111"/>
      <c r="Z508" s="309"/>
      <c r="AA508" s="317"/>
      <c r="AB508" s="309"/>
      <c r="AC508" s="297"/>
      <c r="AD508" s="309"/>
      <c r="AE508" s="297"/>
      <c r="AF508" s="297"/>
      <c r="AG508" s="32"/>
      <c r="AH508" s="32"/>
      <c r="AI508" s="326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</row>
    <row r="509" ht="15.75" customHeight="1">
      <c r="A509" s="21"/>
      <c r="B509" s="21"/>
      <c r="C509" s="21"/>
      <c r="D509" s="32"/>
      <c r="E509" s="71"/>
      <c r="F509" s="21"/>
      <c r="G509" s="21"/>
      <c r="H509" s="21"/>
      <c r="I509" s="21"/>
      <c r="J509" s="104"/>
      <c r="K509" s="104"/>
      <c r="L509" s="104"/>
      <c r="M509" s="104"/>
      <c r="N509" s="111"/>
      <c r="O509" s="386"/>
      <c r="P509" s="315"/>
      <c r="Q509" s="104"/>
      <c r="R509" s="104"/>
      <c r="S509" s="326"/>
      <c r="T509" s="111"/>
      <c r="U509" s="329"/>
      <c r="V509" s="253"/>
      <c r="W509" s="253"/>
      <c r="X509" s="104"/>
      <c r="Y509" s="111"/>
      <c r="Z509" s="309"/>
      <c r="AA509" s="317"/>
      <c r="AB509" s="309"/>
      <c r="AC509" s="297"/>
      <c r="AD509" s="309"/>
      <c r="AE509" s="297"/>
      <c r="AF509" s="297"/>
      <c r="AG509" s="32"/>
      <c r="AH509" s="32"/>
      <c r="AI509" s="326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</row>
    <row r="510" ht="15.75" customHeight="1">
      <c r="A510" s="21"/>
      <c r="B510" s="21"/>
      <c r="C510" s="21"/>
      <c r="D510" s="32"/>
      <c r="E510" s="71"/>
      <c r="F510" s="21"/>
      <c r="G510" s="21"/>
      <c r="H510" s="21"/>
      <c r="I510" s="21"/>
      <c r="J510" s="104"/>
      <c r="K510" s="104"/>
      <c r="L510" s="104"/>
      <c r="M510" s="104"/>
      <c r="N510" s="111"/>
      <c r="O510" s="386"/>
      <c r="P510" s="315"/>
      <c r="Q510" s="104"/>
      <c r="R510" s="104"/>
      <c r="S510" s="326"/>
      <c r="T510" s="111"/>
      <c r="U510" s="329"/>
      <c r="V510" s="253"/>
      <c r="W510" s="253"/>
      <c r="X510" s="104"/>
      <c r="Y510" s="111"/>
      <c r="Z510" s="309"/>
      <c r="AA510" s="317"/>
      <c r="AB510" s="309"/>
      <c r="AC510" s="297"/>
      <c r="AD510" s="309"/>
      <c r="AE510" s="297"/>
      <c r="AF510" s="297"/>
      <c r="AG510" s="32"/>
      <c r="AH510" s="32"/>
      <c r="AI510" s="326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</row>
    <row r="511" ht="15.75" customHeight="1">
      <c r="A511" s="21"/>
      <c r="B511" s="21"/>
      <c r="C511" s="21"/>
      <c r="D511" s="32"/>
      <c r="E511" s="71"/>
      <c r="F511" s="21"/>
      <c r="G511" s="21"/>
      <c r="H511" s="21"/>
      <c r="I511" s="21"/>
      <c r="J511" s="104"/>
      <c r="K511" s="104"/>
      <c r="L511" s="104"/>
      <c r="M511" s="104"/>
      <c r="N511" s="111"/>
      <c r="O511" s="386"/>
      <c r="P511" s="315"/>
      <c r="Q511" s="104"/>
      <c r="R511" s="104"/>
      <c r="S511" s="326"/>
      <c r="T511" s="111"/>
      <c r="U511" s="329"/>
      <c r="V511" s="253"/>
      <c r="W511" s="253"/>
      <c r="X511" s="104"/>
      <c r="Y511" s="111"/>
      <c r="Z511" s="309"/>
      <c r="AA511" s="317"/>
      <c r="AB511" s="309"/>
      <c r="AC511" s="297"/>
      <c r="AD511" s="309"/>
      <c r="AE511" s="297"/>
      <c r="AF511" s="297"/>
      <c r="AG511" s="32"/>
      <c r="AH511" s="32"/>
      <c r="AI511" s="326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</row>
    <row r="512" ht="15.75" customHeight="1">
      <c r="A512" s="21"/>
      <c r="B512" s="21"/>
      <c r="C512" s="21"/>
      <c r="D512" s="32"/>
      <c r="E512" s="71"/>
      <c r="F512" s="21"/>
      <c r="G512" s="21"/>
      <c r="H512" s="21"/>
      <c r="I512" s="21"/>
      <c r="J512" s="104"/>
      <c r="K512" s="104"/>
      <c r="L512" s="104"/>
      <c r="M512" s="104"/>
      <c r="N512" s="111"/>
      <c r="O512" s="386"/>
      <c r="P512" s="315"/>
      <c r="Q512" s="104"/>
      <c r="R512" s="104"/>
      <c r="S512" s="326"/>
      <c r="T512" s="111"/>
      <c r="U512" s="329"/>
      <c r="V512" s="253"/>
      <c r="W512" s="253"/>
      <c r="X512" s="104"/>
      <c r="Y512" s="111"/>
      <c r="Z512" s="309"/>
      <c r="AA512" s="317"/>
      <c r="AB512" s="309"/>
      <c r="AC512" s="297"/>
      <c r="AD512" s="309"/>
      <c r="AE512" s="297"/>
      <c r="AF512" s="297"/>
      <c r="AG512" s="32"/>
      <c r="AH512" s="32"/>
      <c r="AI512" s="326"/>
      <c r="AJ512" s="32"/>
      <c r="AK512" s="32"/>
      <c r="AL512" s="32"/>
      <c r="AM512" s="32"/>
      <c r="AN512" s="32"/>
      <c r="AO512" s="32"/>
      <c r="AP512" s="32"/>
      <c r="AQ512" s="32"/>
      <c r="AR512" s="32"/>
      <c r="AS512" s="32"/>
    </row>
    <row r="513" ht="15.75" customHeight="1">
      <c r="A513" s="21"/>
      <c r="B513" s="21"/>
      <c r="C513" s="21"/>
      <c r="D513" s="32"/>
      <c r="E513" s="71"/>
      <c r="F513" s="21"/>
      <c r="G513" s="21"/>
      <c r="H513" s="21"/>
      <c r="I513" s="21"/>
      <c r="J513" s="104"/>
      <c r="K513" s="104"/>
      <c r="L513" s="104"/>
      <c r="M513" s="104"/>
      <c r="N513" s="111"/>
      <c r="O513" s="386"/>
      <c r="P513" s="315"/>
      <c r="Q513" s="104"/>
      <c r="R513" s="104"/>
      <c r="S513" s="326"/>
      <c r="T513" s="111"/>
      <c r="U513" s="329"/>
      <c r="V513" s="253"/>
      <c r="W513" s="253"/>
      <c r="X513" s="104"/>
      <c r="Y513" s="111"/>
      <c r="Z513" s="309"/>
      <c r="AA513" s="317"/>
      <c r="AB513" s="309"/>
      <c r="AC513" s="297"/>
      <c r="AD513" s="309"/>
      <c r="AE513" s="297"/>
      <c r="AF513" s="297"/>
      <c r="AG513" s="32"/>
      <c r="AH513" s="32"/>
      <c r="AI513" s="326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</row>
    <row r="514" ht="15.75" customHeight="1">
      <c r="A514" s="21"/>
      <c r="B514" s="21"/>
      <c r="C514" s="21"/>
      <c r="D514" s="32"/>
      <c r="E514" s="71"/>
      <c r="F514" s="21"/>
      <c r="G514" s="21"/>
      <c r="H514" s="21"/>
      <c r="I514" s="21"/>
      <c r="J514" s="104"/>
      <c r="K514" s="104"/>
      <c r="L514" s="104"/>
      <c r="M514" s="104"/>
      <c r="N514" s="111"/>
      <c r="O514" s="386"/>
      <c r="P514" s="315"/>
      <c r="Q514" s="104"/>
      <c r="R514" s="104"/>
      <c r="S514" s="326"/>
      <c r="T514" s="111"/>
      <c r="U514" s="329"/>
      <c r="V514" s="253"/>
      <c r="W514" s="253"/>
      <c r="X514" s="104"/>
      <c r="Y514" s="111"/>
      <c r="Z514" s="309"/>
      <c r="AA514" s="317"/>
      <c r="AB514" s="309"/>
      <c r="AC514" s="297"/>
      <c r="AD514" s="309"/>
      <c r="AE514" s="297"/>
      <c r="AF514" s="297"/>
      <c r="AG514" s="32"/>
      <c r="AH514" s="32"/>
      <c r="AI514" s="326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</row>
    <row r="515" ht="15.75" customHeight="1">
      <c r="A515" s="21"/>
      <c r="B515" s="21"/>
      <c r="C515" s="21"/>
      <c r="D515" s="32"/>
      <c r="E515" s="71"/>
      <c r="F515" s="21"/>
      <c r="G515" s="21"/>
      <c r="H515" s="21"/>
      <c r="I515" s="21"/>
      <c r="J515" s="104"/>
      <c r="K515" s="104"/>
      <c r="L515" s="104"/>
      <c r="M515" s="104"/>
      <c r="N515" s="111"/>
      <c r="O515" s="386"/>
      <c r="P515" s="315"/>
      <c r="Q515" s="104"/>
      <c r="R515" s="104"/>
      <c r="S515" s="326"/>
      <c r="T515" s="111"/>
      <c r="U515" s="329"/>
      <c r="V515" s="253"/>
      <c r="W515" s="253"/>
      <c r="X515" s="104"/>
      <c r="Y515" s="111"/>
      <c r="Z515" s="309"/>
      <c r="AA515" s="317"/>
      <c r="AB515" s="309"/>
      <c r="AC515" s="297"/>
      <c r="AD515" s="309"/>
      <c r="AE515" s="297"/>
      <c r="AF515" s="297"/>
      <c r="AG515" s="32"/>
      <c r="AH515" s="32"/>
      <c r="AI515" s="326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</row>
    <row r="516" ht="15.75" customHeight="1">
      <c r="A516" s="21"/>
      <c r="B516" s="21"/>
      <c r="C516" s="21"/>
      <c r="D516" s="32"/>
      <c r="E516" s="71"/>
      <c r="F516" s="21"/>
      <c r="G516" s="21"/>
      <c r="H516" s="21"/>
      <c r="I516" s="21"/>
      <c r="J516" s="104"/>
      <c r="K516" s="104"/>
      <c r="L516" s="104"/>
      <c r="M516" s="104"/>
      <c r="N516" s="111"/>
      <c r="O516" s="386"/>
      <c r="P516" s="315"/>
      <c r="Q516" s="104"/>
      <c r="R516" s="104"/>
      <c r="S516" s="326"/>
      <c r="T516" s="111"/>
      <c r="U516" s="329"/>
      <c r="V516" s="253"/>
      <c r="W516" s="253"/>
      <c r="X516" s="104"/>
      <c r="Y516" s="111"/>
      <c r="Z516" s="309"/>
      <c r="AA516" s="317"/>
      <c r="AB516" s="309"/>
      <c r="AC516" s="297"/>
      <c r="AD516" s="309"/>
      <c r="AE516" s="297"/>
      <c r="AF516" s="297"/>
      <c r="AG516" s="32"/>
      <c r="AH516" s="32"/>
      <c r="AI516" s="326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</row>
    <row r="517" ht="15.75" customHeight="1">
      <c r="A517" s="21"/>
      <c r="B517" s="21"/>
      <c r="C517" s="21"/>
      <c r="D517" s="32"/>
      <c r="E517" s="71"/>
      <c r="F517" s="21"/>
      <c r="G517" s="21"/>
      <c r="H517" s="21"/>
      <c r="I517" s="21"/>
      <c r="J517" s="104"/>
      <c r="K517" s="104"/>
      <c r="L517" s="104"/>
      <c r="M517" s="104"/>
      <c r="N517" s="111"/>
      <c r="O517" s="386"/>
      <c r="P517" s="315"/>
      <c r="Q517" s="104"/>
      <c r="R517" s="104"/>
      <c r="S517" s="326"/>
      <c r="T517" s="111"/>
      <c r="U517" s="329"/>
      <c r="V517" s="253"/>
      <c r="W517" s="253"/>
      <c r="X517" s="104"/>
      <c r="Y517" s="111"/>
      <c r="Z517" s="309"/>
      <c r="AA517" s="317"/>
      <c r="AB517" s="309"/>
      <c r="AC517" s="297"/>
      <c r="AD517" s="309"/>
      <c r="AE517" s="297"/>
      <c r="AF517" s="297"/>
      <c r="AG517" s="32"/>
      <c r="AH517" s="32"/>
      <c r="AI517" s="326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</row>
    <row r="518" ht="15.75" customHeight="1">
      <c r="A518" s="21"/>
      <c r="B518" s="21"/>
      <c r="C518" s="21"/>
      <c r="D518" s="32"/>
      <c r="E518" s="71"/>
      <c r="F518" s="21"/>
      <c r="G518" s="21"/>
      <c r="H518" s="21"/>
      <c r="I518" s="21"/>
      <c r="J518" s="104"/>
      <c r="K518" s="104"/>
      <c r="L518" s="104"/>
      <c r="M518" s="104"/>
      <c r="N518" s="111"/>
      <c r="O518" s="386"/>
      <c r="P518" s="315"/>
      <c r="Q518" s="104"/>
      <c r="R518" s="104"/>
      <c r="S518" s="326"/>
      <c r="T518" s="111"/>
      <c r="U518" s="329"/>
      <c r="V518" s="253"/>
      <c r="W518" s="253"/>
      <c r="X518" s="104"/>
      <c r="Y518" s="111"/>
      <c r="Z518" s="309"/>
      <c r="AA518" s="317"/>
      <c r="AB518" s="309"/>
      <c r="AC518" s="297"/>
      <c r="AD518" s="309"/>
      <c r="AE518" s="297"/>
      <c r="AF518" s="297"/>
      <c r="AG518" s="32"/>
      <c r="AH518" s="32"/>
      <c r="AI518" s="326"/>
      <c r="AJ518" s="32"/>
      <c r="AK518" s="32"/>
      <c r="AL518" s="32"/>
      <c r="AM518" s="32"/>
      <c r="AN518" s="32"/>
      <c r="AO518" s="32"/>
      <c r="AP518" s="32"/>
      <c r="AQ518" s="32"/>
      <c r="AR518" s="32"/>
      <c r="AS518" s="32"/>
    </row>
    <row r="519" ht="15.75" customHeight="1">
      <c r="A519" s="21"/>
      <c r="B519" s="21"/>
      <c r="C519" s="21"/>
      <c r="D519" s="32"/>
      <c r="E519" s="71"/>
      <c r="F519" s="21"/>
      <c r="G519" s="21"/>
      <c r="H519" s="21"/>
      <c r="I519" s="21"/>
      <c r="J519" s="104"/>
      <c r="K519" s="104"/>
      <c r="L519" s="104"/>
      <c r="M519" s="104"/>
      <c r="N519" s="111"/>
      <c r="O519" s="386"/>
      <c r="P519" s="315"/>
      <c r="Q519" s="104"/>
      <c r="R519" s="104"/>
      <c r="S519" s="326"/>
      <c r="T519" s="111"/>
      <c r="U519" s="329"/>
      <c r="V519" s="253"/>
      <c r="W519" s="253"/>
      <c r="X519" s="104"/>
      <c r="Y519" s="111"/>
      <c r="Z519" s="309"/>
      <c r="AA519" s="317"/>
      <c r="AB519" s="309"/>
      <c r="AC519" s="297"/>
      <c r="AD519" s="309"/>
      <c r="AE519" s="297"/>
      <c r="AF519" s="297"/>
      <c r="AG519" s="32"/>
      <c r="AH519" s="32"/>
      <c r="AI519" s="326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</row>
    <row r="520" ht="15.75" customHeight="1">
      <c r="A520" s="21"/>
      <c r="B520" s="21"/>
      <c r="C520" s="21"/>
      <c r="D520" s="32"/>
      <c r="E520" s="71"/>
      <c r="F520" s="21"/>
      <c r="G520" s="21"/>
      <c r="H520" s="21"/>
      <c r="I520" s="21"/>
      <c r="J520" s="104"/>
      <c r="K520" s="104"/>
      <c r="L520" s="104"/>
      <c r="M520" s="104"/>
      <c r="N520" s="111"/>
      <c r="O520" s="386"/>
      <c r="P520" s="315"/>
      <c r="Q520" s="104"/>
      <c r="R520" s="104"/>
      <c r="S520" s="326"/>
      <c r="T520" s="111"/>
      <c r="U520" s="329"/>
      <c r="V520" s="253"/>
      <c r="W520" s="253"/>
      <c r="X520" s="104"/>
      <c r="Y520" s="111"/>
      <c r="Z520" s="309"/>
      <c r="AA520" s="317"/>
      <c r="AB520" s="309"/>
      <c r="AC520" s="297"/>
      <c r="AD520" s="309"/>
      <c r="AE520" s="297"/>
      <c r="AF520" s="297"/>
      <c r="AG520" s="32"/>
      <c r="AH520" s="32"/>
      <c r="AI520" s="326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</row>
    <row r="521" ht="15.75" customHeight="1">
      <c r="A521" s="21"/>
      <c r="B521" s="21"/>
      <c r="C521" s="21"/>
      <c r="D521" s="32"/>
      <c r="E521" s="71"/>
      <c r="F521" s="21"/>
      <c r="G521" s="21"/>
      <c r="H521" s="21"/>
      <c r="I521" s="21"/>
      <c r="J521" s="104"/>
      <c r="K521" s="104"/>
      <c r="L521" s="104"/>
      <c r="M521" s="104"/>
      <c r="N521" s="111"/>
      <c r="O521" s="386"/>
      <c r="P521" s="315"/>
      <c r="Q521" s="104"/>
      <c r="R521" s="104"/>
      <c r="S521" s="326"/>
      <c r="T521" s="111"/>
      <c r="U521" s="329"/>
      <c r="V521" s="253"/>
      <c r="W521" s="253"/>
      <c r="X521" s="104"/>
      <c r="Y521" s="111"/>
      <c r="Z521" s="309"/>
      <c r="AA521" s="317"/>
      <c r="AB521" s="309"/>
      <c r="AC521" s="297"/>
      <c r="AD521" s="309"/>
      <c r="AE521" s="297"/>
      <c r="AF521" s="297"/>
      <c r="AG521" s="32"/>
      <c r="AH521" s="32"/>
      <c r="AI521" s="326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</row>
    <row r="522" ht="15.75" customHeight="1">
      <c r="A522" s="21"/>
      <c r="B522" s="21"/>
      <c r="C522" s="21"/>
      <c r="D522" s="32"/>
      <c r="E522" s="71"/>
      <c r="F522" s="21"/>
      <c r="G522" s="21"/>
      <c r="H522" s="21"/>
      <c r="I522" s="21"/>
      <c r="J522" s="104"/>
      <c r="K522" s="104"/>
      <c r="L522" s="104"/>
      <c r="M522" s="104"/>
      <c r="N522" s="111"/>
      <c r="O522" s="386"/>
      <c r="P522" s="315"/>
      <c r="Q522" s="104"/>
      <c r="R522" s="104"/>
      <c r="S522" s="326"/>
      <c r="T522" s="111"/>
      <c r="U522" s="329"/>
      <c r="V522" s="253"/>
      <c r="W522" s="253"/>
      <c r="X522" s="104"/>
      <c r="Y522" s="111"/>
      <c r="Z522" s="309"/>
      <c r="AA522" s="317"/>
      <c r="AB522" s="309"/>
      <c r="AC522" s="297"/>
      <c r="AD522" s="309"/>
      <c r="AE522" s="297"/>
      <c r="AF522" s="297"/>
      <c r="AG522" s="32"/>
      <c r="AH522" s="32"/>
      <c r="AI522" s="326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</row>
    <row r="523" ht="15.75" customHeight="1">
      <c r="A523" s="21"/>
      <c r="B523" s="21"/>
      <c r="C523" s="21"/>
      <c r="D523" s="32"/>
      <c r="E523" s="71"/>
      <c r="F523" s="21"/>
      <c r="G523" s="21"/>
      <c r="H523" s="21"/>
      <c r="I523" s="21"/>
      <c r="J523" s="104"/>
      <c r="K523" s="104"/>
      <c r="L523" s="104"/>
      <c r="M523" s="104"/>
      <c r="N523" s="111"/>
      <c r="O523" s="386"/>
      <c r="P523" s="315"/>
      <c r="Q523" s="104"/>
      <c r="R523" s="104"/>
      <c r="S523" s="326"/>
      <c r="T523" s="111"/>
      <c r="U523" s="329"/>
      <c r="V523" s="253"/>
      <c r="W523" s="253"/>
      <c r="X523" s="104"/>
      <c r="Y523" s="111"/>
      <c r="Z523" s="309"/>
      <c r="AA523" s="317"/>
      <c r="AB523" s="309"/>
      <c r="AC523" s="297"/>
      <c r="AD523" s="309"/>
      <c r="AE523" s="297"/>
      <c r="AF523" s="297"/>
      <c r="AG523" s="32"/>
      <c r="AH523" s="32"/>
      <c r="AI523" s="326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</row>
    <row r="524" ht="15.75" customHeight="1">
      <c r="A524" s="21"/>
      <c r="B524" s="21"/>
      <c r="C524" s="21"/>
      <c r="D524" s="32"/>
      <c r="E524" s="71"/>
      <c r="F524" s="21"/>
      <c r="G524" s="21"/>
      <c r="H524" s="21"/>
      <c r="I524" s="21"/>
      <c r="J524" s="104"/>
      <c r="K524" s="104"/>
      <c r="L524" s="104"/>
      <c r="M524" s="104"/>
      <c r="N524" s="111"/>
      <c r="O524" s="386"/>
      <c r="P524" s="315"/>
      <c r="Q524" s="104"/>
      <c r="R524" s="104"/>
      <c r="S524" s="326"/>
      <c r="T524" s="111"/>
      <c r="U524" s="329"/>
      <c r="V524" s="253"/>
      <c r="W524" s="253"/>
      <c r="X524" s="104"/>
      <c r="Y524" s="111"/>
      <c r="Z524" s="309"/>
      <c r="AA524" s="317"/>
      <c r="AB524" s="309"/>
      <c r="AC524" s="297"/>
      <c r="AD524" s="309"/>
      <c r="AE524" s="297"/>
      <c r="AF524" s="297"/>
      <c r="AG524" s="32"/>
      <c r="AH524" s="32"/>
      <c r="AI524" s="326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</row>
    <row r="525" ht="15.75" customHeight="1">
      <c r="A525" s="21"/>
      <c r="B525" s="21"/>
      <c r="C525" s="21"/>
      <c r="D525" s="32"/>
      <c r="E525" s="71"/>
      <c r="F525" s="21"/>
      <c r="G525" s="21"/>
      <c r="H525" s="21"/>
      <c r="I525" s="21"/>
      <c r="J525" s="104"/>
      <c r="K525" s="104"/>
      <c r="L525" s="104"/>
      <c r="M525" s="104"/>
      <c r="N525" s="111"/>
      <c r="O525" s="386"/>
      <c r="P525" s="315"/>
      <c r="Q525" s="104"/>
      <c r="R525" s="104"/>
      <c r="S525" s="326"/>
      <c r="T525" s="111"/>
      <c r="U525" s="329"/>
      <c r="V525" s="253"/>
      <c r="W525" s="253"/>
      <c r="X525" s="104"/>
      <c r="Y525" s="111"/>
      <c r="Z525" s="309"/>
      <c r="AA525" s="317"/>
      <c r="AB525" s="309"/>
      <c r="AC525" s="297"/>
      <c r="AD525" s="309"/>
      <c r="AE525" s="297"/>
      <c r="AF525" s="297"/>
      <c r="AG525" s="32"/>
      <c r="AH525" s="32"/>
      <c r="AI525" s="326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</row>
    <row r="526" ht="15.75" customHeight="1">
      <c r="A526" s="21"/>
      <c r="B526" s="21"/>
      <c r="C526" s="21"/>
      <c r="D526" s="32"/>
      <c r="E526" s="71"/>
      <c r="F526" s="21"/>
      <c r="G526" s="21"/>
      <c r="H526" s="21"/>
      <c r="I526" s="21"/>
      <c r="J526" s="104"/>
      <c r="K526" s="104"/>
      <c r="L526" s="104"/>
      <c r="M526" s="104"/>
      <c r="N526" s="111"/>
      <c r="O526" s="386"/>
      <c r="P526" s="315"/>
      <c r="Q526" s="104"/>
      <c r="R526" s="104"/>
      <c r="S526" s="326"/>
      <c r="T526" s="111"/>
      <c r="U526" s="329"/>
      <c r="V526" s="253"/>
      <c r="W526" s="253"/>
      <c r="X526" s="104"/>
      <c r="Y526" s="111"/>
      <c r="Z526" s="309"/>
      <c r="AA526" s="317"/>
      <c r="AB526" s="309"/>
      <c r="AC526" s="297"/>
      <c r="AD526" s="309"/>
      <c r="AE526" s="297"/>
      <c r="AF526" s="297"/>
      <c r="AG526" s="32"/>
      <c r="AH526" s="32"/>
      <c r="AI526" s="326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</row>
    <row r="527" ht="15.75" customHeight="1">
      <c r="A527" s="21"/>
      <c r="B527" s="21"/>
      <c r="C527" s="21"/>
      <c r="D527" s="32"/>
      <c r="E527" s="71"/>
      <c r="F527" s="21"/>
      <c r="G527" s="21"/>
      <c r="H527" s="21"/>
      <c r="I527" s="21"/>
      <c r="J527" s="104"/>
      <c r="K527" s="104"/>
      <c r="L527" s="104"/>
      <c r="M527" s="104"/>
      <c r="N527" s="111"/>
      <c r="O527" s="386"/>
      <c r="P527" s="315"/>
      <c r="Q527" s="104"/>
      <c r="R527" s="104"/>
      <c r="S527" s="326"/>
      <c r="T527" s="111"/>
      <c r="U527" s="329"/>
      <c r="V527" s="253"/>
      <c r="W527" s="253"/>
      <c r="X527" s="104"/>
      <c r="Y527" s="111"/>
      <c r="Z527" s="309"/>
      <c r="AA527" s="317"/>
      <c r="AB527" s="309"/>
      <c r="AC527" s="297"/>
      <c r="AD527" s="309"/>
      <c r="AE527" s="297"/>
      <c r="AF527" s="297"/>
      <c r="AG527" s="32"/>
      <c r="AH527" s="32"/>
      <c r="AI527" s="326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</row>
    <row r="528" ht="15.75" customHeight="1">
      <c r="A528" s="21"/>
      <c r="B528" s="21"/>
      <c r="C528" s="21"/>
      <c r="D528" s="32"/>
      <c r="E528" s="71"/>
      <c r="F528" s="21"/>
      <c r="G528" s="21"/>
      <c r="H528" s="21"/>
      <c r="I528" s="21"/>
      <c r="J528" s="104"/>
      <c r="K528" s="104"/>
      <c r="L528" s="104"/>
      <c r="M528" s="104"/>
      <c r="N528" s="111"/>
      <c r="O528" s="386"/>
      <c r="P528" s="315"/>
      <c r="Q528" s="104"/>
      <c r="R528" s="104"/>
      <c r="S528" s="326"/>
      <c r="T528" s="111"/>
      <c r="U528" s="329"/>
      <c r="V528" s="253"/>
      <c r="W528" s="253"/>
      <c r="X528" s="104"/>
      <c r="Y528" s="111"/>
      <c r="Z528" s="309"/>
      <c r="AA528" s="317"/>
      <c r="AB528" s="309"/>
      <c r="AC528" s="297"/>
      <c r="AD528" s="309"/>
      <c r="AE528" s="297"/>
      <c r="AF528" s="297"/>
      <c r="AG528" s="32"/>
      <c r="AH528" s="32"/>
      <c r="AI528" s="326"/>
      <c r="AJ528" s="32"/>
      <c r="AK528" s="32"/>
      <c r="AL528" s="32"/>
      <c r="AM528" s="32"/>
      <c r="AN528" s="32"/>
      <c r="AO528" s="32"/>
      <c r="AP528" s="32"/>
      <c r="AQ528" s="32"/>
      <c r="AR528" s="32"/>
      <c r="AS528" s="32"/>
    </row>
    <row r="529" ht="15.75" customHeight="1">
      <c r="A529" s="21"/>
      <c r="B529" s="21"/>
      <c r="C529" s="21"/>
      <c r="D529" s="32"/>
      <c r="E529" s="71"/>
      <c r="F529" s="21"/>
      <c r="G529" s="21"/>
      <c r="H529" s="21"/>
      <c r="I529" s="21"/>
      <c r="J529" s="104"/>
      <c r="K529" s="104"/>
      <c r="L529" s="104"/>
      <c r="M529" s="104"/>
      <c r="N529" s="111"/>
      <c r="O529" s="386"/>
      <c r="P529" s="315"/>
      <c r="Q529" s="104"/>
      <c r="R529" s="104"/>
      <c r="S529" s="326"/>
      <c r="T529" s="111"/>
      <c r="U529" s="329"/>
      <c r="V529" s="253"/>
      <c r="W529" s="253"/>
      <c r="X529" s="104"/>
      <c r="Y529" s="111"/>
      <c r="Z529" s="309"/>
      <c r="AA529" s="317"/>
      <c r="AB529" s="309"/>
      <c r="AC529" s="297"/>
      <c r="AD529" s="309"/>
      <c r="AE529" s="297"/>
      <c r="AF529" s="297"/>
      <c r="AG529" s="32"/>
      <c r="AH529" s="32"/>
      <c r="AI529" s="326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</row>
    <row r="530" ht="15.75" customHeight="1">
      <c r="A530" s="21"/>
      <c r="B530" s="21"/>
      <c r="C530" s="21"/>
      <c r="D530" s="32"/>
      <c r="E530" s="71"/>
      <c r="F530" s="21"/>
      <c r="G530" s="21"/>
      <c r="H530" s="21"/>
      <c r="I530" s="21"/>
      <c r="J530" s="104"/>
      <c r="K530" s="104"/>
      <c r="L530" s="104"/>
      <c r="M530" s="104"/>
      <c r="N530" s="111"/>
      <c r="O530" s="386"/>
      <c r="P530" s="315"/>
      <c r="Q530" s="104"/>
      <c r="R530" s="104"/>
      <c r="S530" s="326"/>
      <c r="T530" s="111"/>
      <c r="U530" s="329"/>
      <c r="V530" s="253"/>
      <c r="W530" s="253"/>
      <c r="X530" s="104"/>
      <c r="Y530" s="111"/>
      <c r="Z530" s="309"/>
      <c r="AA530" s="317"/>
      <c r="AB530" s="309"/>
      <c r="AC530" s="297"/>
      <c r="AD530" s="309"/>
      <c r="AE530" s="297"/>
      <c r="AF530" s="297"/>
      <c r="AG530" s="32"/>
      <c r="AH530" s="32"/>
      <c r="AI530" s="326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</row>
    <row r="531" ht="15.75" customHeight="1">
      <c r="A531" s="21"/>
      <c r="B531" s="21"/>
      <c r="C531" s="21"/>
      <c r="D531" s="32"/>
      <c r="E531" s="71"/>
      <c r="F531" s="21"/>
      <c r="G531" s="21"/>
      <c r="H531" s="21"/>
      <c r="I531" s="21"/>
      <c r="J531" s="104"/>
      <c r="K531" s="104"/>
      <c r="L531" s="104"/>
      <c r="M531" s="104"/>
      <c r="N531" s="111"/>
      <c r="O531" s="386"/>
      <c r="P531" s="315"/>
      <c r="Q531" s="104"/>
      <c r="R531" s="104"/>
      <c r="S531" s="326"/>
      <c r="T531" s="111"/>
      <c r="U531" s="329"/>
      <c r="V531" s="253"/>
      <c r="W531" s="253"/>
      <c r="X531" s="104"/>
      <c r="Y531" s="111"/>
      <c r="Z531" s="309"/>
      <c r="AA531" s="317"/>
      <c r="AB531" s="309"/>
      <c r="AC531" s="297"/>
      <c r="AD531" s="309"/>
      <c r="AE531" s="297"/>
      <c r="AF531" s="297"/>
      <c r="AG531" s="32"/>
      <c r="AH531" s="32"/>
      <c r="AI531" s="326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</row>
    <row r="532" ht="15.75" customHeight="1">
      <c r="A532" s="21"/>
      <c r="B532" s="21"/>
      <c r="C532" s="21"/>
      <c r="D532" s="32"/>
      <c r="E532" s="71"/>
      <c r="F532" s="21"/>
      <c r="G532" s="21"/>
      <c r="H532" s="21"/>
      <c r="I532" s="21"/>
      <c r="J532" s="104"/>
      <c r="K532" s="104"/>
      <c r="L532" s="104"/>
      <c r="M532" s="104"/>
      <c r="N532" s="111"/>
      <c r="O532" s="386"/>
      <c r="P532" s="315"/>
      <c r="Q532" s="104"/>
      <c r="R532" s="104"/>
      <c r="S532" s="326"/>
      <c r="T532" s="111"/>
      <c r="U532" s="329"/>
      <c r="V532" s="253"/>
      <c r="W532" s="253"/>
      <c r="X532" s="104"/>
      <c r="Y532" s="111"/>
      <c r="Z532" s="309"/>
      <c r="AA532" s="317"/>
      <c r="AB532" s="309"/>
      <c r="AC532" s="297"/>
      <c r="AD532" s="309"/>
      <c r="AE532" s="297"/>
      <c r="AF532" s="297"/>
      <c r="AG532" s="32"/>
      <c r="AH532" s="32"/>
      <c r="AI532" s="326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</row>
    <row r="533" ht="15.75" customHeight="1">
      <c r="A533" s="21"/>
      <c r="B533" s="21"/>
      <c r="C533" s="21"/>
      <c r="D533" s="32"/>
      <c r="E533" s="71"/>
      <c r="F533" s="21"/>
      <c r="G533" s="21"/>
      <c r="H533" s="21"/>
      <c r="I533" s="21"/>
      <c r="J533" s="104"/>
      <c r="K533" s="104"/>
      <c r="L533" s="104"/>
      <c r="M533" s="104"/>
      <c r="N533" s="111"/>
      <c r="O533" s="386"/>
      <c r="P533" s="315"/>
      <c r="Q533" s="104"/>
      <c r="R533" s="104"/>
      <c r="S533" s="326"/>
      <c r="T533" s="111"/>
      <c r="U533" s="329"/>
      <c r="V533" s="253"/>
      <c r="W533" s="253"/>
      <c r="X533" s="104"/>
      <c r="Y533" s="111"/>
      <c r="Z533" s="309"/>
      <c r="AA533" s="317"/>
      <c r="AB533" s="309"/>
      <c r="AC533" s="297"/>
      <c r="AD533" s="309"/>
      <c r="AE533" s="297"/>
      <c r="AF533" s="297"/>
      <c r="AG533" s="32"/>
      <c r="AH533" s="32"/>
      <c r="AI533" s="326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</row>
    <row r="534" ht="15.75" customHeight="1">
      <c r="A534" s="21"/>
      <c r="B534" s="21"/>
      <c r="C534" s="21"/>
      <c r="D534" s="32"/>
      <c r="E534" s="71"/>
      <c r="F534" s="21"/>
      <c r="G534" s="21"/>
      <c r="H534" s="21"/>
      <c r="I534" s="21"/>
      <c r="J534" s="104"/>
      <c r="K534" s="104"/>
      <c r="L534" s="104"/>
      <c r="M534" s="104"/>
      <c r="N534" s="111"/>
      <c r="O534" s="386"/>
      <c r="P534" s="315"/>
      <c r="Q534" s="104"/>
      <c r="R534" s="104"/>
      <c r="S534" s="326"/>
      <c r="T534" s="111"/>
      <c r="U534" s="329"/>
      <c r="V534" s="253"/>
      <c r="W534" s="253"/>
      <c r="X534" s="104"/>
      <c r="Y534" s="111"/>
      <c r="Z534" s="309"/>
      <c r="AA534" s="317"/>
      <c r="AB534" s="309"/>
      <c r="AC534" s="297"/>
      <c r="AD534" s="309"/>
      <c r="AE534" s="297"/>
      <c r="AF534" s="297"/>
      <c r="AG534" s="32"/>
      <c r="AH534" s="32"/>
      <c r="AI534" s="326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</row>
    <row r="535" ht="15.75" customHeight="1">
      <c r="A535" s="21"/>
      <c r="B535" s="21"/>
      <c r="C535" s="21"/>
      <c r="D535" s="32"/>
      <c r="E535" s="71"/>
      <c r="F535" s="21"/>
      <c r="G535" s="21"/>
      <c r="H535" s="21"/>
      <c r="I535" s="21"/>
      <c r="J535" s="104"/>
      <c r="K535" s="104"/>
      <c r="L535" s="104"/>
      <c r="M535" s="104"/>
      <c r="N535" s="111"/>
      <c r="O535" s="386"/>
      <c r="P535" s="315"/>
      <c r="Q535" s="104"/>
      <c r="R535" s="104"/>
      <c r="S535" s="326"/>
      <c r="T535" s="111"/>
      <c r="U535" s="329"/>
      <c r="V535" s="253"/>
      <c r="W535" s="253"/>
      <c r="X535" s="104"/>
      <c r="Y535" s="111"/>
      <c r="Z535" s="309"/>
      <c r="AA535" s="317"/>
      <c r="AB535" s="309"/>
      <c r="AC535" s="297"/>
      <c r="AD535" s="309"/>
      <c r="AE535" s="297"/>
      <c r="AF535" s="297"/>
      <c r="AG535" s="32"/>
      <c r="AH535" s="32"/>
      <c r="AI535" s="326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</row>
    <row r="536" ht="15.75" customHeight="1">
      <c r="A536" s="21"/>
      <c r="B536" s="21"/>
      <c r="C536" s="21"/>
      <c r="D536" s="32"/>
      <c r="E536" s="71"/>
      <c r="F536" s="21"/>
      <c r="G536" s="21"/>
      <c r="H536" s="21"/>
      <c r="I536" s="21"/>
      <c r="J536" s="104"/>
      <c r="K536" s="104"/>
      <c r="L536" s="104"/>
      <c r="M536" s="104"/>
      <c r="N536" s="111"/>
      <c r="O536" s="386"/>
      <c r="P536" s="315"/>
      <c r="Q536" s="104"/>
      <c r="R536" s="104"/>
      <c r="S536" s="326"/>
      <c r="T536" s="111"/>
      <c r="U536" s="329"/>
      <c r="V536" s="253"/>
      <c r="W536" s="253"/>
      <c r="X536" s="104"/>
      <c r="Y536" s="111"/>
      <c r="Z536" s="309"/>
      <c r="AA536" s="317"/>
      <c r="AB536" s="309"/>
      <c r="AC536" s="297"/>
      <c r="AD536" s="309"/>
      <c r="AE536" s="297"/>
      <c r="AF536" s="297"/>
      <c r="AG536" s="32"/>
      <c r="AH536" s="32"/>
      <c r="AI536" s="326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</row>
    <row r="537" ht="15.75" customHeight="1">
      <c r="A537" s="21"/>
      <c r="B537" s="21"/>
      <c r="C537" s="21"/>
      <c r="D537" s="32"/>
      <c r="E537" s="71"/>
      <c r="F537" s="21"/>
      <c r="G537" s="21"/>
      <c r="H537" s="21"/>
      <c r="I537" s="21"/>
      <c r="J537" s="104"/>
      <c r="K537" s="104"/>
      <c r="L537" s="104"/>
      <c r="M537" s="104"/>
      <c r="N537" s="111"/>
      <c r="O537" s="386"/>
      <c r="P537" s="315"/>
      <c r="Q537" s="104"/>
      <c r="R537" s="104"/>
      <c r="S537" s="326"/>
      <c r="T537" s="111"/>
      <c r="U537" s="329"/>
      <c r="V537" s="253"/>
      <c r="W537" s="253"/>
      <c r="X537" s="104"/>
      <c r="Y537" s="111"/>
      <c r="Z537" s="309"/>
      <c r="AA537" s="317"/>
      <c r="AB537" s="309"/>
      <c r="AC537" s="297"/>
      <c r="AD537" s="309"/>
      <c r="AE537" s="297"/>
      <c r="AF537" s="297"/>
      <c r="AG537" s="32"/>
      <c r="AH537" s="32"/>
      <c r="AI537" s="326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</row>
    <row r="538" ht="15.75" customHeight="1">
      <c r="A538" s="21"/>
      <c r="B538" s="21"/>
      <c r="C538" s="21"/>
      <c r="D538" s="32"/>
      <c r="E538" s="71"/>
      <c r="F538" s="21"/>
      <c r="G538" s="21"/>
      <c r="H538" s="21"/>
      <c r="I538" s="21"/>
      <c r="J538" s="104"/>
      <c r="K538" s="104"/>
      <c r="L538" s="104"/>
      <c r="M538" s="104"/>
      <c r="N538" s="111"/>
      <c r="O538" s="386"/>
      <c r="P538" s="315"/>
      <c r="Q538" s="104"/>
      <c r="R538" s="104"/>
      <c r="S538" s="326"/>
      <c r="T538" s="111"/>
      <c r="U538" s="329"/>
      <c r="V538" s="253"/>
      <c r="W538" s="253"/>
      <c r="X538" s="104"/>
      <c r="Y538" s="111"/>
      <c r="Z538" s="309"/>
      <c r="AA538" s="317"/>
      <c r="AB538" s="309"/>
      <c r="AC538" s="297"/>
      <c r="AD538" s="309"/>
      <c r="AE538" s="297"/>
      <c r="AF538" s="297"/>
      <c r="AG538" s="32"/>
      <c r="AH538" s="32"/>
      <c r="AI538" s="326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</row>
    <row r="539" ht="15.75" customHeight="1">
      <c r="A539" s="21"/>
      <c r="B539" s="21"/>
      <c r="C539" s="21"/>
      <c r="D539" s="32"/>
      <c r="E539" s="71"/>
      <c r="F539" s="21"/>
      <c r="G539" s="21"/>
      <c r="H539" s="21"/>
      <c r="I539" s="21"/>
      <c r="J539" s="104"/>
      <c r="K539" s="104"/>
      <c r="L539" s="104"/>
      <c r="M539" s="104"/>
      <c r="N539" s="111"/>
      <c r="O539" s="386"/>
      <c r="P539" s="315"/>
      <c r="Q539" s="104"/>
      <c r="R539" s="104"/>
      <c r="S539" s="326"/>
      <c r="T539" s="111"/>
      <c r="U539" s="329"/>
      <c r="V539" s="253"/>
      <c r="W539" s="253"/>
      <c r="X539" s="104"/>
      <c r="Y539" s="111"/>
      <c r="Z539" s="309"/>
      <c r="AA539" s="317"/>
      <c r="AB539" s="309"/>
      <c r="AC539" s="297"/>
      <c r="AD539" s="309"/>
      <c r="AE539" s="297"/>
      <c r="AF539" s="297"/>
      <c r="AG539" s="32"/>
      <c r="AH539" s="32"/>
      <c r="AI539" s="326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</row>
    <row r="540" ht="15.75" customHeight="1">
      <c r="A540" s="21"/>
      <c r="B540" s="21"/>
      <c r="C540" s="21"/>
      <c r="D540" s="32"/>
      <c r="E540" s="71"/>
      <c r="F540" s="21"/>
      <c r="G540" s="21"/>
      <c r="H540" s="21"/>
      <c r="I540" s="21"/>
      <c r="J540" s="104"/>
      <c r="K540" s="104"/>
      <c r="L540" s="104"/>
      <c r="M540" s="104"/>
      <c r="N540" s="111"/>
      <c r="O540" s="386"/>
      <c r="P540" s="315"/>
      <c r="Q540" s="104"/>
      <c r="R540" s="104"/>
      <c r="S540" s="326"/>
      <c r="T540" s="111"/>
      <c r="U540" s="329"/>
      <c r="V540" s="253"/>
      <c r="W540" s="253"/>
      <c r="X540" s="104"/>
      <c r="Y540" s="111"/>
      <c r="Z540" s="309"/>
      <c r="AA540" s="317"/>
      <c r="AB540" s="309"/>
      <c r="AC540" s="297"/>
      <c r="AD540" s="309"/>
      <c r="AE540" s="297"/>
      <c r="AF540" s="297"/>
      <c r="AG540" s="32"/>
      <c r="AH540" s="32"/>
      <c r="AI540" s="326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</row>
    <row r="541" ht="15.75" customHeight="1">
      <c r="A541" s="21"/>
      <c r="B541" s="21"/>
      <c r="C541" s="21"/>
      <c r="D541" s="32"/>
      <c r="E541" s="71"/>
      <c r="F541" s="21"/>
      <c r="G541" s="21"/>
      <c r="H541" s="21"/>
      <c r="I541" s="21"/>
      <c r="J541" s="104"/>
      <c r="K541" s="104"/>
      <c r="L541" s="104"/>
      <c r="M541" s="104"/>
      <c r="N541" s="111"/>
      <c r="O541" s="386"/>
      <c r="P541" s="315"/>
      <c r="Q541" s="104"/>
      <c r="R541" s="104"/>
      <c r="S541" s="326"/>
      <c r="T541" s="111"/>
      <c r="U541" s="329"/>
      <c r="V541" s="253"/>
      <c r="W541" s="253"/>
      <c r="X541" s="104"/>
      <c r="Y541" s="111"/>
      <c r="Z541" s="309"/>
      <c r="AA541" s="317"/>
      <c r="AB541" s="309"/>
      <c r="AC541" s="297"/>
      <c r="AD541" s="309"/>
      <c r="AE541" s="297"/>
      <c r="AF541" s="297"/>
      <c r="AG541" s="32"/>
      <c r="AH541" s="32"/>
      <c r="AI541" s="326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</row>
    <row r="542" ht="15.75" customHeight="1">
      <c r="A542" s="21"/>
      <c r="B542" s="21"/>
      <c r="C542" s="21"/>
      <c r="D542" s="32"/>
      <c r="E542" s="71"/>
      <c r="F542" s="21"/>
      <c r="G542" s="21"/>
      <c r="H542" s="21"/>
      <c r="I542" s="21"/>
      <c r="J542" s="104"/>
      <c r="K542" s="104"/>
      <c r="L542" s="104"/>
      <c r="M542" s="104"/>
      <c r="N542" s="111"/>
      <c r="O542" s="386"/>
      <c r="P542" s="315"/>
      <c r="Q542" s="104"/>
      <c r="R542" s="104"/>
      <c r="S542" s="326"/>
      <c r="T542" s="111"/>
      <c r="U542" s="329"/>
      <c r="V542" s="253"/>
      <c r="W542" s="253"/>
      <c r="X542" s="104"/>
      <c r="Y542" s="111"/>
      <c r="Z542" s="309"/>
      <c r="AA542" s="317"/>
      <c r="AB542" s="309"/>
      <c r="AC542" s="297"/>
      <c r="AD542" s="309"/>
      <c r="AE542" s="297"/>
      <c r="AF542" s="297"/>
      <c r="AG542" s="32"/>
      <c r="AH542" s="32"/>
      <c r="AI542" s="326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</row>
    <row r="543" ht="15.75" customHeight="1">
      <c r="A543" s="21"/>
      <c r="B543" s="21"/>
      <c r="C543" s="21"/>
      <c r="D543" s="32"/>
      <c r="E543" s="71"/>
      <c r="F543" s="21"/>
      <c r="G543" s="21"/>
      <c r="H543" s="21"/>
      <c r="I543" s="21"/>
      <c r="J543" s="104"/>
      <c r="K543" s="104"/>
      <c r="L543" s="104"/>
      <c r="M543" s="104"/>
      <c r="N543" s="111"/>
      <c r="O543" s="386"/>
      <c r="P543" s="315"/>
      <c r="Q543" s="104"/>
      <c r="R543" s="104"/>
      <c r="S543" s="326"/>
      <c r="T543" s="111"/>
      <c r="U543" s="329"/>
      <c r="V543" s="253"/>
      <c r="W543" s="253"/>
      <c r="X543" s="104"/>
      <c r="Y543" s="111"/>
      <c r="Z543" s="309"/>
      <c r="AA543" s="317"/>
      <c r="AB543" s="309"/>
      <c r="AC543" s="297"/>
      <c r="AD543" s="309"/>
      <c r="AE543" s="297"/>
      <c r="AF543" s="297"/>
      <c r="AG543" s="32"/>
      <c r="AH543" s="32"/>
      <c r="AI543" s="326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</row>
    <row r="544" ht="15.75" customHeight="1">
      <c r="A544" s="21"/>
      <c r="B544" s="21"/>
      <c r="C544" s="21"/>
      <c r="D544" s="32"/>
      <c r="E544" s="71"/>
      <c r="F544" s="21"/>
      <c r="G544" s="21"/>
      <c r="H544" s="21"/>
      <c r="I544" s="21"/>
      <c r="J544" s="104"/>
      <c r="K544" s="104"/>
      <c r="L544" s="104"/>
      <c r="M544" s="104"/>
      <c r="N544" s="111"/>
      <c r="O544" s="386"/>
      <c r="P544" s="315"/>
      <c r="Q544" s="104"/>
      <c r="R544" s="104"/>
      <c r="S544" s="326"/>
      <c r="T544" s="111"/>
      <c r="U544" s="329"/>
      <c r="V544" s="253"/>
      <c r="W544" s="253"/>
      <c r="X544" s="104"/>
      <c r="Y544" s="111"/>
      <c r="Z544" s="309"/>
      <c r="AA544" s="317"/>
      <c r="AB544" s="309"/>
      <c r="AC544" s="297"/>
      <c r="AD544" s="309"/>
      <c r="AE544" s="297"/>
      <c r="AF544" s="297"/>
      <c r="AG544" s="32"/>
      <c r="AH544" s="32"/>
      <c r="AI544" s="326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</row>
    <row r="545" ht="15.75" customHeight="1">
      <c r="A545" s="21"/>
      <c r="B545" s="21"/>
      <c r="C545" s="21"/>
      <c r="D545" s="32"/>
      <c r="E545" s="71"/>
      <c r="F545" s="21"/>
      <c r="G545" s="21"/>
      <c r="H545" s="21"/>
      <c r="I545" s="21"/>
      <c r="J545" s="104"/>
      <c r="K545" s="104"/>
      <c r="L545" s="104"/>
      <c r="M545" s="104"/>
      <c r="N545" s="111"/>
      <c r="O545" s="386"/>
      <c r="P545" s="315"/>
      <c r="Q545" s="104"/>
      <c r="R545" s="104"/>
      <c r="S545" s="326"/>
      <c r="T545" s="111"/>
      <c r="U545" s="329"/>
      <c r="V545" s="253"/>
      <c r="W545" s="253"/>
      <c r="X545" s="104"/>
      <c r="Y545" s="111"/>
      <c r="Z545" s="309"/>
      <c r="AA545" s="317"/>
      <c r="AB545" s="309"/>
      <c r="AC545" s="297"/>
      <c r="AD545" s="309"/>
      <c r="AE545" s="297"/>
      <c r="AF545" s="297"/>
      <c r="AG545" s="32"/>
      <c r="AH545" s="32"/>
      <c r="AI545" s="326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</row>
    <row r="546" ht="15.75" customHeight="1">
      <c r="A546" s="21"/>
      <c r="B546" s="21"/>
      <c r="C546" s="21"/>
      <c r="D546" s="32"/>
      <c r="E546" s="71"/>
      <c r="F546" s="21"/>
      <c r="G546" s="21"/>
      <c r="H546" s="21"/>
      <c r="I546" s="21"/>
      <c r="J546" s="104"/>
      <c r="K546" s="104"/>
      <c r="L546" s="104"/>
      <c r="M546" s="104"/>
      <c r="N546" s="111"/>
      <c r="O546" s="386"/>
      <c r="P546" s="315"/>
      <c r="Q546" s="104"/>
      <c r="R546" s="104"/>
      <c r="S546" s="326"/>
      <c r="T546" s="111"/>
      <c r="U546" s="329"/>
      <c r="V546" s="253"/>
      <c r="W546" s="253"/>
      <c r="X546" s="104"/>
      <c r="Y546" s="111"/>
      <c r="Z546" s="309"/>
      <c r="AA546" s="317"/>
      <c r="AB546" s="309"/>
      <c r="AC546" s="297"/>
      <c r="AD546" s="309"/>
      <c r="AE546" s="297"/>
      <c r="AF546" s="297"/>
      <c r="AG546" s="32"/>
      <c r="AH546" s="32"/>
      <c r="AI546" s="326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</row>
    <row r="547" ht="15.75" customHeight="1">
      <c r="A547" s="21"/>
      <c r="B547" s="21"/>
      <c r="C547" s="21"/>
      <c r="D547" s="32"/>
      <c r="E547" s="71"/>
      <c r="F547" s="21"/>
      <c r="G547" s="21"/>
      <c r="H547" s="21"/>
      <c r="I547" s="21"/>
      <c r="J547" s="104"/>
      <c r="K547" s="104"/>
      <c r="L547" s="104"/>
      <c r="M547" s="104"/>
      <c r="N547" s="111"/>
      <c r="O547" s="386"/>
      <c r="P547" s="315"/>
      <c r="Q547" s="104"/>
      <c r="R547" s="104"/>
      <c r="S547" s="326"/>
      <c r="T547" s="111"/>
      <c r="U547" s="329"/>
      <c r="V547" s="253"/>
      <c r="W547" s="253"/>
      <c r="X547" s="104"/>
      <c r="Y547" s="111"/>
      <c r="Z547" s="309"/>
      <c r="AA547" s="317"/>
      <c r="AB547" s="309"/>
      <c r="AC547" s="297"/>
      <c r="AD547" s="309"/>
      <c r="AE547" s="297"/>
      <c r="AF547" s="297"/>
      <c r="AG547" s="32"/>
      <c r="AH547" s="32"/>
      <c r="AI547" s="326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</row>
    <row r="548" ht="15.75" customHeight="1">
      <c r="A548" s="21"/>
      <c r="B548" s="21"/>
      <c r="C548" s="21"/>
      <c r="D548" s="32"/>
      <c r="E548" s="71"/>
      <c r="F548" s="21"/>
      <c r="G548" s="21"/>
      <c r="H548" s="21"/>
      <c r="I548" s="21"/>
      <c r="J548" s="104"/>
      <c r="K548" s="104"/>
      <c r="L548" s="104"/>
      <c r="M548" s="104"/>
      <c r="N548" s="111"/>
      <c r="O548" s="386"/>
      <c r="P548" s="315"/>
      <c r="Q548" s="104"/>
      <c r="R548" s="104"/>
      <c r="S548" s="326"/>
      <c r="T548" s="111"/>
      <c r="U548" s="329"/>
      <c r="V548" s="253"/>
      <c r="W548" s="253"/>
      <c r="X548" s="104"/>
      <c r="Y548" s="111"/>
      <c r="Z548" s="309"/>
      <c r="AA548" s="317"/>
      <c r="AB548" s="309"/>
      <c r="AC548" s="297"/>
      <c r="AD548" s="309"/>
      <c r="AE548" s="297"/>
      <c r="AF548" s="297"/>
      <c r="AG548" s="32"/>
      <c r="AH548" s="32"/>
      <c r="AI548" s="326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</row>
    <row r="549" ht="15.75" customHeight="1">
      <c r="A549" s="21"/>
      <c r="B549" s="21"/>
      <c r="C549" s="21"/>
      <c r="D549" s="32"/>
      <c r="E549" s="71"/>
      <c r="F549" s="21"/>
      <c r="G549" s="21"/>
      <c r="H549" s="21"/>
      <c r="I549" s="21"/>
      <c r="J549" s="104"/>
      <c r="K549" s="104"/>
      <c r="L549" s="104"/>
      <c r="M549" s="104"/>
      <c r="N549" s="111"/>
      <c r="O549" s="386"/>
      <c r="P549" s="315"/>
      <c r="Q549" s="104"/>
      <c r="R549" s="104"/>
      <c r="S549" s="326"/>
      <c r="T549" s="111"/>
      <c r="U549" s="329"/>
      <c r="V549" s="253"/>
      <c r="W549" s="253"/>
      <c r="X549" s="104"/>
      <c r="Y549" s="111"/>
      <c r="Z549" s="309"/>
      <c r="AA549" s="317"/>
      <c r="AB549" s="309"/>
      <c r="AC549" s="297"/>
      <c r="AD549" s="309"/>
      <c r="AE549" s="297"/>
      <c r="AF549" s="297"/>
      <c r="AG549" s="32"/>
      <c r="AH549" s="32"/>
      <c r="AI549" s="326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</row>
    <row r="550" ht="15.75" customHeight="1">
      <c r="A550" s="21"/>
      <c r="B550" s="21"/>
      <c r="C550" s="21"/>
      <c r="D550" s="32"/>
      <c r="E550" s="71"/>
      <c r="F550" s="21"/>
      <c r="G550" s="21"/>
      <c r="H550" s="21"/>
      <c r="I550" s="21"/>
      <c r="J550" s="104"/>
      <c r="K550" s="104"/>
      <c r="L550" s="104"/>
      <c r="M550" s="104"/>
      <c r="N550" s="111"/>
      <c r="O550" s="386"/>
      <c r="P550" s="315"/>
      <c r="Q550" s="104"/>
      <c r="R550" s="104"/>
      <c r="S550" s="326"/>
      <c r="T550" s="111"/>
      <c r="U550" s="329"/>
      <c r="V550" s="253"/>
      <c r="W550" s="253"/>
      <c r="X550" s="104"/>
      <c r="Y550" s="111"/>
      <c r="Z550" s="309"/>
      <c r="AA550" s="317"/>
      <c r="AB550" s="309"/>
      <c r="AC550" s="297"/>
      <c r="AD550" s="309"/>
      <c r="AE550" s="297"/>
      <c r="AF550" s="297"/>
      <c r="AG550" s="32"/>
      <c r="AH550" s="32"/>
      <c r="AI550" s="326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</row>
    <row r="551" ht="15.75" customHeight="1">
      <c r="A551" s="21"/>
      <c r="B551" s="21"/>
      <c r="C551" s="21"/>
      <c r="D551" s="32"/>
      <c r="E551" s="71"/>
      <c r="F551" s="21"/>
      <c r="G551" s="21"/>
      <c r="H551" s="21"/>
      <c r="I551" s="21"/>
      <c r="J551" s="104"/>
      <c r="K551" s="104"/>
      <c r="L551" s="104"/>
      <c r="M551" s="104"/>
      <c r="N551" s="111"/>
      <c r="O551" s="386"/>
      <c r="P551" s="315"/>
      <c r="Q551" s="104"/>
      <c r="R551" s="104"/>
      <c r="S551" s="326"/>
      <c r="T551" s="111"/>
      <c r="U551" s="329"/>
      <c r="V551" s="253"/>
      <c r="W551" s="253"/>
      <c r="X551" s="104"/>
      <c r="Y551" s="111"/>
      <c r="Z551" s="309"/>
      <c r="AA551" s="317"/>
      <c r="AB551" s="309"/>
      <c r="AC551" s="297"/>
      <c r="AD551" s="309"/>
      <c r="AE551" s="297"/>
      <c r="AF551" s="297"/>
      <c r="AG551" s="32"/>
      <c r="AH551" s="32"/>
      <c r="AI551" s="326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</row>
    <row r="552" ht="15.75" customHeight="1">
      <c r="A552" s="21"/>
      <c r="B552" s="21"/>
      <c r="C552" s="21"/>
      <c r="D552" s="32"/>
      <c r="E552" s="71"/>
      <c r="F552" s="21"/>
      <c r="G552" s="21"/>
      <c r="H552" s="21"/>
      <c r="I552" s="21"/>
      <c r="J552" s="104"/>
      <c r="K552" s="104"/>
      <c r="L552" s="104"/>
      <c r="M552" s="104"/>
      <c r="N552" s="111"/>
      <c r="O552" s="386"/>
      <c r="P552" s="315"/>
      <c r="Q552" s="104"/>
      <c r="R552" s="104"/>
      <c r="S552" s="326"/>
      <c r="T552" s="111"/>
      <c r="U552" s="329"/>
      <c r="V552" s="253"/>
      <c r="W552" s="253"/>
      <c r="X552" s="104"/>
      <c r="Y552" s="111"/>
      <c r="Z552" s="309"/>
      <c r="AA552" s="317"/>
      <c r="AB552" s="309"/>
      <c r="AC552" s="297"/>
      <c r="AD552" s="309"/>
      <c r="AE552" s="297"/>
      <c r="AF552" s="297"/>
      <c r="AG552" s="32"/>
      <c r="AH552" s="32"/>
      <c r="AI552" s="326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</row>
    <row r="553" ht="15.75" customHeight="1">
      <c r="A553" s="21"/>
      <c r="B553" s="21"/>
      <c r="C553" s="21"/>
      <c r="D553" s="32"/>
      <c r="E553" s="71"/>
      <c r="F553" s="21"/>
      <c r="G553" s="21"/>
      <c r="H553" s="21"/>
      <c r="I553" s="21"/>
      <c r="J553" s="104"/>
      <c r="K553" s="104"/>
      <c r="L553" s="104"/>
      <c r="M553" s="104"/>
      <c r="N553" s="111"/>
      <c r="O553" s="386"/>
      <c r="P553" s="315"/>
      <c r="Q553" s="104"/>
      <c r="R553" s="104"/>
      <c r="S553" s="326"/>
      <c r="T553" s="111"/>
      <c r="U553" s="329"/>
      <c r="V553" s="253"/>
      <c r="W553" s="253"/>
      <c r="X553" s="104"/>
      <c r="Y553" s="111"/>
      <c r="Z553" s="309"/>
      <c r="AA553" s="317"/>
      <c r="AB553" s="309"/>
      <c r="AC553" s="297"/>
      <c r="AD553" s="309"/>
      <c r="AE553" s="297"/>
      <c r="AF553" s="297"/>
      <c r="AG553" s="32"/>
      <c r="AH553" s="32"/>
      <c r="AI553" s="326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</row>
    <row r="554" ht="15.75" customHeight="1">
      <c r="A554" s="21"/>
      <c r="B554" s="21"/>
      <c r="C554" s="21"/>
      <c r="D554" s="32"/>
      <c r="E554" s="71"/>
      <c r="F554" s="21"/>
      <c r="G554" s="21"/>
      <c r="H554" s="21"/>
      <c r="I554" s="21"/>
      <c r="J554" s="104"/>
      <c r="K554" s="104"/>
      <c r="L554" s="104"/>
      <c r="M554" s="104"/>
      <c r="N554" s="111"/>
      <c r="O554" s="386"/>
      <c r="P554" s="315"/>
      <c r="Q554" s="104"/>
      <c r="R554" s="104"/>
      <c r="S554" s="326"/>
      <c r="T554" s="111"/>
      <c r="U554" s="329"/>
      <c r="V554" s="253"/>
      <c r="W554" s="253"/>
      <c r="X554" s="104"/>
      <c r="Y554" s="111"/>
      <c r="Z554" s="309"/>
      <c r="AA554" s="317"/>
      <c r="AB554" s="309"/>
      <c r="AC554" s="297"/>
      <c r="AD554" s="309"/>
      <c r="AE554" s="297"/>
      <c r="AF554" s="297"/>
      <c r="AG554" s="32"/>
      <c r="AH554" s="32"/>
      <c r="AI554" s="326"/>
      <c r="AJ554" s="32"/>
      <c r="AK554" s="32"/>
      <c r="AL554" s="32"/>
      <c r="AM554" s="32"/>
      <c r="AN554" s="32"/>
      <c r="AO554" s="32"/>
      <c r="AP554" s="32"/>
      <c r="AQ554" s="32"/>
      <c r="AR554" s="32"/>
      <c r="AS554" s="32"/>
    </row>
    <row r="555" ht="15.75" customHeight="1">
      <c r="A555" s="21"/>
      <c r="B555" s="21"/>
      <c r="C555" s="21"/>
      <c r="D555" s="32"/>
      <c r="E555" s="71"/>
      <c r="F555" s="21"/>
      <c r="G555" s="21"/>
      <c r="H555" s="21"/>
      <c r="I555" s="21"/>
      <c r="J555" s="104"/>
      <c r="K555" s="104"/>
      <c r="L555" s="104"/>
      <c r="M555" s="104"/>
      <c r="N555" s="111"/>
      <c r="O555" s="386"/>
      <c r="P555" s="315"/>
      <c r="Q555" s="104"/>
      <c r="R555" s="104"/>
      <c r="S555" s="326"/>
      <c r="T555" s="111"/>
      <c r="U555" s="329"/>
      <c r="V555" s="253"/>
      <c r="W555" s="253"/>
      <c r="X555" s="104"/>
      <c r="Y555" s="111"/>
      <c r="Z555" s="309"/>
      <c r="AA555" s="317"/>
      <c r="AB555" s="309"/>
      <c r="AC555" s="297"/>
      <c r="AD555" s="309"/>
      <c r="AE555" s="297"/>
      <c r="AF555" s="297"/>
      <c r="AG555" s="32"/>
      <c r="AH555" s="32"/>
      <c r="AI555" s="326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</row>
    <row r="556" ht="15.75" customHeight="1">
      <c r="A556" s="21"/>
      <c r="B556" s="21"/>
      <c r="C556" s="21"/>
      <c r="D556" s="32"/>
      <c r="E556" s="71"/>
      <c r="F556" s="21"/>
      <c r="G556" s="21"/>
      <c r="H556" s="21"/>
      <c r="I556" s="21"/>
      <c r="J556" s="104"/>
      <c r="K556" s="104"/>
      <c r="L556" s="104"/>
      <c r="M556" s="104"/>
      <c r="N556" s="111"/>
      <c r="O556" s="386"/>
      <c r="P556" s="315"/>
      <c r="Q556" s="104"/>
      <c r="R556" s="104"/>
      <c r="S556" s="326"/>
      <c r="T556" s="111"/>
      <c r="U556" s="329"/>
      <c r="V556" s="253"/>
      <c r="W556" s="253"/>
      <c r="X556" s="104"/>
      <c r="Y556" s="111"/>
      <c r="Z556" s="309"/>
      <c r="AA556" s="317"/>
      <c r="AB556" s="309"/>
      <c r="AC556" s="297"/>
      <c r="AD556" s="309"/>
      <c r="AE556" s="297"/>
      <c r="AF556" s="297"/>
      <c r="AG556" s="32"/>
      <c r="AH556" s="32"/>
      <c r="AI556" s="326"/>
      <c r="AJ556" s="32"/>
      <c r="AK556" s="32"/>
      <c r="AL556" s="32"/>
      <c r="AM556" s="32"/>
      <c r="AN556" s="32"/>
      <c r="AO556" s="32"/>
      <c r="AP556" s="32"/>
      <c r="AQ556" s="32"/>
      <c r="AR556" s="32"/>
      <c r="AS556" s="32"/>
    </row>
    <row r="557" ht="15.75" customHeight="1">
      <c r="A557" s="21"/>
      <c r="B557" s="21"/>
      <c r="C557" s="21"/>
      <c r="D557" s="32"/>
      <c r="E557" s="71"/>
      <c r="F557" s="21"/>
      <c r="G557" s="21"/>
      <c r="H557" s="21"/>
      <c r="I557" s="21"/>
      <c r="J557" s="104"/>
      <c r="K557" s="104"/>
      <c r="L557" s="104"/>
      <c r="M557" s="104"/>
      <c r="N557" s="111"/>
      <c r="O557" s="386"/>
      <c r="P557" s="315"/>
      <c r="Q557" s="104"/>
      <c r="R557" s="104"/>
      <c r="S557" s="326"/>
      <c r="T557" s="111"/>
      <c r="U557" s="329"/>
      <c r="V557" s="253"/>
      <c r="W557" s="253"/>
      <c r="X557" s="104"/>
      <c r="Y557" s="111"/>
      <c r="Z557" s="309"/>
      <c r="AA557" s="317"/>
      <c r="AB557" s="309"/>
      <c r="AC557" s="297"/>
      <c r="AD557" s="309"/>
      <c r="AE557" s="297"/>
      <c r="AF557" s="297"/>
      <c r="AG557" s="32"/>
      <c r="AH557" s="32"/>
      <c r="AI557" s="326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</row>
    <row r="558" ht="15.75" customHeight="1">
      <c r="A558" s="21"/>
      <c r="B558" s="21"/>
      <c r="C558" s="21"/>
      <c r="D558" s="32"/>
      <c r="E558" s="71"/>
      <c r="F558" s="21"/>
      <c r="G558" s="21"/>
      <c r="H558" s="21"/>
      <c r="I558" s="21"/>
      <c r="J558" s="104"/>
      <c r="K558" s="104"/>
      <c r="L558" s="104"/>
      <c r="M558" s="104"/>
      <c r="N558" s="111"/>
      <c r="O558" s="386"/>
      <c r="P558" s="315"/>
      <c r="Q558" s="104"/>
      <c r="R558" s="104"/>
      <c r="S558" s="326"/>
      <c r="T558" s="111"/>
      <c r="U558" s="329"/>
      <c r="V558" s="253"/>
      <c r="W558" s="253"/>
      <c r="X558" s="104"/>
      <c r="Y558" s="111"/>
      <c r="Z558" s="309"/>
      <c r="AA558" s="317"/>
      <c r="AB558" s="309"/>
      <c r="AC558" s="297"/>
      <c r="AD558" s="309"/>
      <c r="AE558" s="297"/>
      <c r="AF558" s="297"/>
      <c r="AG558" s="32"/>
      <c r="AH558" s="32"/>
      <c r="AI558" s="326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</row>
    <row r="559" ht="15.75" customHeight="1">
      <c r="A559" s="21"/>
      <c r="B559" s="21"/>
      <c r="C559" s="21"/>
      <c r="D559" s="32"/>
      <c r="E559" s="71"/>
      <c r="F559" s="21"/>
      <c r="G559" s="21"/>
      <c r="H559" s="21"/>
      <c r="I559" s="21"/>
      <c r="J559" s="104"/>
      <c r="K559" s="104"/>
      <c r="L559" s="104"/>
      <c r="M559" s="104"/>
      <c r="N559" s="111"/>
      <c r="O559" s="386"/>
      <c r="P559" s="315"/>
      <c r="Q559" s="104"/>
      <c r="R559" s="104"/>
      <c r="S559" s="326"/>
      <c r="T559" s="111"/>
      <c r="U559" s="329"/>
      <c r="V559" s="253"/>
      <c r="W559" s="253"/>
      <c r="X559" s="104"/>
      <c r="Y559" s="111"/>
      <c r="Z559" s="309"/>
      <c r="AA559" s="317"/>
      <c r="AB559" s="309"/>
      <c r="AC559" s="297"/>
      <c r="AD559" s="309"/>
      <c r="AE559" s="297"/>
      <c r="AF559" s="297"/>
      <c r="AG559" s="32"/>
      <c r="AH559" s="32"/>
      <c r="AI559" s="326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</row>
    <row r="560" ht="15.75" customHeight="1">
      <c r="A560" s="21"/>
      <c r="B560" s="21"/>
      <c r="C560" s="21"/>
      <c r="D560" s="32"/>
      <c r="E560" s="71"/>
      <c r="F560" s="21"/>
      <c r="G560" s="21"/>
      <c r="H560" s="21"/>
      <c r="I560" s="21"/>
      <c r="J560" s="104"/>
      <c r="K560" s="104"/>
      <c r="L560" s="104"/>
      <c r="M560" s="104"/>
      <c r="N560" s="111"/>
      <c r="O560" s="386"/>
      <c r="P560" s="315"/>
      <c r="Q560" s="104"/>
      <c r="R560" s="104"/>
      <c r="S560" s="326"/>
      <c r="T560" s="111"/>
      <c r="U560" s="329"/>
      <c r="V560" s="253"/>
      <c r="W560" s="253"/>
      <c r="X560" s="104"/>
      <c r="Y560" s="111"/>
      <c r="Z560" s="309"/>
      <c r="AA560" s="317"/>
      <c r="AB560" s="309"/>
      <c r="AC560" s="297"/>
      <c r="AD560" s="309"/>
      <c r="AE560" s="297"/>
      <c r="AF560" s="297"/>
      <c r="AG560" s="32"/>
      <c r="AH560" s="32"/>
      <c r="AI560" s="326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</row>
    <row r="561" ht="15.75" customHeight="1">
      <c r="A561" s="21"/>
      <c r="B561" s="21"/>
      <c r="C561" s="21"/>
      <c r="D561" s="32"/>
      <c r="E561" s="71"/>
      <c r="F561" s="21"/>
      <c r="G561" s="21"/>
      <c r="H561" s="21"/>
      <c r="I561" s="21"/>
      <c r="J561" s="104"/>
      <c r="K561" s="104"/>
      <c r="L561" s="104"/>
      <c r="M561" s="104"/>
      <c r="N561" s="111"/>
      <c r="O561" s="386"/>
      <c r="P561" s="315"/>
      <c r="Q561" s="104"/>
      <c r="R561" s="104"/>
      <c r="S561" s="326"/>
      <c r="T561" s="111"/>
      <c r="U561" s="329"/>
      <c r="V561" s="253"/>
      <c r="W561" s="253"/>
      <c r="X561" s="104"/>
      <c r="Y561" s="111"/>
      <c r="Z561" s="309"/>
      <c r="AA561" s="317"/>
      <c r="AB561" s="309"/>
      <c r="AC561" s="297"/>
      <c r="AD561" s="309"/>
      <c r="AE561" s="297"/>
      <c r="AF561" s="297"/>
      <c r="AG561" s="32"/>
      <c r="AH561" s="32"/>
      <c r="AI561" s="326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</row>
    <row r="562" ht="15.75" customHeight="1">
      <c r="A562" s="21"/>
      <c r="B562" s="21"/>
      <c r="C562" s="21"/>
      <c r="D562" s="32"/>
      <c r="E562" s="71"/>
      <c r="F562" s="21"/>
      <c r="G562" s="21"/>
      <c r="H562" s="21"/>
      <c r="I562" s="21"/>
      <c r="J562" s="104"/>
      <c r="K562" s="104"/>
      <c r="L562" s="104"/>
      <c r="M562" s="104"/>
      <c r="N562" s="111"/>
      <c r="O562" s="386"/>
      <c r="P562" s="315"/>
      <c r="Q562" s="104"/>
      <c r="R562" s="104"/>
      <c r="S562" s="326"/>
      <c r="T562" s="111"/>
      <c r="U562" s="329"/>
      <c r="V562" s="253"/>
      <c r="W562" s="253"/>
      <c r="X562" s="104"/>
      <c r="Y562" s="111"/>
      <c r="Z562" s="309"/>
      <c r="AA562" s="317"/>
      <c r="AB562" s="309"/>
      <c r="AC562" s="297"/>
      <c r="AD562" s="309"/>
      <c r="AE562" s="297"/>
      <c r="AF562" s="297"/>
      <c r="AG562" s="32"/>
      <c r="AH562" s="32"/>
      <c r="AI562" s="326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</row>
    <row r="563" ht="15.75" customHeight="1">
      <c r="A563" s="21"/>
      <c r="B563" s="21"/>
      <c r="C563" s="21"/>
      <c r="D563" s="32"/>
      <c r="E563" s="71"/>
      <c r="F563" s="21"/>
      <c r="G563" s="21"/>
      <c r="H563" s="21"/>
      <c r="I563" s="21"/>
      <c r="J563" s="104"/>
      <c r="K563" s="104"/>
      <c r="L563" s="104"/>
      <c r="M563" s="104"/>
      <c r="N563" s="111"/>
      <c r="O563" s="386"/>
      <c r="P563" s="315"/>
      <c r="Q563" s="104"/>
      <c r="R563" s="104"/>
      <c r="S563" s="326"/>
      <c r="T563" s="111"/>
      <c r="U563" s="329"/>
      <c r="V563" s="253"/>
      <c r="W563" s="253"/>
      <c r="X563" s="104"/>
      <c r="Y563" s="111"/>
      <c r="Z563" s="309"/>
      <c r="AA563" s="317"/>
      <c r="AB563" s="309"/>
      <c r="AC563" s="297"/>
      <c r="AD563" s="309"/>
      <c r="AE563" s="297"/>
      <c r="AF563" s="297"/>
      <c r="AG563" s="32"/>
      <c r="AH563" s="32"/>
      <c r="AI563" s="326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</row>
    <row r="564" ht="15.75" customHeight="1">
      <c r="A564" s="21"/>
      <c r="B564" s="21"/>
      <c r="C564" s="21"/>
      <c r="D564" s="32"/>
      <c r="E564" s="71"/>
      <c r="F564" s="21"/>
      <c r="G564" s="21"/>
      <c r="H564" s="21"/>
      <c r="I564" s="21"/>
      <c r="J564" s="104"/>
      <c r="K564" s="104"/>
      <c r="L564" s="104"/>
      <c r="M564" s="104"/>
      <c r="N564" s="111"/>
      <c r="O564" s="386"/>
      <c r="P564" s="315"/>
      <c r="Q564" s="104"/>
      <c r="R564" s="104"/>
      <c r="S564" s="326"/>
      <c r="T564" s="111"/>
      <c r="U564" s="329"/>
      <c r="V564" s="253"/>
      <c r="W564" s="253"/>
      <c r="X564" s="104"/>
      <c r="Y564" s="111"/>
      <c r="Z564" s="309"/>
      <c r="AA564" s="317"/>
      <c r="AB564" s="309"/>
      <c r="AC564" s="297"/>
      <c r="AD564" s="309"/>
      <c r="AE564" s="297"/>
      <c r="AF564" s="297"/>
      <c r="AG564" s="32"/>
      <c r="AH564" s="32"/>
      <c r="AI564" s="326"/>
      <c r="AJ564" s="32"/>
      <c r="AK564" s="32"/>
      <c r="AL564" s="32"/>
      <c r="AM564" s="32"/>
      <c r="AN564" s="32"/>
      <c r="AO564" s="32"/>
      <c r="AP564" s="32"/>
      <c r="AQ564" s="32"/>
      <c r="AR564" s="32"/>
      <c r="AS564" s="32"/>
    </row>
    <row r="565" ht="15.75" customHeight="1">
      <c r="A565" s="21"/>
      <c r="B565" s="21"/>
      <c r="C565" s="21"/>
      <c r="D565" s="32"/>
      <c r="E565" s="71"/>
      <c r="F565" s="21"/>
      <c r="G565" s="21"/>
      <c r="H565" s="21"/>
      <c r="I565" s="21"/>
      <c r="J565" s="104"/>
      <c r="K565" s="104"/>
      <c r="L565" s="104"/>
      <c r="M565" s="104"/>
      <c r="N565" s="111"/>
      <c r="O565" s="386"/>
      <c r="P565" s="315"/>
      <c r="Q565" s="104"/>
      <c r="R565" s="104"/>
      <c r="S565" s="326"/>
      <c r="T565" s="111"/>
      <c r="U565" s="329"/>
      <c r="V565" s="253"/>
      <c r="W565" s="253"/>
      <c r="X565" s="104"/>
      <c r="Y565" s="111"/>
      <c r="Z565" s="309"/>
      <c r="AA565" s="317"/>
      <c r="AB565" s="309"/>
      <c r="AC565" s="297"/>
      <c r="AD565" s="309"/>
      <c r="AE565" s="297"/>
      <c r="AF565" s="297"/>
      <c r="AG565" s="32"/>
      <c r="AH565" s="32"/>
      <c r="AI565" s="326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</row>
    <row r="566" ht="15.75" customHeight="1">
      <c r="A566" s="21"/>
      <c r="B566" s="21"/>
      <c r="C566" s="21"/>
      <c r="D566" s="32"/>
      <c r="E566" s="71"/>
      <c r="F566" s="21"/>
      <c r="G566" s="21"/>
      <c r="H566" s="21"/>
      <c r="I566" s="21"/>
      <c r="J566" s="104"/>
      <c r="K566" s="104"/>
      <c r="L566" s="104"/>
      <c r="M566" s="104"/>
      <c r="N566" s="111"/>
      <c r="O566" s="386"/>
      <c r="P566" s="315"/>
      <c r="Q566" s="104"/>
      <c r="R566" s="104"/>
      <c r="S566" s="326"/>
      <c r="T566" s="111"/>
      <c r="U566" s="329"/>
      <c r="V566" s="253"/>
      <c r="W566" s="253"/>
      <c r="X566" s="104"/>
      <c r="Y566" s="111"/>
      <c r="Z566" s="309"/>
      <c r="AA566" s="317"/>
      <c r="AB566" s="309"/>
      <c r="AC566" s="297"/>
      <c r="AD566" s="309"/>
      <c r="AE566" s="297"/>
      <c r="AF566" s="297"/>
      <c r="AG566" s="32"/>
      <c r="AH566" s="32"/>
      <c r="AI566" s="326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</row>
    <row r="567" ht="15.75" customHeight="1">
      <c r="A567" s="21"/>
      <c r="B567" s="21"/>
      <c r="C567" s="21"/>
      <c r="D567" s="32"/>
      <c r="E567" s="71"/>
      <c r="F567" s="21"/>
      <c r="G567" s="21"/>
      <c r="H567" s="21"/>
      <c r="I567" s="21"/>
      <c r="J567" s="104"/>
      <c r="K567" s="104"/>
      <c r="L567" s="104"/>
      <c r="M567" s="104"/>
      <c r="N567" s="111"/>
      <c r="O567" s="386"/>
      <c r="P567" s="315"/>
      <c r="Q567" s="104"/>
      <c r="R567" s="104"/>
      <c r="S567" s="326"/>
      <c r="T567" s="111"/>
      <c r="U567" s="329"/>
      <c r="V567" s="253"/>
      <c r="W567" s="253"/>
      <c r="X567" s="104"/>
      <c r="Y567" s="111"/>
      <c r="Z567" s="309"/>
      <c r="AA567" s="317"/>
      <c r="AB567" s="309"/>
      <c r="AC567" s="297"/>
      <c r="AD567" s="309"/>
      <c r="AE567" s="297"/>
      <c r="AF567" s="297"/>
      <c r="AG567" s="32"/>
      <c r="AH567" s="32"/>
      <c r="AI567" s="326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</row>
    <row r="568" ht="15.75" customHeight="1">
      <c r="A568" s="21"/>
      <c r="B568" s="21"/>
      <c r="C568" s="21"/>
      <c r="D568" s="32"/>
      <c r="E568" s="71"/>
      <c r="F568" s="21"/>
      <c r="G568" s="21"/>
      <c r="H568" s="21"/>
      <c r="I568" s="21"/>
      <c r="J568" s="104"/>
      <c r="K568" s="104"/>
      <c r="L568" s="104"/>
      <c r="M568" s="104"/>
      <c r="N568" s="111"/>
      <c r="O568" s="386"/>
      <c r="P568" s="315"/>
      <c r="Q568" s="104"/>
      <c r="R568" s="104"/>
      <c r="S568" s="326"/>
      <c r="T568" s="111"/>
      <c r="U568" s="329"/>
      <c r="V568" s="253"/>
      <c r="W568" s="253"/>
      <c r="X568" s="104"/>
      <c r="Y568" s="111"/>
      <c r="Z568" s="309"/>
      <c r="AA568" s="317"/>
      <c r="AB568" s="309"/>
      <c r="AC568" s="297"/>
      <c r="AD568" s="309"/>
      <c r="AE568" s="297"/>
      <c r="AF568" s="297"/>
      <c r="AG568" s="32"/>
      <c r="AH568" s="32"/>
      <c r="AI568" s="326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</row>
    <row r="569" ht="15.75" customHeight="1">
      <c r="A569" s="21"/>
      <c r="B569" s="21"/>
      <c r="C569" s="21"/>
      <c r="D569" s="32"/>
      <c r="E569" s="71"/>
      <c r="F569" s="21"/>
      <c r="G569" s="21"/>
      <c r="H569" s="21"/>
      <c r="I569" s="21"/>
      <c r="J569" s="104"/>
      <c r="K569" s="104"/>
      <c r="L569" s="104"/>
      <c r="M569" s="104"/>
      <c r="N569" s="111"/>
      <c r="O569" s="386"/>
      <c r="P569" s="315"/>
      <c r="Q569" s="104"/>
      <c r="R569" s="104"/>
      <c r="S569" s="326"/>
      <c r="T569" s="111"/>
      <c r="U569" s="329"/>
      <c r="V569" s="253"/>
      <c r="W569" s="253"/>
      <c r="X569" s="104"/>
      <c r="Y569" s="111"/>
      <c r="Z569" s="309"/>
      <c r="AA569" s="317"/>
      <c r="AB569" s="309"/>
      <c r="AC569" s="297"/>
      <c r="AD569" s="309"/>
      <c r="AE569" s="297"/>
      <c r="AF569" s="297"/>
      <c r="AG569" s="32"/>
      <c r="AH569" s="32"/>
      <c r="AI569" s="326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</row>
    <row r="570" ht="15.75" customHeight="1">
      <c r="A570" s="21"/>
      <c r="B570" s="21"/>
      <c r="C570" s="21"/>
      <c r="D570" s="32"/>
      <c r="E570" s="71"/>
      <c r="F570" s="21"/>
      <c r="G570" s="21"/>
      <c r="H570" s="21"/>
      <c r="I570" s="21"/>
      <c r="J570" s="104"/>
      <c r="K570" s="104"/>
      <c r="L570" s="104"/>
      <c r="M570" s="104"/>
      <c r="N570" s="111"/>
      <c r="O570" s="386"/>
      <c r="P570" s="315"/>
      <c r="Q570" s="104"/>
      <c r="R570" s="104"/>
      <c r="S570" s="326"/>
      <c r="T570" s="111"/>
      <c r="U570" s="329"/>
      <c r="V570" s="253"/>
      <c r="W570" s="253"/>
      <c r="X570" s="104"/>
      <c r="Y570" s="111"/>
      <c r="Z570" s="309"/>
      <c r="AA570" s="317"/>
      <c r="AB570" s="309"/>
      <c r="AC570" s="297"/>
      <c r="AD570" s="309"/>
      <c r="AE570" s="297"/>
      <c r="AF570" s="297"/>
      <c r="AG570" s="32"/>
      <c r="AH570" s="32"/>
      <c r="AI570" s="326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</row>
    <row r="571" ht="15.75" customHeight="1">
      <c r="A571" s="21"/>
      <c r="B571" s="21"/>
      <c r="C571" s="21"/>
      <c r="D571" s="32"/>
      <c r="E571" s="71"/>
      <c r="F571" s="21"/>
      <c r="G571" s="21"/>
      <c r="H571" s="21"/>
      <c r="I571" s="21"/>
      <c r="J571" s="104"/>
      <c r="K571" s="104"/>
      <c r="L571" s="104"/>
      <c r="M571" s="104"/>
      <c r="N571" s="111"/>
      <c r="O571" s="386"/>
      <c r="P571" s="315"/>
      <c r="Q571" s="104"/>
      <c r="R571" s="104"/>
      <c r="S571" s="326"/>
      <c r="T571" s="111"/>
      <c r="U571" s="329"/>
      <c r="V571" s="253"/>
      <c r="W571" s="253"/>
      <c r="X571" s="104"/>
      <c r="Y571" s="111"/>
      <c r="Z571" s="309"/>
      <c r="AA571" s="317"/>
      <c r="AB571" s="309"/>
      <c r="AC571" s="297"/>
      <c r="AD571" s="309"/>
      <c r="AE571" s="297"/>
      <c r="AF571" s="297"/>
      <c r="AG571" s="32"/>
      <c r="AH571" s="32"/>
      <c r="AI571" s="326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</row>
    <row r="572" ht="15.75" customHeight="1">
      <c r="A572" s="21"/>
      <c r="B572" s="21"/>
      <c r="C572" s="21"/>
      <c r="D572" s="32"/>
      <c r="E572" s="71"/>
      <c r="F572" s="21"/>
      <c r="G572" s="21"/>
      <c r="H572" s="21"/>
      <c r="I572" s="21"/>
      <c r="J572" s="104"/>
      <c r="K572" s="104"/>
      <c r="L572" s="104"/>
      <c r="M572" s="104"/>
      <c r="N572" s="111"/>
      <c r="O572" s="386"/>
      <c r="P572" s="315"/>
      <c r="Q572" s="104"/>
      <c r="R572" s="104"/>
      <c r="S572" s="326"/>
      <c r="T572" s="111"/>
      <c r="U572" s="329"/>
      <c r="V572" s="253"/>
      <c r="W572" s="253"/>
      <c r="X572" s="104"/>
      <c r="Y572" s="111"/>
      <c r="Z572" s="309"/>
      <c r="AA572" s="317"/>
      <c r="AB572" s="309"/>
      <c r="AC572" s="297"/>
      <c r="AD572" s="309"/>
      <c r="AE572" s="297"/>
      <c r="AF572" s="297"/>
      <c r="AG572" s="32"/>
      <c r="AH572" s="32"/>
      <c r="AI572" s="326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</row>
    <row r="573" ht="15.75" customHeight="1">
      <c r="A573" s="21"/>
      <c r="B573" s="21"/>
      <c r="C573" s="21"/>
      <c r="D573" s="32"/>
      <c r="E573" s="71"/>
      <c r="F573" s="21"/>
      <c r="G573" s="21"/>
      <c r="H573" s="21"/>
      <c r="I573" s="21"/>
      <c r="J573" s="104"/>
      <c r="K573" s="104"/>
      <c r="L573" s="104"/>
      <c r="M573" s="104"/>
      <c r="N573" s="111"/>
      <c r="O573" s="386"/>
      <c r="P573" s="315"/>
      <c r="Q573" s="104"/>
      <c r="R573" s="104"/>
      <c r="S573" s="326"/>
      <c r="T573" s="111"/>
      <c r="U573" s="329"/>
      <c r="V573" s="253"/>
      <c r="W573" s="253"/>
      <c r="X573" s="104"/>
      <c r="Y573" s="111"/>
      <c r="Z573" s="309"/>
      <c r="AA573" s="317"/>
      <c r="AB573" s="309"/>
      <c r="AC573" s="297"/>
      <c r="AD573" s="309"/>
      <c r="AE573" s="297"/>
      <c r="AF573" s="297"/>
      <c r="AG573" s="32"/>
      <c r="AH573" s="32"/>
      <c r="AI573" s="326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</row>
    <row r="574" ht="15.75" customHeight="1">
      <c r="A574" s="21"/>
      <c r="B574" s="21"/>
      <c r="C574" s="21"/>
      <c r="D574" s="32"/>
      <c r="E574" s="71"/>
      <c r="F574" s="21"/>
      <c r="G574" s="21"/>
      <c r="H574" s="21"/>
      <c r="I574" s="21"/>
      <c r="J574" s="104"/>
      <c r="K574" s="104"/>
      <c r="L574" s="104"/>
      <c r="M574" s="104"/>
      <c r="N574" s="111"/>
      <c r="O574" s="386"/>
      <c r="P574" s="315"/>
      <c r="Q574" s="104"/>
      <c r="R574" s="104"/>
      <c r="S574" s="326"/>
      <c r="T574" s="111"/>
      <c r="U574" s="329"/>
      <c r="V574" s="253"/>
      <c r="W574" s="253"/>
      <c r="X574" s="104"/>
      <c r="Y574" s="111"/>
      <c r="Z574" s="309"/>
      <c r="AA574" s="317"/>
      <c r="AB574" s="309"/>
      <c r="AC574" s="297"/>
      <c r="AD574" s="309"/>
      <c r="AE574" s="297"/>
      <c r="AF574" s="297"/>
      <c r="AG574" s="32"/>
      <c r="AH574" s="32"/>
      <c r="AI574" s="326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</row>
    <row r="575" ht="15.75" customHeight="1">
      <c r="A575" s="21"/>
      <c r="B575" s="21"/>
      <c r="C575" s="21"/>
      <c r="D575" s="32"/>
      <c r="E575" s="71"/>
      <c r="F575" s="21"/>
      <c r="G575" s="21"/>
      <c r="H575" s="21"/>
      <c r="I575" s="21"/>
      <c r="J575" s="104"/>
      <c r="K575" s="104"/>
      <c r="L575" s="104"/>
      <c r="M575" s="104"/>
      <c r="N575" s="111"/>
      <c r="O575" s="386"/>
      <c r="P575" s="315"/>
      <c r="Q575" s="104"/>
      <c r="R575" s="104"/>
      <c r="S575" s="326"/>
      <c r="T575" s="111"/>
      <c r="U575" s="329"/>
      <c r="V575" s="253"/>
      <c r="W575" s="253"/>
      <c r="X575" s="104"/>
      <c r="Y575" s="111"/>
      <c r="Z575" s="309"/>
      <c r="AA575" s="317"/>
      <c r="AB575" s="309"/>
      <c r="AC575" s="297"/>
      <c r="AD575" s="309"/>
      <c r="AE575" s="297"/>
      <c r="AF575" s="297"/>
      <c r="AG575" s="32"/>
      <c r="AH575" s="32"/>
      <c r="AI575" s="326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</row>
    <row r="576" ht="15.75" customHeight="1">
      <c r="A576" s="21"/>
      <c r="B576" s="21"/>
      <c r="C576" s="21"/>
      <c r="D576" s="32"/>
      <c r="E576" s="71"/>
      <c r="F576" s="21"/>
      <c r="G576" s="21"/>
      <c r="H576" s="21"/>
      <c r="I576" s="21"/>
      <c r="J576" s="104"/>
      <c r="K576" s="104"/>
      <c r="L576" s="104"/>
      <c r="M576" s="104"/>
      <c r="N576" s="111"/>
      <c r="O576" s="386"/>
      <c r="P576" s="315"/>
      <c r="Q576" s="104"/>
      <c r="R576" s="104"/>
      <c r="S576" s="326"/>
      <c r="T576" s="111"/>
      <c r="U576" s="329"/>
      <c r="V576" s="253"/>
      <c r="W576" s="253"/>
      <c r="X576" s="104"/>
      <c r="Y576" s="111"/>
      <c r="Z576" s="309"/>
      <c r="AA576" s="317"/>
      <c r="AB576" s="309"/>
      <c r="AC576" s="297"/>
      <c r="AD576" s="309"/>
      <c r="AE576" s="297"/>
      <c r="AF576" s="297"/>
      <c r="AG576" s="32"/>
      <c r="AH576" s="32"/>
      <c r="AI576" s="326"/>
      <c r="AJ576" s="32"/>
      <c r="AK576" s="32"/>
      <c r="AL576" s="32"/>
      <c r="AM576" s="32"/>
      <c r="AN576" s="32"/>
      <c r="AO576" s="32"/>
      <c r="AP576" s="32"/>
      <c r="AQ576" s="32"/>
      <c r="AR576" s="32"/>
      <c r="AS576" s="32"/>
    </row>
    <row r="577" ht="15.75" customHeight="1">
      <c r="A577" s="21"/>
      <c r="B577" s="21"/>
      <c r="C577" s="21"/>
      <c r="D577" s="32"/>
      <c r="E577" s="71"/>
      <c r="F577" s="21"/>
      <c r="G577" s="21"/>
      <c r="H577" s="21"/>
      <c r="I577" s="21"/>
      <c r="J577" s="104"/>
      <c r="K577" s="104"/>
      <c r="L577" s="104"/>
      <c r="M577" s="104"/>
      <c r="N577" s="111"/>
      <c r="O577" s="386"/>
      <c r="P577" s="315"/>
      <c r="Q577" s="104"/>
      <c r="R577" s="104"/>
      <c r="S577" s="326"/>
      <c r="T577" s="111"/>
      <c r="U577" s="329"/>
      <c r="V577" s="253"/>
      <c r="W577" s="253"/>
      <c r="X577" s="104"/>
      <c r="Y577" s="111"/>
      <c r="Z577" s="309"/>
      <c r="AA577" s="317"/>
      <c r="AB577" s="309"/>
      <c r="AC577" s="297"/>
      <c r="AD577" s="309"/>
      <c r="AE577" s="297"/>
      <c r="AF577" s="297"/>
      <c r="AG577" s="32"/>
      <c r="AH577" s="32"/>
      <c r="AI577" s="326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</row>
    <row r="578" ht="15.75" customHeight="1">
      <c r="A578" s="21"/>
      <c r="B578" s="21"/>
      <c r="C578" s="21"/>
      <c r="D578" s="32"/>
      <c r="E578" s="71"/>
      <c r="F578" s="21"/>
      <c r="G578" s="21"/>
      <c r="H578" s="21"/>
      <c r="I578" s="21"/>
      <c r="J578" s="104"/>
      <c r="K578" s="104"/>
      <c r="L578" s="104"/>
      <c r="M578" s="104"/>
      <c r="N578" s="111"/>
      <c r="O578" s="386"/>
      <c r="P578" s="315"/>
      <c r="Q578" s="104"/>
      <c r="R578" s="104"/>
      <c r="S578" s="326"/>
      <c r="T578" s="111"/>
      <c r="U578" s="329"/>
      <c r="V578" s="253"/>
      <c r="W578" s="253"/>
      <c r="X578" s="104"/>
      <c r="Y578" s="111"/>
      <c r="Z578" s="309"/>
      <c r="AA578" s="317"/>
      <c r="AB578" s="309"/>
      <c r="AC578" s="297"/>
      <c r="AD578" s="309"/>
      <c r="AE578" s="297"/>
      <c r="AF578" s="297"/>
      <c r="AG578" s="32"/>
      <c r="AH578" s="32"/>
      <c r="AI578" s="326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</row>
    <row r="579" ht="15.75" customHeight="1">
      <c r="A579" s="21"/>
      <c r="B579" s="21"/>
      <c r="C579" s="21"/>
      <c r="D579" s="32"/>
      <c r="E579" s="71"/>
      <c r="F579" s="21"/>
      <c r="G579" s="21"/>
      <c r="H579" s="21"/>
      <c r="I579" s="21"/>
      <c r="J579" s="104"/>
      <c r="K579" s="104"/>
      <c r="L579" s="104"/>
      <c r="M579" s="104"/>
      <c r="N579" s="111"/>
      <c r="O579" s="386"/>
      <c r="P579" s="315"/>
      <c r="Q579" s="104"/>
      <c r="R579" s="104"/>
      <c r="S579" s="326"/>
      <c r="T579" s="111"/>
      <c r="U579" s="329"/>
      <c r="V579" s="253"/>
      <c r="W579" s="253"/>
      <c r="X579" s="104"/>
      <c r="Y579" s="111"/>
      <c r="Z579" s="309"/>
      <c r="AA579" s="317"/>
      <c r="AB579" s="309"/>
      <c r="AC579" s="297"/>
      <c r="AD579" s="309"/>
      <c r="AE579" s="297"/>
      <c r="AF579" s="297"/>
      <c r="AG579" s="32"/>
      <c r="AH579" s="32"/>
      <c r="AI579" s="326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</row>
    <row r="580" ht="15.75" customHeight="1">
      <c r="A580" s="21"/>
      <c r="B580" s="21"/>
      <c r="C580" s="21"/>
      <c r="D580" s="32"/>
      <c r="E580" s="71"/>
      <c r="F580" s="21"/>
      <c r="G580" s="21"/>
      <c r="H580" s="21"/>
      <c r="I580" s="21"/>
      <c r="J580" s="104"/>
      <c r="K580" s="104"/>
      <c r="L580" s="104"/>
      <c r="M580" s="104"/>
      <c r="N580" s="111"/>
      <c r="O580" s="386"/>
      <c r="P580" s="315"/>
      <c r="Q580" s="104"/>
      <c r="R580" s="104"/>
      <c r="S580" s="326"/>
      <c r="T580" s="111"/>
      <c r="U580" s="329"/>
      <c r="V580" s="253"/>
      <c r="W580" s="253"/>
      <c r="X580" s="104"/>
      <c r="Y580" s="111"/>
      <c r="Z580" s="309"/>
      <c r="AA580" s="317"/>
      <c r="AB580" s="309"/>
      <c r="AC580" s="297"/>
      <c r="AD580" s="309"/>
      <c r="AE580" s="297"/>
      <c r="AF580" s="297"/>
      <c r="AG580" s="32"/>
      <c r="AH580" s="32"/>
      <c r="AI580" s="326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</row>
    <row r="581" ht="15.75" customHeight="1">
      <c r="A581" s="21"/>
      <c r="B581" s="21"/>
      <c r="C581" s="21"/>
      <c r="D581" s="32"/>
      <c r="E581" s="71"/>
      <c r="F581" s="21"/>
      <c r="G581" s="21"/>
      <c r="H581" s="21"/>
      <c r="I581" s="21"/>
      <c r="J581" s="104"/>
      <c r="K581" s="104"/>
      <c r="L581" s="104"/>
      <c r="M581" s="104"/>
      <c r="N581" s="111"/>
      <c r="O581" s="386"/>
      <c r="P581" s="315"/>
      <c r="Q581" s="104"/>
      <c r="R581" s="104"/>
      <c r="S581" s="326"/>
      <c r="T581" s="111"/>
      <c r="U581" s="329"/>
      <c r="V581" s="253"/>
      <c r="W581" s="253"/>
      <c r="X581" s="104"/>
      <c r="Y581" s="111"/>
      <c r="Z581" s="309"/>
      <c r="AA581" s="317"/>
      <c r="AB581" s="309"/>
      <c r="AC581" s="297"/>
      <c r="AD581" s="309"/>
      <c r="AE581" s="297"/>
      <c r="AF581" s="297"/>
      <c r="AG581" s="32"/>
      <c r="AH581" s="32"/>
      <c r="AI581" s="326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</row>
    <row r="582" ht="15.75" customHeight="1">
      <c r="A582" s="21"/>
      <c r="B582" s="21"/>
      <c r="C582" s="21"/>
      <c r="D582" s="32"/>
      <c r="E582" s="71"/>
      <c r="F582" s="21"/>
      <c r="G582" s="21"/>
      <c r="H582" s="21"/>
      <c r="I582" s="21"/>
      <c r="J582" s="104"/>
      <c r="K582" s="104"/>
      <c r="L582" s="104"/>
      <c r="M582" s="104"/>
      <c r="N582" s="111"/>
      <c r="O582" s="386"/>
      <c r="P582" s="315"/>
      <c r="Q582" s="104"/>
      <c r="R582" s="104"/>
      <c r="S582" s="326"/>
      <c r="T582" s="111"/>
      <c r="U582" s="329"/>
      <c r="V582" s="253"/>
      <c r="W582" s="253"/>
      <c r="X582" s="104"/>
      <c r="Y582" s="111"/>
      <c r="Z582" s="309"/>
      <c r="AA582" s="317"/>
      <c r="AB582" s="309"/>
      <c r="AC582" s="297"/>
      <c r="AD582" s="309"/>
      <c r="AE582" s="297"/>
      <c r="AF582" s="297"/>
      <c r="AG582" s="32"/>
      <c r="AH582" s="32"/>
      <c r="AI582" s="326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</row>
    <row r="583" ht="15.75" customHeight="1">
      <c r="A583" s="21"/>
      <c r="B583" s="21"/>
      <c r="C583" s="21"/>
      <c r="D583" s="32"/>
      <c r="E583" s="71"/>
      <c r="F583" s="21"/>
      <c r="G583" s="21"/>
      <c r="H583" s="21"/>
      <c r="I583" s="21"/>
      <c r="J583" s="104"/>
      <c r="K583" s="104"/>
      <c r="L583" s="104"/>
      <c r="M583" s="104"/>
      <c r="N583" s="111"/>
      <c r="O583" s="386"/>
      <c r="P583" s="315"/>
      <c r="Q583" s="104"/>
      <c r="R583" s="104"/>
      <c r="S583" s="326"/>
      <c r="T583" s="111"/>
      <c r="U583" s="329"/>
      <c r="V583" s="253"/>
      <c r="W583" s="253"/>
      <c r="X583" s="104"/>
      <c r="Y583" s="111"/>
      <c r="Z583" s="309"/>
      <c r="AA583" s="317"/>
      <c r="AB583" s="309"/>
      <c r="AC583" s="297"/>
      <c r="AD583" s="309"/>
      <c r="AE583" s="297"/>
      <c r="AF583" s="297"/>
      <c r="AG583" s="32"/>
      <c r="AH583" s="32"/>
      <c r="AI583" s="326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</row>
    <row r="584" ht="15.75" customHeight="1">
      <c r="A584" s="21"/>
      <c r="B584" s="21"/>
      <c r="C584" s="21"/>
      <c r="D584" s="32"/>
      <c r="E584" s="71"/>
      <c r="F584" s="21"/>
      <c r="G584" s="21"/>
      <c r="H584" s="21"/>
      <c r="I584" s="21"/>
      <c r="J584" s="104"/>
      <c r="K584" s="104"/>
      <c r="L584" s="104"/>
      <c r="M584" s="104"/>
      <c r="N584" s="111"/>
      <c r="O584" s="386"/>
      <c r="P584" s="315"/>
      <c r="Q584" s="104"/>
      <c r="R584" s="104"/>
      <c r="S584" s="326"/>
      <c r="T584" s="111"/>
      <c r="U584" s="329"/>
      <c r="V584" s="253"/>
      <c r="W584" s="253"/>
      <c r="X584" s="104"/>
      <c r="Y584" s="111"/>
      <c r="Z584" s="309"/>
      <c r="AA584" s="317"/>
      <c r="AB584" s="309"/>
      <c r="AC584" s="297"/>
      <c r="AD584" s="309"/>
      <c r="AE584" s="297"/>
      <c r="AF584" s="297"/>
      <c r="AG584" s="32"/>
      <c r="AH584" s="32"/>
      <c r="AI584" s="326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</row>
    <row r="585" ht="15.75" customHeight="1">
      <c r="A585" s="21"/>
      <c r="B585" s="21"/>
      <c r="C585" s="21"/>
      <c r="D585" s="32"/>
      <c r="E585" s="71"/>
      <c r="F585" s="21"/>
      <c r="G585" s="21"/>
      <c r="H585" s="21"/>
      <c r="I585" s="21"/>
      <c r="J585" s="104"/>
      <c r="K585" s="104"/>
      <c r="L585" s="104"/>
      <c r="M585" s="104"/>
      <c r="N585" s="111"/>
      <c r="O585" s="386"/>
      <c r="P585" s="315"/>
      <c r="Q585" s="104"/>
      <c r="R585" s="104"/>
      <c r="S585" s="326"/>
      <c r="T585" s="111"/>
      <c r="U585" s="329"/>
      <c r="V585" s="253"/>
      <c r="W585" s="253"/>
      <c r="X585" s="104"/>
      <c r="Y585" s="111"/>
      <c r="Z585" s="309"/>
      <c r="AA585" s="317"/>
      <c r="AB585" s="309"/>
      <c r="AC585" s="297"/>
      <c r="AD585" s="309"/>
      <c r="AE585" s="297"/>
      <c r="AF585" s="297"/>
      <c r="AG585" s="32"/>
      <c r="AH585" s="32"/>
      <c r="AI585" s="326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</row>
    <row r="586" ht="15.75" customHeight="1">
      <c r="A586" s="21"/>
      <c r="B586" s="21"/>
      <c r="C586" s="21"/>
      <c r="D586" s="32"/>
      <c r="E586" s="71"/>
      <c r="F586" s="21"/>
      <c r="G586" s="21"/>
      <c r="H586" s="21"/>
      <c r="I586" s="21"/>
      <c r="J586" s="104"/>
      <c r="K586" s="104"/>
      <c r="L586" s="104"/>
      <c r="M586" s="104"/>
      <c r="N586" s="111"/>
      <c r="O586" s="386"/>
      <c r="P586" s="315"/>
      <c r="Q586" s="104"/>
      <c r="R586" s="104"/>
      <c r="S586" s="326"/>
      <c r="T586" s="111"/>
      <c r="U586" s="329"/>
      <c r="V586" s="253"/>
      <c r="W586" s="253"/>
      <c r="X586" s="104"/>
      <c r="Y586" s="111"/>
      <c r="Z586" s="309"/>
      <c r="AA586" s="317"/>
      <c r="AB586" s="309"/>
      <c r="AC586" s="297"/>
      <c r="AD586" s="309"/>
      <c r="AE586" s="297"/>
      <c r="AF586" s="297"/>
      <c r="AG586" s="32"/>
      <c r="AH586" s="32"/>
      <c r="AI586" s="326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</row>
    <row r="587" ht="15.75" customHeight="1">
      <c r="A587" s="21"/>
      <c r="B587" s="21"/>
      <c r="C587" s="21"/>
      <c r="D587" s="32"/>
      <c r="E587" s="71"/>
      <c r="F587" s="21"/>
      <c r="G587" s="21"/>
      <c r="H587" s="21"/>
      <c r="I587" s="21"/>
      <c r="J587" s="104"/>
      <c r="K587" s="104"/>
      <c r="L587" s="104"/>
      <c r="M587" s="104"/>
      <c r="N587" s="111"/>
      <c r="O587" s="386"/>
      <c r="P587" s="315"/>
      <c r="Q587" s="104"/>
      <c r="R587" s="104"/>
      <c r="S587" s="326"/>
      <c r="T587" s="111"/>
      <c r="U587" s="329"/>
      <c r="V587" s="253"/>
      <c r="W587" s="253"/>
      <c r="X587" s="104"/>
      <c r="Y587" s="111"/>
      <c r="Z587" s="309"/>
      <c r="AA587" s="317"/>
      <c r="AB587" s="309"/>
      <c r="AC587" s="297"/>
      <c r="AD587" s="309"/>
      <c r="AE587" s="297"/>
      <c r="AF587" s="297"/>
      <c r="AG587" s="32"/>
      <c r="AH587" s="32"/>
      <c r="AI587" s="326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</row>
    <row r="588" ht="15.75" customHeight="1">
      <c r="A588" s="21"/>
      <c r="B588" s="21"/>
      <c r="C588" s="21"/>
      <c r="D588" s="32"/>
      <c r="E588" s="71"/>
      <c r="F588" s="21"/>
      <c r="G588" s="21"/>
      <c r="H588" s="21"/>
      <c r="I588" s="21"/>
      <c r="J588" s="104"/>
      <c r="K588" s="104"/>
      <c r="L588" s="104"/>
      <c r="M588" s="104"/>
      <c r="N588" s="111"/>
      <c r="O588" s="386"/>
      <c r="P588" s="315"/>
      <c r="Q588" s="104"/>
      <c r="R588" s="104"/>
      <c r="S588" s="326"/>
      <c r="T588" s="111"/>
      <c r="U588" s="329"/>
      <c r="V588" s="253"/>
      <c r="W588" s="253"/>
      <c r="X588" s="104"/>
      <c r="Y588" s="111"/>
      <c r="Z588" s="309"/>
      <c r="AA588" s="317"/>
      <c r="AB588" s="309"/>
      <c r="AC588" s="297"/>
      <c r="AD588" s="309"/>
      <c r="AE588" s="297"/>
      <c r="AF588" s="297"/>
      <c r="AG588" s="32"/>
      <c r="AH588" s="32"/>
      <c r="AI588" s="326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</row>
    <row r="589" ht="15.75" customHeight="1">
      <c r="A589" s="21"/>
      <c r="B589" s="21"/>
      <c r="C589" s="21"/>
      <c r="D589" s="32"/>
      <c r="E589" s="71"/>
      <c r="F589" s="21"/>
      <c r="G589" s="21"/>
      <c r="H589" s="21"/>
      <c r="I589" s="21"/>
      <c r="J589" s="104"/>
      <c r="K589" s="104"/>
      <c r="L589" s="104"/>
      <c r="M589" s="104"/>
      <c r="N589" s="111"/>
      <c r="O589" s="386"/>
      <c r="P589" s="315"/>
      <c r="Q589" s="104"/>
      <c r="R589" s="104"/>
      <c r="S589" s="326"/>
      <c r="T589" s="111"/>
      <c r="U589" s="329"/>
      <c r="V589" s="253"/>
      <c r="W589" s="253"/>
      <c r="X589" s="104"/>
      <c r="Y589" s="111"/>
      <c r="Z589" s="309"/>
      <c r="AA589" s="317"/>
      <c r="AB589" s="309"/>
      <c r="AC589" s="297"/>
      <c r="AD589" s="309"/>
      <c r="AE589" s="297"/>
      <c r="AF589" s="297"/>
      <c r="AG589" s="32"/>
      <c r="AH589" s="32"/>
      <c r="AI589" s="326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</row>
    <row r="590" ht="15.75" customHeight="1">
      <c r="A590" s="21"/>
      <c r="B590" s="21"/>
      <c r="C590" s="21"/>
      <c r="D590" s="32"/>
      <c r="E590" s="71"/>
      <c r="F590" s="21"/>
      <c r="G590" s="21"/>
      <c r="H590" s="21"/>
      <c r="I590" s="21"/>
      <c r="J590" s="104"/>
      <c r="K590" s="104"/>
      <c r="L590" s="104"/>
      <c r="M590" s="104"/>
      <c r="N590" s="111"/>
      <c r="O590" s="386"/>
      <c r="P590" s="315"/>
      <c r="Q590" s="104"/>
      <c r="R590" s="104"/>
      <c r="S590" s="326"/>
      <c r="T590" s="111"/>
      <c r="U590" s="329"/>
      <c r="V590" s="253"/>
      <c r="W590" s="253"/>
      <c r="X590" s="104"/>
      <c r="Y590" s="111"/>
      <c r="Z590" s="309"/>
      <c r="AA590" s="317"/>
      <c r="AB590" s="309"/>
      <c r="AC590" s="297"/>
      <c r="AD590" s="309"/>
      <c r="AE590" s="297"/>
      <c r="AF590" s="297"/>
      <c r="AG590" s="32"/>
      <c r="AH590" s="32"/>
      <c r="AI590" s="326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</row>
    <row r="591" ht="15.75" customHeight="1">
      <c r="A591" s="21"/>
      <c r="B591" s="21"/>
      <c r="C591" s="21"/>
      <c r="D591" s="32"/>
      <c r="E591" s="71"/>
      <c r="F591" s="21"/>
      <c r="G591" s="21"/>
      <c r="H591" s="21"/>
      <c r="I591" s="21"/>
      <c r="J591" s="104"/>
      <c r="K591" s="104"/>
      <c r="L591" s="104"/>
      <c r="M591" s="104"/>
      <c r="N591" s="111"/>
      <c r="O591" s="386"/>
      <c r="P591" s="315"/>
      <c r="Q591" s="104"/>
      <c r="R591" s="104"/>
      <c r="S591" s="326"/>
      <c r="T591" s="111"/>
      <c r="U591" s="329"/>
      <c r="V591" s="253"/>
      <c r="W591" s="253"/>
      <c r="X591" s="104"/>
      <c r="Y591" s="111"/>
      <c r="Z591" s="309"/>
      <c r="AA591" s="317"/>
      <c r="AB591" s="309"/>
      <c r="AC591" s="297"/>
      <c r="AD591" s="309"/>
      <c r="AE591" s="297"/>
      <c r="AF591" s="297"/>
      <c r="AG591" s="32"/>
      <c r="AH591" s="32"/>
      <c r="AI591" s="326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</row>
    <row r="592" ht="15.75" customHeight="1">
      <c r="A592" s="21"/>
      <c r="B592" s="21"/>
      <c r="C592" s="21"/>
      <c r="D592" s="32"/>
      <c r="E592" s="71"/>
      <c r="F592" s="21"/>
      <c r="G592" s="21"/>
      <c r="H592" s="21"/>
      <c r="I592" s="21"/>
      <c r="J592" s="104"/>
      <c r="K592" s="104"/>
      <c r="L592" s="104"/>
      <c r="M592" s="104"/>
      <c r="N592" s="111"/>
      <c r="O592" s="386"/>
      <c r="P592" s="315"/>
      <c r="Q592" s="104"/>
      <c r="R592" s="104"/>
      <c r="S592" s="326"/>
      <c r="T592" s="111"/>
      <c r="U592" s="329"/>
      <c r="V592" s="253"/>
      <c r="W592" s="253"/>
      <c r="X592" s="104"/>
      <c r="Y592" s="111"/>
      <c r="Z592" s="309"/>
      <c r="AA592" s="317"/>
      <c r="AB592" s="309"/>
      <c r="AC592" s="297"/>
      <c r="AD592" s="309"/>
      <c r="AE592" s="297"/>
      <c r="AF592" s="297"/>
      <c r="AG592" s="32"/>
      <c r="AH592" s="32"/>
      <c r="AI592" s="326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</row>
    <row r="593" ht="15.75" customHeight="1">
      <c r="A593" s="21"/>
      <c r="B593" s="21"/>
      <c r="C593" s="21"/>
      <c r="D593" s="32"/>
      <c r="E593" s="71"/>
      <c r="F593" s="21"/>
      <c r="G593" s="21"/>
      <c r="H593" s="21"/>
      <c r="I593" s="21"/>
      <c r="J593" s="104"/>
      <c r="K593" s="104"/>
      <c r="L593" s="104"/>
      <c r="M593" s="104"/>
      <c r="N593" s="111"/>
      <c r="O593" s="386"/>
      <c r="P593" s="315"/>
      <c r="Q593" s="104"/>
      <c r="R593" s="104"/>
      <c r="S593" s="326"/>
      <c r="T593" s="111"/>
      <c r="U593" s="329"/>
      <c r="V593" s="253"/>
      <c r="W593" s="253"/>
      <c r="X593" s="104"/>
      <c r="Y593" s="111"/>
      <c r="Z593" s="309"/>
      <c r="AA593" s="317"/>
      <c r="AB593" s="309"/>
      <c r="AC593" s="297"/>
      <c r="AD593" s="309"/>
      <c r="AE593" s="297"/>
      <c r="AF593" s="297"/>
      <c r="AG593" s="32"/>
      <c r="AH593" s="32"/>
      <c r="AI593" s="326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</row>
    <row r="594" ht="15.75" customHeight="1">
      <c r="A594" s="21"/>
      <c r="B594" s="21"/>
      <c r="C594" s="21"/>
      <c r="D594" s="32"/>
      <c r="E594" s="71"/>
      <c r="F594" s="21"/>
      <c r="G594" s="21"/>
      <c r="H594" s="21"/>
      <c r="I594" s="21"/>
      <c r="J594" s="104"/>
      <c r="K594" s="104"/>
      <c r="L594" s="104"/>
      <c r="M594" s="104"/>
      <c r="N594" s="111"/>
      <c r="O594" s="386"/>
      <c r="P594" s="315"/>
      <c r="Q594" s="104"/>
      <c r="R594" s="104"/>
      <c r="S594" s="326"/>
      <c r="T594" s="111"/>
      <c r="U594" s="329"/>
      <c r="V594" s="253"/>
      <c r="W594" s="253"/>
      <c r="X594" s="104"/>
      <c r="Y594" s="111"/>
      <c r="Z594" s="309"/>
      <c r="AA594" s="317"/>
      <c r="AB594" s="309"/>
      <c r="AC594" s="297"/>
      <c r="AD594" s="309"/>
      <c r="AE594" s="297"/>
      <c r="AF594" s="297"/>
      <c r="AG594" s="32"/>
      <c r="AH594" s="32"/>
      <c r="AI594" s="326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</row>
    <row r="595" ht="15.75" customHeight="1">
      <c r="A595" s="21"/>
      <c r="B595" s="21"/>
      <c r="C595" s="21"/>
      <c r="D595" s="32"/>
      <c r="E595" s="71"/>
      <c r="F595" s="21"/>
      <c r="G595" s="21"/>
      <c r="H595" s="21"/>
      <c r="I595" s="21"/>
      <c r="J595" s="104"/>
      <c r="K595" s="104"/>
      <c r="L595" s="104"/>
      <c r="M595" s="104"/>
      <c r="N595" s="111"/>
      <c r="O595" s="386"/>
      <c r="P595" s="315"/>
      <c r="Q595" s="104"/>
      <c r="R595" s="104"/>
      <c r="S595" s="326"/>
      <c r="T595" s="111"/>
      <c r="U595" s="329"/>
      <c r="V595" s="253"/>
      <c r="W595" s="253"/>
      <c r="X595" s="104"/>
      <c r="Y595" s="111"/>
      <c r="Z595" s="309"/>
      <c r="AA595" s="317"/>
      <c r="AB595" s="309"/>
      <c r="AC595" s="297"/>
      <c r="AD595" s="309"/>
      <c r="AE595" s="297"/>
      <c r="AF595" s="297"/>
      <c r="AG595" s="32"/>
      <c r="AH595" s="32"/>
      <c r="AI595" s="326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</row>
    <row r="596" ht="15.75" customHeight="1">
      <c r="A596" s="21"/>
      <c r="B596" s="21"/>
      <c r="C596" s="21"/>
      <c r="D596" s="32"/>
      <c r="E596" s="71"/>
      <c r="F596" s="21"/>
      <c r="G596" s="21"/>
      <c r="H596" s="21"/>
      <c r="I596" s="21"/>
      <c r="J596" s="104"/>
      <c r="K596" s="104"/>
      <c r="L596" s="104"/>
      <c r="M596" s="104"/>
      <c r="N596" s="111"/>
      <c r="O596" s="386"/>
      <c r="P596" s="315"/>
      <c r="Q596" s="104"/>
      <c r="R596" s="104"/>
      <c r="S596" s="326"/>
      <c r="T596" s="111"/>
      <c r="U596" s="329"/>
      <c r="V596" s="253"/>
      <c r="W596" s="253"/>
      <c r="X596" s="104"/>
      <c r="Y596" s="111"/>
      <c r="Z596" s="309"/>
      <c r="AA596" s="317"/>
      <c r="AB596" s="309"/>
      <c r="AC596" s="297"/>
      <c r="AD596" s="309"/>
      <c r="AE596" s="297"/>
      <c r="AF596" s="297"/>
      <c r="AG596" s="32"/>
      <c r="AH596" s="32"/>
      <c r="AI596" s="326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</row>
    <row r="597" ht="15.75" customHeight="1">
      <c r="A597" s="21"/>
      <c r="B597" s="21"/>
      <c r="C597" s="21"/>
      <c r="D597" s="32"/>
      <c r="E597" s="71"/>
      <c r="F597" s="21"/>
      <c r="G597" s="21"/>
      <c r="H597" s="21"/>
      <c r="I597" s="21"/>
      <c r="J597" s="104"/>
      <c r="K597" s="104"/>
      <c r="L597" s="104"/>
      <c r="M597" s="104"/>
      <c r="N597" s="111"/>
      <c r="O597" s="386"/>
      <c r="P597" s="315"/>
      <c r="Q597" s="104"/>
      <c r="R597" s="104"/>
      <c r="S597" s="326"/>
      <c r="T597" s="111"/>
      <c r="U597" s="329"/>
      <c r="V597" s="253"/>
      <c r="W597" s="253"/>
      <c r="X597" s="104"/>
      <c r="Y597" s="111"/>
      <c r="Z597" s="309"/>
      <c r="AA597" s="317"/>
      <c r="AB597" s="309"/>
      <c r="AC597" s="297"/>
      <c r="AD597" s="309"/>
      <c r="AE597" s="297"/>
      <c r="AF597" s="297"/>
      <c r="AG597" s="32"/>
      <c r="AH597" s="32"/>
      <c r="AI597" s="326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</row>
    <row r="598" ht="15.75" customHeight="1">
      <c r="A598" s="21"/>
      <c r="B598" s="21"/>
      <c r="C598" s="21"/>
      <c r="D598" s="32"/>
      <c r="E598" s="71"/>
      <c r="F598" s="21"/>
      <c r="G598" s="21"/>
      <c r="H598" s="21"/>
      <c r="I598" s="21"/>
      <c r="J598" s="104"/>
      <c r="K598" s="104"/>
      <c r="L598" s="104"/>
      <c r="M598" s="104"/>
      <c r="N598" s="111"/>
      <c r="O598" s="386"/>
      <c r="P598" s="315"/>
      <c r="Q598" s="104"/>
      <c r="R598" s="104"/>
      <c r="S598" s="326"/>
      <c r="T598" s="111"/>
      <c r="U598" s="329"/>
      <c r="V598" s="253"/>
      <c r="W598" s="253"/>
      <c r="X598" s="104"/>
      <c r="Y598" s="111"/>
      <c r="Z598" s="309"/>
      <c r="AA598" s="317"/>
      <c r="AB598" s="309"/>
      <c r="AC598" s="297"/>
      <c r="AD598" s="309"/>
      <c r="AE598" s="297"/>
      <c r="AF598" s="297"/>
      <c r="AG598" s="32"/>
      <c r="AH598" s="32"/>
      <c r="AI598" s="326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</row>
    <row r="599" ht="15.75" customHeight="1">
      <c r="A599" s="21"/>
      <c r="B599" s="21"/>
      <c r="C599" s="21"/>
      <c r="D599" s="32"/>
      <c r="E599" s="71"/>
      <c r="F599" s="21"/>
      <c r="G599" s="21"/>
      <c r="H599" s="21"/>
      <c r="I599" s="21"/>
      <c r="J599" s="104"/>
      <c r="K599" s="104"/>
      <c r="L599" s="104"/>
      <c r="M599" s="104"/>
      <c r="N599" s="111"/>
      <c r="O599" s="386"/>
      <c r="P599" s="315"/>
      <c r="Q599" s="104"/>
      <c r="R599" s="104"/>
      <c r="S599" s="326"/>
      <c r="T599" s="111"/>
      <c r="U599" s="329"/>
      <c r="V599" s="253"/>
      <c r="W599" s="253"/>
      <c r="X599" s="104"/>
      <c r="Y599" s="111"/>
      <c r="Z599" s="309"/>
      <c r="AA599" s="317"/>
      <c r="AB599" s="309"/>
      <c r="AC599" s="297"/>
      <c r="AD599" s="309"/>
      <c r="AE599" s="297"/>
      <c r="AF599" s="297"/>
      <c r="AG599" s="32"/>
      <c r="AH599" s="32"/>
      <c r="AI599" s="326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</row>
    <row r="600" ht="15.75" customHeight="1">
      <c r="A600" s="21"/>
      <c r="B600" s="21"/>
      <c r="C600" s="21"/>
      <c r="D600" s="32"/>
      <c r="E600" s="71"/>
      <c r="F600" s="21"/>
      <c r="G600" s="21"/>
      <c r="H600" s="21"/>
      <c r="I600" s="21"/>
      <c r="J600" s="104"/>
      <c r="K600" s="104"/>
      <c r="L600" s="104"/>
      <c r="M600" s="104"/>
      <c r="N600" s="111"/>
      <c r="O600" s="386"/>
      <c r="P600" s="315"/>
      <c r="Q600" s="104"/>
      <c r="R600" s="104"/>
      <c r="S600" s="326"/>
      <c r="T600" s="111"/>
      <c r="U600" s="329"/>
      <c r="V600" s="253"/>
      <c r="W600" s="253"/>
      <c r="X600" s="104"/>
      <c r="Y600" s="111"/>
      <c r="Z600" s="309"/>
      <c r="AA600" s="317"/>
      <c r="AB600" s="309"/>
      <c r="AC600" s="297"/>
      <c r="AD600" s="309"/>
      <c r="AE600" s="297"/>
      <c r="AF600" s="297"/>
      <c r="AG600" s="32"/>
      <c r="AH600" s="32"/>
      <c r="AI600" s="326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</row>
    <row r="601" ht="15.75" customHeight="1">
      <c r="A601" s="21"/>
      <c r="B601" s="21"/>
      <c r="C601" s="21"/>
      <c r="D601" s="32"/>
      <c r="E601" s="71"/>
      <c r="F601" s="21"/>
      <c r="G601" s="21"/>
      <c r="H601" s="21"/>
      <c r="I601" s="21"/>
      <c r="J601" s="104"/>
      <c r="K601" s="104"/>
      <c r="L601" s="104"/>
      <c r="M601" s="104"/>
      <c r="N601" s="111"/>
      <c r="O601" s="386"/>
      <c r="P601" s="315"/>
      <c r="Q601" s="104"/>
      <c r="R601" s="104"/>
      <c r="S601" s="326"/>
      <c r="T601" s="111"/>
      <c r="U601" s="329"/>
      <c r="V601" s="253"/>
      <c r="W601" s="253"/>
      <c r="X601" s="104"/>
      <c r="Y601" s="111"/>
      <c r="Z601" s="309"/>
      <c r="AA601" s="317"/>
      <c r="AB601" s="309"/>
      <c r="AC601" s="297"/>
      <c r="AD601" s="309"/>
      <c r="AE601" s="297"/>
      <c r="AF601" s="297"/>
      <c r="AG601" s="32"/>
      <c r="AH601" s="32"/>
      <c r="AI601" s="326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</row>
    <row r="602" ht="15.75" customHeight="1">
      <c r="A602" s="21"/>
      <c r="B602" s="21"/>
      <c r="C602" s="21"/>
      <c r="D602" s="32"/>
      <c r="E602" s="71"/>
      <c r="F602" s="21"/>
      <c r="G602" s="21"/>
      <c r="H602" s="21"/>
      <c r="I602" s="21"/>
      <c r="J602" s="104"/>
      <c r="K602" s="104"/>
      <c r="L602" s="104"/>
      <c r="M602" s="104"/>
      <c r="N602" s="111"/>
      <c r="O602" s="386"/>
      <c r="P602" s="315"/>
      <c r="Q602" s="104"/>
      <c r="R602" s="104"/>
      <c r="S602" s="326"/>
      <c r="T602" s="111"/>
      <c r="U602" s="329"/>
      <c r="V602" s="253"/>
      <c r="W602" s="253"/>
      <c r="X602" s="104"/>
      <c r="Y602" s="111"/>
      <c r="Z602" s="309"/>
      <c r="AA602" s="317"/>
      <c r="AB602" s="309"/>
      <c r="AC602" s="297"/>
      <c r="AD602" s="309"/>
      <c r="AE602" s="297"/>
      <c r="AF602" s="297"/>
      <c r="AG602" s="32"/>
      <c r="AH602" s="32"/>
      <c r="AI602" s="326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</row>
    <row r="603" ht="15.75" customHeight="1">
      <c r="A603" s="21"/>
      <c r="B603" s="21"/>
      <c r="C603" s="21"/>
      <c r="D603" s="32"/>
      <c r="E603" s="71"/>
      <c r="F603" s="21"/>
      <c r="G603" s="21"/>
      <c r="H603" s="21"/>
      <c r="I603" s="21"/>
      <c r="J603" s="104"/>
      <c r="K603" s="104"/>
      <c r="L603" s="104"/>
      <c r="M603" s="104"/>
      <c r="N603" s="111"/>
      <c r="O603" s="386"/>
      <c r="P603" s="315"/>
      <c r="Q603" s="104"/>
      <c r="R603" s="104"/>
      <c r="S603" s="326"/>
      <c r="T603" s="111"/>
      <c r="U603" s="329"/>
      <c r="V603" s="253"/>
      <c r="W603" s="253"/>
      <c r="X603" s="104"/>
      <c r="Y603" s="111"/>
      <c r="Z603" s="309"/>
      <c r="AA603" s="317"/>
      <c r="AB603" s="309"/>
      <c r="AC603" s="297"/>
      <c r="AD603" s="309"/>
      <c r="AE603" s="297"/>
      <c r="AF603" s="297"/>
      <c r="AG603" s="32"/>
      <c r="AH603" s="32"/>
      <c r="AI603" s="326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</row>
    <row r="604" ht="15.75" customHeight="1">
      <c r="A604" s="21"/>
      <c r="B604" s="21"/>
      <c r="C604" s="21"/>
      <c r="D604" s="32"/>
      <c r="E604" s="71"/>
      <c r="F604" s="21"/>
      <c r="G604" s="21"/>
      <c r="H604" s="21"/>
      <c r="I604" s="21"/>
      <c r="J604" s="104"/>
      <c r="K604" s="104"/>
      <c r="L604" s="104"/>
      <c r="M604" s="104"/>
      <c r="N604" s="111"/>
      <c r="O604" s="386"/>
      <c r="P604" s="315"/>
      <c r="Q604" s="104"/>
      <c r="R604" s="104"/>
      <c r="S604" s="326"/>
      <c r="T604" s="111"/>
      <c r="U604" s="329"/>
      <c r="V604" s="253"/>
      <c r="W604" s="253"/>
      <c r="X604" s="104"/>
      <c r="Y604" s="111"/>
      <c r="Z604" s="309"/>
      <c r="AA604" s="317"/>
      <c r="AB604" s="309"/>
      <c r="AC604" s="297"/>
      <c r="AD604" s="309"/>
      <c r="AE604" s="297"/>
      <c r="AF604" s="297"/>
      <c r="AG604" s="32"/>
      <c r="AH604" s="32"/>
      <c r="AI604" s="326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</row>
    <row r="605" ht="15.75" customHeight="1">
      <c r="A605" s="21"/>
      <c r="B605" s="21"/>
      <c r="C605" s="21"/>
      <c r="D605" s="32"/>
      <c r="E605" s="71"/>
      <c r="F605" s="21"/>
      <c r="G605" s="21"/>
      <c r="H605" s="21"/>
      <c r="I605" s="21"/>
      <c r="J605" s="104"/>
      <c r="K605" s="104"/>
      <c r="L605" s="104"/>
      <c r="M605" s="104"/>
      <c r="N605" s="111"/>
      <c r="O605" s="386"/>
      <c r="P605" s="315"/>
      <c r="Q605" s="104"/>
      <c r="R605" s="104"/>
      <c r="S605" s="326"/>
      <c r="T605" s="111"/>
      <c r="U605" s="329"/>
      <c r="V605" s="253"/>
      <c r="W605" s="253"/>
      <c r="X605" s="104"/>
      <c r="Y605" s="111"/>
      <c r="Z605" s="309"/>
      <c r="AA605" s="317"/>
      <c r="AB605" s="309"/>
      <c r="AC605" s="297"/>
      <c r="AD605" s="309"/>
      <c r="AE605" s="297"/>
      <c r="AF605" s="297"/>
      <c r="AG605" s="32"/>
      <c r="AH605" s="32"/>
      <c r="AI605" s="326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</row>
    <row r="606" ht="15.75" customHeight="1">
      <c r="A606" s="21"/>
      <c r="B606" s="21"/>
      <c r="C606" s="21"/>
      <c r="D606" s="32"/>
      <c r="E606" s="71"/>
      <c r="F606" s="21"/>
      <c r="G606" s="21"/>
      <c r="H606" s="21"/>
      <c r="I606" s="21"/>
      <c r="J606" s="104"/>
      <c r="K606" s="104"/>
      <c r="L606" s="104"/>
      <c r="M606" s="104"/>
      <c r="N606" s="111"/>
      <c r="O606" s="386"/>
      <c r="P606" s="315"/>
      <c r="Q606" s="104"/>
      <c r="R606" s="104"/>
      <c r="S606" s="326"/>
      <c r="T606" s="111"/>
      <c r="U606" s="329"/>
      <c r="V606" s="253"/>
      <c r="W606" s="253"/>
      <c r="X606" s="104"/>
      <c r="Y606" s="111"/>
      <c r="Z606" s="309"/>
      <c r="AA606" s="317"/>
      <c r="AB606" s="309"/>
      <c r="AC606" s="297"/>
      <c r="AD606" s="309"/>
      <c r="AE606" s="297"/>
      <c r="AF606" s="297"/>
      <c r="AG606" s="32"/>
      <c r="AH606" s="32"/>
      <c r="AI606" s="326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</row>
    <row r="607" ht="15.75" customHeight="1">
      <c r="A607" s="21"/>
      <c r="B607" s="21"/>
      <c r="C607" s="21"/>
      <c r="D607" s="32"/>
      <c r="E607" s="71"/>
      <c r="F607" s="21"/>
      <c r="G607" s="21"/>
      <c r="H607" s="21"/>
      <c r="I607" s="21"/>
      <c r="J607" s="104"/>
      <c r="K607" s="104"/>
      <c r="L607" s="104"/>
      <c r="M607" s="104"/>
      <c r="N607" s="111"/>
      <c r="O607" s="386"/>
      <c r="P607" s="315"/>
      <c r="Q607" s="104"/>
      <c r="R607" s="104"/>
      <c r="S607" s="326"/>
      <c r="T607" s="111"/>
      <c r="U607" s="329"/>
      <c r="V607" s="253"/>
      <c r="W607" s="253"/>
      <c r="X607" s="104"/>
      <c r="Y607" s="111"/>
      <c r="Z607" s="309"/>
      <c r="AA607" s="317"/>
      <c r="AB607" s="309"/>
      <c r="AC607" s="297"/>
      <c r="AD607" s="309"/>
      <c r="AE607" s="297"/>
      <c r="AF607" s="297"/>
      <c r="AG607" s="32"/>
      <c r="AH607" s="32"/>
      <c r="AI607" s="326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</row>
    <row r="608" ht="15.75" customHeight="1">
      <c r="A608" s="21"/>
      <c r="B608" s="21"/>
      <c r="C608" s="21"/>
      <c r="D608" s="32"/>
      <c r="E608" s="71"/>
      <c r="F608" s="21"/>
      <c r="G608" s="21"/>
      <c r="H608" s="21"/>
      <c r="I608" s="21"/>
      <c r="J608" s="104"/>
      <c r="K608" s="104"/>
      <c r="L608" s="104"/>
      <c r="M608" s="104"/>
      <c r="N608" s="111"/>
      <c r="O608" s="386"/>
      <c r="P608" s="315"/>
      <c r="Q608" s="104"/>
      <c r="R608" s="104"/>
      <c r="S608" s="326"/>
      <c r="T608" s="111"/>
      <c r="U608" s="329"/>
      <c r="V608" s="253"/>
      <c r="W608" s="253"/>
      <c r="X608" s="104"/>
      <c r="Y608" s="111"/>
      <c r="Z608" s="309"/>
      <c r="AA608" s="317"/>
      <c r="AB608" s="309"/>
      <c r="AC608" s="297"/>
      <c r="AD608" s="309"/>
      <c r="AE608" s="297"/>
      <c r="AF608" s="297"/>
      <c r="AG608" s="32"/>
      <c r="AH608" s="32"/>
      <c r="AI608" s="326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</row>
    <row r="609" ht="15.75" customHeight="1">
      <c r="A609" s="21"/>
      <c r="B609" s="21"/>
      <c r="C609" s="21"/>
      <c r="D609" s="32"/>
      <c r="E609" s="71"/>
      <c r="F609" s="21"/>
      <c r="G609" s="21"/>
      <c r="H609" s="21"/>
      <c r="I609" s="21"/>
      <c r="J609" s="104"/>
      <c r="K609" s="104"/>
      <c r="L609" s="104"/>
      <c r="M609" s="104"/>
      <c r="N609" s="111"/>
      <c r="O609" s="386"/>
      <c r="P609" s="315"/>
      <c r="Q609" s="104"/>
      <c r="R609" s="104"/>
      <c r="S609" s="326"/>
      <c r="T609" s="111"/>
      <c r="U609" s="329"/>
      <c r="V609" s="253"/>
      <c r="W609" s="253"/>
      <c r="X609" s="104"/>
      <c r="Y609" s="111"/>
      <c r="Z609" s="309"/>
      <c r="AA609" s="317"/>
      <c r="AB609" s="309"/>
      <c r="AC609" s="297"/>
      <c r="AD609" s="309"/>
      <c r="AE609" s="297"/>
      <c r="AF609" s="297"/>
      <c r="AG609" s="32"/>
      <c r="AH609" s="32"/>
      <c r="AI609" s="326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</row>
    <row r="610" ht="15.75" customHeight="1">
      <c r="A610" s="21"/>
      <c r="B610" s="21"/>
      <c r="C610" s="21"/>
      <c r="D610" s="32"/>
      <c r="E610" s="71"/>
      <c r="F610" s="21"/>
      <c r="G610" s="21"/>
      <c r="H610" s="21"/>
      <c r="I610" s="21"/>
      <c r="J610" s="104"/>
      <c r="K610" s="104"/>
      <c r="L610" s="104"/>
      <c r="M610" s="104"/>
      <c r="N610" s="111"/>
      <c r="O610" s="386"/>
      <c r="P610" s="315"/>
      <c r="Q610" s="104"/>
      <c r="R610" s="104"/>
      <c r="S610" s="326"/>
      <c r="T610" s="111"/>
      <c r="U610" s="329"/>
      <c r="V610" s="253"/>
      <c r="W610" s="253"/>
      <c r="X610" s="104"/>
      <c r="Y610" s="111"/>
      <c r="Z610" s="309"/>
      <c r="AA610" s="317"/>
      <c r="AB610" s="309"/>
      <c r="AC610" s="297"/>
      <c r="AD610" s="309"/>
      <c r="AE610" s="297"/>
      <c r="AF610" s="297"/>
      <c r="AG610" s="32"/>
      <c r="AH610" s="32"/>
      <c r="AI610" s="326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</row>
    <row r="611" ht="15.75" customHeight="1">
      <c r="A611" s="21"/>
      <c r="B611" s="21"/>
      <c r="C611" s="21"/>
      <c r="D611" s="32"/>
      <c r="E611" s="71"/>
      <c r="F611" s="21"/>
      <c r="G611" s="21"/>
      <c r="H611" s="21"/>
      <c r="I611" s="21"/>
      <c r="J611" s="104"/>
      <c r="K611" s="104"/>
      <c r="L611" s="104"/>
      <c r="M611" s="104"/>
      <c r="N611" s="111"/>
      <c r="O611" s="386"/>
      <c r="P611" s="315"/>
      <c r="Q611" s="104"/>
      <c r="R611" s="104"/>
      <c r="S611" s="326"/>
      <c r="T611" s="111"/>
      <c r="U611" s="329"/>
      <c r="V611" s="253"/>
      <c r="W611" s="253"/>
      <c r="X611" s="104"/>
      <c r="Y611" s="111"/>
      <c r="Z611" s="309"/>
      <c r="AA611" s="317"/>
      <c r="AB611" s="309"/>
      <c r="AC611" s="297"/>
      <c r="AD611" s="309"/>
      <c r="AE611" s="297"/>
      <c r="AF611" s="297"/>
      <c r="AG611" s="32"/>
      <c r="AH611" s="32"/>
      <c r="AI611" s="326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</row>
    <row r="612" ht="15.75" customHeight="1">
      <c r="A612" s="21"/>
      <c r="B612" s="21"/>
      <c r="C612" s="21"/>
      <c r="D612" s="32"/>
      <c r="E612" s="71"/>
      <c r="F612" s="21"/>
      <c r="G612" s="21"/>
      <c r="H612" s="21"/>
      <c r="I612" s="21"/>
      <c r="J612" s="104"/>
      <c r="K612" s="104"/>
      <c r="L612" s="104"/>
      <c r="M612" s="104"/>
      <c r="N612" s="111"/>
      <c r="O612" s="386"/>
      <c r="P612" s="315"/>
      <c r="Q612" s="104"/>
      <c r="R612" s="104"/>
      <c r="S612" s="326"/>
      <c r="T612" s="111"/>
      <c r="U612" s="329"/>
      <c r="V612" s="253"/>
      <c r="W612" s="253"/>
      <c r="X612" s="104"/>
      <c r="Y612" s="111"/>
      <c r="Z612" s="309"/>
      <c r="AA612" s="317"/>
      <c r="AB612" s="309"/>
      <c r="AC612" s="297"/>
      <c r="AD612" s="309"/>
      <c r="AE612" s="297"/>
      <c r="AF612" s="297"/>
      <c r="AG612" s="32"/>
      <c r="AH612" s="32"/>
      <c r="AI612" s="326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</row>
    <row r="613" ht="15.75" customHeight="1">
      <c r="A613" s="21"/>
      <c r="B613" s="21"/>
      <c r="C613" s="21"/>
      <c r="D613" s="32"/>
      <c r="E613" s="71"/>
      <c r="F613" s="21"/>
      <c r="G613" s="21"/>
      <c r="H613" s="21"/>
      <c r="I613" s="21"/>
      <c r="J613" s="104"/>
      <c r="K613" s="104"/>
      <c r="L613" s="104"/>
      <c r="M613" s="104"/>
      <c r="N613" s="111"/>
      <c r="O613" s="386"/>
      <c r="P613" s="315"/>
      <c r="Q613" s="104"/>
      <c r="R613" s="104"/>
      <c r="S613" s="326"/>
      <c r="T613" s="111"/>
      <c r="U613" s="329"/>
      <c r="V613" s="253"/>
      <c r="W613" s="253"/>
      <c r="X613" s="104"/>
      <c r="Y613" s="111"/>
      <c r="Z613" s="309"/>
      <c r="AA613" s="317"/>
      <c r="AB613" s="309"/>
      <c r="AC613" s="297"/>
      <c r="AD613" s="309"/>
      <c r="AE613" s="297"/>
      <c r="AF613" s="297"/>
      <c r="AG613" s="32"/>
      <c r="AH613" s="32"/>
      <c r="AI613" s="326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</row>
    <row r="614" ht="15.75" customHeight="1">
      <c r="A614" s="21"/>
      <c r="B614" s="21"/>
      <c r="C614" s="21"/>
      <c r="D614" s="32"/>
      <c r="E614" s="71"/>
      <c r="F614" s="21"/>
      <c r="G614" s="21"/>
      <c r="H614" s="21"/>
      <c r="I614" s="21"/>
      <c r="J614" s="104"/>
      <c r="K614" s="104"/>
      <c r="L614" s="104"/>
      <c r="M614" s="104"/>
      <c r="N614" s="111"/>
      <c r="O614" s="386"/>
      <c r="P614" s="315"/>
      <c r="Q614" s="104"/>
      <c r="R614" s="104"/>
      <c r="S614" s="326"/>
      <c r="T614" s="111"/>
      <c r="U614" s="329"/>
      <c r="V614" s="253"/>
      <c r="W614" s="253"/>
      <c r="X614" s="104"/>
      <c r="Y614" s="111"/>
      <c r="Z614" s="309"/>
      <c r="AA614" s="317"/>
      <c r="AB614" s="309"/>
      <c r="AC614" s="297"/>
      <c r="AD614" s="309"/>
      <c r="AE614" s="297"/>
      <c r="AF614" s="297"/>
      <c r="AG614" s="32"/>
      <c r="AH614" s="32"/>
      <c r="AI614" s="326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</row>
    <row r="615" ht="15.75" customHeight="1">
      <c r="A615" s="21"/>
      <c r="B615" s="21"/>
      <c r="C615" s="21"/>
      <c r="D615" s="32"/>
      <c r="E615" s="71"/>
      <c r="F615" s="21"/>
      <c r="G615" s="21"/>
      <c r="H615" s="21"/>
      <c r="I615" s="21"/>
      <c r="J615" s="104"/>
      <c r="K615" s="104"/>
      <c r="L615" s="104"/>
      <c r="M615" s="104"/>
      <c r="N615" s="111"/>
      <c r="O615" s="386"/>
      <c r="P615" s="315"/>
      <c r="Q615" s="104"/>
      <c r="R615" s="104"/>
      <c r="S615" s="326"/>
      <c r="T615" s="111"/>
      <c r="U615" s="329"/>
      <c r="V615" s="253"/>
      <c r="W615" s="253"/>
      <c r="X615" s="104"/>
      <c r="Y615" s="111"/>
      <c r="Z615" s="309"/>
      <c r="AA615" s="317"/>
      <c r="AB615" s="309"/>
      <c r="AC615" s="297"/>
      <c r="AD615" s="309"/>
      <c r="AE615" s="297"/>
      <c r="AF615" s="297"/>
      <c r="AG615" s="32"/>
      <c r="AH615" s="32"/>
      <c r="AI615" s="326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</row>
    <row r="616" ht="15.75" customHeight="1">
      <c r="A616" s="21"/>
      <c r="B616" s="21"/>
      <c r="C616" s="21"/>
      <c r="D616" s="32"/>
      <c r="E616" s="71"/>
      <c r="F616" s="21"/>
      <c r="G616" s="21"/>
      <c r="H616" s="21"/>
      <c r="I616" s="21"/>
      <c r="J616" s="104"/>
      <c r="K616" s="104"/>
      <c r="L616" s="104"/>
      <c r="M616" s="104"/>
      <c r="N616" s="111"/>
      <c r="O616" s="386"/>
      <c r="P616" s="315"/>
      <c r="Q616" s="104"/>
      <c r="R616" s="104"/>
      <c r="S616" s="326"/>
      <c r="T616" s="111"/>
      <c r="U616" s="329"/>
      <c r="V616" s="253"/>
      <c r="W616" s="253"/>
      <c r="X616" s="104"/>
      <c r="Y616" s="111"/>
      <c r="Z616" s="309"/>
      <c r="AA616" s="317"/>
      <c r="AB616" s="309"/>
      <c r="AC616" s="297"/>
      <c r="AD616" s="309"/>
      <c r="AE616" s="297"/>
      <c r="AF616" s="297"/>
      <c r="AG616" s="32"/>
      <c r="AH616" s="32"/>
      <c r="AI616" s="326"/>
      <c r="AJ616" s="32"/>
      <c r="AK616" s="32"/>
      <c r="AL616" s="32"/>
      <c r="AM616" s="32"/>
      <c r="AN616" s="32"/>
      <c r="AO616" s="32"/>
      <c r="AP616" s="32"/>
      <c r="AQ616" s="32"/>
      <c r="AR616" s="32"/>
      <c r="AS616" s="32"/>
    </row>
    <row r="617" ht="15.75" customHeight="1">
      <c r="A617" s="21"/>
      <c r="B617" s="21"/>
      <c r="C617" s="21"/>
      <c r="D617" s="32"/>
      <c r="E617" s="71"/>
      <c r="F617" s="21"/>
      <c r="G617" s="21"/>
      <c r="H617" s="21"/>
      <c r="I617" s="21"/>
      <c r="J617" s="104"/>
      <c r="K617" s="104"/>
      <c r="L617" s="104"/>
      <c r="M617" s="104"/>
      <c r="N617" s="111"/>
      <c r="O617" s="386"/>
      <c r="P617" s="315"/>
      <c r="Q617" s="104"/>
      <c r="R617" s="104"/>
      <c r="S617" s="326"/>
      <c r="T617" s="111"/>
      <c r="U617" s="329"/>
      <c r="V617" s="253"/>
      <c r="W617" s="253"/>
      <c r="X617" s="104"/>
      <c r="Y617" s="111"/>
      <c r="Z617" s="309"/>
      <c r="AA617" s="317"/>
      <c r="AB617" s="309"/>
      <c r="AC617" s="297"/>
      <c r="AD617" s="309"/>
      <c r="AE617" s="297"/>
      <c r="AF617" s="297"/>
      <c r="AG617" s="32"/>
      <c r="AH617" s="32"/>
      <c r="AI617" s="326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</row>
    <row r="618" ht="15.75" customHeight="1">
      <c r="A618" s="21"/>
      <c r="B618" s="21"/>
      <c r="C618" s="21"/>
      <c r="D618" s="32"/>
      <c r="E618" s="71"/>
      <c r="F618" s="21"/>
      <c r="G618" s="21"/>
      <c r="H618" s="21"/>
      <c r="I618" s="21"/>
      <c r="J618" s="104"/>
      <c r="K618" s="104"/>
      <c r="L618" s="104"/>
      <c r="M618" s="104"/>
      <c r="N618" s="111"/>
      <c r="O618" s="386"/>
      <c r="P618" s="315"/>
      <c r="Q618" s="104"/>
      <c r="R618" s="104"/>
      <c r="S618" s="326"/>
      <c r="T618" s="111"/>
      <c r="U618" s="329"/>
      <c r="V618" s="253"/>
      <c r="W618" s="253"/>
      <c r="X618" s="104"/>
      <c r="Y618" s="111"/>
      <c r="Z618" s="309"/>
      <c r="AA618" s="317"/>
      <c r="AB618" s="309"/>
      <c r="AC618" s="297"/>
      <c r="AD618" s="309"/>
      <c r="AE618" s="297"/>
      <c r="AF618" s="297"/>
      <c r="AG618" s="32"/>
      <c r="AH618" s="32"/>
      <c r="AI618" s="326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</row>
    <row r="619" ht="15.75" customHeight="1">
      <c r="A619" s="21"/>
      <c r="B619" s="21"/>
      <c r="C619" s="21"/>
      <c r="D619" s="32"/>
      <c r="E619" s="71"/>
      <c r="F619" s="21"/>
      <c r="G619" s="21"/>
      <c r="H619" s="21"/>
      <c r="I619" s="21"/>
      <c r="J619" s="104"/>
      <c r="K619" s="104"/>
      <c r="L619" s="104"/>
      <c r="M619" s="104"/>
      <c r="N619" s="111"/>
      <c r="O619" s="386"/>
      <c r="P619" s="315"/>
      <c r="Q619" s="104"/>
      <c r="R619" s="104"/>
      <c r="S619" s="326"/>
      <c r="T619" s="111"/>
      <c r="U619" s="329"/>
      <c r="V619" s="253"/>
      <c r="W619" s="253"/>
      <c r="X619" s="104"/>
      <c r="Y619" s="111"/>
      <c r="Z619" s="309"/>
      <c r="AA619" s="317"/>
      <c r="AB619" s="309"/>
      <c r="AC619" s="297"/>
      <c r="AD619" s="309"/>
      <c r="AE619" s="297"/>
      <c r="AF619" s="297"/>
      <c r="AG619" s="32"/>
      <c r="AH619" s="32"/>
      <c r="AI619" s="326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</row>
    <row r="620" ht="15.75" customHeight="1">
      <c r="A620" s="21"/>
      <c r="B620" s="21"/>
      <c r="C620" s="21"/>
      <c r="D620" s="32"/>
      <c r="E620" s="71"/>
      <c r="F620" s="21"/>
      <c r="G620" s="21"/>
      <c r="H620" s="21"/>
      <c r="I620" s="21"/>
      <c r="J620" s="104"/>
      <c r="K620" s="104"/>
      <c r="L620" s="104"/>
      <c r="M620" s="104"/>
      <c r="N620" s="111"/>
      <c r="O620" s="386"/>
      <c r="P620" s="315"/>
      <c r="Q620" s="104"/>
      <c r="R620" s="104"/>
      <c r="S620" s="326"/>
      <c r="T620" s="111"/>
      <c r="U620" s="329"/>
      <c r="V620" s="253"/>
      <c r="W620" s="253"/>
      <c r="X620" s="104"/>
      <c r="Y620" s="111"/>
      <c r="Z620" s="309"/>
      <c r="AA620" s="317"/>
      <c r="AB620" s="309"/>
      <c r="AC620" s="297"/>
      <c r="AD620" s="309"/>
      <c r="AE620" s="297"/>
      <c r="AF620" s="297"/>
      <c r="AG620" s="32"/>
      <c r="AH620" s="32"/>
      <c r="AI620" s="326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</row>
    <row r="621" ht="15.75" customHeight="1">
      <c r="A621" s="21"/>
      <c r="B621" s="21"/>
      <c r="C621" s="21"/>
      <c r="D621" s="32"/>
      <c r="E621" s="71"/>
      <c r="F621" s="21"/>
      <c r="G621" s="21"/>
      <c r="H621" s="21"/>
      <c r="I621" s="21"/>
      <c r="J621" s="104"/>
      <c r="K621" s="104"/>
      <c r="L621" s="104"/>
      <c r="M621" s="104"/>
      <c r="N621" s="111"/>
      <c r="O621" s="386"/>
      <c r="P621" s="315"/>
      <c r="Q621" s="104"/>
      <c r="R621" s="104"/>
      <c r="S621" s="326"/>
      <c r="T621" s="111"/>
      <c r="U621" s="329"/>
      <c r="V621" s="253"/>
      <c r="W621" s="253"/>
      <c r="X621" s="104"/>
      <c r="Y621" s="111"/>
      <c r="Z621" s="309"/>
      <c r="AA621" s="317"/>
      <c r="AB621" s="309"/>
      <c r="AC621" s="297"/>
      <c r="AD621" s="309"/>
      <c r="AE621" s="297"/>
      <c r="AF621" s="297"/>
      <c r="AG621" s="32"/>
      <c r="AH621" s="32"/>
      <c r="AI621" s="326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</row>
    <row r="622" ht="15.75" customHeight="1">
      <c r="A622" s="21"/>
      <c r="B622" s="21"/>
      <c r="C622" s="21"/>
      <c r="D622" s="32"/>
      <c r="E622" s="71"/>
      <c r="F622" s="21"/>
      <c r="G622" s="21"/>
      <c r="H622" s="21"/>
      <c r="I622" s="21"/>
      <c r="J622" s="104"/>
      <c r="K622" s="104"/>
      <c r="L622" s="104"/>
      <c r="M622" s="104"/>
      <c r="N622" s="111"/>
      <c r="O622" s="386"/>
      <c r="P622" s="315"/>
      <c r="Q622" s="104"/>
      <c r="R622" s="104"/>
      <c r="S622" s="326"/>
      <c r="T622" s="111"/>
      <c r="U622" s="329"/>
      <c r="V622" s="253"/>
      <c r="W622" s="253"/>
      <c r="X622" s="104"/>
      <c r="Y622" s="111"/>
      <c r="Z622" s="309"/>
      <c r="AA622" s="317"/>
      <c r="AB622" s="309"/>
      <c r="AC622" s="297"/>
      <c r="AD622" s="309"/>
      <c r="AE622" s="297"/>
      <c r="AF622" s="297"/>
      <c r="AG622" s="32"/>
      <c r="AH622" s="32"/>
      <c r="AI622" s="326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</row>
    <row r="623" ht="15.75" customHeight="1">
      <c r="A623" s="21"/>
      <c r="B623" s="21"/>
      <c r="C623" s="21"/>
      <c r="D623" s="32"/>
      <c r="E623" s="71"/>
      <c r="F623" s="21"/>
      <c r="G623" s="21"/>
      <c r="H623" s="21"/>
      <c r="I623" s="21"/>
      <c r="J623" s="104"/>
      <c r="K623" s="104"/>
      <c r="L623" s="104"/>
      <c r="M623" s="104"/>
      <c r="N623" s="111"/>
      <c r="O623" s="386"/>
      <c r="P623" s="315"/>
      <c r="Q623" s="104"/>
      <c r="R623" s="104"/>
      <c r="S623" s="326"/>
      <c r="T623" s="111"/>
      <c r="U623" s="329"/>
      <c r="V623" s="253"/>
      <c r="W623" s="253"/>
      <c r="X623" s="104"/>
      <c r="Y623" s="111"/>
      <c r="Z623" s="309"/>
      <c r="AA623" s="317"/>
      <c r="AB623" s="309"/>
      <c r="AC623" s="297"/>
      <c r="AD623" s="309"/>
      <c r="AE623" s="297"/>
      <c r="AF623" s="297"/>
      <c r="AG623" s="32"/>
      <c r="AH623" s="32"/>
      <c r="AI623" s="326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</row>
    <row r="624" ht="15.75" customHeight="1">
      <c r="A624" s="21"/>
      <c r="B624" s="21"/>
      <c r="C624" s="21"/>
      <c r="D624" s="32"/>
      <c r="E624" s="71"/>
      <c r="F624" s="21"/>
      <c r="G624" s="21"/>
      <c r="H624" s="21"/>
      <c r="I624" s="21"/>
      <c r="J624" s="104"/>
      <c r="K624" s="104"/>
      <c r="L624" s="104"/>
      <c r="M624" s="104"/>
      <c r="N624" s="111"/>
      <c r="O624" s="386"/>
      <c r="P624" s="315"/>
      <c r="Q624" s="104"/>
      <c r="R624" s="104"/>
      <c r="S624" s="326"/>
      <c r="T624" s="111"/>
      <c r="U624" s="329"/>
      <c r="V624" s="253"/>
      <c r="W624" s="253"/>
      <c r="X624" s="104"/>
      <c r="Y624" s="111"/>
      <c r="Z624" s="309"/>
      <c r="AA624" s="317"/>
      <c r="AB624" s="309"/>
      <c r="AC624" s="297"/>
      <c r="AD624" s="309"/>
      <c r="AE624" s="297"/>
      <c r="AF624" s="297"/>
      <c r="AG624" s="32"/>
      <c r="AH624" s="32"/>
      <c r="AI624" s="326"/>
      <c r="AJ624" s="32"/>
      <c r="AK624" s="32"/>
      <c r="AL624" s="32"/>
      <c r="AM624" s="32"/>
      <c r="AN624" s="32"/>
      <c r="AO624" s="32"/>
      <c r="AP624" s="32"/>
      <c r="AQ624" s="32"/>
      <c r="AR624" s="32"/>
      <c r="AS624" s="32"/>
    </row>
    <row r="625" ht="15.75" customHeight="1">
      <c r="A625" s="21"/>
      <c r="B625" s="21"/>
      <c r="C625" s="21"/>
      <c r="D625" s="32"/>
      <c r="E625" s="71"/>
      <c r="F625" s="21"/>
      <c r="G625" s="21"/>
      <c r="H625" s="21"/>
      <c r="I625" s="21"/>
      <c r="J625" s="104"/>
      <c r="K625" s="104"/>
      <c r="L625" s="104"/>
      <c r="M625" s="104"/>
      <c r="N625" s="111"/>
      <c r="O625" s="386"/>
      <c r="P625" s="315"/>
      <c r="Q625" s="104"/>
      <c r="R625" s="104"/>
      <c r="S625" s="326"/>
      <c r="T625" s="111"/>
      <c r="U625" s="329"/>
      <c r="V625" s="253"/>
      <c r="W625" s="253"/>
      <c r="X625" s="104"/>
      <c r="Y625" s="111"/>
      <c r="Z625" s="309"/>
      <c r="AA625" s="317"/>
      <c r="AB625" s="309"/>
      <c r="AC625" s="297"/>
      <c r="AD625" s="309"/>
      <c r="AE625" s="297"/>
      <c r="AF625" s="297"/>
      <c r="AG625" s="32"/>
      <c r="AH625" s="32"/>
      <c r="AI625" s="326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</row>
    <row r="626" ht="15.75" customHeight="1">
      <c r="A626" s="21"/>
      <c r="B626" s="21"/>
      <c r="C626" s="21"/>
      <c r="D626" s="32"/>
      <c r="E626" s="71"/>
      <c r="F626" s="21"/>
      <c r="G626" s="21"/>
      <c r="H626" s="21"/>
      <c r="I626" s="21"/>
      <c r="J626" s="104"/>
      <c r="K626" s="104"/>
      <c r="L626" s="104"/>
      <c r="M626" s="104"/>
      <c r="N626" s="111"/>
      <c r="O626" s="386"/>
      <c r="P626" s="315"/>
      <c r="Q626" s="104"/>
      <c r="R626" s="104"/>
      <c r="S626" s="326"/>
      <c r="T626" s="111"/>
      <c r="U626" s="329"/>
      <c r="V626" s="253"/>
      <c r="W626" s="253"/>
      <c r="X626" s="104"/>
      <c r="Y626" s="111"/>
      <c r="Z626" s="309"/>
      <c r="AA626" s="317"/>
      <c r="AB626" s="309"/>
      <c r="AC626" s="297"/>
      <c r="AD626" s="309"/>
      <c r="AE626" s="297"/>
      <c r="AF626" s="297"/>
      <c r="AG626" s="32"/>
      <c r="AH626" s="32"/>
      <c r="AI626" s="326"/>
      <c r="AJ626" s="32"/>
      <c r="AK626" s="32"/>
      <c r="AL626" s="32"/>
      <c r="AM626" s="32"/>
      <c r="AN626" s="32"/>
      <c r="AO626" s="32"/>
      <c r="AP626" s="32"/>
      <c r="AQ626" s="32"/>
      <c r="AR626" s="32"/>
      <c r="AS626" s="32"/>
    </row>
    <row r="627" ht="15.75" customHeight="1">
      <c r="A627" s="21"/>
      <c r="B627" s="21"/>
      <c r="C627" s="21"/>
      <c r="D627" s="32"/>
      <c r="E627" s="71"/>
      <c r="F627" s="21"/>
      <c r="G627" s="21"/>
      <c r="H627" s="21"/>
      <c r="I627" s="21"/>
      <c r="J627" s="104"/>
      <c r="K627" s="104"/>
      <c r="L627" s="104"/>
      <c r="M627" s="104"/>
      <c r="N627" s="111"/>
      <c r="O627" s="386"/>
      <c r="P627" s="315"/>
      <c r="Q627" s="104"/>
      <c r="R627" s="104"/>
      <c r="S627" s="326"/>
      <c r="T627" s="111"/>
      <c r="U627" s="329"/>
      <c r="V627" s="253"/>
      <c r="W627" s="253"/>
      <c r="X627" s="104"/>
      <c r="Y627" s="111"/>
      <c r="Z627" s="309"/>
      <c r="AA627" s="317"/>
      <c r="AB627" s="309"/>
      <c r="AC627" s="297"/>
      <c r="AD627" s="309"/>
      <c r="AE627" s="297"/>
      <c r="AF627" s="297"/>
      <c r="AG627" s="32"/>
      <c r="AH627" s="32"/>
      <c r="AI627" s="326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</row>
    <row r="628" ht="15.75" customHeight="1">
      <c r="A628" s="21"/>
      <c r="B628" s="21"/>
      <c r="C628" s="21"/>
      <c r="D628" s="32"/>
      <c r="E628" s="71"/>
      <c r="F628" s="21"/>
      <c r="G628" s="21"/>
      <c r="H628" s="21"/>
      <c r="I628" s="21"/>
      <c r="J628" s="104"/>
      <c r="K628" s="104"/>
      <c r="L628" s="104"/>
      <c r="M628" s="104"/>
      <c r="N628" s="111"/>
      <c r="O628" s="386"/>
      <c r="P628" s="315"/>
      <c r="Q628" s="104"/>
      <c r="R628" s="104"/>
      <c r="S628" s="326"/>
      <c r="T628" s="111"/>
      <c r="U628" s="329"/>
      <c r="V628" s="253"/>
      <c r="W628" s="253"/>
      <c r="X628" s="104"/>
      <c r="Y628" s="111"/>
      <c r="Z628" s="309"/>
      <c r="AA628" s="317"/>
      <c r="AB628" s="309"/>
      <c r="AC628" s="297"/>
      <c r="AD628" s="309"/>
      <c r="AE628" s="297"/>
      <c r="AF628" s="297"/>
      <c r="AG628" s="32"/>
      <c r="AH628" s="32"/>
      <c r="AI628" s="326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</row>
    <row r="629" ht="15.75" customHeight="1">
      <c r="A629" s="21"/>
      <c r="B629" s="21"/>
      <c r="C629" s="21"/>
      <c r="D629" s="32"/>
      <c r="E629" s="71"/>
      <c r="F629" s="21"/>
      <c r="G629" s="21"/>
      <c r="H629" s="21"/>
      <c r="I629" s="21"/>
      <c r="J629" s="104"/>
      <c r="K629" s="104"/>
      <c r="L629" s="104"/>
      <c r="M629" s="104"/>
      <c r="N629" s="111"/>
      <c r="O629" s="386"/>
      <c r="P629" s="315"/>
      <c r="Q629" s="104"/>
      <c r="R629" s="104"/>
      <c r="S629" s="326"/>
      <c r="T629" s="111"/>
      <c r="U629" s="329"/>
      <c r="V629" s="253"/>
      <c r="W629" s="253"/>
      <c r="X629" s="104"/>
      <c r="Y629" s="111"/>
      <c r="Z629" s="309"/>
      <c r="AA629" s="317"/>
      <c r="AB629" s="309"/>
      <c r="AC629" s="297"/>
      <c r="AD629" s="309"/>
      <c r="AE629" s="297"/>
      <c r="AF629" s="297"/>
      <c r="AG629" s="32"/>
      <c r="AH629" s="32"/>
      <c r="AI629" s="326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</row>
    <row r="630" ht="15.75" customHeight="1">
      <c r="A630" s="21"/>
      <c r="B630" s="21"/>
      <c r="C630" s="21"/>
      <c r="D630" s="32"/>
      <c r="E630" s="71"/>
      <c r="F630" s="21"/>
      <c r="G630" s="21"/>
      <c r="H630" s="21"/>
      <c r="I630" s="21"/>
      <c r="J630" s="104"/>
      <c r="K630" s="104"/>
      <c r="L630" s="104"/>
      <c r="M630" s="104"/>
      <c r="N630" s="111"/>
      <c r="O630" s="386"/>
      <c r="P630" s="315"/>
      <c r="Q630" s="104"/>
      <c r="R630" s="104"/>
      <c r="S630" s="326"/>
      <c r="T630" s="111"/>
      <c r="U630" s="329"/>
      <c r="V630" s="253"/>
      <c r="W630" s="253"/>
      <c r="X630" s="104"/>
      <c r="Y630" s="111"/>
      <c r="Z630" s="309"/>
      <c r="AA630" s="317"/>
      <c r="AB630" s="309"/>
      <c r="AC630" s="297"/>
      <c r="AD630" s="309"/>
      <c r="AE630" s="297"/>
      <c r="AF630" s="297"/>
      <c r="AG630" s="32"/>
      <c r="AH630" s="32"/>
      <c r="AI630" s="326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</row>
    <row r="631" ht="15.75" customHeight="1">
      <c r="A631" s="21"/>
      <c r="B631" s="21"/>
      <c r="C631" s="21"/>
      <c r="D631" s="32"/>
      <c r="E631" s="71"/>
      <c r="F631" s="21"/>
      <c r="G631" s="21"/>
      <c r="H631" s="21"/>
      <c r="I631" s="21"/>
      <c r="J631" s="104"/>
      <c r="K631" s="104"/>
      <c r="L631" s="104"/>
      <c r="M631" s="104"/>
      <c r="N631" s="111"/>
      <c r="O631" s="386"/>
      <c r="P631" s="315"/>
      <c r="Q631" s="104"/>
      <c r="R631" s="104"/>
      <c r="S631" s="326"/>
      <c r="T631" s="111"/>
      <c r="U631" s="329"/>
      <c r="V631" s="253"/>
      <c r="W631" s="253"/>
      <c r="X631" s="104"/>
      <c r="Y631" s="111"/>
      <c r="Z631" s="309"/>
      <c r="AA631" s="317"/>
      <c r="AB631" s="309"/>
      <c r="AC631" s="297"/>
      <c r="AD631" s="309"/>
      <c r="AE631" s="297"/>
      <c r="AF631" s="297"/>
      <c r="AG631" s="32"/>
      <c r="AH631" s="32"/>
      <c r="AI631" s="326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</row>
    <row r="632" ht="15.75" customHeight="1">
      <c r="A632" s="21"/>
      <c r="B632" s="21"/>
      <c r="C632" s="21"/>
      <c r="D632" s="32"/>
      <c r="E632" s="71"/>
      <c r="F632" s="21"/>
      <c r="G632" s="21"/>
      <c r="H632" s="21"/>
      <c r="I632" s="21"/>
      <c r="J632" s="104"/>
      <c r="K632" s="104"/>
      <c r="L632" s="104"/>
      <c r="M632" s="104"/>
      <c r="N632" s="111"/>
      <c r="O632" s="386"/>
      <c r="P632" s="315"/>
      <c r="Q632" s="104"/>
      <c r="R632" s="104"/>
      <c r="S632" s="326"/>
      <c r="T632" s="111"/>
      <c r="U632" s="329"/>
      <c r="V632" s="253"/>
      <c r="W632" s="253"/>
      <c r="X632" s="104"/>
      <c r="Y632" s="111"/>
      <c r="Z632" s="309"/>
      <c r="AA632" s="317"/>
      <c r="AB632" s="309"/>
      <c r="AC632" s="297"/>
      <c r="AD632" s="309"/>
      <c r="AE632" s="297"/>
      <c r="AF632" s="297"/>
      <c r="AG632" s="32"/>
      <c r="AH632" s="32"/>
      <c r="AI632" s="326"/>
      <c r="AJ632" s="32"/>
      <c r="AK632" s="32"/>
      <c r="AL632" s="32"/>
      <c r="AM632" s="32"/>
      <c r="AN632" s="32"/>
      <c r="AO632" s="32"/>
      <c r="AP632" s="32"/>
      <c r="AQ632" s="32"/>
      <c r="AR632" s="32"/>
      <c r="AS632" s="32"/>
    </row>
    <row r="633" ht="15.75" customHeight="1">
      <c r="A633" s="21"/>
      <c r="B633" s="21"/>
      <c r="C633" s="21"/>
      <c r="D633" s="32"/>
      <c r="E633" s="71"/>
      <c r="F633" s="21"/>
      <c r="G633" s="21"/>
      <c r="H633" s="21"/>
      <c r="I633" s="21"/>
      <c r="J633" s="104"/>
      <c r="K633" s="104"/>
      <c r="L633" s="104"/>
      <c r="M633" s="104"/>
      <c r="N633" s="111"/>
      <c r="O633" s="386"/>
      <c r="P633" s="315"/>
      <c r="Q633" s="104"/>
      <c r="R633" s="104"/>
      <c r="S633" s="326"/>
      <c r="T633" s="111"/>
      <c r="U633" s="329"/>
      <c r="V633" s="253"/>
      <c r="W633" s="253"/>
      <c r="X633" s="104"/>
      <c r="Y633" s="111"/>
      <c r="Z633" s="309"/>
      <c r="AA633" s="317"/>
      <c r="AB633" s="309"/>
      <c r="AC633" s="297"/>
      <c r="AD633" s="309"/>
      <c r="AE633" s="297"/>
      <c r="AF633" s="297"/>
      <c r="AG633" s="32"/>
      <c r="AH633" s="32"/>
      <c r="AI633" s="326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</row>
    <row r="634" ht="15.75" customHeight="1">
      <c r="A634" s="21"/>
      <c r="B634" s="21"/>
      <c r="C634" s="21"/>
      <c r="D634" s="32"/>
      <c r="E634" s="71"/>
      <c r="F634" s="21"/>
      <c r="G634" s="21"/>
      <c r="H634" s="21"/>
      <c r="I634" s="21"/>
      <c r="J634" s="104"/>
      <c r="K634" s="104"/>
      <c r="L634" s="104"/>
      <c r="M634" s="104"/>
      <c r="N634" s="111"/>
      <c r="O634" s="386"/>
      <c r="P634" s="315"/>
      <c r="Q634" s="104"/>
      <c r="R634" s="104"/>
      <c r="S634" s="326"/>
      <c r="T634" s="111"/>
      <c r="U634" s="329"/>
      <c r="V634" s="253"/>
      <c r="W634" s="253"/>
      <c r="X634" s="104"/>
      <c r="Y634" s="111"/>
      <c r="Z634" s="309"/>
      <c r="AA634" s="317"/>
      <c r="AB634" s="309"/>
      <c r="AC634" s="297"/>
      <c r="AD634" s="309"/>
      <c r="AE634" s="297"/>
      <c r="AF634" s="297"/>
      <c r="AG634" s="32"/>
      <c r="AH634" s="32"/>
      <c r="AI634" s="326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</row>
    <row r="635" ht="15.75" customHeight="1">
      <c r="A635" s="21"/>
      <c r="B635" s="21"/>
      <c r="C635" s="21"/>
      <c r="D635" s="32"/>
      <c r="E635" s="71"/>
      <c r="F635" s="21"/>
      <c r="G635" s="21"/>
      <c r="H635" s="21"/>
      <c r="I635" s="21"/>
      <c r="J635" s="104"/>
      <c r="K635" s="104"/>
      <c r="L635" s="104"/>
      <c r="M635" s="104"/>
      <c r="N635" s="111"/>
      <c r="O635" s="386"/>
      <c r="P635" s="315"/>
      <c r="Q635" s="104"/>
      <c r="R635" s="104"/>
      <c r="S635" s="326"/>
      <c r="T635" s="111"/>
      <c r="U635" s="329"/>
      <c r="V635" s="253"/>
      <c r="W635" s="253"/>
      <c r="X635" s="104"/>
      <c r="Y635" s="111"/>
      <c r="Z635" s="309"/>
      <c r="AA635" s="317"/>
      <c r="AB635" s="309"/>
      <c r="AC635" s="297"/>
      <c r="AD635" s="309"/>
      <c r="AE635" s="297"/>
      <c r="AF635" s="297"/>
      <c r="AG635" s="32"/>
      <c r="AH635" s="32"/>
      <c r="AI635" s="326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</row>
    <row r="636" ht="15.75" customHeight="1">
      <c r="A636" s="21"/>
      <c r="B636" s="21"/>
      <c r="C636" s="21"/>
      <c r="D636" s="32"/>
      <c r="E636" s="71"/>
      <c r="F636" s="21"/>
      <c r="G636" s="21"/>
      <c r="H636" s="21"/>
      <c r="I636" s="21"/>
      <c r="J636" s="104"/>
      <c r="K636" s="104"/>
      <c r="L636" s="104"/>
      <c r="M636" s="104"/>
      <c r="N636" s="111"/>
      <c r="O636" s="386"/>
      <c r="P636" s="315"/>
      <c r="Q636" s="104"/>
      <c r="R636" s="104"/>
      <c r="S636" s="326"/>
      <c r="T636" s="111"/>
      <c r="U636" s="329"/>
      <c r="V636" s="253"/>
      <c r="W636" s="253"/>
      <c r="X636" s="104"/>
      <c r="Y636" s="111"/>
      <c r="Z636" s="309"/>
      <c r="AA636" s="317"/>
      <c r="AB636" s="309"/>
      <c r="AC636" s="297"/>
      <c r="AD636" s="309"/>
      <c r="AE636" s="297"/>
      <c r="AF636" s="297"/>
      <c r="AG636" s="32"/>
      <c r="AH636" s="32"/>
      <c r="AI636" s="326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</row>
    <row r="637" ht="15.75" customHeight="1">
      <c r="A637" s="21"/>
      <c r="B637" s="21"/>
      <c r="C637" s="21"/>
      <c r="D637" s="32"/>
      <c r="E637" s="71"/>
      <c r="F637" s="21"/>
      <c r="G637" s="21"/>
      <c r="H637" s="21"/>
      <c r="I637" s="21"/>
      <c r="J637" s="104"/>
      <c r="K637" s="104"/>
      <c r="L637" s="104"/>
      <c r="M637" s="104"/>
      <c r="N637" s="111"/>
      <c r="O637" s="386"/>
      <c r="P637" s="315"/>
      <c r="Q637" s="104"/>
      <c r="R637" s="104"/>
      <c r="S637" s="326"/>
      <c r="T637" s="111"/>
      <c r="U637" s="329"/>
      <c r="V637" s="253"/>
      <c r="W637" s="253"/>
      <c r="X637" s="104"/>
      <c r="Y637" s="111"/>
      <c r="Z637" s="309"/>
      <c r="AA637" s="317"/>
      <c r="AB637" s="309"/>
      <c r="AC637" s="297"/>
      <c r="AD637" s="309"/>
      <c r="AE637" s="297"/>
      <c r="AF637" s="297"/>
      <c r="AG637" s="32"/>
      <c r="AH637" s="32"/>
      <c r="AI637" s="326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</row>
    <row r="638" ht="15.75" customHeight="1">
      <c r="A638" s="21"/>
      <c r="B638" s="21"/>
      <c r="C638" s="21"/>
      <c r="D638" s="32"/>
      <c r="E638" s="71"/>
      <c r="F638" s="21"/>
      <c r="G638" s="21"/>
      <c r="H638" s="21"/>
      <c r="I638" s="21"/>
      <c r="J638" s="104"/>
      <c r="K638" s="104"/>
      <c r="L638" s="104"/>
      <c r="M638" s="104"/>
      <c r="N638" s="111"/>
      <c r="O638" s="386"/>
      <c r="P638" s="315"/>
      <c r="Q638" s="104"/>
      <c r="R638" s="104"/>
      <c r="S638" s="326"/>
      <c r="T638" s="111"/>
      <c r="U638" s="329"/>
      <c r="V638" s="253"/>
      <c r="W638" s="253"/>
      <c r="X638" s="104"/>
      <c r="Y638" s="111"/>
      <c r="Z638" s="309"/>
      <c r="AA638" s="317"/>
      <c r="AB638" s="309"/>
      <c r="AC638" s="297"/>
      <c r="AD638" s="309"/>
      <c r="AE638" s="297"/>
      <c r="AF638" s="297"/>
      <c r="AG638" s="32"/>
      <c r="AH638" s="32"/>
      <c r="AI638" s="326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</row>
    <row r="639" ht="15.75" customHeight="1">
      <c r="A639" s="21"/>
      <c r="B639" s="21"/>
      <c r="C639" s="21"/>
      <c r="D639" s="32"/>
      <c r="E639" s="71"/>
      <c r="F639" s="21"/>
      <c r="G639" s="21"/>
      <c r="H639" s="21"/>
      <c r="I639" s="21"/>
      <c r="J639" s="104"/>
      <c r="K639" s="104"/>
      <c r="L639" s="104"/>
      <c r="M639" s="104"/>
      <c r="N639" s="111"/>
      <c r="O639" s="386"/>
      <c r="P639" s="315"/>
      <c r="Q639" s="104"/>
      <c r="R639" s="104"/>
      <c r="S639" s="326"/>
      <c r="T639" s="111"/>
      <c r="U639" s="329"/>
      <c r="V639" s="253"/>
      <c r="W639" s="253"/>
      <c r="X639" s="104"/>
      <c r="Y639" s="111"/>
      <c r="Z639" s="309"/>
      <c r="AA639" s="317"/>
      <c r="AB639" s="309"/>
      <c r="AC639" s="297"/>
      <c r="AD639" s="309"/>
      <c r="AE639" s="297"/>
      <c r="AF639" s="297"/>
      <c r="AG639" s="32"/>
      <c r="AH639" s="32"/>
      <c r="AI639" s="326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</row>
    <row r="640" ht="15.75" customHeight="1">
      <c r="A640" s="21"/>
      <c r="B640" s="21"/>
      <c r="C640" s="21"/>
      <c r="D640" s="32"/>
      <c r="E640" s="71"/>
      <c r="F640" s="21"/>
      <c r="G640" s="21"/>
      <c r="H640" s="21"/>
      <c r="I640" s="21"/>
      <c r="J640" s="104"/>
      <c r="K640" s="104"/>
      <c r="L640" s="104"/>
      <c r="M640" s="104"/>
      <c r="N640" s="111"/>
      <c r="O640" s="386"/>
      <c r="P640" s="315"/>
      <c r="Q640" s="104"/>
      <c r="R640" s="104"/>
      <c r="S640" s="326"/>
      <c r="T640" s="111"/>
      <c r="U640" s="329"/>
      <c r="V640" s="253"/>
      <c r="W640" s="253"/>
      <c r="X640" s="104"/>
      <c r="Y640" s="111"/>
      <c r="Z640" s="309"/>
      <c r="AA640" s="317"/>
      <c r="AB640" s="309"/>
      <c r="AC640" s="297"/>
      <c r="AD640" s="309"/>
      <c r="AE640" s="297"/>
      <c r="AF640" s="297"/>
      <c r="AG640" s="32"/>
      <c r="AH640" s="32"/>
      <c r="AI640" s="326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</row>
    <row r="641" ht="15.75" customHeight="1">
      <c r="A641" s="21"/>
      <c r="B641" s="21"/>
      <c r="C641" s="21"/>
      <c r="D641" s="32"/>
      <c r="E641" s="71"/>
      <c r="F641" s="21"/>
      <c r="G641" s="21"/>
      <c r="H641" s="21"/>
      <c r="I641" s="21"/>
      <c r="J641" s="104"/>
      <c r="K641" s="104"/>
      <c r="L641" s="104"/>
      <c r="M641" s="104"/>
      <c r="N641" s="111"/>
      <c r="O641" s="386"/>
      <c r="P641" s="315"/>
      <c r="Q641" s="104"/>
      <c r="R641" s="104"/>
      <c r="S641" s="326"/>
      <c r="T641" s="111"/>
      <c r="U641" s="329"/>
      <c r="V641" s="253"/>
      <c r="W641" s="253"/>
      <c r="X641" s="104"/>
      <c r="Y641" s="111"/>
      <c r="Z641" s="309"/>
      <c r="AA641" s="317"/>
      <c r="AB641" s="309"/>
      <c r="AC641" s="297"/>
      <c r="AD641" s="309"/>
      <c r="AE641" s="297"/>
      <c r="AF641" s="297"/>
      <c r="AG641" s="32"/>
      <c r="AH641" s="32"/>
      <c r="AI641" s="326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</row>
    <row r="642" ht="15.75" customHeight="1">
      <c r="A642" s="21"/>
      <c r="B642" s="21"/>
      <c r="C642" s="21"/>
      <c r="D642" s="32"/>
      <c r="E642" s="71"/>
      <c r="F642" s="21"/>
      <c r="G642" s="21"/>
      <c r="H642" s="21"/>
      <c r="I642" s="21"/>
      <c r="J642" s="104"/>
      <c r="K642" s="104"/>
      <c r="L642" s="104"/>
      <c r="M642" s="104"/>
      <c r="N642" s="111"/>
      <c r="O642" s="386"/>
      <c r="P642" s="315"/>
      <c r="Q642" s="104"/>
      <c r="R642" s="104"/>
      <c r="S642" s="326"/>
      <c r="T642" s="111"/>
      <c r="U642" s="329"/>
      <c r="V642" s="253"/>
      <c r="W642" s="253"/>
      <c r="X642" s="104"/>
      <c r="Y642" s="111"/>
      <c r="Z642" s="309"/>
      <c r="AA642" s="317"/>
      <c r="AB642" s="309"/>
      <c r="AC642" s="297"/>
      <c r="AD642" s="309"/>
      <c r="AE642" s="297"/>
      <c r="AF642" s="297"/>
      <c r="AG642" s="32"/>
      <c r="AH642" s="32"/>
      <c r="AI642" s="326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</row>
    <row r="643" ht="15.75" customHeight="1">
      <c r="A643" s="21"/>
      <c r="B643" s="21"/>
      <c r="C643" s="21"/>
      <c r="D643" s="32"/>
      <c r="E643" s="71"/>
      <c r="F643" s="21"/>
      <c r="G643" s="21"/>
      <c r="H643" s="21"/>
      <c r="I643" s="21"/>
      <c r="J643" s="104"/>
      <c r="K643" s="104"/>
      <c r="L643" s="104"/>
      <c r="M643" s="104"/>
      <c r="N643" s="111"/>
      <c r="O643" s="386"/>
      <c r="P643" s="315"/>
      <c r="Q643" s="104"/>
      <c r="R643" s="104"/>
      <c r="S643" s="326"/>
      <c r="T643" s="111"/>
      <c r="U643" s="329"/>
      <c r="V643" s="253"/>
      <c r="W643" s="253"/>
      <c r="X643" s="104"/>
      <c r="Y643" s="111"/>
      <c r="Z643" s="309"/>
      <c r="AA643" s="317"/>
      <c r="AB643" s="309"/>
      <c r="AC643" s="297"/>
      <c r="AD643" s="309"/>
      <c r="AE643" s="297"/>
      <c r="AF643" s="297"/>
      <c r="AG643" s="32"/>
      <c r="AH643" s="32"/>
      <c r="AI643" s="326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</row>
    <row r="644" ht="15.75" customHeight="1">
      <c r="A644" s="21"/>
      <c r="B644" s="21"/>
      <c r="C644" s="21"/>
      <c r="D644" s="32"/>
      <c r="E644" s="71"/>
      <c r="F644" s="21"/>
      <c r="G644" s="21"/>
      <c r="H644" s="21"/>
      <c r="I644" s="21"/>
      <c r="J644" s="104"/>
      <c r="K644" s="104"/>
      <c r="L644" s="104"/>
      <c r="M644" s="104"/>
      <c r="N644" s="111"/>
      <c r="O644" s="386"/>
      <c r="P644" s="315"/>
      <c r="Q644" s="104"/>
      <c r="R644" s="104"/>
      <c r="S644" s="326"/>
      <c r="T644" s="111"/>
      <c r="U644" s="329"/>
      <c r="V644" s="253"/>
      <c r="W644" s="253"/>
      <c r="X644" s="104"/>
      <c r="Y644" s="111"/>
      <c r="Z644" s="309"/>
      <c r="AA644" s="317"/>
      <c r="AB644" s="309"/>
      <c r="AC644" s="297"/>
      <c r="AD644" s="309"/>
      <c r="AE644" s="297"/>
      <c r="AF644" s="297"/>
      <c r="AG644" s="32"/>
      <c r="AH644" s="32"/>
      <c r="AI644" s="326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</row>
    <row r="645" ht="15.75" customHeight="1">
      <c r="A645" s="21"/>
      <c r="B645" s="21"/>
      <c r="C645" s="21"/>
      <c r="D645" s="32"/>
      <c r="E645" s="71"/>
      <c r="F645" s="21"/>
      <c r="G645" s="21"/>
      <c r="H645" s="21"/>
      <c r="I645" s="21"/>
      <c r="J645" s="104"/>
      <c r="K645" s="104"/>
      <c r="L645" s="104"/>
      <c r="M645" s="104"/>
      <c r="N645" s="111"/>
      <c r="O645" s="386"/>
      <c r="P645" s="315"/>
      <c r="Q645" s="104"/>
      <c r="R645" s="104"/>
      <c r="S645" s="326"/>
      <c r="T645" s="111"/>
      <c r="U645" s="329"/>
      <c r="V645" s="253"/>
      <c r="W645" s="253"/>
      <c r="X645" s="104"/>
      <c r="Y645" s="111"/>
      <c r="Z645" s="309"/>
      <c r="AA645" s="317"/>
      <c r="AB645" s="309"/>
      <c r="AC645" s="297"/>
      <c r="AD645" s="309"/>
      <c r="AE645" s="297"/>
      <c r="AF645" s="297"/>
      <c r="AG645" s="32"/>
      <c r="AH645" s="32"/>
      <c r="AI645" s="326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</row>
    <row r="646" ht="15.75" customHeight="1">
      <c r="A646" s="21"/>
      <c r="B646" s="21"/>
      <c r="C646" s="21"/>
      <c r="D646" s="32"/>
      <c r="E646" s="71"/>
      <c r="F646" s="21"/>
      <c r="G646" s="21"/>
      <c r="H646" s="21"/>
      <c r="I646" s="21"/>
      <c r="J646" s="104"/>
      <c r="K646" s="104"/>
      <c r="L646" s="104"/>
      <c r="M646" s="104"/>
      <c r="N646" s="111"/>
      <c r="O646" s="386"/>
      <c r="P646" s="315"/>
      <c r="Q646" s="104"/>
      <c r="R646" s="104"/>
      <c r="S646" s="326"/>
      <c r="T646" s="111"/>
      <c r="U646" s="329"/>
      <c r="V646" s="253"/>
      <c r="W646" s="253"/>
      <c r="X646" s="104"/>
      <c r="Y646" s="111"/>
      <c r="Z646" s="309"/>
      <c r="AA646" s="317"/>
      <c r="AB646" s="309"/>
      <c r="AC646" s="297"/>
      <c r="AD646" s="309"/>
      <c r="AE646" s="297"/>
      <c r="AF646" s="297"/>
      <c r="AG646" s="32"/>
      <c r="AH646" s="32"/>
      <c r="AI646" s="326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</row>
    <row r="647" ht="15.75" customHeight="1">
      <c r="A647" s="21"/>
      <c r="B647" s="21"/>
      <c r="C647" s="21"/>
      <c r="D647" s="32"/>
      <c r="E647" s="71"/>
      <c r="F647" s="21"/>
      <c r="G647" s="21"/>
      <c r="H647" s="21"/>
      <c r="I647" s="21"/>
      <c r="J647" s="104"/>
      <c r="K647" s="104"/>
      <c r="L647" s="104"/>
      <c r="M647" s="104"/>
      <c r="N647" s="111"/>
      <c r="O647" s="386"/>
      <c r="P647" s="315"/>
      <c r="Q647" s="104"/>
      <c r="R647" s="104"/>
      <c r="S647" s="326"/>
      <c r="T647" s="111"/>
      <c r="U647" s="329"/>
      <c r="V647" s="253"/>
      <c r="W647" s="253"/>
      <c r="X647" s="104"/>
      <c r="Y647" s="111"/>
      <c r="Z647" s="309"/>
      <c r="AA647" s="317"/>
      <c r="AB647" s="309"/>
      <c r="AC647" s="297"/>
      <c r="AD647" s="309"/>
      <c r="AE647" s="297"/>
      <c r="AF647" s="297"/>
      <c r="AG647" s="32"/>
      <c r="AH647" s="32"/>
      <c r="AI647" s="326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</row>
    <row r="648" ht="15.75" customHeight="1">
      <c r="A648" s="21"/>
      <c r="B648" s="21"/>
      <c r="C648" s="21"/>
      <c r="D648" s="32"/>
      <c r="E648" s="71"/>
      <c r="F648" s="21"/>
      <c r="G648" s="21"/>
      <c r="H648" s="21"/>
      <c r="I648" s="21"/>
      <c r="J648" s="104"/>
      <c r="K648" s="104"/>
      <c r="L648" s="104"/>
      <c r="M648" s="104"/>
      <c r="N648" s="111"/>
      <c r="O648" s="386"/>
      <c r="P648" s="315"/>
      <c r="Q648" s="104"/>
      <c r="R648" s="104"/>
      <c r="S648" s="326"/>
      <c r="T648" s="111"/>
      <c r="U648" s="329"/>
      <c r="V648" s="253"/>
      <c r="W648" s="253"/>
      <c r="X648" s="104"/>
      <c r="Y648" s="111"/>
      <c r="Z648" s="309"/>
      <c r="AA648" s="317"/>
      <c r="AB648" s="309"/>
      <c r="AC648" s="297"/>
      <c r="AD648" s="309"/>
      <c r="AE648" s="297"/>
      <c r="AF648" s="297"/>
      <c r="AG648" s="32"/>
      <c r="AH648" s="32"/>
      <c r="AI648" s="326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</row>
    <row r="649" ht="15.75" customHeight="1">
      <c r="A649" s="21"/>
      <c r="B649" s="21"/>
      <c r="C649" s="21"/>
      <c r="D649" s="32"/>
      <c r="E649" s="71"/>
      <c r="F649" s="21"/>
      <c r="G649" s="21"/>
      <c r="H649" s="21"/>
      <c r="I649" s="21"/>
      <c r="J649" s="104"/>
      <c r="K649" s="104"/>
      <c r="L649" s="104"/>
      <c r="M649" s="104"/>
      <c r="N649" s="111"/>
      <c r="O649" s="386"/>
      <c r="P649" s="315"/>
      <c r="Q649" s="104"/>
      <c r="R649" s="104"/>
      <c r="S649" s="326"/>
      <c r="T649" s="111"/>
      <c r="U649" s="329"/>
      <c r="V649" s="253"/>
      <c r="W649" s="253"/>
      <c r="X649" s="104"/>
      <c r="Y649" s="111"/>
      <c r="Z649" s="309"/>
      <c r="AA649" s="317"/>
      <c r="AB649" s="309"/>
      <c r="AC649" s="297"/>
      <c r="AD649" s="309"/>
      <c r="AE649" s="297"/>
      <c r="AF649" s="297"/>
      <c r="AG649" s="32"/>
      <c r="AH649" s="32"/>
      <c r="AI649" s="326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</row>
    <row r="650" ht="15.75" customHeight="1">
      <c r="A650" s="21"/>
      <c r="B650" s="21"/>
      <c r="C650" s="21"/>
      <c r="D650" s="32"/>
      <c r="E650" s="71"/>
      <c r="F650" s="21"/>
      <c r="G650" s="21"/>
      <c r="H650" s="21"/>
      <c r="I650" s="21"/>
      <c r="J650" s="104"/>
      <c r="K650" s="104"/>
      <c r="L650" s="104"/>
      <c r="M650" s="104"/>
      <c r="N650" s="111"/>
      <c r="O650" s="386"/>
      <c r="P650" s="315"/>
      <c r="Q650" s="104"/>
      <c r="R650" s="104"/>
      <c r="S650" s="326"/>
      <c r="T650" s="111"/>
      <c r="U650" s="329"/>
      <c r="V650" s="253"/>
      <c r="W650" s="253"/>
      <c r="X650" s="104"/>
      <c r="Y650" s="111"/>
      <c r="Z650" s="309"/>
      <c r="AA650" s="317"/>
      <c r="AB650" s="309"/>
      <c r="AC650" s="297"/>
      <c r="AD650" s="309"/>
      <c r="AE650" s="297"/>
      <c r="AF650" s="297"/>
      <c r="AG650" s="32"/>
      <c r="AH650" s="32"/>
      <c r="AI650" s="326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</row>
    <row r="651" ht="15.75" customHeight="1">
      <c r="A651" s="21"/>
      <c r="B651" s="21"/>
      <c r="C651" s="21"/>
      <c r="D651" s="32"/>
      <c r="E651" s="71"/>
      <c r="F651" s="21"/>
      <c r="G651" s="21"/>
      <c r="H651" s="21"/>
      <c r="I651" s="21"/>
      <c r="J651" s="104"/>
      <c r="K651" s="104"/>
      <c r="L651" s="104"/>
      <c r="M651" s="104"/>
      <c r="N651" s="111"/>
      <c r="O651" s="386"/>
      <c r="P651" s="315"/>
      <c r="Q651" s="104"/>
      <c r="R651" s="104"/>
      <c r="S651" s="326"/>
      <c r="T651" s="111"/>
      <c r="U651" s="329"/>
      <c r="V651" s="253"/>
      <c r="W651" s="253"/>
      <c r="X651" s="104"/>
      <c r="Y651" s="111"/>
      <c r="Z651" s="309"/>
      <c r="AA651" s="317"/>
      <c r="AB651" s="309"/>
      <c r="AC651" s="297"/>
      <c r="AD651" s="309"/>
      <c r="AE651" s="297"/>
      <c r="AF651" s="297"/>
      <c r="AG651" s="32"/>
      <c r="AH651" s="32"/>
      <c r="AI651" s="326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</row>
    <row r="652" ht="15.75" customHeight="1">
      <c r="A652" s="21"/>
      <c r="B652" s="21"/>
      <c r="C652" s="21"/>
      <c r="D652" s="32"/>
      <c r="E652" s="71"/>
      <c r="F652" s="21"/>
      <c r="G652" s="21"/>
      <c r="H652" s="21"/>
      <c r="I652" s="21"/>
      <c r="J652" s="104"/>
      <c r="K652" s="104"/>
      <c r="L652" s="104"/>
      <c r="M652" s="104"/>
      <c r="N652" s="111"/>
      <c r="O652" s="386"/>
      <c r="P652" s="315"/>
      <c r="Q652" s="104"/>
      <c r="R652" s="104"/>
      <c r="S652" s="326"/>
      <c r="T652" s="111"/>
      <c r="U652" s="329"/>
      <c r="V652" s="253"/>
      <c r="W652" s="253"/>
      <c r="X652" s="104"/>
      <c r="Y652" s="111"/>
      <c r="Z652" s="309"/>
      <c r="AA652" s="317"/>
      <c r="AB652" s="309"/>
      <c r="AC652" s="297"/>
      <c r="AD652" s="309"/>
      <c r="AE652" s="297"/>
      <c r="AF652" s="297"/>
      <c r="AG652" s="32"/>
      <c r="AH652" s="32"/>
      <c r="AI652" s="326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</row>
    <row r="653" ht="15.75" customHeight="1">
      <c r="A653" s="21"/>
      <c r="B653" s="21"/>
      <c r="C653" s="21"/>
      <c r="D653" s="32"/>
      <c r="E653" s="71"/>
      <c r="F653" s="21"/>
      <c r="G653" s="21"/>
      <c r="H653" s="21"/>
      <c r="I653" s="21"/>
      <c r="J653" s="104"/>
      <c r="K653" s="104"/>
      <c r="L653" s="104"/>
      <c r="M653" s="104"/>
      <c r="N653" s="111"/>
      <c r="O653" s="386"/>
      <c r="P653" s="315"/>
      <c r="Q653" s="104"/>
      <c r="R653" s="104"/>
      <c r="S653" s="326"/>
      <c r="T653" s="111"/>
      <c r="U653" s="329"/>
      <c r="V653" s="253"/>
      <c r="W653" s="253"/>
      <c r="X653" s="104"/>
      <c r="Y653" s="111"/>
      <c r="Z653" s="309"/>
      <c r="AA653" s="317"/>
      <c r="AB653" s="309"/>
      <c r="AC653" s="297"/>
      <c r="AD653" s="309"/>
      <c r="AE653" s="297"/>
      <c r="AF653" s="297"/>
      <c r="AG653" s="32"/>
      <c r="AH653" s="32"/>
      <c r="AI653" s="326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</row>
    <row r="654" ht="15.75" customHeight="1">
      <c r="A654" s="21"/>
      <c r="B654" s="21"/>
      <c r="C654" s="21"/>
      <c r="D654" s="32"/>
      <c r="E654" s="71"/>
      <c r="F654" s="21"/>
      <c r="G654" s="21"/>
      <c r="H654" s="21"/>
      <c r="I654" s="21"/>
      <c r="J654" s="104"/>
      <c r="K654" s="104"/>
      <c r="L654" s="104"/>
      <c r="M654" s="104"/>
      <c r="N654" s="111"/>
      <c r="O654" s="386"/>
      <c r="P654" s="315"/>
      <c r="Q654" s="104"/>
      <c r="R654" s="104"/>
      <c r="S654" s="326"/>
      <c r="T654" s="111"/>
      <c r="U654" s="329"/>
      <c r="V654" s="253"/>
      <c r="W654" s="253"/>
      <c r="X654" s="104"/>
      <c r="Y654" s="111"/>
      <c r="Z654" s="309"/>
      <c r="AA654" s="317"/>
      <c r="AB654" s="309"/>
      <c r="AC654" s="297"/>
      <c r="AD654" s="309"/>
      <c r="AE654" s="297"/>
      <c r="AF654" s="297"/>
      <c r="AG654" s="32"/>
      <c r="AH654" s="32"/>
      <c r="AI654" s="326"/>
      <c r="AJ654" s="32"/>
      <c r="AK654" s="32"/>
      <c r="AL654" s="32"/>
      <c r="AM654" s="32"/>
      <c r="AN654" s="32"/>
      <c r="AO654" s="32"/>
      <c r="AP654" s="32"/>
      <c r="AQ654" s="32"/>
      <c r="AR654" s="32"/>
      <c r="AS654" s="32"/>
    </row>
    <row r="655" ht="15.75" customHeight="1">
      <c r="A655" s="21"/>
      <c r="B655" s="21"/>
      <c r="C655" s="21"/>
      <c r="D655" s="32"/>
      <c r="E655" s="71"/>
      <c r="F655" s="21"/>
      <c r="G655" s="21"/>
      <c r="H655" s="21"/>
      <c r="I655" s="21"/>
      <c r="J655" s="104"/>
      <c r="K655" s="104"/>
      <c r="L655" s="104"/>
      <c r="M655" s="104"/>
      <c r="N655" s="111"/>
      <c r="O655" s="386"/>
      <c r="P655" s="315"/>
      <c r="Q655" s="104"/>
      <c r="R655" s="104"/>
      <c r="S655" s="326"/>
      <c r="T655" s="111"/>
      <c r="U655" s="329"/>
      <c r="V655" s="253"/>
      <c r="W655" s="253"/>
      <c r="X655" s="104"/>
      <c r="Y655" s="111"/>
      <c r="Z655" s="309"/>
      <c r="AA655" s="317"/>
      <c r="AB655" s="309"/>
      <c r="AC655" s="297"/>
      <c r="AD655" s="309"/>
      <c r="AE655" s="297"/>
      <c r="AF655" s="297"/>
      <c r="AG655" s="32"/>
      <c r="AH655" s="32"/>
      <c r="AI655" s="326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</row>
    <row r="656" ht="15.75" customHeight="1">
      <c r="A656" s="21"/>
      <c r="B656" s="21"/>
      <c r="C656" s="21"/>
      <c r="D656" s="32"/>
      <c r="E656" s="71"/>
      <c r="F656" s="21"/>
      <c r="G656" s="21"/>
      <c r="H656" s="21"/>
      <c r="I656" s="21"/>
      <c r="J656" s="104"/>
      <c r="K656" s="104"/>
      <c r="L656" s="104"/>
      <c r="M656" s="104"/>
      <c r="N656" s="111"/>
      <c r="O656" s="386"/>
      <c r="P656" s="315"/>
      <c r="Q656" s="104"/>
      <c r="R656" s="104"/>
      <c r="S656" s="326"/>
      <c r="T656" s="111"/>
      <c r="U656" s="329"/>
      <c r="V656" s="253"/>
      <c r="W656" s="253"/>
      <c r="X656" s="104"/>
      <c r="Y656" s="111"/>
      <c r="Z656" s="309"/>
      <c r="AA656" s="317"/>
      <c r="AB656" s="309"/>
      <c r="AC656" s="297"/>
      <c r="AD656" s="309"/>
      <c r="AE656" s="297"/>
      <c r="AF656" s="297"/>
      <c r="AG656" s="32"/>
      <c r="AH656" s="32"/>
      <c r="AI656" s="326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</row>
    <row r="657" ht="15.75" customHeight="1">
      <c r="A657" s="21"/>
      <c r="B657" s="21"/>
      <c r="C657" s="21"/>
      <c r="D657" s="32"/>
      <c r="E657" s="71"/>
      <c r="F657" s="21"/>
      <c r="G657" s="21"/>
      <c r="H657" s="21"/>
      <c r="I657" s="21"/>
      <c r="J657" s="104"/>
      <c r="K657" s="104"/>
      <c r="L657" s="104"/>
      <c r="M657" s="104"/>
      <c r="N657" s="111"/>
      <c r="O657" s="386"/>
      <c r="P657" s="315"/>
      <c r="Q657" s="104"/>
      <c r="R657" s="104"/>
      <c r="S657" s="326"/>
      <c r="T657" s="111"/>
      <c r="U657" s="329"/>
      <c r="V657" s="253"/>
      <c r="W657" s="253"/>
      <c r="X657" s="104"/>
      <c r="Y657" s="111"/>
      <c r="Z657" s="309"/>
      <c r="AA657" s="317"/>
      <c r="AB657" s="309"/>
      <c r="AC657" s="297"/>
      <c r="AD657" s="309"/>
      <c r="AE657" s="297"/>
      <c r="AF657" s="297"/>
      <c r="AG657" s="32"/>
      <c r="AH657" s="32"/>
      <c r="AI657" s="326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</row>
    <row r="658" ht="15.75" customHeight="1">
      <c r="A658" s="21"/>
      <c r="B658" s="21"/>
      <c r="C658" s="21"/>
      <c r="D658" s="32"/>
      <c r="E658" s="71"/>
      <c r="F658" s="21"/>
      <c r="G658" s="21"/>
      <c r="H658" s="21"/>
      <c r="I658" s="21"/>
      <c r="J658" s="104"/>
      <c r="K658" s="104"/>
      <c r="L658" s="104"/>
      <c r="M658" s="104"/>
      <c r="N658" s="111"/>
      <c r="O658" s="386"/>
      <c r="P658" s="315"/>
      <c r="Q658" s="104"/>
      <c r="R658" s="104"/>
      <c r="S658" s="326"/>
      <c r="T658" s="111"/>
      <c r="U658" s="329"/>
      <c r="V658" s="253"/>
      <c r="W658" s="253"/>
      <c r="X658" s="104"/>
      <c r="Y658" s="111"/>
      <c r="Z658" s="309"/>
      <c r="AA658" s="317"/>
      <c r="AB658" s="309"/>
      <c r="AC658" s="297"/>
      <c r="AD658" s="309"/>
      <c r="AE658" s="297"/>
      <c r="AF658" s="297"/>
      <c r="AG658" s="32"/>
      <c r="AH658" s="32"/>
      <c r="AI658" s="326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</row>
    <row r="659" ht="15.75" customHeight="1">
      <c r="A659" s="21"/>
      <c r="B659" s="21"/>
      <c r="C659" s="21"/>
      <c r="D659" s="32"/>
      <c r="E659" s="71"/>
      <c r="F659" s="21"/>
      <c r="G659" s="21"/>
      <c r="H659" s="21"/>
      <c r="I659" s="21"/>
      <c r="J659" s="104"/>
      <c r="K659" s="104"/>
      <c r="L659" s="104"/>
      <c r="M659" s="104"/>
      <c r="N659" s="111"/>
      <c r="O659" s="386"/>
      <c r="P659" s="315"/>
      <c r="Q659" s="104"/>
      <c r="R659" s="104"/>
      <c r="S659" s="326"/>
      <c r="T659" s="111"/>
      <c r="U659" s="329"/>
      <c r="V659" s="253"/>
      <c r="W659" s="253"/>
      <c r="X659" s="104"/>
      <c r="Y659" s="111"/>
      <c r="Z659" s="309"/>
      <c r="AA659" s="317"/>
      <c r="AB659" s="309"/>
      <c r="AC659" s="297"/>
      <c r="AD659" s="309"/>
      <c r="AE659" s="297"/>
      <c r="AF659" s="297"/>
      <c r="AG659" s="32"/>
      <c r="AH659" s="32"/>
      <c r="AI659" s="326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</row>
    <row r="660" ht="15.75" customHeight="1">
      <c r="A660" s="21"/>
      <c r="B660" s="21"/>
      <c r="C660" s="21"/>
      <c r="D660" s="32"/>
      <c r="E660" s="71"/>
      <c r="F660" s="21"/>
      <c r="G660" s="21"/>
      <c r="H660" s="21"/>
      <c r="I660" s="21"/>
      <c r="J660" s="104"/>
      <c r="K660" s="104"/>
      <c r="L660" s="104"/>
      <c r="M660" s="104"/>
      <c r="N660" s="111"/>
      <c r="O660" s="386"/>
      <c r="P660" s="315"/>
      <c r="Q660" s="104"/>
      <c r="R660" s="104"/>
      <c r="S660" s="326"/>
      <c r="T660" s="111"/>
      <c r="U660" s="329"/>
      <c r="V660" s="253"/>
      <c r="W660" s="253"/>
      <c r="X660" s="104"/>
      <c r="Y660" s="111"/>
      <c r="Z660" s="309"/>
      <c r="AA660" s="317"/>
      <c r="AB660" s="309"/>
      <c r="AC660" s="297"/>
      <c r="AD660" s="309"/>
      <c r="AE660" s="297"/>
      <c r="AF660" s="297"/>
      <c r="AG660" s="32"/>
      <c r="AH660" s="32"/>
      <c r="AI660" s="326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</row>
    <row r="661" ht="15.75" customHeight="1">
      <c r="A661" s="21"/>
      <c r="B661" s="21"/>
      <c r="C661" s="21"/>
      <c r="D661" s="32"/>
      <c r="E661" s="71"/>
      <c r="F661" s="21"/>
      <c r="G661" s="21"/>
      <c r="H661" s="21"/>
      <c r="I661" s="21"/>
      <c r="J661" s="104"/>
      <c r="K661" s="104"/>
      <c r="L661" s="104"/>
      <c r="M661" s="104"/>
      <c r="N661" s="111"/>
      <c r="O661" s="386"/>
      <c r="P661" s="315"/>
      <c r="Q661" s="104"/>
      <c r="R661" s="104"/>
      <c r="S661" s="326"/>
      <c r="T661" s="111"/>
      <c r="U661" s="329"/>
      <c r="V661" s="253"/>
      <c r="W661" s="253"/>
      <c r="X661" s="104"/>
      <c r="Y661" s="111"/>
      <c r="Z661" s="309"/>
      <c r="AA661" s="317"/>
      <c r="AB661" s="309"/>
      <c r="AC661" s="297"/>
      <c r="AD661" s="309"/>
      <c r="AE661" s="297"/>
      <c r="AF661" s="297"/>
      <c r="AG661" s="32"/>
      <c r="AH661" s="32"/>
      <c r="AI661" s="326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</row>
    <row r="662" ht="15.75" customHeight="1">
      <c r="A662" s="21"/>
      <c r="B662" s="21"/>
      <c r="C662" s="21"/>
      <c r="D662" s="32"/>
      <c r="E662" s="71"/>
      <c r="F662" s="21"/>
      <c r="G662" s="21"/>
      <c r="H662" s="21"/>
      <c r="I662" s="21"/>
      <c r="J662" s="104"/>
      <c r="K662" s="104"/>
      <c r="L662" s="104"/>
      <c r="M662" s="104"/>
      <c r="N662" s="111"/>
      <c r="O662" s="386"/>
      <c r="P662" s="315"/>
      <c r="Q662" s="104"/>
      <c r="R662" s="104"/>
      <c r="S662" s="326"/>
      <c r="T662" s="111"/>
      <c r="U662" s="329"/>
      <c r="V662" s="253"/>
      <c r="W662" s="253"/>
      <c r="X662" s="104"/>
      <c r="Y662" s="111"/>
      <c r="Z662" s="309"/>
      <c r="AA662" s="317"/>
      <c r="AB662" s="309"/>
      <c r="AC662" s="297"/>
      <c r="AD662" s="309"/>
      <c r="AE662" s="297"/>
      <c r="AF662" s="297"/>
      <c r="AG662" s="32"/>
      <c r="AH662" s="32"/>
      <c r="AI662" s="326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</row>
    <row r="663" ht="15.75" customHeight="1">
      <c r="A663" s="21"/>
      <c r="B663" s="21"/>
      <c r="C663" s="21"/>
      <c r="D663" s="32"/>
      <c r="E663" s="71"/>
      <c r="F663" s="21"/>
      <c r="G663" s="21"/>
      <c r="H663" s="21"/>
      <c r="I663" s="21"/>
      <c r="J663" s="104"/>
      <c r="K663" s="104"/>
      <c r="L663" s="104"/>
      <c r="M663" s="104"/>
      <c r="N663" s="111"/>
      <c r="O663" s="386"/>
      <c r="P663" s="315"/>
      <c r="Q663" s="104"/>
      <c r="R663" s="104"/>
      <c r="S663" s="326"/>
      <c r="T663" s="111"/>
      <c r="U663" s="329"/>
      <c r="V663" s="253"/>
      <c r="W663" s="253"/>
      <c r="X663" s="104"/>
      <c r="Y663" s="111"/>
      <c r="Z663" s="309"/>
      <c r="AA663" s="317"/>
      <c r="AB663" s="309"/>
      <c r="AC663" s="297"/>
      <c r="AD663" s="309"/>
      <c r="AE663" s="297"/>
      <c r="AF663" s="297"/>
      <c r="AG663" s="32"/>
      <c r="AH663" s="32"/>
      <c r="AI663" s="326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</row>
    <row r="664" ht="15.75" customHeight="1">
      <c r="A664" s="21"/>
      <c r="B664" s="21"/>
      <c r="C664" s="21"/>
      <c r="D664" s="32"/>
      <c r="E664" s="71"/>
      <c r="F664" s="21"/>
      <c r="G664" s="21"/>
      <c r="H664" s="21"/>
      <c r="I664" s="21"/>
      <c r="J664" s="104"/>
      <c r="K664" s="104"/>
      <c r="L664" s="104"/>
      <c r="M664" s="104"/>
      <c r="N664" s="111"/>
      <c r="O664" s="386"/>
      <c r="P664" s="315"/>
      <c r="Q664" s="104"/>
      <c r="R664" s="104"/>
      <c r="S664" s="326"/>
      <c r="T664" s="111"/>
      <c r="U664" s="329"/>
      <c r="V664" s="253"/>
      <c r="W664" s="253"/>
      <c r="X664" s="104"/>
      <c r="Y664" s="111"/>
      <c r="Z664" s="309"/>
      <c r="AA664" s="317"/>
      <c r="AB664" s="309"/>
      <c r="AC664" s="297"/>
      <c r="AD664" s="309"/>
      <c r="AE664" s="297"/>
      <c r="AF664" s="297"/>
      <c r="AG664" s="32"/>
      <c r="AH664" s="32"/>
      <c r="AI664" s="326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</row>
    <row r="665" ht="15.75" customHeight="1">
      <c r="A665" s="21"/>
      <c r="B665" s="21"/>
      <c r="C665" s="21"/>
      <c r="D665" s="32"/>
      <c r="E665" s="71"/>
      <c r="F665" s="21"/>
      <c r="G665" s="21"/>
      <c r="H665" s="21"/>
      <c r="I665" s="21"/>
      <c r="J665" s="104"/>
      <c r="K665" s="104"/>
      <c r="L665" s="104"/>
      <c r="M665" s="104"/>
      <c r="N665" s="111"/>
      <c r="O665" s="386"/>
      <c r="P665" s="315"/>
      <c r="Q665" s="104"/>
      <c r="R665" s="104"/>
      <c r="S665" s="326"/>
      <c r="T665" s="111"/>
      <c r="U665" s="329"/>
      <c r="V665" s="253"/>
      <c r="W665" s="253"/>
      <c r="X665" s="104"/>
      <c r="Y665" s="111"/>
      <c r="Z665" s="309"/>
      <c r="AA665" s="317"/>
      <c r="AB665" s="309"/>
      <c r="AC665" s="297"/>
      <c r="AD665" s="309"/>
      <c r="AE665" s="297"/>
      <c r="AF665" s="297"/>
      <c r="AG665" s="32"/>
      <c r="AH665" s="32"/>
      <c r="AI665" s="326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</row>
    <row r="666" ht="15.75" customHeight="1">
      <c r="A666" s="21"/>
      <c r="B666" s="21"/>
      <c r="C666" s="21"/>
      <c r="D666" s="32"/>
      <c r="E666" s="71"/>
      <c r="F666" s="21"/>
      <c r="G666" s="21"/>
      <c r="H666" s="21"/>
      <c r="I666" s="21"/>
      <c r="J666" s="104"/>
      <c r="K666" s="104"/>
      <c r="L666" s="104"/>
      <c r="M666" s="104"/>
      <c r="N666" s="111"/>
      <c r="O666" s="386"/>
      <c r="P666" s="315"/>
      <c r="Q666" s="104"/>
      <c r="R666" s="104"/>
      <c r="S666" s="326"/>
      <c r="T666" s="111"/>
      <c r="U666" s="329"/>
      <c r="V666" s="253"/>
      <c r="W666" s="253"/>
      <c r="X666" s="104"/>
      <c r="Y666" s="111"/>
      <c r="Z666" s="309"/>
      <c r="AA666" s="317"/>
      <c r="AB666" s="309"/>
      <c r="AC666" s="297"/>
      <c r="AD666" s="309"/>
      <c r="AE666" s="297"/>
      <c r="AF666" s="297"/>
      <c r="AG666" s="32"/>
      <c r="AH666" s="32"/>
      <c r="AI666" s="326"/>
      <c r="AJ666" s="32"/>
      <c r="AK666" s="32"/>
      <c r="AL666" s="32"/>
      <c r="AM666" s="32"/>
      <c r="AN666" s="32"/>
      <c r="AO666" s="32"/>
      <c r="AP666" s="32"/>
      <c r="AQ666" s="32"/>
      <c r="AR666" s="32"/>
      <c r="AS666" s="32"/>
    </row>
    <row r="667" ht="15.75" customHeight="1">
      <c r="A667" s="21"/>
      <c r="B667" s="21"/>
      <c r="C667" s="21"/>
      <c r="D667" s="32"/>
      <c r="E667" s="71"/>
      <c r="F667" s="21"/>
      <c r="G667" s="21"/>
      <c r="H667" s="21"/>
      <c r="I667" s="21"/>
      <c r="J667" s="104"/>
      <c r="K667" s="104"/>
      <c r="L667" s="104"/>
      <c r="M667" s="104"/>
      <c r="N667" s="111"/>
      <c r="O667" s="386"/>
      <c r="P667" s="315"/>
      <c r="Q667" s="104"/>
      <c r="R667" s="104"/>
      <c r="S667" s="326"/>
      <c r="T667" s="111"/>
      <c r="U667" s="329"/>
      <c r="V667" s="253"/>
      <c r="W667" s="253"/>
      <c r="X667" s="104"/>
      <c r="Y667" s="111"/>
      <c r="Z667" s="309"/>
      <c r="AA667" s="317"/>
      <c r="AB667" s="309"/>
      <c r="AC667" s="297"/>
      <c r="AD667" s="309"/>
      <c r="AE667" s="297"/>
      <c r="AF667" s="297"/>
      <c r="AG667" s="32"/>
      <c r="AH667" s="32"/>
      <c r="AI667" s="326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</row>
    <row r="668" ht="15.75" customHeight="1">
      <c r="A668" s="21"/>
      <c r="B668" s="21"/>
      <c r="C668" s="21"/>
      <c r="D668" s="32"/>
      <c r="E668" s="71"/>
      <c r="F668" s="21"/>
      <c r="G668" s="21"/>
      <c r="H668" s="21"/>
      <c r="I668" s="21"/>
      <c r="J668" s="104"/>
      <c r="K668" s="104"/>
      <c r="L668" s="104"/>
      <c r="M668" s="104"/>
      <c r="N668" s="111"/>
      <c r="O668" s="386"/>
      <c r="P668" s="315"/>
      <c r="Q668" s="104"/>
      <c r="R668" s="104"/>
      <c r="S668" s="326"/>
      <c r="T668" s="111"/>
      <c r="U668" s="329"/>
      <c r="V668" s="253"/>
      <c r="W668" s="253"/>
      <c r="X668" s="104"/>
      <c r="Y668" s="111"/>
      <c r="Z668" s="309"/>
      <c r="AA668" s="317"/>
      <c r="AB668" s="309"/>
      <c r="AC668" s="297"/>
      <c r="AD668" s="309"/>
      <c r="AE668" s="297"/>
      <c r="AF668" s="297"/>
      <c r="AG668" s="32"/>
      <c r="AH668" s="32"/>
      <c r="AI668" s="326"/>
      <c r="AJ668" s="32"/>
      <c r="AK668" s="32"/>
      <c r="AL668" s="32"/>
      <c r="AM668" s="32"/>
      <c r="AN668" s="32"/>
      <c r="AO668" s="32"/>
      <c r="AP668" s="32"/>
      <c r="AQ668" s="32"/>
      <c r="AR668" s="32"/>
      <c r="AS668" s="32"/>
    </row>
    <row r="669" ht="15.75" customHeight="1">
      <c r="A669" s="21"/>
      <c r="B669" s="21"/>
      <c r="C669" s="21"/>
      <c r="D669" s="32"/>
      <c r="E669" s="71"/>
      <c r="F669" s="21"/>
      <c r="G669" s="21"/>
      <c r="H669" s="21"/>
      <c r="I669" s="21"/>
      <c r="J669" s="104"/>
      <c r="K669" s="104"/>
      <c r="L669" s="104"/>
      <c r="M669" s="104"/>
      <c r="N669" s="111"/>
      <c r="O669" s="386"/>
      <c r="P669" s="315"/>
      <c r="Q669" s="104"/>
      <c r="R669" s="104"/>
      <c r="S669" s="326"/>
      <c r="T669" s="111"/>
      <c r="U669" s="329"/>
      <c r="V669" s="253"/>
      <c r="W669" s="253"/>
      <c r="X669" s="104"/>
      <c r="Y669" s="111"/>
      <c r="Z669" s="309"/>
      <c r="AA669" s="317"/>
      <c r="AB669" s="309"/>
      <c r="AC669" s="297"/>
      <c r="AD669" s="309"/>
      <c r="AE669" s="297"/>
      <c r="AF669" s="297"/>
      <c r="AG669" s="32"/>
      <c r="AH669" s="32"/>
      <c r="AI669" s="326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</row>
    <row r="670" ht="15.75" customHeight="1">
      <c r="A670" s="21"/>
      <c r="B670" s="21"/>
      <c r="C670" s="21"/>
      <c r="D670" s="32"/>
      <c r="E670" s="71"/>
      <c r="F670" s="21"/>
      <c r="G670" s="21"/>
      <c r="H670" s="21"/>
      <c r="I670" s="21"/>
      <c r="J670" s="104"/>
      <c r="K670" s="104"/>
      <c r="L670" s="104"/>
      <c r="M670" s="104"/>
      <c r="N670" s="111"/>
      <c r="O670" s="386"/>
      <c r="P670" s="315"/>
      <c r="Q670" s="104"/>
      <c r="R670" s="104"/>
      <c r="S670" s="326"/>
      <c r="T670" s="111"/>
      <c r="U670" s="329"/>
      <c r="V670" s="253"/>
      <c r="W670" s="253"/>
      <c r="X670" s="104"/>
      <c r="Y670" s="111"/>
      <c r="Z670" s="309"/>
      <c r="AA670" s="317"/>
      <c r="AB670" s="309"/>
      <c r="AC670" s="297"/>
      <c r="AD670" s="309"/>
      <c r="AE670" s="297"/>
      <c r="AF670" s="297"/>
      <c r="AG670" s="32"/>
      <c r="AH670" s="32"/>
      <c r="AI670" s="326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</row>
    <row r="671" ht="15.75" customHeight="1">
      <c r="A671" s="21"/>
      <c r="B671" s="21"/>
      <c r="C671" s="21"/>
      <c r="D671" s="32"/>
      <c r="E671" s="71"/>
      <c r="F671" s="21"/>
      <c r="G671" s="21"/>
      <c r="H671" s="21"/>
      <c r="I671" s="21"/>
      <c r="J671" s="104"/>
      <c r="K671" s="104"/>
      <c r="L671" s="104"/>
      <c r="M671" s="104"/>
      <c r="N671" s="111"/>
      <c r="O671" s="386"/>
      <c r="P671" s="315"/>
      <c r="Q671" s="104"/>
      <c r="R671" s="104"/>
      <c r="S671" s="326"/>
      <c r="T671" s="111"/>
      <c r="U671" s="329"/>
      <c r="V671" s="253"/>
      <c r="W671" s="253"/>
      <c r="X671" s="104"/>
      <c r="Y671" s="111"/>
      <c r="Z671" s="309"/>
      <c r="AA671" s="317"/>
      <c r="AB671" s="309"/>
      <c r="AC671" s="297"/>
      <c r="AD671" s="309"/>
      <c r="AE671" s="297"/>
      <c r="AF671" s="297"/>
      <c r="AG671" s="32"/>
      <c r="AH671" s="32"/>
      <c r="AI671" s="326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</row>
    <row r="672" ht="15.75" customHeight="1">
      <c r="A672" s="21"/>
      <c r="B672" s="21"/>
      <c r="C672" s="21"/>
      <c r="D672" s="32"/>
      <c r="E672" s="71"/>
      <c r="F672" s="21"/>
      <c r="G672" s="21"/>
      <c r="H672" s="21"/>
      <c r="I672" s="21"/>
      <c r="J672" s="104"/>
      <c r="K672" s="104"/>
      <c r="L672" s="104"/>
      <c r="M672" s="104"/>
      <c r="N672" s="111"/>
      <c r="O672" s="386"/>
      <c r="P672" s="315"/>
      <c r="Q672" s="104"/>
      <c r="R672" s="104"/>
      <c r="S672" s="326"/>
      <c r="T672" s="111"/>
      <c r="U672" s="329"/>
      <c r="V672" s="253"/>
      <c r="W672" s="253"/>
      <c r="X672" s="104"/>
      <c r="Y672" s="111"/>
      <c r="Z672" s="309"/>
      <c r="AA672" s="317"/>
      <c r="AB672" s="309"/>
      <c r="AC672" s="297"/>
      <c r="AD672" s="309"/>
      <c r="AE672" s="297"/>
      <c r="AF672" s="297"/>
      <c r="AG672" s="32"/>
      <c r="AH672" s="32"/>
      <c r="AI672" s="326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</row>
    <row r="673" ht="15.75" customHeight="1">
      <c r="A673" s="21"/>
      <c r="B673" s="21"/>
      <c r="C673" s="21"/>
      <c r="D673" s="32"/>
      <c r="E673" s="71"/>
      <c r="F673" s="21"/>
      <c r="G673" s="21"/>
      <c r="H673" s="21"/>
      <c r="I673" s="21"/>
      <c r="J673" s="104"/>
      <c r="K673" s="104"/>
      <c r="L673" s="104"/>
      <c r="M673" s="104"/>
      <c r="N673" s="111"/>
      <c r="O673" s="386"/>
      <c r="P673" s="315"/>
      <c r="Q673" s="104"/>
      <c r="R673" s="104"/>
      <c r="S673" s="326"/>
      <c r="T673" s="111"/>
      <c r="U673" s="329"/>
      <c r="V673" s="253"/>
      <c r="W673" s="253"/>
      <c r="X673" s="104"/>
      <c r="Y673" s="111"/>
      <c r="Z673" s="309"/>
      <c r="AA673" s="317"/>
      <c r="AB673" s="309"/>
      <c r="AC673" s="297"/>
      <c r="AD673" s="309"/>
      <c r="AE673" s="297"/>
      <c r="AF673" s="297"/>
      <c r="AG673" s="32"/>
      <c r="AH673" s="32"/>
      <c r="AI673" s="326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</row>
    <row r="674" ht="15.75" customHeight="1">
      <c r="A674" s="21"/>
      <c r="B674" s="21"/>
      <c r="C674" s="21"/>
      <c r="D674" s="32"/>
      <c r="E674" s="71"/>
      <c r="F674" s="21"/>
      <c r="G674" s="21"/>
      <c r="H674" s="21"/>
      <c r="I674" s="21"/>
      <c r="J674" s="104"/>
      <c r="K674" s="104"/>
      <c r="L674" s="104"/>
      <c r="M674" s="104"/>
      <c r="N674" s="111"/>
      <c r="O674" s="386"/>
      <c r="P674" s="315"/>
      <c r="Q674" s="104"/>
      <c r="R674" s="104"/>
      <c r="S674" s="326"/>
      <c r="T674" s="111"/>
      <c r="U674" s="329"/>
      <c r="V674" s="253"/>
      <c r="W674" s="253"/>
      <c r="X674" s="104"/>
      <c r="Y674" s="111"/>
      <c r="Z674" s="309"/>
      <c r="AA674" s="317"/>
      <c r="AB674" s="309"/>
      <c r="AC674" s="297"/>
      <c r="AD674" s="309"/>
      <c r="AE674" s="297"/>
      <c r="AF674" s="297"/>
      <c r="AG674" s="32"/>
      <c r="AH674" s="32"/>
      <c r="AI674" s="326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</row>
    <row r="675" ht="15.75" customHeight="1">
      <c r="A675" s="21"/>
      <c r="B675" s="21"/>
      <c r="C675" s="21"/>
      <c r="D675" s="32"/>
      <c r="E675" s="71"/>
      <c r="F675" s="21"/>
      <c r="G675" s="21"/>
      <c r="H675" s="21"/>
      <c r="I675" s="21"/>
      <c r="J675" s="104"/>
      <c r="K675" s="104"/>
      <c r="L675" s="104"/>
      <c r="M675" s="104"/>
      <c r="N675" s="111"/>
      <c r="O675" s="386"/>
      <c r="P675" s="315"/>
      <c r="Q675" s="104"/>
      <c r="R675" s="104"/>
      <c r="S675" s="326"/>
      <c r="T675" s="111"/>
      <c r="U675" s="329"/>
      <c r="V675" s="253"/>
      <c r="W675" s="253"/>
      <c r="X675" s="104"/>
      <c r="Y675" s="111"/>
      <c r="Z675" s="309"/>
      <c r="AA675" s="317"/>
      <c r="AB675" s="309"/>
      <c r="AC675" s="297"/>
      <c r="AD675" s="309"/>
      <c r="AE675" s="297"/>
      <c r="AF675" s="297"/>
      <c r="AG675" s="32"/>
      <c r="AH675" s="32"/>
      <c r="AI675" s="326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</row>
    <row r="676" ht="15.75" customHeight="1">
      <c r="A676" s="21"/>
      <c r="B676" s="21"/>
      <c r="C676" s="21"/>
      <c r="D676" s="32"/>
      <c r="E676" s="71"/>
      <c r="F676" s="21"/>
      <c r="G676" s="21"/>
      <c r="H676" s="21"/>
      <c r="I676" s="21"/>
      <c r="J676" s="104"/>
      <c r="K676" s="104"/>
      <c r="L676" s="104"/>
      <c r="M676" s="104"/>
      <c r="N676" s="111"/>
      <c r="O676" s="386"/>
      <c r="P676" s="315"/>
      <c r="Q676" s="104"/>
      <c r="R676" s="104"/>
      <c r="S676" s="326"/>
      <c r="T676" s="111"/>
      <c r="U676" s="329"/>
      <c r="V676" s="253"/>
      <c r="W676" s="253"/>
      <c r="X676" s="104"/>
      <c r="Y676" s="111"/>
      <c r="Z676" s="309"/>
      <c r="AA676" s="317"/>
      <c r="AB676" s="309"/>
      <c r="AC676" s="297"/>
      <c r="AD676" s="309"/>
      <c r="AE676" s="297"/>
      <c r="AF676" s="297"/>
      <c r="AG676" s="32"/>
      <c r="AH676" s="32"/>
      <c r="AI676" s="326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</row>
    <row r="677" ht="15.75" customHeight="1">
      <c r="A677" s="21"/>
      <c r="B677" s="21"/>
      <c r="C677" s="21"/>
      <c r="D677" s="32"/>
      <c r="E677" s="71"/>
      <c r="F677" s="21"/>
      <c r="G677" s="21"/>
      <c r="H677" s="21"/>
      <c r="I677" s="21"/>
      <c r="J677" s="104"/>
      <c r="K677" s="104"/>
      <c r="L677" s="104"/>
      <c r="M677" s="104"/>
      <c r="N677" s="111"/>
      <c r="O677" s="386"/>
      <c r="P677" s="315"/>
      <c r="Q677" s="104"/>
      <c r="R677" s="104"/>
      <c r="S677" s="326"/>
      <c r="T677" s="111"/>
      <c r="U677" s="329"/>
      <c r="V677" s="253"/>
      <c r="W677" s="253"/>
      <c r="X677" s="104"/>
      <c r="Y677" s="111"/>
      <c r="Z677" s="309"/>
      <c r="AA677" s="317"/>
      <c r="AB677" s="309"/>
      <c r="AC677" s="297"/>
      <c r="AD677" s="309"/>
      <c r="AE677" s="297"/>
      <c r="AF677" s="297"/>
      <c r="AG677" s="32"/>
      <c r="AH677" s="32"/>
      <c r="AI677" s="326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</row>
    <row r="678" ht="15.75" customHeight="1">
      <c r="A678" s="21"/>
      <c r="B678" s="21"/>
      <c r="C678" s="21"/>
      <c r="D678" s="32"/>
      <c r="E678" s="71"/>
      <c r="F678" s="21"/>
      <c r="G678" s="21"/>
      <c r="H678" s="21"/>
      <c r="I678" s="21"/>
      <c r="J678" s="104"/>
      <c r="K678" s="104"/>
      <c r="L678" s="104"/>
      <c r="M678" s="104"/>
      <c r="N678" s="111"/>
      <c r="O678" s="386"/>
      <c r="P678" s="315"/>
      <c r="Q678" s="104"/>
      <c r="R678" s="104"/>
      <c r="S678" s="326"/>
      <c r="T678" s="111"/>
      <c r="U678" s="329"/>
      <c r="V678" s="253"/>
      <c r="W678" s="253"/>
      <c r="X678" s="104"/>
      <c r="Y678" s="111"/>
      <c r="Z678" s="309"/>
      <c r="AA678" s="317"/>
      <c r="AB678" s="309"/>
      <c r="AC678" s="297"/>
      <c r="AD678" s="309"/>
      <c r="AE678" s="297"/>
      <c r="AF678" s="297"/>
      <c r="AG678" s="32"/>
      <c r="AH678" s="32"/>
      <c r="AI678" s="326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</row>
    <row r="679" ht="15.75" customHeight="1">
      <c r="A679" s="21"/>
      <c r="B679" s="21"/>
      <c r="C679" s="21"/>
      <c r="D679" s="32"/>
      <c r="E679" s="71"/>
      <c r="F679" s="21"/>
      <c r="G679" s="21"/>
      <c r="H679" s="21"/>
      <c r="I679" s="21"/>
      <c r="J679" s="104"/>
      <c r="K679" s="104"/>
      <c r="L679" s="104"/>
      <c r="M679" s="104"/>
      <c r="N679" s="111"/>
      <c r="O679" s="386"/>
      <c r="P679" s="315"/>
      <c r="Q679" s="104"/>
      <c r="R679" s="104"/>
      <c r="S679" s="326"/>
      <c r="T679" s="111"/>
      <c r="U679" s="329"/>
      <c r="V679" s="253"/>
      <c r="W679" s="253"/>
      <c r="X679" s="104"/>
      <c r="Y679" s="111"/>
      <c r="Z679" s="309"/>
      <c r="AA679" s="317"/>
      <c r="AB679" s="309"/>
      <c r="AC679" s="297"/>
      <c r="AD679" s="309"/>
      <c r="AE679" s="297"/>
      <c r="AF679" s="297"/>
      <c r="AG679" s="32"/>
      <c r="AH679" s="32"/>
      <c r="AI679" s="326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</row>
    <row r="680" ht="15.75" customHeight="1">
      <c r="A680" s="21"/>
      <c r="B680" s="21"/>
      <c r="C680" s="21"/>
      <c r="D680" s="32"/>
      <c r="E680" s="71"/>
      <c r="F680" s="21"/>
      <c r="G680" s="21"/>
      <c r="H680" s="21"/>
      <c r="I680" s="21"/>
      <c r="J680" s="104"/>
      <c r="K680" s="104"/>
      <c r="L680" s="104"/>
      <c r="M680" s="104"/>
      <c r="N680" s="111"/>
      <c r="O680" s="386"/>
      <c r="P680" s="315"/>
      <c r="Q680" s="104"/>
      <c r="R680" s="104"/>
      <c r="S680" s="326"/>
      <c r="T680" s="111"/>
      <c r="U680" s="329"/>
      <c r="V680" s="253"/>
      <c r="W680" s="253"/>
      <c r="X680" s="104"/>
      <c r="Y680" s="111"/>
      <c r="Z680" s="309"/>
      <c r="AA680" s="317"/>
      <c r="AB680" s="309"/>
      <c r="AC680" s="297"/>
      <c r="AD680" s="309"/>
      <c r="AE680" s="297"/>
      <c r="AF680" s="297"/>
      <c r="AG680" s="32"/>
      <c r="AH680" s="32"/>
      <c r="AI680" s="326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</row>
    <row r="681" ht="15.75" customHeight="1">
      <c r="A681" s="21"/>
      <c r="B681" s="21"/>
      <c r="C681" s="21"/>
      <c r="D681" s="32"/>
      <c r="E681" s="71"/>
      <c r="F681" s="21"/>
      <c r="G681" s="21"/>
      <c r="H681" s="21"/>
      <c r="I681" s="21"/>
      <c r="J681" s="104"/>
      <c r="K681" s="104"/>
      <c r="L681" s="104"/>
      <c r="M681" s="104"/>
      <c r="N681" s="111"/>
      <c r="O681" s="386"/>
      <c r="P681" s="315"/>
      <c r="Q681" s="104"/>
      <c r="R681" s="104"/>
      <c r="S681" s="326"/>
      <c r="T681" s="111"/>
      <c r="U681" s="329"/>
      <c r="V681" s="253"/>
      <c r="W681" s="253"/>
      <c r="X681" s="104"/>
      <c r="Y681" s="111"/>
      <c r="Z681" s="309"/>
      <c r="AA681" s="317"/>
      <c r="AB681" s="309"/>
      <c r="AC681" s="297"/>
      <c r="AD681" s="309"/>
      <c r="AE681" s="297"/>
      <c r="AF681" s="297"/>
      <c r="AG681" s="32"/>
      <c r="AH681" s="32"/>
      <c r="AI681" s="326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</row>
    <row r="682" ht="15.75" customHeight="1">
      <c r="A682" s="21"/>
      <c r="B682" s="21"/>
      <c r="C682" s="21"/>
      <c r="D682" s="32"/>
      <c r="E682" s="71"/>
      <c r="F682" s="21"/>
      <c r="G682" s="21"/>
      <c r="H682" s="21"/>
      <c r="I682" s="21"/>
      <c r="J682" s="104"/>
      <c r="K682" s="104"/>
      <c r="L682" s="104"/>
      <c r="M682" s="104"/>
      <c r="N682" s="111"/>
      <c r="O682" s="386"/>
      <c r="P682" s="315"/>
      <c r="Q682" s="104"/>
      <c r="R682" s="104"/>
      <c r="S682" s="326"/>
      <c r="T682" s="111"/>
      <c r="U682" s="329"/>
      <c r="V682" s="253"/>
      <c r="W682" s="253"/>
      <c r="X682" s="104"/>
      <c r="Y682" s="111"/>
      <c r="Z682" s="309"/>
      <c r="AA682" s="317"/>
      <c r="AB682" s="309"/>
      <c r="AC682" s="297"/>
      <c r="AD682" s="309"/>
      <c r="AE682" s="297"/>
      <c r="AF682" s="297"/>
      <c r="AG682" s="32"/>
      <c r="AH682" s="32"/>
      <c r="AI682" s="326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</row>
    <row r="683" ht="15.75" customHeight="1">
      <c r="A683" s="21"/>
      <c r="B683" s="21"/>
      <c r="C683" s="21"/>
      <c r="D683" s="32"/>
      <c r="E683" s="71"/>
      <c r="F683" s="21"/>
      <c r="G683" s="21"/>
      <c r="H683" s="21"/>
      <c r="I683" s="21"/>
      <c r="J683" s="104"/>
      <c r="K683" s="104"/>
      <c r="L683" s="104"/>
      <c r="M683" s="104"/>
      <c r="N683" s="111"/>
      <c r="O683" s="386"/>
      <c r="P683" s="315"/>
      <c r="Q683" s="104"/>
      <c r="R683" s="104"/>
      <c r="S683" s="326"/>
      <c r="T683" s="111"/>
      <c r="U683" s="329"/>
      <c r="V683" s="253"/>
      <c r="W683" s="253"/>
      <c r="X683" s="104"/>
      <c r="Y683" s="111"/>
      <c r="Z683" s="309"/>
      <c r="AA683" s="317"/>
      <c r="AB683" s="309"/>
      <c r="AC683" s="297"/>
      <c r="AD683" s="309"/>
      <c r="AE683" s="297"/>
      <c r="AF683" s="297"/>
      <c r="AG683" s="32"/>
      <c r="AH683" s="32"/>
      <c r="AI683" s="326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</row>
    <row r="684" ht="15.75" customHeight="1">
      <c r="A684" s="21"/>
      <c r="B684" s="21"/>
      <c r="C684" s="21"/>
      <c r="D684" s="32"/>
      <c r="E684" s="71"/>
      <c r="F684" s="21"/>
      <c r="G684" s="21"/>
      <c r="H684" s="21"/>
      <c r="I684" s="21"/>
      <c r="J684" s="104"/>
      <c r="K684" s="104"/>
      <c r="L684" s="104"/>
      <c r="M684" s="104"/>
      <c r="N684" s="111"/>
      <c r="O684" s="386"/>
      <c r="P684" s="315"/>
      <c r="Q684" s="104"/>
      <c r="R684" s="104"/>
      <c r="S684" s="326"/>
      <c r="T684" s="111"/>
      <c r="U684" s="329"/>
      <c r="V684" s="253"/>
      <c r="W684" s="253"/>
      <c r="X684" s="104"/>
      <c r="Y684" s="111"/>
      <c r="Z684" s="309"/>
      <c r="AA684" s="317"/>
      <c r="AB684" s="309"/>
      <c r="AC684" s="297"/>
      <c r="AD684" s="309"/>
      <c r="AE684" s="297"/>
      <c r="AF684" s="297"/>
      <c r="AG684" s="32"/>
      <c r="AH684" s="32"/>
      <c r="AI684" s="326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</row>
    <row r="685" ht="15.75" customHeight="1">
      <c r="A685" s="21"/>
      <c r="B685" s="21"/>
      <c r="C685" s="21"/>
      <c r="D685" s="32"/>
      <c r="E685" s="71"/>
      <c r="F685" s="21"/>
      <c r="G685" s="21"/>
      <c r="H685" s="21"/>
      <c r="I685" s="21"/>
      <c r="J685" s="104"/>
      <c r="K685" s="104"/>
      <c r="L685" s="104"/>
      <c r="M685" s="104"/>
      <c r="N685" s="111"/>
      <c r="O685" s="386"/>
      <c r="P685" s="315"/>
      <c r="Q685" s="104"/>
      <c r="R685" s="104"/>
      <c r="S685" s="326"/>
      <c r="T685" s="111"/>
      <c r="U685" s="329"/>
      <c r="V685" s="253"/>
      <c r="W685" s="253"/>
      <c r="X685" s="104"/>
      <c r="Y685" s="111"/>
      <c r="Z685" s="309"/>
      <c r="AA685" s="317"/>
      <c r="AB685" s="309"/>
      <c r="AC685" s="297"/>
      <c r="AD685" s="309"/>
      <c r="AE685" s="297"/>
      <c r="AF685" s="297"/>
      <c r="AG685" s="32"/>
      <c r="AH685" s="32"/>
      <c r="AI685" s="326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</row>
    <row r="686" ht="15.75" customHeight="1">
      <c r="A686" s="21"/>
      <c r="B686" s="21"/>
      <c r="C686" s="21"/>
      <c r="D686" s="32"/>
      <c r="E686" s="71"/>
      <c r="F686" s="21"/>
      <c r="G686" s="21"/>
      <c r="H686" s="21"/>
      <c r="I686" s="21"/>
      <c r="J686" s="104"/>
      <c r="K686" s="104"/>
      <c r="L686" s="104"/>
      <c r="M686" s="104"/>
      <c r="N686" s="111"/>
      <c r="O686" s="386"/>
      <c r="P686" s="315"/>
      <c r="Q686" s="104"/>
      <c r="R686" s="104"/>
      <c r="S686" s="326"/>
      <c r="T686" s="111"/>
      <c r="U686" s="329"/>
      <c r="V686" s="253"/>
      <c r="W686" s="253"/>
      <c r="X686" s="104"/>
      <c r="Y686" s="111"/>
      <c r="Z686" s="309"/>
      <c r="AA686" s="317"/>
      <c r="AB686" s="309"/>
      <c r="AC686" s="297"/>
      <c r="AD686" s="309"/>
      <c r="AE686" s="297"/>
      <c r="AF686" s="297"/>
      <c r="AG686" s="32"/>
      <c r="AH686" s="32"/>
      <c r="AI686" s="326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</row>
    <row r="687" ht="15.75" customHeight="1">
      <c r="A687" s="21"/>
      <c r="B687" s="21"/>
      <c r="C687" s="21"/>
      <c r="D687" s="32"/>
      <c r="E687" s="71"/>
      <c r="F687" s="21"/>
      <c r="G687" s="21"/>
      <c r="H687" s="21"/>
      <c r="I687" s="21"/>
      <c r="J687" s="104"/>
      <c r="K687" s="104"/>
      <c r="L687" s="104"/>
      <c r="M687" s="104"/>
      <c r="N687" s="111"/>
      <c r="O687" s="386"/>
      <c r="P687" s="315"/>
      <c r="Q687" s="104"/>
      <c r="R687" s="104"/>
      <c r="S687" s="326"/>
      <c r="T687" s="111"/>
      <c r="U687" s="329"/>
      <c r="V687" s="253"/>
      <c r="W687" s="253"/>
      <c r="X687" s="104"/>
      <c r="Y687" s="111"/>
      <c r="Z687" s="309"/>
      <c r="AA687" s="317"/>
      <c r="AB687" s="309"/>
      <c r="AC687" s="297"/>
      <c r="AD687" s="309"/>
      <c r="AE687" s="297"/>
      <c r="AF687" s="297"/>
      <c r="AG687" s="32"/>
      <c r="AH687" s="32"/>
      <c r="AI687" s="326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</row>
    <row r="688" ht="15.75" customHeight="1">
      <c r="A688" s="21"/>
      <c r="B688" s="21"/>
      <c r="C688" s="21"/>
      <c r="D688" s="32"/>
      <c r="E688" s="71"/>
      <c r="F688" s="21"/>
      <c r="G688" s="21"/>
      <c r="H688" s="21"/>
      <c r="I688" s="21"/>
      <c r="J688" s="104"/>
      <c r="K688" s="104"/>
      <c r="L688" s="104"/>
      <c r="M688" s="104"/>
      <c r="N688" s="111"/>
      <c r="O688" s="386"/>
      <c r="P688" s="315"/>
      <c r="Q688" s="104"/>
      <c r="R688" s="104"/>
      <c r="S688" s="326"/>
      <c r="T688" s="111"/>
      <c r="U688" s="329"/>
      <c r="V688" s="253"/>
      <c r="W688" s="253"/>
      <c r="X688" s="104"/>
      <c r="Y688" s="111"/>
      <c r="Z688" s="309"/>
      <c r="AA688" s="317"/>
      <c r="AB688" s="309"/>
      <c r="AC688" s="297"/>
      <c r="AD688" s="309"/>
      <c r="AE688" s="297"/>
      <c r="AF688" s="297"/>
      <c r="AG688" s="32"/>
      <c r="AH688" s="32"/>
      <c r="AI688" s="326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</row>
    <row r="689" ht="15.75" customHeight="1">
      <c r="A689" s="21"/>
      <c r="B689" s="21"/>
      <c r="C689" s="21"/>
      <c r="D689" s="32"/>
      <c r="E689" s="71"/>
      <c r="F689" s="21"/>
      <c r="G689" s="21"/>
      <c r="H689" s="21"/>
      <c r="I689" s="21"/>
      <c r="J689" s="104"/>
      <c r="K689" s="104"/>
      <c r="L689" s="104"/>
      <c r="M689" s="104"/>
      <c r="N689" s="111"/>
      <c r="O689" s="386"/>
      <c r="P689" s="315"/>
      <c r="Q689" s="104"/>
      <c r="R689" s="104"/>
      <c r="S689" s="326"/>
      <c r="T689" s="111"/>
      <c r="U689" s="329"/>
      <c r="V689" s="253"/>
      <c r="W689" s="253"/>
      <c r="X689" s="104"/>
      <c r="Y689" s="111"/>
      <c r="Z689" s="309"/>
      <c r="AA689" s="317"/>
      <c r="AB689" s="309"/>
      <c r="AC689" s="297"/>
      <c r="AD689" s="309"/>
      <c r="AE689" s="297"/>
      <c r="AF689" s="297"/>
      <c r="AG689" s="32"/>
      <c r="AH689" s="32"/>
      <c r="AI689" s="326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</row>
    <row r="690" ht="15.75" customHeight="1">
      <c r="A690" s="21"/>
      <c r="B690" s="21"/>
      <c r="C690" s="21"/>
      <c r="D690" s="32"/>
      <c r="E690" s="71"/>
      <c r="F690" s="21"/>
      <c r="G690" s="21"/>
      <c r="H690" s="21"/>
      <c r="I690" s="21"/>
      <c r="J690" s="104"/>
      <c r="K690" s="104"/>
      <c r="L690" s="104"/>
      <c r="M690" s="104"/>
      <c r="N690" s="111"/>
      <c r="O690" s="386"/>
      <c r="P690" s="315"/>
      <c r="Q690" s="104"/>
      <c r="R690" s="104"/>
      <c r="S690" s="326"/>
      <c r="T690" s="111"/>
      <c r="U690" s="329"/>
      <c r="V690" s="253"/>
      <c r="W690" s="253"/>
      <c r="X690" s="104"/>
      <c r="Y690" s="111"/>
      <c r="Z690" s="309"/>
      <c r="AA690" s="317"/>
      <c r="AB690" s="309"/>
      <c r="AC690" s="297"/>
      <c r="AD690" s="309"/>
      <c r="AE690" s="297"/>
      <c r="AF690" s="297"/>
      <c r="AG690" s="32"/>
      <c r="AH690" s="32"/>
      <c r="AI690" s="326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</row>
    <row r="691" ht="15.75" customHeight="1">
      <c r="A691" s="21"/>
      <c r="B691" s="21"/>
      <c r="C691" s="21"/>
      <c r="D691" s="32"/>
      <c r="E691" s="71"/>
      <c r="F691" s="21"/>
      <c r="G691" s="21"/>
      <c r="H691" s="21"/>
      <c r="I691" s="21"/>
      <c r="J691" s="104"/>
      <c r="K691" s="104"/>
      <c r="L691" s="104"/>
      <c r="M691" s="104"/>
      <c r="N691" s="111"/>
      <c r="O691" s="386"/>
      <c r="P691" s="315"/>
      <c r="Q691" s="104"/>
      <c r="R691" s="104"/>
      <c r="S691" s="326"/>
      <c r="T691" s="111"/>
      <c r="U691" s="329"/>
      <c r="V691" s="253"/>
      <c r="W691" s="253"/>
      <c r="X691" s="104"/>
      <c r="Y691" s="111"/>
      <c r="Z691" s="309"/>
      <c r="AA691" s="317"/>
      <c r="AB691" s="309"/>
      <c r="AC691" s="297"/>
      <c r="AD691" s="309"/>
      <c r="AE691" s="297"/>
      <c r="AF691" s="297"/>
      <c r="AG691" s="32"/>
      <c r="AH691" s="32"/>
      <c r="AI691" s="326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</row>
    <row r="692" ht="15.75" customHeight="1">
      <c r="A692" s="21"/>
      <c r="B692" s="21"/>
      <c r="C692" s="21"/>
      <c r="D692" s="32"/>
      <c r="E692" s="71"/>
      <c r="F692" s="21"/>
      <c r="G692" s="21"/>
      <c r="H692" s="21"/>
      <c r="I692" s="21"/>
      <c r="J692" s="104"/>
      <c r="K692" s="104"/>
      <c r="L692" s="104"/>
      <c r="M692" s="104"/>
      <c r="N692" s="111"/>
      <c r="O692" s="386"/>
      <c r="P692" s="315"/>
      <c r="Q692" s="104"/>
      <c r="R692" s="104"/>
      <c r="S692" s="326"/>
      <c r="T692" s="111"/>
      <c r="U692" s="329"/>
      <c r="V692" s="253"/>
      <c r="W692" s="253"/>
      <c r="X692" s="104"/>
      <c r="Y692" s="111"/>
      <c r="Z692" s="309"/>
      <c r="AA692" s="317"/>
      <c r="AB692" s="309"/>
      <c r="AC692" s="297"/>
      <c r="AD692" s="309"/>
      <c r="AE692" s="297"/>
      <c r="AF692" s="297"/>
      <c r="AG692" s="32"/>
      <c r="AH692" s="32"/>
      <c r="AI692" s="326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</row>
    <row r="693" ht="15.75" customHeight="1">
      <c r="A693" s="21"/>
      <c r="B693" s="21"/>
      <c r="C693" s="21"/>
      <c r="D693" s="32"/>
      <c r="E693" s="71"/>
      <c r="F693" s="21"/>
      <c r="G693" s="21"/>
      <c r="H693" s="21"/>
      <c r="I693" s="21"/>
      <c r="J693" s="104"/>
      <c r="K693" s="104"/>
      <c r="L693" s="104"/>
      <c r="M693" s="104"/>
      <c r="N693" s="111"/>
      <c r="O693" s="386"/>
      <c r="P693" s="315"/>
      <c r="Q693" s="104"/>
      <c r="R693" s="104"/>
      <c r="S693" s="326"/>
      <c r="T693" s="111"/>
      <c r="U693" s="329"/>
      <c r="V693" s="253"/>
      <c r="W693" s="253"/>
      <c r="X693" s="104"/>
      <c r="Y693" s="111"/>
      <c r="Z693" s="309"/>
      <c r="AA693" s="317"/>
      <c r="AB693" s="309"/>
      <c r="AC693" s="297"/>
      <c r="AD693" s="309"/>
      <c r="AE693" s="297"/>
      <c r="AF693" s="297"/>
      <c r="AG693" s="32"/>
      <c r="AH693" s="32"/>
      <c r="AI693" s="326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</row>
    <row r="694" ht="15.75" customHeight="1">
      <c r="A694" s="21"/>
      <c r="B694" s="21"/>
      <c r="C694" s="21"/>
      <c r="D694" s="32"/>
      <c r="E694" s="71"/>
      <c r="F694" s="21"/>
      <c r="G694" s="21"/>
      <c r="H694" s="21"/>
      <c r="I694" s="21"/>
      <c r="J694" s="104"/>
      <c r="K694" s="104"/>
      <c r="L694" s="104"/>
      <c r="M694" s="104"/>
      <c r="N694" s="111"/>
      <c r="O694" s="386"/>
      <c r="P694" s="315"/>
      <c r="Q694" s="104"/>
      <c r="R694" s="104"/>
      <c r="S694" s="326"/>
      <c r="T694" s="111"/>
      <c r="U694" s="329"/>
      <c r="V694" s="253"/>
      <c r="W694" s="253"/>
      <c r="X694" s="104"/>
      <c r="Y694" s="111"/>
      <c r="Z694" s="309"/>
      <c r="AA694" s="317"/>
      <c r="AB694" s="309"/>
      <c r="AC694" s="297"/>
      <c r="AD694" s="309"/>
      <c r="AE694" s="297"/>
      <c r="AF694" s="297"/>
      <c r="AG694" s="32"/>
      <c r="AH694" s="32"/>
      <c r="AI694" s="326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</row>
    <row r="695" ht="15.75" customHeight="1">
      <c r="A695" s="21"/>
      <c r="B695" s="21"/>
      <c r="C695" s="21"/>
      <c r="D695" s="32"/>
      <c r="E695" s="71"/>
      <c r="F695" s="21"/>
      <c r="G695" s="21"/>
      <c r="H695" s="21"/>
      <c r="I695" s="21"/>
      <c r="J695" s="104"/>
      <c r="K695" s="104"/>
      <c r="L695" s="104"/>
      <c r="M695" s="104"/>
      <c r="N695" s="111"/>
      <c r="O695" s="386"/>
      <c r="P695" s="315"/>
      <c r="Q695" s="104"/>
      <c r="R695" s="104"/>
      <c r="S695" s="326"/>
      <c r="T695" s="111"/>
      <c r="U695" s="329"/>
      <c r="V695" s="253"/>
      <c r="W695" s="253"/>
      <c r="X695" s="104"/>
      <c r="Y695" s="111"/>
      <c r="Z695" s="309"/>
      <c r="AA695" s="317"/>
      <c r="AB695" s="309"/>
      <c r="AC695" s="297"/>
      <c r="AD695" s="309"/>
      <c r="AE695" s="297"/>
      <c r="AF695" s="297"/>
      <c r="AG695" s="32"/>
      <c r="AH695" s="32"/>
      <c r="AI695" s="326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</row>
    <row r="696" ht="15.75" customHeight="1">
      <c r="A696" s="21"/>
      <c r="B696" s="21"/>
      <c r="C696" s="21"/>
      <c r="D696" s="32"/>
      <c r="E696" s="71"/>
      <c r="F696" s="21"/>
      <c r="G696" s="21"/>
      <c r="H696" s="21"/>
      <c r="I696" s="21"/>
      <c r="J696" s="104"/>
      <c r="K696" s="104"/>
      <c r="L696" s="104"/>
      <c r="M696" s="104"/>
      <c r="N696" s="111"/>
      <c r="O696" s="386"/>
      <c r="P696" s="315"/>
      <c r="Q696" s="104"/>
      <c r="R696" s="104"/>
      <c r="S696" s="326"/>
      <c r="T696" s="111"/>
      <c r="U696" s="329"/>
      <c r="V696" s="253"/>
      <c r="W696" s="253"/>
      <c r="X696" s="104"/>
      <c r="Y696" s="111"/>
      <c r="Z696" s="309"/>
      <c r="AA696" s="317"/>
      <c r="AB696" s="309"/>
      <c r="AC696" s="297"/>
      <c r="AD696" s="309"/>
      <c r="AE696" s="297"/>
      <c r="AF696" s="297"/>
      <c r="AG696" s="32"/>
      <c r="AH696" s="32"/>
      <c r="AI696" s="326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</row>
    <row r="697" ht="15.75" customHeight="1">
      <c r="A697" s="21"/>
      <c r="B697" s="21"/>
      <c r="C697" s="21"/>
      <c r="D697" s="32"/>
      <c r="E697" s="71"/>
      <c r="F697" s="21"/>
      <c r="G697" s="21"/>
      <c r="H697" s="21"/>
      <c r="I697" s="21"/>
      <c r="J697" s="104"/>
      <c r="K697" s="104"/>
      <c r="L697" s="104"/>
      <c r="M697" s="104"/>
      <c r="N697" s="111"/>
      <c r="O697" s="386"/>
      <c r="P697" s="315"/>
      <c r="Q697" s="104"/>
      <c r="R697" s="104"/>
      <c r="S697" s="326"/>
      <c r="T697" s="111"/>
      <c r="U697" s="329"/>
      <c r="V697" s="253"/>
      <c r="W697" s="253"/>
      <c r="X697" s="104"/>
      <c r="Y697" s="111"/>
      <c r="Z697" s="309"/>
      <c r="AA697" s="317"/>
      <c r="AB697" s="309"/>
      <c r="AC697" s="297"/>
      <c r="AD697" s="309"/>
      <c r="AE697" s="297"/>
      <c r="AF697" s="297"/>
      <c r="AG697" s="32"/>
      <c r="AH697" s="32"/>
      <c r="AI697" s="326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</row>
    <row r="698" ht="15.75" customHeight="1">
      <c r="A698" s="21"/>
      <c r="B698" s="21"/>
      <c r="C698" s="21"/>
      <c r="D698" s="32"/>
      <c r="E698" s="71"/>
      <c r="F698" s="21"/>
      <c r="G698" s="21"/>
      <c r="H698" s="21"/>
      <c r="I698" s="21"/>
      <c r="J698" s="104"/>
      <c r="K698" s="104"/>
      <c r="L698" s="104"/>
      <c r="M698" s="104"/>
      <c r="N698" s="111"/>
      <c r="O698" s="386"/>
      <c r="P698" s="315"/>
      <c r="Q698" s="104"/>
      <c r="R698" s="104"/>
      <c r="S698" s="326"/>
      <c r="T698" s="111"/>
      <c r="U698" s="329"/>
      <c r="V698" s="253"/>
      <c r="W698" s="253"/>
      <c r="X698" s="104"/>
      <c r="Y698" s="111"/>
      <c r="Z698" s="309"/>
      <c r="AA698" s="317"/>
      <c r="AB698" s="309"/>
      <c r="AC698" s="297"/>
      <c r="AD698" s="309"/>
      <c r="AE698" s="297"/>
      <c r="AF698" s="297"/>
      <c r="AG698" s="32"/>
      <c r="AH698" s="32"/>
      <c r="AI698" s="326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</row>
    <row r="699" ht="15.75" customHeight="1">
      <c r="A699" s="21"/>
      <c r="B699" s="21"/>
      <c r="C699" s="21"/>
      <c r="D699" s="32"/>
      <c r="E699" s="71"/>
      <c r="F699" s="21"/>
      <c r="G699" s="21"/>
      <c r="H699" s="21"/>
      <c r="I699" s="21"/>
      <c r="J699" s="104"/>
      <c r="K699" s="104"/>
      <c r="L699" s="104"/>
      <c r="M699" s="104"/>
      <c r="N699" s="111"/>
      <c r="O699" s="386"/>
      <c r="P699" s="315"/>
      <c r="Q699" s="104"/>
      <c r="R699" s="104"/>
      <c r="S699" s="326"/>
      <c r="T699" s="111"/>
      <c r="U699" s="329"/>
      <c r="V699" s="253"/>
      <c r="W699" s="253"/>
      <c r="X699" s="104"/>
      <c r="Y699" s="111"/>
      <c r="Z699" s="309"/>
      <c r="AA699" s="317"/>
      <c r="AB699" s="309"/>
      <c r="AC699" s="297"/>
      <c r="AD699" s="309"/>
      <c r="AE699" s="297"/>
      <c r="AF699" s="297"/>
      <c r="AG699" s="32"/>
      <c r="AH699" s="32"/>
      <c r="AI699" s="326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</row>
    <row r="700" ht="15.75" customHeight="1">
      <c r="A700" s="21"/>
      <c r="B700" s="21"/>
      <c r="C700" s="21"/>
      <c r="D700" s="32"/>
      <c r="E700" s="71"/>
      <c r="F700" s="21"/>
      <c r="G700" s="21"/>
      <c r="H700" s="21"/>
      <c r="I700" s="21"/>
      <c r="J700" s="104"/>
      <c r="K700" s="104"/>
      <c r="L700" s="104"/>
      <c r="M700" s="104"/>
      <c r="N700" s="111"/>
      <c r="O700" s="386"/>
      <c r="P700" s="315"/>
      <c r="Q700" s="104"/>
      <c r="R700" s="104"/>
      <c r="S700" s="326"/>
      <c r="T700" s="111"/>
      <c r="U700" s="329"/>
      <c r="V700" s="253"/>
      <c r="W700" s="253"/>
      <c r="X700" s="104"/>
      <c r="Y700" s="111"/>
      <c r="Z700" s="309"/>
      <c r="AA700" s="317"/>
      <c r="AB700" s="309"/>
      <c r="AC700" s="297"/>
      <c r="AD700" s="309"/>
      <c r="AE700" s="297"/>
      <c r="AF700" s="297"/>
      <c r="AG700" s="32"/>
      <c r="AH700" s="32"/>
      <c r="AI700" s="326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</row>
    <row r="701" ht="15.75" customHeight="1">
      <c r="A701" s="21"/>
      <c r="B701" s="21"/>
      <c r="C701" s="21"/>
      <c r="D701" s="32"/>
      <c r="E701" s="71"/>
      <c r="F701" s="21"/>
      <c r="G701" s="21"/>
      <c r="H701" s="21"/>
      <c r="I701" s="21"/>
      <c r="J701" s="104"/>
      <c r="K701" s="104"/>
      <c r="L701" s="104"/>
      <c r="M701" s="104"/>
      <c r="N701" s="111"/>
      <c r="O701" s="386"/>
      <c r="P701" s="315"/>
      <c r="Q701" s="104"/>
      <c r="R701" s="104"/>
      <c r="S701" s="326"/>
      <c r="T701" s="111"/>
      <c r="U701" s="329"/>
      <c r="V701" s="253"/>
      <c r="W701" s="253"/>
      <c r="X701" s="104"/>
      <c r="Y701" s="111"/>
      <c r="Z701" s="309"/>
      <c r="AA701" s="317"/>
      <c r="AB701" s="309"/>
      <c r="AC701" s="297"/>
      <c r="AD701" s="309"/>
      <c r="AE701" s="297"/>
      <c r="AF701" s="297"/>
      <c r="AG701" s="32"/>
      <c r="AH701" s="32"/>
      <c r="AI701" s="326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</row>
    <row r="702" ht="15.75" customHeight="1">
      <c r="A702" s="21"/>
      <c r="B702" s="21"/>
      <c r="C702" s="21"/>
      <c r="D702" s="32"/>
      <c r="E702" s="71"/>
      <c r="F702" s="21"/>
      <c r="G702" s="21"/>
      <c r="H702" s="21"/>
      <c r="I702" s="21"/>
      <c r="J702" s="104"/>
      <c r="K702" s="104"/>
      <c r="L702" s="104"/>
      <c r="M702" s="104"/>
      <c r="N702" s="111"/>
      <c r="O702" s="386"/>
      <c r="P702" s="315"/>
      <c r="Q702" s="104"/>
      <c r="R702" s="104"/>
      <c r="S702" s="326"/>
      <c r="T702" s="111"/>
      <c r="U702" s="329"/>
      <c r="V702" s="253"/>
      <c r="W702" s="253"/>
      <c r="X702" s="104"/>
      <c r="Y702" s="111"/>
      <c r="Z702" s="309"/>
      <c r="AA702" s="317"/>
      <c r="AB702" s="309"/>
      <c r="AC702" s="297"/>
      <c r="AD702" s="309"/>
      <c r="AE702" s="297"/>
      <c r="AF702" s="297"/>
      <c r="AG702" s="32"/>
      <c r="AH702" s="32"/>
      <c r="AI702" s="326"/>
      <c r="AJ702" s="32"/>
      <c r="AK702" s="32"/>
      <c r="AL702" s="32"/>
      <c r="AM702" s="32"/>
      <c r="AN702" s="32"/>
      <c r="AO702" s="32"/>
      <c r="AP702" s="32"/>
      <c r="AQ702" s="32"/>
      <c r="AR702" s="32"/>
      <c r="AS702" s="32"/>
    </row>
    <row r="703" ht="15.75" customHeight="1">
      <c r="A703" s="21"/>
      <c r="B703" s="21"/>
      <c r="C703" s="21"/>
      <c r="D703" s="32"/>
      <c r="E703" s="71"/>
      <c r="F703" s="21"/>
      <c r="G703" s="21"/>
      <c r="H703" s="21"/>
      <c r="I703" s="21"/>
      <c r="J703" s="104"/>
      <c r="K703" s="104"/>
      <c r="L703" s="104"/>
      <c r="M703" s="104"/>
      <c r="N703" s="111"/>
      <c r="O703" s="386"/>
      <c r="P703" s="315"/>
      <c r="Q703" s="104"/>
      <c r="R703" s="104"/>
      <c r="S703" s="326"/>
      <c r="T703" s="111"/>
      <c r="U703" s="329"/>
      <c r="V703" s="253"/>
      <c r="W703" s="253"/>
      <c r="X703" s="104"/>
      <c r="Y703" s="111"/>
      <c r="Z703" s="309"/>
      <c r="AA703" s="317"/>
      <c r="AB703" s="309"/>
      <c r="AC703" s="297"/>
      <c r="AD703" s="309"/>
      <c r="AE703" s="297"/>
      <c r="AF703" s="297"/>
      <c r="AG703" s="32"/>
      <c r="AH703" s="32"/>
      <c r="AI703" s="326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</row>
    <row r="704" ht="15.75" customHeight="1">
      <c r="A704" s="21"/>
      <c r="B704" s="21"/>
      <c r="C704" s="21"/>
      <c r="D704" s="32"/>
      <c r="E704" s="71"/>
      <c r="F704" s="21"/>
      <c r="G704" s="21"/>
      <c r="H704" s="21"/>
      <c r="I704" s="21"/>
      <c r="J704" s="104"/>
      <c r="K704" s="104"/>
      <c r="L704" s="104"/>
      <c r="M704" s="104"/>
      <c r="N704" s="111"/>
      <c r="O704" s="386"/>
      <c r="P704" s="315"/>
      <c r="Q704" s="104"/>
      <c r="R704" s="104"/>
      <c r="S704" s="326"/>
      <c r="T704" s="111"/>
      <c r="U704" s="329"/>
      <c r="V704" s="253"/>
      <c r="W704" s="253"/>
      <c r="X704" s="104"/>
      <c r="Y704" s="111"/>
      <c r="Z704" s="309"/>
      <c r="AA704" s="317"/>
      <c r="AB704" s="309"/>
      <c r="AC704" s="297"/>
      <c r="AD704" s="309"/>
      <c r="AE704" s="297"/>
      <c r="AF704" s="297"/>
      <c r="AG704" s="32"/>
      <c r="AH704" s="32"/>
      <c r="AI704" s="326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</row>
    <row r="705" ht="15.75" customHeight="1">
      <c r="A705" s="21"/>
      <c r="B705" s="21"/>
      <c r="C705" s="21"/>
      <c r="D705" s="32"/>
      <c r="E705" s="71"/>
      <c r="F705" s="21"/>
      <c r="G705" s="21"/>
      <c r="H705" s="21"/>
      <c r="I705" s="21"/>
      <c r="J705" s="104"/>
      <c r="K705" s="104"/>
      <c r="L705" s="104"/>
      <c r="M705" s="104"/>
      <c r="N705" s="111"/>
      <c r="O705" s="386"/>
      <c r="P705" s="315"/>
      <c r="Q705" s="104"/>
      <c r="R705" s="104"/>
      <c r="S705" s="326"/>
      <c r="T705" s="111"/>
      <c r="U705" s="329"/>
      <c r="V705" s="253"/>
      <c r="W705" s="253"/>
      <c r="X705" s="104"/>
      <c r="Y705" s="111"/>
      <c r="Z705" s="309"/>
      <c r="AA705" s="317"/>
      <c r="AB705" s="309"/>
      <c r="AC705" s="297"/>
      <c r="AD705" s="309"/>
      <c r="AE705" s="297"/>
      <c r="AF705" s="297"/>
      <c r="AG705" s="32"/>
      <c r="AH705" s="32"/>
      <c r="AI705" s="326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</row>
    <row r="706" ht="15.75" customHeight="1">
      <c r="A706" s="21"/>
      <c r="B706" s="21"/>
      <c r="C706" s="21"/>
      <c r="D706" s="32"/>
      <c r="E706" s="71"/>
      <c r="F706" s="21"/>
      <c r="G706" s="21"/>
      <c r="H706" s="21"/>
      <c r="I706" s="21"/>
      <c r="J706" s="104"/>
      <c r="K706" s="104"/>
      <c r="L706" s="104"/>
      <c r="M706" s="104"/>
      <c r="N706" s="111"/>
      <c r="O706" s="386"/>
      <c r="P706" s="315"/>
      <c r="Q706" s="104"/>
      <c r="R706" s="104"/>
      <c r="S706" s="326"/>
      <c r="T706" s="111"/>
      <c r="U706" s="329"/>
      <c r="V706" s="253"/>
      <c r="W706" s="253"/>
      <c r="X706" s="104"/>
      <c r="Y706" s="111"/>
      <c r="Z706" s="309"/>
      <c r="AA706" s="317"/>
      <c r="AB706" s="309"/>
      <c r="AC706" s="297"/>
      <c r="AD706" s="309"/>
      <c r="AE706" s="297"/>
      <c r="AF706" s="297"/>
      <c r="AG706" s="32"/>
      <c r="AH706" s="32"/>
      <c r="AI706" s="326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</row>
    <row r="707" ht="15.75" customHeight="1">
      <c r="A707" s="21"/>
      <c r="B707" s="21"/>
      <c r="C707" s="21"/>
      <c r="D707" s="32"/>
      <c r="E707" s="71"/>
      <c r="F707" s="21"/>
      <c r="G707" s="21"/>
      <c r="H707" s="21"/>
      <c r="I707" s="21"/>
      <c r="J707" s="104"/>
      <c r="K707" s="104"/>
      <c r="L707" s="104"/>
      <c r="M707" s="104"/>
      <c r="N707" s="111"/>
      <c r="O707" s="386"/>
      <c r="P707" s="315"/>
      <c r="Q707" s="104"/>
      <c r="R707" s="104"/>
      <c r="S707" s="326"/>
      <c r="T707" s="111"/>
      <c r="U707" s="329"/>
      <c r="V707" s="253"/>
      <c r="W707" s="253"/>
      <c r="X707" s="104"/>
      <c r="Y707" s="111"/>
      <c r="Z707" s="309"/>
      <c r="AA707" s="317"/>
      <c r="AB707" s="309"/>
      <c r="AC707" s="297"/>
      <c r="AD707" s="309"/>
      <c r="AE707" s="297"/>
      <c r="AF707" s="297"/>
      <c r="AG707" s="32"/>
      <c r="AH707" s="32"/>
      <c r="AI707" s="326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</row>
    <row r="708" ht="15.75" customHeight="1">
      <c r="A708" s="21"/>
      <c r="B708" s="21"/>
      <c r="C708" s="21"/>
      <c r="D708" s="32"/>
      <c r="E708" s="71"/>
      <c r="F708" s="21"/>
      <c r="G708" s="21"/>
      <c r="H708" s="21"/>
      <c r="I708" s="21"/>
      <c r="J708" s="104"/>
      <c r="K708" s="104"/>
      <c r="L708" s="104"/>
      <c r="M708" s="104"/>
      <c r="N708" s="111"/>
      <c r="O708" s="386"/>
      <c r="P708" s="315"/>
      <c r="Q708" s="104"/>
      <c r="R708" s="104"/>
      <c r="S708" s="326"/>
      <c r="T708" s="111"/>
      <c r="U708" s="329"/>
      <c r="V708" s="253"/>
      <c r="W708" s="253"/>
      <c r="X708" s="104"/>
      <c r="Y708" s="111"/>
      <c r="Z708" s="309"/>
      <c r="AA708" s="317"/>
      <c r="AB708" s="309"/>
      <c r="AC708" s="297"/>
      <c r="AD708" s="309"/>
      <c r="AE708" s="297"/>
      <c r="AF708" s="297"/>
      <c r="AG708" s="32"/>
      <c r="AH708" s="32"/>
      <c r="AI708" s="326"/>
      <c r="AJ708" s="32"/>
      <c r="AK708" s="32"/>
      <c r="AL708" s="32"/>
      <c r="AM708" s="32"/>
      <c r="AN708" s="32"/>
      <c r="AO708" s="32"/>
      <c r="AP708" s="32"/>
      <c r="AQ708" s="32"/>
      <c r="AR708" s="32"/>
      <c r="AS708" s="32"/>
    </row>
    <row r="709" ht="15.75" customHeight="1">
      <c r="A709" s="21"/>
      <c r="B709" s="21"/>
      <c r="C709" s="21"/>
      <c r="D709" s="32"/>
      <c r="E709" s="71"/>
      <c r="F709" s="21"/>
      <c r="G709" s="21"/>
      <c r="H709" s="21"/>
      <c r="I709" s="21"/>
      <c r="J709" s="104"/>
      <c r="K709" s="104"/>
      <c r="L709" s="104"/>
      <c r="M709" s="104"/>
      <c r="N709" s="111"/>
      <c r="O709" s="386"/>
      <c r="P709" s="315"/>
      <c r="Q709" s="104"/>
      <c r="R709" s="104"/>
      <c r="S709" s="326"/>
      <c r="T709" s="111"/>
      <c r="U709" s="329"/>
      <c r="V709" s="253"/>
      <c r="W709" s="253"/>
      <c r="X709" s="104"/>
      <c r="Y709" s="111"/>
      <c r="Z709" s="309"/>
      <c r="AA709" s="317"/>
      <c r="AB709" s="309"/>
      <c r="AC709" s="297"/>
      <c r="AD709" s="309"/>
      <c r="AE709" s="297"/>
      <c r="AF709" s="297"/>
      <c r="AG709" s="32"/>
      <c r="AH709" s="32"/>
      <c r="AI709" s="326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</row>
    <row r="710" ht="15.75" customHeight="1">
      <c r="A710" s="21"/>
      <c r="B710" s="21"/>
      <c r="C710" s="21"/>
      <c r="D710" s="32"/>
      <c r="E710" s="71"/>
      <c r="F710" s="21"/>
      <c r="G710" s="21"/>
      <c r="H710" s="21"/>
      <c r="I710" s="21"/>
      <c r="J710" s="104"/>
      <c r="K710" s="104"/>
      <c r="L710" s="104"/>
      <c r="M710" s="104"/>
      <c r="N710" s="111"/>
      <c r="O710" s="386"/>
      <c r="P710" s="315"/>
      <c r="Q710" s="104"/>
      <c r="R710" s="104"/>
      <c r="S710" s="326"/>
      <c r="T710" s="111"/>
      <c r="U710" s="329"/>
      <c r="V710" s="253"/>
      <c r="W710" s="253"/>
      <c r="X710" s="104"/>
      <c r="Y710" s="111"/>
      <c r="Z710" s="309"/>
      <c r="AA710" s="317"/>
      <c r="AB710" s="309"/>
      <c r="AC710" s="297"/>
      <c r="AD710" s="309"/>
      <c r="AE710" s="297"/>
      <c r="AF710" s="297"/>
      <c r="AG710" s="32"/>
      <c r="AH710" s="32"/>
      <c r="AI710" s="326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</row>
    <row r="711" ht="15.75" customHeight="1">
      <c r="A711" s="21"/>
      <c r="B711" s="21"/>
      <c r="C711" s="21"/>
      <c r="D711" s="32"/>
      <c r="E711" s="71"/>
      <c r="F711" s="21"/>
      <c r="G711" s="21"/>
      <c r="H711" s="21"/>
      <c r="I711" s="21"/>
      <c r="J711" s="104"/>
      <c r="K711" s="104"/>
      <c r="L711" s="104"/>
      <c r="M711" s="104"/>
      <c r="N711" s="111"/>
      <c r="O711" s="386"/>
      <c r="P711" s="315"/>
      <c r="Q711" s="104"/>
      <c r="R711" s="104"/>
      <c r="S711" s="326"/>
      <c r="T711" s="111"/>
      <c r="U711" s="329"/>
      <c r="V711" s="253"/>
      <c r="W711" s="253"/>
      <c r="X711" s="104"/>
      <c r="Y711" s="111"/>
      <c r="Z711" s="309"/>
      <c r="AA711" s="317"/>
      <c r="AB711" s="309"/>
      <c r="AC711" s="297"/>
      <c r="AD711" s="309"/>
      <c r="AE711" s="297"/>
      <c r="AF711" s="297"/>
      <c r="AG711" s="32"/>
      <c r="AH711" s="32"/>
      <c r="AI711" s="326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</row>
    <row r="712" ht="15.75" customHeight="1">
      <c r="A712" s="21"/>
      <c r="B712" s="21"/>
      <c r="C712" s="21"/>
      <c r="D712" s="32"/>
      <c r="E712" s="71"/>
      <c r="F712" s="21"/>
      <c r="G712" s="21"/>
      <c r="H712" s="21"/>
      <c r="I712" s="21"/>
      <c r="J712" s="104"/>
      <c r="K712" s="104"/>
      <c r="L712" s="104"/>
      <c r="M712" s="104"/>
      <c r="N712" s="111"/>
      <c r="O712" s="386"/>
      <c r="P712" s="315"/>
      <c r="Q712" s="104"/>
      <c r="R712" s="104"/>
      <c r="S712" s="326"/>
      <c r="T712" s="111"/>
      <c r="U712" s="329"/>
      <c r="V712" s="253"/>
      <c r="W712" s="253"/>
      <c r="X712" s="104"/>
      <c r="Y712" s="111"/>
      <c r="Z712" s="309"/>
      <c r="AA712" s="317"/>
      <c r="AB712" s="309"/>
      <c r="AC712" s="297"/>
      <c r="AD712" s="309"/>
      <c r="AE712" s="297"/>
      <c r="AF712" s="297"/>
      <c r="AG712" s="32"/>
      <c r="AH712" s="32"/>
      <c r="AI712" s="326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</row>
    <row r="713" ht="15.75" customHeight="1">
      <c r="A713" s="21"/>
      <c r="B713" s="21"/>
      <c r="C713" s="21"/>
      <c r="D713" s="32"/>
      <c r="E713" s="71"/>
      <c r="F713" s="21"/>
      <c r="G713" s="21"/>
      <c r="H713" s="21"/>
      <c r="I713" s="21"/>
      <c r="J713" s="104"/>
      <c r="K713" s="104"/>
      <c r="L713" s="104"/>
      <c r="M713" s="104"/>
      <c r="N713" s="111"/>
      <c r="O713" s="386"/>
      <c r="P713" s="315"/>
      <c r="Q713" s="104"/>
      <c r="R713" s="104"/>
      <c r="S713" s="326"/>
      <c r="T713" s="111"/>
      <c r="U713" s="329"/>
      <c r="V713" s="253"/>
      <c r="W713" s="253"/>
      <c r="X713" s="104"/>
      <c r="Y713" s="111"/>
      <c r="Z713" s="309"/>
      <c r="AA713" s="317"/>
      <c r="AB713" s="309"/>
      <c r="AC713" s="297"/>
      <c r="AD713" s="309"/>
      <c r="AE713" s="297"/>
      <c r="AF713" s="297"/>
      <c r="AG713" s="32"/>
      <c r="AH713" s="32"/>
      <c r="AI713" s="326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</row>
    <row r="714" ht="15.75" customHeight="1">
      <c r="A714" s="21"/>
      <c r="B714" s="21"/>
      <c r="C714" s="21"/>
      <c r="D714" s="32"/>
      <c r="E714" s="71"/>
      <c r="F714" s="21"/>
      <c r="G714" s="21"/>
      <c r="H714" s="21"/>
      <c r="I714" s="21"/>
      <c r="J714" s="104"/>
      <c r="K714" s="104"/>
      <c r="L714" s="104"/>
      <c r="M714" s="104"/>
      <c r="N714" s="111"/>
      <c r="O714" s="386"/>
      <c r="P714" s="315"/>
      <c r="Q714" s="104"/>
      <c r="R714" s="104"/>
      <c r="S714" s="326"/>
      <c r="T714" s="111"/>
      <c r="U714" s="329"/>
      <c r="V714" s="253"/>
      <c r="W714" s="253"/>
      <c r="X714" s="104"/>
      <c r="Y714" s="111"/>
      <c r="Z714" s="309"/>
      <c r="AA714" s="317"/>
      <c r="AB714" s="309"/>
      <c r="AC714" s="297"/>
      <c r="AD714" s="309"/>
      <c r="AE714" s="297"/>
      <c r="AF714" s="297"/>
      <c r="AG714" s="32"/>
      <c r="AH714" s="32"/>
      <c r="AI714" s="326"/>
      <c r="AJ714" s="32"/>
      <c r="AK714" s="32"/>
      <c r="AL714" s="32"/>
      <c r="AM714" s="32"/>
      <c r="AN714" s="32"/>
      <c r="AO714" s="32"/>
      <c r="AP714" s="32"/>
      <c r="AQ714" s="32"/>
      <c r="AR714" s="32"/>
      <c r="AS714" s="32"/>
    </row>
    <row r="715" ht="15.75" customHeight="1">
      <c r="A715" s="21"/>
      <c r="B715" s="21"/>
      <c r="C715" s="21"/>
      <c r="D715" s="32"/>
      <c r="E715" s="71"/>
      <c r="F715" s="21"/>
      <c r="G715" s="21"/>
      <c r="H715" s="21"/>
      <c r="I715" s="21"/>
      <c r="J715" s="104"/>
      <c r="K715" s="104"/>
      <c r="L715" s="104"/>
      <c r="M715" s="104"/>
      <c r="N715" s="111"/>
      <c r="O715" s="386"/>
      <c r="P715" s="315"/>
      <c r="Q715" s="104"/>
      <c r="R715" s="104"/>
      <c r="S715" s="326"/>
      <c r="T715" s="111"/>
      <c r="U715" s="329"/>
      <c r="V715" s="253"/>
      <c r="W715" s="253"/>
      <c r="X715" s="104"/>
      <c r="Y715" s="111"/>
      <c r="Z715" s="309"/>
      <c r="AA715" s="317"/>
      <c r="AB715" s="309"/>
      <c r="AC715" s="297"/>
      <c r="AD715" s="309"/>
      <c r="AE715" s="297"/>
      <c r="AF715" s="297"/>
      <c r="AG715" s="32"/>
      <c r="AH715" s="32"/>
      <c r="AI715" s="326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</row>
    <row r="716" ht="15.75" customHeight="1">
      <c r="A716" s="21"/>
      <c r="B716" s="21"/>
      <c r="C716" s="21"/>
      <c r="D716" s="32"/>
      <c r="E716" s="71"/>
      <c r="F716" s="21"/>
      <c r="G716" s="21"/>
      <c r="H716" s="21"/>
      <c r="I716" s="21"/>
      <c r="J716" s="104"/>
      <c r="K716" s="104"/>
      <c r="L716" s="104"/>
      <c r="M716" s="104"/>
      <c r="N716" s="111"/>
      <c r="O716" s="386"/>
      <c r="P716" s="315"/>
      <c r="Q716" s="104"/>
      <c r="R716" s="104"/>
      <c r="S716" s="326"/>
      <c r="T716" s="111"/>
      <c r="U716" s="329"/>
      <c r="V716" s="253"/>
      <c r="W716" s="253"/>
      <c r="X716" s="104"/>
      <c r="Y716" s="111"/>
      <c r="Z716" s="309"/>
      <c r="AA716" s="317"/>
      <c r="AB716" s="309"/>
      <c r="AC716" s="297"/>
      <c r="AD716" s="309"/>
      <c r="AE716" s="297"/>
      <c r="AF716" s="297"/>
      <c r="AG716" s="32"/>
      <c r="AH716" s="32"/>
      <c r="AI716" s="326"/>
      <c r="AJ716" s="32"/>
      <c r="AK716" s="32"/>
      <c r="AL716" s="32"/>
      <c r="AM716" s="32"/>
      <c r="AN716" s="32"/>
      <c r="AO716" s="32"/>
      <c r="AP716" s="32"/>
      <c r="AQ716" s="32"/>
      <c r="AR716" s="32"/>
      <c r="AS716" s="32"/>
    </row>
    <row r="717" ht="15.75" customHeight="1">
      <c r="A717" s="21"/>
      <c r="B717" s="21"/>
      <c r="C717" s="21"/>
      <c r="D717" s="32"/>
      <c r="E717" s="71"/>
      <c r="F717" s="21"/>
      <c r="G717" s="21"/>
      <c r="H717" s="21"/>
      <c r="I717" s="21"/>
      <c r="J717" s="104"/>
      <c r="K717" s="104"/>
      <c r="L717" s="104"/>
      <c r="M717" s="104"/>
      <c r="N717" s="111"/>
      <c r="O717" s="386"/>
      <c r="P717" s="315"/>
      <c r="Q717" s="104"/>
      <c r="R717" s="104"/>
      <c r="S717" s="326"/>
      <c r="T717" s="111"/>
      <c r="U717" s="329"/>
      <c r="V717" s="253"/>
      <c r="W717" s="253"/>
      <c r="X717" s="104"/>
      <c r="Y717" s="111"/>
      <c r="Z717" s="309"/>
      <c r="AA717" s="317"/>
      <c r="AB717" s="309"/>
      <c r="AC717" s="297"/>
      <c r="AD717" s="309"/>
      <c r="AE717" s="297"/>
      <c r="AF717" s="297"/>
      <c r="AG717" s="32"/>
      <c r="AH717" s="32"/>
      <c r="AI717" s="326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</row>
    <row r="718" ht="15.75" customHeight="1">
      <c r="A718" s="21"/>
      <c r="B718" s="21"/>
      <c r="C718" s="21"/>
      <c r="D718" s="32"/>
      <c r="E718" s="71"/>
      <c r="F718" s="21"/>
      <c r="G718" s="21"/>
      <c r="H718" s="21"/>
      <c r="I718" s="21"/>
      <c r="J718" s="104"/>
      <c r="K718" s="104"/>
      <c r="L718" s="104"/>
      <c r="M718" s="104"/>
      <c r="N718" s="111"/>
      <c r="O718" s="386"/>
      <c r="P718" s="315"/>
      <c r="Q718" s="104"/>
      <c r="R718" s="104"/>
      <c r="S718" s="326"/>
      <c r="T718" s="111"/>
      <c r="U718" s="329"/>
      <c r="V718" s="253"/>
      <c r="W718" s="253"/>
      <c r="X718" s="104"/>
      <c r="Y718" s="111"/>
      <c r="Z718" s="309"/>
      <c r="AA718" s="317"/>
      <c r="AB718" s="309"/>
      <c r="AC718" s="297"/>
      <c r="AD718" s="309"/>
      <c r="AE718" s="297"/>
      <c r="AF718" s="297"/>
      <c r="AG718" s="32"/>
      <c r="AH718" s="32"/>
      <c r="AI718" s="326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</row>
    <row r="719" ht="15.75" customHeight="1">
      <c r="A719" s="21"/>
      <c r="B719" s="21"/>
      <c r="C719" s="21"/>
      <c r="D719" s="32"/>
      <c r="E719" s="71"/>
      <c r="F719" s="21"/>
      <c r="G719" s="21"/>
      <c r="H719" s="21"/>
      <c r="I719" s="21"/>
      <c r="J719" s="104"/>
      <c r="K719" s="104"/>
      <c r="L719" s="104"/>
      <c r="M719" s="104"/>
      <c r="N719" s="111"/>
      <c r="O719" s="386"/>
      <c r="P719" s="315"/>
      <c r="Q719" s="104"/>
      <c r="R719" s="104"/>
      <c r="S719" s="326"/>
      <c r="T719" s="111"/>
      <c r="U719" s="329"/>
      <c r="V719" s="253"/>
      <c r="W719" s="253"/>
      <c r="X719" s="104"/>
      <c r="Y719" s="111"/>
      <c r="Z719" s="309"/>
      <c r="AA719" s="317"/>
      <c r="AB719" s="309"/>
      <c r="AC719" s="297"/>
      <c r="AD719" s="309"/>
      <c r="AE719" s="297"/>
      <c r="AF719" s="297"/>
      <c r="AG719" s="32"/>
      <c r="AH719" s="32"/>
      <c r="AI719" s="326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</row>
    <row r="720" ht="15.75" customHeight="1">
      <c r="A720" s="21"/>
      <c r="B720" s="21"/>
      <c r="C720" s="21"/>
      <c r="D720" s="32"/>
      <c r="E720" s="71"/>
      <c r="F720" s="21"/>
      <c r="G720" s="21"/>
      <c r="H720" s="21"/>
      <c r="I720" s="21"/>
      <c r="J720" s="104"/>
      <c r="K720" s="104"/>
      <c r="L720" s="104"/>
      <c r="M720" s="104"/>
      <c r="N720" s="111"/>
      <c r="O720" s="386"/>
      <c r="P720" s="315"/>
      <c r="Q720" s="104"/>
      <c r="R720" s="104"/>
      <c r="S720" s="326"/>
      <c r="T720" s="111"/>
      <c r="U720" s="329"/>
      <c r="V720" s="253"/>
      <c r="W720" s="253"/>
      <c r="X720" s="104"/>
      <c r="Y720" s="111"/>
      <c r="Z720" s="309"/>
      <c r="AA720" s="317"/>
      <c r="AB720" s="309"/>
      <c r="AC720" s="297"/>
      <c r="AD720" s="309"/>
      <c r="AE720" s="297"/>
      <c r="AF720" s="297"/>
      <c r="AG720" s="32"/>
      <c r="AH720" s="32"/>
      <c r="AI720" s="326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</row>
    <row r="721" ht="15.75" customHeight="1">
      <c r="A721" s="21"/>
      <c r="B721" s="21"/>
      <c r="C721" s="21"/>
      <c r="D721" s="32"/>
      <c r="E721" s="71"/>
      <c r="F721" s="21"/>
      <c r="G721" s="21"/>
      <c r="H721" s="21"/>
      <c r="I721" s="21"/>
      <c r="J721" s="104"/>
      <c r="K721" s="104"/>
      <c r="L721" s="104"/>
      <c r="M721" s="104"/>
      <c r="N721" s="111"/>
      <c r="O721" s="386"/>
      <c r="P721" s="315"/>
      <c r="Q721" s="104"/>
      <c r="R721" s="104"/>
      <c r="S721" s="326"/>
      <c r="T721" s="111"/>
      <c r="U721" s="329"/>
      <c r="V721" s="253"/>
      <c r="W721" s="253"/>
      <c r="X721" s="104"/>
      <c r="Y721" s="111"/>
      <c r="Z721" s="309"/>
      <c r="AA721" s="317"/>
      <c r="AB721" s="309"/>
      <c r="AC721" s="297"/>
      <c r="AD721" s="309"/>
      <c r="AE721" s="297"/>
      <c r="AF721" s="297"/>
      <c r="AG721" s="32"/>
      <c r="AH721" s="32"/>
      <c r="AI721" s="326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</row>
    <row r="722" ht="15.75" customHeight="1">
      <c r="A722" s="21"/>
      <c r="B722" s="21"/>
      <c r="C722" s="21"/>
      <c r="D722" s="32"/>
      <c r="E722" s="71"/>
      <c r="F722" s="21"/>
      <c r="G722" s="21"/>
      <c r="H722" s="21"/>
      <c r="I722" s="21"/>
      <c r="J722" s="104"/>
      <c r="K722" s="104"/>
      <c r="L722" s="104"/>
      <c r="M722" s="104"/>
      <c r="N722" s="111"/>
      <c r="O722" s="386"/>
      <c r="P722" s="315"/>
      <c r="Q722" s="104"/>
      <c r="R722" s="104"/>
      <c r="S722" s="326"/>
      <c r="T722" s="111"/>
      <c r="U722" s="329"/>
      <c r="V722" s="253"/>
      <c r="W722" s="253"/>
      <c r="X722" s="104"/>
      <c r="Y722" s="111"/>
      <c r="Z722" s="309"/>
      <c r="AA722" s="317"/>
      <c r="AB722" s="309"/>
      <c r="AC722" s="297"/>
      <c r="AD722" s="309"/>
      <c r="AE722" s="297"/>
      <c r="AF722" s="297"/>
      <c r="AG722" s="32"/>
      <c r="AH722" s="32"/>
      <c r="AI722" s="326"/>
      <c r="AJ722" s="32"/>
      <c r="AK722" s="32"/>
      <c r="AL722" s="32"/>
      <c r="AM722" s="32"/>
      <c r="AN722" s="32"/>
      <c r="AO722" s="32"/>
      <c r="AP722" s="32"/>
      <c r="AQ722" s="32"/>
      <c r="AR722" s="32"/>
      <c r="AS722" s="32"/>
    </row>
    <row r="723" ht="15.75" customHeight="1">
      <c r="A723" s="21"/>
      <c r="B723" s="21"/>
      <c r="C723" s="21"/>
      <c r="D723" s="32"/>
      <c r="E723" s="71"/>
      <c r="F723" s="21"/>
      <c r="G723" s="21"/>
      <c r="H723" s="21"/>
      <c r="I723" s="21"/>
      <c r="J723" s="104"/>
      <c r="K723" s="104"/>
      <c r="L723" s="104"/>
      <c r="M723" s="104"/>
      <c r="N723" s="111"/>
      <c r="O723" s="386"/>
      <c r="P723" s="315"/>
      <c r="Q723" s="104"/>
      <c r="R723" s="104"/>
      <c r="S723" s="326"/>
      <c r="T723" s="111"/>
      <c r="U723" s="329"/>
      <c r="V723" s="253"/>
      <c r="W723" s="253"/>
      <c r="X723" s="104"/>
      <c r="Y723" s="111"/>
      <c r="Z723" s="309"/>
      <c r="AA723" s="317"/>
      <c r="AB723" s="309"/>
      <c r="AC723" s="297"/>
      <c r="AD723" s="309"/>
      <c r="AE723" s="297"/>
      <c r="AF723" s="297"/>
      <c r="AG723" s="32"/>
      <c r="AH723" s="32"/>
      <c r="AI723" s="326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</row>
    <row r="724" ht="15.75" customHeight="1">
      <c r="A724" s="21"/>
      <c r="B724" s="21"/>
      <c r="C724" s="21"/>
      <c r="D724" s="32"/>
      <c r="E724" s="71"/>
      <c r="F724" s="21"/>
      <c r="G724" s="21"/>
      <c r="H724" s="21"/>
      <c r="I724" s="21"/>
      <c r="J724" s="104"/>
      <c r="K724" s="104"/>
      <c r="L724" s="104"/>
      <c r="M724" s="104"/>
      <c r="N724" s="111"/>
      <c r="O724" s="386"/>
      <c r="P724" s="315"/>
      <c r="Q724" s="104"/>
      <c r="R724" s="104"/>
      <c r="S724" s="326"/>
      <c r="T724" s="111"/>
      <c r="U724" s="329"/>
      <c r="V724" s="253"/>
      <c r="W724" s="253"/>
      <c r="X724" s="104"/>
      <c r="Y724" s="111"/>
      <c r="Z724" s="309"/>
      <c r="AA724" s="317"/>
      <c r="AB724" s="309"/>
      <c r="AC724" s="297"/>
      <c r="AD724" s="309"/>
      <c r="AE724" s="297"/>
      <c r="AF724" s="297"/>
      <c r="AG724" s="32"/>
      <c r="AH724" s="32"/>
      <c r="AI724" s="326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</row>
    <row r="725" ht="15.75" customHeight="1">
      <c r="A725" s="21"/>
      <c r="B725" s="21"/>
      <c r="C725" s="21"/>
      <c r="D725" s="32"/>
      <c r="E725" s="71"/>
      <c r="F725" s="21"/>
      <c r="G725" s="21"/>
      <c r="H725" s="21"/>
      <c r="I725" s="21"/>
      <c r="J725" s="104"/>
      <c r="K725" s="104"/>
      <c r="L725" s="104"/>
      <c r="M725" s="104"/>
      <c r="N725" s="111"/>
      <c r="O725" s="386"/>
      <c r="P725" s="315"/>
      <c r="Q725" s="104"/>
      <c r="R725" s="104"/>
      <c r="S725" s="326"/>
      <c r="T725" s="111"/>
      <c r="U725" s="329"/>
      <c r="V725" s="253"/>
      <c r="W725" s="253"/>
      <c r="X725" s="104"/>
      <c r="Y725" s="111"/>
      <c r="Z725" s="309"/>
      <c r="AA725" s="317"/>
      <c r="AB725" s="309"/>
      <c r="AC725" s="297"/>
      <c r="AD725" s="309"/>
      <c r="AE725" s="297"/>
      <c r="AF725" s="297"/>
      <c r="AG725" s="32"/>
      <c r="AH725" s="32"/>
      <c r="AI725" s="326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</row>
    <row r="726" ht="15.75" customHeight="1">
      <c r="A726" s="21"/>
      <c r="B726" s="21"/>
      <c r="C726" s="21"/>
      <c r="D726" s="32"/>
      <c r="E726" s="71"/>
      <c r="F726" s="21"/>
      <c r="G726" s="21"/>
      <c r="H726" s="21"/>
      <c r="I726" s="21"/>
      <c r="J726" s="104"/>
      <c r="K726" s="104"/>
      <c r="L726" s="104"/>
      <c r="M726" s="104"/>
      <c r="N726" s="111"/>
      <c r="O726" s="386"/>
      <c r="P726" s="315"/>
      <c r="Q726" s="104"/>
      <c r="R726" s="104"/>
      <c r="S726" s="326"/>
      <c r="T726" s="111"/>
      <c r="U726" s="329"/>
      <c r="V726" s="253"/>
      <c r="W726" s="253"/>
      <c r="X726" s="104"/>
      <c r="Y726" s="111"/>
      <c r="Z726" s="309"/>
      <c r="AA726" s="317"/>
      <c r="AB726" s="309"/>
      <c r="AC726" s="297"/>
      <c r="AD726" s="309"/>
      <c r="AE726" s="297"/>
      <c r="AF726" s="297"/>
      <c r="AG726" s="32"/>
      <c r="AH726" s="32"/>
      <c r="AI726" s="326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</row>
    <row r="727" ht="15.75" customHeight="1">
      <c r="A727" s="21"/>
      <c r="B727" s="21"/>
      <c r="C727" s="21"/>
      <c r="D727" s="32"/>
      <c r="E727" s="71"/>
      <c r="F727" s="21"/>
      <c r="G727" s="21"/>
      <c r="H727" s="21"/>
      <c r="I727" s="21"/>
      <c r="J727" s="104"/>
      <c r="K727" s="104"/>
      <c r="L727" s="104"/>
      <c r="M727" s="104"/>
      <c r="N727" s="111"/>
      <c r="O727" s="386"/>
      <c r="P727" s="315"/>
      <c r="Q727" s="104"/>
      <c r="R727" s="104"/>
      <c r="S727" s="326"/>
      <c r="T727" s="111"/>
      <c r="U727" s="329"/>
      <c r="V727" s="253"/>
      <c r="W727" s="253"/>
      <c r="X727" s="104"/>
      <c r="Y727" s="111"/>
      <c r="Z727" s="309"/>
      <c r="AA727" s="317"/>
      <c r="AB727" s="309"/>
      <c r="AC727" s="297"/>
      <c r="AD727" s="309"/>
      <c r="AE727" s="297"/>
      <c r="AF727" s="297"/>
      <c r="AG727" s="32"/>
      <c r="AH727" s="32"/>
      <c r="AI727" s="326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</row>
    <row r="728" ht="15.75" customHeight="1">
      <c r="A728" s="21"/>
      <c r="B728" s="21"/>
      <c r="C728" s="21"/>
      <c r="D728" s="32"/>
      <c r="E728" s="71"/>
      <c r="F728" s="21"/>
      <c r="G728" s="21"/>
      <c r="H728" s="21"/>
      <c r="I728" s="21"/>
      <c r="J728" s="104"/>
      <c r="K728" s="104"/>
      <c r="L728" s="104"/>
      <c r="M728" s="104"/>
      <c r="N728" s="111"/>
      <c r="O728" s="386"/>
      <c r="P728" s="315"/>
      <c r="Q728" s="104"/>
      <c r="R728" s="104"/>
      <c r="S728" s="326"/>
      <c r="T728" s="111"/>
      <c r="U728" s="329"/>
      <c r="V728" s="253"/>
      <c r="W728" s="253"/>
      <c r="X728" s="104"/>
      <c r="Y728" s="111"/>
      <c r="Z728" s="309"/>
      <c r="AA728" s="317"/>
      <c r="AB728" s="309"/>
      <c r="AC728" s="297"/>
      <c r="AD728" s="309"/>
      <c r="AE728" s="297"/>
      <c r="AF728" s="297"/>
      <c r="AG728" s="32"/>
      <c r="AH728" s="32"/>
      <c r="AI728" s="326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</row>
    <row r="729" ht="15.75" customHeight="1">
      <c r="A729" s="21"/>
      <c r="B729" s="21"/>
      <c r="C729" s="21"/>
      <c r="D729" s="32"/>
      <c r="E729" s="71"/>
      <c r="F729" s="21"/>
      <c r="G729" s="21"/>
      <c r="H729" s="21"/>
      <c r="I729" s="21"/>
      <c r="J729" s="104"/>
      <c r="K729" s="104"/>
      <c r="L729" s="104"/>
      <c r="M729" s="104"/>
      <c r="N729" s="111"/>
      <c r="O729" s="386"/>
      <c r="P729" s="315"/>
      <c r="Q729" s="104"/>
      <c r="R729" s="104"/>
      <c r="S729" s="326"/>
      <c r="T729" s="111"/>
      <c r="U729" s="329"/>
      <c r="V729" s="253"/>
      <c r="W729" s="253"/>
      <c r="X729" s="104"/>
      <c r="Y729" s="111"/>
      <c r="Z729" s="309"/>
      <c r="AA729" s="317"/>
      <c r="AB729" s="309"/>
      <c r="AC729" s="297"/>
      <c r="AD729" s="309"/>
      <c r="AE729" s="297"/>
      <c r="AF729" s="297"/>
      <c r="AG729" s="32"/>
      <c r="AH729" s="32"/>
      <c r="AI729" s="326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</row>
    <row r="730" ht="15.75" customHeight="1">
      <c r="A730" s="21"/>
      <c r="B730" s="21"/>
      <c r="C730" s="21"/>
      <c r="D730" s="32"/>
      <c r="E730" s="71"/>
      <c r="F730" s="21"/>
      <c r="G730" s="21"/>
      <c r="H730" s="21"/>
      <c r="I730" s="21"/>
      <c r="J730" s="104"/>
      <c r="K730" s="104"/>
      <c r="L730" s="104"/>
      <c r="M730" s="104"/>
      <c r="N730" s="111"/>
      <c r="O730" s="386"/>
      <c r="P730" s="315"/>
      <c r="Q730" s="104"/>
      <c r="R730" s="104"/>
      <c r="S730" s="326"/>
      <c r="T730" s="111"/>
      <c r="U730" s="329"/>
      <c r="V730" s="253"/>
      <c r="W730" s="253"/>
      <c r="X730" s="104"/>
      <c r="Y730" s="111"/>
      <c r="Z730" s="309"/>
      <c r="AA730" s="317"/>
      <c r="AB730" s="309"/>
      <c r="AC730" s="297"/>
      <c r="AD730" s="309"/>
      <c r="AE730" s="297"/>
      <c r="AF730" s="297"/>
      <c r="AG730" s="32"/>
      <c r="AH730" s="32"/>
      <c r="AI730" s="326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</row>
    <row r="731" ht="15.75" customHeight="1">
      <c r="A731" s="21"/>
      <c r="B731" s="21"/>
      <c r="C731" s="21"/>
      <c r="D731" s="32"/>
      <c r="E731" s="71"/>
      <c r="F731" s="21"/>
      <c r="G731" s="21"/>
      <c r="H731" s="21"/>
      <c r="I731" s="21"/>
      <c r="J731" s="104"/>
      <c r="K731" s="104"/>
      <c r="L731" s="104"/>
      <c r="M731" s="104"/>
      <c r="N731" s="111"/>
      <c r="O731" s="386"/>
      <c r="P731" s="315"/>
      <c r="Q731" s="104"/>
      <c r="R731" s="104"/>
      <c r="S731" s="326"/>
      <c r="T731" s="111"/>
      <c r="U731" s="329"/>
      <c r="V731" s="253"/>
      <c r="W731" s="253"/>
      <c r="X731" s="104"/>
      <c r="Y731" s="111"/>
      <c r="Z731" s="309"/>
      <c r="AA731" s="317"/>
      <c r="AB731" s="309"/>
      <c r="AC731" s="297"/>
      <c r="AD731" s="309"/>
      <c r="AE731" s="297"/>
      <c r="AF731" s="297"/>
      <c r="AG731" s="32"/>
      <c r="AH731" s="32"/>
      <c r="AI731" s="326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</row>
    <row r="732" ht="15.75" customHeight="1">
      <c r="A732" s="21"/>
      <c r="B732" s="21"/>
      <c r="C732" s="21"/>
      <c r="D732" s="32"/>
      <c r="E732" s="71"/>
      <c r="F732" s="21"/>
      <c r="G732" s="21"/>
      <c r="H732" s="21"/>
      <c r="I732" s="21"/>
      <c r="J732" s="104"/>
      <c r="K732" s="104"/>
      <c r="L732" s="104"/>
      <c r="M732" s="104"/>
      <c r="N732" s="111"/>
      <c r="O732" s="386"/>
      <c r="P732" s="315"/>
      <c r="Q732" s="104"/>
      <c r="R732" s="104"/>
      <c r="S732" s="326"/>
      <c r="T732" s="111"/>
      <c r="U732" s="329"/>
      <c r="V732" s="253"/>
      <c r="W732" s="253"/>
      <c r="X732" s="104"/>
      <c r="Y732" s="111"/>
      <c r="Z732" s="309"/>
      <c r="AA732" s="317"/>
      <c r="AB732" s="309"/>
      <c r="AC732" s="297"/>
      <c r="AD732" s="309"/>
      <c r="AE732" s="297"/>
      <c r="AF732" s="297"/>
      <c r="AG732" s="32"/>
      <c r="AH732" s="32"/>
      <c r="AI732" s="326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</row>
    <row r="733" ht="15.75" customHeight="1">
      <c r="A733" s="21"/>
      <c r="B733" s="21"/>
      <c r="C733" s="21"/>
      <c r="D733" s="32"/>
      <c r="E733" s="71"/>
      <c r="F733" s="21"/>
      <c r="G733" s="21"/>
      <c r="H733" s="21"/>
      <c r="I733" s="21"/>
      <c r="J733" s="104"/>
      <c r="K733" s="104"/>
      <c r="L733" s="104"/>
      <c r="M733" s="104"/>
      <c r="N733" s="111"/>
      <c r="O733" s="386"/>
      <c r="P733" s="315"/>
      <c r="Q733" s="104"/>
      <c r="R733" s="104"/>
      <c r="S733" s="326"/>
      <c r="T733" s="111"/>
      <c r="U733" s="329"/>
      <c r="V733" s="253"/>
      <c r="W733" s="253"/>
      <c r="X733" s="104"/>
      <c r="Y733" s="111"/>
      <c r="Z733" s="309"/>
      <c r="AA733" s="317"/>
      <c r="AB733" s="309"/>
      <c r="AC733" s="297"/>
      <c r="AD733" s="309"/>
      <c r="AE733" s="297"/>
      <c r="AF733" s="297"/>
      <c r="AG733" s="32"/>
      <c r="AH733" s="32"/>
      <c r="AI733" s="326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</row>
    <row r="734" ht="15.75" customHeight="1">
      <c r="A734" s="21"/>
      <c r="B734" s="21"/>
      <c r="C734" s="21"/>
      <c r="D734" s="32"/>
      <c r="E734" s="71"/>
      <c r="F734" s="21"/>
      <c r="G734" s="21"/>
      <c r="H734" s="21"/>
      <c r="I734" s="21"/>
      <c r="J734" s="104"/>
      <c r="K734" s="104"/>
      <c r="L734" s="104"/>
      <c r="M734" s="104"/>
      <c r="N734" s="111"/>
      <c r="O734" s="386"/>
      <c r="P734" s="315"/>
      <c r="Q734" s="104"/>
      <c r="R734" s="104"/>
      <c r="S734" s="326"/>
      <c r="T734" s="111"/>
      <c r="U734" s="329"/>
      <c r="V734" s="253"/>
      <c r="W734" s="253"/>
      <c r="X734" s="104"/>
      <c r="Y734" s="111"/>
      <c r="Z734" s="309"/>
      <c r="AA734" s="317"/>
      <c r="AB734" s="309"/>
      <c r="AC734" s="297"/>
      <c r="AD734" s="309"/>
      <c r="AE734" s="297"/>
      <c r="AF734" s="297"/>
      <c r="AG734" s="32"/>
      <c r="AH734" s="32"/>
      <c r="AI734" s="326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</row>
    <row r="735" ht="15.75" customHeight="1">
      <c r="A735" s="21"/>
      <c r="B735" s="21"/>
      <c r="C735" s="21"/>
      <c r="D735" s="32"/>
      <c r="E735" s="71"/>
      <c r="F735" s="21"/>
      <c r="G735" s="21"/>
      <c r="H735" s="21"/>
      <c r="I735" s="21"/>
      <c r="J735" s="104"/>
      <c r="K735" s="104"/>
      <c r="L735" s="104"/>
      <c r="M735" s="104"/>
      <c r="N735" s="111"/>
      <c r="O735" s="386"/>
      <c r="P735" s="315"/>
      <c r="Q735" s="104"/>
      <c r="R735" s="104"/>
      <c r="S735" s="326"/>
      <c r="T735" s="111"/>
      <c r="U735" s="329"/>
      <c r="V735" s="253"/>
      <c r="W735" s="253"/>
      <c r="X735" s="104"/>
      <c r="Y735" s="111"/>
      <c r="Z735" s="309"/>
      <c r="AA735" s="317"/>
      <c r="AB735" s="309"/>
      <c r="AC735" s="297"/>
      <c r="AD735" s="309"/>
      <c r="AE735" s="297"/>
      <c r="AF735" s="297"/>
      <c r="AG735" s="32"/>
      <c r="AH735" s="32"/>
      <c r="AI735" s="326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</row>
    <row r="736" ht="15.75" customHeight="1">
      <c r="A736" s="21"/>
      <c r="B736" s="21"/>
      <c r="C736" s="21"/>
      <c r="D736" s="32"/>
      <c r="E736" s="71"/>
      <c r="F736" s="21"/>
      <c r="G736" s="21"/>
      <c r="H736" s="21"/>
      <c r="I736" s="21"/>
      <c r="J736" s="104"/>
      <c r="K736" s="104"/>
      <c r="L736" s="104"/>
      <c r="M736" s="104"/>
      <c r="N736" s="111"/>
      <c r="O736" s="386"/>
      <c r="P736" s="315"/>
      <c r="Q736" s="104"/>
      <c r="R736" s="104"/>
      <c r="S736" s="326"/>
      <c r="T736" s="111"/>
      <c r="U736" s="329"/>
      <c r="V736" s="253"/>
      <c r="W736" s="253"/>
      <c r="X736" s="104"/>
      <c r="Y736" s="111"/>
      <c r="Z736" s="309"/>
      <c r="AA736" s="317"/>
      <c r="AB736" s="309"/>
      <c r="AC736" s="297"/>
      <c r="AD736" s="309"/>
      <c r="AE736" s="297"/>
      <c r="AF736" s="297"/>
      <c r="AG736" s="32"/>
      <c r="AH736" s="32"/>
      <c r="AI736" s="326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</row>
    <row r="737" ht="15.75" customHeight="1">
      <c r="A737" s="21"/>
      <c r="B737" s="21"/>
      <c r="C737" s="21"/>
      <c r="D737" s="32"/>
      <c r="E737" s="71"/>
      <c r="F737" s="21"/>
      <c r="G737" s="21"/>
      <c r="H737" s="21"/>
      <c r="I737" s="21"/>
      <c r="J737" s="104"/>
      <c r="K737" s="104"/>
      <c r="L737" s="104"/>
      <c r="M737" s="104"/>
      <c r="N737" s="111"/>
      <c r="O737" s="386"/>
      <c r="P737" s="315"/>
      <c r="Q737" s="104"/>
      <c r="R737" s="104"/>
      <c r="S737" s="326"/>
      <c r="T737" s="111"/>
      <c r="U737" s="329"/>
      <c r="V737" s="253"/>
      <c r="W737" s="253"/>
      <c r="X737" s="104"/>
      <c r="Y737" s="111"/>
      <c r="Z737" s="309"/>
      <c r="AA737" s="317"/>
      <c r="AB737" s="309"/>
      <c r="AC737" s="297"/>
      <c r="AD737" s="309"/>
      <c r="AE737" s="297"/>
      <c r="AF737" s="297"/>
      <c r="AG737" s="32"/>
      <c r="AH737" s="32"/>
      <c r="AI737" s="326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</row>
    <row r="738" ht="15.75" customHeight="1">
      <c r="A738" s="21"/>
      <c r="B738" s="21"/>
      <c r="C738" s="21"/>
      <c r="D738" s="32"/>
      <c r="E738" s="71"/>
      <c r="F738" s="21"/>
      <c r="G738" s="21"/>
      <c r="H738" s="21"/>
      <c r="I738" s="21"/>
      <c r="J738" s="104"/>
      <c r="K738" s="104"/>
      <c r="L738" s="104"/>
      <c r="M738" s="104"/>
      <c r="N738" s="111"/>
      <c r="O738" s="386"/>
      <c r="P738" s="315"/>
      <c r="Q738" s="104"/>
      <c r="R738" s="104"/>
      <c r="S738" s="326"/>
      <c r="T738" s="111"/>
      <c r="U738" s="329"/>
      <c r="V738" s="253"/>
      <c r="W738" s="253"/>
      <c r="X738" s="104"/>
      <c r="Y738" s="111"/>
      <c r="Z738" s="309"/>
      <c r="AA738" s="317"/>
      <c r="AB738" s="309"/>
      <c r="AC738" s="297"/>
      <c r="AD738" s="309"/>
      <c r="AE738" s="297"/>
      <c r="AF738" s="297"/>
      <c r="AG738" s="32"/>
      <c r="AH738" s="32"/>
      <c r="AI738" s="326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</row>
    <row r="739" ht="15.75" customHeight="1">
      <c r="A739" s="21"/>
      <c r="B739" s="21"/>
      <c r="C739" s="21"/>
      <c r="D739" s="32"/>
      <c r="E739" s="71"/>
      <c r="F739" s="21"/>
      <c r="G739" s="21"/>
      <c r="H739" s="21"/>
      <c r="I739" s="21"/>
      <c r="J739" s="104"/>
      <c r="K739" s="104"/>
      <c r="L739" s="104"/>
      <c r="M739" s="104"/>
      <c r="N739" s="111"/>
      <c r="O739" s="386"/>
      <c r="P739" s="315"/>
      <c r="Q739" s="104"/>
      <c r="R739" s="104"/>
      <c r="S739" s="326"/>
      <c r="T739" s="111"/>
      <c r="U739" s="329"/>
      <c r="V739" s="253"/>
      <c r="W739" s="253"/>
      <c r="X739" s="104"/>
      <c r="Y739" s="111"/>
      <c r="Z739" s="309"/>
      <c r="AA739" s="317"/>
      <c r="AB739" s="309"/>
      <c r="AC739" s="297"/>
      <c r="AD739" s="309"/>
      <c r="AE739" s="297"/>
      <c r="AF739" s="297"/>
      <c r="AG739" s="32"/>
      <c r="AH739" s="32"/>
      <c r="AI739" s="326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</row>
    <row r="740" ht="15.75" customHeight="1">
      <c r="A740" s="21"/>
      <c r="B740" s="21"/>
      <c r="C740" s="21"/>
      <c r="D740" s="32"/>
      <c r="E740" s="71"/>
      <c r="F740" s="21"/>
      <c r="G740" s="21"/>
      <c r="H740" s="21"/>
      <c r="I740" s="21"/>
      <c r="J740" s="104"/>
      <c r="K740" s="104"/>
      <c r="L740" s="104"/>
      <c r="M740" s="104"/>
      <c r="N740" s="111"/>
      <c r="O740" s="386"/>
      <c r="P740" s="315"/>
      <c r="Q740" s="104"/>
      <c r="R740" s="104"/>
      <c r="S740" s="326"/>
      <c r="T740" s="111"/>
      <c r="U740" s="329"/>
      <c r="V740" s="253"/>
      <c r="W740" s="253"/>
      <c r="X740" s="104"/>
      <c r="Y740" s="111"/>
      <c r="Z740" s="309"/>
      <c r="AA740" s="317"/>
      <c r="AB740" s="309"/>
      <c r="AC740" s="297"/>
      <c r="AD740" s="309"/>
      <c r="AE740" s="297"/>
      <c r="AF740" s="297"/>
      <c r="AG740" s="32"/>
      <c r="AH740" s="32"/>
      <c r="AI740" s="326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</row>
    <row r="741" ht="15.75" customHeight="1">
      <c r="A741" s="21"/>
      <c r="B741" s="21"/>
      <c r="C741" s="21"/>
      <c r="D741" s="32"/>
      <c r="E741" s="71"/>
      <c r="F741" s="21"/>
      <c r="G741" s="21"/>
      <c r="H741" s="21"/>
      <c r="I741" s="21"/>
      <c r="J741" s="104"/>
      <c r="K741" s="104"/>
      <c r="L741" s="104"/>
      <c r="M741" s="104"/>
      <c r="N741" s="111"/>
      <c r="O741" s="386"/>
      <c r="P741" s="315"/>
      <c r="Q741" s="104"/>
      <c r="R741" s="104"/>
      <c r="S741" s="326"/>
      <c r="T741" s="111"/>
      <c r="U741" s="329"/>
      <c r="V741" s="253"/>
      <c r="W741" s="253"/>
      <c r="X741" s="104"/>
      <c r="Y741" s="111"/>
      <c r="Z741" s="309"/>
      <c r="AA741" s="317"/>
      <c r="AB741" s="309"/>
      <c r="AC741" s="297"/>
      <c r="AD741" s="309"/>
      <c r="AE741" s="297"/>
      <c r="AF741" s="297"/>
      <c r="AG741" s="32"/>
      <c r="AH741" s="32"/>
      <c r="AI741" s="326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</row>
    <row r="742" ht="15.75" customHeight="1">
      <c r="A742" s="21"/>
      <c r="B742" s="21"/>
      <c r="C742" s="21"/>
      <c r="D742" s="32"/>
      <c r="E742" s="71"/>
      <c r="F742" s="21"/>
      <c r="G742" s="21"/>
      <c r="H742" s="21"/>
      <c r="I742" s="21"/>
      <c r="J742" s="104"/>
      <c r="K742" s="104"/>
      <c r="L742" s="104"/>
      <c r="M742" s="104"/>
      <c r="N742" s="111"/>
      <c r="O742" s="386"/>
      <c r="P742" s="315"/>
      <c r="Q742" s="104"/>
      <c r="R742" s="104"/>
      <c r="S742" s="326"/>
      <c r="T742" s="111"/>
      <c r="U742" s="329"/>
      <c r="V742" s="253"/>
      <c r="W742" s="253"/>
      <c r="X742" s="104"/>
      <c r="Y742" s="111"/>
      <c r="Z742" s="309"/>
      <c r="AA742" s="317"/>
      <c r="AB742" s="309"/>
      <c r="AC742" s="297"/>
      <c r="AD742" s="309"/>
      <c r="AE742" s="297"/>
      <c r="AF742" s="297"/>
      <c r="AG742" s="32"/>
      <c r="AH742" s="32"/>
      <c r="AI742" s="326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</row>
    <row r="743" ht="15.75" customHeight="1">
      <c r="A743" s="21"/>
      <c r="B743" s="21"/>
      <c r="C743" s="21"/>
      <c r="D743" s="32"/>
      <c r="E743" s="71"/>
      <c r="F743" s="21"/>
      <c r="G743" s="21"/>
      <c r="H743" s="21"/>
      <c r="I743" s="21"/>
      <c r="J743" s="104"/>
      <c r="K743" s="104"/>
      <c r="L743" s="104"/>
      <c r="M743" s="104"/>
      <c r="N743" s="111"/>
      <c r="O743" s="386"/>
      <c r="P743" s="315"/>
      <c r="Q743" s="104"/>
      <c r="R743" s="104"/>
      <c r="S743" s="326"/>
      <c r="T743" s="111"/>
      <c r="U743" s="329"/>
      <c r="V743" s="253"/>
      <c r="W743" s="253"/>
      <c r="X743" s="104"/>
      <c r="Y743" s="111"/>
      <c r="Z743" s="309"/>
      <c r="AA743" s="317"/>
      <c r="AB743" s="309"/>
      <c r="AC743" s="297"/>
      <c r="AD743" s="309"/>
      <c r="AE743" s="297"/>
      <c r="AF743" s="297"/>
      <c r="AG743" s="32"/>
      <c r="AH743" s="32"/>
      <c r="AI743" s="326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</row>
    <row r="744" ht="15.75" customHeight="1">
      <c r="A744" s="21"/>
      <c r="B744" s="21"/>
      <c r="C744" s="21"/>
      <c r="D744" s="32"/>
      <c r="E744" s="71"/>
      <c r="F744" s="21"/>
      <c r="G744" s="21"/>
      <c r="H744" s="21"/>
      <c r="I744" s="21"/>
      <c r="J744" s="104"/>
      <c r="K744" s="104"/>
      <c r="L744" s="104"/>
      <c r="M744" s="104"/>
      <c r="N744" s="111"/>
      <c r="O744" s="386"/>
      <c r="P744" s="315"/>
      <c r="Q744" s="104"/>
      <c r="R744" s="104"/>
      <c r="S744" s="326"/>
      <c r="T744" s="111"/>
      <c r="U744" s="329"/>
      <c r="V744" s="253"/>
      <c r="W744" s="253"/>
      <c r="X744" s="104"/>
      <c r="Y744" s="111"/>
      <c r="Z744" s="309"/>
      <c r="AA744" s="317"/>
      <c r="AB744" s="309"/>
      <c r="AC744" s="297"/>
      <c r="AD744" s="309"/>
      <c r="AE744" s="297"/>
      <c r="AF744" s="297"/>
      <c r="AG744" s="32"/>
      <c r="AH744" s="32"/>
      <c r="AI744" s="326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</row>
    <row r="745" ht="15.75" customHeight="1">
      <c r="A745" s="21"/>
      <c r="B745" s="21"/>
      <c r="C745" s="21"/>
      <c r="D745" s="32"/>
      <c r="E745" s="71"/>
      <c r="F745" s="21"/>
      <c r="G745" s="21"/>
      <c r="H745" s="21"/>
      <c r="I745" s="21"/>
      <c r="J745" s="104"/>
      <c r="K745" s="104"/>
      <c r="L745" s="104"/>
      <c r="M745" s="104"/>
      <c r="N745" s="111"/>
      <c r="O745" s="386"/>
      <c r="P745" s="315"/>
      <c r="Q745" s="104"/>
      <c r="R745" s="104"/>
      <c r="S745" s="326"/>
      <c r="T745" s="111"/>
      <c r="U745" s="329"/>
      <c r="V745" s="253"/>
      <c r="W745" s="253"/>
      <c r="X745" s="104"/>
      <c r="Y745" s="111"/>
      <c r="Z745" s="309"/>
      <c r="AA745" s="317"/>
      <c r="AB745" s="309"/>
      <c r="AC745" s="297"/>
      <c r="AD745" s="309"/>
      <c r="AE745" s="297"/>
      <c r="AF745" s="297"/>
      <c r="AG745" s="32"/>
      <c r="AH745" s="32"/>
      <c r="AI745" s="326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</row>
    <row r="746" ht="15.75" customHeight="1">
      <c r="A746" s="21"/>
      <c r="B746" s="21"/>
      <c r="C746" s="21"/>
      <c r="D746" s="32"/>
      <c r="E746" s="71"/>
      <c r="F746" s="21"/>
      <c r="G746" s="21"/>
      <c r="H746" s="21"/>
      <c r="I746" s="21"/>
      <c r="J746" s="104"/>
      <c r="K746" s="104"/>
      <c r="L746" s="104"/>
      <c r="M746" s="104"/>
      <c r="N746" s="111"/>
      <c r="O746" s="386"/>
      <c r="P746" s="315"/>
      <c r="Q746" s="104"/>
      <c r="R746" s="104"/>
      <c r="S746" s="326"/>
      <c r="T746" s="111"/>
      <c r="U746" s="329"/>
      <c r="V746" s="253"/>
      <c r="W746" s="253"/>
      <c r="X746" s="104"/>
      <c r="Y746" s="111"/>
      <c r="Z746" s="309"/>
      <c r="AA746" s="317"/>
      <c r="AB746" s="309"/>
      <c r="AC746" s="297"/>
      <c r="AD746" s="309"/>
      <c r="AE746" s="297"/>
      <c r="AF746" s="297"/>
      <c r="AG746" s="32"/>
      <c r="AH746" s="32"/>
      <c r="AI746" s="326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</row>
    <row r="747" ht="15.75" customHeight="1">
      <c r="A747" s="21"/>
      <c r="B747" s="21"/>
      <c r="C747" s="21"/>
      <c r="D747" s="32"/>
      <c r="E747" s="71"/>
      <c r="F747" s="21"/>
      <c r="G747" s="21"/>
      <c r="H747" s="21"/>
      <c r="I747" s="21"/>
      <c r="J747" s="104"/>
      <c r="K747" s="104"/>
      <c r="L747" s="104"/>
      <c r="M747" s="104"/>
      <c r="N747" s="111"/>
      <c r="O747" s="386"/>
      <c r="P747" s="315"/>
      <c r="Q747" s="104"/>
      <c r="R747" s="104"/>
      <c r="S747" s="326"/>
      <c r="T747" s="111"/>
      <c r="U747" s="329"/>
      <c r="V747" s="253"/>
      <c r="W747" s="253"/>
      <c r="X747" s="104"/>
      <c r="Y747" s="111"/>
      <c r="Z747" s="309"/>
      <c r="AA747" s="317"/>
      <c r="AB747" s="309"/>
      <c r="AC747" s="297"/>
      <c r="AD747" s="309"/>
      <c r="AE747" s="297"/>
      <c r="AF747" s="297"/>
      <c r="AG747" s="32"/>
      <c r="AH747" s="32"/>
      <c r="AI747" s="326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</row>
    <row r="748" ht="15.75" customHeight="1">
      <c r="A748" s="21"/>
      <c r="B748" s="21"/>
      <c r="C748" s="21"/>
      <c r="D748" s="32"/>
      <c r="E748" s="71"/>
      <c r="F748" s="21"/>
      <c r="G748" s="21"/>
      <c r="H748" s="21"/>
      <c r="I748" s="21"/>
      <c r="J748" s="104"/>
      <c r="K748" s="104"/>
      <c r="L748" s="104"/>
      <c r="M748" s="104"/>
      <c r="N748" s="111"/>
      <c r="O748" s="386"/>
      <c r="P748" s="315"/>
      <c r="Q748" s="104"/>
      <c r="R748" s="104"/>
      <c r="S748" s="326"/>
      <c r="T748" s="111"/>
      <c r="U748" s="329"/>
      <c r="V748" s="253"/>
      <c r="W748" s="253"/>
      <c r="X748" s="104"/>
      <c r="Y748" s="111"/>
      <c r="Z748" s="309"/>
      <c r="AA748" s="317"/>
      <c r="AB748" s="309"/>
      <c r="AC748" s="297"/>
      <c r="AD748" s="309"/>
      <c r="AE748" s="297"/>
      <c r="AF748" s="297"/>
      <c r="AG748" s="32"/>
      <c r="AH748" s="32"/>
      <c r="AI748" s="326"/>
      <c r="AJ748" s="32"/>
      <c r="AK748" s="32"/>
      <c r="AL748" s="32"/>
      <c r="AM748" s="32"/>
      <c r="AN748" s="32"/>
      <c r="AO748" s="32"/>
      <c r="AP748" s="32"/>
      <c r="AQ748" s="32"/>
      <c r="AR748" s="32"/>
      <c r="AS748" s="32"/>
    </row>
    <row r="749" ht="15.75" customHeight="1">
      <c r="A749" s="21"/>
      <c r="B749" s="21"/>
      <c r="C749" s="21"/>
      <c r="D749" s="32"/>
      <c r="E749" s="71"/>
      <c r="F749" s="21"/>
      <c r="G749" s="21"/>
      <c r="H749" s="21"/>
      <c r="I749" s="21"/>
      <c r="J749" s="104"/>
      <c r="K749" s="104"/>
      <c r="L749" s="104"/>
      <c r="M749" s="104"/>
      <c r="N749" s="111"/>
      <c r="O749" s="386"/>
      <c r="P749" s="315"/>
      <c r="Q749" s="104"/>
      <c r="R749" s="104"/>
      <c r="S749" s="326"/>
      <c r="T749" s="111"/>
      <c r="U749" s="329"/>
      <c r="V749" s="253"/>
      <c r="W749" s="253"/>
      <c r="X749" s="104"/>
      <c r="Y749" s="111"/>
      <c r="Z749" s="309"/>
      <c r="AA749" s="317"/>
      <c r="AB749" s="309"/>
      <c r="AC749" s="297"/>
      <c r="AD749" s="309"/>
      <c r="AE749" s="297"/>
      <c r="AF749" s="297"/>
      <c r="AG749" s="32"/>
      <c r="AH749" s="32"/>
      <c r="AI749" s="326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</row>
    <row r="750" ht="15.75" customHeight="1">
      <c r="A750" s="21"/>
      <c r="B750" s="21"/>
      <c r="C750" s="21"/>
      <c r="D750" s="32"/>
      <c r="E750" s="71"/>
      <c r="F750" s="21"/>
      <c r="G750" s="21"/>
      <c r="H750" s="21"/>
      <c r="I750" s="21"/>
      <c r="J750" s="104"/>
      <c r="K750" s="104"/>
      <c r="L750" s="104"/>
      <c r="M750" s="104"/>
      <c r="N750" s="111"/>
      <c r="O750" s="386"/>
      <c r="P750" s="315"/>
      <c r="Q750" s="104"/>
      <c r="R750" s="104"/>
      <c r="S750" s="326"/>
      <c r="T750" s="111"/>
      <c r="U750" s="329"/>
      <c r="V750" s="253"/>
      <c r="W750" s="253"/>
      <c r="X750" s="104"/>
      <c r="Y750" s="111"/>
      <c r="Z750" s="309"/>
      <c r="AA750" s="317"/>
      <c r="AB750" s="309"/>
      <c r="AC750" s="297"/>
      <c r="AD750" s="309"/>
      <c r="AE750" s="297"/>
      <c r="AF750" s="297"/>
      <c r="AG750" s="32"/>
      <c r="AH750" s="32"/>
      <c r="AI750" s="326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</row>
    <row r="751" ht="15.75" customHeight="1">
      <c r="A751" s="21"/>
      <c r="B751" s="21"/>
      <c r="C751" s="21"/>
      <c r="D751" s="32"/>
      <c r="E751" s="71"/>
      <c r="F751" s="21"/>
      <c r="G751" s="21"/>
      <c r="H751" s="21"/>
      <c r="I751" s="21"/>
      <c r="J751" s="104"/>
      <c r="K751" s="104"/>
      <c r="L751" s="104"/>
      <c r="M751" s="104"/>
      <c r="N751" s="111"/>
      <c r="O751" s="386"/>
      <c r="P751" s="315"/>
      <c r="Q751" s="104"/>
      <c r="R751" s="104"/>
      <c r="S751" s="326"/>
      <c r="T751" s="111"/>
      <c r="U751" s="329"/>
      <c r="V751" s="253"/>
      <c r="W751" s="253"/>
      <c r="X751" s="104"/>
      <c r="Y751" s="111"/>
      <c r="Z751" s="309"/>
      <c r="AA751" s="317"/>
      <c r="AB751" s="309"/>
      <c r="AC751" s="297"/>
      <c r="AD751" s="309"/>
      <c r="AE751" s="297"/>
      <c r="AF751" s="297"/>
      <c r="AG751" s="32"/>
      <c r="AH751" s="32"/>
      <c r="AI751" s="326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</row>
    <row r="752" ht="15.75" customHeight="1">
      <c r="A752" s="21"/>
      <c r="B752" s="21"/>
      <c r="C752" s="21"/>
      <c r="D752" s="32"/>
      <c r="E752" s="71"/>
      <c r="F752" s="21"/>
      <c r="G752" s="21"/>
      <c r="H752" s="21"/>
      <c r="I752" s="21"/>
      <c r="J752" s="104"/>
      <c r="K752" s="104"/>
      <c r="L752" s="104"/>
      <c r="M752" s="104"/>
      <c r="N752" s="111"/>
      <c r="O752" s="386"/>
      <c r="P752" s="315"/>
      <c r="Q752" s="104"/>
      <c r="R752" s="104"/>
      <c r="S752" s="326"/>
      <c r="T752" s="111"/>
      <c r="U752" s="329"/>
      <c r="V752" s="253"/>
      <c r="W752" s="253"/>
      <c r="X752" s="104"/>
      <c r="Y752" s="111"/>
      <c r="Z752" s="309"/>
      <c r="AA752" s="317"/>
      <c r="AB752" s="309"/>
      <c r="AC752" s="297"/>
      <c r="AD752" s="309"/>
      <c r="AE752" s="297"/>
      <c r="AF752" s="297"/>
      <c r="AG752" s="32"/>
      <c r="AH752" s="32"/>
      <c r="AI752" s="326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</row>
    <row r="753" ht="15.75" customHeight="1">
      <c r="A753" s="21"/>
      <c r="B753" s="21"/>
      <c r="C753" s="21"/>
      <c r="D753" s="32"/>
      <c r="E753" s="71"/>
      <c r="F753" s="21"/>
      <c r="G753" s="21"/>
      <c r="H753" s="21"/>
      <c r="I753" s="21"/>
      <c r="J753" s="104"/>
      <c r="K753" s="104"/>
      <c r="L753" s="104"/>
      <c r="M753" s="104"/>
      <c r="N753" s="111"/>
      <c r="O753" s="386"/>
      <c r="P753" s="315"/>
      <c r="Q753" s="104"/>
      <c r="R753" s="104"/>
      <c r="S753" s="326"/>
      <c r="T753" s="111"/>
      <c r="U753" s="329"/>
      <c r="V753" s="253"/>
      <c r="W753" s="253"/>
      <c r="X753" s="104"/>
      <c r="Y753" s="111"/>
      <c r="Z753" s="309"/>
      <c r="AA753" s="317"/>
      <c r="AB753" s="309"/>
      <c r="AC753" s="297"/>
      <c r="AD753" s="309"/>
      <c r="AE753" s="297"/>
      <c r="AF753" s="297"/>
      <c r="AG753" s="32"/>
      <c r="AH753" s="32"/>
      <c r="AI753" s="326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</row>
    <row r="754" ht="15.75" customHeight="1">
      <c r="A754" s="21"/>
      <c r="B754" s="21"/>
      <c r="C754" s="21"/>
      <c r="D754" s="32"/>
      <c r="E754" s="71"/>
      <c r="F754" s="21"/>
      <c r="G754" s="21"/>
      <c r="H754" s="21"/>
      <c r="I754" s="21"/>
      <c r="J754" s="104"/>
      <c r="K754" s="104"/>
      <c r="L754" s="104"/>
      <c r="M754" s="104"/>
      <c r="N754" s="111"/>
      <c r="O754" s="386"/>
      <c r="P754" s="315"/>
      <c r="Q754" s="104"/>
      <c r="R754" s="104"/>
      <c r="S754" s="326"/>
      <c r="T754" s="111"/>
      <c r="U754" s="329"/>
      <c r="V754" s="253"/>
      <c r="W754" s="253"/>
      <c r="X754" s="104"/>
      <c r="Y754" s="111"/>
      <c r="Z754" s="309"/>
      <c r="AA754" s="317"/>
      <c r="AB754" s="309"/>
      <c r="AC754" s="297"/>
      <c r="AD754" s="309"/>
      <c r="AE754" s="297"/>
      <c r="AF754" s="297"/>
      <c r="AG754" s="32"/>
      <c r="AH754" s="32"/>
      <c r="AI754" s="326"/>
      <c r="AJ754" s="32"/>
      <c r="AK754" s="32"/>
      <c r="AL754" s="32"/>
      <c r="AM754" s="32"/>
      <c r="AN754" s="32"/>
      <c r="AO754" s="32"/>
      <c r="AP754" s="32"/>
      <c r="AQ754" s="32"/>
      <c r="AR754" s="32"/>
      <c r="AS754" s="32"/>
    </row>
    <row r="755" ht="15.75" customHeight="1">
      <c r="A755" s="21"/>
      <c r="B755" s="21"/>
      <c r="C755" s="21"/>
      <c r="D755" s="32"/>
      <c r="E755" s="71"/>
      <c r="F755" s="21"/>
      <c r="G755" s="21"/>
      <c r="H755" s="21"/>
      <c r="I755" s="21"/>
      <c r="J755" s="104"/>
      <c r="K755" s="104"/>
      <c r="L755" s="104"/>
      <c r="M755" s="104"/>
      <c r="N755" s="111"/>
      <c r="O755" s="386"/>
      <c r="P755" s="315"/>
      <c r="Q755" s="104"/>
      <c r="R755" s="104"/>
      <c r="S755" s="326"/>
      <c r="T755" s="111"/>
      <c r="U755" s="329"/>
      <c r="V755" s="253"/>
      <c r="W755" s="253"/>
      <c r="X755" s="104"/>
      <c r="Y755" s="111"/>
      <c r="Z755" s="309"/>
      <c r="AA755" s="317"/>
      <c r="AB755" s="309"/>
      <c r="AC755" s="297"/>
      <c r="AD755" s="309"/>
      <c r="AE755" s="297"/>
      <c r="AF755" s="297"/>
      <c r="AG755" s="32"/>
      <c r="AH755" s="32"/>
      <c r="AI755" s="326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</row>
    <row r="756" ht="15.75" customHeight="1">
      <c r="A756" s="21"/>
      <c r="B756" s="21"/>
      <c r="C756" s="21"/>
      <c r="D756" s="32"/>
      <c r="E756" s="71"/>
      <c r="F756" s="21"/>
      <c r="G756" s="21"/>
      <c r="H756" s="21"/>
      <c r="I756" s="21"/>
      <c r="J756" s="104"/>
      <c r="K756" s="104"/>
      <c r="L756" s="104"/>
      <c r="M756" s="104"/>
      <c r="N756" s="111"/>
      <c r="O756" s="386"/>
      <c r="P756" s="315"/>
      <c r="Q756" s="104"/>
      <c r="R756" s="104"/>
      <c r="S756" s="326"/>
      <c r="T756" s="111"/>
      <c r="U756" s="329"/>
      <c r="V756" s="253"/>
      <c r="W756" s="253"/>
      <c r="X756" s="104"/>
      <c r="Y756" s="111"/>
      <c r="Z756" s="309"/>
      <c r="AA756" s="317"/>
      <c r="AB756" s="309"/>
      <c r="AC756" s="297"/>
      <c r="AD756" s="309"/>
      <c r="AE756" s="297"/>
      <c r="AF756" s="297"/>
      <c r="AG756" s="32"/>
      <c r="AH756" s="32"/>
      <c r="AI756" s="326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</row>
    <row r="757" ht="15.75" customHeight="1">
      <c r="A757" s="21"/>
      <c r="B757" s="21"/>
      <c r="C757" s="21"/>
      <c r="D757" s="32"/>
      <c r="E757" s="71"/>
      <c r="F757" s="21"/>
      <c r="G757" s="21"/>
      <c r="H757" s="21"/>
      <c r="I757" s="21"/>
      <c r="J757" s="104"/>
      <c r="K757" s="104"/>
      <c r="L757" s="104"/>
      <c r="M757" s="104"/>
      <c r="N757" s="111"/>
      <c r="O757" s="386"/>
      <c r="P757" s="315"/>
      <c r="Q757" s="104"/>
      <c r="R757" s="104"/>
      <c r="S757" s="326"/>
      <c r="T757" s="111"/>
      <c r="U757" s="329"/>
      <c r="V757" s="253"/>
      <c r="W757" s="253"/>
      <c r="X757" s="104"/>
      <c r="Y757" s="111"/>
      <c r="Z757" s="309"/>
      <c r="AA757" s="317"/>
      <c r="AB757" s="309"/>
      <c r="AC757" s="297"/>
      <c r="AD757" s="309"/>
      <c r="AE757" s="297"/>
      <c r="AF757" s="297"/>
      <c r="AG757" s="32"/>
      <c r="AH757" s="32"/>
      <c r="AI757" s="326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</row>
    <row r="758" ht="15.75" customHeight="1">
      <c r="A758" s="21"/>
      <c r="B758" s="21"/>
      <c r="C758" s="21"/>
      <c r="D758" s="32"/>
      <c r="E758" s="71"/>
      <c r="F758" s="21"/>
      <c r="G758" s="21"/>
      <c r="H758" s="21"/>
      <c r="I758" s="21"/>
      <c r="J758" s="104"/>
      <c r="K758" s="104"/>
      <c r="L758" s="104"/>
      <c r="M758" s="104"/>
      <c r="N758" s="111"/>
      <c r="O758" s="386"/>
      <c r="P758" s="315"/>
      <c r="Q758" s="104"/>
      <c r="R758" s="104"/>
      <c r="S758" s="326"/>
      <c r="T758" s="111"/>
      <c r="U758" s="329"/>
      <c r="V758" s="253"/>
      <c r="W758" s="253"/>
      <c r="X758" s="104"/>
      <c r="Y758" s="111"/>
      <c r="Z758" s="309"/>
      <c r="AA758" s="317"/>
      <c r="AB758" s="309"/>
      <c r="AC758" s="297"/>
      <c r="AD758" s="309"/>
      <c r="AE758" s="297"/>
      <c r="AF758" s="297"/>
      <c r="AG758" s="32"/>
      <c r="AH758" s="32"/>
      <c r="AI758" s="326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</row>
    <row r="759" ht="15.75" customHeight="1">
      <c r="A759" s="21"/>
      <c r="B759" s="21"/>
      <c r="C759" s="21"/>
      <c r="D759" s="32"/>
      <c r="E759" s="71"/>
      <c r="F759" s="21"/>
      <c r="G759" s="21"/>
      <c r="H759" s="21"/>
      <c r="I759" s="21"/>
      <c r="J759" s="104"/>
      <c r="K759" s="104"/>
      <c r="L759" s="104"/>
      <c r="M759" s="104"/>
      <c r="N759" s="111"/>
      <c r="O759" s="386"/>
      <c r="P759" s="315"/>
      <c r="Q759" s="104"/>
      <c r="R759" s="104"/>
      <c r="S759" s="326"/>
      <c r="T759" s="111"/>
      <c r="U759" s="329"/>
      <c r="V759" s="253"/>
      <c r="W759" s="253"/>
      <c r="X759" s="104"/>
      <c r="Y759" s="111"/>
      <c r="Z759" s="309"/>
      <c r="AA759" s="317"/>
      <c r="AB759" s="309"/>
      <c r="AC759" s="297"/>
      <c r="AD759" s="309"/>
      <c r="AE759" s="297"/>
      <c r="AF759" s="297"/>
      <c r="AG759" s="32"/>
      <c r="AH759" s="32"/>
      <c r="AI759" s="326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</row>
    <row r="760" ht="15.75" customHeight="1">
      <c r="A760" s="21"/>
      <c r="B760" s="21"/>
      <c r="C760" s="21"/>
      <c r="D760" s="32"/>
      <c r="E760" s="71"/>
      <c r="F760" s="21"/>
      <c r="G760" s="21"/>
      <c r="H760" s="21"/>
      <c r="I760" s="21"/>
      <c r="J760" s="104"/>
      <c r="K760" s="104"/>
      <c r="L760" s="104"/>
      <c r="M760" s="104"/>
      <c r="N760" s="111"/>
      <c r="O760" s="386"/>
      <c r="P760" s="315"/>
      <c r="Q760" s="104"/>
      <c r="R760" s="104"/>
      <c r="S760" s="326"/>
      <c r="T760" s="111"/>
      <c r="U760" s="329"/>
      <c r="V760" s="253"/>
      <c r="W760" s="253"/>
      <c r="X760" s="104"/>
      <c r="Y760" s="111"/>
      <c r="Z760" s="309"/>
      <c r="AA760" s="317"/>
      <c r="AB760" s="309"/>
      <c r="AC760" s="297"/>
      <c r="AD760" s="309"/>
      <c r="AE760" s="297"/>
      <c r="AF760" s="297"/>
      <c r="AG760" s="32"/>
      <c r="AH760" s="32"/>
      <c r="AI760" s="326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</row>
    <row r="761" ht="15.75" customHeight="1">
      <c r="A761" s="21"/>
      <c r="B761" s="21"/>
      <c r="C761" s="21"/>
      <c r="D761" s="32"/>
      <c r="E761" s="71"/>
      <c r="F761" s="21"/>
      <c r="G761" s="21"/>
      <c r="H761" s="21"/>
      <c r="I761" s="21"/>
      <c r="J761" s="104"/>
      <c r="K761" s="104"/>
      <c r="L761" s="104"/>
      <c r="M761" s="104"/>
      <c r="N761" s="111"/>
      <c r="O761" s="386"/>
      <c r="P761" s="315"/>
      <c r="Q761" s="104"/>
      <c r="R761" s="104"/>
      <c r="S761" s="326"/>
      <c r="T761" s="111"/>
      <c r="U761" s="329"/>
      <c r="V761" s="253"/>
      <c r="W761" s="253"/>
      <c r="X761" s="104"/>
      <c r="Y761" s="111"/>
      <c r="Z761" s="309"/>
      <c r="AA761" s="317"/>
      <c r="AB761" s="309"/>
      <c r="AC761" s="297"/>
      <c r="AD761" s="309"/>
      <c r="AE761" s="297"/>
      <c r="AF761" s="297"/>
      <c r="AG761" s="32"/>
      <c r="AH761" s="32"/>
      <c r="AI761" s="326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</row>
    <row r="762" ht="15.75" customHeight="1">
      <c r="A762" s="21"/>
      <c r="B762" s="21"/>
      <c r="C762" s="21"/>
      <c r="D762" s="32"/>
      <c r="E762" s="71"/>
      <c r="F762" s="21"/>
      <c r="G762" s="21"/>
      <c r="H762" s="21"/>
      <c r="I762" s="21"/>
      <c r="J762" s="104"/>
      <c r="K762" s="104"/>
      <c r="L762" s="104"/>
      <c r="M762" s="104"/>
      <c r="N762" s="111"/>
      <c r="O762" s="386"/>
      <c r="P762" s="315"/>
      <c r="Q762" s="104"/>
      <c r="R762" s="104"/>
      <c r="S762" s="326"/>
      <c r="T762" s="111"/>
      <c r="U762" s="329"/>
      <c r="V762" s="253"/>
      <c r="W762" s="253"/>
      <c r="X762" s="104"/>
      <c r="Y762" s="111"/>
      <c r="Z762" s="309"/>
      <c r="AA762" s="317"/>
      <c r="AB762" s="309"/>
      <c r="AC762" s="297"/>
      <c r="AD762" s="309"/>
      <c r="AE762" s="297"/>
      <c r="AF762" s="297"/>
      <c r="AG762" s="32"/>
      <c r="AH762" s="32"/>
      <c r="AI762" s="326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</row>
    <row r="763" ht="15.75" customHeight="1">
      <c r="A763" s="21"/>
      <c r="B763" s="21"/>
      <c r="C763" s="21"/>
      <c r="D763" s="32"/>
      <c r="E763" s="71"/>
      <c r="F763" s="21"/>
      <c r="G763" s="21"/>
      <c r="H763" s="21"/>
      <c r="I763" s="21"/>
      <c r="J763" s="104"/>
      <c r="K763" s="104"/>
      <c r="L763" s="104"/>
      <c r="M763" s="104"/>
      <c r="N763" s="111"/>
      <c r="O763" s="386"/>
      <c r="P763" s="315"/>
      <c r="Q763" s="104"/>
      <c r="R763" s="104"/>
      <c r="S763" s="326"/>
      <c r="T763" s="111"/>
      <c r="U763" s="329"/>
      <c r="V763" s="253"/>
      <c r="W763" s="253"/>
      <c r="X763" s="104"/>
      <c r="Y763" s="111"/>
      <c r="Z763" s="309"/>
      <c r="AA763" s="317"/>
      <c r="AB763" s="309"/>
      <c r="AC763" s="297"/>
      <c r="AD763" s="309"/>
      <c r="AE763" s="297"/>
      <c r="AF763" s="297"/>
      <c r="AG763" s="32"/>
      <c r="AH763" s="32"/>
      <c r="AI763" s="326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</row>
    <row r="764" ht="15.75" customHeight="1">
      <c r="A764" s="21"/>
      <c r="B764" s="21"/>
      <c r="C764" s="21"/>
      <c r="D764" s="32"/>
      <c r="E764" s="71"/>
      <c r="F764" s="21"/>
      <c r="G764" s="21"/>
      <c r="H764" s="21"/>
      <c r="I764" s="21"/>
      <c r="J764" s="104"/>
      <c r="K764" s="104"/>
      <c r="L764" s="104"/>
      <c r="M764" s="104"/>
      <c r="N764" s="111"/>
      <c r="O764" s="386"/>
      <c r="P764" s="315"/>
      <c r="Q764" s="104"/>
      <c r="R764" s="104"/>
      <c r="S764" s="326"/>
      <c r="T764" s="111"/>
      <c r="U764" s="329"/>
      <c r="V764" s="253"/>
      <c r="W764" s="253"/>
      <c r="X764" s="104"/>
      <c r="Y764" s="111"/>
      <c r="Z764" s="309"/>
      <c r="AA764" s="317"/>
      <c r="AB764" s="309"/>
      <c r="AC764" s="297"/>
      <c r="AD764" s="309"/>
      <c r="AE764" s="297"/>
      <c r="AF764" s="297"/>
      <c r="AG764" s="32"/>
      <c r="AH764" s="32"/>
      <c r="AI764" s="326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</row>
    <row r="765" ht="15.75" customHeight="1">
      <c r="A765" s="21"/>
      <c r="B765" s="21"/>
      <c r="C765" s="21"/>
      <c r="D765" s="32"/>
      <c r="E765" s="71"/>
      <c r="F765" s="21"/>
      <c r="G765" s="21"/>
      <c r="H765" s="21"/>
      <c r="I765" s="21"/>
      <c r="J765" s="104"/>
      <c r="K765" s="104"/>
      <c r="L765" s="104"/>
      <c r="M765" s="104"/>
      <c r="N765" s="111"/>
      <c r="O765" s="386"/>
      <c r="P765" s="315"/>
      <c r="Q765" s="104"/>
      <c r="R765" s="104"/>
      <c r="S765" s="326"/>
      <c r="T765" s="111"/>
      <c r="U765" s="329"/>
      <c r="V765" s="253"/>
      <c r="W765" s="253"/>
      <c r="X765" s="104"/>
      <c r="Y765" s="111"/>
      <c r="Z765" s="309"/>
      <c r="AA765" s="317"/>
      <c r="AB765" s="309"/>
      <c r="AC765" s="297"/>
      <c r="AD765" s="309"/>
      <c r="AE765" s="297"/>
      <c r="AF765" s="297"/>
      <c r="AG765" s="32"/>
      <c r="AH765" s="32"/>
      <c r="AI765" s="326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</row>
    <row r="766" ht="15.75" customHeight="1">
      <c r="A766" s="21"/>
      <c r="B766" s="21"/>
      <c r="C766" s="21"/>
      <c r="D766" s="32"/>
      <c r="E766" s="71"/>
      <c r="F766" s="21"/>
      <c r="G766" s="21"/>
      <c r="H766" s="21"/>
      <c r="I766" s="21"/>
      <c r="J766" s="104"/>
      <c r="K766" s="104"/>
      <c r="L766" s="104"/>
      <c r="M766" s="104"/>
      <c r="N766" s="111"/>
      <c r="O766" s="386"/>
      <c r="P766" s="315"/>
      <c r="Q766" s="104"/>
      <c r="R766" s="104"/>
      <c r="S766" s="326"/>
      <c r="T766" s="111"/>
      <c r="U766" s="329"/>
      <c r="V766" s="253"/>
      <c r="W766" s="253"/>
      <c r="X766" s="104"/>
      <c r="Y766" s="111"/>
      <c r="Z766" s="309"/>
      <c r="AA766" s="317"/>
      <c r="AB766" s="309"/>
      <c r="AC766" s="297"/>
      <c r="AD766" s="309"/>
      <c r="AE766" s="297"/>
      <c r="AF766" s="297"/>
      <c r="AG766" s="32"/>
      <c r="AH766" s="32"/>
      <c r="AI766" s="326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</row>
    <row r="767" ht="15.75" customHeight="1">
      <c r="A767" s="21"/>
      <c r="B767" s="21"/>
      <c r="C767" s="21"/>
      <c r="D767" s="32"/>
      <c r="E767" s="71"/>
      <c r="F767" s="21"/>
      <c r="G767" s="21"/>
      <c r="H767" s="21"/>
      <c r="I767" s="21"/>
      <c r="J767" s="104"/>
      <c r="K767" s="104"/>
      <c r="L767" s="104"/>
      <c r="M767" s="104"/>
      <c r="N767" s="111"/>
      <c r="O767" s="386"/>
      <c r="P767" s="315"/>
      <c r="Q767" s="104"/>
      <c r="R767" s="104"/>
      <c r="S767" s="326"/>
      <c r="T767" s="111"/>
      <c r="U767" s="329"/>
      <c r="V767" s="253"/>
      <c r="W767" s="253"/>
      <c r="X767" s="104"/>
      <c r="Y767" s="111"/>
      <c r="Z767" s="309"/>
      <c r="AA767" s="317"/>
      <c r="AB767" s="309"/>
      <c r="AC767" s="297"/>
      <c r="AD767" s="309"/>
      <c r="AE767" s="297"/>
      <c r="AF767" s="297"/>
      <c r="AG767" s="32"/>
      <c r="AH767" s="32"/>
      <c r="AI767" s="326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</row>
    <row r="768" ht="15.75" customHeight="1">
      <c r="A768" s="21"/>
      <c r="B768" s="21"/>
      <c r="C768" s="21"/>
      <c r="D768" s="32"/>
      <c r="E768" s="71"/>
      <c r="F768" s="21"/>
      <c r="G768" s="21"/>
      <c r="H768" s="21"/>
      <c r="I768" s="21"/>
      <c r="J768" s="104"/>
      <c r="K768" s="104"/>
      <c r="L768" s="104"/>
      <c r="M768" s="104"/>
      <c r="N768" s="111"/>
      <c r="O768" s="386"/>
      <c r="P768" s="315"/>
      <c r="Q768" s="104"/>
      <c r="R768" s="104"/>
      <c r="S768" s="326"/>
      <c r="T768" s="111"/>
      <c r="U768" s="329"/>
      <c r="V768" s="253"/>
      <c r="W768" s="253"/>
      <c r="X768" s="104"/>
      <c r="Y768" s="111"/>
      <c r="Z768" s="309"/>
      <c r="AA768" s="317"/>
      <c r="AB768" s="309"/>
      <c r="AC768" s="297"/>
      <c r="AD768" s="309"/>
      <c r="AE768" s="297"/>
      <c r="AF768" s="297"/>
      <c r="AG768" s="32"/>
      <c r="AH768" s="32"/>
      <c r="AI768" s="326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</row>
    <row r="769" ht="15.75" customHeight="1">
      <c r="A769" s="21"/>
      <c r="B769" s="21"/>
      <c r="C769" s="21"/>
      <c r="D769" s="32"/>
      <c r="E769" s="71"/>
      <c r="F769" s="21"/>
      <c r="G769" s="21"/>
      <c r="H769" s="21"/>
      <c r="I769" s="21"/>
      <c r="J769" s="104"/>
      <c r="K769" s="104"/>
      <c r="L769" s="104"/>
      <c r="M769" s="104"/>
      <c r="N769" s="111"/>
      <c r="O769" s="386"/>
      <c r="P769" s="315"/>
      <c r="Q769" s="104"/>
      <c r="R769" s="104"/>
      <c r="S769" s="326"/>
      <c r="T769" s="111"/>
      <c r="U769" s="329"/>
      <c r="V769" s="253"/>
      <c r="W769" s="253"/>
      <c r="X769" s="104"/>
      <c r="Y769" s="111"/>
      <c r="Z769" s="309"/>
      <c r="AA769" s="317"/>
      <c r="AB769" s="309"/>
      <c r="AC769" s="297"/>
      <c r="AD769" s="309"/>
      <c r="AE769" s="297"/>
      <c r="AF769" s="297"/>
      <c r="AG769" s="32"/>
      <c r="AH769" s="32"/>
      <c r="AI769" s="326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</row>
    <row r="770" ht="15.75" customHeight="1">
      <c r="A770" s="21"/>
      <c r="B770" s="21"/>
      <c r="C770" s="21"/>
      <c r="D770" s="32"/>
      <c r="E770" s="71"/>
      <c r="F770" s="21"/>
      <c r="G770" s="21"/>
      <c r="H770" s="21"/>
      <c r="I770" s="21"/>
      <c r="J770" s="104"/>
      <c r="K770" s="104"/>
      <c r="L770" s="104"/>
      <c r="M770" s="104"/>
      <c r="N770" s="111"/>
      <c r="O770" s="386"/>
      <c r="P770" s="315"/>
      <c r="Q770" s="104"/>
      <c r="R770" s="104"/>
      <c r="S770" s="326"/>
      <c r="T770" s="111"/>
      <c r="U770" s="329"/>
      <c r="V770" s="253"/>
      <c r="W770" s="253"/>
      <c r="X770" s="104"/>
      <c r="Y770" s="111"/>
      <c r="Z770" s="309"/>
      <c r="AA770" s="317"/>
      <c r="AB770" s="309"/>
      <c r="AC770" s="297"/>
      <c r="AD770" s="309"/>
      <c r="AE770" s="297"/>
      <c r="AF770" s="297"/>
      <c r="AG770" s="32"/>
      <c r="AH770" s="32"/>
      <c r="AI770" s="326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</row>
    <row r="771" ht="15.75" customHeight="1">
      <c r="A771" s="21"/>
      <c r="B771" s="21"/>
      <c r="C771" s="21"/>
      <c r="D771" s="32"/>
      <c r="E771" s="71"/>
      <c r="F771" s="21"/>
      <c r="G771" s="21"/>
      <c r="H771" s="21"/>
      <c r="I771" s="21"/>
      <c r="J771" s="104"/>
      <c r="K771" s="104"/>
      <c r="L771" s="104"/>
      <c r="M771" s="104"/>
      <c r="N771" s="111"/>
      <c r="O771" s="386"/>
      <c r="P771" s="315"/>
      <c r="Q771" s="104"/>
      <c r="R771" s="104"/>
      <c r="S771" s="326"/>
      <c r="T771" s="111"/>
      <c r="U771" s="329"/>
      <c r="V771" s="253"/>
      <c r="W771" s="253"/>
      <c r="X771" s="104"/>
      <c r="Y771" s="111"/>
      <c r="Z771" s="309"/>
      <c r="AA771" s="317"/>
      <c r="AB771" s="309"/>
      <c r="AC771" s="297"/>
      <c r="AD771" s="309"/>
      <c r="AE771" s="297"/>
      <c r="AF771" s="297"/>
      <c r="AG771" s="32"/>
      <c r="AH771" s="32"/>
      <c r="AI771" s="326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</row>
    <row r="772" ht="15.75" customHeight="1">
      <c r="A772" s="21"/>
      <c r="B772" s="21"/>
      <c r="C772" s="21"/>
      <c r="D772" s="32"/>
      <c r="E772" s="71"/>
      <c r="F772" s="21"/>
      <c r="G772" s="21"/>
      <c r="H772" s="21"/>
      <c r="I772" s="21"/>
      <c r="J772" s="104"/>
      <c r="K772" s="104"/>
      <c r="L772" s="104"/>
      <c r="M772" s="104"/>
      <c r="N772" s="111"/>
      <c r="O772" s="386"/>
      <c r="P772" s="315"/>
      <c r="Q772" s="104"/>
      <c r="R772" s="104"/>
      <c r="S772" s="326"/>
      <c r="T772" s="111"/>
      <c r="U772" s="329"/>
      <c r="V772" s="253"/>
      <c r="W772" s="253"/>
      <c r="X772" s="104"/>
      <c r="Y772" s="111"/>
      <c r="Z772" s="309"/>
      <c r="AA772" s="317"/>
      <c r="AB772" s="309"/>
      <c r="AC772" s="297"/>
      <c r="AD772" s="309"/>
      <c r="AE772" s="297"/>
      <c r="AF772" s="297"/>
      <c r="AG772" s="32"/>
      <c r="AH772" s="32"/>
      <c r="AI772" s="326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</row>
    <row r="773" ht="15.75" customHeight="1">
      <c r="A773" s="21"/>
      <c r="B773" s="21"/>
      <c r="C773" s="21"/>
      <c r="D773" s="32"/>
      <c r="E773" s="71"/>
      <c r="F773" s="21"/>
      <c r="G773" s="21"/>
      <c r="H773" s="21"/>
      <c r="I773" s="21"/>
      <c r="J773" s="104"/>
      <c r="K773" s="104"/>
      <c r="L773" s="104"/>
      <c r="M773" s="104"/>
      <c r="N773" s="111"/>
      <c r="O773" s="386"/>
      <c r="P773" s="315"/>
      <c r="Q773" s="104"/>
      <c r="R773" s="104"/>
      <c r="S773" s="326"/>
      <c r="T773" s="111"/>
      <c r="U773" s="329"/>
      <c r="V773" s="253"/>
      <c r="W773" s="253"/>
      <c r="X773" s="104"/>
      <c r="Y773" s="111"/>
      <c r="Z773" s="309"/>
      <c r="AA773" s="317"/>
      <c r="AB773" s="309"/>
      <c r="AC773" s="297"/>
      <c r="AD773" s="309"/>
      <c r="AE773" s="297"/>
      <c r="AF773" s="297"/>
      <c r="AG773" s="32"/>
      <c r="AH773" s="32"/>
      <c r="AI773" s="326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</row>
    <row r="774" ht="15.75" customHeight="1">
      <c r="A774" s="21"/>
      <c r="B774" s="21"/>
      <c r="C774" s="21"/>
      <c r="D774" s="32"/>
      <c r="E774" s="71"/>
      <c r="F774" s="21"/>
      <c r="G774" s="21"/>
      <c r="H774" s="21"/>
      <c r="I774" s="21"/>
      <c r="J774" s="104"/>
      <c r="K774" s="104"/>
      <c r="L774" s="104"/>
      <c r="M774" s="104"/>
      <c r="N774" s="111"/>
      <c r="O774" s="386"/>
      <c r="P774" s="315"/>
      <c r="Q774" s="104"/>
      <c r="R774" s="104"/>
      <c r="S774" s="326"/>
      <c r="T774" s="111"/>
      <c r="U774" s="329"/>
      <c r="V774" s="253"/>
      <c r="W774" s="253"/>
      <c r="X774" s="104"/>
      <c r="Y774" s="111"/>
      <c r="Z774" s="309"/>
      <c r="AA774" s="317"/>
      <c r="AB774" s="309"/>
      <c r="AC774" s="297"/>
      <c r="AD774" s="309"/>
      <c r="AE774" s="297"/>
      <c r="AF774" s="297"/>
      <c r="AG774" s="32"/>
      <c r="AH774" s="32"/>
      <c r="AI774" s="326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</row>
    <row r="775" ht="15.75" customHeight="1">
      <c r="A775" s="21"/>
      <c r="B775" s="21"/>
      <c r="C775" s="21"/>
      <c r="D775" s="32"/>
      <c r="E775" s="71"/>
      <c r="F775" s="21"/>
      <c r="G775" s="21"/>
      <c r="H775" s="21"/>
      <c r="I775" s="21"/>
      <c r="J775" s="104"/>
      <c r="K775" s="104"/>
      <c r="L775" s="104"/>
      <c r="M775" s="104"/>
      <c r="N775" s="111"/>
      <c r="O775" s="386"/>
      <c r="P775" s="315"/>
      <c r="Q775" s="104"/>
      <c r="R775" s="104"/>
      <c r="S775" s="326"/>
      <c r="T775" s="111"/>
      <c r="U775" s="329"/>
      <c r="V775" s="253"/>
      <c r="W775" s="253"/>
      <c r="X775" s="104"/>
      <c r="Y775" s="111"/>
      <c r="Z775" s="309"/>
      <c r="AA775" s="317"/>
      <c r="AB775" s="309"/>
      <c r="AC775" s="297"/>
      <c r="AD775" s="309"/>
      <c r="AE775" s="297"/>
      <c r="AF775" s="297"/>
      <c r="AG775" s="32"/>
      <c r="AH775" s="32"/>
      <c r="AI775" s="326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</row>
    <row r="776" ht="15.75" customHeight="1">
      <c r="A776" s="21"/>
      <c r="B776" s="21"/>
      <c r="C776" s="21"/>
      <c r="D776" s="32"/>
      <c r="E776" s="71"/>
      <c r="F776" s="21"/>
      <c r="G776" s="21"/>
      <c r="H776" s="21"/>
      <c r="I776" s="21"/>
      <c r="J776" s="104"/>
      <c r="K776" s="104"/>
      <c r="L776" s="104"/>
      <c r="M776" s="104"/>
      <c r="N776" s="111"/>
      <c r="O776" s="386"/>
      <c r="P776" s="315"/>
      <c r="Q776" s="104"/>
      <c r="R776" s="104"/>
      <c r="S776" s="326"/>
      <c r="T776" s="111"/>
      <c r="U776" s="329"/>
      <c r="V776" s="253"/>
      <c r="W776" s="253"/>
      <c r="X776" s="104"/>
      <c r="Y776" s="111"/>
      <c r="Z776" s="309"/>
      <c r="AA776" s="317"/>
      <c r="AB776" s="309"/>
      <c r="AC776" s="297"/>
      <c r="AD776" s="309"/>
      <c r="AE776" s="297"/>
      <c r="AF776" s="297"/>
      <c r="AG776" s="32"/>
      <c r="AH776" s="32"/>
      <c r="AI776" s="326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</row>
    <row r="777" ht="15.75" customHeight="1">
      <c r="A777" s="21"/>
      <c r="B777" s="21"/>
      <c r="C777" s="21"/>
      <c r="D777" s="32"/>
      <c r="E777" s="71"/>
      <c r="F777" s="21"/>
      <c r="G777" s="21"/>
      <c r="H777" s="21"/>
      <c r="I777" s="21"/>
      <c r="J777" s="104"/>
      <c r="K777" s="104"/>
      <c r="L777" s="104"/>
      <c r="M777" s="104"/>
      <c r="N777" s="111"/>
      <c r="O777" s="386"/>
      <c r="P777" s="315"/>
      <c r="Q777" s="104"/>
      <c r="R777" s="104"/>
      <c r="S777" s="326"/>
      <c r="T777" s="111"/>
      <c r="U777" s="329"/>
      <c r="V777" s="253"/>
      <c r="W777" s="253"/>
      <c r="X777" s="104"/>
      <c r="Y777" s="111"/>
      <c r="Z777" s="309"/>
      <c r="AA777" s="317"/>
      <c r="AB777" s="309"/>
      <c r="AC777" s="297"/>
      <c r="AD777" s="309"/>
      <c r="AE777" s="297"/>
      <c r="AF777" s="297"/>
      <c r="AG777" s="32"/>
      <c r="AH777" s="32"/>
      <c r="AI777" s="326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</row>
    <row r="778" ht="15.75" customHeight="1">
      <c r="A778" s="21"/>
      <c r="B778" s="21"/>
      <c r="C778" s="21"/>
      <c r="D778" s="32"/>
      <c r="E778" s="71"/>
      <c r="F778" s="21"/>
      <c r="G778" s="21"/>
      <c r="H778" s="21"/>
      <c r="I778" s="21"/>
      <c r="J778" s="104"/>
      <c r="K778" s="104"/>
      <c r="L778" s="104"/>
      <c r="M778" s="104"/>
      <c r="N778" s="111"/>
      <c r="O778" s="386"/>
      <c r="P778" s="315"/>
      <c r="Q778" s="104"/>
      <c r="R778" s="104"/>
      <c r="S778" s="326"/>
      <c r="T778" s="111"/>
      <c r="U778" s="329"/>
      <c r="V778" s="253"/>
      <c r="W778" s="253"/>
      <c r="X778" s="104"/>
      <c r="Y778" s="111"/>
      <c r="Z778" s="309"/>
      <c r="AA778" s="317"/>
      <c r="AB778" s="309"/>
      <c r="AC778" s="297"/>
      <c r="AD778" s="309"/>
      <c r="AE778" s="297"/>
      <c r="AF778" s="297"/>
      <c r="AG778" s="32"/>
      <c r="AH778" s="32"/>
      <c r="AI778" s="326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</row>
    <row r="779" ht="15.75" customHeight="1">
      <c r="A779" s="21"/>
      <c r="B779" s="21"/>
      <c r="C779" s="21"/>
      <c r="D779" s="32"/>
      <c r="E779" s="71"/>
      <c r="F779" s="21"/>
      <c r="G779" s="21"/>
      <c r="H779" s="21"/>
      <c r="I779" s="21"/>
      <c r="J779" s="104"/>
      <c r="K779" s="104"/>
      <c r="L779" s="104"/>
      <c r="M779" s="104"/>
      <c r="N779" s="111"/>
      <c r="O779" s="386"/>
      <c r="P779" s="315"/>
      <c r="Q779" s="104"/>
      <c r="R779" s="104"/>
      <c r="S779" s="326"/>
      <c r="T779" s="111"/>
      <c r="U779" s="329"/>
      <c r="V779" s="253"/>
      <c r="W779" s="253"/>
      <c r="X779" s="104"/>
      <c r="Y779" s="111"/>
      <c r="Z779" s="309"/>
      <c r="AA779" s="317"/>
      <c r="AB779" s="309"/>
      <c r="AC779" s="297"/>
      <c r="AD779" s="309"/>
      <c r="AE779" s="297"/>
      <c r="AF779" s="297"/>
      <c r="AG779" s="32"/>
      <c r="AH779" s="32"/>
      <c r="AI779" s="326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</row>
    <row r="780" ht="15.75" customHeight="1">
      <c r="A780" s="21"/>
      <c r="B780" s="21"/>
      <c r="C780" s="21"/>
      <c r="D780" s="32"/>
      <c r="E780" s="71"/>
      <c r="F780" s="21"/>
      <c r="G780" s="21"/>
      <c r="H780" s="21"/>
      <c r="I780" s="21"/>
      <c r="J780" s="104"/>
      <c r="K780" s="104"/>
      <c r="L780" s="104"/>
      <c r="M780" s="104"/>
      <c r="N780" s="111"/>
      <c r="O780" s="386"/>
      <c r="P780" s="315"/>
      <c r="Q780" s="104"/>
      <c r="R780" s="104"/>
      <c r="S780" s="326"/>
      <c r="T780" s="111"/>
      <c r="U780" s="329"/>
      <c r="V780" s="253"/>
      <c r="W780" s="253"/>
      <c r="X780" s="104"/>
      <c r="Y780" s="111"/>
      <c r="Z780" s="309"/>
      <c r="AA780" s="317"/>
      <c r="AB780" s="309"/>
      <c r="AC780" s="297"/>
      <c r="AD780" s="309"/>
      <c r="AE780" s="297"/>
      <c r="AF780" s="297"/>
      <c r="AG780" s="32"/>
      <c r="AH780" s="32"/>
      <c r="AI780" s="326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</row>
    <row r="781" ht="15.75" customHeight="1">
      <c r="A781" s="21"/>
      <c r="B781" s="21"/>
      <c r="C781" s="21"/>
      <c r="D781" s="32"/>
      <c r="E781" s="71"/>
      <c r="F781" s="21"/>
      <c r="G781" s="21"/>
      <c r="H781" s="21"/>
      <c r="I781" s="21"/>
      <c r="J781" s="104"/>
      <c r="K781" s="104"/>
      <c r="L781" s="104"/>
      <c r="M781" s="104"/>
      <c r="N781" s="111"/>
      <c r="O781" s="386"/>
      <c r="P781" s="315"/>
      <c r="Q781" s="104"/>
      <c r="R781" s="104"/>
      <c r="S781" s="326"/>
      <c r="T781" s="111"/>
      <c r="U781" s="329"/>
      <c r="V781" s="253"/>
      <c r="W781" s="253"/>
      <c r="X781" s="104"/>
      <c r="Y781" s="111"/>
      <c r="Z781" s="309"/>
      <c r="AA781" s="317"/>
      <c r="AB781" s="309"/>
      <c r="AC781" s="297"/>
      <c r="AD781" s="309"/>
      <c r="AE781" s="297"/>
      <c r="AF781" s="297"/>
      <c r="AG781" s="32"/>
      <c r="AH781" s="32"/>
      <c r="AI781" s="326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</row>
    <row r="782" ht="15.75" customHeight="1">
      <c r="A782" s="21"/>
      <c r="B782" s="21"/>
      <c r="C782" s="21"/>
      <c r="D782" s="32"/>
      <c r="E782" s="71"/>
      <c r="F782" s="21"/>
      <c r="G782" s="21"/>
      <c r="H782" s="21"/>
      <c r="I782" s="21"/>
      <c r="J782" s="104"/>
      <c r="K782" s="104"/>
      <c r="L782" s="104"/>
      <c r="M782" s="104"/>
      <c r="N782" s="111"/>
      <c r="O782" s="386"/>
      <c r="P782" s="315"/>
      <c r="Q782" s="104"/>
      <c r="R782" s="104"/>
      <c r="S782" s="326"/>
      <c r="T782" s="111"/>
      <c r="U782" s="329"/>
      <c r="V782" s="253"/>
      <c r="W782" s="253"/>
      <c r="X782" s="104"/>
      <c r="Y782" s="111"/>
      <c r="Z782" s="309"/>
      <c r="AA782" s="317"/>
      <c r="AB782" s="309"/>
      <c r="AC782" s="297"/>
      <c r="AD782" s="309"/>
      <c r="AE782" s="297"/>
      <c r="AF782" s="297"/>
      <c r="AG782" s="32"/>
      <c r="AH782" s="32"/>
      <c r="AI782" s="326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</row>
    <row r="783" ht="15.75" customHeight="1">
      <c r="A783" s="21"/>
      <c r="B783" s="21"/>
      <c r="C783" s="21"/>
      <c r="D783" s="32"/>
      <c r="E783" s="71"/>
      <c r="F783" s="21"/>
      <c r="G783" s="21"/>
      <c r="H783" s="21"/>
      <c r="I783" s="21"/>
      <c r="J783" s="104"/>
      <c r="K783" s="104"/>
      <c r="L783" s="104"/>
      <c r="M783" s="104"/>
      <c r="N783" s="111"/>
      <c r="O783" s="386"/>
      <c r="P783" s="315"/>
      <c r="Q783" s="104"/>
      <c r="R783" s="104"/>
      <c r="S783" s="326"/>
      <c r="T783" s="111"/>
      <c r="U783" s="329"/>
      <c r="V783" s="253"/>
      <c r="W783" s="253"/>
      <c r="X783" s="104"/>
      <c r="Y783" s="111"/>
      <c r="Z783" s="309"/>
      <c r="AA783" s="317"/>
      <c r="AB783" s="309"/>
      <c r="AC783" s="297"/>
      <c r="AD783" s="309"/>
      <c r="AE783" s="297"/>
      <c r="AF783" s="297"/>
      <c r="AG783" s="32"/>
      <c r="AH783" s="32"/>
      <c r="AI783" s="326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</row>
    <row r="784" ht="15.75" customHeight="1">
      <c r="A784" s="21"/>
      <c r="B784" s="21"/>
      <c r="C784" s="21"/>
      <c r="D784" s="32"/>
      <c r="E784" s="71"/>
      <c r="F784" s="21"/>
      <c r="G784" s="21"/>
      <c r="H784" s="21"/>
      <c r="I784" s="21"/>
      <c r="J784" s="104"/>
      <c r="K784" s="104"/>
      <c r="L784" s="104"/>
      <c r="M784" s="104"/>
      <c r="N784" s="111"/>
      <c r="O784" s="386"/>
      <c r="P784" s="315"/>
      <c r="Q784" s="104"/>
      <c r="R784" s="104"/>
      <c r="S784" s="326"/>
      <c r="T784" s="111"/>
      <c r="U784" s="329"/>
      <c r="V784" s="253"/>
      <c r="W784" s="253"/>
      <c r="X784" s="104"/>
      <c r="Y784" s="111"/>
      <c r="Z784" s="309"/>
      <c r="AA784" s="317"/>
      <c r="AB784" s="309"/>
      <c r="AC784" s="297"/>
      <c r="AD784" s="309"/>
      <c r="AE784" s="297"/>
      <c r="AF784" s="297"/>
      <c r="AG784" s="32"/>
      <c r="AH784" s="32"/>
      <c r="AI784" s="326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</row>
    <row r="785" ht="15.75" customHeight="1">
      <c r="A785" s="21"/>
      <c r="B785" s="21"/>
      <c r="C785" s="21"/>
      <c r="D785" s="32"/>
      <c r="E785" s="71"/>
      <c r="F785" s="21"/>
      <c r="G785" s="21"/>
      <c r="H785" s="21"/>
      <c r="I785" s="21"/>
      <c r="J785" s="104"/>
      <c r="K785" s="104"/>
      <c r="L785" s="104"/>
      <c r="M785" s="104"/>
      <c r="N785" s="111"/>
      <c r="O785" s="386"/>
      <c r="P785" s="315"/>
      <c r="Q785" s="104"/>
      <c r="R785" s="104"/>
      <c r="S785" s="326"/>
      <c r="T785" s="111"/>
      <c r="U785" s="329"/>
      <c r="V785" s="253"/>
      <c r="W785" s="253"/>
      <c r="X785" s="104"/>
      <c r="Y785" s="111"/>
      <c r="Z785" s="309"/>
      <c r="AA785" s="317"/>
      <c r="AB785" s="309"/>
      <c r="AC785" s="297"/>
      <c r="AD785" s="309"/>
      <c r="AE785" s="297"/>
      <c r="AF785" s="297"/>
      <c r="AG785" s="32"/>
      <c r="AH785" s="32"/>
      <c r="AI785" s="326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</row>
    <row r="786" ht="15.75" customHeight="1">
      <c r="A786" s="21"/>
      <c r="B786" s="21"/>
      <c r="C786" s="21"/>
      <c r="D786" s="32"/>
      <c r="E786" s="71"/>
      <c r="F786" s="21"/>
      <c r="G786" s="21"/>
      <c r="H786" s="21"/>
      <c r="I786" s="21"/>
      <c r="J786" s="104"/>
      <c r="K786" s="104"/>
      <c r="L786" s="104"/>
      <c r="M786" s="104"/>
      <c r="N786" s="111"/>
      <c r="O786" s="386"/>
      <c r="P786" s="315"/>
      <c r="Q786" s="104"/>
      <c r="R786" s="104"/>
      <c r="S786" s="326"/>
      <c r="T786" s="111"/>
      <c r="U786" s="329"/>
      <c r="V786" s="253"/>
      <c r="W786" s="253"/>
      <c r="X786" s="104"/>
      <c r="Y786" s="111"/>
      <c r="Z786" s="309"/>
      <c r="AA786" s="317"/>
      <c r="AB786" s="309"/>
      <c r="AC786" s="297"/>
      <c r="AD786" s="309"/>
      <c r="AE786" s="297"/>
      <c r="AF786" s="297"/>
      <c r="AG786" s="32"/>
      <c r="AH786" s="32"/>
      <c r="AI786" s="326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</row>
    <row r="787" ht="15.75" customHeight="1">
      <c r="A787" s="21"/>
      <c r="B787" s="21"/>
      <c r="C787" s="21"/>
      <c r="D787" s="32"/>
      <c r="E787" s="71"/>
      <c r="F787" s="21"/>
      <c r="G787" s="21"/>
      <c r="H787" s="21"/>
      <c r="I787" s="21"/>
      <c r="J787" s="104"/>
      <c r="K787" s="104"/>
      <c r="L787" s="104"/>
      <c r="M787" s="104"/>
      <c r="N787" s="111"/>
      <c r="O787" s="386"/>
      <c r="P787" s="315"/>
      <c r="Q787" s="104"/>
      <c r="R787" s="104"/>
      <c r="S787" s="326"/>
      <c r="T787" s="111"/>
      <c r="U787" s="329"/>
      <c r="V787" s="253"/>
      <c r="W787" s="253"/>
      <c r="X787" s="104"/>
      <c r="Y787" s="111"/>
      <c r="Z787" s="309"/>
      <c r="AA787" s="317"/>
      <c r="AB787" s="309"/>
      <c r="AC787" s="297"/>
      <c r="AD787" s="309"/>
      <c r="AE787" s="297"/>
      <c r="AF787" s="297"/>
      <c r="AG787" s="32"/>
      <c r="AH787" s="32"/>
      <c r="AI787" s="326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</row>
    <row r="788" ht="15.75" customHeight="1">
      <c r="A788" s="21"/>
      <c r="B788" s="21"/>
      <c r="C788" s="21"/>
      <c r="D788" s="32"/>
      <c r="E788" s="71"/>
      <c r="F788" s="21"/>
      <c r="G788" s="21"/>
      <c r="H788" s="21"/>
      <c r="I788" s="21"/>
      <c r="J788" s="104"/>
      <c r="K788" s="104"/>
      <c r="L788" s="104"/>
      <c r="M788" s="104"/>
      <c r="N788" s="111"/>
      <c r="O788" s="386"/>
      <c r="P788" s="315"/>
      <c r="Q788" s="104"/>
      <c r="R788" s="104"/>
      <c r="S788" s="326"/>
      <c r="T788" s="111"/>
      <c r="U788" s="329"/>
      <c r="V788" s="253"/>
      <c r="W788" s="253"/>
      <c r="X788" s="104"/>
      <c r="Y788" s="111"/>
      <c r="Z788" s="309"/>
      <c r="AA788" s="317"/>
      <c r="AB788" s="309"/>
      <c r="AC788" s="297"/>
      <c r="AD788" s="309"/>
      <c r="AE788" s="297"/>
      <c r="AF788" s="297"/>
      <c r="AG788" s="32"/>
      <c r="AH788" s="32"/>
      <c r="AI788" s="326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</row>
    <row r="789" ht="15.75" customHeight="1">
      <c r="A789" s="21"/>
      <c r="B789" s="21"/>
      <c r="C789" s="21"/>
      <c r="D789" s="32"/>
      <c r="E789" s="71"/>
      <c r="F789" s="21"/>
      <c r="G789" s="21"/>
      <c r="H789" s="21"/>
      <c r="I789" s="21"/>
      <c r="J789" s="104"/>
      <c r="K789" s="104"/>
      <c r="L789" s="104"/>
      <c r="M789" s="104"/>
      <c r="N789" s="111"/>
      <c r="O789" s="386"/>
      <c r="P789" s="315"/>
      <c r="Q789" s="104"/>
      <c r="R789" s="104"/>
      <c r="S789" s="326"/>
      <c r="T789" s="111"/>
      <c r="U789" s="329"/>
      <c r="V789" s="253"/>
      <c r="W789" s="253"/>
      <c r="X789" s="104"/>
      <c r="Y789" s="111"/>
      <c r="Z789" s="309"/>
      <c r="AA789" s="317"/>
      <c r="AB789" s="309"/>
      <c r="AC789" s="297"/>
      <c r="AD789" s="309"/>
      <c r="AE789" s="297"/>
      <c r="AF789" s="297"/>
      <c r="AG789" s="32"/>
      <c r="AH789" s="32"/>
      <c r="AI789" s="326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</row>
    <row r="790" ht="15.75" customHeight="1">
      <c r="A790" s="21"/>
      <c r="B790" s="21"/>
      <c r="C790" s="21"/>
      <c r="D790" s="32"/>
      <c r="E790" s="71"/>
      <c r="F790" s="21"/>
      <c r="G790" s="21"/>
      <c r="H790" s="21"/>
      <c r="I790" s="21"/>
      <c r="J790" s="104"/>
      <c r="K790" s="104"/>
      <c r="L790" s="104"/>
      <c r="M790" s="104"/>
      <c r="N790" s="111"/>
      <c r="O790" s="386"/>
      <c r="P790" s="315"/>
      <c r="Q790" s="104"/>
      <c r="R790" s="104"/>
      <c r="S790" s="326"/>
      <c r="T790" s="111"/>
      <c r="U790" s="329"/>
      <c r="V790" s="253"/>
      <c r="W790" s="253"/>
      <c r="X790" s="104"/>
      <c r="Y790" s="111"/>
      <c r="Z790" s="309"/>
      <c r="AA790" s="317"/>
      <c r="AB790" s="309"/>
      <c r="AC790" s="297"/>
      <c r="AD790" s="309"/>
      <c r="AE790" s="297"/>
      <c r="AF790" s="297"/>
      <c r="AG790" s="32"/>
      <c r="AH790" s="32"/>
      <c r="AI790" s="326"/>
      <c r="AJ790" s="32"/>
      <c r="AK790" s="32"/>
      <c r="AL790" s="32"/>
      <c r="AM790" s="32"/>
      <c r="AN790" s="32"/>
      <c r="AO790" s="32"/>
      <c r="AP790" s="32"/>
      <c r="AQ790" s="32"/>
      <c r="AR790" s="32"/>
      <c r="AS790" s="32"/>
    </row>
    <row r="791" ht="15.75" customHeight="1">
      <c r="A791" s="21"/>
      <c r="B791" s="21"/>
      <c r="C791" s="21"/>
      <c r="D791" s="32"/>
      <c r="E791" s="71"/>
      <c r="F791" s="21"/>
      <c r="G791" s="21"/>
      <c r="H791" s="21"/>
      <c r="I791" s="21"/>
      <c r="J791" s="104"/>
      <c r="K791" s="104"/>
      <c r="L791" s="104"/>
      <c r="M791" s="104"/>
      <c r="N791" s="111"/>
      <c r="O791" s="386"/>
      <c r="P791" s="315"/>
      <c r="Q791" s="104"/>
      <c r="R791" s="104"/>
      <c r="S791" s="326"/>
      <c r="T791" s="111"/>
      <c r="U791" s="329"/>
      <c r="V791" s="253"/>
      <c r="W791" s="253"/>
      <c r="X791" s="104"/>
      <c r="Y791" s="111"/>
      <c r="Z791" s="309"/>
      <c r="AA791" s="317"/>
      <c r="AB791" s="309"/>
      <c r="AC791" s="297"/>
      <c r="AD791" s="309"/>
      <c r="AE791" s="297"/>
      <c r="AF791" s="297"/>
      <c r="AG791" s="32"/>
      <c r="AH791" s="32"/>
      <c r="AI791" s="326"/>
      <c r="AJ791" s="32"/>
      <c r="AK791" s="32"/>
      <c r="AL791" s="32"/>
      <c r="AM791" s="32"/>
      <c r="AN791" s="32"/>
      <c r="AO791" s="32"/>
      <c r="AP791" s="32"/>
      <c r="AQ791" s="32"/>
      <c r="AR791" s="32"/>
      <c r="AS791" s="32"/>
    </row>
    <row r="792" ht="15.75" customHeight="1">
      <c r="A792" s="21"/>
      <c r="B792" s="21"/>
      <c r="C792" s="21"/>
      <c r="D792" s="32"/>
      <c r="E792" s="71"/>
      <c r="F792" s="21"/>
      <c r="G792" s="21"/>
      <c r="H792" s="21"/>
      <c r="I792" s="21"/>
      <c r="J792" s="104"/>
      <c r="K792" s="104"/>
      <c r="L792" s="104"/>
      <c r="M792" s="104"/>
      <c r="N792" s="111"/>
      <c r="O792" s="386"/>
      <c r="P792" s="315"/>
      <c r="Q792" s="104"/>
      <c r="R792" s="104"/>
      <c r="S792" s="326"/>
      <c r="T792" s="111"/>
      <c r="U792" s="329"/>
      <c r="V792" s="253"/>
      <c r="W792" s="253"/>
      <c r="X792" s="104"/>
      <c r="Y792" s="111"/>
      <c r="Z792" s="309"/>
      <c r="AA792" s="317"/>
      <c r="AB792" s="309"/>
      <c r="AC792" s="297"/>
      <c r="AD792" s="309"/>
      <c r="AE792" s="297"/>
      <c r="AF792" s="297"/>
      <c r="AG792" s="32"/>
      <c r="AH792" s="32"/>
      <c r="AI792" s="326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</row>
    <row r="793" ht="15.75" customHeight="1">
      <c r="A793" s="21"/>
      <c r="B793" s="21"/>
      <c r="C793" s="21"/>
      <c r="D793" s="32"/>
      <c r="E793" s="71"/>
      <c r="F793" s="21"/>
      <c r="G793" s="21"/>
      <c r="H793" s="21"/>
      <c r="I793" s="21"/>
      <c r="J793" s="104"/>
      <c r="K793" s="104"/>
      <c r="L793" s="104"/>
      <c r="M793" s="104"/>
      <c r="N793" s="111"/>
      <c r="O793" s="386"/>
      <c r="P793" s="315"/>
      <c r="Q793" s="104"/>
      <c r="R793" s="104"/>
      <c r="S793" s="326"/>
      <c r="T793" s="111"/>
      <c r="U793" s="329"/>
      <c r="V793" s="253"/>
      <c r="W793" s="253"/>
      <c r="X793" s="104"/>
      <c r="Y793" s="111"/>
      <c r="Z793" s="309"/>
      <c r="AA793" s="317"/>
      <c r="AB793" s="309"/>
      <c r="AC793" s="297"/>
      <c r="AD793" s="309"/>
      <c r="AE793" s="297"/>
      <c r="AF793" s="297"/>
      <c r="AG793" s="32"/>
      <c r="AH793" s="32"/>
      <c r="AI793" s="326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</row>
    <row r="794" ht="15.75" customHeight="1">
      <c r="A794" s="21"/>
      <c r="B794" s="21"/>
      <c r="C794" s="21"/>
      <c r="D794" s="32"/>
      <c r="E794" s="71"/>
      <c r="F794" s="21"/>
      <c r="G794" s="21"/>
      <c r="H794" s="21"/>
      <c r="I794" s="21"/>
      <c r="J794" s="104"/>
      <c r="K794" s="104"/>
      <c r="L794" s="104"/>
      <c r="M794" s="104"/>
      <c r="N794" s="111"/>
      <c r="O794" s="386"/>
      <c r="P794" s="315"/>
      <c r="Q794" s="104"/>
      <c r="R794" s="104"/>
      <c r="S794" s="326"/>
      <c r="T794" s="111"/>
      <c r="U794" s="329"/>
      <c r="V794" s="253"/>
      <c r="W794" s="253"/>
      <c r="X794" s="104"/>
      <c r="Y794" s="111"/>
      <c r="Z794" s="309"/>
      <c r="AA794" s="317"/>
      <c r="AB794" s="309"/>
      <c r="AC794" s="297"/>
      <c r="AD794" s="309"/>
      <c r="AE794" s="297"/>
      <c r="AF794" s="297"/>
      <c r="AG794" s="32"/>
      <c r="AH794" s="32"/>
      <c r="AI794" s="326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</row>
    <row r="795" ht="15.75" customHeight="1">
      <c r="A795" s="21"/>
      <c r="B795" s="21"/>
      <c r="C795" s="21"/>
      <c r="D795" s="32"/>
      <c r="E795" s="71"/>
      <c r="F795" s="21"/>
      <c r="G795" s="21"/>
      <c r="H795" s="21"/>
      <c r="I795" s="21"/>
      <c r="J795" s="104"/>
      <c r="K795" s="104"/>
      <c r="L795" s="104"/>
      <c r="M795" s="104"/>
      <c r="N795" s="111"/>
      <c r="O795" s="386"/>
      <c r="P795" s="315"/>
      <c r="Q795" s="104"/>
      <c r="R795" s="104"/>
      <c r="S795" s="326"/>
      <c r="T795" s="111"/>
      <c r="U795" s="329"/>
      <c r="V795" s="253"/>
      <c r="W795" s="253"/>
      <c r="X795" s="104"/>
      <c r="Y795" s="111"/>
      <c r="Z795" s="309"/>
      <c r="AA795" s="317"/>
      <c r="AB795" s="309"/>
      <c r="AC795" s="297"/>
      <c r="AD795" s="309"/>
      <c r="AE795" s="297"/>
      <c r="AF795" s="297"/>
      <c r="AG795" s="32"/>
      <c r="AH795" s="32"/>
      <c r="AI795" s="326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</row>
    <row r="796" ht="15.75" customHeight="1">
      <c r="A796" s="21"/>
      <c r="B796" s="21"/>
      <c r="C796" s="21"/>
      <c r="D796" s="32"/>
      <c r="E796" s="71"/>
      <c r="F796" s="21"/>
      <c r="G796" s="21"/>
      <c r="H796" s="21"/>
      <c r="I796" s="21"/>
      <c r="J796" s="104"/>
      <c r="K796" s="104"/>
      <c r="L796" s="104"/>
      <c r="M796" s="104"/>
      <c r="N796" s="111"/>
      <c r="O796" s="386"/>
      <c r="P796" s="315"/>
      <c r="Q796" s="104"/>
      <c r="R796" s="104"/>
      <c r="S796" s="326"/>
      <c r="T796" s="111"/>
      <c r="U796" s="329"/>
      <c r="V796" s="253"/>
      <c r="W796" s="253"/>
      <c r="X796" s="104"/>
      <c r="Y796" s="111"/>
      <c r="Z796" s="309"/>
      <c r="AA796" s="317"/>
      <c r="AB796" s="309"/>
      <c r="AC796" s="297"/>
      <c r="AD796" s="309"/>
      <c r="AE796" s="297"/>
      <c r="AF796" s="297"/>
      <c r="AG796" s="32"/>
      <c r="AH796" s="32"/>
      <c r="AI796" s="326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</row>
    <row r="797" ht="15.75" customHeight="1">
      <c r="A797" s="21"/>
      <c r="B797" s="21"/>
      <c r="C797" s="21"/>
      <c r="D797" s="32"/>
      <c r="E797" s="71"/>
      <c r="F797" s="21"/>
      <c r="G797" s="21"/>
      <c r="H797" s="21"/>
      <c r="I797" s="21"/>
      <c r="J797" s="104"/>
      <c r="K797" s="104"/>
      <c r="L797" s="104"/>
      <c r="M797" s="104"/>
      <c r="N797" s="111"/>
      <c r="O797" s="386"/>
      <c r="P797" s="315"/>
      <c r="Q797" s="104"/>
      <c r="R797" s="104"/>
      <c r="S797" s="326"/>
      <c r="T797" s="111"/>
      <c r="U797" s="329"/>
      <c r="V797" s="253"/>
      <c r="W797" s="253"/>
      <c r="X797" s="104"/>
      <c r="Y797" s="111"/>
      <c r="Z797" s="309"/>
      <c r="AA797" s="317"/>
      <c r="AB797" s="309"/>
      <c r="AC797" s="297"/>
      <c r="AD797" s="309"/>
      <c r="AE797" s="297"/>
      <c r="AF797" s="297"/>
      <c r="AG797" s="32"/>
      <c r="AH797" s="32"/>
      <c r="AI797" s="326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</row>
    <row r="798" ht="15.75" customHeight="1">
      <c r="A798" s="21"/>
      <c r="B798" s="21"/>
      <c r="C798" s="21"/>
      <c r="D798" s="32"/>
      <c r="E798" s="71"/>
      <c r="F798" s="21"/>
      <c r="G798" s="21"/>
      <c r="H798" s="21"/>
      <c r="I798" s="21"/>
      <c r="J798" s="104"/>
      <c r="K798" s="104"/>
      <c r="L798" s="104"/>
      <c r="M798" s="104"/>
      <c r="N798" s="111"/>
      <c r="O798" s="386"/>
      <c r="P798" s="315"/>
      <c r="Q798" s="104"/>
      <c r="R798" s="104"/>
      <c r="S798" s="326"/>
      <c r="T798" s="111"/>
      <c r="U798" s="329"/>
      <c r="V798" s="253"/>
      <c r="W798" s="253"/>
      <c r="X798" s="104"/>
      <c r="Y798" s="111"/>
      <c r="Z798" s="309"/>
      <c r="AA798" s="317"/>
      <c r="AB798" s="309"/>
      <c r="AC798" s="297"/>
      <c r="AD798" s="309"/>
      <c r="AE798" s="297"/>
      <c r="AF798" s="297"/>
      <c r="AG798" s="32"/>
      <c r="AH798" s="32"/>
      <c r="AI798" s="326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</row>
    <row r="799" ht="15.75" customHeight="1">
      <c r="A799" s="21"/>
      <c r="B799" s="21"/>
      <c r="C799" s="21"/>
      <c r="D799" s="32"/>
      <c r="E799" s="71"/>
      <c r="F799" s="21"/>
      <c r="G799" s="21"/>
      <c r="H799" s="21"/>
      <c r="I799" s="21"/>
      <c r="J799" s="104"/>
      <c r="K799" s="104"/>
      <c r="L799" s="104"/>
      <c r="M799" s="104"/>
      <c r="N799" s="111"/>
      <c r="O799" s="386"/>
      <c r="P799" s="315"/>
      <c r="Q799" s="104"/>
      <c r="R799" s="104"/>
      <c r="S799" s="326"/>
      <c r="T799" s="111"/>
      <c r="U799" s="329"/>
      <c r="V799" s="253"/>
      <c r="W799" s="253"/>
      <c r="X799" s="104"/>
      <c r="Y799" s="111"/>
      <c r="Z799" s="309"/>
      <c r="AA799" s="317"/>
      <c r="AB799" s="309"/>
      <c r="AC799" s="297"/>
      <c r="AD799" s="309"/>
      <c r="AE799" s="297"/>
      <c r="AF799" s="297"/>
      <c r="AG799" s="32"/>
      <c r="AH799" s="32"/>
      <c r="AI799" s="326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</row>
    <row r="800" ht="15.75" customHeight="1">
      <c r="A800" s="21"/>
      <c r="B800" s="21"/>
      <c r="C800" s="21"/>
      <c r="D800" s="32"/>
      <c r="E800" s="71"/>
      <c r="F800" s="21"/>
      <c r="G800" s="21"/>
      <c r="H800" s="21"/>
      <c r="I800" s="21"/>
      <c r="J800" s="104"/>
      <c r="K800" s="104"/>
      <c r="L800" s="104"/>
      <c r="M800" s="104"/>
      <c r="N800" s="111"/>
      <c r="O800" s="386"/>
      <c r="P800" s="315"/>
      <c r="Q800" s="104"/>
      <c r="R800" s="104"/>
      <c r="S800" s="326"/>
      <c r="T800" s="111"/>
      <c r="U800" s="329"/>
      <c r="V800" s="253"/>
      <c r="W800" s="253"/>
      <c r="X800" s="104"/>
      <c r="Y800" s="111"/>
      <c r="Z800" s="309"/>
      <c r="AA800" s="317"/>
      <c r="AB800" s="309"/>
      <c r="AC800" s="297"/>
      <c r="AD800" s="309"/>
      <c r="AE800" s="297"/>
      <c r="AF800" s="297"/>
      <c r="AG800" s="32"/>
      <c r="AH800" s="32"/>
      <c r="AI800" s="326"/>
      <c r="AJ800" s="32"/>
      <c r="AK800" s="32"/>
      <c r="AL800" s="32"/>
      <c r="AM800" s="32"/>
      <c r="AN800" s="32"/>
      <c r="AO800" s="32"/>
      <c r="AP800" s="32"/>
      <c r="AQ800" s="32"/>
      <c r="AR800" s="32"/>
      <c r="AS800" s="32"/>
    </row>
    <row r="801" ht="15.75" customHeight="1">
      <c r="A801" s="21"/>
      <c r="B801" s="21"/>
      <c r="C801" s="21"/>
      <c r="D801" s="32"/>
      <c r="E801" s="71"/>
      <c r="F801" s="21"/>
      <c r="G801" s="21"/>
      <c r="H801" s="21"/>
      <c r="I801" s="21"/>
      <c r="J801" s="104"/>
      <c r="K801" s="104"/>
      <c r="L801" s="104"/>
      <c r="M801" s="104"/>
      <c r="N801" s="111"/>
      <c r="O801" s="386"/>
      <c r="P801" s="315"/>
      <c r="Q801" s="104"/>
      <c r="R801" s="104"/>
      <c r="S801" s="326"/>
      <c r="T801" s="111"/>
      <c r="U801" s="329"/>
      <c r="V801" s="253"/>
      <c r="W801" s="253"/>
      <c r="X801" s="104"/>
      <c r="Y801" s="111"/>
      <c r="Z801" s="309"/>
      <c r="AA801" s="317"/>
      <c r="AB801" s="309"/>
      <c r="AC801" s="297"/>
      <c r="AD801" s="309"/>
      <c r="AE801" s="297"/>
      <c r="AF801" s="297"/>
      <c r="AG801" s="32"/>
      <c r="AH801" s="32"/>
      <c r="AI801" s="326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</row>
    <row r="802" ht="15.75" customHeight="1">
      <c r="A802" s="21"/>
      <c r="B802" s="21"/>
      <c r="C802" s="21"/>
      <c r="D802" s="32"/>
      <c r="E802" s="71"/>
      <c r="F802" s="21"/>
      <c r="G802" s="21"/>
      <c r="H802" s="21"/>
      <c r="I802" s="21"/>
      <c r="J802" s="104"/>
      <c r="K802" s="104"/>
      <c r="L802" s="104"/>
      <c r="M802" s="104"/>
      <c r="N802" s="111"/>
      <c r="O802" s="386"/>
      <c r="P802" s="315"/>
      <c r="Q802" s="104"/>
      <c r="R802" s="104"/>
      <c r="S802" s="326"/>
      <c r="T802" s="111"/>
      <c r="U802" s="329"/>
      <c r="V802" s="253"/>
      <c r="W802" s="253"/>
      <c r="X802" s="104"/>
      <c r="Y802" s="111"/>
      <c r="Z802" s="309"/>
      <c r="AA802" s="317"/>
      <c r="AB802" s="309"/>
      <c r="AC802" s="297"/>
      <c r="AD802" s="309"/>
      <c r="AE802" s="297"/>
      <c r="AF802" s="297"/>
      <c r="AG802" s="32"/>
      <c r="AH802" s="32"/>
      <c r="AI802" s="326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</row>
    <row r="803" ht="15.75" customHeight="1">
      <c r="A803" s="21"/>
      <c r="B803" s="21"/>
      <c r="C803" s="21"/>
      <c r="D803" s="32"/>
      <c r="E803" s="71"/>
      <c r="F803" s="21"/>
      <c r="G803" s="21"/>
      <c r="H803" s="21"/>
      <c r="I803" s="21"/>
      <c r="J803" s="104"/>
      <c r="K803" s="104"/>
      <c r="L803" s="104"/>
      <c r="M803" s="104"/>
      <c r="N803" s="111"/>
      <c r="O803" s="386"/>
      <c r="P803" s="315"/>
      <c r="Q803" s="104"/>
      <c r="R803" s="104"/>
      <c r="S803" s="326"/>
      <c r="T803" s="111"/>
      <c r="U803" s="329"/>
      <c r="V803" s="253"/>
      <c r="W803" s="253"/>
      <c r="X803" s="104"/>
      <c r="Y803" s="111"/>
      <c r="Z803" s="309"/>
      <c r="AA803" s="317"/>
      <c r="AB803" s="309"/>
      <c r="AC803" s="297"/>
      <c r="AD803" s="309"/>
      <c r="AE803" s="297"/>
      <c r="AF803" s="297"/>
      <c r="AG803" s="32"/>
      <c r="AH803" s="32"/>
      <c r="AI803" s="326"/>
      <c r="AJ803" s="32"/>
      <c r="AK803" s="32"/>
      <c r="AL803" s="32"/>
      <c r="AM803" s="32"/>
      <c r="AN803" s="32"/>
      <c r="AO803" s="32"/>
      <c r="AP803" s="32"/>
      <c r="AQ803" s="32"/>
      <c r="AR803" s="32"/>
      <c r="AS803" s="32"/>
    </row>
    <row r="804" ht="15.75" customHeight="1">
      <c r="A804" s="21"/>
      <c r="B804" s="21"/>
      <c r="C804" s="21"/>
      <c r="D804" s="32"/>
      <c r="E804" s="71"/>
      <c r="F804" s="21"/>
      <c r="G804" s="21"/>
      <c r="H804" s="21"/>
      <c r="I804" s="21"/>
      <c r="J804" s="104"/>
      <c r="K804" s="104"/>
      <c r="L804" s="104"/>
      <c r="M804" s="104"/>
      <c r="N804" s="111"/>
      <c r="O804" s="386"/>
      <c r="P804" s="315"/>
      <c r="Q804" s="104"/>
      <c r="R804" s="104"/>
      <c r="S804" s="326"/>
      <c r="T804" s="111"/>
      <c r="U804" s="329"/>
      <c r="V804" s="253"/>
      <c r="W804" s="253"/>
      <c r="X804" s="104"/>
      <c r="Y804" s="111"/>
      <c r="Z804" s="309"/>
      <c r="AA804" s="317"/>
      <c r="AB804" s="309"/>
      <c r="AC804" s="297"/>
      <c r="AD804" s="309"/>
      <c r="AE804" s="297"/>
      <c r="AF804" s="297"/>
      <c r="AG804" s="32"/>
      <c r="AH804" s="32"/>
      <c r="AI804" s="326"/>
      <c r="AJ804" s="32"/>
      <c r="AK804" s="32"/>
      <c r="AL804" s="32"/>
      <c r="AM804" s="32"/>
      <c r="AN804" s="32"/>
      <c r="AO804" s="32"/>
      <c r="AP804" s="32"/>
      <c r="AQ804" s="32"/>
      <c r="AR804" s="32"/>
      <c r="AS804" s="32"/>
    </row>
    <row r="805" ht="15.75" customHeight="1">
      <c r="A805" s="21"/>
      <c r="B805" s="21"/>
      <c r="C805" s="21"/>
      <c r="D805" s="32"/>
      <c r="E805" s="71"/>
      <c r="F805" s="21"/>
      <c r="G805" s="21"/>
      <c r="H805" s="21"/>
      <c r="I805" s="21"/>
      <c r="J805" s="104"/>
      <c r="K805" s="104"/>
      <c r="L805" s="104"/>
      <c r="M805" s="104"/>
      <c r="N805" s="111"/>
      <c r="O805" s="386"/>
      <c r="P805" s="315"/>
      <c r="Q805" s="104"/>
      <c r="R805" s="104"/>
      <c r="S805" s="326"/>
      <c r="T805" s="111"/>
      <c r="U805" s="329"/>
      <c r="V805" s="253"/>
      <c r="W805" s="253"/>
      <c r="X805" s="104"/>
      <c r="Y805" s="111"/>
      <c r="Z805" s="309"/>
      <c r="AA805" s="317"/>
      <c r="AB805" s="309"/>
      <c r="AC805" s="297"/>
      <c r="AD805" s="309"/>
      <c r="AE805" s="297"/>
      <c r="AF805" s="297"/>
      <c r="AG805" s="32"/>
      <c r="AH805" s="32"/>
      <c r="AI805" s="326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</row>
    <row r="806" ht="15.75" customHeight="1">
      <c r="A806" s="21"/>
      <c r="B806" s="21"/>
      <c r="C806" s="21"/>
      <c r="D806" s="32"/>
      <c r="E806" s="71"/>
      <c r="F806" s="21"/>
      <c r="G806" s="21"/>
      <c r="H806" s="21"/>
      <c r="I806" s="21"/>
      <c r="J806" s="104"/>
      <c r="K806" s="104"/>
      <c r="L806" s="104"/>
      <c r="M806" s="104"/>
      <c r="N806" s="111"/>
      <c r="O806" s="386"/>
      <c r="P806" s="315"/>
      <c r="Q806" s="104"/>
      <c r="R806" s="104"/>
      <c r="S806" s="326"/>
      <c r="T806" s="111"/>
      <c r="U806" s="329"/>
      <c r="V806" s="253"/>
      <c r="W806" s="253"/>
      <c r="X806" s="104"/>
      <c r="Y806" s="111"/>
      <c r="Z806" s="309"/>
      <c r="AA806" s="317"/>
      <c r="AB806" s="309"/>
      <c r="AC806" s="297"/>
      <c r="AD806" s="309"/>
      <c r="AE806" s="297"/>
      <c r="AF806" s="297"/>
      <c r="AG806" s="32"/>
      <c r="AH806" s="32"/>
      <c r="AI806" s="326"/>
      <c r="AJ806" s="32"/>
      <c r="AK806" s="32"/>
      <c r="AL806" s="32"/>
      <c r="AM806" s="32"/>
      <c r="AN806" s="32"/>
      <c r="AO806" s="32"/>
      <c r="AP806" s="32"/>
      <c r="AQ806" s="32"/>
      <c r="AR806" s="32"/>
      <c r="AS806" s="32"/>
    </row>
    <row r="807" ht="15.75" customHeight="1">
      <c r="A807" s="21"/>
      <c r="B807" s="21"/>
      <c r="C807" s="21"/>
      <c r="D807" s="32"/>
      <c r="E807" s="71"/>
      <c r="F807" s="21"/>
      <c r="G807" s="21"/>
      <c r="H807" s="21"/>
      <c r="I807" s="21"/>
      <c r="J807" s="104"/>
      <c r="K807" s="104"/>
      <c r="L807" s="104"/>
      <c r="M807" s="104"/>
      <c r="N807" s="111"/>
      <c r="O807" s="386"/>
      <c r="P807" s="315"/>
      <c r="Q807" s="104"/>
      <c r="R807" s="104"/>
      <c r="S807" s="326"/>
      <c r="T807" s="111"/>
      <c r="U807" s="329"/>
      <c r="V807" s="253"/>
      <c r="W807" s="253"/>
      <c r="X807" s="104"/>
      <c r="Y807" s="111"/>
      <c r="Z807" s="309"/>
      <c r="AA807" s="317"/>
      <c r="AB807" s="309"/>
      <c r="AC807" s="297"/>
      <c r="AD807" s="309"/>
      <c r="AE807" s="297"/>
      <c r="AF807" s="297"/>
      <c r="AG807" s="32"/>
      <c r="AH807" s="32"/>
      <c r="AI807" s="326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</row>
    <row r="808" ht="15.75" customHeight="1">
      <c r="A808" s="21"/>
      <c r="B808" s="21"/>
      <c r="C808" s="21"/>
      <c r="D808" s="32"/>
      <c r="E808" s="71"/>
      <c r="F808" s="21"/>
      <c r="G808" s="21"/>
      <c r="H808" s="21"/>
      <c r="I808" s="21"/>
      <c r="J808" s="104"/>
      <c r="K808" s="104"/>
      <c r="L808" s="104"/>
      <c r="M808" s="104"/>
      <c r="N808" s="111"/>
      <c r="O808" s="386"/>
      <c r="P808" s="315"/>
      <c r="Q808" s="104"/>
      <c r="R808" s="104"/>
      <c r="S808" s="326"/>
      <c r="T808" s="111"/>
      <c r="U808" s="329"/>
      <c r="V808" s="253"/>
      <c r="W808" s="253"/>
      <c r="X808" s="104"/>
      <c r="Y808" s="111"/>
      <c r="Z808" s="309"/>
      <c r="AA808" s="317"/>
      <c r="AB808" s="309"/>
      <c r="AC808" s="297"/>
      <c r="AD808" s="309"/>
      <c r="AE808" s="297"/>
      <c r="AF808" s="297"/>
      <c r="AG808" s="32"/>
      <c r="AH808" s="32"/>
      <c r="AI808" s="326"/>
      <c r="AJ808" s="32"/>
      <c r="AK808" s="32"/>
      <c r="AL808" s="32"/>
      <c r="AM808" s="32"/>
      <c r="AN808" s="32"/>
      <c r="AO808" s="32"/>
      <c r="AP808" s="32"/>
      <c r="AQ808" s="32"/>
      <c r="AR808" s="32"/>
      <c r="AS808" s="32"/>
    </row>
    <row r="809" ht="15.75" customHeight="1">
      <c r="A809" s="21"/>
      <c r="B809" s="21"/>
      <c r="C809" s="21"/>
      <c r="D809" s="32"/>
      <c r="E809" s="71"/>
      <c r="F809" s="21"/>
      <c r="G809" s="21"/>
      <c r="H809" s="21"/>
      <c r="I809" s="21"/>
      <c r="J809" s="104"/>
      <c r="K809" s="104"/>
      <c r="L809" s="104"/>
      <c r="M809" s="104"/>
      <c r="N809" s="111"/>
      <c r="O809" s="386"/>
      <c r="P809" s="315"/>
      <c r="Q809" s="104"/>
      <c r="R809" s="104"/>
      <c r="S809" s="326"/>
      <c r="T809" s="111"/>
      <c r="U809" s="329"/>
      <c r="V809" s="253"/>
      <c r="W809" s="253"/>
      <c r="X809" s="104"/>
      <c r="Y809" s="111"/>
      <c r="Z809" s="309"/>
      <c r="AA809" s="317"/>
      <c r="AB809" s="309"/>
      <c r="AC809" s="297"/>
      <c r="AD809" s="309"/>
      <c r="AE809" s="297"/>
      <c r="AF809" s="297"/>
      <c r="AG809" s="32"/>
      <c r="AH809" s="32"/>
      <c r="AI809" s="326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</row>
    <row r="810" ht="15.75" customHeight="1">
      <c r="A810" s="21"/>
      <c r="B810" s="21"/>
      <c r="C810" s="21"/>
      <c r="D810" s="32"/>
      <c r="E810" s="71"/>
      <c r="F810" s="21"/>
      <c r="G810" s="21"/>
      <c r="H810" s="21"/>
      <c r="I810" s="21"/>
      <c r="J810" s="104"/>
      <c r="K810" s="104"/>
      <c r="L810" s="104"/>
      <c r="M810" s="104"/>
      <c r="N810" s="111"/>
      <c r="O810" s="386"/>
      <c r="P810" s="315"/>
      <c r="Q810" s="104"/>
      <c r="R810" s="104"/>
      <c r="S810" s="326"/>
      <c r="T810" s="111"/>
      <c r="U810" s="329"/>
      <c r="V810" s="253"/>
      <c r="W810" s="253"/>
      <c r="X810" s="104"/>
      <c r="Y810" s="111"/>
      <c r="Z810" s="309"/>
      <c r="AA810" s="317"/>
      <c r="AB810" s="309"/>
      <c r="AC810" s="297"/>
      <c r="AD810" s="309"/>
      <c r="AE810" s="297"/>
      <c r="AF810" s="297"/>
      <c r="AG810" s="32"/>
      <c r="AH810" s="32"/>
      <c r="AI810" s="326"/>
      <c r="AJ810" s="32"/>
      <c r="AK810" s="32"/>
      <c r="AL810" s="32"/>
      <c r="AM810" s="32"/>
      <c r="AN810" s="32"/>
      <c r="AO810" s="32"/>
      <c r="AP810" s="32"/>
      <c r="AQ810" s="32"/>
      <c r="AR810" s="32"/>
      <c r="AS810" s="32"/>
    </row>
    <row r="811" ht="15.75" customHeight="1">
      <c r="A811" s="21"/>
      <c r="B811" s="21"/>
      <c r="C811" s="21"/>
      <c r="D811" s="32"/>
      <c r="E811" s="71"/>
      <c r="F811" s="21"/>
      <c r="G811" s="21"/>
      <c r="H811" s="21"/>
      <c r="I811" s="21"/>
      <c r="J811" s="104"/>
      <c r="K811" s="104"/>
      <c r="L811" s="104"/>
      <c r="M811" s="104"/>
      <c r="N811" s="111"/>
      <c r="O811" s="386"/>
      <c r="P811" s="315"/>
      <c r="Q811" s="104"/>
      <c r="R811" s="104"/>
      <c r="S811" s="326"/>
      <c r="T811" s="111"/>
      <c r="U811" s="329"/>
      <c r="V811" s="253"/>
      <c r="W811" s="253"/>
      <c r="X811" s="104"/>
      <c r="Y811" s="111"/>
      <c r="Z811" s="309"/>
      <c r="AA811" s="317"/>
      <c r="AB811" s="309"/>
      <c r="AC811" s="297"/>
      <c r="AD811" s="309"/>
      <c r="AE811" s="297"/>
      <c r="AF811" s="297"/>
      <c r="AG811" s="32"/>
      <c r="AH811" s="32"/>
      <c r="AI811" s="326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</row>
    <row r="812" ht="15.75" customHeight="1">
      <c r="A812" s="21"/>
      <c r="B812" s="21"/>
      <c r="C812" s="21"/>
      <c r="D812" s="32"/>
      <c r="E812" s="71"/>
      <c r="F812" s="21"/>
      <c r="G812" s="21"/>
      <c r="H812" s="21"/>
      <c r="I812" s="21"/>
      <c r="J812" s="104"/>
      <c r="K812" s="104"/>
      <c r="L812" s="104"/>
      <c r="M812" s="104"/>
      <c r="N812" s="111"/>
      <c r="O812" s="386"/>
      <c r="P812" s="315"/>
      <c r="Q812" s="104"/>
      <c r="R812" s="104"/>
      <c r="S812" s="326"/>
      <c r="T812" s="111"/>
      <c r="U812" s="329"/>
      <c r="V812" s="253"/>
      <c r="W812" s="253"/>
      <c r="X812" s="104"/>
      <c r="Y812" s="111"/>
      <c r="Z812" s="309"/>
      <c r="AA812" s="317"/>
      <c r="AB812" s="309"/>
      <c r="AC812" s="297"/>
      <c r="AD812" s="309"/>
      <c r="AE812" s="297"/>
      <c r="AF812" s="297"/>
      <c r="AG812" s="32"/>
      <c r="AH812" s="32"/>
      <c r="AI812" s="326"/>
      <c r="AJ812" s="32"/>
      <c r="AK812" s="32"/>
      <c r="AL812" s="32"/>
      <c r="AM812" s="32"/>
      <c r="AN812" s="32"/>
      <c r="AO812" s="32"/>
      <c r="AP812" s="32"/>
      <c r="AQ812" s="32"/>
      <c r="AR812" s="32"/>
      <c r="AS812" s="32"/>
    </row>
    <row r="813" ht="15.75" customHeight="1">
      <c r="A813" s="21"/>
      <c r="B813" s="21"/>
      <c r="C813" s="21"/>
      <c r="D813" s="32"/>
      <c r="E813" s="71"/>
      <c r="F813" s="21"/>
      <c r="G813" s="21"/>
      <c r="H813" s="21"/>
      <c r="I813" s="21"/>
      <c r="J813" s="104"/>
      <c r="K813" s="104"/>
      <c r="L813" s="104"/>
      <c r="M813" s="104"/>
      <c r="N813" s="111"/>
      <c r="O813" s="386"/>
      <c r="P813" s="315"/>
      <c r="Q813" s="104"/>
      <c r="R813" s="104"/>
      <c r="S813" s="326"/>
      <c r="T813" s="111"/>
      <c r="U813" s="329"/>
      <c r="V813" s="253"/>
      <c r="W813" s="253"/>
      <c r="X813" s="104"/>
      <c r="Y813" s="111"/>
      <c r="Z813" s="309"/>
      <c r="AA813" s="317"/>
      <c r="AB813" s="309"/>
      <c r="AC813" s="297"/>
      <c r="AD813" s="309"/>
      <c r="AE813" s="297"/>
      <c r="AF813" s="297"/>
      <c r="AG813" s="32"/>
      <c r="AH813" s="32"/>
      <c r="AI813" s="326"/>
      <c r="AJ813" s="32"/>
      <c r="AK813" s="32"/>
      <c r="AL813" s="32"/>
      <c r="AM813" s="32"/>
      <c r="AN813" s="32"/>
      <c r="AO813" s="32"/>
      <c r="AP813" s="32"/>
      <c r="AQ813" s="32"/>
      <c r="AR813" s="32"/>
      <c r="AS813" s="32"/>
    </row>
    <row r="814" ht="15.75" customHeight="1">
      <c r="A814" s="21"/>
      <c r="B814" s="21"/>
      <c r="C814" s="21"/>
      <c r="D814" s="32"/>
      <c r="E814" s="71"/>
      <c r="F814" s="21"/>
      <c r="G814" s="21"/>
      <c r="H814" s="21"/>
      <c r="I814" s="21"/>
      <c r="J814" s="104"/>
      <c r="K814" s="104"/>
      <c r="L814" s="104"/>
      <c r="M814" s="104"/>
      <c r="N814" s="111"/>
      <c r="O814" s="386"/>
      <c r="P814" s="315"/>
      <c r="Q814" s="104"/>
      <c r="R814" s="104"/>
      <c r="S814" s="326"/>
      <c r="T814" s="111"/>
      <c r="U814" s="329"/>
      <c r="V814" s="253"/>
      <c r="W814" s="253"/>
      <c r="X814" s="104"/>
      <c r="Y814" s="111"/>
      <c r="Z814" s="309"/>
      <c r="AA814" s="317"/>
      <c r="AB814" s="309"/>
      <c r="AC814" s="297"/>
      <c r="AD814" s="309"/>
      <c r="AE814" s="297"/>
      <c r="AF814" s="297"/>
      <c r="AG814" s="32"/>
      <c r="AH814" s="32"/>
      <c r="AI814" s="326"/>
      <c r="AJ814" s="32"/>
      <c r="AK814" s="32"/>
      <c r="AL814" s="32"/>
      <c r="AM814" s="32"/>
      <c r="AN814" s="32"/>
      <c r="AO814" s="32"/>
      <c r="AP814" s="32"/>
      <c r="AQ814" s="32"/>
      <c r="AR814" s="32"/>
      <c r="AS814" s="32"/>
    </row>
    <row r="815" ht="15.75" customHeight="1">
      <c r="A815" s="21"/>
      <c r="B815" s="21"/>
      <c r="C815" s="21"/>
      <c r="D815" s="32"/>
      <c r="E815" s="71"/>
      <c r="F815" s="21"/>
      <c r="G815" s="21"/>
      <c r="H815" s="21"/>
      <c r="I815" s="21"/>
      <c r="J815" s="104"/>
      <c r="K815" s="104"/>
      <c r="L815" s="104"/>
      <c r="M815" s="104"/>
      <c r="N815" s="111"/>
      <c r="O815" s="386"/>
      <c r="P815" s="315"/>
      <c r="Q815" s="104"/>
      <c r="R815" s="104"/>
      <c r="S815" s="326"/>
      <c r="T815" s="111"/>
      <c r="U815" s="329"/>
      <c r="V815" s="253"/>
      <c r="W815" s="253"/>
      <c r="X815" s="104"/>
      <c r="Y815" s="111"/>
      <c r="Z815" s="309"/>
      <c r="AA815" s="317"/>
      <c r="AB815" s="309"/>
      <c r="AC815" s="297"/>
      <c r="AD815" s="309"/>
      <c r="AE815" s="297"/>
      <c r="AF815" s="297"/>
      <c r="AG815" s="32"/>
      <c r="AH815" s="32"/>
      <c r="AI815" s="326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</row>
    <row r="816" ht="15.75" customHeight="1">
      <c r="A816" s="21"/>
      <c r="B816" s="21"/>
      <c r="C816" s="21"/>
      <c r="D816" s="32"/>
      <c r="E816" s="71"/>
      <c r="F816" s="21"/>
      <c r="G816" s="21"/>
      <c r="H816" s="21"/>
      <c r="I816" s="21"/>
      <c r="J816" s="104"/>
      <c r="K816" s="104"/>
      <c r="L816" s="104"/>
      <c r="M816" s="104"/>
      <c r="N816" s="111"/>
      <c r="O816" s="386"/>
      <c r="P816" s="315"/>
      <c r="Q816" s="104"/>
      <c r="R816" s="104"/>
      <c r="S816" s="326"/>
      <c r="T816" s="111"/>
      <c r="U816" s="329"/>
      <c r="V816" s="253"/>
      <c r="W816" s="253"/>
      <c r="X816" s="104"/>
      <c r="Y816" s="111"/>
      <c r="Z816" s="309"/>
      <c r="AA816" s="317"/>
      <c r="AB816" s="309"/>
      <c r="AC816" s="297"/>
      <c r="AD816" s="309"/>
      <c r="AE816" s="297"/>
      <c r="AF816" s="297"/>
      <c r="AG816" s="32"/>
      <c r="AH816" s="32"/>
      <c r="AI816" s="326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</row>
    <row r="817" ht="15.75" customHeight="1">
      <c r="A817" s="21"/>
      <c r="B817" s="21"/>
      <c r="C817" s="21"/>
      <c r="D817" s="32"/>
      <c r="E817" s="71"/>
      <c r="F817" s="21"/>
      <c r="G817" s="21"/>
      <c r="H817" s="21"/>
      <c r="I817" s="21"/>
      <c r="J817" s="104"/>
      <c r="K817" s="104"/>
      <c r="L817" s="104"/>
      <c r="M817" s="104"/>
      <c r="N817" s="111"/>
      <c r="O817" s="386"/>
      <c r="P817" s="315"/>
      <c r="Q817" s="104"/>
      <c r="R817" s="104"/>
      <c r="S817" s="326"/>
      <c r="T817" s="111"/>
      <c r="U817" s="329"/>
      <c r="V817" s="253"/>
      <c r="W817" s="253"/>
      <c r="X817" s="104"/>
      <c r="Y817" s="111"/>
      <c r="Z817" s="309"/>
      <c r="AA817" s="317"/>
      <c r="AB817" s="309"/>
      <c r="AC817" s="297"/>
      <c r="AD817" s="309"/>
      <c r="AE817" s="297"/>
      <c r="AF817" s="297"/>
      <c r="AG817" s="32"/>
      <c r="AH817" s="32"/>
      <c r="AI817" s="326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</row>
    <row r="818" ht="15.75" customHeight="1">
      <c r="A818" s="21"/>
      <c r="B818" s="21"/>
      <c r="C818" s="21"/>
      <c r="D818" s="32"/>
      <c r="E818" s="71"/>
      <c r="F818" s="21"/>
      <c r="G818" s="21"/>
      <c r="H818" s="21"/>
      <c r="I818" s="21"/>
      <c r="J818" s="104"/>
      <c r="K818" s="104"/>
      <c r="L818" s="104"/>
      <c r="M818" s="104"/>
      <c r="N818" s="111"/>
      <c r="O818" s="386"/>
      <c r="P818" s="315"/>
      <c r="Q818" s="104"/>
      <c r="R818" s="104"/>
      <c r="S818" s="326"/>
      <c r="T818" s="111"/>
      <c r="U818" s="329"/>
      <c r="V818" s="253"/>
      <c r="W818" s="253"/>
      <c r="X818" s="104"/>
      <c r="Y818" s="111"/>
      <c r="Z818" s="309"/>
      <c r="AA818" s="317"/>
      <c r="AB818" s="309"/>
      <c r="AC818" s="297"/>
      <c r="AD818" s="309"/>
      <c r="AE818" s="297"/>
      <c r="AF818" s="297"/>
      <c r="AG818" s="32"/>
      <c r="AH818" s="32"/>
      <c r="AI818" s="326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</row>
    <row r="819" ht="15.75" customHeight="1">
      <c r="A819" s="21"/>
      <c r="B819" s="21"/>
      <c r="C819" s="21"/>
      <c r="D819" s="32"/>
      <c r="E819" s="71"/>
      <c r="F819" s="21"/>
      <c r="G819" s="21"/>
      <c r="H819" s="21"/>
      <c r="I819" s="21"/>
      <c r="J819" s="104"/>
      <c r="K819" s="104"/>
      <c r="L819" s="104"/>
      <c r="M819" s="104"/>
      <c r="N819" s="111"/>
      <c r="O819" s="386"/>
      <c r="P819" s="315"/>
      <c r="Q819" s="104"/>
      <c r="R819" s="104"/>
      <c r="S819" s="326"/>
      <c r="T819" s="111"/>
      <c r="U819" s="329"/>
      <c r="V819" s="253"/>
      <c r="W819" s="253"/>
      <c r="X819" s="104"/>
      <c r="Y819" s="111"/>
      <c r="Z819" s="309"/>
      <c r="AA819" s="317"/>
      <c r="AB819" s="309"/>
      <c r="AC819" s="297"/>
      <c r="AD819" s="309"/>
      <c r="AE819" s="297"/>
      <c r="AF819" s="297"/>
      <c r="AG819" s="32"/>
      <c r="AH819" s="32"/>
      <c r="AI819" s="326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</row>
    <row r="820" ht="15.75" customHeight="1">
      <c r="A820" s="21"/>
      <c r="B820" s="21"/>
      <c r="C820" s="21"/>
      <c r="D820" s="32"/>
      <c r="E820" s="71"/>
      <c r="F820" s="21"/>
      <c r="G820" s="21"/>
      <c r="H820" s="21"/>
      <c r="I820" s="21"/>
      <c r="J820" s="104"/>
      <c r="K820" s="104"/>
      <c r="L820" s="104"/>
      <c r="M820" s="104"/>
      <c r="N820" s="111"/>
      <c r="O820" s="386"/>
      <c r="P820" s="315"/>
      <c r="Q820" s="104"/>
      <c r="R820" s="104"/>
      <c r="S820" s="326"/>
      <c r="T820" s="111"/>
      <c r="U820" s="329"/>
      <c r="V820" s="253"/>
      <c r="W820" s="253"/>
      <c r="X820" s="104"/>
      <c r="Y820" s="111"/>
      <c r="Z820" s="309"/>
      <c r="AA820" s="317"/>
      <c r="AB820" s="309"/>
      <c r="AC820" s="297"/>
      <c r="AD820" s="309"/>
      <c r="AE820" s="297"/>
      <c r="AF820" s="297"/>
      <c r="AG820" s="32"/>
      <c r="AH820" s="32"/>
      <c r="AI820" s="326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</row>
    <row r="821" ht="15.75" customHeight="1">
      <c r="A821" s="21"/>
      <c r="B821" s="21"/>
      <c r="C821" s="21"/>
      <c r="D821" s="32"/>
      <c r="E821" s="71"/>
      <c r="F821" s="21"/>
      <c r="G821" s="21"/>
      <c r="H821" s="21"/>
      <c r="I821" s="21"/>
      <c r="J821" s="104"/>
      <c r="K821" s="104"/>
      <c r="L821" s="104"/>
      <c r="M821" s="104"/>
      <c r="N821" s="111"/>
      <c r="O821" s="386"/>
      <c r="P821" s="315"/>
      <c r="Q821" s="104"/>
      <c r="R821" s="104"/>
      <c r="S821" s="326"/>
      <c r="T821" s="111"/>
      <c r="U821" s="329"/>
      <c r="V821" s="253"/>
      <c r="W821" s="253"/>
      <c r="X821" s="104"/>
      <c r="Y821" s="111"/>
      <c r="Z821" s="309"/>
      <c r="AA821" s="317"/>
      <c r="AB821" s="309"/>
      <c r="AC821" s="297"/>
      <c r="AD821" s="309"/>
      <c r="AE821" s="297"/>
      <c r="AF821" s="297"/>
      <c r="AG821" s="32"/>
      <c r="AH821" s="32"/>
      <c r="AI821" s="326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</row>
    <row r="822" ht="15.75" customHeight="1">
      <c r="A822" s="21"/>
      <c r="B822" s="21"/>
      <c r="C822" s="21"/>
      <c r="D822" s="32"/>
      <c r="E822" s="71"/>
      <c r="F822" s="21"/>
      <c r="G822" s="21"/>
      <c r="H822" s="21"/>
      <c r="I822" s="21"/>
      <c r="J822" s="104"/>
      <c r="K822" s="104"/>
      <c r="L822" s="104"/>
      <c r="M822" s="104"/>
      <c r="N822" s="111"/>
      <c r="O822" s="386"/>
      <c r="P822" s="315"/>
      <c r="Q822" s="104"/>
      <c r="R822" s="104"/>
      <c r="S822" s="326"/>
      <c r="T822" s="111"/>
      <c r="U822" s="329"/>
      <c r="V822" s="253"/>
      <c r="W822" s="253"/>
      <c r="X822" s="104"/>
      <c r="Y822" s="111"/>
      <c r="Z822" s="309"/>
      <c r="AA822" s="317"/>
      <c r="AB822" s="309"/>
      <c r="AC822" s="297"/>
      <c r="AD822" s="309"/>
      <c r="AE822" s="297"/>
      <c r="AF822" s="297"/>
      <c r="AG822" s="32"/>
      <c r="AH822" s="32"/>
      <c r="AI822" s="326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</row>
    <row r="823" ht="15.75" customHeight="1">
      <c r="A823" s="21"/>
      <c r="B823" s="21"/>
      <c r="C823" s="21"/>
      <c r="D823" s="32"/>
      <c r="E823" s="71"/>
      <c r="F823" s="21"/>
      <c r="G823" s="21"/>
      <c r="H823" s="21"/>
      <c r="I823" s="21"/>
      <c r="J823" s="104"/>
      <c r="K823" s="104"/>
      <c r="L823" s="104"/>
      <c r="M823" s="104"/>
      <c r="N823" s="111"/>
      <c r="O823" s="386"/>
      <c r="P823" s="315"/>
      <c r="Q823" s="104"/>
      <c r="R823" s="104"/>
      <c r="S823" s="326"/>
      <c r="T823" s="111"/>
      <c r="U823" s="329"/>
      <c r="V823" s="253"/>
      <c r="W823" s="253"/>
      <c r="X823" s="104"/>
      <c r="Y823" s="111"/>
      <c r="Z823" s="309"/>
      <c r="AA823" s="317"/>
      <c r="AB823" s="309"/>
      <c r="AC823" s="297"/>
      <c r="AD823" s="309"/>
      <c r="AE823" s="297"/>
      <c r="AF823" s="297"/>
      <c r="AG823" s="32"/>
      <c r="AH823" s="32"/>
      <c r="AI823" s="326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</row>
    <row r="824" ht="15.75" customHeight="1">
      <c r="A824" s="21"/>
      <c r="B824" s="21"/>
      <c r="C824" s="21"/>
      <c r="D824" s="32"/>
      <c r="E824" s="71"/>
      <c r="F824" s="21"/>
      <c r="G824" s="21"/>
      <c r="H824" s="21"/>
      <c r="I824" s="21"/>
      <c r="J824" s="104"/>
      <c r="K824" s="104"/>
      <c r="L824" s="104"/>
      <c r="M824" s="104"/>
      <c r="N824" s="111"/>
      <c r="O824" s="386"/>
      <c r="P824" s="315"/>
      <c r="Q824" s="104"/>
      <c r="R824" s="104"/>
      <c r="S824" s="326"/>
      <c r="T824" s="111"/>
      <c r="U824" s="329"/>
      <c r="V824" s="253"/>
      <c r="W824" s="253"/>
      <c r="X824" s="104"/>
      <c r="Y824" s="111"/>
      <c r="Z824" s="309"/>
      <c r="AA824" s="317"/>
      <c r="AB824" s="309"/>
      <c r="AC824" s="297"/>
      <c r="AD824" s="309"/>
      <c r="AE824" s="297"/>
      <c r="AF824" s="297"/>
      <c r="AG824" s="32"/>
      <c r="AH824" s="32"/>
      <c r="AI824" s="326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</row>
    <row r="825" ht="15.75" customHeight="1">
      <c r="A825" s="21"/>
      <c r="B825" s="21"/>
      <c r="C825" s="21"/>
      <c r="D825" s="32"/>
      <c r="E825" s="71"/>
      <c r="F825" s="21"/>
      <c r="G825" s="21"/>
      <c r="H825" s="21"/>
      <c r="I825" s="21"/>
      <c r="J825" s="104"/>
      <c r="K825" s="104"/>
      <c r="L825" s="104"/>
      <c r="M825" s="104"/>
      <c r="N825" s="111"/>
      <c r="O825" s="386"/>
      <c r="P825" s="315"/>
      <c r="Q825" s="104"/>
      <c r="R825" s="104"/>
      <c r="S825" s="326"/>
      <c r="T825" s="111"/>
      <c r="U825" s="329"/>
      <c r="V825" s="253"/>
      <c r="W825" s="253"/>
      <c r="X825" s="104"/>
      <c r="Y825" s="111"/>
      <c r="Z825" s="309"/>
      <c r="AA825" s="317"/>
      <c r="AB825" s="309"/>
      <c r="AC825" s="297"/>
      <c r="AD825" s="309"/>
      <c r="AE825" s="297"/>
      <c r="AF825" s="297"/>
      <c r="AG825" s="32"/>
      <c r="AH825" s="32"/>
      <c r="AI825" s="326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</row>
    <row r="826" ht="15.75" customHeight="1">
      <c r="A826" s="21"/>
      <c r="B826" s="21"/>
      <c r="C826" s="21"/>
      <c r="D826" s="32"/>
      <c r="E826" s="71"/>
      <c r="F826" s="21"/>
      <c r="G826" s="21"/>
      <c r="H826" s="21"/>
      <c r="I826" s="21"/>
      <c r="J826" s="104"/>
      <c r="K826" s="104"/>
      <c r="L826" s="104"/>
      <c r="M826" s="104"/>
      <c r="N826" s="111"/>
      <c r="O826" s="386"/>
      <c r="P826" s="315"/>
      <c r="Q826" s="104"/>
      <c r="R826" s="104"/>
      <c r="S826" s="326"/>
      <c r="T826" s="111"/>
      <c r="U826" s="329"/>
      <c r="V826" s="253"/>
      <c r="W826" s="253"/>
      <c r="X826" s="104"/>
      <c r="Y826" s="111"/>
      <c r="Z826" s="309"/>
      <c r="AA826" s="317"/>
      <c r="AB826" s="309"/>
      <c r="AC826" s="297"/>
      <c r="AD826" s="309"/>
      <c r="AE826" s="297"/>
      <c r="AF826" s="297"/>
      <c r="AG826" s="32"/>
      <c r="AH826" s="32"/>
      <c r="AI826" s="326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</row>
    <row r="827" ht="15.75" customHeight="1">
      <c r="A827" s="21"/>
      <c r="B827" s="21"/>
      <c r="C827" s="21"/>
      <c r="D827" s="32"/>
      <c r="E827" s="71"/>
      <c r="F827" s="21"/>
      <c r="G827" s="21"/>
      <c r="H827" s="21"/>
      <c r="I827" s="21"/>
      <c r="J827" s="104"/>
      <c r="K827" s="104"/>
      <c r="L827" s="104"/>
      <c r="M827" s="104"/>
      <c r="N827" s="111"/>
      <c r="O827" s="386"/>
      <c r="P827" s="315"/>
      <c r="Q827" s="104"/>
      <c r="R827" s="104"/>
      <c r="S827" s="326"/>
      <c r="T827" s="111"/>
      <c r="U827" s="329"/>
      <c r="V827" s="253"/>
      <c r="W827" s="253"/>
      <c r="X827" s="104"/>
      <c r="Y827" s="111"/>
      <c r="Z827" s="309"/>
      <c r="AA827" s="317"/>
      <c r="AB827" s="309"/>
      <c r="AC827" s="297"/>
      <c r="AD827" s="309"/>
      <c r="AE827" s="297"/>
      <c r="AF827" s="297"/>
      <c r="AG827" s="32"/>
      <c r="AH827" s="32"/>
      <c r="AI827" s="326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</row>
    <row r="828" ht="15.75" customHeight="1">
      <c r="A828" s="21"/>
      <c r="B828" s="21"/>
      <c r="C828" s="21"/>
      <c r="D828" s="32"/>
      <c r="E828" s="71"/>
      <c r="F828" s="21"/>
      <c r="G828" s="21"/>
      <c r="H828" s="21"/>
      <c r="I828" s="21"/>
      <c r="J828" s="104"/>
      <c r="K828" s="104"/>
      <c r="L828" s="104"/>
      <c r="M828" s="104"/>
      <c r="N828" s="111"/>
      <c r="O828" s="386"/>
      <c r="P828" s="315"/>
      <c r="Q828" s="104"/>
      <c r="R828" s="104"/>
      <c r="S828" s="326"/>
      <c r="T828" s="111"/>
      <c r="U828" s="329"/>
      <c r="V828" s="253"/>
      <c r="W828" s="253"/>
      <c r="X828" s="104"/>
      <c r="Y828" s="111"/>
      <c r="Z828" s="309"/>
      <c r="AA828" s="317"/>
      <c r="AB828" s="309"/>
      <c r="AC828" s="297"/>
      <c r="AD828" s="309"/>
      <c r="AE828" s="297"/>
      <c r="AF828" s="297"/>
      <c r="AG828" s="32"/>
      <c r="AH828" s="32"/>
      <c r="AI828" s="326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</row>
    <row r="829" ht="15.75" customHeight="1">
      <c r="A829" s="21"/>
      <c r="B829" s="21"/>
      <c r="C829" s="21"/>
      <c r="D829" s="32"/>
      <c r="E829" s="71"/>
      <c r="F829" s="21"/>
      <c r="G829" s="21"/>
      <c r="H829" s="21"/>
      <c r="I829" s="21"/>
      <c r="J829" s="104"/>
      <c r="K829" s="104"/>
      <c r="L829" s="104"/>
      <c r="M829" s="104"/>
      <c r="N829" s="111"/>
      <c r="O829" s="386"/>
      <c r="P829" s="315"/>
      <c r="Q829" s="104"/>
      <c r="R829" s="104"/>
      <c r="S829" s="326"/>
      <c r="T829" s="111"/>
      <c r="U829" s="329"/>
      <c r="V829" s="253"/>
      <c r="W829" s="253"/>
      <c r="X829" s="104"/>
      <c r="Y829" s="111"/>
      <c r="Z829" s="309"/>
      <c r="AA829" s="317"/>
      <c r="AB829" s="309"/>
      <c r="AC829" s="297"/>
      <c r="AD829" s="309"/>
      <c r="AE829" s="297"/>
      <c r="AF829" s="297"/>
      <c r="AG829" s="32"/>
      <c r="AH829" s="32"/>
      <c r="AI829" s="326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</row>
    <row r="830" ht="15.75" customHeight="1">
      <c r="A830" s="21"/>
      <c r="B830" s="21"/>
      <c r="C830" s="21"/>
      <c r="D830" s="32"/>
      <c r="E830" s="71"/>
      <c r="F830" s="21"/>
      <c r="G830" s="21"/>
      <c r="H830" s="21"/>
      <c r="I830" s="21"/>
      <c r="J830" s="104"/>
      <c r="K830" s="104"/>
      <c r="L830" s="104"/>
      <c r="M830" s="104"/>
      <c r="N830" s="111"/>
      <c r="O830" s="386"/>
      <c r="P830" s="315"/>
      <c r="Q830" s="104"/>
      <c r="R830" s="104"/>
      <c r="S830" s="326"/>
      <c r="T830" s="111"/>
      <c r="U830" s="329"/>
      <c r="V830" s="253"/>
      <c r="W830" s="253"/>
      <c r="X830" s="104"/>
      <c r="Y830" s="111"/>
      <c r="Z830" s="309"/>
      <c r="AA830" s="317"/>
      <c r="AB830" s="309"/>
      <c r="AC830" s="297"/>
      <c r="AD830" s="309"/>
      <c r="AE830" s="297"/>
      <c r="AF830" s="297"/>
      <c r="AG830" s="32"/>
      <c r="AH830" s="32"/>
      <c r="AI830" s="326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</row>
    <row r="831" ht="15.75" customHeight="1">
      <c r="A831" s="21"/>
      <c r="B831" s="21"/>
      <c r="C831" s="21"/>
      <c r="D831" s="32"/>
      <c r="E831" s="71"/>
      <c r="F831" s="21"/>
      <c r="G831" s="21"/>
      <c r="H831" s="21"/>
      <c r="I831" s="21"/>
      <c r="J831" s="104"/>
      <c r="K831" s="104"/>
      <c r="L831" s="104"/>
      <c r="M831" s="104"/>
      <c r="N831" s="111"/>
      <c r="O831" s="386"/>
      <c r="P831" s="315"/>
      <c r="Q831" s="104"/>
      <c r="R831" s="104"/>
      <c r="S831" s="326"/>
      <c r="T831" s="111"/>
      <c r="U831" s="329"/>
      <c r="V831" s="253"/>
      <c r="W831" s="253"/>
      <c r="X831" s="104"/>
      <c r="Y831" s="111"/>
      <c r="Z831" s="309"/>
      <c r="AA831" s="317"/>
      <c r="AB831" s="309"/>
      <c r="AC831" s="297"/>
      <c r="AD831" s="309"/>
      <c r="AE831" s="297"/>
      <c r="AF831" s="297"/>
      <c r="AG831" s="32"/>
      <c r="AH831" s="32"/>
      <c r="AI831" s="326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</row>
    <row r="832" ht="15.75" customHeight="1">
      <c r="A832" s="21"/>
      <c r="B832" s="21"/>
      <c r="C832" s="21"/>
      <c r="D832" s="32"/>
      <c r="E832" s="71"/>
      <c r="F832" s="21"/>
      <c r="G832" s="21"/>
      <c r="H832" s="21"/>
      <c r="I832" s="21"/>
      <c r="J832" s="104"/>
      <c r="K832" s="104"/>
      <c r="L832" s="104"/>
      <c r="M832" s="104"/>
      <c r="N832" s="111"/>
      <c r="O832" s="386"/>
      <c r="P832" s="315"/>
      <c r="Q832" s="104"/>
      <c r="R832" s="104"/>
      <c r="S832" s="326"/>
      <c r="T832" s="111"/>
      <c r="U832" s="329"/>
      <c r="V832" s="253"/>
      <c r="W832" s="253"/>
      <c r="X832" s="104"/>
      <c r="Y832" s="111"/>
      <c r="Z832" s="309"/>
      <c r="AA832" s="317"/>
      <c r="AB832" s="309"/>
      <c r="AC832" s="297"/>
      <c r="AD832" s="309"/>
      <c r="AE832" s="297"/>
      <c r="AF832" s="297"/>
      <c r="AG832" s="32"/>
      <c r="AH832" s="32"/>
      <c r="AI832" s="326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</row>
    <row r="833" ht="15.75" customHeight="1">
      <c r="A833" s="21"/>
      <c r="B833" s="21"/>
      <c r="C833" s="21"/>
      <c r="D833" s="32"/>
      <c r="E833" s="71"/>
      <c r="F833" s="21"/>
      <c r="G833" s="21"/>
      <c r="H833" s="21"/>
      <c r="I833" s="21"/>
      <c r="J833" s="104"/>
      <c r="K833" s="104"/>
      <c r="L833" s="104"/>
      <c r="M833" s="104"/>
      <c r="N833" s="111"/>
      <c r="O833" s="386"/>
      <c r="P833" s="315"/>
      <c r="Q833" s="104"/>
      <c r="R833" s="104"/>
      <c r="S833" s="326"/>
      <c r="T833" s="111"/>
      <c r="U833" s="329"/>
      <c r="V833" s="253"/>
      <c r="W833" s="253"/>
      <c r="X833" s="104"/>
      <c r="Y833" s="111"/>
      <c r="Z833" s="309"/>
      <c r="AA833" s="317"/>
      <c r="AB833" s="309"/>
      <c r="AC833" s="297"/>
      <c r="AD833" s="309"/>
      <c r="AE833" s="297"/>
      <c r="AF833" s="297"/>
      <c r="AG833" s="32"/>
      <c r="AH833" s="32"/>
      <c r="AI833" s="326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</row>
    <row r="834" ht="15.75" customHeight="1">
      <c r="A834" s="21"/>
      <c r="B834" s="21"/>
      <c r="C834" s="21"/>
      <c r="D834" s="32"/>
      <c r="E834" s="71"/>
      <c r="F834" s="21"/>
      <c r="G834" s="21"/>
      <c r="H834" s="21"/>
      <c r="I834" s="21"/>
      <c r="J834" s="104"/>
      <c r="K834" s="104"/>
      <c r="L834" s="104"/>
      <c r="M834" s="104"/>
      <c r="N834" s="111"/>
      <c r="O834" s="386"/>
      <c r="P834" s="315"/>
      <c r="Q834" s="104"/>
      <c r="R834" s="104"/>
      <c r="S834" s="326"/>
      <c r="T834" s="111"/>
      <c r="U834" s="329"/>
      <c r="V834" s="253"/>
      <c r="W834" s="253"/>
      <c r="X834" s="104"/>
      <c r="Y834" s="111"/>
      <c r="Z834" s="309"/>
      <c r="AA834" s="317"/>
      <c r="AB834" s="309"/>
      <c r="AC834" s="297"/>
      <c r="AD834" s="309"/>
      <c r="AE834" s="297"/>
      <c r="AF834" s="297"/>
      <c r="AG834" s="32"/>
      <c r="AH834" s="32"/>
      <c r="AI834" s="326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</row>
    <row r="835" ht="15.75" customHeight="1">
      <c r="A835" s="21"/>
      <c r="B835" s="21"/>
      <c r="C835" s="21"/>
      <c r="D835" s="32"/>
      <c r="E835" s="71"/>
      <c r="F835" s="21"/>
      <c r="G835" s="21"/>
      <c r="H835" s="21"/>
      <c r="I835" s="21"/>
      <c r="J835" s="104"/>
      <c r="K835" s="104"/>
      <c r="L835" s="104"/>
      <c r="M835" s="104"/>
      <c r="N835" s="111"/>
      <c r="O835" s="386"/>
      <c r="P835" s="315"/>
      <c r="Q835" s="104"/>
      <c r="R835" s="104"/>
      <c r="S835" s="326"/>
      <c r="T835" s="111"/>
      <c r="U835" s="329"/>
      <c r="V835" s="253"/>
      <c r="W835" s="253"/>
      <c r="X835" s="104"/>
      <c r="Y835" s="111"/>
      <c r="Z835" s="309"/>
      <c r="AA835" s="317"/>
      <c r="AB835" s="309"/>
      <c r="AC835" s="297"/>
      <c r="AD835" s="309"/>
      <c r="AE835" s="297"/>
      <c r="AF835" s="297"/>
      <c r="AG835" s="32"/>
      <c r="AH835" s="32"/>
      <c r="AI835" s="326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</row>
    <row r="836" ht="15.75" customHeight="1">
      <c r="A836" s="21"/>
      <c r="B836" s="21"/>
      <c r="C836" s="21"/>
      <c r="D836" s="32"/>
      <c r="E836" s="71"/>
      <c r="F836" s="21"/>
      <c r="G836" s="21"/>
      <c r="H836" s="21"/>
      <c r="I836" s="21"/>
      <c r="J836" s="104"/>
      <c r="K836" s="104"/>
      <c r="L836" s="104"/>
      <c r="M836" s="104"/>
      <c r="N836" s="111"/>
      <c r="O836" s="386"/>
      <c r="P836" s="315"/>
      <c r="Q836" s="104"/>
      <c r="R836" s="104"/>
      <c r="S836" s="326"/>
      <c r="T836" s="111"/>
      <c r="U836" s="329"/>
      <c r="V836" s="253"/>
      <c r="W836" s="253"/>
      <c r="X836" s="104"/>
      <c r="Y836" s="111"/>
      <c r="Z836" s="309"/>
      <c r="AA836" s="317"/>
      <c r="AB836" s="309"/>
      <c r="AC836" s="297"/>
      <c r="AD836" s="309"/>
      <c r="AE836" s="297"/>
      <c r="AF836" s="297"/>
      <c r="AG836" s="32"/>
      <c r="AH836" s="32"/>
      <c r="AI836" s="326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</row>
    <row r="837" ht="15.75" customHeight="1">
      <c r="A837" s="21"/>
      <c r="B837" s="21"/>
      <c r="C837" s="21"/>
      <c r="D837" s="32"/>
      <c r="E837" s="71"/>
      <c r="F837" s="21"/>
      <c r="G837" s="21"/>
      <c r="H837" s="21"/>
      <c r="I837" s="21"/>
      <c r="J837" s="104"/>
      <c r="K837" s="104"/>
      <c r="L837" s="104"/>
      <c r="M837" s="104"/>
      <c r="N837" s="111"/>
      <c r="O837" s="386"/>
      <c r="P837" s="315"/>
      <c r="Q837" s="104"/>
      <c r="R837" s="104"/>
      <c r="S837" s="326"/>
      <c r="T837" s="111"/>
      <c r="U837" s="329"/>
      <c r="V837" s="253"/>
      <c r="W837" s="253"/>
      <c r="X837" s="104"/>
      <c r="Y837" s="111"/>
      <c r="Z837" s="309"/>
      <c r="AA837" s="317"/>
      <c r="AB837" s="309"/>
      <c r="AC837" s="297"/>
      <c r="AD837" s="309"/>
      <c r="AE837" s="297"/>
      <c r="AF837" s="297"/>
      <c r="AG837" s="32"/>
      <c r="AH837" s="32"/>
      <c r="AI837" s="326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</row>
    <row r="838" ht="15.75" customHeight="1">
      <c r="A838" s="21"/>
      <c r="B838" s="21"/>
      <c r="C838" s="21"/>
      <c r="D838" s="32"/>
      <c r="E838" s="71"/>
      <c r="F838" s="21"/>
      <c r="G838" s="21"/>
      <c r="H838" s="21"/>
      <c r="I838" s="21"/>
      <c r="J838" s="104"/>
      <c r="K838" s="104"/>
      <c r="L838" s="104"/>
      <c r="M838" s="104"/>
      <c r="N838" s="111"/>
      <c r="O838" s="386"/>
      <c r="P838" s="315"/>
      <c r="Q838" s="104"/>
      <c r="R838" s="104"/>
      <c r="S838" s="326"/>
      <c r="T838" s="111"/>
      <c r="U838" s="329"/>
      <c r="V838" s="253"/>
      <c r="W838" s="253"/>
      <c r="X838" s="104"/>
      <c r="Y838" s="111"/>
      <c r="Z838" s="309"/>
      <c r="AA838" s="317"/>
      <c r="AB838" s="309"/>
      <c r="AC838" s="297"/>
      <c r="AD838" s="309"/>
      <c r="AE838" s="297"/>
      <c r="AF838" s="297"/>
      <c r="AG838" s="32"/>
      <c r="AH838" s="32"/>
      <c r="AI838" s="326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</row>
    <row r="839" ht="15.75" customHeight="1">
      <c r="A839" s="21"/>
      <c r="B839" s="21"/>
      <c r="C839" s="21"/>
      <c r="D839" s="32"/>
      <c r="E839" s="71"/>
      <c r="F839" s="21"/>
      <c r="G839" s="21"/>
      <c r="H839" s="21"/>
      <c r="I839" s="21"/>
      <c r="J839" s="104"/>
      <c r="K839" s="104"/>
      <c r="L839" s="104"/>
      <c r="M839" s="104"/>
      <c r="N839" s="111"/>
      <c r="O839" s="386"/>
      <c r="P839" s="315"/>
      <c r="Q839" s="104"/>
      <c r="R839" s="104"/>
      <c r="S839" s="326"/>
      <c r="T839" s="111"/>
      <c r="U839" s="329"/>
      <c r="V839" s="253"/>
      <c r="W839" s="253"/>
      <c r="X839" s="104"/>
      <c r="Y839" s="111"/>
      <c r="Z839" s="309"/>
      <c r="AA839" s="317"/>
      <c r="AB839" s="309"/>
      <c r="AC839" s="297"/>
      <c r="AD839" s="309"/>
      <c r="AE839" s="297"/>
      <c r="AF839" s="297"/>
      <c r="AG839" s="32"/>
      <c r="AH839" s="32"/>
      <c r="AI839" s="326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</row>
    <row r="840" ht="15.75" customHeight="1">
      <c r="A840" s="21"/>
      <c r="B840" s="21"/>
      <c r="C840" s="21"/>
      <c r="D840" s="32"/>
      <c r="E840" s="71"/>
      <c r="F840" s="21"/>
      <c r="G840" s="21"/>
      <c r="H840" s="21"/>
      <c r="I840" s="21"/>
      <c r="J840" s="104"/>
      <c r="K840" s="104"/>
      <c r="L840" s="104"/>
      <c r="M840" s="104"/>
      <c r="N840" s="111"/>
      <c r="O840" s="386"/>
      <c r="P840" s="315"/>
      <c r="Q840" s="104"/>
      <c r="R840" s="104"/>
      <c r="S840" s="326"/>
      <c r="T840" s="111"/>
      <c r="U840" s="329"/>
      <c r="V840" s="253"/>
      <c r="W840" s="253"/>
      <c r="X840" s="104"/>
      <c r="Y840" s="111"/>
      <c r="Z840" s="309"/>
      <c r="AA840" s="317"/>
      <c r="AB840" s="309"/>
      <c r="AC840" s="297"/>
      <c r="AD840" s="309"/>
      <c r="AE840" s="297"/>
      <c r="AF840" s="297"/>
      <c r="AG840" s="32"/>
      <c r="AH840" s="32"/>
      <c r="AI840" s="326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</row>
    <row r="841" ht="15.75" customHeight="1">
      <c r="A841" s="21"/>
      <c r="B841" s="21"/>
      <c r="C841" s="21"/>
      <c r="D841" s="32"/>
      <c r="E841" s="71"/>
      <c r="F841" s="21"/>
      <c r="G841" s="21"/>
      <c r="H841" s="21"/>
      <c r="I841" s="21"/>
      <c r="J841" s="104"/>
      <c r="K841" s="104"/>
      <c r="L841" s="104"/>
      <c r="M841" s="104"/>
      <c r="N841" s="111"/>
      <c r="O841" s="386"/>
      <c r="P841" s="315"/>
      <c r="Q841" s="104"/>
      <c r="R841" s="104"/>
      <c r="S841" s="326"/>
      <c r="T841" s="111"/>
      <c r="U841" s="329"/>
      <c r="V841" s="253"/>
      <c r="W841" s="253"/>
      <c r="X841" s="104"/>
      <c r="Y841" s="111"/>
      <c r="Z841" s="309"/>
      <c r="AA841" s="317"/>
      <c r="AB841" s="309"/>
      <c r="AC841" s="297"/>
      <c r="AD841" s="309"/>
      <c r="AE841" s="297"/>
      <c r="AF841" s="297"/>
      <c r="AG841" s="32"/>
      <c r="AH841" s="32"/>
      <c r="AI841" s="326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</row>
    <row r="842" ht="15.75" customHeight="1">
      <c r="A842" s="21"/>
      <c r="B842" s="21"/>
      <c r="C842" s="21"/>
      <c r="D842" s="32"/>
      <c r="E842" s="71"/>
      <c r="F842" s="21"/>
      <c r="G842" s="21"/>
      <c r="H842" s="21"/>
      <c r="I842" s="21"/>
      <c r="J842" s="104"/>
      <c r="K842" s="104"/>
      <c r="L842" s="104"/>
      <c r="M842" s="104"/>
      <c r="N842" s="111"/>
      <c r="O842" s="386"/>
      <c r="P842" s="315"/>
      <c r="Q842" s="104"/>
      <c r="R842" s="104"/>
      <c r="S842" s="326"/>
      <c r="T842" s="111"/>
      <c r="U842" s="329"/>
      <c r="V842" s="253"/>
      <c r="W842" s="253"/>
      <c r="X842" s="104"/>
      <c r="Y842" s="111"/>
      <c r="Z842" s="309"/>
      <c r="AA842" s="317"/>
      <c r="AB842" s="309"/>
      <c r="AC842" s="297"/>
      <c r="AD842" s="309"/>
      <c r="AE842" s="297"/>
      <c r="AF842" s="297"/>
      <c r="AG842" s="32"/>
      <c r="AH842" s="32"/>
      <c r="AI842" s="326"/>
      <c r="AJ842" s="32"/>
      <c r="AK842" s="32"/>
      <c r="AL842" s="32"/>
      <c r="AM842" s="32"/>
      <c r="AN842" s="32"/>
      <c r="AO842" s="32"/>
      <c r="AP842" s="32"/>
      <c r="AQ842" s="32"/>
      <c r="AR842" s="32"/>
      <c r="AS842" s="32"/>
    </row>
    <row r="843" ht="15.75" customHeight="1">
      <c r="A843" s="21"/>
      <c r="B843" s="21"/>
      <c r="C843" s="21"/>
      <c r="D843" s="32"/>
      <c r="E843" s="71"/>
      <c r="F843" s="21"/>
      <c r="G843" s="21"/>
      <c r="H843" s="21"/>
      <c r="I843" s="21"/>
      <c r="J843" s="104"/>
      <c r="K843" s="104"/>
      <c r="L843" s="104"/>
      <c r="M843" s="104"/>
      <c r="N843" s="111"/>
      <c r="O843" s="386"/>
      <c r="P843" s="315"/>
      <c r="Q843" s="104"/>
      <c r="R843" s="104"/>
      <c r="S843" s="326"/>
      <c r="T843" s="111"/>
      <c r="U843" s="329"/>
      <c r="V843" s="253"/>
      <c r="W843" s="253"/>
      <c r="X843" s="104"/>
      <c r="Y843" s="111"/>
      <c r="Z843" s="309"/>
      <c r="AA843" s="317"/>
      <c r="AB843" s="309"/>
      <c r="AC843" s="297"/>
      <c r="AD843" s="309"/>
      <c r="AE843" s="297"/>
      <c r="AF843" s="297"/>
      <c r="AG843" s="32"/>
      <c r="AH843" s="32"/>
      <c r="AI843" s="326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</row>
    <row r="844" ht="15.75" customHeight="1">
      <c r="A844" s="21"/>
      <c r="B844" s="21"/>
      <c r="C844" s="21"/>
      <c r="D844" s="32"/>
      <c r="E844" s="71"/>
      <c r="F844" s="21"/>
      <c r="G844" s="21"/>
      <c r="H844" s="21"/>
      <c r="I844" s="21"/>
      <c r="J844" s="104"/>
      <c r="K844" s="104"/>
      <c r="L844" s="104"/>
      <c r="M844" s="104"/>
      <c r="N844" s="111"/>
      <c r="O844" s="386"/>
      <c r="P844" s="315"/>
      <c r="Q844" s="104"/>
      <c r="R844" s="104"/>
      <c r="S844" s="326"/>
      <c r="T844" s="111"/>
      <c r="U844" s="329"/>
      <c r="V844" s="253"/>
      <c r="W844" s="253"/>
      <c r="X844" s="104"/>
      <c r="Y844" s="111"/>
      <c r="Z844" s="309"/>
      <c r="AA844" s="317"/>
      <c r="AB844" s="309"/>
      <c r="AC844" s="297"/>
      <c r="AD844" s="309"/>
      <c r="AE844" s="297"/>
      <c r="AF844" s="297"/>
      <c r="AG844" s="32"/>
      <c r="AH844" s="32"/>
      <c r="AI844" s="326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</row>
    <row r="845" ht="15.75" customHeight="1">
      <c r="A845" s="21"/>
      <c r="B845" s="21"/>
      <c r="C845" s="21"/>
      <c r="D845" s="32"/>
      <c r="E845" s="71"/>
      <c r="F845" s="21"/>
      <c r="G845" s="21"/>
      <c r="H845" s="21"/>
      <c r="I845" s="21"/>
      <c r="J845" s="104"/>
      <c r="K845" s="104"/>
      <c r="L845" s="104"/>
      <c r="M845" s="104"/>
      <c r="N845" s="111"/>
      <c r="O845" s="386"/>
      <c r="P845" s="315"/>
      <c r="Q845" s="104"/>
      <c r="R845" s="104"/>
      <c r="S845" s="326"/>
      <c r="T845" s="111"/>
      <c r="U845" s="329"/>
      <c r="V845" s="253"/>
      <c r="W845" s="253"/>
      <c r="X845" s="104"/>
      <c r="Y845" s="111"/>
      <c r="Z845" s="309"/>
      <c r="AA845" s="317"/>
      <c r="AB845" s="309"/>
      <c r="AC845" s="297"/>
      <c r="AD845" s="309"/>
      <c r="AE845" s="297"/>
      <c r="AF845" s="297"/>
      <c r="AG845" s="32"/>
      <c r="AH845" s="32"/>
      <c r="AI845" s="326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</row>
    <row r="846" ht="15.75" customHeight="1">
      <c r="A846" s="21"/>
      <c r="B846" s="21"/>
      <c r="C846" s="21"/>
      <c r="D846" s="32"/>
      <c r="E846" s="71"/>
      <c r="F846" s="21"/>
      <c r="G846" s="21"/>
      <c r="H846" s="21"/>
      <c r="I846" s="21"/>
      <c r="J846" s="104"/>
      <c r="K846" s="104"/>
      <c r="L846" s="104"/>
      <c r="M846" s="104"/>
      <c r="N846" s="111"/>
      <c r="O846" s="386"/>
      <c r="P846" s="315"/>
      <c r="Q846" s="104"/>
      <c r="R846" s="104"/>
      <c r="S846" s="326"/>
      <c r="T846" s="111"/>
      <c r="U846" s="329"/>
      <c r="V846" s="253"/>
      <c r="W846" s="253"/>
      <c r="X846" s="104"/>
      <c r="Y846" s="111"/>
      <c r="Z846" s="309"/>
      <c r="AA846" s="317"/>
      <c r="AB846" s="309"/>
      <c r="AC846" s="297"/>
      <c r="AD846" s="309"/>
      <c r="AE846" s="297"/>
      <c r="AF846" s="297"/>
      <c r="AG846" s="32"/>
      <c r="AH846" s="32"/>
      <c r="AI846" s="326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</row>
    <row r="847" ht="15.75" customHeight="1">
      <c r="A847" s="21"/>
      <c r="B847" s="21"/>
      <c r="C847" s="21"/>
      <c r="D847" s="32"/>
      <c r="E847" s="71"/>
      <c r="F847" s="21"/>
      <c r="G847" s="21"/>
      <c r="H847" s="21"/>
      <c r="I847" s="21"/>
      <c r="J847" s="104"/>
      <c r="K847" s="104"/>
      <c r="L847" s="104"/>
      <c r="M847" s="104"/>
      <c r="N847" s="111"/>
      <c r="O847" s="386"/>
      <c r="P847" s="315"/>
      <c r="Q847" s="104"/>
      <c r="R847" s="104"/>
      <c r="S847" s="326"/>
      <c r="T847" s="111"/>
      <c r="U847" s="329"/>
      <c r="V847" s="253"/>
      <c r="W847" s="253"/>
      <c r="X847" s="104"/>
      <c r="Y847" s="111"/>
      <c r="Z847" s="309"/>
      <c r="AA847" s="317"/>
      <c r="AB847" s="309"/>
      <c r="AC847" s="297"/>
      <c r="AD847" s="309"/>
      <c r="AE847" s="297"/>
      <c r="AF847" s="297"/>
      <c r="AG847" s="32"/>
      <c r="AH847" s="32"/>
      <c r="AI847" s="326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</row>
    <row r="848" ht="15.75" customHeight="1">
      <c r="A848" s="21"/>
      <c r="B848" s="21"/>
      <c r="C848" s="21"/>
      <c r="D848" s="32"/>
      <c r="E848" s="71"/>
      <c r="F848" s="21"/>
      <c r="G848" s="21"/>
      <c r="H848" s="21"/>
      <c r="I848" s="21"/>
      <c r="J848" s="104"/>
      <c r="K848" s="104"/>
      <c r="L848" s="104"/>
      <c r="M848" s="104"/>
      <c r="N848" s="111"/>
      <c r="O848" s="386"/>
      <c r="P848" s="315"/>
      <c r="Q848" s="104"/>
      <c r="R848" s="104"/>
      <c r="S848" s="326"/>
      <c r="T848" s="111"/>
      <c r="U848" s="329"/>
      <c r="V848" s="253"/>
      <c r="W848" s="253"/>
      <c r="X848" s="104"/>
      <c r="Y848" s="111"/>
      <c r="Z848" s="309"/>
      <c r="AA848" s="317"/>
      <c r="AB848" s="309"/>
      <c r="AC848" s="297"/>
      <c r="AD848" s="309"/>
      <c r="AE848" s="297"/>
      <c r="AF848" s="297"/>
      <c r="AG848" s="32"/>
      <c r="AH848" s="32"/>
      <c r="AI848" s="326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</row>
    <row r="849" ht="15.75" customHeight="1">
      <c r="A849" s="21"/>
      <c r="B849" s="21"/>
      <c r="C849" s="21"/>
      <c r="D849" s="32"/>
      <c r="E849" s="71"/>
      <c r="F849" s="21"/>
      <c r="G849" s="21"/>
      <c r="H849" s="21"/>
      <c r="I849" s="21"/>
      <c r="J849" s="104"/>
      <c r="K849" s="104"/>
      <c r="L849" s="104"/>
      <c r="M849" s="104"/>
      <c r="N849" s="111"/>
      <c r="O849" s="386"/>
      <c r="P849" s="315"/>
      <c r="Q849" s="104"/>
      <c r="R849" s="104"/>
      <c r="S849" s="326"/>
      <c r="T849" s="111"/>
      <c r="U849" s="329"/>
      <c r="V849" s="253"/>
      <c r="W849" s="253"/>
      <c r="X849" s="104"/>
      <c r="Y849" s="111"/>
      <c r="Z849" s="309"/>
      <c r="AA849" s="317"/>
      <c r="AB849" s="309"/>
      <c r="AC849" s="297"/>
      <c r="AD849" s="309"/>
      <c r="AE849" s="297"/>
      <c r="AF849" s="297"/>
      <c r="AG849" s="32"/>
      <c r="AH849" s="32"/>
      <c r="AI849" s="326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</row>
    <row r="850" ht="15.75" customHeight="1">
      <c r="A850" s="21"/>
      <c r="B850" s="21"/>
      <c r="C850" s="21"/>
      <c r="D850" s="32"/>
      <c r="E850" s="71"/>
      <c r="F850" s="21"/>
      <c r="G850" s="21"/>
      <c r="H850" s="21"/>
      <c r="I850" s="21"/>
      <c r="J850" s="104"/>
      <c r="K850" s="104"/>
      <c r="L850" s="104"/>
      <c r="M850" s="104"/>
      <c r="N850" s="111"/>
      <c r="O850" s="386"/>
      <c r="P850" s="315"/>
      <c r="Q850" s="104"/>
      <c r="R850" s="104"/>
      <c r="S850" s="326"/>
      <c r="T850" s="111"/>
      <c r="U850" s="329"/>
      <c r="V850" s="253"/>
      <c r="W850" s="253"/>
      <c r="X850" s="104"/>
      <c r="Y850" s="111"/>
      <c r="Z850" s="309"/>
      <c r="AA850" s="317"/>
      <c r="AB850" s="309"/>
      <c r="AC850" s="297"/>
      <c r="AD850" s="309"/>
      <c r="AE850" s="297"/>
      <c r="AF850" s="297"/>
      <c r="AG850" s="32"/>
      <c r="AH850" s="32"/>
      <c r="AI850" s="326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</row>
    <row r="851" ht="15.75" customHeight="1">
      <c r="A851" s="21"/>
      <c r="B851" s="21"/>
      <c r="C851" s="21"/>
      <c r="D851" s="32"/>
      <c r="E851" s="71"/>
      <c r="F851" s="21"/>
      <c r="G851" s="21"/>
      <c r="H851" s="21"/>
      <c r="I851" s="21"/>
      <c r="J851" s="104"/>
      <c r="K851" s="104"/>
      <c r="L851" s="104"/>
      <c r="M851" s="104"/>
      <c r="N851" s="111"/>
      <c r="O851" s="386"/>
      <c r="P851" s="315"/>
      <c r="Q851" s="104"/>
      <c r="R851" s="104"/>
      <c r="S851" s="326"/>
      <c r="T851" s="111"/>
      <c r="U851" s="329"/>
      <c r="V851" s="253"/>
      <c r="W851" s="253"/>
      <c r="X851" s="104"/>
      <c r="Y851" s="111"/>
      <c r="Z851" s="309"/>
      <c r="AA851" s="317"/>
      <c r="AB851" s="309"/>
      <c r="AC851" s="297"/>
      <c r="AD851" s="309"/>
      <c r="AE851" s="297"/>
      <c r="AF851" s="297"/>
      <c r="AG851" s="32"/>
      <c r="AH851" s="32"/>
      <c r="AI851" s="326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</row>
    <row r="852" ht="15.75" customHeight="1">
      <c r="A852" s="21"/>
      <c r="B852" s="21"/>
      <c r="C852" s="21"/>
      <c r="D852" s="32"/>
      <c r="E852" s="71"/>
      <c r="F852" s="21"/>
      <c r="G852" s="21"/>
      <c r="H852" s="21"/>
      <c r="I852" s="21"/>
      <c r="J852" s="104"/>
      <c r="K852" s="104"/>
      <c r="L852" s="104"/>
      <c r="M852" s="104"/>
      <c r="N852" s="111"/>
      <c r="O852" s="386"/>
      <c r="P852" s="315"/>
      <c r="Q852" s="104"/>
      <c r="R852" s="104"/>
      <c r="S852" s="326"/>
      <c r="T852" s="111"/>
      <c r="U852" s="329"/>
      <c r="V852" s="253"/>
      <c r="W852" s="253"/>
      <c r="X852" s="104"/>
      <c r="Y852" s="111"/>
      <c r="Z852" s="309"/>
      <c r="AA852" s="317"/>
      <c r="AB852" s="309"/>
      <c r="AC852" s="297"/>
      <c r="AD852" s="309"/>
      <c r="AE852" s="297"/>
      <c r="AF852" s="297"/>
      <c r="AG852" s="32"/>
      <c r="AH852" s="32"/>
      <c r="AI852" s="326"/>
      <c r="AJ852" s="32"/>
      <c r="AK852" s="32"/>
      <c r="AL852" s="32"/>
      <c r="AM852" s="32"/>
      <c r="AN852" s="32"/>
      <c r="AO852" s="32"/>
      <c r="AP852" s="32"/>
      <c r="AQ852" s="32"/>
      <c r="AR852" s="32"/>
      <c r="AS852" s="32"/>
    </row>
    <row r="853" ht="15.75" customHeight="1">
      <c r="A853" s="21"/>
      <c r="B853" s="21"/>
      <c r="C853" s="21"/>
      <c r="D853" s="32"/>
      <c r="E853" s="71"/>
      <c r="F853" s="21"/>
      <c r="G853" s="21"/>
      <c r="H853" s="21"/>
      <c r="I853" s="21"/>
      <c r="J853" s="104"/>
      <c r="K853" s="104"/>
      <c r="L853" s="104"/>
      <c r="M853" s="104"/>
      <c r="N853" s="111"/>
      <c r="O853" s="386"/>
      <c r="P853" s="315"/>
      <c r="Q853" s="104"/>
      <c r="R853" s="104"/>
      <c r="S853" s="326"/>
      <c r="T853" s="111"/>
      <c r="U853" s="329"/>
      <c r="V853" s="253"/>
      <c r="W853" s="253"/>
      <c r="X853" s="104"/>
      <c r="Y853" s="111"/>
      <c r="Z853" s="309"/>
      <c r="AA853" s="317"/>
      <c r="AB853" s="309"/>
      <c r="AC853" s="297"/>
      <c r="AD853" s="309"/>
      <c r="AE853" s="297"/>
      <c r="AF853" s="297"/>
      <c r="AG853" s="32"/>
      <c r="AH853" s="32"/>
      <c r="AI853" s="326"/>
      <c r="AJ853" s="32"/>
      <c r="AK853" s="32"/>
      <c r="AL853" s="32"/>
      <c r="AM853" s="32"/>
      <c r="AN853" s="32"/>
      <c r="AO853" s="32"/>
      <c r="AP853" s="32"/>
      <c r="AQ853" s="32"/>
      <c r="AR853" s="32"/>
      <c r="AS853" s="32"/>
    </row>
    <row r="854" ht="15.75" customHeight="1">
      <c r="A854" s="21"/>
      <c r="B854" s="21"/>
      <c r="C854" s="21"/>
      <c r="D854" s="32"/>
      <c r="E854" s="71"/>
      <c r="F854" s="21"/>
      <c r="G854" s="21"/>
      <c r="H854" s="21"/>
      <c r="I854" s="21"/>
      <c r="J854" s="104"/>
      <c r="K854" s="104"/>
      <c r="L854" s="104"/>
      <c r="M854" s="104"/>
      <c r="N854" s="111"/>
      <c r="O854" s="386"/>
      <c r="P854" s="315"/>
      <c r="Q854" s="104"/>
      <c r="R854" s="104"/>
      <c r="S854" s="326"/>
      <c r="T854" s="111"/>
      <c r="U854" s="329"/>
      <c r="V854" s="253"/>
      <c r="W854" s="253"/>
      <c r="X854" s="104"/>
      <c r="Y854" s="111"/>
      <c r="Z854" s="309"/>
      <c r="AA854" s="317"/>
      <c r="AB854" s="309"/>
      <c r="AC854" s="297"/>
      <c r="AD854" s="309"/>
      <c r="AE854" s="297"/>
      <c r="AF854" s="297"/>
      <c r="AG854" s="32"/>
      <c r="AH854" s="32"/>
      <c r="AI854" s="326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</row>
    <row r="855" ht="15.75" customHeight="1">
      <c r="A855" s="21"/>
      <c r="B855" s="21"/>
      <c r="C855" s="21"/>
      <c r="D855" s="32"/>
      <c r="E855" s="71"/>
      <c r="F855" s="21"/>
      <c r="G855" s="21"/>
      <c r="H855" s="21"/>
      <c r="I855" s="21"/>
      <c r="J855" s="104"/>
      <c r="K855" s="104"/>
      <c r="L855" s="104"/>
      <c r="M855" s="104"/>
      <c r="N855" s="111"/>
      <c r="O855" s="386"/>
      <c r="P855" s="315"/>
      <c r="Q855" s="104"/>
      <c r="R855" s="104"/>
      <c r="S855" s="326"/>
      <c r="T855" s="111"/>
      <c r="U855" s="329"/>
      <c r="V855" s="253"/>
      <c r="W855" s="253"/>
      <c r="X855" s="104"/>
      <c r="Y855" s="111"/>
      <c r="Z855" s="309"/>
      <c r="AA855" s="317"/>
      <c r="AB855" s="309"/>
      <c r="AC855" s="297"/>
      <c r="AD855" s="309"/>
      <c r="AE855" s="297"/>
      <c r="AF855" s="297"/>
      <c r="AG855" s="32"/>
      <c r="AH855" s="32"/>
      <c r="AI855" s="326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</row>
    <row r="856" ht="15.75" customHeight="1">
      <c r="A856" s="21"/>
      <c r="B856" s="21"/>
      <c r="C856" s="21"/>
      <c r="D856" s="32"/>
      <c r="E856" s="71"/>
      <c r="F856" s="21"/>
      <c r="G856" s="21"/>
      <c r="H856" s="21"/>
      <c r="I856" s="21"/>
      <c r="J856" s="104"/>
      <c r="K856" s="104"/>
      <c r="L856" s="104"/>
      <c r="M856" s="104"/>
      <c r="N856" s="111"/>
      <c r="O856" s="386"/>
      <c r="P856" s="315"/>
      <c r="Q856" s="104"/>
      <c r="R856" s="104"/>
      <c r="S856" s="326"/>
      <c r="T856" s="111"/>
      <c r="U856" s="329"/>
      <c r="V856" s="253"/>
      <c r="W856" s="253"/>
      <c r="X856" s="104"/>
      <c r="Y856" s="111"/>
      <c r="Z856" s="309"/>
      <c r="AA856" s="317"/>
      <c r="AB856" s="309"/>
      <c r="AC856" s="297"/>
      <c r="AD856" s="309"/>
      <c r="AE856" s="297"/>
      <c r="AF856" s="297"/>
      <c r="AG856" s="32"/>
      <c r="AH856" s="32"/>
      <c r="AI856" s="326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</row>
    <row r="857" ht="15.75" customHeight="1">
      <c r="A857" s="21"/>
      <c r="B857" s="21"/>
      <c r="C857" s="21"/>
      <c r="D857" s="32"/>
      <c r="E857" s="71"/>
      <c r="F857" s="21"/>
      <c r="G857" s="21"/>
      <c r="H857" s="21"/>
      <c r="I857" s="21"/>
      <c r="J857" s="104"/>
      <c r="K857" s="104"/>
      <c r="L857" s="104"/>
      <c r="M857" s="104"/>
      <c r="N857" s="111"/>
      <c r="O857" s="386"/>
      <c r="P857" s="315"/>
      <c r="Q857" s="104"/>
      <c r="R857" s="104"/>
      <c r="S857" s="326"/>
      <c r="T857" s="111"/>
      <c r="U857" s="329"/>
      <c r="V857" s="253"/>
      <c r="W857" s="253"/>
      <c r="X857" s="104"/>
      <c r="Y857" s="111"/>
      <c r="Z857" s="309"/>
      <c r="AA857" s="317"/>
      <c r="AB857" s="309"/>
      <c r="AC857" s="297"/>
      <c r="AD857" s="309"/>
      <c r="AE857" s="297"/>
      <c r="AF857" s="297"/>
      <c r="AG857" s="32"/>
      <c r="AH857" s="32"/>
      <c r="AI857" s="326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</row>
    <row r="858" ht="15.75" customHeight="1">
      <c r="A858" s="21"/>
      <c r="B858" s="21"/>
      <c r="C858" s="21"/>
      <c r="D858" s="32"/>
      <c r="E858" s="71"/>
      <c r="F858" s="21"/>
      <c r="G858" s="21"/>
      <c r="H858" s="21"/>
      <c r="I858" s="21"/>
      <c r="J858" s="104"/>
      <c r="K858" s="104"/>
      <c r="L858" s="104"/>
      <c r="M858" s="104"/>
      <c r="N858" s="111"/>
      <c r="O858" s="386"/>
      <c r="P858" s="315"/>
      <c r="Q858" s="104"/>
      <c r="R858" s="104"/>
      <c r="S858" s="326"/>
      <c r="T858" s="111"/>
      <c r="U858" s="329"/>
      <c r="V858" s="253"/>
      <c r="W858" s="253"/>
      <c r="X858" s="104"/>
      <c r="Y858" s="111"/>
      <c r="Z858" s="309"/>
      <c r="AA858" s="317"/>
      <c r="AB858" s="309"/>
      <c r="AC858" s="297"/>
      <c r="AD858" s="309"/>
      <c r="AE858" s="297"/>
      <c r="AF858" s="297"/>
      <c r="AG858" s="32"/>
      <c r="AH858" s="32"/>
      <c r="AI858" s="326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</row>
    <row r="859" ht="15.75" customHeight="1">
      <c r="A859" s="21"/>
      <c r="B859" s="21"/>
      <c r="C859" s="21"/>
      <c r="D859" s="32"/>
      <c r="E859" s="71"/>
      <c r="F859" s="21"/>
      <c r="G859" s="21"/>
      <c r="H859" s="21"/>
      <c r="I859" s="21"/>
      <c r="J859" s="104"/>
      <c r="K859" s="104"/>
      <c r="L859" s="104"/>
      <c r="M859" s="104"/>
      <c r="N859" s="111"/>
      <c r="O859" s="386"/>
      <c r="P859" s="315"/>
      <c r="Q859" s="104"/>
      <c r="R859" s="104"/>
      <c r="S859" s="326"/>
      <c r="T859" s="111"/>
      <c r="U859" s="329"/>
      <c r="V859" s="253"/>
      <c r="W859" s="253"/>
      <c r="X859" s="104"/>
      <c r="Y859" s="111"/>
      <c r="Z859" s="309"/>
      <c r="AA859" s="317"/>
      <c r="AB859" s="309"/>
      <c r="AC859" s="297"/>
      <c r="AD859" s="309"/>
      <c r="AE859" s="297"/>
      <c r="AF859" s="297"/>
      <c r="AG859" s="32"/>
      <c r="AH859" s="32"/>
      <c r="AI859" s="326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</row>
    <row r="860" ht="15.75" customHeight="1">
      <c r="A860" s="21"/>
      <c r="B860" s="21"/>
      <c r="C860" s="21"/>
      <c r="D860" s="32"/>
      <c r="E860" s="71"/>
      <c r="F860" s="21"/>
      <c r="G860" s="21"/>
      <c r="H860" s="21"/>
      <c r="I860" s="21"/>
      <c r="J860" s="104"/>
      <c r="K860" s="104"/>
      <c r="L860" s="104"/>
      <c r="M860" s="104"/>
      <c r="N860" s="111"/>
      <c r="O860" s="386"/>
      <c r="P860" s="315"/>
      <c r="Q860" s="104"/>
      <c r="R860" s="104"/>
      <c r="S860" s="326"/>
      <c r="T860" s="111"/>
      <c r="U860" s="329"/>
      <c r="V860" s="253"/>
      <c r="W860" s="253"/>
      <c r="X860" s="104"/>
      <c r="Y860" s="111"/>
      <c r="Z860" s="309"/>
      <c r="AA860" s="317"/>
      <c r="AB860" s="309"/>
      <c r="AC860" s="297"/>
      <c r="AD860" s="309"/>
      <c r="AE860" s="297"/>
      <c r="AF860" s="297"/>
      <c r="AG860" s="32"/>
      <c r="AH860" s="32"/>
      <c r="AI860" s="326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</row>
    <row r="861" ht="15.75" customHeight="1">
      <c r="A861" s="21"/>
      <c r="B861" s="21"/>
      <c r="C861" s="21"/>
      <c r="D861" s="32"/>
      <c r="E861" s="71"/>
      <c r="F861" s="21"/>
      <c r="G861" s="21"/>
      <c r="H861" s="21"/>
      <c r="I861" s="21"/>
      <c r="J861" s="104"/>
      <c r="K861" s="104"/>
      <c r="L861" s="104"/>
      <c r="M861" s="104"/>
      <c r="N861" s="111"/>
      <c r="O861" s="386"/>
      <c r="P861" s="315"/>
      <c r="Q861" s="104"/>
      <c r="R861" s="104"/>
      <c r="S861" s="326"/>
      <c r="T861" s="111"/>
      <c r="U861" s="329"/>
      <c r="V861" s="253"/>
      <c r="W861" s="253"/>
      <c r="X861" s="104"/>
      <c r="Y861" s="111"/>
      <c r="Z861" s="309"/>
      <c r="AA861" s="317"/>
      <c r="AB861" s="309"/>
      <c r="AC861" s="297"/>
      <c r="AD861" s="309"/>
      <c r="AE861" s="297"/>
      <c r="AF861" s="297"/>
      <c r="AG861" s="32"/>
      <c r="AH861" s="32"/>
      <c r="AI861" s="326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</row>
    <row r="862" ht="15.75" customHeight="1">
      <c r="A862" s="21"/>
      <c r="B862" s="21"/>
      <c r="C862" s="21"/>
      <c r="D862" s="32"/>
      <c r="E862" s="71"/>
      <c r="F862" s="21"/>
      <c r="G862" s="21"/>
      <c r="H862" s="21"/>
      <c r="I862" s="21"/>
      <c r="J862" s="104"/>
      <c r="K862" s="104"/>
      <c r="L862" s="104"/>
      <c r="M862" s="104"/>
      <c r="N862" s="111"/>
      <c r="O862" s="386"/>
      <c r="P862" s="315"/>
      <c r="Q862" s="104"/>
      <c r="R862" s="104"/>
      <c r="S862" s="326"/>
      <c r="T862" s="111"/>
      <c r="U862" s="329"/>
      <c r="V862" s="253"/>
      <c r="W862" s="253"/>
      <c r="X862" s="104"/>
      <c r="Y862" s="111"/>
      <c r="Z862" s="309"/>
      <c r="AA862" s="317"/>
      <c r="AB862" s="309"/>
      <c r="AC862" s="297"/>
      <c r="AD862" s="309"/>
      <c r="AE862" s="297"/>
      <c r="AF862" s="297"/>
      <c r="AG862" s="32"/>
      <c r="AH862" s="32"/>
      <c r="AI862" s="326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</row>
    <row r="863" ht="15.75" customHeight="1">
      <c r="A863" s="21"/>
      <c r="B863" s="21"/>
      <c r="C863" s="21"/>
      <c r="D863" s="32"/>
      <c r="E863" s="71"/>
      <c r="F863" s="21"/>
      <c r="G863" s="21"/>
      <c r="H863" s="21"/>
      <c r="I863" s="21"/>
      <c r="J863" s="104"/>
      <c r="K863" s="104"/>
      <c r="L863" s="104"/>
      <c r="M863" s="104"/>
      <c r="N863" s="111"/>
      <c r="O863" s="386"/>
      <c r="P863" s="315"/>
      <c r="Q863" s="104"/>
      <c r="R863" s="104"/>
      <c r="S863" s="326"/>
      <c r="T863" s="111"/>
      <c r="U863" s="329"/>
      <c r="V863" s="253"/>
      <c r="W863" s="253"/>
      <c r="X863" s="104"/>
      <c r="Y863" s="111"/>
      <c r="Z863" s="309"/>
      <c r="AA863" s="317"/>
      <c r="AB863" s="309"/>
      <c r="AC863" s="297"/>
      <c r="AD863" s="309"/>
      <c r="AE863" s="297"/>
      <c r="AF863" s="297"/>
      <c r="AG863" s="32"/>
      <c r="AH863" s="32"/>
      <c r="AI863" s="326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</row>
    <row r="864" ht="15.75" customHeight="1">
      <c r="A864" s="21"/>
      <c r="B864" s="21"/>
      <c r="C864" s="21"/>
      <c r="D864" s="32"/>
      <c r="E864" s="71"/>
      <c r="F864" s="21"/>
      <c r="G864" s="21"/>
      <c r="H864" s="21"/>
      <c r="I864" s="21"/>
      <c r="J864" s="104"/>
      <c r="K864" s="104"/>
      <c r="L864" s="104"/>
      <c r="M864" s="104"/>
      <c r="N864" s="111"/>
      <c r="O864" s="386"/>
      <c r="P864" s="315"/>
      <c r="Q864" s="104"/>
      <c r="R864" s="104"/>
      <c r="S864" s="326"/>
      <c r="T864" s="111"/>
      <c r="U864" s="329"/>
      <c r="V864" s="253"/>
      <c r="W864" s="253"/>
      <c r="X864" s="104"/>
      <c r="Y864" s="111"/>
      <c r="Z864" s="309"/>
      <c r="AA864" s="317"/>
      <c r="AB864" s="309"/>
      <c r="AC864" s="297"/>
      <c r="AD864" s="309"/>
      <c r="AE864" s="297"/>
      <c r="AF864" s="297"/>
      <c r="AG864" s="32"/>
      <c r="AH864" s="32"/>
      <c r="AI864" s="326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</row>
    <row r="865" ht="15.75" customHeight="1">
      <c r="A865" s="21"/>
      <c r="B865" s="21"/>
      <c r="C865" s="21"/>
      <c r="D865" s="32"/>
      <c r="E865" s="71"/>
      <c r="F865" s="21"/>
      <c r="G865" s="21"/>
      <c r="H865" s="21"/>
      <c r="I865" s="21"/>
      <c r="J865" s="104"/>
      <c r="K865" s="104"/>
      <c r="L865" s="104"/>
      <c r="M865" s="104"/>
      <c r="N865" s="111"/>
      <c r="O865" s="386"/>
      <c r="P865" s="315"/>
      <c r="Q865" s="104"/>
      <c r="R865" s="104"/>
      <c r="S865" s="326"/>
      <c r="T865" s="111"/>
      <c r="U865" s="329"/>
      <c r="V865" s="253"/>
      <c r="W865" s="253"/>
      <c r="X865" s="104"/>
      <c r="Y865" s="111"/>
      <c r="Z865" s="309"/>
      <c r="AA865" s="317"/>
      <c r="AB865" s="309"/>
      <c r="AC865" s="297"/>
      <c r="AD865" s="309"/>
      <c r="AE865" s="297"/>
      <c r="AF865" s="297"/>
      <c r="AG865" s="32"/>
      <c r="AH865" s="32"/>
      <c r="AI865" s="326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</row>
    <row r="866" ht="15.75" customHeight="1">
      <c r="A866" s="21"/>
      <c r="B866" s="21"/>
      <c r="C866" s="21"/>
      <c r="D866" s="32"/>
      <c r="E866" s="71"/>
      <c r="F866" s="21"/>
      <c r="G866" s="21"/>
      <c r="H866" s="21"/>
      <c r="I866" s="21"/>
      <c r="J866" s="104"/>
      <c r="K866" s="104"/>
      <c r="L866" s="104"/>
      <c r="M866" s="104"/>
      <c r="N866" s="111"/>
      <c r="O866" s="386"/>
      <c r="P866" s="315"/>
      <c r="Q866" s="104"/>
      <c r="R866" s="104"/>
      <c r="S866" s="326"/>
      <c r="T866" s="111"/>
      <c r="U866" s="329"/>
      <c r="V866" s="253"/>
      <c r="W866" s="253"/>
      <c r="X866" s="104"/>
      <c r="Y866" s="111"/>
      <c r="Z866" s="309"/>
      <c r="AA866" s="317"/>
      <c r="AB866" s="309"/>
      <c r="AC866" s="297"/>
      <c r="AD866" s="309"/>
      <c r="AE866" s="297"/>
      <c r="AF866" s="297"/>
      <c r="AG866" s="32"/>
      <c r="AH866" s="32"/>
      <c r="AI866" s="326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</row>
    <row r="867" ht="15.75" customHeight="1">
      <c r="A867" s="21"/>
      <c r="B867" s="21"/>
      <c r="C867" s="21"/>
      <c r="D867" s="32"/>
      <c r="E867" s="71"/>
      <c r="F867" s="21"/>
      <c r="G867" s="21"/>
      <c r="H867" s="21"/>
      <c r="I867" s="21"/>
      <c r="J867" s="104"/>
      <c r="K867" s="104"/>
      <c r="L867" s="104"/>
      <c r="M867" s="104"/>
      <c r="N867" s="111"/>
      <c r="O867" s="386"/>
      <c r="P867" s="315"/>
      <c r="Q867" s="104"/>
      <c r="R867" s="104"/>
      <c r="S867" s="326"/>
      <c r="T867" s="111"/>
      <c r="U867" s="329"/>
      <c r="V867" s="253"/>
      <c r="W867" s="253"/>
      <c r="X867" s="104"/>
      <c r="Y867" s="111"/>
      <c r="Z867" s="309"/>
      <c r="AA867" s="317"/>
      <c r="AB867" s="309"/>
      <c r="AC867" s="297"/>
      <c r="AD867" s="309"/>
      <c r="AE867" s="297"/>
      <c r="AF867" s="297"/>
      <c r="AG867" s="32"/>
      <c r="AH867" s="32"/>
      <c r="AI867" s="326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</row>
    <row r="868" ht="15.75" customHeight="1">
      <c r="A868" s="21"/>
      <c r="B868" s="21"/>
      <c r="C868" s="21"/>
      <c r="D868" s="32"/>
      <c r="E868" s="71"/>
      <c r="F868" s="21"/>
      <c r="G868" s="21"/>
      <c r="H868" s="21"/>
      <c r="I868" s="21"/>
      <c r="J868" s="104"/>
      <c r="K868" s="104"/>
      <c r="L868" s="104"/>
      <c r="M868" s="104"/>
      <c r="N868" s="111"/>
      <c r="O868" s="386"/>
      <c r="P868" s="315"/>
      <c r="Q868" s="104"/>
      <c r="R868" s="104"/>
      <c r="S868" s="326"/>
      <c r="T868" s="111"/>
      <c r="U868" s="329"/>
      <c r="V868" s="253"/>
      <c r="W868" s="253"/>
      <c r="X868" s="104"/>
      <c r="Y868" s="111"/>
      <c r="Z868" s="309"/>
      <c r="AA868" s="317"/>
      <c r="AB868" s="309"/>
      <c r="AC868" s="297"/>
      <c r="AD868" s="309"/>
      <c r="AE868" s="297"/>
      <c r="AF868" s="297"/>
      <c r="AG868" s="32"/>
      <c r="AH868" s="32"/>
      <c r="AI868" s="326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</row>
    <row r="869" ht="15.75" customHeight="1">
      <c r="A869" s="21"/>
      <c r="B869" s="21"/>
      <c r="C869" s="21"/>
      <c r="D869" s="32"/>
      <c r="E869" s="71"/>
      <c r="F869" s="21"/>
      <c r="G869" s="21"/>
      <c r="H869" s="21"/>
      <c r="I869" s="21"/>
      <c r="J869" s="104"/>
      <c r="K869" s="104"/>
      <c r="L869" s="104"/>
      <c r="M869" s="104"/>
      <c r="N869" s="111"/>
      <c r="O869" s="386"/>
      <c r="P869" s="315"/>
      <c r="Q869" s="104"/>
      <c r="R869" s="104"/>
      <c r="S869" s="326"/>
      <c r="T869" s="111"/>
      <c r="U869" s="329"/>
      <c r="V869" s="253"/>
      <c r="W869" s="253"/>
      <c r="X869" s="104"/>
      <c r="Y869" s="111"/>
      <c r="Z869" s="309"/>
      <c r="AA869" s="317"/>
      <c r="AB869" s="309"/>
      <c r="AC869" s="297"/>
      <c r="AD869" s="309"/>
      <c r="AE869" s="297"/>
      <c r="AF869" s="297"/>
      <c r="AG869" s="32"/>
      <c r="AH869" s="32"/>
      <c r="AI869" s="326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</row>
    <row r="870" ht="15.75" customHeight="1">
      <c r="A870" s="21"/>
      <c r="B870" s="21"/>
      <c r="C870" s="21"/>
      <c r="D870" s="32"/>
      <c r="E870" s="71"/>
      <c r="F870" s="21"/>
      <c r="G870" s="21"/>
      <c r="H870" s="21"/>
      <c r="I870" s="21"/>
      <c r="J870" s="104"/>
      <c r="K870" s="104"/>
      <c r="L870" s="104"/>
      <c r="M870" s="104"/>
      <c r="N870" s="111"/>
      <c r="O870" s="386"/>
      <c r="P870" s="315"/>
      <c r="Q870" s="104"/>
      <c r="R870" s="104"/>
      <c r="S870" s="326"/>
      <c r="T870" s="111"/>
      <c r="U870" s="329"/>
      <c r="V870" s="253"/>
      <c r="W870" s="253"/>
      <c r="X870" s="104"/>
      <c r="Y870" s="111"/>
      <c r="Z870" s="309"/>
      <c r="AA870" s="317"/>
      <c r="AB870" s="309"/>
      <c r="AC870" s="297"/>
      <c r="AD870" s="309"/>
      <c r="AE870" s="297"/>
      <c r="AF870" s="297"/>
      <c r="AG870" s="32"/>
      <c r="AH870" s="32"/>
      <c r="AI870" s="326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</row>
    <row r="871" ht="15.75" customHeight="1">
      <c r="A871" s="21"/>
      <c r="B871" s="21"/>
      <c r="C871" s="21"/>
      <c r="D871" s="32"/>
      <c r="E871" s="71"/>
      <c r="F871" s="21"/>
      <c r="G871" s="21"/>
      <c r="H871" s="21"/>
      <c r="I871" s="21"/>
      <c r="J871" s="104"/>
      <c r="K871" s="104"/>
      <c r="L871" s="104"/>
      <c r="M871" s="104"/>
      <c r="N871" s="111"/>
      <c r="O871" s="386"/>
      <c r="P871" s="315"/>
      <c r="Q871" s="104"/>
      <c r="R871" s="104"/>
      <c r="S871" s="326"/>
      <c r="T871" s="111"/>
      <c r="U871" s="329"/>
      <c r="V871" s="253"/>
      <c r="W871" s="253"/>
      <c r="X871" s="104"/>
      <c r="Y871" s="111"/>
      <c r="Z871" s="309"/>
      <c r="AA871" s="317"/>
      <c r="AB871" s="309"/>
      <c r="AC871" s="297"/>
      <c r="AD871" s="309"/>
      <c r="AE871" s="297"/>
      <c r="AF871" s="297"/>
      <c r="AG871" s="32"/>
      <c r="AH871" s="32"/>
      <c r="AI871" s="326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</row>
    <row r="872" ht="15.75" customHeight="1">
      <c r="A872" s="21"/>
      <c r="B872" s="21"/>
      <c r="C872" s="21"/>
      <c r="D872" s="32"/>
      <c r="E872" s="71"/>
      <c r="F872" s="21"/>
      <c r="G872" s="21"/>
      <c r="H872" s="21"/>
      <c r="I872" s="21"/>
      <c r="J872" s="104"/>
      <c r="K872" s="104"/>
      <c r="L872" s="104"/>
      <c r="M872" s="104"/>
      <c r="N872" s="111"/>
      <c r="O872" s="386"/>
      <c r="P872" s="315"/>
      <c r="Q872" s="104"/>
      <c r="R872" s="104"/>
      <c r="S872" s="326"/>
      <c r="T872" s="111"/>
      <c r="U872" s="329"/>
      <c r="V872" s="253"/>
      <c r="W872" s="253"/>
      <c r="X872" s="104"/>
      <c r="Y872" s="111"/>
      <c r="Z872" s="309"/>
      <c r="AA872" s="317"/>
      <c r="AB872" s="309"/>
      <c r="AC872" s="297"/>
      <c r="AD872" s="309"/>
      <c r="AE872" s="297"/>
      <c r="AF872" s="297"/>
      <c r="AG872" s="32"/>
      <c r="AH872" s="32"/>
      <c r="AI872" s="326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</row>
    <row r="873" ht="15.75" customHeight="1">
      <c r="A873" s="21"/>
      <c r="B873" s="21"/>
      <c r="C873" s="21"/>
      <c r="D873" s="32"/>
      <c r="E873" s="71"/>
      <c r="F873" s="21"/>
      <c r="G873" s="21"/>
      <c r="H873" s="21"/>
      <c r="I873" s="21"/>
      <c r="J873" s="104"/>
      <c r="K873" s="104"/>
      <c r="L873" s="104"/>
      <c r="M873" s="104"/>
      <c r="N873" s="111"/>
      <c r="O873" s="386"/>
      <c r="P873" s="315"/>
      <c r="Q873" s="104"/>
      <c r="R873" s="104"/>
      <c r="S873" s="326"/>
      <c r="T873" s="111"/>
      <c r="U873" s="329"/>
      <c r="V873" s="253"/>
      <c r="W873" s="253"/>
      <c r="X873" s="104"/>
      <c r="Y873" s="111"/>
      <c r="Z873" s="309"/>
      <c r="AA873" s="317"/>
      <c r="AB873" s="309"/>
      <c r="AC873" s="297"/>
      <c r="AD873" s="309"/>
      <c r="AE873" s="297"/>
      <c r="AF873" s="297"/>
      <c r="AG873" s="32"/>
      <c r="AH873" s="32"/>
      <c r="AI873" s="326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</row>
    <row r="874" ht="15.75" customHeight="1">
      <c r="A874" s="21"/>
      <c r="B874" s="21"/>
      <c r="C874" s="21"/>
      <c r="D874" s="32"/>
      <c r="E874" s="71"/>
      <c r="F874" s="21"/>
      <c r="G874" s="21"/>
      <c r="H874" s="21"/>
      <c r="I874" s="21"/>
      <c r="J874" s="104"/>
      <c r="K874" s="104"/>
      <c r="L874" s="104"/>
      <c r="M874" s="104"/>
      <c r="N874" s="111"/>
      <c r="O874" s="386"/>
      <c r="P874" s="315"/>
      <c r="Q874" s="104"/>
      <c r="R874" s="104"/>
      <c r="S874" s="326"/>
      <c r="T874" s="111"/>
      <c r="U874" s="329"/>
      <c r="V874" s="253"/>
      <c r="W874" s="253"/>
      <c r="X874" s="104"/>
      <c r="Y874" s="111"/>
      <c r="Z874" s="309"/>
      <c r="AA874" s="317"/>
      <c r="AB874" s="309"/>
      <c r="AC874" s="297"/>
      <c r="AD874" s="309"/>
      <c r="AE874" s="297"/>
      <c r="AF874" s="297"/>
      <c r="AG874" s="32"/>
      <c r="AH874" s="32"/>
      <c r="AI874" s="326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</row>
    <row r="875" ht="15.75" customHeight="1">
      <c r="A875" s="21"/>
      <c r="B875" s="21"/>
      <c r="C875" s="21"/>
      <c r="D875" s="32"/>
      <c r="E875" s="71"/>
      <c r="F875" s="21"/>
      <c r="G875" s="21"/>
      <c r="H875" s="21"/>
      <c r="I875" s="21"/>
      <c r="J875" s="104"/>
      <c r="K875" s="104"/>
      <c r="L875" s="104"/>
      <c r="M875" s="104"/>
      <c r="N875" s="111"/>
      <c r="O875" s="386"/>
      <c r="P875" s="315"/>
      <c r="Q875" s="104"/>
      <c r="R875" s="104"/>
      <c r="S875" s="326"/>
      <c r="T875" s="111"/>
      <c r="U875" s="329"/>
      <c r="V875" s="253"/>
      <c r="W875" s="253"/>
      <c r="X875" s="104"/>
      <c r="Y875" s="111"/>
      <c r="Z875" s="309"/>
      <c r="AA875" s="317"/>
      <c r="AB875" s="309"/>
      <c r="AC875" s="297"/>
      <c r="AD875" s="309"/>
      <c r="AE875" s="297"/>
      <c r="AF875" s="297"/>
      <c r="AG875" s="32"/>
      <c r="AH875" s="32"/>
      <c r="AI875" s="326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</row>
    <row r="876" ht="15.75" customHeight="1">
      <c r="A876" s="21"/>
      <c r="B876" s="21"/>
      <c r="C876" s="21"/>
      <c r="D876" s="32"/>
      <c r="E876" s="71"/>
      <c r="F876" s="21"/>
      <c r="G876" s="21"/>
      <c r="H876" s="21"/>
      <c r="I876" s="21"/>
      <c r="J876" s="104"/>
      <c r="K876" s="104"/>
      <c r="L876" s="104"/>
      <c r="M876" s="104"/>
      <c r="N876" s="111"/>
      <c r="O876" s="386"/>
      <c r="P876" s="315"/>
      <c r="Q876" s="104"/>
      <c r="R876" s="104"/>
      <c r="S876" s="326"/>
      <c r="T876" s="111"/>
      <c r="U876" s="329"/>
      <c r="V876" s="253"/>
      <c r="W876" s="253"/>
      <c r="X876" s="104"/>
      <c r="Y876" s="111"/>
      <c r="Z876" s="309"/>
      <c r="AA876" s="317"/>
      <c r="AB876" s="309"/>
      <c r="AC876" s="297"/>
      <c r="AD876" s="309"/>
      <c r="AE876" s="297"/>
      <c r="AF876" s="297"/>
      <c r="AG876" s="32"/>
      <c r="AH876" s="32"/>
      <c r="AI876" s="326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</row>
    <row r="877" ht="15.75" customHeight="1">
      <c r="A877" s="21"/>
      <c r="B877" s="21"/>
      <c r="C877" s="21"/>
      <c r="D877" s="32"/>
      <c r="E877" s="71"/>
      <c r="F877" s="21"/>
      <c r="G877" s="21"/>
      <c r="H877" s="21"/>
      <c r="I877" s="21"/>
      <c r="J877" s="104"/>
      <c r="K877" s="104"/>
      <c r="L877" s="104"/>
      <c r="M877" s="104"/>
      <c r="N877" s="111"/>
      <c r="O877" s="386"/>
      <c r="P877" s="315"/>
      <c r="Q877" s="104"/>
      <c r="R877" s="104"/>
      <c r="S877" s="326"/>
      <c r="T877" s="111"/>
      <c r="U877" s="329"/>
      <c r="V877" s="253"/>
      <c r="W877" s="253"/>
      <c r="X877" s="104"/>
      <c r="Y877" s="111"/>
      <c r="Z877" s="309"/>
      <c r="AA877" s="317"/>
      <c r="AB877" s="309"/>
      <c r="AC877" s="297"/>
      <c r="AD877" s="309"/>
      <c r="AE877" s="297"/>
      <c r="AF877" s="297"/>
      <c r="AG877" s="32"/>
      <c r="AH877" s="32"/>
      <c r="AI877" s="326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</row>
    <row r="878" ht="15.75" customHeight="1">
      <c r="A878" s="21"/>
      <c r="B878" s="21"/>
      <c r="C878" s="21"/>
      <c r="D878" s="32"/>
      <c r="E878" s="71"/>
      <c r="F878" s="21"/>
      <c r="G878" s="21"/>
      <c r="H878" s="21"/>
      <c r="I878" s="21"/>
      <c r="J878" s="104"/>
      <c r="K878" s="104"/>
      <c r="L878" s="104"/>
      <c r="M878" s="104"/>
      <c r="N878" s="111"/>
      <c r="O878" s="386"/>
      <c r="P878" s="315"/>
      <c r="Q878" s="104"/>
      <c r="R878" s="104"/>
      <c r="S878" s="326"/>
      <c r="T878" s="111"/>
      <c r="U878" s="329"/>
      <c r="V878" s="253"/>
      <c r="W878" s="253"/>
      <c r="X878" s="104"/>
      <c r="Y878" s="111"/>
      <c r="Z878" s="309"/>
      <c r="AA878" s="317"/>
      <c r="AB878" s="309"/>
      <c r="AC878" s="297"/>
      <c r="AD878" s="309"/>
      <c r="AE878" s="297"/>
      <c r="AF878" s="297"/>
      <c r="AG878" s="32"/>
      <c r="AH878" s="32"/>
      <c r="AI878" s="326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</row>
    <row r="879" ht="15.75" customHeight="1">
      <c r="A879" s="21"/>
      <c r="B879" s="21"/>
      <c r="C879" s="21"/>
      <c r="D879" s="32"/>
      <c r="E879" s="71"/>
      <c r="F879" s="21"/>
      <c r="G879" s="21"/>
      <c r="H879" s="21"/>
      <c r="I879" s="21"/>
      <c r="J879" s="104"/>
      <c r="K879" s="104"/>
      <c r="L879" s="104"/>
      <c r="M879" s="104"/>
      <c r="N879" s="111"/>
      <c r="O879" s="386"/>
      <c r="P879" s="315"/>
      <c r="Q879" s="104"/>
      <c r="R879" s="104"/>
      <c r="S879" s="326"/>
      <c r="T879" s="111"/>
      <c r="U879" s="329"/>
      <c r="V879" s="253"/>
      <c r="W879" s="253"/>
      <c r="X879" s="104"/>
      <c r="Y879" s="111"/>
      <c r="Z879" s="309"/>
      <c r="AA879" s="317"/>
      <c r="AB879" s="309"/>
      <c r="AC879" s="297"/>
      <c r="AD879" s="309"/>
      <c r="AE879" s="297"/>
      <c r="AF879" s="297"/>
      <c r="AG879" s="32"/>
      <c r="AH879" s="32"/>
      <c r="AI879" s="326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</row>
    <row r="880" ht="15.75" customHeight="1">
      <c r="A880" s="21"/>
      <c r="B880" s="21"/>
      <c r="C880" s="21"/>
      <c r="D880" s="32"/>
      <c r="E880" s="71"/>
      <c r="F880" s="21"/>
      <c r="G880" s="21"/>
      <c r="H880" s="21"/>
      <c r="I880" s="21"/>
      <c r="J880" s="104"/>
      <c r="K880" s="104"/>
      <c r="L880" s="104"/>
      <c r="M880" s="104"/>
      <c r="N880" s="111"/>
      <c r="O880" s="386"/>
      <c r="P880" s="315"/>
      <c r="Q880" s="104"/>
      <c r="R880" s="104"/>
      <c r="S880" s="326"/>
      <c r="T880" s="111"/>
      <c r="U880" s="329"/>
      <c r="V880" s="253"/>
      <c r="W880" s="253"/>
      <c r="X880" s="104"/>
      <c r="Y880" s="111"/>
      <c r="Z880" s="309"/>
      <c r="AA880" s="317"/>
      <c r="AB880" s="309"/>
      <c r="AC880" s="297"/>
      <c r="AD880" s="309"/>
      <c r="AE880" s="297"/>
      <c r="AF880" s="297"/>
      <c r="AG880" s="32"/>
      <c r="AH880" s="32"/>
      <c r="AI880" s="326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</row>
    <row r="881" ht="15.75" customHeight="1">
      <c r="A881" s="21"/>
      <c r="B881" s="21"/>
      <c r="C881" s="21"/>
      <c r="D881" s="32"/>
      <c r="E881" s="71"/>
      <c r="F881" s="21"/>
      <c r="G881" s="21"/>
      <c r="H881" s="21"/>
      <c r="I881" s="21"/>
      <c r="J881" s="104"/>
      <c r="K881" s="104"/>
      <c r="L881" s="104"/>
      <c r="M881" s="104"/>
      <c r="N881" s="111"/>
      <c r="O881" s="386"/>
      <c r="P881" s="315"/>
      <c r="Q881" s="104"/>
      <c r="R881" s="104"/>
      <c r="S881" s="326"/>
      <c r="T881" s="111"/>
      <c r="U881" s="329"/>
      <c r="V881" s="253"/>
      <c r="W881" s="253"/>
      <c r="X881" s="104"/>
      <c r="Y881" s="111"/>
      <c r="Z881" s="309"/>
      <c r="AA881" s="317"/>
      <c r="AB881" s="309"/>
      <c r="AC881" s="297"/>
      <c r="AD881" s="309"/>
      <c r="AE881" s="297"/>
      <c r="AF881" s="297"/>
      <c r="AG881" s="32"/>
      <c r="AH881" s="32"/>
      <c r="AI881" s="326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</row>
    <row r="882" ht="15.75" customHeight="1">
      <c r="A882" s="21"/>
      <c r="B882" s="21"/>
      <c r="C882" s="21"/>
      <c r="D882" s="32"/>
      <c r="E882" s="71"/>
      <c r="F882" s="21"/>
      <c r="G882" s="21"/>
      <c r="H882" s="21"/>
      <c r="I882" s="21"/>
      <c r="J882" s="104"/>
      <c r="K882" s="104"/>
      <c r="L882" s="104"/>
      <c r="M882" s="104"/>
      <c r="N882" s="111"/>
      <c r="O882" s="386"/>
      <c r="P882" s="315"/>
      <c r="Q882" s="104"/>
      <c r="R882" s="104"/>
      <c r="S882" s="326"/>
      <c r="T882" s="111"/>
      <c r="U882" s="329"/>
      <c r="V882" s="253"/>
      <c r="W882" s="253"/>
      <c r="X882" s="104"/>
      <c r="Y882" s="111"/>
      <c r="Z882" s="309"/>
      <c r="AA882" s="317"/>
      <c r="AB882" s="309"/>
      <c r="AC882" s="297"/>
      <c r="AD882" s="309"/>
      <c r="AE882" s="297"/>
      <c r="AF882" s="297"/>
      <c r="AG882" s="32"/>
      <c r="AH882" s="32"/>
      <c r="AI882" s="326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</row>
    <row r="883" ht="15.75" customHeight="1">
      <c r="A883" s="21"/>
      <c r="B883" s="21"/>
      <c r="C883" s="21"/>
      <c r="D883" s="32"/>
      <c r="E883" s="71"/>
      <c r="F883" s="21"/>
      <c r="G883" s="21"/>
      <c r="H883" s="21"/>
      <c r="I883" s="21"/>
      <c r="J883" s="104"/>
      <c r="K883" s="104"/>
      <c r="L883" s="104"/>
      <c r="M883" s="104"/>
      <c r="N883" s="111"/>
      <c r="O883" s="386"/>
      <c r="P883" s="315"/>
      <c r="Q883" s="104"/>
      <c r="R883" s="104"/>
      <c r="S883" s="326"/>
      <c r="T883" s="111"/>
      <c r="U883" s="329"/>
      <c r="V883" s="253"/>
      <c r="W883" s="253"/>
      <c r="X883" s="104"/>
      <c r="Y883" s="111"/>
      <c r="Z883" s="309"/>
      <c r="AA883" s="317"/>
      <c r="AB883" s="309"/>
      <c r="AC883" s="297"/>
      <c r="AD883" s="309"/>
      <c r="AE883" s="297"/>
      <c r="AF883" s="297"/>
      <c r="AG883" s="32"/>
      <c r="AH883" s="32"/>
      <c r="AI883" s="326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</row>
    <row r="884" ht="15.75" customHeight="1">
      <c r="A884" s="21"/>
      <c r="B884" s="21"/>
      <c r="C884" s="21"/>
      <c r="D884" s="32"/>
      <c r="E884" s="71"/>
      <c r="F884" s="21"/>
      <c r="G884" s="21"/>
      <c r="H884" s="21"/>
      <c r="I884" s="21"/>
      <c r="J884" s="104"/>
      <c r="K884" s="104"/>
      <c r="L884" s="104"/>
      <c r="M884" s="104"/>
      <c r="N884" s="111"/>
      <c r="O884" s="386"/>
      <c r="P884" s="315"/>
      <c r="Q884" s="104"/>
      <c r="R884" s="104"/>
      <c r="S884" s="326"/>
      <c r="T884" s="111"/>
      <c r="U884" s="329"/>
      <c r="V884" s="253"/>
      <c r="W884" s="253"/>
      <c r="X884" s="104"/>
      <c r="Y884" s="111"/>
      <c r="Z884" s="309"/>
      <c r="AA884" s="317"/>
      <c r="AB884" s="309"/>
      <c r="AC884" s="297"/>
      <c r="AD884" s="309"/>
      <c r="AE884" s="297"/>
      <c r="AF884" s="297"/>
      <c r="AG884" s="32"/>
      <c r="AH884" s="32"/>
      <c r="AI884" s="326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</row>
    <row r="885" ht="15.75" customHeight="1">
      <c r="A885" s="21"/>
      <c r="B885" s="21"/>
      <c r="C885" s="21"/>
      <c r="D885" s="32"/>
      <c r="E885" s="71"/>
      <c r="F885" s="21"/>
      <c r="G885" s="21"/>
      <c r="H885" s="21"/>
      <c r="I885" s="21"/>
      <c r="J885" s="104"/>
      <c r="K885" s="104"/>
      <c r="L885" s="104"/>
      <c r="M885" s="104"/>
      <c r="N885" s="111"/>
      <c r="O885" s="386"/>
      <c r="P885" s="315"/>
      <c r="Q885" s="104"/>
      <c r="R885" s="104"/>
      <c r="S885" s="326"/>
      <c r="T885" s="111"/>
      <c r="U885" s="329"/>
      <c r="V885" s="253"/>
      <c r="W885" s="253"/>
      <c r="X885" s="104"/>
      <c r="Y885" s="111"/>
      <c r="Z885" s="309"/>
      <c r="AA885" s="317"/>
      <c r="AB885" s="309"/>
      <c r="AC885" s="297"/>
      <c r="AD885" s="309"/>
      <c r="AE885" s="297"/>
      <c r="AF885" s="297"/>
      <c r="AG885" s="32"/>
      <c r="AH885" s="32"/>
      <c r="AI885" s="326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</row>
    <row r="886" ht="15.75" customHeight="1">
      <c r="A886" s="21"/>
      <c r="B886" s="21"/>
      <c r="C886" s="21"/>
      <c r="D886" s="32"/>
      <c r="E886" s="71"/>
      <c r="F886" s="21"/>
      <c r="G886" s="21"/>
      <c r="H886" s="21"/>
      <c r="I886" s="21"/>
      <c r="J886" s="104"/>
      <c r="K886" s="104"/>
      <c r="L886" s="104"/>
      <c r="M886" s="104"/>
      <c r="N886" s="111"/>
      <c r="O886" s="386"/>
      <c r="P886" s="315"/>
      <c r="Q886" s="104"/>
      <c r="R886" s="104"/>
      <c r="S886" s="326"/>
      <c r="T886" s="111"/>
      <c r="U886" s="329"/>
      <c r="V886" s="253"/>
      <c r="W886" s="253"/>
      <c r="X886" s="104"/>
      <c r="Y886" s="111"/>
      <c r="Z886" s="309"/>
      <c r="AA886" s="317"/>
      <c r="AB886" s="309"/>
      <c r="AC886" s="297"/>
      <c r="AD886" s="309"/>
      <c r="AE886" s="297"/>
      <c r="AF886" s="297"/>
      <c r="AG886" s="32"/>
      <c r="AH886" s="32"/>
      <c r="AI886" s="326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</row>
    <row r="887" ht="15.75" customHeight="1">
      <c r="A887" s="21"/>
      <c r="B887" s="21"/>
      <c r="C887" s="21"/>
      <c r="D887" s="32"/>
      <c r="E887" s="71"/>
      <c r="F887" s="21"/>
      <c r="G887" s="21"/>
      <c r="H887" s="21"/>
      <c r="I887" s="21"/>
      <c r="J887" s="104"/>
      <c r="K887" s="104"/>
      <c r="L887" s="104"/>
      <c r="M887" s="104"/>
      <c r="N887" s="111"/>
      <c r="O887" s="386"/>
      <c r="P887" s="315"/>
      <c r="Q887" s="104"/>
      <c r="R887" s="104"/>
      <c r="S887" s="326"/>
      <c r="T887" s="111"/>
      <c r="U887" s="329"/>
      <c r="V887" s="253"/>
      <c r="W887" s="253"/>
      <c r="X887" s="104"/>
      <c r="Y887" s="111"/>
      <c r="Z887" s="309"/>
      <c r="AA887" s="317"/>
      <c r="AB887" s="309"/>
      <c r="AC887" s="297"/>
      <c r="AD887" s="309"/>
      <c r="AE887" s="297"/>
      <c r="AF887" s="297"/>
      <c r="AG887" s="32"/>
      <c r="AH887" s="32"/>
      <c r="AI887" s="326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</row>
    <row r="888" ht="15.75" customHeight="1">
      <c r="A888" s="21"/>
      <c r="B888" s="21"/>
      <c r="C888" s="21"/>
      <c r="D888" s="32"/>
      <c r="E888" s="71"/>
      <c r="F888" s="21"/>
      <c r="G888" s="21"/>
      <c r="H888" s="21"/>
      <c r="I888" s="21"/>
      <c r="J888" s="104"/>
      <c r="K888" s="104"/>
      <c r="L888" s="104"/>
      <c r="M888" s="104"/>
      <c r="N888" s="111"/>
      <c r="O888" s="386"/>
      <c r="P888" s="315"/>
      <c r="Q888" s="104"/>
      <c r="R888" s="104"/>
      <c r="S888" s="326"/>
      <c r="T888" s="111"/>
      <c r="U888" s="329"/>
      <c r="V888" s="253"/>
      <c r="W888" s="253"/>
      <c r="X888" s="104"/>
      <c r="Y888" s="111"/>
      <c r="Z888" s="309"/>
      <c r="AA888" s="317"/>
      <c r="AB888" s="309"/>
      <c r="AC888" s="297"/>
      <c r="AD888" s="309"/>
      <c r="AE888" s="297"/>
      <c r="AF888" s="297"/>
      <c r="AG888" s="32"/>
      <c r="AH888" s="32"/>
      <c r="AI888" s="326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</row>
    <row r="889" ht="15.75" customHeight="1">
      <c r="A889" s="21"/>
      <c r="B889" s="21"/>
      <c r="C889" s="21"/>
      <c r="D889" s="32"/>
      <c r="E889" s="71"/>
      <c r="F889" s="21"/>
      <c r="G889" s="21"/>
      <c r="H889" s="21"/>
      <c r="I889" s="21"/>
      <c r="J889" s="104"/>
      <c r="K889" s="104"/>
      <c r="L889" s="104"/>
      <c r="M889" s="104"/>
      <c r="N889" s="111"/>
      <c r="O889" s="386"/>
      <c r="P889" s="315"/>
      <c r="Q889" s="104"/>
      <c r="R889" s="104"/>
      <c r="S889" s="326"/>
      <c r="T889" s="111"/>
      <c r="U889" s="329"/>
      <c r="V889" s="253"/>
      <c r="W889" s="253"/>
      <c r="X889" s="104"/>
      <c r="Y889" s="111"/>
      <c r="Z889" s="309"/>
      <c r="AA889" s="317"/>
      <c r="AB889" s="309"/>
      <c r="AC889" s="297"/>
      <c r="AD889" s="309"/>
      <c r="AE889" s="297"/>
      <c r="AF889" s="297"/>
      <c r="AG889" s="32"/>
      <c r="AH889" s="32"/>
      <c r="AI889" s="326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</row>
    <row r="890" ht="15.75" customHeight="1">
      <c r="A890" s="21"/>
      <c r="B890" s="21"/>
      <c r="C890" s="21"/>
      <c r="D890" s="32"/>
      <c r="E890" s="71"/>
      <c r="F890" s="21"/>
      <c r="G890" s="21"/>
      <c r="H890" s="21"/>
      <c r="I890" s="21"/>
      <c r="J890" s="104"/>
      <c r="K890" s="104"/>
      <c r="L890" s="104"/>
      <c r="M890" s="104"/>
      <c r="N890" s="111"/>
      <c r="O890" s="386"/>
      <c r="P890" s="315"/>
      <c r="Q890" s="104"/>
      <c r="R890" s="104"/>
      <c r="S890" s="326"/>
      <c r="T890" s="111"/>
      <c r="U890" s="329"/>
      <c r="V890" s="253"/>
      <c r="W890" s="253"/>
      <c r="X890" s="104"/>
      <c r="Y890" s="111"/>
      <c r="Z890" s="309"/>
      <c r="AA890" s="317"/>
      <c r="AB890" s="309"/>
      <c r="AC890" s="297"/>
      <c r="AD890" s="309"/>
      <c r="AE890" s="297"/>
      <c r="AF890" s="297"/>
      <c r="AG890" s="32"/>
      <c r="AH890" s="32"/>
      <c r="AI890" s="326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</row>
    <row r="891" ht="15.75" customHeight="1">
      <c r="A891" s="21"/>
      <c r="B891" s="21"/>
      <c r="C891" s="21"/>
      <c r="D891" s="32"/>
      <c r="E891" s="71"/>
      <c r="F891" s="21"/>
      <c r="G891" s="21"/>
      <c r="H891" s="21"/>
      <c r="I891" s="21"/>
      <c r="J891" s="104"/>
      <c r="K891" s="104"/>
      <c r="L891" s="104"/>
      <c r="M891" s="104"/>
      <c r="N891" s="111"/>
      <c r="O891" s="386"/>
      <c r="P891" s="315"/>
      <c r="Q891" s="104"/>
      <c r="R891" s="104"/>
      <c r="S891" s="326"/>
      <c r="T891" s="111"/>
      <c r="U891" s="329"/>
      <c r="V891" s="253"/>
      <c r="W891" s="253"/>
      <c r="X891" s="104"/>
      <c r="Y891" s="111"/>
      <c r="Z891" s="309"/>
      <c r="AA891" s="317"/>
      <c r="AB891" s="309"/>
      <c r="AC891" s="297"/>
      <c r="AD891" s="309"/>
      <c r="AE891" s="297"/>
      <c r="AF891" s="297"/>
      <c r="AG891" s="32"/>
      <c r="AH891" s="32"/>
      <c r="AI891" s="326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</row>
    <row r="892" ht="15.75" customHeight="1">
      <c r="A892" s="21"/>
      <c r="B892" s="21"/>
      <c r="C892" s="21"/>
      <c r="D892" s="32"/>
      <c r="E892" s="71"/>
      <c r="F892" s="21"/>
      <c r="G892" s="21"/>
      <c r="H892" s="21"/>
      <c r="I892" s="21"/>
      <c r="J892" s="104"/>
      <c r="K892" s="104"/>
      <c r="L892" s="104"/>
      <c r="M892" s="104"/>
      <c r="N892" s="111"/>
      <c r="O892" s="386"/>
      <c r="P892" s="315"/>
      <c r="Q892" s="104"/>
      <c r="R892" s="104"/>
      <c r="S892" s="326"/>
      <c r="T892" s="111"/>
      <c r="U892" s="329"/>
      <c r="V892" s="253"/>
      <c r="W892" s="253"/>
      <c r="X892" s="104"/>
      <c r="Y892" s="111"/>
      <c r="Z892" s="309"/>
      <c r="AA892" s="317"/>
      <c r="AB892" s="309"/>
      <c r="AC892" s="297"/>
      <c r="AD892" s="309"/>
      <c r="AE892" s="297"/>
      <c r="AF892" s="297"/>
      <c r="AG892" s="32"/>
      <c r="AH892" s="32"/>
      <c r="AI892" s="326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</row>
    <row r="893" ht="15.75" customHeight="1">
      <c r="A893" s="21"/>
      <c r="B893" s="21"/>
      <c r="C893" s="21"/>
      <c r="D893" s="32"/>
      <c r="E893" s="71"/>
      <c r="F893" s="21"/>
      <c r="G893" s="21"/>
      <c r="H893" s="21"/>
      <c r="I893" s="21"/>
      <c r="J893" s="104"/>
      <c r="K893" s="104"/>
      <c r="L893" s="104"/>
      <c r="M893" s="104"/>
      <c r="N893" s="111"/>
      <c r="O893" s="386"/>
      <c r="P893" s="315"/>
      <c r="Q893" s="104"/>
      <c r="R893" s="104"/>
      <c r="S893" s="326"/>
      <c r="T893" s="111"/>
      <c r="U893" s="329"/>
      <c r="V893" s="253"/>
      <c r="W893" s="253"/>
      <c r="X893" s="104"/>
      <c r="Y893" s="111"/>
      <c r="Z893" s="309"/>
      <c r="AA893" s="317"/>
      <c r="AB893" s="309"/>
      <c r="AC893" s="297"/>
      <c r="AD893" s="309"/>
      <c r="AE893" s="297"/>
      <c r="AF893" s="297"/>
      <c r="AG893" s="32"/>
      <c r="AH893" s="32"/>
      <c r="AI893" s="326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</row>
    <row r="894" ht="15.75" customHeight="1">
      <c r="A894" s="21"/>
      <c r="B894" s="21"/>
      <c r="C894" s="21"/>
      <c r="D894" s="32"/>
      <c r="E894" s="71"/>
      <c r="F894" s="21"/>
      <c r="G894" s="21"/>
      <c r="H894" s="21"/>
      <c r="I894" s="21"/>
      <c r="J894" s="104"/>
      <c r="K894" s="104"/>
      <c r="L894" s="104"/>
      <c r="M894" s="104"/>
      <c r="N894" s="111"/>
      <c r="O894" s="386"/>
      <c r="P894" s="315"/>
      <c r="Q894" s="104"/>
      <c r="R894" s="104"/>
      <c r="S894" s="326"/>
      <c r="T894" s="111"/>
      <c r="U894" s="329"/>
      <c r="V894" s="253"/>
      <c r="W894" s="253"/>
      <c r="X894" s="104"/>
      <c r="Y894" s="111"/>
      <c r="Z894" s="309"/>
      <c r="AA894" s="317"/>
      <c r="AB894" s="309"/>
      <c r="AC894" s="297"/>
      <c r="AD894" s="309"/>
      <c r="AE894" s="297"/>
      <c r="AF894" s="297"/>
      <c r="AG894" s="32"/>
      <c r="AH894" s="32"/>
      <c r="AI894" s="326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</row>
    <row r="895" ht="15.75" customHeight="1">
      <c r="A895" s="21"/>
      <c r="B895" s="21"/>
      <c r="C895" s="21"/>
      <c r="D895" s="32"/>
      <c r="E895" s="71"/>
      <c r="F895" s="21"/>
      <c r="G895" s="21"/>
      <c r="H895" s="21"/>
      <c r="I895" s="21"/>
      <c r="J895" s="104"/>
      <c r="K895" s="104"/>
      <c r="L895" s="104"/>
      <c r="M895" s="104"/>
      <c r="N895" s="111"/>
      <c r="O895" s="386"/>
      <c r="P895" s="315"/>
      <c r="Q895" s="104"/>
      <c r="R895" s="104"/>
      <c r="S895" s="326"/>
      <c r="T895" s="111"/>
      <c r="U895" s="329"/>
      <c r="V895" s="253"/>
      <c r="W895" s="253"/>
      <c r="X895" s="104"/>
      <c r="Y895" s="111"/>
      <c r="Z895" s="309"/>
      <c r="AA895" s="317"/>
      <c r="AB895" s="309"/>
      <c r="AC895" s="297"/>
      <c r="AD895" s="309"/>
      <c r="AE895" s="297"/>
      <c r="AF895" s="297"/>
      <c r="AG895" s="32"/>
      <c r="AH895" s="32"/>
      <c r="AI895" s="326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</row>
    <row r="896" ht="15.75" customHeight="1">
      <c r="A896" s="21"/>
      <c r="B896" s="21"/>
      <c r="C896" s="21"/>
      <c r="D896" s="32"/>
      <c r="E896" s="71"/>
      <c r="F896" s="21"/>
      <c r="G896" s="21"/>
      <c r="H896" s="21"/>
      <c r="I896" s="21"/>
      <c r="J896" s="104"/>
      <c r="K896" s="104"/>
      <c r="L896" s="104"/>
      <c r="M896" s="104"/>
      <c r="N896" s="111"/>
      <c r="O896" s="386"/>
      <c r="P896" s="315"/>
      <c r="Q896" s="104"/>
      <c r="R896" s="104"/>
      <c r="S896" s="326"/>
      <c r="T896" s="111"/>
      <c r="U896" s="329"/>
      <c r="V896" s="253"/>
      <c r="W896" s="253"/>
      <c r="X896" s="104"/>
      <c r="Y896" s="111"/>
      <c r="Z896" s="309"/>
      <c r="AA896" s="317"/>
      <c r="AB896" s="309"/>
      <c r="AC896" s="297"/>
      <c r="AD896" s="309"/>
      <c r="AE896" s="297"/>
      <c r="AF896" s="297"/>
      <c r="AG896" s="32"/>
      <c r="AH896" s="32"/>
      <c r="AI896" s="326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</row>
    <row r="897" ht="15.75" customHeight="1">
      <c r="A897" s="21"/>
      <c r="B897" s="21"/>
      <c r="C897" s="21"/>
      <c r="D897" s="32"/>
      <c r="E897" s="71"/>
      <c r="F897" s="21"/>
      <c r="G897" s="21"/>
      <c r="H897" s="21"/>
      <c r="I897" s="21"/>
      <c r="J897" s="104"/>
      <c r="K897" s="104"/>
      <c r="L897" s="104"/>
      <c r="M897" s="104"/>
      <c r="N897" s="111"/>
      <c r="O897" s="386"/>
      <c r="P897" s="315"/>
      <c r="Q897" s="104"/>
      <c r="R897" s="104"/>
      <c r="S897" s="326"/>
      <c r="T897" s="111"/>
      <c r="U897" s="329"/>
      <c r="V897" s="253"/>
      <c r="W897" s="253"/>
      <c r="X897" s="104"/>
      <c r="Y897" s="111"/>
      <c r="Z897" s="309"/>
      <c r="AA897" s="317"/>
      <c r="AB897" s="309"/>
      <c r="AC897" s="297"/>
      <c r="AD897" s="309"/>
      <c r="AE897" s="297"/>
      <c r="AF897" s="297"/>
      <c r="AG897" s="32"/>
      <c r="AH897" s="32"/>
      <c r="AI897" s="326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</row>
    <row r="898" ht="15.75" customHeight="1">
      <c r="A898" s="21"/>
      <c r="B898" s="21"/>
      <c r="C898" s="21"/>
      <c r="D898" s="32"/>
      <c r="E898" s="71"/>
      <c r="F898" s="21"/>
      <c r="G898" s="21"/>
      <c r="H898" s="21"/>
      <c r="I898" s="21"/>
      <c r="J898" s="104"/>
      <c r="K898" s="104"/>
      <c r="L898" s="104"/>
      <c r="M898" s="104"/>
      <c r="N898" s="111"/>
      <c r="O898" s="386"/>
      <c r="P898" s="315"/>
      <c r="Q898" s="104"/>
      <c r="R898" s="104"/>
      <c r="S898" s="326"/>
      <c r="T898" s="111"/>
      <c r="U898" s="329"/>
      <c r="V898" s="253"/>
      <c r="W898" s="253"/>
      <c r="X898" s="104"/>
      <c r="Y898" s="111"/>
      <c r="Z898" s="309"/>
      <c r="AA898" s="317"/>
      <c r="AB898" s="309"/>
      <c r="AC898" s="297"/>
      <c r="AD898" s="309"/>
      <c r="AE898" s="297"/>
      <c r="AF898" s="297"/>
      <c r="AG898" s="32"/>
      <c r="AH898" s="32"/>
      <c r="AI898" s="326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</row>
    <row r="899" ht="15.75" customHeight="1">
      <c r="A899" s="21"/>
      <c r="B899" s="21"/>
      <c r="C899" s="21"/>
      <c r="D899" s="32"/>
      <c r="E899" s="71"/>
      <c r="F899" s="21"/>
      <c r="G899" s="21"/>
      <c r="H899" s="21"/>
      <c r="I899" s="21"/>
      <c r="J899" s="104"/>
      <c r="K899" s="104"/>
      <c r="L899" s="104"/>
      <c r="M899" s="104"/>
      <c r="N899" s="111"/>
      <c r="O899" s="386"/>
      <c r="P899" s="315"/>
      <c r="Q899" s="104"/>
      <c r="R899" s="104"/>
      <c r="S899" s="326"/>
      <c r="T899" s="111"/>
      <c r="U899" s="329"/>
      <c r="V899" s="253"/>
      <c r="W899" s="253"/>
      <c r="X899" s="104"/>
      <c r="Y899" s="111"/>
      <c r="Z899" s="309"/>
      <c r="AA899" s="317"/>
      <c r="AB899" s="309"/>
      <c r="AC899" s="297"/>
      <c r="AD899" s="309"/>
      <c r="AE899" s="297"/>
      <c r="AF899" s="297"/>
      <c r="AG899" s="32"/>
      <c r="AH899" s="32"/>
      <c r="AI899" s="326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</row>
    <row r="900" ht="15.75" customHeight="1">
      <c r="A900" s="21"/>
      <c r="B900" s="21"/>
      <c r="C900" s="21"/>
      <c r="D900" s="32"/>
      <c r="E900" s="71"/>
      <c r="F900" s="21"/>
      <c r="G900" s="21"/>
      <c r="H900" s="21"/>
      <c r="I900" s="21"/>
      <c r="J900" s="104"/>
      <c r="K900" s="104"/>
      <c r="L900" s="104"/>
      <c r="M900" s="104"/>
      <c r="N900" s="111"/>
      <c r="O900" s="386"/>
      <c r="P900" s="315"/>
      <c r="Q900" s="104"/>
      <c r="R900" s="104"/>
      <c r="S900" s="326"/>
      <c r="T900" s="111"/>
      <c r="U900" s="329"/>
      <c r="V900" s="253"/>
      <c r="W900" s="253"/>
      <c r="X900" s="104"/>
      <c r="Y900" s="111"/>
      <c r="Z900" s="309"/>
      <c r="AA900" s="317"/>
      <c r="AB900" s="309"/>
      <c r="AC900" s="297"/>
      <c r="AD900" s="309"/>
      <c r="AE900" s="297"/>
      <c r="AF900" s="297"/>
      <c r="AG900" s="32"/>
      <c r="AH900" s="32"/>
      <c r="AI900" s="326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</row>
    <row r="901" ht="15.75" customHeight="1">
      <c r="A901" s="21"/>
      <c r="B901" s="21"/>
      <c r="C901" s="21"/>
      <c r="D901" s="32"/>
      <c r="E901" s="71"/>
      <c r="F901" s="21"/>
      <c r="G901" s="21"/>
      <c r="H901" s="21"/>
      <c r="I901" s="21"/>
      <c r="J901" s="104"/>
      <c r="K901" s="104"/>
      <c r="L901" s="104"/>
      <c r="M901" s="104"/>
      <c r="N901" s="111"/>
      <c r="O901" s="386"/>
      <c r="P901" s="315"/>
      <c r="Q901" s="104"/>
      <c r="R901" s="104"/>
      <c r="S901" s="326"/>
      <c r="T901" s="111"/>
      <c r="U901" s="329"/>
      <c r="V901" s="253"/>
      <c r="W901" s="253"/>
      <c r="X901" s="104"/>
      <c r="Y901" s="111"/>
      <c r="Z901" s="309"/>
      <c r="AA901" s="317"/>
      <c r="AB901" s="309"/>
      <c r="AC901" s="297"/>
      <c r="AD901" s="309"/>
      <c r="AE901" s="297"/>
      <c r="AF901" s="297"/>
      <c r="AG901" s="32"/>
      <c r="AH901" s="32"/>
      <c r="AI901" s="326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</row>
    <row r="902" ht="15.75" customHeight="1">
      <c r="A902" s="21"/>
      <c r="B902" s="21"/>
      <c r="C902" s="21"/>
      <c r="D902" s="32"/>
      <c r="E902" s="71"/>
      <c r="F902" s="21"/>
      <c r="G902" s="21"/>
      <c r="H902" s="21"/>
      <c r="I902" s="21"/>
      <c r="J902" s="104"/>
      <c r="K902" s="104"/>
      <c r="L902" s="104"/>
      <c r="M902" s="104"/>
      <c r="N902" s="111"/>
      <c r="O902" s="386"/>
      <c r="P902" s="315"/>
      <c r="Q902" s="104"/>
      <c r="R902" s="104"/>
      <c r="S902" s="326"/>
      <c r="T902" s="111"/>
      <c r="U902" s="329"/>
      <c r="V902" s="253"/>
      <c r="W902" s="253"/>
      <c r="X902" s="104"/>
      <c r="Y902" s="111"/>
      <c r="Z902" s="309"/>
      <c r="AA902" s="317"/>
      <c r="AB902" s="309"/>
      <c r="AC902" s="297"/>
      <c r="AD902" s="309"/>
      <c r="AE902" s="297"/>
      <c r="AF902" s="297"/>
      <c r="AG902" s="32"/>
      <c r="AH902" s="32"/>
      <c r="AI902" s="326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</row>
    <row r="903" ht="15.75" customHeight="1">
      <c r="A903" s="21"/>
      <c r="B903" s="21"/>
      <c r="C903" s="21"/>
      <c r="D903" s="32"/>
      <c r="E903" s="71"/>
      <c r="F903" s="21"/>
      <c r="G903" s="21"/>
      <c r="H903" s="21"/>
      <c r="I903" s="21"/>
      <c r="J903" s="104"/>
      <c r="K903" s="104"/>
      <c r="L903" s="104"/>
      <c r="M903" s="104"/>
      <c r="N903" s="111"/>
      <c r="O903" s="386"/>
      <c r="P903" s="315"/>
      <c r="Q903" s="104"/>
      <c r="R903" s="104"/>
      <c r="S903" s="326"/>
      <c r="T903" s="111"/>
      <c r="U903" s="329"/>
      <c r="V903" s="253"/>
      <c r="W903" s="253"/>
      <c r="X903" s="104"/>
      <c r="Y903" s="111"/>
      <c r="Z903" s="309"/>
      <c r="AA903" s="317"/>
      <c r="AB903" s="309"/>
      <c r="AC903" s="297"/>
      <c r="AD903" s="309"/>
      <c r="AE903" s="297"/>
      <c r="AF903" s="297"/>
      <c r="AG903" s="32"/>
      <c r="AH903" s="32"/>
      <c r="AI903" s="326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</row>
    <row r="904" ht="15.75" customHeight="1">
      <c r="A904" s="21"/>
      <c r="B904" s="21"/>
      <c r="C904" s="21"/>
      <c r="D904" s="32"/>
      <c r="E904" s="71"/>
      <c r="F904" s="21"/>
      <c r="G904" s="21"/>
      <c r="H904" s="21"/>
      <c r="I904" s="21"/>
      <c r="J904" s="104"/>
      <c r="K904" s="104"/>
      <c r="L904" s="104"/>
      <c r="M904" s="104"/>
      <c r="N904" s="111"/>
      <c r="O904" s="386"/>
      <c r="P904" s="315"/>
      <c r="Q904" s="104"/>
      <c r="R904" s="104"/>
      <c r="S904" s="326"/>
      <c r="T904" s="111"/>
      <c r="U904" s="329"/>
      <c r="V904" s="253"/>
      <c r="W904" s="253"/>
      <c r="X904" s="104"/>
      <c r="Y904" s="111"/>
      <c r="Z904" s="309"/>
      <c r="AA904" s="317"/>
      <c r="AB904" s="309"/>
      <c r="AC904" s="297"/>
      <c r="AD904" s="309"/>
      <c r="AE904" s="297"/>
      <c r="AF904" s="297"/>
      <c r="AG904" s="32"/>
      <c r="AH904" s="32"/>
      <c r="AI904" s="326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</row>
    <row r="905" ht="15.75" customHeight="1">
      <c r="A905" s="21"/>
      <c r="B905" s="21"/>
      <c r="C905" s="21"/>
      <c r="D905" s="32"/>
      <c r="E905" s="71"/>
      <c r="F905" s="21"/>
      <c r="G905" s="21"/>
      <c r="H905" s="21"/>
      <c r="I905" s="21"/>
      <c r="J905" s="104"/>
      <c r="K905" s="104"/>
      <c r="L905" s="104"/>
      <c r="M905" s="104"/>
      <c r="N905" s="111"/>
      <c r="O905" s="386"/>
      <c r="P905" s="315"/>
      <c r="Q905" s="104"/>
      <c r="R905" s="104"/>
      <c r="S905" s="326"/>
      <c r="T905" s="111"/>
      <c r="U905" s="329"/>
      <c r="V905" s="253"/>
      <c r="W905" s="253"/>
      <c r="X905" s="104"/>
      <c r="Y905" s="111"/>
      <c r="Z905" s="309"/>
      <c r="AA905" s="317"/>
      <c r="AB905" s="309"/>
      <c r="AC905" s="297"/>
      <c r="AD905" s="309"/>
      <c r="AE905" s="297"/>
      <c r="AF905" s="297"/>
      <c r="AG905" s="32"/>
      <c r="AH905" s="32"/>
      <c r="AI905" s="326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</row>
    <row r="906" ht="15.75" customHeight="1">
      <c r="A906" s="21"/>
      <c r="B906" s="21"/>
      <c r="C906" s="21"/>
      <c r="D906" s="32"/>
      <c r="E906" s="71"/>
      <c r="F906" s="21"/>
      <c r="G906" s="21"/>
      <c r="H906" s="21"/>
      <c r="I906" s="21"/>
      <c r="J906" s="104"/>
      <c r="K906" s="104"/>
      <c r="L906" s="104"/>
      <c r="M906" s="104"/>
      <c r="N906" s="111"/>
      <c r="O906" s="386"/>
      <c r="P906" s="315"/>
      <c r="Q906" s="104"/>
      <c r="R906" s="104"/>
      <c r="S906" s="326"/>
      <c r="T906" s="111"/>
      <c r="U906" s="329"/>
      <c r="V906" s="253"/>
      <c r="W906" s="253"/>
      <c r="X906" s="104"/>
      <c r="Y906" s="111"/>
      <c r="Z906" s="309"/>
      <c r="AA906" s="317"/>
      <c r="AB906" s="309"/>
      <c r="AC906" s="297"/>
      <c r="AD906" s="309"/>
      <c r="AE906" s="297"/>
      <c r="AF906" s="297"/>
      <c r="AG906" s="32"/>
      <c r="AH906" s="32"/>
      <c r="AI906" s="326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</row>
    <row r="907" ht="15.75" customHeight="1">
      <c r="A907" s="21"/>
      <c r="B907" s="21"/>
      <c r="C907" s="21"/>
      <c r="D907" s="32"/>
      <c r="E907" s="71"/>
      <c r="F907" s="21"/>
      <c r="G907" s="21"/>
      <c r="H907" s="21"/>
      <c r="I907" s="21"/>
      <c r="J907" s="104"/>
      <c r="K907" s="104"/>
      <c r="L907" s="104"/>
      <c r="M907" s="104"/>
      <c r="N907" s="111"/>
      <c r="O907" s="386"/>
      <c r="P907" s="315"/>
      <c r="Q907" s="104"/>
      <c r="R907" s="104"/>
      <c r="S907" s="326"/>
      <c r="T907" s="111"/>
      <c r="U907" s="329"/>
      <c r="V907" s="253"/>
      <c r="W907" s="253"/>
      <c r="X907" s="104"/>
      <c r="Y907" s="111"/>
      <c r="Z907" s="309"/>
      <c r="AA907" s="317"/>
      <c r="AB907" s="309"/>
      <c r="AC907" s="297"/>
      <c r="AD907" s="309"/>
      <c r="AE907" s="297"/>
      <c r="AF907" s="297"/>
      <c r="AG907" s="32"/>
      <c r="AH907" s="32"/>
      <c r="AI907" s="326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</row>
    <row r="908" ht="15.75" customHeight="1">
      <c r="A908" s="21"/>
      <c r="B908" s="21"/>
      <c r="C908" s="21"/>
      <c r="D908" s="32"/>
      <c r="E908" s="71"/>
      <c r="F908" s="21"/>
      <c r="G908" s="21"/>
      <c r="H908" s="21"/>
      <c r="I908" s="21"/>
      <c r="J908" s="104"/>
      <c r="K908" s="104"/>
      <c r="L908" s="104"/>
      <c r="M908" s="104"/>
      <c r="N908" s="111"/>
      <c r="O908" s="386"/>
      <c r="P908" s="315"/>
      <c r="Q908" s="104"/>
      <c r="R908" s="104"/>
      <c r="S908" s="326"/>
      <c r="T908" s="111"/>
      <c r="U908" s="329"/>
      <c r="V908" s="253"/>
      <c r="W908" s="253"/>
      <c r="X908" s="104"/>
      <c r="Y908" s="111"/>
      <c r="Z908" s="309"/>
      <c r="AA908" s="317"/>
      <c r="AB908" s="309"/>
      <c r="AC908" s="297"/>
      <c r="AD908" s="309"/>
      <c r="AE908" s="297"/>
      <c r="AF908" s="297"/>
      <c r="AG908" s="32"/>
      <c r="AH908" s="32"/>
      <c r="AI908" s="326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</row>
    <row r="909" ht="15.75" customHeight="1">
      <c r="A909" s="21"/>
      <c r="B909" s="21"/>
      <c r="C909" s="21"/>
      <c r="D909" s="32"/>
      <c r="E909" s="71"/>
      <c r="F909" s="21"/>
      <c r="G909" s="21"/>
      <c r="H909" s="21"/>
      <c r="I909" s="21"/>
      <c r="J909" s="104"/>
      <c r="K909" s="104"/>
      <c r="L909" s="104"/>
      <c r="M909" s="104"/>
      <c r="N909" s="111"/>
      <c r="O909" s="386"/>
      <c r="P909" s="315"/>
      <c r="Q909" s="104"/>
      <c r="R909" s="104"/>
      <c r="S909" s="326"/>
      <c r="T909" s="111"/>
      <c r="U909" s="329"/>
      <c r="V909" s="253"/>
      <c r="W909" s="253"/>
      <c r="X909" s="104"/>
      <c r="Y909" s="111"/>
      <c r="Z909" s="309"/>
      <c r="AA909" s="317"/>
      <c r="AB909" s="309"/>
      <c r="AC909" s="297"/>
      <c r="AD909" s="309"/>
      <c r="AE909" s="297"/>
      <c r="AF909" s="297"/>
      <c r="AG909" s="32"/>
      <c r="AH909" s="32"/>
      <c r="AI909" s="326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</row>
    <row r="910" ht="15.75" customHeight="1">
      <c r="A910" s="21"/>
      <c r="B910" s="21"/>
      <c r="C910" s="21"/>
      <c r="D910" s="32"/>
      <c r="E910" s="71"/>
      <c r="F910" s="21"/>
      <c r="G910" s="21"/>
      <c r="H910" s="21"/>
      <c r="I910" s="21"/>
      <c r="J910" s="104"/>
      <c r="K910" s="104"/>
      <c r="L910" s="104"/>
      <c r="M910" s="104"/>
      <c r="N910" s="111"/>
      <c r="O910" s="386"/>
      <c r="P910" s="315"/>
      <c r="Q910" s="104"/>
      <c r="R910" s="104"/>
      <c r="S910" s="326"/>
      <c r="T910" s="111"/>
      <c r="U910" s="329"/>
      <c r="V910" s="253"/>
      <c r="W910" s="253"/>
      <c r="X910" s="104"/>
      <c r="Y910" s="111"/>
      <c r="Z910" s="309"/>
      <c r="AA910" s="317"/>
      <c r="AB910" s="309"/>
      <c r="AC910" s="297"/>
      <c r="AD910" s="309"/>
      <c r="AE910" s="297"/>
      <c r="AF910" s="297"/>
      <c r="AG910" s="32"/>
      <c r="AH910" s="32"/>
      <c r="AI910" s="326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</row>
    <row r="911" ht="15.75" customHeight="1">
      <c r="A911" s="21"/>
      <c r="B911" s="21"/>
      <c r="C911" s="21"/>
      <c r="D911" s="32"/>
      <c r="E911" s="71"/>
      <c r="F911" s="21"/>
      <c r="G911" s="21"/>
      <c r="H911" s="21"/>
      <c r="I911" s="21"/>
      <c r="J911" s="104"/>
      <c r="K911" s="104"/>
      <c r="L911" s="104"/>
      <c r="M911" s="104"/>
      <c r="N911" s="111"/>
      <c r="O911" s="386"/>
      <c r="P911" s="315"/>
      <c r="Q911" s="104"/>
      <c r="R911" s="104"/>
      <c r="S911" s="326"/>
      <c r="T911" s="111"/>
      <c r="U911" s="329"/>
      <c r="V911" s="253"/>
      <c r="W911" s="253"/>
      <c r="X911" s="104"/>
      <c r="Y911" s="111"/>
      <c r="Z911" s="309"/>
      <c r="AA911" s="317"/>
      <c r="AB911" s="309"/>
      <c r="AC911" s="297"/>
      <c r="AD911" s="309"/>
      <c r="AE911" s="297"/>
      <c r="AF911" s="297"/>
      <c r="AG911" s="32"/>
      <c r="AH911" s="32"/>
      <c r="AI911" s="326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</row>
    <row r="912" ht="15.75" customHeight="1">
      <c r="A912" s="21"/>
      <c r="B912" s="21"/>
      <c r="C912" s="21"/>
      <c r="D912" s="32"/>
      <c r="E912" s="71"/>
      <c r="F912" s="21"/>
      <c r="G912" s="21"/>
      <c r="H912" s="21"/>
      <c r="I912" s="21"/>
      <c r="J912" s="104"/>
      <c r="K912" s="104"/>
      <c r="L912" s="104"/>
      <c r="M912" s="104"/>
      <c r="N912" s="111"/>
      <c r="O912" s="386"/>
      <c r="P912" s="315"/>
      <c r="Q912" s="104"/>
      <c r="R912" s="104"/>
      <c r="S912" s="326"/>
      <c r="T912" s="111"/>
      <c r="U912" s="329"/>
      <c r="V912" s="253"/>
      <c r="W912" s="253"/>
      <c r="X912" s="104"/>
      <c r="Y912" s="111"/>
      <c r="Z912" s="309"/>
      <c r="AA912" s="317"/>
      <c r="AB912" s="309"/>
      <c r="AC912" s="297"/>
      <c r="AD912" s="309"/>
      <c r="AE912" s="297"/>
      <c r="AF912" s="297"/>
      <c r="AG912" s="32"/>
      <c r="AH912" s="32"/>
      <c r="AI912" s="326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</row>
    <row r="913" ht="15.75" customHeight="1">
      <c r="A913" s="21"/>
      <c r="B913" s="21"/>
      <c r="C913" s="21"/>
      <c r="D913" s="32"/>
      <c r="E913" s="71"/>
      <c r="F913" s="21"/>
      <c r="G913" s="21"/>
      <c r="H913" s="21"/>
      <c r="I913" s="21"/>
      <c r="J913" s="104"/>
      <c r="K913" s="104"/>
      <c r="L913" s="104"/>
      <c r="M913" s="104"/>
      <c r="N913" s="111"/>
      <c r="O913" s="386"/>
      <c r="P913" s="315"/>
      <c r="Q913" s="104"/>
      <c r="R913" s="104"/>
      <c r="S913" s="326"/>
      <c r="T913" s="111"/>
      <c r="U913" s="329"/>
      <c r="V913" s="253"/>
      <c r="W913" s="253"/>
      <c r="X913" s="104"/>
      <c r="Y913" s="111"/>
      <c r="Z913" s="309"/>
      <c r="AA913" s="317"/>
      <c r="AB913" s="309"/>
      <c r="AC913" s="297"/>
      <c r="AD913" s="309"/>
      <c r="AE913" s="297"/>
      <c r="AF913" s="297"/>
      <c r="AG913" s="32"/>
      <c r="AH913" s="32"/>
      <c r="AI913" s="326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</row>
    <row r="914" ht="15.75" customHeight="1">
      <c r="A914" s="21"/>
      <c r="B914" s="21"/>
      <c r="C914" s="21"/>
      <c r="D914" s="32"/>
      <c r="E914" s="71"/>
      <c r="F914" s="21"/>
      <c r="G914" s="21"/>
      <c r="H914" s="21"/>
      <c r="I914" s="21"/>
      <c r="J914" s="104"/>
      <c r="K914" s="104"/>
      <c r="L914" s="104"/>
      <c r="M914" s="104"/>
      <c r="N914" s="111"/>
      <c r="O914" s="386"/>
      <c r="P914" s="315"/>
      <c r="Q914" s="104"/>
      <c r="R914" s="104"/>
      <c r="S914" s="326"/>
      <c r="T914" s="111"/>
      <c r="U914" s="329"/>
      <c r="V914" s="253"/>
      <c r="W914" s="253"/>
      <c r="X914" s="104"/>
      <c r="Y914" s="111"/>
      <c r="Z914" s="309"/>
      <c r="AA914" s="317"/>
      <c r="AB914" s="309"/>
      <c r="AC914" s="297"/>
      <c r="AD914" s="309"/>
      <c r="AE914" s="297"/>
      <c r="AF914" s="297"/>
      <c r="AG914" s="32"/>
      <c r="AH914" s="32"/>
      <c r="AI914" s="326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</row>
    <row r="915" ht="15.75" customHeight="1">
      <c r="A915" s="21"/>
      <c r="B915" s="21"/>
      <c r="C915" s="21"/>
      <c r="D915" s="32"/>
      <c r="E915" s="71"/>
      <c r="F915" s="21"/>
      <c r="G915" s="21"/>
      <c r="H915" s="21"/>
      <c r="I915" s="21"/>
      <c r="J915" s="104"/>
      <c r="K915" s="104"/>
      <c r="L915" s="104"/>
      <c r="M915" s="104"/>
      <c r="N915" s="111"/>
      <c r="O915" s="386"/>
      <c r="P915" s="315"/>
      <c r="Q915" s="104"/>
      <c r="R915" s="104"/>
      <c r="S915" s="326"/>
      <c r="T915" s="111"/>
      <c r="U915" s="329"/>
      <c r="V915" s="253"/>
      <c r="W915" s="253"/>
      <c r="X915" s="104"/>
      <c r="Y915" s="111"/>
      <c r="Z915" s="309"/>
      <c r="AA915" s="317"/>
      <c r="AB915" s="309"/>
      <c r="AC915" s="297"/>
      <c r="AD915" s="309"/>
      <c r="AE915" s="297"/>
      <c r="AF915" s="297"/>
      <c r="AG915" s="32"/>
      <c r="AH915" s="32"/>
      <c r="AI915" s="326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</row>
    <row r="916" ht="15.75" customHeight="1">
      <c r="A916" s="21"/>
      <c r="B916" s="21"/>
      <c r="C916" s="21"/>
      <c r="D916" s="32"/>
      <c r="E916" s="71"/>
      <c r="F916" s="21"/>
      <c r="G916" s="21"/>
      <c r="H916" s="21"/>
      <c r="I916" s="21"/>
      <c r="J916" s="104"/>
      <c r="K916" s="104"/>
      <c r="L916" s="104"/>
      <c r="M916" s="104"/>
      <c r="N916" s="111"/>
      <c r="O916" s="386"/>
      <c r="P916" s="315"/>
      <c r="Q916" s="104"/>
      <c r="R916" s="104"/>
      <c r="S916" s="326"/>
      <c r="T916" s="111"/>
      <c r="U916" s="329"/>
      <c r="V916" s="253"/>
      <c r="W916" s="253"/>
      <c r="X916" s="104"/>
      <c r="Y916" s="111"/>
      <c r="Z916" s="309"/>
      <c r="AA916" s="317"/>
      <c r="AB916" s="309"/>
      <c r="AC916" s="297"/>
      <c r="AD916" s="309"/>
      <c r="AE916" s="297"/>
      <c r="AF916" s="297"/>
      <c r="AG916" s="32"/>
      <c r="AH916" s="32"/>
      <c r="AI916" s="326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</row>
    <row r="917" ht="15.75" customHeight="1">
      <c r="A917" s="21"/>
      <c r="B917" s="21"/>
      <c r="C917" s="21"/>
      <c r="D917" s="32"/>
      <c r="E917" s="71"/>
      <c r="F917" s="21"/>
      <c r="G917" s="21"/>
      <c r="H917" s="21"/>
      <c r="I917" s="21"/>
      <c r="J917" s="104"/>
      <c r="K917" s="104"/>
      <c r="L917" s="104"/>
      <c r="M917" s="104"/>
      <c r="N917" s="111"/>
      <c r="O917" s="386"/>
      <c r="P917" s="315"/>
      <c r="Q917" s="104"/>
      <c r="R917" s="104"/>
      <c r="S917" s="326"/>
      <c r="T917" s="111"/>
      <c r="U917" s="329"/>
      <c r="V917" s="253"/>
      <c r="W917" s="253"/>
      <c r="X917" s="104"/>
      <c r="Y917" s="111"/>
      <c r="Z917" s="309"/>
      <c r="AA917" s="317"/>
      <c r="AB917" s="309"/>
      <c r="AC917" s="297"/>
      <c r="AD917" s="309"/>
      <c r="AE917" s="297"/>
      <c r="AF917" s="297"/>
      <c r="AG917" s="32"/>
      <c r="AH917" s="32"/>
      <c r="AI917" s="326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</row>
    <row r="918" ht="15.75" customHeight="1">
      <c r="A918" s="21"/>
      <c r="B918" s="21"/>
      <c r="C918" s="21"/>
      <c r="D918" s="32"/>
      <c r="E918" s="71"/>
      <c r="F918" s="21"/>
      <c r="G918" s="21"/>
      <c r="H918" s="21"/>
      <c r="I918" s="21"/>
      <c r="J918" s="104"/>
      <c r="K918" s="104"/>
      <c r="L918" s="104"/>
      <c r="M918" s="104"/>
      <c r="N918" s="111"/>
      <c r="O918" s="386"/>
      <c r="P918" s="315"/>
      <c r="Q918" s="104"/>
      <c r="R918" s="104"/>
      <c r="S918" s="326"/>
      <c r="T918" s="111"/>
      <c r="U918" s="329"/>
      <c r="V918" s="253"/>
      <c r="W918" s="253"/>
      <c r="X918" s="104"/>
      <c r="Y918" s="111"/>
      <c r="Z918" s="309"/>
      <c r="AA918" s="317"/>
      <c r="AB918" s="309"/>
      <c r="AC918" s="297"/>
      <c r="AD918" s="309"/>
      <c r="AE918" s="297"/>
      <c r="AF918" s="297"/>
      <c r="AG918" s="32"/>
      <c r="AH918" s="32"/>
      <c r="AI918" s="326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</row>
    <row r="919" ht="15.75" customHeight="1">
      <c r="A919" s="21"/>
      <c r="B919" s="21"/>
      <c r="C919" s="21"/>
      <c r="D919" s="32"/>
      <c r="E919" s="71"/>
      <c r="F919" s="21"/>
      <c r="G919" s="21"/>
      <c r="H919" s="21"/>
      <c r="I919" s="21"/>
      <c r="J919" s="104"/>
      <c r="K919" s="104"/>
      <c r="L919" s="104"/>
      <c r="M919" s="104"/>
      <c r="N919" s="111"/>
      <c r="O919" s="386"/>
      <c r="P919" s="315"/>
      <c r="Q919" s="104"/>
      <c r="R919" s="104"/>
      <c r="S919" s="326"/>
      <c r="T919" s="111"/>
      <c r="U919" s="329"/>
      <c r="V919" s="253"/>
      <c r="W919" s="253"/>
      <c r="X919" s="104"/>
      <c r="Y919" s="111"/>
      <c r="Z919" s="309"/>
      <c r="AA919" s="317"/>
      <c r="AB919" s="309"/>
      <c r="AC919" s="297"/>
      <c r="AD919" s="309"/>
      <c r="AE919" s="297"/>
      <c r="AF919" s="297"/>
      <c r="AG919" s="32"/>
      <c r="AH919" s="32"/>
      <c r="AI919" s="326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</row>
    <row r="920" ht="15.75" customHeight="1">
      <c r="A920" s="21"/>
      <c r="B920" s="21"/>
      <c r="C920" s="21"/>
      <c r="D920" s="32"/>
      <c r="E920" s="71"/>
      <c r="F920" s="21"/>
      <c r="G920" s="21"/>
      <c r="H920" s="21"/>
      <c r="I920" s="21"/>
      <c r="J920" s="104"/>
      <c r="K920" s="104"/>
      <c r="L920" s="104"/>
      <c r="M920" s="104"/>
      <c r="N920" s="111"/>
      <c r="O920" s="386"/>
      <c r="P920" s="315"/>
      <c r="Q920" s="104"/>
      <c r="R920" s="104"/>
      <c r="S920" s="326"/>
      <c r="T920" s="111"/>
      <c r="U920" s="329"/>
      <c r="V920" s="253"/>
      <c r="W920" s="253"/>
      <c r="X920" s="104"/>
      <c r="Y920" s="111"/>
      <c r="Z920" s="309"/>
      <c r="AA920" s="317"/>
      <c r="AB920" s="309"/>
      <c r="AC920" s="297"/>
      <c r="AD920" s="309"/>
      <c r="AE920" s="297"/>
      <c r="AF920" s="297"/>
      <c r="AG920" s="32"/>
      <c r="AH920" s="32"/>
      <c r="AI920" s="326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</row>
    <row r="921" ht="15.75" customHeight="1">
      <c r="A921" s="21"/>
      <c r="B921" s="21"/>
      <c r="C921" s="21"/>
      <c r="D921" s="32"/>
      <c r="E921" s="71"/>
      <c r="F921" s="21"/>
      <c r="G921" s="21"/>
      <c r="H921" s="21"/>
      <c r="I921" s="21"/>
      <c r="J921" s="104"/>
      <c r="K921" s="104"/>
      <c r="L921" s="104"/>
      <c r="M921" s="104"/>
      <c r="N921" s="111"/>
      <c r="O921" s="386"/>
      <c r="P921" s="315"/>
      <c r="Q921" s="104"/>
      <c r="R921" s="104"/>
      <c r="S921" s="326"/>
      <c r="T921" s="111"/>
      <c r="U921" s="329"/>
      <c r="V921" s="253"/>
      <c r="W921" s="253"/>
      <c r="X921" s="104"/>
      <c r="Y921" s="111"/>
      <c r="Z921" s="309"/>
      <c r="AA921" s="317"/>
      <c r="AB921" s="309"/>
      <c r="AC921" s="297"/>
      <c r="AD921" s="309"/>
      <c r="AE921" s="297"/>
      <c r="AF921" s="297"/>
      <c r="AG921" s="32"/>
      <c r="AH921" s="32"/>
      <c r="AI921" s="326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</row>
    <row r="922" ht="15.75" customHeight="1">
      <c r="A922" s="21"/>
      <c r="B922" s="21"/>
      <c r="C922" s="21"/>
      <c r="D922" s="32"/>
      <c r="E922" s="71"/>
      <c r="F922" s="21"/>
      <c r="G922" s="21"/>
      <c r="H922" s="21"/>
      <c r="I922" s="21"/>
      <c r="J922" s="104"/>
      <c r="K922" s="104"/>
      <c r="L922" s="104"/>
      <c r="M922" s="104"/>
      <c r="N922" s="111"/>
      <c r="O922" s="386"/>
      <c r="P922" s="315"/>
      <c r="Q922" s="104"/>
      <c r="R922" s="104"/>
      <c r="S922" s="326"/>
      <c r="T922" s="111"/>
      <c r="U922" s="329"/>
      <c r="V922" s="253"/>
      <c r="W922" s="253"/>
      <c r="X922" s="104"/>
      <c r="Y922" s="111"/>
      <c r="Z922" s="309"/>
      <c r="AA922" s="317"/>
      <c r="AB922" s="309"/>
      <c r="AC922" s="297"/>
      <c r="AD922" s="309"/>
      <c r="AE922" s="297"/>
      <c r="AF922" s="297"/>
      <c r="AG922" s="32"/>
      <c r="AH922" s="32"/>
      <c r="AI922" s="326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</row>
    <row r="923" ht="15.75" customHeight="1">
      <c r="A923" s="21"/>
      <c r="B923" s="21"/>
      <c r="C923" s="21"/>
      <c r="D923" s="32"/>
      <c r="E923" s="71"/>
      <c r="F923" s="21"/>
      <c r="G923" s="21"/>
      <c r="H923" s="21"/>
      <c r="I923" s="21"/>
      <c r="J923" s="104"/>
      <c r="K923" s="104"/>
      <c r="L923" s="104"/>
      <c r="M923" s="104"/>
      <c r="N923" s="111"/>
      <c r="O923" s="386"/>
      <c r="P923" s="315"/>
      <c r="Q923" s="104"/>
      <c r="R923" s="104"/>
      <c r="S923" s="326"/>
      <c r="T923" s="111"/>
      <c r="U923" s="329"/>
      <c r="V923" s="253"/>
      <c r="W923" s="253"/>
      <c r="X923" s="104"/>
      <c r="Y923" s="111"/>
      <c r="Z923" s="309"/>
      <c r="AA923" s="317"/>
      <c r="AB923" s="309"/>
      <c r="AC923" s="297"/>
      <c r="AD923" s="309"/>
      <c r="AE923" s="297"/>
      <c r="AF923" s="297"/>
      <c r="AG923" s="32"/>
      <c r="AH923" s="32"/>
      <c r="AI923" s="326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</row>
    <row r="924" ht="15.75" customHeight="1">
      <c r="A924" s="21"/>
      <c r="B924" s="21"/>
      <c r="C924" s="21"/>
      <c r="D924" s="32"/>
      <c r="E924" s="71"/>
      <c r="F924" s="21"/>
      <c r="G924" s="21"/>
      <c r="H924" s="21"/>
      <c r="I924" s="21"/>
      <c r="J924" s="104"/>
      <c r="K924" s="104"/>
      <c r="L924" s="104"/>
      <c r="M924" s="104"/>
      <c r="N924" s="111"/>
      <c r="O924" s="386"/>
      <c r="P924" s="315"/>
      <c r="Q924" s="104"/>
      <c r="R924" s="104"/>
      <c r="S924" s="326"/>
      <c r="T924" s="111"/>
      <c r="U924" s="329"/>
      <c r="V924" s="253"/>
      <c r="W924" s="253"/>
      <c r="X924" s="104"/>
      <c r="Y924" s="111"/>
      <c r="Z924" s="309"/>
      <c r="AA924" s="317"/>
      <c r="AB924" s="309"/>
      <c r="AC924" s="297"/>
      <c r="AD924" s="309"/>
      <c r="AE924" s="297"/>
      <c r="AF924" s="297"/>
      <c r="AG924" s="32"/>
      <c r="AH924" s="32"/>
      <c r="AI924" s="326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</row>
    <row r="925" ht="15.75" customHeight="1">
      <c r="A925" s="21"/>
      <c r="B925" s="21"/>
      <c r="C925" s="21"/>
      <c r="D925" s="32"/>
      <c r="E925" s="71"/>
      <c r="F925" s="21"/>
      <c r="G925" s="21"/>
      <c r="H925" s="21"/>
      <c r="I925" s="21"/>
      <c r="J925" s="104"/>
      <c r="K925" s="104"/>
      <c r="L925" s="104"/>
      <c r="M925" s="104"/>
      <c r="N925" s="111"/>
      <c r="O925" s="386"/>
      <c r="P925" s="315"/>
      <c r="Q925" s="104"/>
      <c r="R925" s="104"/>
      <c r="S925" s="326"/>
      <c r="T925" s="111"/>
      <c r="U925" s="329"/>
      <c r="V925" s="253"/>
      <c r="W925" s="253"/>
      <c r="X925" s="104"/>
      <c r="Y925" s="111"/>
      <c r="Z925" s="309"/>
      <c r="AA925" s="317"/>
      <c r="AB925" s="309"/>
      <c r="AC925" s="297"/>
      <c r="AD925" s="309"/>
      <c r="AE925" s="297"/>
      <c r="AF925" s="297"/>
      <c r="AG925" s="32"/>
      <c r="AH925" s="32"/>
      <c r="AI925" s="326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</row>
    <row r="926" ht="15.75" customHeight="1">
      <c r="A926" s="21"/>
      <c r="B926" s="21"/>
      <c r="C926" s="21"/>
      <c r="D926" s="32"/>
      <c r="E926" s="71"/>
      <c r="F926" s="21"/>
      <c r="G926" s="21"/>
      <c r="H926" s="21"/>
      <c r="I926" s="21"/>
      <c r="J926" s="104"/>
      <c r="K926" s="104"/>
      <c r="L926" s="104"/>
      <c r="M926" s="104"/>
      <c r="N926" s="111"/>
      <c r="O926" s="386"/>
      <c r="P926" s="315"/>
      <c r="Q926" s="104"/>
      <c r="R926" s="104"/>
      <c r="S926" s="326"/>
      <c r="T926" s="111"/>
      <c r="U926" s="329"/>
      <c r="V926" s="253"/>
      <c r="W926" s="253"/>
      <c r="X926" s="104"/>
      <c r="Y926" s="111"/>
      <c r="Z926" s="309"/>
      <c r="AA926" s="317"/>
      <c r="AB926" s="309"/>
      <c r="AC926" s="297"/>
      <c r="AD926" s="309"/>
      <c r="AE926" s="297"/>
      <c r="AF926" s="297"/>
      <c r="AG926" s="32"/>
      <c r="AH926" s="32"/>
      <c r="AI926" s="326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</row>
    <row r="927" ht="15.75" customHeight="1">
      <c r="A927" s="21"/>
      <c r="B927" s="21"/>
      <c r="C927" s="21"/>
      <c r="D927" s="32"/>
      <c r="E927" s="71"/>
      <c r="F927" s="21"/>
      <c r="G927" s="21"/>
      <c r="H927" s="21"/>
      <c r="I927" s="21"/>
      <c r="J927" s="104"/>
      <c r="K927" s="104"/>
      <c r="L927" s="104"/>
      <c r="M927" s="104"/>
      <c r="N927" s="111"/>
      <c r="O927" s="386"/>
      <c r="P927" s="315"/>
      <c r="Q927" s="104"/>
      <c r="R927" s="104"/>
      <c r="S927" s="326"/>
      <c r="T927" s="111"/>
      <c r="U927" s="329"/>
      <c r="V927" s="253"/>
      <c r="W927" s="253"/>
      <c r="X927" s="104"/>
      <c r="Y927" s="111"/>
      <c r="Z927" s="309"/>
      <c r="AA927" s="317"/>
      <c r="AB927" s="309"/>
      <c r="AC927" s="297"/>
      <c r="AD927" s="309"/>
      <c r="AE927" s="297"/>
      <c r="AF927" s="297"/>
      <c r="AG927" s="32"/>
      <c r="AH927" s="32"/>
      <c r="AI927" s="326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</row>
    <row r="928" ht="15.75" customHeight="1">
      <c r="A928" s="21"/>
      <c r="B928" s="21"/>
      <c r="C928" s="21"/>
      <c r="D928" s="32"/>
      <c r="E928" s="71"/>
      <c r="F928" s="21"/>
      <c r="G928" s="21"/>
      <c r="H928" s="21"/>
      <c r="I928" s="21"/>
      <c r="J928" s="104"/>
      <c r="K928" s="104"/>
      <c r="L928" s="104"/>
      <c r="M928" s="104"/>
      <c r="N928" s="111"/>
      <c r="O928" s="386"/>
      <c r="P928" s="315"/>
      <c r="Q928" s="104"/>
      <c r="R928" s="104"/>
      <c r="S928" s="326"/>
      <c r="T928" s="111"/>
      <c r="U928" s="329"/>
      <c r="V928" s="253"/>
      <c r="W928" s="253"/>
      <c r="X928" s="104"/>
      <c r="Y928" s="111"/>
      <c r="Z928" s="309"/>
      <c r="AA928" s="317"/>
      <c r="AB928" s="309"/>
      <c r="AC928" s="297"/>
      <c r="AD928" s="309"/>
      <c r="AE928" s="297"/>
      <c r="AF928" s="297"/>
      <c r="AG928" s="32"/>
      <c r="AH928" s="32"/>
      <c r="AI928" s="326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</row>
    <row r="929" ht="15.75" customHeight="1">
      <c r="A929" s="21"/>
      <c r="B929" s="21"/>
      <c r="C929" s="21"/>
      <c r="D929" s="32"/>
      <c r="E929" s="71"/>
      <c r="F929" s="21"/>
      <c r="G929" s="21"/>
      <c r="H929" s="21"/>
      <c r="I929" s="21"/>
      <c r="J929" s="104"/>
      <c r="K929" s="104"/>
      <c r="L929" s="104"/>
      <c r="M929" s="104"/>
      <c r="N929" s="111"/>
      <c r="O929" s="386"/>
      <c r="P929" s="315"/>
      <c r="Q929" s="104"/>
      <c r="R929" s="104"/>
      <c r="S929" s="326"/>
      <c r="T929" s="111"/>
      <c r="U929" s="329"/>
      <c r="V929" s="253"/>
      <c r="W929" s="253"/>
      <c r="X929" s="104"/>
      <c r="Y929" s="111"/>
      <c r="Z929" s="309"/>
      <c r="AA929" s="317"/>
      <c r="AB929" s="309"/>
      <c r="AC929" s="297"/>
      <c r="AD929" s="309"/>
      <c r="AE929" s="297"/>
      <c r="AF929" s="297"/>
      <c r="AG929" s="32"/>
      <c r="AH929" s="32"/>
      <c r="AI929" s="326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</row>
    <row r="930" ht="15.75" customHeight="1">
      <c r="A930" s="21"/>
      <c r="B930" s="21"/>
      <c r="C930" s="21"/>
      <c r="D930" s="32"/>
      <c r="E930" s="71"/>
      <c r="F930" s="21"/>
      <c r="G930" s="21"/>
      <c r="H930" s="21"/>
      <c r="I930" s="21"/>
      <c r="J930" s="104"/>
      <c r="K930" s="104"/>
      <c r="L930" s="104"/>
      <c r="M930" s="104"/>
      <c r="N930" s="111"/>
      <c r="O930" s="386"/>
      <c r="P930" s="315"/>
      <c r="Q930" s="104"/>
      <c r="R930" s="104"/>
      <c r="S930" s="326"/>
      <c r="T930" s="111"/>
      <c r="U930" s="329"/>
      <c r="V930" s="253"/>
      <c r="W930" s="253"/>
      <c r="X930" s="104"/>
      <c r="Y930" s="111"/>
      <c r="Z930" s="309"/>
      <c r="AA930" s="317"/>
      <c r="AB930" s="309"/>
      <c r="AC930" s="297"/>
      <c r="AD930" s="309"/>
      <c r="AE930" s="297"/>
      <c r="AF930" s="297"/>
      <c r="AG930" s="32"/>
      <c r="AH930" s="32"/>
      <c r="AI930" s="326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</row>
    <row r="931" ht="15.75" customHeight="1">
      <c r="A931" s="21"/>
      <c r="B931" s="21"/>
      <c r="C931" s="21"/>
      <c r="D931" s="32"/>
      <c r="E931" s="71"/>
      <c r="F931" s="21"/>
      <c r="G931" s="21"/>
      <c r="H931" s="21"/>
      <c r="I931" s="21"/>
      <c r="J931" s="104"/>
      <c r="K931" s="104"/>
      <c r="L931" s="104"/>
      <c r="M931" s="104"/>
      <c r="N931" s="111"/>
      <c r="O931" s="386"/>
      <c r="P931" s="315"/>
      <c r="Q931" s="104"/>
      <c r="R931" s="104"/>
      <c r="S931" s="326"/>
      <c r="T931" s="111"/>
      <c r="U931" s="329"/>
      <c r="V931" s="253"/>
      <c r="W931" s="253"/>
      <c r="X931" s="104"/>
      <c r="Y931" s="111"/>
      <c r="Z931" s="309"/>
      <c r="AA931" s="317"/>
      <c r="AB931" s="309"/>
      <c r="AC931" s="297"/>
      <c r="AD931" s="309"/>
      <c r="AE931" s="297"/>
      <c r="AF931" s="297"/>
      <c r="AG931" s="32"/>
      <c r="AH931" s="32"/>
      <c r="AI931" s="326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</row>
    <row r="932" ht="15.75" customHeight="1">
      <c r="A932" s="21"/>
      <c r="B932" s="21"/>
      <c r="C932" s="21"/>
      <c r="D932" s="32"/>
      <c r="E932" s="71"/>
      <c r="F932" s="21"/>
      <c r="G932" s="21"/>
      <c r="H932" s="21"/>
      <c r="I932" s="21"/>
      <c r="J932" s="104"/>
      <c r="K932" s="104"/>
      <c r="L932" s="104"/>
      <c r="M932" s="104"/>
      <c r="N932" s="111"/>
      <c r="O932" s="386"/>
      <c r="P932" s="315"/>
      <c r="Q932" s="104"/>
      <c r="R932" s="104"/>
      <c r="S932" s="326"/>
      <c r="T932" s="111"/>
      <c r="U932" s="329"/>
      <c r="V932" s="253"/>
      <c r="W932" s="253"/>
      <c r="X932" s="104"/>
      <c r="Y932" s="111"/>
      <c r="Z932" s="309"/>
      <c r="AA932" s="317"/>
      <c r="AB932" s="309"/>
      <c r="AC932" s="297"/>
      <c r="AD932" s="309"/>
      <c r="AE932" s="297"/>
      <c r="AF932" s="297"/>
      <c r="AG932" s="32"/>
      <c r="AH932" s="32"/>
      <c r="AI932" s="326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</row>
    <row r="933" ht="15.75" customHeight="1">
      <c r="A933" s="21"/>
      <c r="B933" s="21"/>
      <c r="C933" s="21"/>
      <c r="D933" s="32"/>
      <c r="E933" s="71"/>
      <c r="F933" s="21"/>
      <c r="G933" s="21"/>
      <c r="H933" s="21"/>
      <c r="I933" s="21"/>
      <c r="J933" s="104"/>
      <c r="K933" s="104"/>
      <c r="L933" s="104"/>
      <c r="M933" s="104"/>
      <c r="N933" s="111"/>
      <c r="O933" s="386"/>
      <c r="P933" s="315"/>
      <c r="Q933" s="104"/>
      <c r="R933" s="104"/>
      <c r="S933" s="326"/>
      <c r="T933" s="111"/>
      <c r="U933" s="329"/>
      <c r="V933" s="253"/>
      <c r="W933" s="253"/>
      <c r="X933" s="104"/>
      <c r="Y933" s="111"/>
      <c r="Z933" s="309"/>
      <c r="AA933" s="317"/>
      <c r="AB933" s="309"/>
      <c r="AC933" s="297"/>
      <c r="AD933" s="309"/>
      <c r="AE933" s="297"/>
      <c r="AF933" s="297"/>
      <c r="AG933" s="32"/>
      <c r="AH933" s="32"/>
      <c r="AI933" s="326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</row>
    <row r="934" ht="15.75" customHeight="1">
      <c r="A934" s="21"/>
      <c r="B934" s="21"/>
      <c r="C934" s="21"/>
      <c r="D934" s="32"/>
      <c r="E934" s="71"/>
      <c r="F934" s="21"/>
      <c r="G934" s="21"/>
      <c r="H934" s="21"/>
      <c r="I934" s="21"/>
      <c r="J934" s="104"/>
      <c r="K934" s="104"/>
      <c r="L934" s="104"/>
      <c r="M934" s="104"/>
      <c r="N934" s="111"/>
      <c r="O934" s="386"/>
      <c r="P934" s="315"/>
      <c r="Q934" s="104"/>
      <c r="R934" s="104"/>
      <c r="S934" s="326"/>
      <c r="T934" s="111"/>
      <c r="U934" s="329"/>
      <c r="V934" s="253"/>
      <c r="W934" s="253"/>
      <c r="X934" s="104"/>
      <c r="Y934" s="111"/>
      <c r="Z934" s="309"/>
      <c r="AA934" s="317"/>
      <c r="AB934" s="309"/>
      <c r="AC934" s="297"/>
      <c r="AD934" s="309"/>
      <c r="AE934" s="297"/>
      <c r="AF934" s="297"/>
      <c r="AG934" s="32"/>
      <c r="AH934" s="32"/>
      <c r="AI934" s="326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</row>
    <row r="935" ht="15.75" customHeight="1">
      <c r="A935" s="21"/>
      <c r="B935" s="21"/>
      <c r="C935" s="21"/>
      <c r="D935" s="32"/>
      <c r="E935" s="71"/>
      <c r="F935" s="21"/>
      <c r="G935" s="21"/>
      <c r="H935" s="21"/>
      <c r="I935" s="21"/>
      <c r="J935" s="104"/>
      <c r="K935" s="104"/>
      <c r="L935" s="104"/>
      <c r="M935" s="104"/>
      <c r="N935" s="111"/>
      <c r="O935" s="386"/>
      <c r="P935" s="315"/>
      <c r="Q935" s="104"/>
      <c r="R935" s="104"/>
      <c r="S935" s="326"/>
      <c r="T935" s="111"/>
      <c r="U935" s="329"/>
      <c r="V935" s="253"/>
      <c r="W935" s="253"/>
      <c r="X935" s="104"/>
      <c r="Y935" s="111"/>
      <c r="Z935" s="309"/>
      <c r="AA935" s="317"/>
      <c r="AB935" s="309"/>
      <c r="AC935" s="297"/>
      <c r="AD935" s="309"/>
      <c r="AE935" s="297"/>
      <c r="AF935" s="297"/>
      <c r="AG935" s="32"/>
      <c r="AH935" s="32"/>
      <c r="AI935" s="326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</row>
  </sheetData>
  <autoFilter ref="$A$160:$AS$219">
    <sortState ref="A160:AS219">
      <sortCondition ref="D160:D219"/>
      <sortCondition ref="I160:I219"/>
      <sortCondition ref="F160:F219"/>
    </sortState>
  </autoFilter>
  <mergeCells count="21">
    <mergeCell ref="D223:H223"/>
    <mergeCell ref="D234:F234"/>
    <mergeCell ref="D269:F269"/>
    <mergeCell ref="D276:P276"/>
    <mergeCell ref="I277:P277"/>
    <mergeCell ref="I278:P278"/>
    <mergeCell ref="U279:Z279"/>
    <mergeCell ref="I285:P285"/>
    <mergeCell ref="I286:P286"/>
    <mergeCell ref="I287:P287"/>
    <mergeCell ref="I288:P288"/>
    <mergeCell ref="I289:P289"/>
    <mergeCell ref="I290:P290"/>
    <mergeCell ref="I291:P291"/>
    <mergeCell ref="I279:P279"/>
    <mergeCell ref="I280:P280"/>
    <mergeCell ref="U280:Z280"/>
    <mergeCell ref="I281:P281"/>
    <mergeCell ref="I282:P282"/>
    <mergeCell ref="I283:P283"/>
    <mergeCell ref="I284:P284"/>
  </mergeCells>
  <conditionalFormatting sqref="Z1:AF935">
    <cfRule type="cellIs" dxfId="4" priority="1" operator="equal">
      <formula>"TRUE"</formula>
    </cfRule>
  </conditionalFormatting>
  <conditionalFormatting sqref="Z1:AF935">
    <cfRule type="cellIs" dxfId="1" priority="2" operator="equal">
      <formula>"FALSE"</formula>
    </cfRule>
  </conditionalFormatting>
  <conditionalFormatting sqref="X161:Y219">
    <cfRule type="cellIs" dxfId="0" priority="3" operator="equal">
      <formula>"TRUE"</formula>
    </cfRule>
  </conditionalFormatting>
  <conditionalFormatting sqref="X161:Y219">
    <cfRule type="cellIs" dxfId="1" priority="4" operator="equal">
      <formula>"FALSE"</formula>
    </cfRule>
  </conditionalFormatting>
  <conditionalFormatting sqref="X1:X935">
    <cfRule type="expression" dxfId="5" priority="5">
      <formula>X1&gt;=PERCENTILE($X$1:X$935, 0.9)</formula>
    </cfRule>
  </conditionalFormatting>
  <conditionalFormatting sqref="W1:W159">
    <cfRule type="expression" dxfId="5" priority="6">
      <formula>W1&gt;=PERCENTILE($W$1:W$159, 0.9)</formula>
    </cfRule>
  </conditionalFormatting>
  <printOptions gridLines="1"/>
  <pageMargins bottom="0.7" footer="0.0" header="0.0" left="0.31" right="0.25" top="0.62"/>
  <pageSetup orientation="landscape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88"/>
    <col customWidth="1" min="2" max="2" width="12.88"/>
    <col customWidth="1" min="3" max="3" width="9.88"/>
    <col customWidth="1" min="4" max="4" width="12.88"/>
    <col customWidth="1" min="5" max="5" width="4.13"/>
    <col customWidth="1" min="6" max="6" width="4.25"/>
    <col customWidth="1" min="7" max="11" width="10.0"/>
  </cols>
  <sheetData>
    <row r="1" ht="89.25" customHeight="1">
      <c r="A1" s="387" t="s">
        <v>379</v>
      </c>
      <c r="B1" s="388" t="s">
        <v>1111</v>
      </c>
      <c r="C1" s="389" t="s">
        <v>14</v>
      </c>
      <c r="D1" s="390" t="s">
        <v>15</v>
      </c>
      <c r="E1" s="391" t="s">
        <v>18</v>
      </c>
      <c r="F1" s="392" t="s">
        <v>588</v>
      </c>
      <c r="G1" s="393"/>
      <c r="H1" s="14"/>
      <c r="I1" s="14"/>
      <c r="J1" s="14"/>
      <c r="K1" s="14"/>
    </row>
    <row r="2" ht="15.75" customHeight="1">
      <c r="A2" s="394">
        <v>1.0</v>
      </c>
      <c r="B2" s="395" t="s">
        <v>818</v>
      </c>
      <c r="C2" s="395" t="s">
        <v>819</v>
      </c>
      <c r="D2" s="396" t="s">
        <v>820</v>
      </c>
      <c r="E2" s="397" t="s">
        <v>0</v>
      </c>
      <c r="F2" s="398">
        <v>40.0</v>
      </c>
      <c r="G2" s="399"/>
      <c r="H2" s="14"/>
      <c r="I2" s="14"/>
      <c r="J2" s="14"/>
      <c r="K2" s="14"/>
    </row>
    <row r="3" ht="15.75" customHeight="1">
      <c r="A3" s="400">
        <f t="shared" ref="A3:A12" si="1">A2+1</f>
        <v>2</v>
      </c>
      <c r="B3" s="32" t="s">
        <v>821</v>
      </c>
      <c r="C3" s="32" t="s">
        <v>822</v>
      </c>
      <c r="D3" s="15" t="s">
        <v>823</v>
      </c>
      <c r="E3" s="21" t="s">
        <v>0</v>
      </c>
      <c r="F3" s="194">
        <v>40.0</v>
      </c>
      <c r="G3" s="399"/>
      <c r="H3" s="14"/>
      <c r="I3" s="14"/>
      <c r="J3" s="14"/>
      <c r="K3" s="14"/>
    </row>
    <row r="4" ht="15.75" hidden="1" customHeight="1">
      <c r="A4" s="400">
        <f t="shared" si="1"/>
        <v>3</v>
      </c>
      <c r="B4" s="32" t="s">
        <v>824</v>
      </c>
      <c r="C4" s="32" t="s">
        <v>751</v>
      </c>
      <c r="D4" s="15" t="s">
        <v>825</v>
      </c>
      <c r="E4" s="21" t="s">
        <v>0</v>
      </c>
      <c r="F4" s="194">
        <v>20.0</v>
      </c>
      <c r="G4" s="399"/>
      <c r="H4" s="14"/>
      <c r="I4" s="14"/>
      <c r="J4" s="14"/>
      <c r="K4" s="14"/>
    </row>
    <row r="5" ht="15.75" customHeight="1">
      <c r="A5" s="400">
        <f t="shared" si="1"/>
        <v>4</v>
      </c>
      <c r="B5" s="32" t="s">
        <v>826</v>
      </c>
      <c r="C5" s="32" t="s">
        <v>353</v>
      </c>
      <c r="D5" s="15" t="s">
        <v>44</v>
      </c>
      <c r="E5" s="21" t="s">
        <v>0</v>
      </c>
      <c r="F5" s="194">
        <v>40.0</v>
      </c>
      <c r="G5" s="399"/>
      <c r="H5" s="14"/>
      <c r="I5" s="14"/>
      <c r="J5" s="14"/>
      <c r="K5" s="14"/>
    </row>
    <row r="6" ht="15.75" hidden="1" customHeight="1">
      <c r="A6" s="400">
        <f t="shared" si="1"/>
        <v>5</v>
      </c>
      <c r="B6" s="32" t="s">
        <v>827</v>
      </c>
      <c r="C6" s="32" t="s">
        <v>828</v>
      </c>
      <c r="D6" s="15" t="s">
        <v>610</v>
      </c>
      <c r="E6" s="21" t="s">
        <v>0</v>
      </c>
      <c r="F6" s="194">
        <v>10.0</v>
      </c>
      <c r="G6" s="399"/>
      <c r="H6" s="14"/>
      <c r="I6" s="14"/>
      <c r="J6" s="14"/>
      <c r="K6" s="14"/>
    </row>
    <row r="7" ht="15.75" hidden="1" customHeight="1">
      <c r="A7" s="400">
        <f t="shared" si="1"/>
        <v>6</v>
      </c>
      <c r="B7" s="32" t="s">
        <v>763</v>
      </c>
      <c r="C7" s="32" t="s">
        <v>309</v>
      </c>
      <c r="D7" s="15" t="s">
        <v>829</v>
      </c>
      <c r="E7" s="21" t="s">
        <v>0</v>
      </c>
      <c r="F7" s="194">
        <v>20.0</v>
      </c>
      <c r="G7" s="399"/>
      <c r="H7" s="14"/>
      <c r="I7" s="14"/>
      <c r="J7" s="14"/>
      <c r="K7" s="14"/>
    </row>
    <row r="8" ht="15.75" customHeight="1">
      <c r="A8" s="400">
        <f t="shared" si="1"/>
        <v>7</v>
      </c>
      <c r="B8" s="32" t="s">
        <v>830</v>
      </c>
      <c r="C8" s="32" t="s">
        <v>831</v>
      </c>
      <c r="D8" s="15" t="s">
        <v>832</v>
      </c>
      <c r="E8" s="21" t="s">
        <v>0</v>
      </c>
      <c r="F8" s="194">
        <v>40.0</v>
      </c>
      <c r="G8" s="399"/>
      <c r="H8" s="14"/>
      <c r="I8" s="14"/>
      <c r="J8" s="14"/>
      <c r="K8" s="14"/>
    </row>
    <row r="9" ht="15.75" customHeight="1">
      <c r="A9" s="400">
        <f t="shared" si="1"/>
        <v>8</v>
      </c>
      <c r="B9" s="32" t="s">
        <v>833</v>
      </c>
      <c r="C9" s="32" t="s">
        <v>834</v>
      </c>
      <c r="D9" s="15" t="s">
        <v>44</v>
      </c>
      <c r="E9" s="401" t="s">
        <v>0</v>
      </c>
      <c r="F9" s="194">
        <v>40.0</v>
      </c>
      <c r="G9" s="399"/>
      <c r="H9" s="14"/>
      <c r="I9" s="14"/>
      <c r="J9" s="14"/>
      <c r="K9" s="14"/>
    </row>
    <row r="10" ht="15.75" customHeight="1">
      <c r="A10" s="400">
        <f t="shared" si="1"/>
        <v>9</v>
      </c>
      <c r="B10" s="32" t="s">
        <v>835</v>
      </c>
      <c r="C10" s="32" t="s">
        <v>836</v>
      </c>
      <c r="D10" s="15" t="s">
        <v>823</v>
      </c>
      <c r="E10" s="21" t="s">
        <v>0</v>
      </c>
      <c r="F10" s="194">
        <v>40.0</v>
      </c>
      <c r="G10" s="399"/>
      <c r="H10" s="14"/>
      <c r="I10" s="14"/>
      <c r="J10" s="14"/>
      <c r="K10" s="14"/>
    </row>
    <row r="11" ht="15.75" customHeight="1">
      <c r="A11" s="400">
        <f t="shared" si="1"/>
        <v>10</v>
      </c>
      <c r="B11" s="32" t="s">
        <v>837</v>
      </c>
      <c r="C11" s="32" t="s">
        <v>838</v>
      </c>
      <c r="D11" s="15" t="s">
        <v>839</v>
      </c>
      <c r="E11" s="21" t="s">
        <v>0</v>
      </c>
      <c r="F11" s="194">
        <v>40.0</v>
      </c>
      <c r="G11" s="399"/>
      <c r="H11" s="14"/>
      <c r="I11" s="14"/>
      <c r="J11" s="14"/>
      <c r="K11" s="14"/>
    </row>
    <row r="12" ht="15.75" customHeight="1">
      <c r="A12" s="400">
        <f t="shared" si="1"/>
        <v>11</v>
      </c>
      <c r="B12" s="32" t="s">
        <v>840</v>
      </c>
      <c r="C12" s="32" t="s">
        <v>637</v>
      </c>
      <c r="D12" s="15" t="s">
        <v>610</v>
      </c>
      <c r="E12" s="401" t="s">
        <v>0</v>
      </c>
      <c r="F12" s="194">
        <v>40.0</v>
      </c>
      <c r="G12" s="399"/>
      <c r="H12" s="14"/>
      <c r="I12" s="14"/>
      <c r="J12" s="14"/>
      <c r="K12" s="14"/>
    </row>
    <row r="13" ht="15.75" customHeight="1">
      <c r="A13" s="400">
        <f>A12+1</f>
        <v>12</v>
      </c>
      <c r="B13" s="32" t="s">
        <v>818</v>
      </c>
      <c r="C13" s="32" t="s">
        <v>843</v>
      </c>
      <c r="D13" s="15" t="s">
        <v>823</v>
      </c>
      <c r="E13" s="21" t="s">
        <v>1</v>
      </c>
      <c r="F13" s="402">
        <v>40.0</v>
      </c>
      <c r="G13" s="399"/>
      <c r="H13" s="14"/>
      <c r="I13" s="14"/>
      <c r="J13" s="14"/>
      <c r="K13" s="14"/>
    </row>
    <row r="14" ht="15.75" customHeight="1">
      <c r="A14" s="400">
        <f t="shared" ref="A14:A251" si="2">A13+1</f>
        <v>13</v>
      </c>
      <c r="B14" s="32" t="s">
        <v>844</v>
      </c>
      <c r="C14" s="32" t="s">
        <v>845</v>
      </c>
      <c r="D14" s="15" t="s">
        <v>825</v>
      </c>
      <c r="E14" s="21" t="s">
        <v>1</v>
      </c>
      <c r="F14" s="402">
        <v>40.0</v>
      </c>
      <c r="G14" s="399"/>
      <c r="H14" s="14"/>
      <c r="I14" s="14"/>
      <c r="J14" s="14"/>
      <c r="K14" s="14"/>
    </row>
    <row r="15" ht="15.75" hidden="1" customHeight="1">
      <c r="A15" s="400">
        <f t="shared" si="2"/>
        <v>14</v>
      </c>
      <c r="B15" s="32" t="s">
        <v>846</v>
      </c>
      <c r="C15" s="32" t="s">
        <v>159</v>
      </c>
      <c r="D15" s="15" t="s">
        <v>610</v>
      </c>
      <c r="E15" s="21" t="s">
        <v>1</v>
      </c>
      <c r="F15" s="402">
        <v>20.0</v>
      </c>
      <c r="G15" s="399"/>
      <c r="H15" s="14"/>
      <c r="I15" s="14"/>
      <c r="J15" s="14"/>
      <c r="K15" s="14"/>
    </row>
    <row r="16" ht="15.75" customHeight="1">
      <c r="A16" s="400">
        <f t="shared" si="2"/>
        <v>15</v>
      </c>
      <c r="B16" s="32" t="s">
        <v>847</v>
      </c>
      <c r="C16" s="32" t="s">
        <v>848</v>
      </c>
      <c r="D16" s="15" t="s">
        <v>849</v>
      </c>
      <c r="E16" s="21" t="s">
        <v>1</v>
      </c>
      <c r="F16" s="402">
        <v>40.0</v>
      </c>
      <c r="G16" s="399"/>
      <c r="H16" s="14"/>
      <c r="I16" s="14"/>
      <c r="J16" s="14"/>
      <c r="K16" s="14"/>
    </row>
    <row r="17" ht="15.75" customHeight="1">
      <c r="A17" s="400">
        <f t="shared" si="2"/>
        <v>16</v>
      </c>
      <c r="B17" s="32" t="s">
        <v>850</v>
      </c>
      <c r="C17" s="32" t="s">
        <v>851</v>
      </c>
      <c r="D17" s="15" t="s">
        <v>820</v>
      </c>
      <c r="E17" s="21" t="s">
        <v>1</v>
      </c>
      <c r="F17" s="403">
        <v>40.0</v>
      </c>
      <c r="G17" s="399"/>
      <c r="H17" s="14"/>
      <c r="I17" s="14"/>
      <c r="J17" s="14"/>
      <c r="K17" s="14"/>
    </row>
    <row r="18" ht="15.75" customHeight="1">
      <c r="A18" s="400">
        <f t="shared" si="2"/>
        <v>17</v>
      </c>
      <c r="B18" s="32" t="s">
        <v>852</v>
      </c>
      <c r="C18" s="32" t="s">
        <v>853</v>
      </c>
      <c r="D18" s="15" t="s">
        <v>854</v>
      </c>
      <c r="E18" s="21" t="s">
        <v>1</v>
      </c>
      <c r="F18" s="402">
        <v>40.0</v>
      </c>
      <c r="G18" s="399"/>
      <c r="H18" s="14"/>
      <c r="I18" s="14"/>
      <c r="J18" s="14"/>
      <c r="K18" s="14"/>
    </row>
    <row r="19" ht="15.75" customHeight="1">
      <c r="A19" s="400">
        <f t="shared" si="2"/>
        <v>18</v>
      </c>
      <c r="B19" s="32" t="s">
        <v>109</v>
      </c>
      <c r="C19" s="32" t="s">
        <v>276</v>
      </c>
      <c r="D19" s="15" t="s">
        <v>610</v>
      </c>
      <c r="E19" s="21" t="s">
        <v>1</v>
      </c>
      <c r="F19" s="402">
        <v>40.0</v>
      </c>
      <c r="G19" s="399"/>
      <c r="H19" s="14"/>
      <c r="I19" s="14"/>
      <c r="J19" s="14"/>
      <c r="K19" s="14"/>
    </row>
    <row r="20" ht="15.75" customHeight="1">
      <c r="A20" s="400">
        <f t="shared" si="2"/>
        <v>19</v>
      </c>
      <c r="B20" s="32" t="s">
        <v>855</v>
      </c>
      <c r="C20" s="32" t="s">
        <v>856</v>
      </c>
      <c r="D20" s="15" t="s">
        <v>820</v>
      </c>
      <c r="E20" s="21" t="s">
        <v>1</v>
      </c>
      <c r="F20" s="402">
        <v>40.0</v>
      </c>
      <c r="G20" s="399"/>
      <c r="H20" s="14"/>
      <c r="I20" s="14"/>
      <c r="J20" s="14"/>
      <c r="K20" s="14"/>
    </row>
    <row r="21" ht="15.75" customHeight="1">
      <c r="A21" s="400">
        <f t="shared" si="2"/>
        <v>20</v>
      </c>
      <c r="B21" s="32" t="s">
        <v>857</v>
      </c>
      <c r="C21" s="32" t="s">
        <v>858</v>
      </c>
      <c r="D21" s="15" t="s">
        <v>854</v>
      </c>
      <c r="E21" s="21" t="s">
        <v>1</v>
      </c>
      <c r="F21" s="403">
        <v>40.0</v>
      </c>
      <c r="G21" s="399"/>
      <c r="H21" s="14"/>
      <c r="I21" s="14"/>
      <c r="J21" s="14"/>
      <c r="K21" s="14"/>
    </row>
    <row r="22" ht="15.75" customHeight="1">
      <c r="A22" s="400">
        <f t="shared" si="2"/>
        <v>21</v>
      </c>
      <c r="B22" s="32" t="s">
        <v>859</v>
      </c>
      <c r="C22" s="32" t="s">
        <v>860</v>
      </c>
      <c r="D22" s="15" t="s">
        <v>823</v>
      </c>
      <c r="E22" s="21" t="s">
        <v>1</v>
      </c>
      <c r="F22" s="402">
        <v>40.0</v>
      </c>
      <c r="G22" s="399"/>
      <c r="H22" s="14"/>
      <c r="I22" s="14"/>
      <c r="J22" s="14"/>
      <c r="K22" s="14"/>
    </row>
    <row r="23" ht="15.75" hidden="1" customHeight="1">
      <c r="A23" s="400">
        <f t="shared" si="2"/>
        <v>22</v>
      </c>
      <c r="B23" s="32" t="s">
        <v>862</v>
      </c>
      <c r="C23" s="32" t="s">
        <v>185</v>
      </c>
      <c r="D23" s="15" t="s">
        <v>825</v>
      </c>
      <c r="E23" s="21" t="s">
        <v>2</v>
      </c>
      <c r="F23" s="402">
        <v>20.0</v>
      </c>
      <c r="G23" s="399"/>
      <c r="H23" s="14"/>
      <c r="I23" s="14"/>
      <c r="J23" s="14"/>
      <c r="K23" s="14"/>
    </row>
    <row r="24" ht="15.75" customHeight="1">
      <c r="A24" s="400">
        <f t="shared" si="2"/>
        <v>23</v>
      </c>
      <c r="B24" s="32" t="s">
        <v>863</v>
      </c>
      <c r="C24" s="32" t="s">
        <v>192</v>
      </c>
      <c r="D24" s="15" t="s">
        <v>849</v>
      </c>
      <c r="E24" s="21" t="s">
        <v>2</v>
      </c>
      <c r="F24" s="402">
        <v>40.0</v>
      </c>
      <c r="G24" s="399"/>
      <c r="H24" s="14"/>
      <c r="I24" s="14"/>
      <c r="J24" s="14"/>
      <c r="K24" s="14"/>
    </row>
    <row r="25" ht="15.75" customHeight="1">
      <c r="A25" s="400">
        <f t="shared" si="2"/>
        <v>24</v>
      </c>
      <c r="B25" s="32" t="s">
        <v>864</v>
      </c>
      <c r="C25" s="32" t="s">
        <v>865</v>
      </c>
      <c r="D25" s="15" t="s">
        <v>823</v>
      </c>
      <c r="E25" s="21" t="s">
        <v>2</v>
      </c>
      <c r="F25" s="402">
        <v>40.0</v>
      </c>
      <c r="G25" s="399"/>
      <c r="H25" s="14"/>
      <c r="I25" s="14"/>
      <c r="J25" s="14"/>
      <c r="K25" s="14"/>
    </row>
    <row r="26" ht="15.75" customHeight="1">
      <c r="A26" s="400">
        <f t="shared" si="2"/>
        <v>25</v>
      </c>
      <c r="B26" s="32" t="s">
        <v>866</v>
      </c>
      <c r="C26" s="32" t="s">
        <v>867</v>
      </c>
      <c r="D26" s="15" t="s">
        <v>820</v>
      </c>
      <c r="E26" s="21" t="s">
        <v>2</v>
      </c>
      <c r="F26" s="403">
        <v>40.0</v>
      </c>
      <c r="G26" s="399"/>
      <c r="H26" s="14"/>
      <c r="I26" s="14"/>
      <c r="J26" s="14"/>
      <c r="K26" s="14"/>
    </row>
    <row r="27" ht="15.75" hidden="1" customHeight="1">
      <c r="A27" s="400">
        <f t="shared" si="2"/>
        <v>26</v>
      </c>
      <c r="B27" s="32" t="s">
        <v>868</v>
      </c>
      <c r="C27" s="32" t="s">
        <v>869</v>
      </c>
      <c r="D27" s="15" t="s">
        <v>610</v>
      </c>
      <c r="E27" s="21" t="s">
        <v>2</v>
      </c>
      <c r="F27" s="402">
        <v>20.0</v>
      </c>
      <c r="G27" s="399"/>
      <c r="H27" s="14"/>
      <c r="I27" s="14"/>
      <c r="J27" s="14"/>
      <c r="K27" s="14"/>
    </row>
    <row r="28" ht="15.75" hidden="1" customHeight="1">
      <c r="A28" s="400">
        <f t="shared" si="2"/>
        <v>27</v>
      </c>
      <c r="B28" s="32" t="s">
        <v>870</v>
      </c>
      <c r="C28" s="32" t="s">
        <v>871</v>
      </c>
      <c r="D28" s="15" t="s">
        <v>854</v>
      </c>
      <c r="E28" s="21" t="s">
        <v>2</v>
      </c>
      <c r="F28" s="402">
        <v>20.0</v>
      </c>
      <c r="G28" s="399"/>
      <c r="H28" s="14"/>
      <c r="I28" s="14"/>
      <c r="J28" s="14"/>
      <c r="K28" s="14"/>
    </row>
    <row r="29" ht="15.75" customHeight="1">
      <c r="A29" s="400">
        <f t="shared" si="2"/>
        <v>28</v>
      </c>
      <c r="B29" s="32" t="s">
        <v>872</v>
      </c>
      <c r="C29" s="32" t="s">
        <v>873</v>
      </c>
      <c r="D29" s="15" t="s">
        <v>47</v>
      </c>
      <c r="E29" s="21" t="s">
        <v>2</v>
      </c>
      <c r="F29" s="402">
        <v>40.0</v>
      </c>
      <c r="G29" s="399"/>
      <c r="H29" s="14"/>
      <c r="I29" s="14"/>
      <c r="J29" s="14"/>
      <c r="K29" s="14"/>
    </row>
    <row r="30" ht="15.75" hidden="1" customHeight="1">
      <c r="A30" s="400">
        <f t="shared" si="2"/>
        <v>29</v>
      </c>
      <c r="B30" s="32" t="s">
        <v>874</v>
      </c>
      <c r="C30" s="32" t="s">
        <v>697</v>
      </c>
      <c r="D30" s="15" t="s">
        <v>854</v>
      </c>
      <c r="E30" s="21" t="s">
        <v>2</v>
      </c>
      <c r="F30" s="402">
        <v>20.0</v>
      </c>
      <c r="G30" s="399"/>
      <c r="H30" s="14"/>
      <c r="I30" s="14"/>
      <c r="J30" s="14"/>
      <c r="K30" s="14"/>
    </row>
    <row r="31" ht="15.75" customHeight="1">
      <c r="A31" s="400">
        <f t="shared" si="2"/>
        <v>30</v>
      </c>
      <c r="B31" s="32" t="s">
        <v>875</v>
      </c>
      <c r="C31" s="32" t="s">
        <v>876</v>
      </c>
      <c r="D31" s="15" t="s">
        <v>825</v>
      </c>
      <c r="E31" s="21" t="s">
        <v>2</v>
      </c>
      <c r="F31" s="194">
        <v>40.0</v>
      </c>
      <c r="G31" s="399"/>
      <c r="H31" s="14"/>
      <c r="I31" s="14"/>
      <c r="J31" s="14"/>
      <c r="K31" s="14"/>
    </row>
    <row r="32" ht="15.75" customHeight="1">
      <c r="A32" s="400">
        <f t="shared" si="2"/>
        <v>31</v>
      </c>
      <c r="B32" s="32" t="s">
        <v>306</v>
      </c>
      <c r="C32" s="32" t="s">
        <v>877</v>
      </c>
      <c r="D32" s="15" t="s">
        <v>610</v>
      </c>
      <c r="E32" s="21" t="s">
        <v>2</v>
      </c>
      <c r="F32" s="194">
        <v>40.0</v>
      </c>
      <c r="G32" s="399"/>
      <c r="H32" s="14"/>
      <c r="I32" s="14"/>
      <c r="J32" s="14"/>
      <c r="K32" s="14"/>
    </row>
    <row r="33" ht="15.75" hidden="1" customHeight="1">
      <c r="A33" s="400">
        <f t="shared" si="2"/>
        <v>32</v>
      </c>
      <c r="B33" s="32" t="s">
        <v>306</v>
      </c>
      <c r="C33" s="32" t="s">
        <v>524</v>
      </c>
      <c r="D33" s="15" t="s">
        <v>878</v>
      </c>
      <c r="E33" s="21" t="s">
        <v>2</v>
      </c>
      <c r="F33" s="194">
        <v>20.0</v>
      </c>
      <c r="G33" s="399"/>
      <c r="H33" s="14"/>
      <c r="I33" s="14"/>
      <c r="J33" s="14"/>
      <c r="K33" s="14"/>
    </row>
    <row r="34" ht="15.75" customHeight="1">
      <c r="A34" s="400">
        <f t="shared" si="2"/>
        <v>33</v>
      </c>
      <c r="B34" s="32" t="s">
        <v>879</v>
      </c>
      <c r="C34" s="32" t="s">
        <v>805</v>
      </c>
      <c r="D34" s="15" t="s">
        <v>820</v>
      </c>
      <c r="E34" s="21" t="s">
        <v>2</v>
      </c>
      <c r="F34" s="194">
        <v>40.0</v>
      </c>
      <c r="G34" s="399"/>
      <c r="H34" s="14"/>
      <c r="I34" s="14"/>
      <c r="J34" s="14"/>
      <c r="K34" s="14"/>
    </row>
    <row r="35" ht="15.75" customHeight="1">
      <c r="A35" s="400">
        <f t="shared" si="2"/>
        <v>34</v>
      </c>
      <c r="B35" s="160" t="s">
        <v>881</v>
      </c>
      <c r="C35" s="160" t="s">
        <v>882</v>
      </c>
      <c r="D35" s="62" t="s">
        <v>839</v>
      </c>
      <c r="E35" s="162" t="s">
        <v>3</v>
      </c>
      <c r="F35" s="404">
        <v>40.0</v>
      </c>
      <c r="G35" s="399"/>
      <c r="H35" s="14"/>
      <c r="I35" s="14"/>
      <c r="J35" s="14"/>
      <c r="K35" s="14"/>
    </row>
    <row r="36" ht="15.75" customHeight="1">
      <c r="A36" s="400">
        <f t="shared" si="2"/>
        <v>35</v>
      </c>
      <c r="B36" s="32" t="s">
        <v>883</v>
      </c>
      <c r="C36" s="32" t="s">
        <v>884</v>
      </c>
      <c r="D36" s="15" t="s">
        <v>825</v>
      </c>
      <c r="E36" s="21" t="s">
        <v>3</v>
      </c>
      <c r="F36" s="194">
        <v>40.0</v>
      </c>
      <c r="G36" s="399"/>
      <c r="H36" s="14"/>
      <c r="I36" s="14"/>
      <c r="J36" s="14"/>
      <c r="K36" s="14"/>
    </row>
    <row r="37" ht="15.75" customHeight="1">
      <c r="A37" s="400">
        <f t="shared" si="2"/>
        <v>36</v>
      </c>
      <c r="B37" s="32" t="s">
        <v>885</v>
      </c>
      <c r="C37" s="32" t="s">
        <v>886</v>
      </c>
      <c r="D37" s="15" t="s">
        <v>887</v>
      </c>
      <c r="E37" s="21" t="s">
        <v>3</v>
      </c>
      <c r="F37" s="194">
        <v>40.0</v>
      </c>
      <c r="G37" s="399"/>
      <c r="H37" s="14"/>
      <c r="I37" s="14"/>
      <c r="J37" s="14"/>
      <c r="K37" s="14"/>
    </row>
    <row r="38" ht="15.75" customHeight="1">
      <c r="A38" s="400">
        <f t="shared" si="2"/>
        <v>37</v>
      </c>
      <c r="B38" s="32" t="s">
        <v>306</v>
      </c>
      <c r="C38" s="32" t="s">
        <v>888</v>
      </c>
      <c r="D38" s="15" t="s">
        <v>889</v>
      </c>
      <c r="E38" s="21" t="s">
        <v>3</v>
      </c>
      <c r="F38" s="194">
        <v>40.0</v>
      </c>
      <c r="G38" s="399"/>
      <c r="H38" s="14"/>
      <c r="I38" s="14"/>
      <c r="J38" s="14"/>
      <c r="K38" s="14"/>
    </row>
    <row r="39" ht="15.75" customHeight="1">
      <c r="A39" s="400">
        <f t="shared" si="2"/>
        <v>38</v>
      </c>
      <c r="B39" s="32" t="s">
        <v>890</v>
      </c>
      <c r="C39" s="32" t="s">
        <v>891</v>
      </c>
      <c r="D39" s="15" t="s">
        <v>829</v>
      </c>
      <c r="E39" s="21" t="s">
        <v>3</v>
      </c>
      <c r="F39" s="194">
        <v>40.0</v>
      </c>
      <c r="G39" s="399"/>
      <c r="H39" s="14"/>
      <c r="I39" s="14"/>
      <c r="J39" s="14"/>
      <c r="K39" s="14"/>
    </row>
    <row r="40" ht="15.75" customHeight="1">
      <c r="A40" s="400">
        <f t="shared" si="2"/>
        <v>39</v>
      </c>
      <c r="B40" s="32" t="s">
        <v>892</v>
      </c>
      <c r="C40" s="32" t="s">
        <v>893</v>
      </c>
      <c r="D40" s="15" t="s">
        <v>610</v>
      </c>
      <c r="E40" s="21" t="s">
        <v>3</v>
      </c>
      <c r="F40" s="194">
        <v>40.0</v>
      </c>
      <c r="G40" s="399"/>
      <c r="H40" s="14"/>
      <c r="I40" s="14"/>
      <c r="J40" s="14"/>
      <c r="K40" s="14"/>
    </row>
    <row r="41" ht="15.75" customHeight="1">
      <c r="A41" s="400">
        <f t="shared" si="2"/>
        <v>40</v>
      </c>
      <c r="B41" s="32" t="s">
        <v>208</v>
      </c>
      <c r="C41" s="32" t="s">
        <v>894</v>
      </c>
      <c r="D41" s="15" t="s">
        <v>829</v>
      </c>
      <c r="E41" s="21" t="s">
        <v>3</v>
      </c>
      <c r="F41" s="194">
        <v>40.0</v>
      </c>
      <c r="G41" s="399"/>
      <c r="H41" s="14"/>
      <c r="I41" s="14"/>
      <c r="J41" s="14"/>
      <c r="K41" s="14"/>
    </row>
    <row r="42" ht="15.75" customHeight="1">
      <c r="A42" s="400">
        <f t="shared" si="2"/>
        <v>41</v>
      </c>
      <c r="B42" s="32" t="s">
        <v>440</v>
      </c>
      <c r="C42" s="32" t="s">
        <v>895</v>
      </c>
      <c r="D42" s="15" t="s">
        <v>825</v>
      </c>
      <c r="E42" s="21" t="s">
        <v>3</v>
      </c>
      <c r="F42" s="194">
        <v>40.0</v>
      </c>
      <c r="G42" s="399"/>
      <c r="H42" s="14"/>
      <c r="I42" s="14"/>
      <c r="J42" s="14"/>
      <c r="K42" s="14"/>
    </row>
    <row r="43" ht="15.75" customHeight="1">
      <c r="A43" s="400">
        <f t="shared" si="2"/>
        <v>42</v>
      </c>
      <c r="B43" s="32" t="s">
        <v>896</v>
      </c>
      <c r="C43" s="32" t="s">
        <v>637</v>
      </c>
      <c r="D43" s="15" t="s">
        <v>849</v>
      </c>
      <c r="E43" s="21" t="s">
        <v>3</v>
      </c>
      <c r="F43" s="194">
        <v>40.0</v>
      </c>
      <c r="G43" s="399"/>
      <c r="H43" s="14"/>
      <c r="I43" s="14"/>
      <c r="J43" s="14"/>
      <c r="K43" s="14"/>
    </row>
    <row r="44" ht="15.75" customHeight="1">
      <c r="A44" s="400">
        <f t="shared" si="2"/>
        <v>43</v>
      </c>
      <c r="B44" s="32" t="s">
        <v>897</v>
      </c>
      <c r="C44" s="32" t="s">
        <v>898</v>
      </c>
      <c r="D44" s="15" t="s">
        <v>854</v>
      </c>
      <c r="E44" s="21" t="s">
        <v>3</v>
      </c>
      <c r="F44" s="194">
        <v>40.0</v>
      </c>
      <c r="G44" s="399"/>
      <c r="H44" s="14"/>
      <c r="I44" s="14"/>
      <c r="J44" s="14"/>
      <c r="K44" s="14"/>
    </row>
    <row r="45" ht="15.75" customHeight="1">
      <c r="A45" s="400">
        <f t="shared" si="2"/>
        <v>44</v>
      </c>
      <c r="B45" s="32" t="s">
        <v>218</v>
      </c>
      <c r="C45" s="32" t="s">
        <v>899</v>
      </c>
      <c r="D45" s="15" t="s">
        <v>610</v>
      </c>
      <c r="E45" s="21" t="s">
        <v>3</v>
      </c>
      <c r="F45" s="194">
        <v>40.0</v>
      </c>
      <c r="G45" s="399"/>
      <c r="H45" s="14"/>
      <c r="I45" s="14"/>
      <c r="J45" s="14"/>
      <c r="K45" s="14"/>
    </row>
    <row r="46" ht="15.75" customHeight="1">
      <c r="A46" s="400">
        <f t="shared" si="2"/>
        <v>45</v>
      </c>
      <c r="B46" s="32" t="s">
        <v>218</v>
      </c>
      <c r="C46" s="32" t="s">
        <v>900</v>
      </c>
      <c r="D46" s="15" t="s">
        <v>820</v>
      </c>
      <c r="E46" s="401" t="s">
        <v>3</v>
      </c>
      <c r="F46" s="194">
        <v>40.0</v>
      </c>
      <c r="G46" s="399"/>
      <c r="H46" s="14"/>
      <c r="I46" s="14"/>
      <c r="J46" s="14"/>
      <c r="K46" s="14"/>
    </row>
    <row r="47" ht="15.75" hidden="1" customHeight="1">
      <c r="A47" s="400">
        <f t="shared" si="2"/>
        <v>46</v>
      </c>
      <c r="B47" s="32" t="s">
        <v>697</v>
      </c>
      <c r="C47" s="32" t="s">
        <v>102</v>
      </c>
      <c r="D47" s="15" t="s">
        <v>889</v>
      </c>
      <c r="E47" s="21" t="s">
        <v>3</v>
      </c>
      <c r="F47" s="194">
        <v>20.0</v>
      </c>
      <c r="G47" s="399"/>
      <c r="H47" s="14"/>
      <c r="I47" s="14"/>
      <c r="J47" s="14"/>
      <c r="K47" s="14"/>
    </row>
    <row r="48" ht="15.75" hidden="1" customHeight="1">
      <c r="A48" s="400">
        <f t="shared" si="2"/>
        <v>47</v>
      </c>
      <c r="B48" s="32" t="s">
        <v>903</v>
      </c>
      <c r="C48" s="32" t="s">
        <v>904</v>
      </c>
      <c r="D48" s="15" t="s">
        <v>825</v>
      </c>
      <c r="E48" s="21" t="s">
        <v>4</v>
      </c>
      <c r="F48" s="194">
        <v>10.0</v>
      </c>
      <c r="G48" s="399"/>
      <c r="H48" s="14"/>
      <c r="I48" s="14"/>
      <c r="J48" s="14"/>
      <c r="K48" s="14"/>
    </row>
    <row r="49" ht="15.75" hidden="1" customHeight="1">
      <c r="A49" s="400">
        <f t="shared" si="2"/>
        <v>48</v>
      </c>
      <c r="B49" s="32" t="s">
        <v>155</v>
      </c>
      <c r="C49" s="32" t="s">
        <v>905</v>
      </c>
      <c r="D49" s="15" t="s">
        <v>839</v>
      </c>
      <c r="E49" s="21" t="s">
        <v>4</v>
      </c>
      <c r="F49" s="194">
        <v>20.0</v>
      </c>
      <c r="G49" s="399"/>
      <c r="H49" s="14"/>
      <c r="I49" s="14"/>
      <c r="J49" s="14"/>
      <c r="K49" s="14"/>
    </row>
    <row r="50" ht="15.75" customHeight="1">
      <c r="A50" s="400">
        <f t="shared" si="2"/>
        <v>49</v>
      </c>
      <c r="B50" s="32" t="s">
        <v>906</v>
      </c>
      <c r="C50" s="32" t="s">
        <v>907</v>
      </c>
      <c r="D50" s="15" t="s">
        <v>610</v>
      </c>
      <c r="E50" s="21" t="s">
        <v>4</v>
      </c>
      <c r="F50" s="194">
        <v>40.0</v>
      </c>
      <c r="G50" s="399"/>
      <c r="H50" s="14"/>
      <c r="I50" s="14"/>
      <c r="J50" s="14"/>
      <c r="K50" s="14"/>
    </row>
    <row r="51" ht="15.75" customHeight="1">
      <c r="A51" s="400">
        <f t="shared" si="2"/>
        <v>50</v>
      </c>
      <c r="B51" s="32" t="s">
        <v>908</v>
      </c>
      <c r="C51" s="32" t="s">
        <v>909</v>
      </c>
      <c r="D51" s="15" t="s">
        <v>825</v>
      </c>
      <c r="E51" s="401" t="s">
        <v>4</v>
      </c>
      <c r="F51" s="194">
        <v>40.0</v>
      </c>
      <c r="G51" s="399"/>
      <c r="H51" s="14"/>
      <c r="I51" s="14"/>
      <c r="J51" s="14"/>
      <c r="K51" s="14"/>
    </row>
    <row r="52" ht="15.75" customHeight="1">
      <c r="A52" s="400">
        <f t="shared" si="2"/>
        <v>51</v>
      </c>
      <c r="B52" s="32" t="s">
        <v>910</v>
      </c>
      <c r="C52" s="32" t="s">
        <v>911</v>
      </c>
      <c r="D52" s="15" t="s">
        <v>829</v>
      </c>
      <c r="E52" s="401" t="s">
        <v>4</v>
      </c>
      <c r="F52" s="194">
        <v>40.0</v>
      </c>
      <c r="G52" s="399"/>
      <c r="H52" s="14"/>
      <c r="I52" s="14"/>
      <c r="J52" s="14"/>
      <c r="K52" s="14"/>
    </row>
    <row r="53" ht="15.75" hidden="1" customHeight="1">
      <c r="A53" s="400">
        <f t="shared" si="2"/>
        <v>52</v>
      </c>
      <c r="B53" s="32" t="s">
        <v>912</v>
      </c>
      <c r="C53" s="32" t="s">
        <v>452</v>
      </c>
      <c r="D53" s="15" t="s">
        <v>913</v>
      </c>
      <c r="E53" s="21" t="s">
        <v>4</v>
      </c>
      <c r="F53" s="194">
        <v>30.0</v>
      </c>
      <c r="G53" s="399"/>
      <c r="H53" s="14"/>
      <c r="I53" s="14"/>
      <c r="J53" s="14"/>
      <c r="K53" s="14"/>
    </row>
    <row r="54" ht="15.75" customHeight="1">
      <c r="A54" s="400">
        <f t="shared" si="2"/>
        <v>53</v>
      </c>
      <c r="B54" s="32" t="s">
        <v>118</v>
      </c>
      <c r="C54" s="32" t="s">
        <v>120</v>
      </c>
      <c r="D54" s="15" t="s">
        <v>849</v>
      </c>
      <c r="E54" s="21" t="s">
        <v>4</v>
      </c>
      <c r="F54" s="194">
        <v>40.0</v>
      </c>
      <c r="G54" s="399"/>
      <c r="H54" s="14"/>
      <c r="I54" s="14"/>
      <c r="J54" s="14"/>
      <c r="K54" s="14"/>
    </row>
    <row r="55" ht="15.75" customHeight="1">
      <c r="A55" s="400">
        <f t="shared" si="2"/>
        <v>54</v>
      </c>
      <c r="B55" s="32" t="s">
        <v>914</v>
      </c>
      <c r="C55" s="32" t="s">
        <v>915</v>
      </c>
      <c r="D55" s="15" t="s">
        <v>820</v>
      </c>
      <c r="E55" s="21" t="s">
        <v>4</v>
      </c>
      <c r="F55" s="194">
        <v>40.0</v>
      </c>
      <c r="G55" s="399"/>
      <c r="H55" s="14"/>
      <c r="I55" s="14"/>
      <c r="J55" s="14"/>
      <c r="K55" s="14"/>
    </row>
    <row r="56" ht="15.75" customHeight="1">
      <c r="A56" s="400">
        <f t="shared" si="2"/>
        <v>55</v>
      </c>
      <c r="B56" s="32" t="s">
        <v>916</v>
      </c>
      <c r="C56" s="32" t="s">
        <v>917</v>
      </c>
      <c r="D56" s="15" t="s">
        <v>889</v>
      </c>
      <c r="E56" s="21" t="s">
        <v>4</v>
      </c>
      <c r="F56" s="194">
        <v>40.0</v>
      </c>
      <c r="G56" s="399"/>
      <c r="H56" s="14"/>
      <c r="I56" s="14"/>
      <c r="J56" s="14"/>
      <c r="K56" s="14"/>
    </row>
    <row r="57" ht="15.75" customHeight="1">
      <c r="A57" s="400">
        <f t="shared" si="2"/>
        <v>56</v>
      </c>
      <c r="B57" s="32" t="s">
        <v>918</v>
      </c>
      <c r="C57" s="32" t="s">
        <v>102</v>
      </c>
      <c r="D57" s="15" t="s">
        <v>610</v>
      </c>
      <c r="E57" s="21" t="s">
        <v>4</v>
      </c>
      <c r="F57" s="194">
        <v>40.0</v>
      </c>
      <c r="G57" s="399"/>
      <c r="H57" s="14"/>
      <c r="I57" s="14"/>
      <c r="J57" s="14"/>
      <c r="K57" s="14"/>
    </row>
    <row r="58" ht="15.75" customHeight="1">
      <c r="A58" s="400">
        <f t="shared" si="2"/>
        <v>57</v>
      </c>
      <c r="B58" s="32" t="s">
        <v>919</v>
      </c>
      <c r="C58" s="32" t="s">
        <v>899</v>
      </c>
      <c r="D58" s="15" t="s">
        <v>825</v>
      </c>
      <c r="E58" s="21" t="s">
        <v>4</v>
      </c>
      <c r="F58" s="194">
        <v>40.0</v>
      </c>
      <c r="G58" s="405"/>
      <c r="H58" s="32"/>
      <c r="I58" s="32"/>
      <c r="J58" s="32"/>
      <c r="K58" s="32"/>
    </row>
    <row r="59" ht="15.75" customHeight="1">
      <c r="A59" s="400">
        <f t="shared" si="2"/>
        <v>58</v>
      </c>
      <c r="B59" s="32" t="s">
        <v>306</v>
      </c>
      <c r="C59" s="32" t="s">
        <v>524</v>
      </c>
      <c r="D59" s="15" t="s">
        <v>829</v>
      </c>
      <c r="E59" s="21" t="s">
        <v>4</v>
      </c>
      <c r="F59" s="194">
        <v>40.0</v>
      </c>
      <c r="G59" s="399"/>
      <c r="H59" s="14"/>
      <c r="I59" s="14"/>
      <c r="J59" s="14"/>
      <c r="K59" s="14"/>
    </row>
    <row r="60" ht="15.75" customHeight="1">
      <c r="A60" s="400">
        <f t="shared" si="2"/>
        <v>59</v>
      </c>
      <c r="B60" s="32" t="s">
        <v>1112</v>
      </c>
      <c r="C60" s="32" t="s">
        <v>899</v>
      </c>
      <c r="D60" s="15" t="s">
        <v>854</v>
      </c>
      <c r="E60" s="21" t="s">
        <v>4</v>
      </c>
      <c r="F60" s="194">
        <v>40.0</v>
      </c>
      <c r="G60" s="399"/>
      <c r="H60" s="14"/>
      <c r="I60" s="14"/>
      <c r="J60" s="14"/>
      <c r="K60" s="14"/>
    </row>
    <row r="61" ht="15.75" customHeight="1">
      <c r="A61" s="400">
        <f t="shared" si="2"/>
        <v>60</v>
      </c>
      <c r="B61" s="406" t="s">
        <v>921</v>
      </c>
      <c r="C61" s="32" t="s">
        <v>514</v>
      </c>
      <c r="D61" s="15" t="s">
        <v>854</v>
      </c>
      <c r="E61" s="21" t="s">
        <v>5</v>
      </c>
      <c r="F61" s="194">
        <v>40.0</v>
      </c>
      <c r="G61" s="399"/>
      <c r="H61" s="14"/>
      <c r="I61" s="14"/>
      <c r="J61" s="14"/>
      <c r="K61" s="14"/>
    </row>
    <row r="62" ht="15.75" customHeight="1">
      <c r="A62" s="400">
        <f t="shared" si="2"/>
        <v>61</v>
      </c>
      <c r="B62" s="32" t="s">
        <v>106</v>
      </c>
      <c r="C62" s="32" t="s">
        <v>922</v>
      </c>
      <c r="D62" s="15" t="s">
        <v>829</v>
      </c>
      <c r="E62" s="21" t="s">
        <v>5</v>
      </c>
      <c r="F62" s="194">
        <v>40.0</v>
      </c>
      <c r="G62" s="399"/>
      <c r="H62" s="14"/>
      <c r="I62" s="14"/>
      <c r="J62" s="14"/>
      <c r="K62" s="14"/>
    </row>
    <row r="63" ht="15.75" customHeight="1">
      <c r="A63" s="400">
        <f t="shared" si="2"/>
        <v>62</v>
      </c>
      <c r="B63" s="32" t="s">
        <v>218</v>
      </c>
      <c r="C63" s="32" t="s">
        <v>923</v>
      </c>
      <c r="D63" s="15" t="s">
        <v>829</v>
      </c>
      <c r="E63" s="21" t="s">
        <v>5</v>
      </c>
      <c r="F63" s="194">
        <v>40.0</v>
      </c>
      <c r="G63" s="399"/>
      <c r="H63" s="14"/>
      <c r="I63" s="14"/>
      <c r="J63" s="14"/>
      <c r="K63" s="14"/>
    </row>
    <row r="64" ht="15.75" hidden="1" customHeight="1">
      <c r="A64" s="400">
        <f t="shared" si="2"/>
        <v>63</v>
      </c>
      <c r="B64" s="32" t="s">
        <v>310</v>
      </c>
      <c r="C64" s="32" t="s">
        <v>924</v>
      </c>
      <c r="D64" s="15" t="s">
        <v>825</v>
      </c>
      <c r="E64" s="21" t="s">
        <v>5</v>
      </c>
      <c r="F64" s="194">
        <v>20.0</v>
      </c>
      <c r="G64" s="399"/>
      <c r="H64" s="14"/>
      <c r="I64" s="14"/>
      <c r="J64" s="14"/>
      <c r="K64" s="14"/>
    </row>
    <row r="65" ht="15.75" customHeight="1">
      <c r="A65" s="400">
        <f t="shared" si="2"/>
        <v>64</v>
      </c>
      <c r="B65" s="32" t="s">
        <v>180</v>
      </c>
      <c r="C65" s="32" t="s">
        <v>925</v>
      </c>
      <c r="D65" s="15" t="s">
        <v>825</v>
      </c>
      <c r="E65" s="21" t="s">
        <v>5</v>
      </c>
      <c r="F65" s="194">
        <v>40.0</v>
      </c>
      <c r="G65" s="399"/>
      <c r="H65" s="14"/>
      <c r="I65" s="14"/>
      <c r="J65" s="14"/>
      <c r="K65" s="14"/>
    </row>
    <row r="66" ht="15.75" customHeight="1">
      <c r="A66" s="400">
        <f t="shared" si="2"/>
        <v>65</v>
      </c>
      <c r="B66" s="32" t="s">
        <v>926</v>
      </c>
      <c r="C66" s="32" t="s">
        <v>514</v>
      </c>
      <c r="D66" s="15" t="s">
        <v>610</v>
      </c>
      <c r="E66" s="21" t="s">
        <v>5</v>
      </c>
      <c r="F66" s="194">
        <v>40.0</v>
      </c>
      <c r="G66" s="399"/>
      <c r="H66" s="14"/>
      <c r="I66" s="14"/>
      <c r="J66" s="14"/>
      <c r="K66" s="14"/>
    </row>
    <row r="67" ht="15.75" customHeight="1">
      <c r="A67" s="400">
        <f t="shared" si="2"/>
        <v>66</v>
      </c>
      <c r="B67" s="32" t="s">
        <v>927</v>
      </c>
      <c r="C67" s="32" t="s">
        <v>524</v>
      </c>
      <c r="D67" s="15" t="s">
        <v>829</v>
      </c>
      <c r="E67" s="21" t="s">
        <v>5</v>
      </c>
      <c r="F67" s="194">
        <v>40.0</v>
      </c>
      <c r="G67" s="399"/>
      <c r="H67" s="14"/>
      <c r="I67" s="14"/>
      <c r="J67" s="14"/>
      <c r="K67" s="14"/>
    </row>
    <row r="68" ht="15.75" customHeight="1">
      <c r="A68" s="400">
        <f t="shared" si="2"/>
        <v>67</v>
      </c>
      <c r="B68" s="32" t="s">
        <v>928</v>
      </c>
      <c r="C68" s="32" t="s">
        <v>305</v>
      </c>
      <c r="D68" s="15" t="s">
        <v>820</v>
      </c>
      <c r="E68" s="21" t="s">
        <v>5</v>
      </c>
      <c r="F68" s="194">
        <v>40.0</v>
      </c>
      <c r="G68" s="399"/>
      <c r="H68" s="14"/>
      <c r="I68" s="14"/>
      <c r="J68" s="14"/>
      <c r="K68" s="14"/>
    </row>
    <row r="69" ht="15.75" customHeight="1">
      <c r="A69" s="400">
        <f t="shared" si="2"/>
        <v>68</v>
      </c>
      <c r="B69" s="32" t="s">
        <v>440</v>
      </c>
      <c r="C69" s="32" t="s">
        <v>637</v>
      </c>
      <c r="D69" s="15" t="s">
        <v>913</v>
      </c>
      <c r="E69" s="401" t="s">
        <v>5</v>
      </c>
      <c r="F69" s="194">
        <v>40.0</v>
      </c>
      <c r="G69" s="399"/>
      <c r="H69" s="14"/>
      <c r="I69" s="14"/>
      <c r="J69" s="14"/>
      <c r="K69" s="14"/>
    </row>
    <row r="70" ht="15.75" customHeight="1">
      <c r="A70" s="400">
        <f t="shared" si="2"/>
        <v>69</v>
      </c>
      <c r="B70" s="32" t="s">
        <v>929</v>
      </c>
      <c r="C70" s="32" t="s">
        <v>930</v>
      </c>
      <c r="D70" s="15" t="s">
        <v>878</v>
      </c>
      <c r="E70" s="21" t="s">
        <v>5</v>
      </c>
      <c r="F70" s="194">
        <v>40.0</v>
      </c>
      <c r="G70" s="399"/>
      <c r="H70" s="14"/>
      <c r="I70" s="14"/>
      <c r="J70" s="14"/>
      <c r="K70" s="14"/>
    </row>
    <row r="71" ht="15.75" hidden="1" customHeight="1">
      <c r="A71" s="400">
        <f t="shared" si="2"/>
        <v>70</v>
      </c>
      <c r="B71" s="32" t="s">
        <v>931</v>
      </c>
      <c r="C71" s="32" t="s">
        <v>932</v>
      </c>
      <c r="D71" s="15" t="s">
        <v>854</v>
      </c>
      <c r="E71" s="21" t="s">
        <v>5</v>
      </c>
      <c r="F71" s="194">
        <v>30.0</v>
      </c>
      <c r="G71" s="399"/>
      <c r="H71" s="14"/>
      <c r="I71" s="14"/>
      <c r="J71" s="14"/>
      <c r="K71" s="14"/>
    </row>
    <row r="72" ht="15.75" customHeight="1">
      <c r="A72" s="400">
        <f t="shared" si="2"/>
        <v>71</v>
      </c>
      <c r="B72" s="32" t="s">
        <v>933</v>
      </c>
      <c r="C72" s="32" t="s">
        <v>240</v>
      </c>
      <c r="D72" s="15" t="s">
        <v>849</v>
      </c>
      <c r="E72" s="21" t="s">
        <v>5</v>
      </c>
      <c r="F72" s="194">
        <v>40.0</v>
      </c>
      <c r="G72" s="399"/>
      <c r="H72" s="14"/>
      <c r="I72" s="14"/>
      <c r="J72" s="14"/>
      <c r="K72" s="14"/>
    </row>
    <row r="73" ht="15.75" customHeight="1">
      <c r="A73" s="400">
        <f t="shared" si="2"/>
        <v>72</v>
      </c>
      <c r="B73" s="32" t="s">
        <v>934</v>
      </c>
      <c r="C73" s="32" t="s">
        <v>640</v>
      </c>
      <c r="D73" s="15" t="s">
        <v>63</v>
      </c>
      <c r="E73" s="21" t="s">
        <v>5</v>
      </c>
      <c r="F73" s="194">
        <v>40.0</v>
      </c>
      <c r="G73" s="399"/>
      <c r="H73" s="14"/>
      <c r="I73" s="14"/>
      <c r="J73" s="14"/>
      <c r="K73" s="14"/>
    </row>
    <row r="74" ht="15.75" customHeight="1">
      <c r="A74" s="400">
        <f t="shared" si="2"/>
        <v>73</v>
      </c>
      <c r="B74" s="32" t="s">
        <v>936</v>
      </c>
      <c r="C74" s="32" t="s">
        <v>937</v>
      </c>
      <c r="D74" s="15" t="s">
        <v>839</v>
      </c>
      <c r="E74" s="21" t="s">
        <v>6</v>
      </c>
      <c r="F74" s="194">
        <v>40.0</v>
      </c>
      <c r="G74" s="399"/>
      <c r="H74" s="14"/>
      <c r="I74" s="14"/>
      <c r="J74" s="14"/>
      <c r="K74" s="14"/>
    </row>
    <row r="75" ht="15.75" customHeight="1">
      <c r="A75" s="400">
        <f t="shared" si="2"/>
        <v>74</v>
      </c>
      <c r="B75" s="32" t="s">
        <v>938</v>
      </c>
      <c r="C75" s="32" t="s">
        <v>939</v>
      </c>
      <c r="D75" s="15" t="s">
        <v>610</v>
      </c>
      <c r="E75" s="21" t="s">
        <v>6</v>
      </c>
      <c r="F75" s="194">
        <v>40.0</v>
      </c>
      <c r="G75" s="399"/>
      <c r="H75" s="14"/>
      <c r="I75" s="14"/>
      <c r="J75" s="14"/>
      <c r="K75" s="14"/>
    </row>
    <row r="76" ht="15.75" hidden="1" customHeight="1">
      <c r="A76" s="400">
        <f t="shared" si="2"/>
        <v>75</v>
      </c>
      <c r="B76" s="32" t="s">
        <v>940</v>
      </c>
      <c r="C76" s="32" t="s">
        <v>941</v>
      </c>
      <c r="D76" s="15" t="s">
        <v>63</v>
      </c>
      <c r="E76" s="21" t="s">
        <v>6</v>
      </c>
      <c r="F76" s="194">
        <v>20.0</v>
      </c>
      <c r="G76" s="399"/>
      <c r="H76" s="14"/>
      <c r="I76" s="14"/>
      <c r="J76" s="14"/>
      <c r="K76" s="14"/>
    </row>
    <row r="77" ht="15.75" customHeight="1">
      <c r="A77" s="400">
        <f t="shared" si="2"/>
        <v>76</v>
      </c>
      <c r="B77" s="32" t="s">
        <v>942</v>
      </c>
      <c r="C77" s="32" t="s">
        <v>657</v>
      </c>
      <c r="D77" s="15" t="s">
        <v>832</v>
      </c>
      <c r="E77" s="21" t="s">
        <v>6</v>
      </c>
      <c r="F77" s="194">
        <v>40.0</v>
      </c>
      <c r="G77" s="399"/>
      <c r="H77" s="14"/>
      <c r="I77" s="14"/>
      <c r="J77" s="14"/>
      <c r="K77" s="14"/>
    </row>
    <row r="78" ht="15.75" customHeight="1">
      <c r="A78" s="400">
        <f t="shared" si="2"/>
        <v>77</v>
      </c>
      <c r="B78" s="32" t="s">
        <v>943</v>
      </c>
      <c r="C78" s="32" t="s">
        <v>944</v>
      </c>
      <c r="D78" s="15" t="s">
        <v>878</v>
      </c>
      <c r="E78" s="21" t="s">
        <v>6</v>
      </c>
      <c r="F78" s="194">
        <v>40.0</v>
      </c>
      <c r="G78" s="399"/>
      <c r="H78" s="14"/>
      <c r="I78" s="14"/>
      <c r="J78" s="14"/>
      <c r="K78" s="14"/>
    </row>
    <row r="79" ht="15.75" customHeight="1">
      <c r="A79" s="400">
        <f t="shared" si="2"/>
        <v>78</v>
      </c>
      <c r="B79" s="32" t="s">
        <v>945</v>
      </c>
      <c r="C79" s="32" t="s">
        <v>946</v>
      </c>
      <c r="D79" s="15" t="s">
        <v>825</v>
      </c>
      <c r="E79" s="21" t="s">
        <v>6</v>
      </c>
      <c r="F79" s="194">
        <v>40.0</v>
      </c>
      <c r="G79" s="399"/>
      <c r="H79" s="14"/>
      <c r="I79" s="14"/>
      <c r="J79" s="14"/>
      <c r="K79" s="14"/>
    </row>
    <row r="80" ht="15.75" customHeight="1">
      <c r="A80" s="400">
        <f t="shared" si="2"/>
        <v>79</v>
      </c>
      <c r="B80" s="32" t="s">
        <v>947</v>
      </c>
      <c r="C80" s="32" t="s">
        <v>948</v>
      </c>
      <c r="D80" s="15" t="s">
        <v>887</v>
      </c>
      <c r="E80" s="21" t="s">
        <v>6</v>
      </c>
      <c r="F80" s="194">
        <v>40.0</v>
      </c>
      <c r="G80" s="399"/>
      <c r="H80" s="14"/>
      <c r="I80" s="14"/>
      <c r="J80" s="14"/>
      <c r="K80" s="14"/>
    </row>
    <row r="81" ht="15.75" hidden="1" customHeight="1">
      <c r="A81" s="400">
        <f t="shared" si="2"/>
        <v>80</v>
      </c>
      <c r="B81" s="32" t="s">
        <v>306</v>
      </c>
      <c r="C81" s="32" t="s">
        <v>949</v>
      </c>
      <c r="D81" s="15" t="s">
        <v>854</v>
      </c>
      <c r="E81" s="401" t="s">
        <v>6</v>
      </c>
      <c r="F81" s="194">
        <v>20.0</v>
      </c>
      <c r="G81" s="399"/>
      <c r="H81" s="14"/>
      <c r="I81" s="14"/>
      <c r="J81" s="14"/>
      <c r="K81" s="14"/>
    </row>
    <row r="82" ht="15.75" customHeight="1">
      <c r="A82" s="400">
        <f t="shared" si="2"/>
        <v>81</v>
      </c>
      <c r="B82" s="32" t="s">
        <v>950</v>
      </c>
      <c r="C82" s="32" t="s">
        <v>894</v>
      </c>
      <c r="D82" s="15" t="s">
        <v>829</v>
      </c>
      <c r="E82" s="21" t="s">
        <v>6</v>
      </c>
      <c r="F82" s="194">
        <v>40.0</v>
      </c>
      <c r="G82" s="399"/>
      <c r="H82" s="14"/>
      <c r="I82" s="14"/>
      <c r="J82" s="14"/>
      <c r="K82" s="14"/>
    </row>
    <row r="83" ht="15.75" customHeight="1">
      <c r="A83" s="400">
        <f t="shared" si="2"/>
        <v>82</v>
      </c>
      <c r="B83" s="32" t="s">
        <v>951</v>
      </c>
      <c r="C83" s="32" t="s">
        <v>952</v>
      </c>
      <c r="D83" s="15" t="s">
        <v>63</v>
      </c>
      <c r="E83" s="21" t="s">
        <v>6</v>
      </c>
      <c r="F83" s="194">
        <v>40.0</v>
      </c>
      <c r="G83" s="405"/>
      <c r="H83" s="32"/>
      <c r="I83" s="32"/>
      <c r="J83" s="32"/>
      <c r="K83" s="32"/>
    </row>
    <row r="84" ht="15.75" customHeight="1">
      <c r="A84" s="400">
        <f t="shared" si="2"/>
        <v>83</v>
      </c>
      <c r="B84" s="32" t="s">
        <v>953</v>
      </c>
      <c r="C84" s="32" t="s">
        <v>276</v>
      </c>
      <c r="D84" s="15" t="s">
        <v>849</v>
      </c>
      <c r="E84" s="21" t="s">
        <v>6</v>
      </c>
      <c r="F84" s="194">
        <v>40.0</v>
      </c>
      <c r="G84" s="399"/>
      <c r="H84" s="14"/>
      <c r="I84" s="14"/>
      <c r="J84" s="14"/>
      <c r="K84" s="14"/>
    </row>
    <row r="85" ht="15.75" hidden="1" customHeight="1">
      <c r="A85" s="400">
        <f t="shared" si="2"/>
        <v>84</v>
      </c>
      <c r="B85" s="32" t="s">
        <v>955</v>
      </c>
      <c r="C85" s="32" t="s">
        <v>456</v>
      </c>
      <c r="D85" s="15" t="s">
        <v>839</v>
      </c>
      <c r="E85" s="21" t="s">
        <v>7</v>
      </c>
      <c r="F85" s="194">
        <v>20.0</v>
      </c>
      <c r="G85" s="399"/>
      <c r="H85" s="14"/>
      <c r="I85" s="14"/>
      <c r="J85" s="14"/>
      <c r="K85" s="14"/>
    </row>
    <row r="86" ht="15.75" customHeight="1">
      <c r="A86" s="400">
        <f t="shared" si="2"/>
        <v>85</v>
      </c>
      <c r="B86" s="32" t="s">
        <v>425</v>
      </c>
      <c r="C86" s="32" t="s">
        <v>956</v>
      </c>
      <c r="D86" s="15" t="s">
        <v>63</v>
      </c>
      <c r="E86" s="21" t="s">
        <v>7</v>
      </c>
      <c r="F86" s="194">
        <v>40.0</v>
      </c>
      <c r="G86" s="399"/>
      <c r="H86" s="14"/>
      <c r="I86" s="14"/>
      <c r="J86" s="14"/>
      <c r="K86" s="14"/>
    </row>
    <row r="87" ht="15.75" customHeight="1">
      <c r="A87" s="400">
        <f t="shared" si="2"/>
        <v>86</v>
      </c>
      <c r="B87" s="32" t="s">
        <v>957</v>
      </c>
      <c r="C87" s="32" t="s">
        <v>655</v>
      </c>
      <c r="D87" s="15" t="s">
        <v>610</v>
      </c>
      <c r="E87" s="21" t="s">
        <v>7</v>
      </c>
      <c r="F87" s="194">
        <v>40.0</v>
      </c>
      <c r="G87" s="399"/>
      <c r="H87" s="14"/>
      <c r="I87" s="14"/>
      <c r="J87" s="14"/>
      <c r="K87" s="14"/>
    </row>
    <row r="88" ht="15.75" customHeight="1">
      <c r="A88" s="400">
        <f t="shared" si="2"/>
        <v>87</v>
      </c>
      <c r="B88" s="32" t="s">
        <v>958</v>
      </c>
      <c r="C88" s="32" t="s">
        <v>959</v>
      </c>
      <c r="D88" s="15" t="s">
        <v>913</v>
      </c>
      <c r="E88" s="21" t="s">
        <v>7</v>
      </c>
      <c r="F88" s="194">
        <v>40.0</v>
      </c>
      <c r="G88" s="399"/>
      <c r="H88" s="14"/>
      <c r="I88" s="14"/>
      <c r="J88" s="14"/>
      <c r="K88" s="14"/>
    </row>
    <row r="89" ht="15.75" customHeight="1">
      <c r="A89" s="400">
        <f t="shared" si="2"/>
        <v>88</v>
      </c>
      <c r="B89" s="32" t="s">
        <v>960</v>
      </c>
      <c r="C89" s="32" t="s">
        <v>961</v>
      </c>
      <c r="D89" s="15" t="s">
        <v>832</v>
      </c>
      <c r="E89" s="21" t="s">
        <v>7</v>
      </c>
      <c r="F89" s="194">
        <v>40.0</v>
      </c>
      <c r="G89" s="399"/>
      <c r="H89" s="14"/>
      <c r="I89" s="14"/>
      <c r="J89" s="14"/>
      <c r="K89" s="14"/>
    </row>
    <row r="90" ht="15.75" hidden="1" customHeight="1">
      <c r="A90" s="400">
        <f t="shared" si="2"/>
        <v>89</v>
      </c>
      <c r="B90" s="32" t="s">
        <v>962</v>
      </c>
      <c r="C90" s="32" t="s">
        <v>963</v>
      </c>
      <c r="D90" s="15" t="s">
        <v>825</v>
      </c>
      <c r="E90" s="21" t="s">
        <v>7</v>
      </c>
      <c r="F90" s="194">
        <v>20.0</v>
      </c>
      <c r="G90" s="399"/>
      <c r="H90" s="14"/>
      <c r="I90" s="14"/>
      <c r="J90" s="14"/>
      <c r="K90" s="14"/>
    </row>
    <row r="91" ht="15.75" customHeight="1">
      <c r="A91" s="400">
        <f t="shared" si="2"/>
        <v>90</v>
      </c>
      <c r="B91" s="32" t="s">
        <v>964</v>
      </c>
      <c r="C91" s="32" t="s">
        <v>965</v>
      </c>
      <c r="D91" s="15" t="s">
        <v>839</v>
      </c>
      <c r="E91" s="21" t="s">
        <v>7</v>
      </c>
      <c r="F91" s="194">
        <v>40.0</v>
      </c>
      <c r="G91" s="399"/>
      <c r="H91" s="14"/>
      <c r="I91" s="14"/>
      <c r="J91" s="14"/>
      <c r="K91" s="14"/>
    </row>
    <row r="92" ht="15.75" customHeight="1">
      <c r="A92" s="400">
        <f t="shared" si="2"/>
        <v>91</v>
      </c>
      <c r="B92" s="32" t="s">
        <v>966</v>
      </c>
      <c r="C92" s="32" t="s">
        <v>967</v>
      </c>
      <c r="D92" s="15" t="s">
        <v>63</v>
      </c>
      <c r="E92" s="21" t="s">
        <v>7</v>
      </c>
      <c r="F92" s="194">
        <v>40.0</v>
      </c>
      <c r="G92" s="399"/>
      <c r="H92" s="14"/>
      <c r="I92" s="14"/>
      <c r="J92" s="14"/>
      <c r="K92" s="14"/>
    </row>
    <row r="93" ht="15.75" hidden="1" customHeight="1">
      <c r="A93" s="400">
        <f t="shared" si="2"/>
        <v>92</v>
      </c>
      <c r="B93" s="32" t="s">
        <v>968</v>
      </c>
      <c r="C93" s="32" t="s">
        <v>969</v>
      </c>
      <c r="D93" s="15" t="s">
        <v>913</v>
      </c>
      <c r="E93" s="401" t="s">
        <v>7</v>
      </c>
      <c r="F93" s="194">
        <v>30.0</v>
      </c>
      <c r="G93" s="399"/>
      <c r="H93" s="14"/>
      <c r="I93" s="14"/>
      <c r="J93" s="14"/>
      <c r="K93" s="14"/>
    </row>
    <row r="94" ht="15.75" hidden="1" customHeight="1">
      <c r="A94" s="400">
        <f t="shared" si="2"/>
        <v>93</v>
      </c>
      <c r="B94" s="32" t="s">
        <v>970</v>
      </c>
      <c r="C94" s="32" t="s">
        <v>57</v>
      </c>
      <c r="D94" s="15" t="s">
        <v>832</v>
      </c>
      <c r="E94" s="21" t="s">
        <v>7</v>
      </c>
      <c r="F94" s="194">
        <v>30.0</v>
      </c>
      <c r="G94" s="399"/>
      <c r="H94" s="14"/>
      <c r="I94" s="14"/>
      <c r="J94" s="14"/>
      <c r="K94" s="14"/>
    </row>
    <row r="95" ht="15.75" customHeight="1">
      <c r="A95" s="400">
        <f t="shared" si="2"/>
        <v>94</v>
      </c>
      <c r="B95" s="32" t="s">
        <v>971</v>
      </c>
      <c r="C95" s="32" t="s">
        <v>972</v>
      </c>
      <c r="D95" s="15" t="s">
        <v>849</v>
      </c>
      <c r="E95" s="21" t="s">
        <v>7</v>
      </c>
      <c r="F95" s="194">
        <v>40.0</v>
      </c>
      <c r="G95" s="399"/>
      <c r="H95" s="14"/>
      <c r="I95" s="14"/>
      <c r="J95" s="14"/>
      <c r="K95" s="14"/>
    </row>
    <row r="96" ht="15.75" customHeight="1">
      <c r="A96" s="400">
        <f t="shared" si="2"/>
        <v>95</v>
      </c>
      <c r="B96" s="32" t="s">
        <v>974</v>
      </c>
      <c r="C96" s="32" t="s">
        <v>975</v>
      </c>
      <c r="D96" s="15" t="s">
        <v>839</v>
      </c>
      <c r="E96" s="21" t="s">
        <v>8</v>
      </c>
      <c r="F96" s="194">
        <v>40.0</v>
      </c>
      <c r="G96" s="399"/>
      <c r="H96" s="14"/>
      <c r="I96" s="14"/>
      <c r="J96" s="14"/>
      <c r="K96" s="14"/>
    </row>
    <row r="97" ht="15.75" customHeight="1">
      <c r="A97" s="400">
        <f t="shared" si="2"/>
        <v>96</v>
      </c>
      <c r="B97" s="32" t="s">
        <v>976</v>
      </c>
      <c r="C97" s="32" t="s">
        <v>977</v>
      </c>
      <c r="D97" s="15" t="s">
        <v>832</v>
      </c>
      <c r="E97" s="21" t="s">
        <v>8</v>
      </c>
      <c r="F97" s="194">
        <v>40.0</v>
      </c>
      <c r="G97" s="399"/>
      <c r="H97" s="14"/>
      <c r="I97" s="14"/>
      <c r="J97" s="14"/>
      <c r="K97" s="14"/>
    </row>
    <row r="98" ht="15.75" hidden="1" customHeight="1">
      <c r="A98" s="400">
        <f t="shared" si="2"/>
        <v>97</v>
      </c>
      <c r="B98" s="32" t="s">
        <v>978</v>
      </c>
      <c r="C98" s="32" t="s">
        <v>621</v>
      </c>
      <c r="D98" s="15" t="s">
        <v>913</v>
      </c>
      <c r="E98" s="21" t="s">
        <v>8</v>
      </c>
      <c r="F98" s="194">
        <v>20.0</v>
      </c>
      <c r="G98" s="399"/>
      <c r="H98" s="14"/>
      <c r="I98" s="14"/>
      <c r="J98" s="14"/>
      <c r="K98" s="14"/>
    </row>
    <row r="99" ht="15.75" customHeight="1">
      <c r="A99" s="400">
        <f t="shared" si="2"/>
        <v>98</v>
      </c>
      <c r="B99" s="32" t="s">
        <v>940</v>
      </c>
      <c r="C99" s="32" t="s">
        <v>979</v>
      </c>
      <c r="D99" s="15" t="s">
        <v>63</v>
      </c>
      <c r="E99" s="21" t="s">
        <v>8</v>
      </c>
      <c r="F99" s="194">
        <v>40.0</v>
      </c>
      <c r="G99" s="399"/>
      <c r="H99" s="14"/>
      <c r="I99" s="14"/>
      <c r="J99" s="14"/>
      <c r="K99" s="14"/>
    </row>
    <row r="100" ht="15.75" customHeight="1">
      <c r="A100" s="400">
        <f t="shared" si="2"/>
        <v>99</v>
      </c>
      <c r="B100" s="32" t="s">
        <v>980</v>
      </c>
      <c r="C100" s="32" t="s">
        <v>981</v>
      </c>
      <c r="D100" s="15" t="s">
        <v>825</v>
      </c>
      <c r="E100" s="21" t="s">
        <v>8</v>
      </c>
      <c r="F100" s="194">
        <v>40.0</v>
      </c>
      <c r="G100" s="399"/>
      <c r="H100" s="14"/>
      <c r="I100" s="14"/>
      <c r="J100" s="14"/>
      <c r="K100" s="14"/>
    </row>
    <row r="101" ht="15.75" customHeight="1">
      <c r="A101" s="400">
        <f t="shared" si="2"/>
        <v>100</v>
      </c>
      <c r="B101" s="32" t="s">
        <v>982</v>
      </c>
      <c r="C101" s="32" t="s">
        <v>106</v>
      </c>
      <c r="D101" s="15" t="s">
        <v>823</v>
      </c>
      <c r="E101" s="21" t="s">
        <v>8</v>
      </c>
      <c r="F101" s="194">
        <v>40.0</v>
      </c>
      <c r="G101" s="399"/>
      <c r="H101" s="14"/>
      <c r="I101" s="14"/>
      <c r="J101" s="14"/>
      <c r="K101" s="14"/>
    </row>
    <row r="102" ht="15.75" hidden="1" customHeight="1">
      <c r="A102" s="400">
        <f t="shared" si="2"/>
        <v>101</v>
      </c>
      <c r="B102" s="32" t="s">
        <v>983</v>
      </c>
      <c r="C102" s="32" t="s">
        <v>984</v>
      </c>
      <c r="D102" s="15" t="s">
        <v>849</v>
      </c>
      <c r="E102" s="21" t="s">
        <v>8</v>
      </c>
      <c r="F102" s="194">
        <v>0.0</v>
      </c>
      <c r="G102" s="399"/>
      <c r="H102" s="14"/>
      <c r="I102" s="14"/>
      <c r="J102" s="14"/>
      <c r="K102" s="14"/>
    </row>
    <row r="103" ht="15.75" customHeight="1">
      <c r="A103" s="400">
        <f t="shared" si="2"/>
        <v>102</v>
      </c>
      <c r="B103" s="32" t="s">
        <v>985</v>
      </c>
      <c r="C103" s="32" t="s">
        <v>97</v>
      </c>
      <c r="D103" s="15" t="s">
        <v>832</v>
      </c>
      <c r="E103" s="21" t="s">
        <v>8</v>
      </c>
      <c r="F103" s="194">
        <v>40.0</v>
      </c>
      <c r="G103" s="399"/>
      <c r="H103" s="14"/>
      <c r="I103" s="14"/>
      <c r="J103" s="14"/>
      <c r="K103" s="14"/>
    </row>
    <row r="104" ht="15.75" customHeight="1">
      <c r="A104" s="400">
        <f t="shared" si="2"/>
        <v>103</v>
      </c>
      <c r="B104" s="32" t="s">
        <v>133</v>
      </c>
      <c r="C104" s="32" t="s">
        <v>986</v>
      </c>
      <c r="D104" s="15" t="s">
        <v>839</v>
      </c>
      <c r="E104" s="21" t="s">
        <v>8</v>
      </c>
      <c r="F104" s="194">
        <v>40.0</v>
      </c>
      <c r="G104" s="399"/>
      <c r="H104" s="14"/>
      <c r="I104" s="14"/>
      <c r="J104" s="14"/>
      <c r="K104" s="14"/>
    </row>
    <row r="105" ht="15.75" customHeight="1">
      <c r="A105" s="400">
        <f t="shared" si="2"/>
        <v>104</v>
      </c>
      <c r="B105" s="32" t="s">
        <v>987</v>
      </c>
      <c r="C105" s="32" t="s">
        <v>97</v>
      </c>
      <c r="D105" s="15" t="s">
        <v>610</v>
      </c>
      <c r="E105" s="21" t="s">
        <v>8</v>
      </c>
      <c r="F105" s="194">
        <v>40.0</v>
      </c>
      <c r="G105" s="399"/>
      <c r="H105" s="14"/>
      <c r="I105" s="14"/>
      <c r="J105" s="14"/>
      <c r="K105" s="14"/>
    </row>
    <row r="106" ht="15.75" hidden="1" customHeight="1">
      <c r="A106" s="400">
        <f t="shared" si="2"/>
        <v>105</v>
      </c>
      <c r="B106" s="32" t="s">
        <v>989</v>
      </c>
      <c r="C106" s="32" t="s">
        <v>990</v>
      </c>
      <c r="D106" s="15" t="s">
        <v>63</v>
      </c>
      <c r="E106" s="21" t="s">
        <v>9</v>
      </c>
      <c r="F106" s="194">
        <v>30.0</v>
      </c>
      <c r="G106" s="399"/>
      <c r="H106" s="14"/>
      <c r="I106" s="14"/>
      <c r="J106" s="14"/>
      <c r="K106" s="14"/>
    </row>
    <row r="107" ht="15.75" customHeight="1">
      <c r="A107" s="400">
        <f t="shared" si="2"/>
        <v>106</v>
      </c>
      <c r="B107" s="32" t="s">
        <v>991</v>
      </c>
      <c r="C107" s="32" t="s">
        <v>992</v>
      </c>
      <c r="D107" s="15" t="s">
        <v>913</v>
      </c>
      <c r="E107" s="21" t="s">
        <v>9</v>
      </c>
      <c r="F107" s="194">
        <v>40.0</v>
      </c>
      <c r="G107" s="399"/>
      <c r="H107" s="14"/>
      <c r="I107" s="14"/>
      <c r="J107" s="14"/>
      <c r="K107" s="14"/>
    </row>
    <row r="108" ht="15.75" customHeight="1">
      <c r="A108" s="400">
        <f t="shared" si="2"/>
        <v>107</v>
      </c>
      <c r="B108" s="32" t="s">
        <v>993</v>
      </c>
      <c r="C108" s="32" t="s">
        <v>185</v>
      </c>
      <c r="D108" s="15" t="s">
        <v>878</v>
      </c>
      <c r="E108" s="21" t="s">
        <v>9</v>
      </c>
      <c r="F108" s="194">
        <v>40.0</v>
      </c>
      <c r="G108" s="399"/>
      <c r="H108" s="14"/>
      <c r="I108" s="14"/>
      <c r="J108" s="14"/>
      <c r="K108" s="14"/>
    </row>
    <row r="109" ht="15.75" customHeight="1">
      <c r="A109" s="400">
        <f t="shared" si="2"/>
        <v>108</v>
      </c>
      <c r="B109" s="32" t="s">
        <v>126</v>
      </c>
      <c r="C109" s="32" t="s">
        <v>994</v>
      </c>
      <c r="D109" s="15" t="s">
        <v>825</v>
      </c>
      <c r="E109" s="21" t="s">
        <v>9</v>
      </c>
      <c r="F109" s="194">
        <v>40.0</v>
      </c>
      <c r="G109" s="405"/>
      <c r="H109" s="32"/>
      <c r="I109" s="32"/>
      <c r="J109" s="32"/>
      <c r="K109" s="32"/>
    </row>
    <row r="110" ht="15.75" hidden="1" customHeight="1">
      <c r="A110" s="400">
        <f t="shared" si="2"/>
        <v>109</v>
      </c>
      <c r="B110" s="32" t="s">
        <v>995</v>
      </c>
      <c r="C110" s="32" t="s">
        <v>996</v>
      </c>
      <c r="D110" s="15" t="s">
        <v>832</v>
      </c>
      <c r="E110" s="21" t="s">
        <v>9</v>
      </c>
      <c r="F110" s="194">
        <v>30.0</v>
      </c>
      <c r="G110" s="399"/>
      <c r="H110" s="14"/>
      <c r="I110" s="14"/>
      <c r="J110" s="14"/>
      <c r="K110" s="14"/>
    </row>
    <row r="111" ht="15.75" customHeight="1">
      <c r="A111" s="400">
        <f t="shared" si="2"/>
        <v>110</v>
      </c>
      <c r="B111" s="32" t="s">
        <v>997</v>
      </c>
      <c r="C111" s="32" t="s">
        <v>998</v>
      </c>
      <c r="D111" s="15" t="s">
        <v>832</v>
      </c>
      <c r="E111" s="401" t="s">
        <v>9</v>
      </c>
      <c r="F111" s="194">
        <v>40.0</v>
      </c>
      <c r="G111" s="399"/>
      <c r="H111" s="14"/>
      <c r="I111" s="14"/>
      <c r="J111" s="14"/>
      <c r="K111" s="14"/>
    </row>
    <row r="112" ht="15.75" customHeight="1">
      <c r="A112" s="400">
        <f t="shared" si="2"/>
        <v>111</v>
      </c>
      <c r="B112" s="32" t="s">
        <v>409</v>
      </c>
      <c r="C112" s="32" t="s">
        <v>999</v>
      </c>
      <c r="D112" s="15" t="s">
        <v>610</v>
      </c>
      <c r="E112" s="401" t="s">
        <v>9</v>
      </c>
      <c r="F112" s="194">
        <v>40.0</v>
      </c>
      <c r="G112" s="399"/>
      <c r="H112" s="14"/>
      <c r="I112" s="14"/>
      <c r="J112" s="14"/>
      <c r="K112" s="14"/>
    </row>
    <row r="113" ht="15.75" customHeight="1">
      <c r="A113" s="400">
        <f t="shared" si="2"/>
        <v>112</v>
      </c>
      <c r="B113" s="32" t="s">
        <v>1000</v>
      </c>
      <c r="C113" s="32" t="s">
        <v>1001</v>
      </c>
      <c r="D113" s="15" t="s">
        <v>823</v>
      </c>
      <c r="E113" s="21" t="s">
        <v>9</v>
      </c>
      <c r="F113" s="194">
        <v>40.0</v>
      </c>
      <c r="G113" s="399"/>
      <c r="H113" s="14"/>
      <c r="I113" s="14"/>
      <c r="J113" s="14"/>
      <c r="K113" s="14"/>
    </row>
    <row r="114" ht="15.75" customHeight="1">
      <c r="A114" s="400">
        <f t="shared" si="2"/>
        <v>113</v>
      </c>
      <c r="B114" s="32" t="s">
        <v>1002</v>
      </c>
      <c r="C114" s="32" t="s">
        <v>1003</v>
      </c>
      <c r="D114" s="15" t="s">
        <v>44</v>
      </c>
      <c r="E114" s="21" t="s">
        <v>9</v>
      </c>
      <c r="F114" s="194">
        <v>40.0</v>
      </c>
      <c r="G114" s="399"/>
      <c r="H114" s="14"/>
      <c r="I114" s="14"/>
      <c r="J114" s="14"/>
      <c r="K114" s="14"/>
    </row>
    <row r="115" ht="15.75" hidden="1" customHeight="1">
      <c r="A115" s="400">
        <f t="shared" si="2"/>
        <v>114</v>
      </c>
      <c r="B115" s="32" t="s">
        <v>1004</v>
      </c>
      <c r="C115" s="32" t="s">
        <v>968</v>
      </c>
      <c r="D115" s="15" t="s">
        <v>849</v>
      </c>
      <c r="E115" s="21" t="s">
        <v>9</v>
      </c>
      <c r="F115" s="194">
        <v>30.0</v>
      </c>
      <c r="G115" s="399"/>
      <c r="H115" s="14"/>
      <c r="I115" s="14"/>
      <c r="J115" s="14"/>
      <c r="K115" s="14"/>
    </row>
    <row r="116" ht="15.75" customHeight="1">
      <c r="A116" s="400">
        <f t="shared" si="2"/>
        <v>115</v>
      </c>
      <c r="B116" s="32" t="s">
        <v>1005</v>
      </c>
      <c r="C116" s="32" t="s">
        <v>1006</v>
      </c>
      <c r="D116" s="15" t="s">
        <v>839</v>
      </c>
      <c r="E116" s="21" t="s">
        <v>9</v>
      </c>
      <c r="F116" s="194">
        <v>40.0</v>
      </c>
      <c r="G116" s="399"/>
      <c r="H116" s="14"/>
      <c r="I116" s="14"/>
      <c r="J116" s="14"/>
      <c r="K116" s="14"/>
    </row>
    <row r="117" ht="15.75" hidden="1" customHeight="1">
      <c r="A117" s="400">
        <f t="shared" si="2"/>
        <v>116</v>
      </c>
      <c r="B117" s="32" t="s">
        <v>1007</v>
      </c>
      <c r="C117" s="32" t="s">
        <v>1008</v>
      </c>
      <c r="D117" s="15" t="s">
        <v>825</v>
      </c>
      <c r="E117" s="21" t="s">
        <v>9</v>
      </c>
      <c r="F117" s="194">
        <v>20.0</v>
      </c>
      <c r="G117" s="399"/>
      <c r="H117" s="14"/>
      <c r="I117" s="14"/>
      <c r="J117" s="14"/>
      <c r="K117" s="14"/>
    </row>
    <row r="118" ht="15.75" hidden="1" customHeight="1">
      <c r="A118" s="400">
        <f t="shared" si="2"/>
        <v>117</v>
      </c>
      <c r="B118" s="182" t="s">
        <v>384</v>
      </c>
      <c r="C118" s="182" t="s">
        <v>1020</v>
      </c>
      <c r="D118" s="27" t="s">
        <v>823</v>
      </c>
      <c r="E118" s="21"/>
      <c r="F118" s="26">
        <v>30.0</v>
      </c>
      <c r="G118" s="399"/>
      <c r="H118" s="14"/>
      <c r="I118" s="14"/>
      <c r="J118" s="14"/>
      <c r="K118" s="14"/>
    </row>
    <row r="119" ht="15.75" customHeight="1">
      <c r="A119" s="400">
        <f t="shared" si="2"/>
        <v>118</v>
      </c>
      <c r="B119" s="182" t="s">
        <v>1021</v>
      </c>
      <c r="C119" s="182" t="s">
        <v>1022</v>
      </c>
      <c r="D119" s="27" t="s">
        <v>849</v>
      </c>
      <c r="E119" s="21"/>
      <c r="F119" s="26">
        <v>40.0</v>
      </c>
      <c r="G119" s="399"/>
      <c r="H119" s="14"/>
      <c r="I119" s="14"/>
      <c r="J119" s="14"/>
      <c r="K119" s="14"/>
    </row>
    <row r="120" ht="15.75" customHeight="1">
      <c r="A120" s="400">
        <f t="shared" si="2"/>
        <v>119</v>
      </c>
      <c r="B120" s="182" t="s">
        <v>1023</v>
      </c>
      <c r="C120" s="182" t="s">
        <v>764</v>
      </c>
      <c r="D120" s="27" t="s">
        <v>887</v>
      </c>
      <c r="E120" s="21"/>
      <c r="F120" s="26">
        <v>40.0</v>
      </c>
      <c r="G120" s="399"/>
      <c r="H120" s="14"/>
      <c r="I120" s="14"/>
      <c r="J120" s="14"/>
      <c r="K120" s="14"/>
    </row>
    <row r="121" ht="15.75" customHeight="1">
      <c r="A121" s="400">
        <f t="shared" si="2"/>
        <v>120</v>
      </c>
      <c r="B121" s="182" t="s">
        <v>1024</v>
      </c>
      <c r="C121" s="182" t="s">
        <v>1025</v>
      </c>
      <c r="D121" s="27" t="s">
        <v>829</v>
      </c>
      <c r="E121" s="21"/>
      <c r="F121" s="26">
        <v>40.0</v>
      </c>
      <c r="G121" s="399"/>
      <c r="H121" s="14"/>
      <c r="I121" s="14"/>
      <c r="J121" s="14"/>
      <c r="K121" s="14"/>
    </row>
    <row r="122" ht="15.75" hidden="1" customHeight="1">
      <c r="A122" s="400">
        <f t="shared" si="2"/>
        <v>121</v>
      </c>
      <c r="B122" s="182" t="s">
        <v>109</v>
      </c>
      <c r="C122" s="182" t="s">
        <v>909</v>
      </c>
      <c r="D122" s="27" t="s">
        <v>825</v>
      </c>
      <c r="E122" s="21"/>
      <c r="F122" s="26">
        <v>10.0</v>
      </c>
      <c r="G122" s="399"/>
      <c r="H122" s="14"/>
      <c r="I122" s="14"/>
      <c r="J122" s="14"/>
      <c r="K122" s="14"/>
    </row>
    <row r="123" ht="15.75" hidden="1" customHeight="1">
      <c r="A123" s="400">
        <f t="shared" si="2"/>
        <v>122</v>
      </c>
      <c r="B123" s="182" t="s">
        <v>346</v>
      </c>
      <c r="C123" s="182" t="s">
        <v>836</v>
      </c>
      <c r="D123" s="27" t="s">
        <v>63</v>
      </c>
      <c r="E123" s="21"/>
      <c r="F123" s="26">
        <v>20.0</v>
      </c>
      <c r="G123" s="399"/>
      <c r="H123" s="14"/>
      <c r="I123" s="14"/>
      <c r="J123" s="14"/>
      <c r="K123" s="14"/>
    </row>
    <row r="124" ht="15.75" hidden="1" customHeight="1">
      <c r="A124" s="400">
        <f t="shared" si="2"/>
        <v>123</v>
      </c>
      <c r="B124" s="182" t="s">
        <v>346</v>
      </c>
      <c r="C124" s="182" t="s">
        <v>1026</v>
      </c>
      <c r="D124" s="27" t="s">
        <v>44</v>
      </c>
      <c r="E124" s="21"/>
      <c r="F124" s="26">
        <v>10.0</v>
      </c>
      <c r="G124" s="399"/>
      <c r="H124" s="14"/>
      <c r="I124" s="14"/>
      <c r="J124" s="14"/>
      <c r="K124" s="14"/>
    </row>
    <row r="125" ht="15.75" customHeight="1">
      <c r="A125" s="400">
        <f t="shared" si="2"/>
        <v>124</v>
      </c>
      <c r="B125" s="182" t="s">
        <v>1027</v>
      </c>
      <c r="C125" s="182" t="s">
        <v>86</v>
      </c>
      <c r="D125" s="27" t="s">
        <v>44</v>
      </c>
      <c r="E125" s="21"/>
      <c r="F125" s="26">
        <v>40.0</v>
      </c>
      <c r="G125" s="399"/>
      <c r="H125" s="14"/>
      <c r="I125" s="14"/>
      <c r="J125" s="14"/>
      <c r="K125" s="14"/>
    </row>
    <row r="126" ht="15.75" customHeight="1">
      <c r="A126" s="400">
        <f t="shared" si="2"/>
        <v>125</v>
      </c>
      <c r="B126" s="182" t="s">
        <v>1028</v>
      </c>
      <c r="C126" s="182" t="s">
        <v>1029</v>
      </c>
      <c r="D126" s="27" t="s">
        <v>913</v>
      </c>
      <c r="E126" s="21"/>
      <c r="F126" s="26">
        <v>40.0</v>
      </c>
      <c r="G126" s="399"/>
      <c r="H126" s="14"/>
      <c r="I126" s="14"/>
      <c r="J126" s="14"/>
      <c r="K126" s="14"/>
    </row>
    <row r="127" ht="15.75" customHeight="1">
      <c r="A127" s="400">
        <f t="shared" si="2"/>
        <v>126</v>
      </c>
      <c r="B127" s="182" t="s">
        <v>855</v>
      </c>
      <c r="C127" s="182" t="s">
        <v>183</v>
      </c>
      <c r="D127" s="27" t="s">
        <v>820</v>
      </c>
      <c r="E127" s="21"/>
      <c r="F127" s="26">
        <v>40.0</v>
      </c>
      <c r="G127" s="399"/>
      <c r="H127" s="14"/>
      <c r="I127" s="14"/>
      <c r="J127" s="14"/>
      <c r="K127" s="14"/>
    </row>
    <row r="128" ht="15.75" customHeight="1">
      <c r="A128" s="400">
        <f t="shared" si="2"/>
        <v>127</v>
      </c>
      <c r="B128" s="182" t="s">
        <v>217</v>
      </c>
      <c r="C128" s="182" t="s">
        <v>102</v>
      </c>
      <c r="D128" s="27" t="s">
        <v>854</v>
      </c>
      <c r="E128" s="401"/>
      <c r="F128" s="26">
        <v>40.0</v>
      </c>
      <c r="G128" s="399"/>
      <c r="H128" s="14"/>
      <c r="I128" s="14"/>
      <c r="J128" s="14"/>
      <c r="K128" s="14"/>
    </row>
    <row r="129" ht="15.75" customHeight="1">
      <c r="A129" s="400">
        <f t="shared" si="2"/>
        <v>128</v>
      </c>
      <c r="B129" s="182" t="s">
        <v>1030</v>
      </c>
      <c r="C129" s="182" t="s">
        <v>22</v>
      </c>
      <c r="D129" s="27" t="s">
        <v>825</v>
      </c>
      <c r="E129" s="21"/>
      <c r="F129" s="26">
        <v>40.0</v>
      </c>
      <c r="G129" s="399"/>
      <c r="H129" s="14"/>
      <c r="I129" s="14"/>
      <c r="J129" s="14"/>
      <c r="K129" s="14"/>
    </row>
    <row r="130" ht="15.75" customHeight="1">
      <c r="A130" s="400">
        <f t="shared" si="2"/>
        <v>129</v>
      </c>
      <c r="B130" s="182" t="s">
        <v>111</v>
      </c>
      <c r="C130" s="182" t="s">
        <v>1031</v>
      </c>
      <c r="D130" s="27" t="s">
        <v>825</v>
      </c>
      <c r="E130" s="21"/>
      <c r="F130" s="26">
        <v>40.0</v>
      </c>
      <c r="G130" s="399"/>
      <c r="H130" s="14"/>
      <c r="I130" s="14"/>
      <c r="J130" s="14"/>
      <c r="K130" s="14"/>
    </row>
    <row r="131" ht="15.75" customHeight="1">
      <c r="A131" s="400">
        <f t="shared" si="2"/>
        <v>130</v>
      </c>
      <c r="B131" s="182" t="s">
        <v>118</v>
      </c>
      <c r="C131" s="182" t="s">
        <v>1032</v>
      </c>
      <c r="D131" s="27" t="s">
        <v>820</v>
      </c>
      <c r="E131" s="401"/>
      <c r="F131" s="26">
        <v>40.0</v>
      </c>
      <c r="G131" s="399"/>
      <c r="H131" s="14"/>
      <c r="I131" s="14"/>
      <c r="J131" s="14"/>
      <c r="K131" s="14"/>
    </row>
    <row r="132" ht="15.75" customHeight="1">
      <c r="A132" s="400">
        <f t="shared" si="2"/>
        <v>131</v>
      </c>
      <c r="B132" s="182" t="s">
        <v>1033</v>
      </c>
      <c r="C132" s="182" t="s">
        <v>1034</v>
      </c>
      <c r="D132" s="27" t="s">
        <v>825</v>
      </c>
      <c r="E132" s="21"/>
      <c r="F132" s="26">
        <v>40.0</v>
      </c>
      <c r="G132" s="399"/>
      <c r="H132" s="14"/>
      <c r="I132" s="14"/>
      <c r="J132" s="14"/>
      <c r="K132" s="14"/>
    </row>
    <row r="133" ht="15.75" customHeight="1">
      <c r="A133" s="400">
        <f t="shared" si="2"/>
        <v>132</v>
      </c>
      <c r="B133" s="182" t="s">
        <v>1035</v>
      </c>
      <c r="C133" s="182" t="s">
        <v>1036</v>
      </c>
      <c r="D133" s="27" t="s">
        <v>849</v>
      </c>
      <c r="E133" s="21"/>
      <c r="F133" s="26">
        <v>40.0</v>
      </c>
      <c r="G133" s="399"/>
      <c r="H133" s="14"/>
      <c r="I133" s="14"/>
      <c r="J133" s="14"/>
      <c r="K133" s="14"/>
    </row>
    <row r="134" ht="15.75" customHeight="1">
      <c r="A134" s="400">
        <f t="shared" si="2"/>
        <v>133</v>
      </c>
      <c r="B134" s="182" t="s">
        <v>1037</v>
      </c>
      <c r="C134" s="182" t="s">
        <v>62</v>
      </c>
      <c r="D134" s="27" t="s">
        <v>913</v>
      </c>
      <c r="E134" s="21"/>
      <c r="F134" s="26">
        <v>40.0</v>
      </c>
      <c r="G134" s="399"/>
      <c r="H134" s="14"/>
      <c r="I134" s="14"/>
      <c r="J134" s="14"/>
      <c r="K134" s="14"/>
    </row>
    <row r="135" ht="15.75" customHeight="1">
      <c r="A135" s="400">
        <f t="shared" si="2"/>
        <v>134</v>
      </c>
      <c r="B135" s="182" t="s">
        <v>1038</v>
      </c>
      <c r="C135" s="182" t="s">
        <v>614</v>
      </c>
      <c r="D135" s="27" t="s">
        <v>820</v>
      </c>
      <c r="E135" s="21"/>
      <c r="F135" s="26">
        <v>40.0</v>
      </c>
      <c r="G135" s="399"/>
      <c r="H135" s="14"/>
      <c r="I135" s="14"/>
      <c r="J135" s="14"/>
      <c r="K135" s="14"/>
    </row>
    <row r="136" ht="15.75" hidden="1" customHeight="1">
      <c r="A136" s="400">
        <f t="shared" si="2"/>
        <v>135</v>
      </c>
      <c r="B136" s="182" t="s">
        <v>1039</v>
      </c>
      <c r="C136" s="182" t="s">
        <v>1040</v>
      </c>
      <c r="D136" s="27" t="s">
        <v>823</v>
      </c>
      <c r="E136" s="21"/>
      <c r="F136" s="26">
        <v>0.0</v>
      </c>
      <c r="G136" s="405"/>
      <c r="H136" s="32"/>
      <c r="I136" s="32"/>
      <c r="J136" s="32"/>
      <c r="K136" s="32"/>
    </row>
    <row r="137" ht="15.75" hidden="1" customHeight="1">
      <c r="A137" s="400">
        <f t="shared" si="2"/>
        <v>136</v>
      </c>
      <c r="B137" s="182" t="s">
        <v>1041</v>
      </c>
      <c r="C137" s="182" t="s">
        <v>1042</v>
      </c>
      <c r="D137" s="27" t="s">
        <v>913</v>
      </c>
      <c r="E137" s="21"/>
      <c r="F137" s="26">
        <v>20.0</v>
      </c>
      <c r="G137" s="399"/>
      <c r="H137" s="14"/>
      <c r="I137" s="14"/>
      <c r="J137" s="14"/>
      <c r="K137" s="14"/>
    </row>
    <row r="138" ht="15.75" customHeight="1">
      <c r="A138" s="400">
        <f t="shared" si="2"/>
        <v>137</v>
      </c>
      <c r="B138" s="182" t="s">
        <v>732</v>
      </c>
      <c r="C138" s="182" t="s">
        <v>733</v>
      </c>
      <c r="D138" s="27" t="s">
        <v>610</v>
      </c>
      <c r="E138" s="21"/>
      <c r="F138" s="26">
        <v>40.0</v>
      </c>
      <c r="G138" s="399"/>
      <c r="H138" s="14"/>
      <c r="I138" s="14"/>
      <c r="J138" s="14"/>
      <c r="K138" s="14"/>
    </row>
    <row r="139" ht="15.75" hidden="1" customHeight="1">
      <c r="A139" s="400">
        <f t="shared" si="2"/>
        <v>138</v>
      </c>
      <c r="B139" s="182" t="s">
        <v>1043</v>
      </c>
      <c r="C139" s="182" t="s">
        <v>1044</v>
      </c>
      <c r="D139" s="27" t="s">
        <v>889</v>
      </c>
      <c r="E139" s="21"/>
      <c r="F139" s="26">
        <v>30.0</v>
      </c>
      <c r="G139" s="399"/>
      <c r="H139" s="14"/>
      <c r="I139" s="14"/>
      <c r="J139" s="14"/>
      <c r="K139" s="14"/>
    </row>
    <row r="140" ht="15.75" customHeight="1">
      <c r="A140" s="400">
        <f t="shared" si="2"/>
        <v>139</v>
      </c>
      <c r="B140" s="182" t="s">
        <v>1045</v>
      </c>
      <c r="C140" s="182" t="s">
        <v>1046</v>
      </c>
      <c r="D140" s="27" t="s">
        <v>832</v>
      </c>
      <c r="E140" s="21"/>
      <c r="F140" s="26">
        <v>40.0</v>
      </c>
      <c r="G140" s="399"/>
      <c r="H140" s="14"/>
      <c r="I140" s="14"/>
      <c r="J140" s="14"/>
      <c r="K140" s="14"/>
    </row>
    <row r="141" ht="15.75" customHeight="1">
      <c r="A141" s="400">
        <f t="shared" si="2"/>
        <v>140</v>
      </c>
      <c r="B141" s="182" t="s">
        <v>1047</v>
      </c>
      <c r="C141" s="182" t="s">
        <v>1048</v>
      </c>
      <c r="D141" s="27" t="s">
        <v>913</v>
      </c>
      <c r="E141" s="21"/>
      <c r="F141" s="26">
        <v>40.0</v>
      </c>
      <c r="G141" s="399"/>
      <c r="H141" s="14"/>
      <c r="I141" s="14"/>
      <c r="J141" s="14"/>
      <c r="K141" s="14"/>
    </row>
    <row r="142" ht="15.75" customHeight="1">
      <c r="A142" s="400">
        <f t="shared" si="2"/>
        <v>141</v>
      </c>
      <c r="B142" s="182" t="s">
        <v>793</v>
      </c>
      <c r="C142" s="182" t="s">
        <v>1049</v>
      </c>
      <c r="D142" s="27" t="s">
        <v>610</v>
      </c>
      <c r="E142" s="21"/>
      <c r="F142" s="26">
        <v>40.0</v>
      </c>
      <c r="G142" s="399"/>
      <c r="H142" s="14"/>
      <c r="I142" s="14"/>
      <c r="J142" s="14"/>
      <c r="K142" s="14"/>
    </row>
    <row r="143" ht="15.75" customHeight="1">
      <c r="A143" s="400">
        <f t="shared" si="2"/>
        <v>142</v>
      </c>
      <c r="B143" s="182" t="s">
        <v>1050</v>
      </c>
      <c r="C143" s="182" t="s">
        <v>1051</v>
      </c>
      <c r="D143" s="27" t="s">
        <v>913</v>
      </c>
      <c r="E143" s="21"/>
      <c r="F143" s="26">
        <v>40.0</v>
      </c>
      <c r="G143" s="399"/>
      <c r="H143" s="14"/>
      <c r="I143" s="14"/>
      <c r="J143" s="14"/>
      <c r="K143" s="14"/>
    </row>
    <row r="144" ht="15.75" customHeight="1">
      <c r="A144" s="400">
        <f t="shared" si="2"/>
        <v>143</v>
      </c>
      <c r="B144" s="182" t="s">
        <v>1053</v>
      </c>
      <c r="C144" s="182" t="s">
        <v>274</v>
      </c>
      <c r="D144" s="27" t="s">
        <v>913</v>
      </c>
      <c r="E144" s="21"/>
      <c r="F144" s="26">
        <v>40.0</v>
      </c>
      <c r="G144" s="399"/>
      <c r="H144" s="14"/>
      <c r="I144" s="14"/>
      <c r="J144" s="14"/>
      <c r="K144" s="14"/>
    </row>
    <row r="145" ht="15.75" customHeight="1">
      <c r="A145" s="400">
        <f t="shared" si="2"/>
        <v>144</v>
      </c>
      <c r="B145" s="182" t="s">
        <v>1054</v>
      </c>
      <c r="C145" s="182" t="s">
        <v>262</v>
      </c>
      <c r="D145" s="27" t="s">
        <v>889</v>
      </c>
      <c r="E145" s="21"/>
      <c r="F145" s="26">
        <v>40.0</v>
      </c>
      <c r="G145" s="399"/>
      <c r="H145" s="14"/>
      <c r="I145" s="14"/>
      <c r="J145" s="14"/>
      <c r="K145" s="14"/>
    </row>
    <row r="146" ht="15.75" customHeight="1">
      <c r="A146" s="400">
        <f t="shared" si="2"/>
        <v>145</v>
      </c>
      <c r="B146" s="182" t="s">
        <v>1055</v>
      </c>
      <c r="C146" s="182" t="s">
        <v>937</v>
      </c>
      <c r="D146" s="27" t="s">
        <v>44</v>
      </c>
      <c r="E146" s="21"/>
      <c r="F146" s="26">
        <v>40.0</v>
      </c>
      <c r="G146" s="399"/>
      <c r="H146" s="14"/>
      <c r="I146" s="14"/>
      <c r="J146" s="14"/>
      <c r="K146" s="14"/>
    </row>
    <row r="147" ht="15.75" customHeight="1">
      <c r="A147" s="400">
        <f t="shared" si="2"/>
        <v>146</v>
      </c>
      <c r="B147" s="182" t="s">
        <v>262</v>
      </c>
      <c r="C147" s="182" t="s">
        <v>1056</v>
      </c>
      <c r="D147" s="27" t="s">
        <v>849</v>
      </c>
      <c r="E147" s="21"/>
      <c r="F147" s="26">
        <v>40.0</v>
      </c>
      <c r="G147" s="399"/>
      <c r="H147" s="14"/>
      <c r="I147" s="14"/>
      <c r="J147" s="14"/>
      <c r="K147" s="14"/>
    </row>
    <row r="148" ht="15.75" customHeight="1">
      <c r="A148" s="400">
        <f t="shared" si="2"/>
        <v>147</v>
      </c>
      <c r="B148" s="182" t="s">
        <v>1057</v>
      </c>
      <c r="C148" s="182" t="s">
        <v>785</v>
      </c>
      <c r="D148" s="27" t="s">
        <v>825</v>
      </c>
      <c r="E148" s="401"/>
      <c r="F148" s="26">
        <v>40.0</v>
      </c>
      <c r="G148" s="399"/>
      <c r="H148" s="14"/>
      <c r="I148" s="14"/>
      <c r="J148" s="14"/>
      <c r="K148" s="14"/>
    </row>
    <row r="149" ht="15.75" hidden="1" customHeight="1">
      <c r="A149" s="400">
        <f t="shared" si="2"/>
        <v>148</v>
      </c>
      <c r="B149" s="182" t="s">
        <v>1058</v>
      </c>
      <c r="C149" s="182" t="s">
        <v>166</v>
      </c>
      <c r="D149" s="27" t="s">
        <v>913</v>
      </c>
      <c r="E149" s="21"/>
      <c r="F149" s="26">
        <v>20.0</v>
      </c>
      <c r="G149" s="399"/>
      <c r="H149" s="14"/>
      <c r="I149" s="14"/>
      <c r="J149" s="14"/>
      <c r="K149" s="14"/>
    </row>
    <row r="150" ht="15.75" customHeight="1">
      <c r="A150" s="400">
        <f t="shared" si="2"/>
        <v>149</v>
      </c>
      <c r="B150" s="182" t="s">
        <v>1059</v>
      </c>
      <c r="C150" s="182" t="s">
        <v>1060</v>
      </c>
      <c r="D150" s="27" t="s">
        <v>825</v>
      </c>
      <c r="E150" s="21"/>
      <c r="F150" s="26">
        <v>40.0</v>
      </c>
      <c r="G150" s="399"/>
      <c r="H150" s="14"/>
      <c r="I150" s="14"/>
      <c r="J150" s="14"/>
      <c r="K150" s="14"/>
    </row>
    <row r="151" ht="15.75" customHeight="1">
      <c r="A151" s="400">
        <f t="shared" si="2"/>
        <v>150</v>
      </c>
      <c r="B151" s="182" t="s">
        <v>1061</v>
      </c>
      <c r="C151" s="182" t="s">
        <v>1062</v>
      </c>
      <c r="D151" s="27" t="s">
        <v>849</v>
      </c>
      <c r="E151" s="21"/>
      <c r="F151" s="26">
        <v>40.0</v>
      </c>
      <c r="G151" s="399"/>
      <c r="H151" s="14"/>
      <c r="I151" s="14"/>
      <c r="J151" s="14"/>
      <c r="K151" s="14"/>
    </row>
    <row r="152" ht="15.75" customHeight="1">
      <c r="A152" s="400">
        <f t="shared" si="2"/>
        <v>151</v>
      </c>
      <c r="B152" s="182" t="s">
        <v>796</v>
      </c>
      <c r="C152" s="182" t="s">
        <v>797</v>
      </c>
      <c r="D152" s="27" t="s">
        <v>610</v>
      </c>
      <c r="E152" s="21"/>
      <c r="F152" s="26">
        <v>40.0</v>
      </c>
      <c r="G152" s="399"/>
      <c r="H152" s="14"/>
      <c r="I152" s="14"/>
      <c r="J152" s="14"/>
      <c r="K152" s="14"/>
    </row>
    <row r="153" ht="15.75" customHeight="1">
      <c r="A153" s="400">
        <f t="shared" si="2"/>
        <v>152</v>
      </c>
      <c r="B153" s="182" t="s">
        <v>1063</v>
      </c>
      <c r="C153" s="182" t="s">
        <v>452</v>
      </c>
      <c r="D153" s="27" t="s">
        <v>849</v>
      </c>
      <c r="E153" s="21"/>
      <c r="F153" s="26">
        <v>40.0</v>
      </c>
      <c r="G153" s="399"/>
      <c r="H153" s="14"/>
      <c r="I153" s="14"/>
      <c r="J153" s="14"/>
      <c r="K153" s="14"/>
    </row>
    <row r="154" ht="15.75" customHeight="1">
      <c r="A154" s="400">
        <f t="shared" si="2"/>
        <v>153</v>
      </c>
      <c r="B154" s="181" t="s">
        <v>1064</v>
      </c>
      <c r="C154" s="181" t="s">
        <v>762</v>
      </c>
      <c r="D154" s="407" t="s">
        <v>825</v>
      </c>
      <c r="E154" s="162"/>
      <c r="F154" s="408">
        <v>40.0</v>
      </c>
      <c r="G154" s="21"/>
      <c r="H154" s="14"/>
      <c r="I154" s="14"/>
      <c r="J154" s="14"/>
      <c r="K154" s="14"/>
    </row>
    <row r="155" ht="15.75" customHeight="1">
      <c r="A155" s="400">
        <f t="shared" si="2"/>
        <v>154</v>
      </c>
      <c r="B155" s="182" t="s">
        <v>1065</v>
      </c>
      <c r="C155" s="182" t="s">
        <v>1066</v>
      </c>
      <c r="D155" s="27" t="s">
        <v>829</v>
      </c>
      <c r="E155" s="21"/>
      <c r="F155" s="26">
        <v>40.0</v>
      </c>
      <c r="G155" s="32"/>
      <c r="H155" s="32"/>
      <c r="I155" s="32"/>
      <c r="J155" s="32"/>
      <c r="K155" s="32"/>
    </row>
    <row r="156" ht="15.75" customHeight="1">
      <c r="A156" s="400">
        <f t="shared" si="2"/>
        <v>155</v>
      </c>
      <c r="B156" s="182" t="s">
        <v>1068</v>
      </c>
      <c r="C156" s="182" t="s">
        <v>1069</v>
      </c>
      <c r="D156" s="27" t="s">
        <v>913</v>
      </c>
      <c r="E156" s="21"/>
      <c r="F156" s="26">
        <v>40.0</v>
      </c>
      <c r="G156" s="21"/>
      <c r="H156" s="14"/>
      <c r="I156" s="14"/>
      <c r="J156" s="14"/>
      <c r="K156" s="14"/>
    </row>
    <row r="157" ht="15.75" customHeight="1">
      <c r="A157" s="400">
        <f t="shared" si="2"/>
        <v>156</v>
      </c>
      <c r="B157" s="182" t="s">
        <v>709</v>
      </c>
      <c r="C157" s="182" t="s">
        <v>217</v>
      </c>
      <c r="D157" s="27" t="s">
        <v>610</v>
      </c>
      <c r="E157" s="21"/>
      <c r="F157" s="26">
        <v>40.0</v>
      </c>
      <c r="G157" s="21"/>
      <c r="H157" s="14"/>
      <c r="I157" s="14"/>
      <c r="J157" s="14"/>
      <c r="K157" s="14"/>
    </row>
    <row r="158" ht="15.75" customHeight="1">
      <c r="A158" s="400">
        <f t="shared" si="2"/>
        <v>157</v>
      </c>
      <c r="B158" s="182" t="s">
        <v>1070</v>
      </c>
      <c r="C158" s="182" t="s">
        <v>1071</v>
      </c>
      <c r="D158" s="27" t="s">
        <v>825</v>
      </c>
      <c r="E158" s="21"/>
      <c r="F158" s="26">
        <v>40.0</v>
      </c>
      <c r="G158" s="21"/>
      <c r="H158" s="14"/>
      <c r="I158" s="14"/>
      <c r="J158" s="14"/>
      <c r="K158" s="14"/>
    </row>
    <row r="159" ht="15.75" hidden="1" customHeight="1">
      <c r="A159" s="400">
        <f t="shared" si="2"/>
        <v>158</v>
      </c>
      <c r="B159" s="182" t="s">
        <v>1072</v>
      </c>
      <c r="C159" s="182" t="s">
        <v>898</v>
      </c>
      <c r="D159" s="27" t="s">
        <v>829</v>
      </c>
      <c r="E159" s="21"/>
      <c r="F159" s="26">
        <v>0.0</v>
      </c>
      <c r="G159" s="21"/>
      <c r="H159" s="14"/>
      <c r="I159" s="14"/>
      <c r="J159" s="14"/>
      <c r="K159" s="14"/>
    </row>
    <row r="160" ht="15.75" customHeight="1">
      <c r="A160" s="400">
        <f t="shared" si="2"/>
        <v>159</v>
      </c>
      <c r="B160" s="182" t="s">
        <v>494</v>
      </c>
      <c r="C160" s="182" t="s">
        <v>185</v>
      </c>
      <c r="D160" s="27" t="s">
        <v>44</v>
      </c>
      <c r="E160" s="21"/>
      <c r="F160" s="26">
        <v>40.0</v>
      </c>
      <c r="G160" s="21"/>
      <c r="H160" s="14"/>
      <c r="I160" s="14"/>
      <c r="J160" s="14"/>
      <c r="K160" s="14"/>
    </row>
    <row r="161" ht="15.75" hidden="1" customHeight="1">
      <c r="A161" s="400">
        <f t="shared" si="2"/>
        <v>160</v>
      </c>
      <c r="B161" s="182" t="s">
        <v>1073</v>
      </c>
      <c r="C161" s="182" t="s">
        <v>1074</v>
      </c>
      <c r="D161" s="27" t="s">
        <v>829</v>
      </c>
      <c r="E161" s="401"/>
      <c r="F161" s="26">
        <v>10.0</v>
      </c>
      <c r="G161" s="21"/>
      <c r="H161" s="14"/>
      <c r="I161" s="14"/>
      <c r="J161" s="14"/>
      <c r="K161" s="14"/>
    </row>
    <row r="162" ht="15.75" hidden="1" customHeight="1">
      <c r="A162" s="400">
        <f t="shared" si="2"/>
        <v>161</v>
      </c>
      <c r="B162" s="182" t="s">
        <v>1075</v>
      </c>
      <c r="C162" s="182" t="s">
        <v>1076</v>
      </c>
      <c r="D162" s="27" t="s">
        <v>913</v>
      </c>
      <c r="E162" s="21"/>
      <c r="F162" s="26">
        <v>20.0</v>
      </c>
      <c r="G162" s="21"/>
      <c r="H162" s="14"/>
      <c r="I162" s="14"/>
      <c r="J162" s="14"/>
      <c r="K162" s="14"/>
    </row>
    <row r="163" ht="15.75" customHeight="1">
      <c r="A163" s="400">
        <f t="shared" si="2"/>
        <v>162</v>
      </c>
      <c r="B163" s="182" t="s">
        <v>1077</v>
      </c>
      <c r="C163" s="182" t="s">
        <v>305</v>
      </c>
      <c r="D163" s="27" t="s">
        <v>913</v>
      </c>
      <c r="E163" s="21"/>
      <c r="F163" s="26">
        <v>40.0</v>
      </c>
      <c r="G163" s="21"/>
      <c r="H163" s="14"/>
      <c r="I163" s="14"/>
      <c r="J163" s="14"/>
      <c r="K163" s="14"/>
    </row>
    <row r="164" ht="15.75" hidden="1" customHeight="1">
      <c r="A164" s="400">
        <f t="shared" si="2"/>
        <v>163</v>
      </c>
      <c r="B164" s="182" t="s">
        <v>840</v>
      </c>
      <c r="C164" s="182" t="s">
        <v>637</v>
      </c>
      <c r="D164" s="27" t="s">
        <v>913</v>
      </c>
      <c r="E164" s="21"/>
      <c r="F164" s="26">
        <v>20.0</v>
      </c>
      <c r="G164" s="21"/>
      <c r="H164" s="14"/>
      <c r="I164" s="14"/>
      <c r="J164" s="14"/>
      <c r="K164" s="14"/>
    </row>
    <row r="165" ht="15.75" customHeight="1">
      <c r="A165" s="400">
        <f t="shared" si="2"/>
        <v>164</v>
      </c>
      <c r="B165" s="182" t="s">
        <v>840</v>
      </c>
      <c r="C165" s="182" t="s">
        <v>644</v>
      </c>
      <c r="D165" s="27" t="s">
        <v>44</v>
      </c>
      <c r="E165" s="21"/>
      <c r="F165" s="26">
        <v>40.0</v>
      </c>
      <c r="G165" s="21"/>
      <c r="H165" s="14"/>
      <c r="I165" s="14"/>
      <c r="J165" s="14"/>
      <c r="K165" s="14"/>
    </row>
    <row r="166" ht="15.75" customHeight="1">
      <c r="A166" s="400">
        <f t="shared" si="2"/>
        <v>165</v>
      </c>
      <c r="B166" s="182" t="s">
        <v>1080</v>
      </c>
      <c r="C166" s="182" t="s">
        <v>1081</v>
      </c>
      <c r="D166" s="27" t="s">
        <v>829</v>
      </c>
      <c r="E166" s="21"/>
      <c r="F166" s="26">
        <v>40.0</v>
      </c>
      <c r="G166" s="21"/>
      <c r="H166" s="14"/>
      <c r="I166" s="14"/>
      <c r="J166" s="14"/>
      <c r="K166" s="14"/>
    </row>
    <row r="167" ht="15.75" customHeight="1">
      <c r="A167" s="400">
        <f t="shared" si="2"/>
        <v>166</v>
      </c>
      <c r="B167" s="182" t="s">
        <v>1082</v>
      </c>
      <c r="C167" s="182" t="s">
        <v>1083</v>
      </c>
      <c r="D167" s="27" t="s">
        <v>825</v>
      </c>
      <c r="E167" s="21"/>
      <c r="F167" s="26">
        <v>40.0</v>
      </c>
      <c r="G167" s="21"/>
      <c r="H167" s="14"/>
      <c r="I167" s="14"/>
      <c r="J167" s="14"/>
      <c r="K167" s="14"/>
    </row>
    <row r="168" ht="15.75" customHeight="1">
      <c r="A168" s="400">
        <f t="shared" si="2"/>
        <v>167</v>
      </c>
      <c r="B168" s="182" t="s">
        <v>682</v>
      </c>
      <c r="C168" s="182" t="s">
        <v>683</v>
      </c>
      <c r="D168" s="27" t="s">
        <v>610</v>
      </c>
      <c r="E168" s="21"/>
      <c r="F168" s="26">
        <v>40.0</v>
      </c>
      <c r="G168" s="21"/>
      <c r="H168" s="14"/>
      <c r="I168" s="14"/>
      <c r="J168" s="14"/>
      <c r="K168" s="14"/>
    </row>
    <row r="169" ht="15.75" customHeight="1">
      <c r="A169" s="400">
        <f t="shared" si="2"/>
        <v>168</v>
      </c>
      <c r="B169" s="182" t="s">
        <v>606</v>
      </c>
      <c r="C169" s="182" t="s">
        <v>607</v>
      </c>
      <c r="D169" s="27" t="s">
        <v>887</v>
      </c>
      <c r="E169" s="21"/>
      <c r="F169" s="26">
        <v>40.0</v>
      </c>
      <c r="G169" s="21"/>
      <c r="H169" s="14"/>
      <c r="I169" s="14"/>
      <c r="J169" s="14"/>
      <c r="K169" s="14"/>
    </row>
    <row r="170" ht="15.75" customHeight="1">
      <c r="A170" s="400">
        <f t="shared" si="2"/>
        <v>169</v>
      </c>
      <c r="B170" s="182" t="s">
        <v>1085</v>
      </c>
      <c r="C170" s="182" t="s">
        <v>1076</v>
      </c>
      <c r="D170" s="27" t="s">
        <v>610</v>
      </c>
      <c r="E170" s="21"/>
      <c r="F170" s="26">
        <v>40.0</v>
      </c>
      <c r="G170" s="21"/>
      <c r="H170" s="14"/>
      <c r="I170" s="14"/>
      <c r="J170" s="14"/>
      <c r="K170" s="14"/>
    </row>
    <row r="171" ht="15.75" customHeight="1">
      <c r="A171" s="400">
        <f t="shared" si="2"/>
        <v>170</v>
      </c>
      <c r="B171" s="182" t="s">
        <v>1086</v>
      </c>
      <c r="C171" s="182" t="s">
        <v>1087</v>
      </c>
      <c r="D171" s="27" t="s">
        <v>913</v>
      </c>
      <c r="E171" s="21"/>
      <c r="F171" s="26">
        <v>40.0</v>
      </c>
      <c r="G171" s="21"/>
      <c r="H171" s="14"/>
      <c r="I171" s="14"/>
      <c r="J171" s="14"/>
      <c r="K171" s="14"/>
    </row>
    <row r="172" ht="15.75" customHeight="1">
      <c r="A172" s="400">
        <f t="shared" si="2"/>
        <v>171</v>
      </c>
      <c r="B172" s="182" t="s">
        <v>279</v>
      </c>
      <c r="C172" s="182" t="s">
        <v>133</v>
      </c>
      <c r="D172" s="27" t="s">
        <v>839</v>
      </c>
      <c r="E172" s="21"/>
      <c r="F172" s="26">
        <v>40.0</v>
      </c>
      <c r="G172" s="21"/>
      <c r="H172" s="14"/>
      <c r="I172" s="14"/>
      <c r="J172" s="14"/>
      <c r="K172" s="14"/>
    </row>
    <row r="173" ht="15.75" customHeight="1">
      <c r="A173" s="400">
        <f t="shared" si="2"/>
        <v>172</v>
      </c>
      <c r="B173" s="182" t="s">
        <v>202</v>
      </c>
      <c r="C173" s="182" t="s">
        <v>673</v>
      </c>
      <c r="D173" s="27" t="s">
        <v>63</v>
      </c>
      <c r="E173" s="21"/>
      <c r="F173" s="26">
        <v>40.0</v>
      </c>
      <c r="G173" s="21"/>
      <c r="H173" s="14"/>
      <c r="I173" s="14"/>
      <c r="J173" s="14"/>
      <c r="K173" s="14"/>
    </row>
    <row r="174" ht="15.75" hidden="1" customHeight="1">
      <c r="A174" s="400">
        <f t="shared" si="2"/>
        <v>173</v>
      </c>
      <c r="B174" s="182" t="s">
        <v>1090</v>
      </c>
      <c r="C174" s="182" t="s">
        <v>1091</v>
      </c>
      <c r="D174" s="27" t="s">
        <v>825</v>
      </c>
      <c r="E174" s="21"/>
      <c r="F174" s="26">
        <v>20.0</v>
      </c>
      <c r="G174" s="21"/>
      <c r="H174" s="14"/>
      <c r="I174" s="14"/>
      <c r="J174" s="14"/>
      <c r="K174" s="14"/>
    </row>
    <row r="175" ht="15.75" customHeight="1">
      <c r="A175" s="400">
        <f t="shared" si="2"/>
        <v>174</v>
      </c>
      <c r="B175" s="182" t="s">
        <v>1092</v>
      </c>
      <c r="C175" s="182" t="s">
        <v>1093</v>
      </c>
      <c r="D175" s="27" t="s">
        <v>849</v>
      </c>
      <c r="E175" s="21"/>
      <c r="F175" s="26">
        <v>40.0</v>
      </c>
      <c r="G175" s="21"/>
      <c r="H175" s="14"/>
      <c r="I175" s="14"/>
      <c r="J175" s="14"/>
      <c r="K175" s="14"/>
    </row>
    <row r="176" ht="15.75" customHeight="1">
      <c r="A176" s="400">
        <f t="shared" si="2"/>
        <v>175</v>
      </c>
      <c r="B176" s="182" t="s">
        <v>1094</v>
      </c>
      <c r="C176" s="182" t="s">
        <v>37</v>
      </c>
      <c r="D176" s="27" t="s">
        <v>610</v>
      </c>
      <c r="E176" s="401"/>
      <c r="F176" s="26">
        <v>40.0</v>
      </c>
      <c r="G176" s="21"/>
      <c r="H176" s="14"/>
      <c r="I176" s="14"/>
      <c r="J176" s="14"/>
      <c r="K176" s="14"/>
    </row>
    <row r="177" ht="15.75" customHeight="1">
      <c r="A177" s="400">
        <f t="shared" si="2"/>
        <v>176</v>
      </c>
      <c r="B177" s="182" t="s">
        <v>1095</v>
      </c>
      <c r="C177" s="182" t="s">
        <v>1096</v>
      </c>
      <c r="D177" s="27" t="s">
        <v>825</v>
      </c>
      <c r="E177" s="21"/>
      <c r="F177" s="26">
        <v>40.0</v>
      </c>
      <c r="G177" s="21"/>
      <c r="H177" s="14"/>
      <c r="I177" s="14"/>
      <c r="J177" s="14"/>
      <c r="K177" s="14"/>
    </row>
    <row r="178" ht="15.75" hidden="1" customHeight="1">
      <c r="A178" s="400">
        <f t="shared" si="2"/>
        <v>177</v>
      </c>
      <c r="B178" s="182"/>
      <c r="C178" s="182"/>
      <c r="D178" s="27"/>
      <c r="E178" s="21"/>
      <c r="F178" s="26"/>
      <c r="G178" s="21"/>
      <c r="H178" s="14"/>
      <c r="I178" s="14"/>
      <c r="J178" s="14"/>
      <c r="K178" s="14"/>
    </row>
    <row r="179" ht="15.75" hidden="1" customHeight="1">
      <c r="A179" s="400">
        <f t="shared" si="2"/>
        <v>178</v>
      </c>
      <c r="B179" s="182"/>
      <c r="C179" s="182"/>
      <c r="D179" s="27"/>
      <c r="E179" s="21"/>
      <c r="F179" s="26"/>
      <c r="G179" s="21"/>
      <c r="H179" s="14"/>
      <c r="I179" s="14"/>
      <c r="J179" s="14"/>
      <c r="K179" s="14"/>
    </row>
    <row r="180" ht="15.75" hidden="1" customHeight="1">
      <c r="A180" s="400">
        <f t="shared" si="2"/>
        <v>179</v>
      </c>
      <c r="B180" s="182"/>
      <c r="C180" s="182"/>
      <c r="D180" s="27"/>
      <c r="E180" s="21"/>
      <c r="F180" s="26"/>
      <c r="G180" s="32"/>
      <c r="H180" s="32"/>
      <c r="I180" s="32"/>
      <c r="J180" s="32"/>
      <c r="K180" s="32"/>
    </row>
    <row r="181" ht="15.75" hidden="1" customHeight="1">
      <c r="A181" s="400">
        <f t="shared" si="2"/>
        <v>180</v>
      </c>
      <c r="B181" s="182"/>
      <c r="C181" s="182"/>
      <c r="D181" s="27"/>
      <c r="E181" s="401"/>
      <c r="F181" s="26"/>
      <c r="G181" s="21"/>
      <c r="H181" s="14"/>
      <c r="I181" s="14"/>
      <c r="J181" s="14"/>
      <c r="K181" s="14"/>
    </row>
    <row r="182" ht="15.75" hidden="1" customHeight="1">
      <c r="A182" s="400">
        <f t="shared" si="2"/>
        <v>181</v>
      </c>
      <c r="B182" s="182"/>
      <c r="C182" s="182"/>
      <c r="D182" s="27"/>
      <c r="E182" s="21"/>
      <c r="F182" s="26"/>
      <c r="G182" s="21"/>
      <c r="H182" s="14"/>
      <c r="I182" s="14"/>
      <c r="J182" s="14"/>
      <c r="K182" s="14"/>
    </row>
    <row r="183" ht="15.75" hidden="1" customHeight="1">
      <c r="A183" s="400">
        <f t="shared" si="2"/>
        <v>182</v>
      </c>
      <c r="B183" s="182"/>
      <c r="C183" s="182"/>
      <c r="D183" s="27"/>
      <c r="E183" s="21"/>
      <c r="F183" s="26"/>
      <c r="G183" s="21"/>
      <c r="H183" s="14"/>
      <c r="I183" s="14"/>
      <c r="J183" s="14"/>
      <c r="K183" s="14"/>
    </row>
    <row r="184" ht="15.75" hidden="1" customHeight="1">
      <c r="A184" s="400">
        <f t="shared" si="2"/>
        <v>183</v>
      </c>
      <c r="B184" s="182"/>
      <c r="C184" s="182"/>
      <c r="D184" s="27"/>
      <c r="E184" s="21"/>
      <c r="F184" s="26"/>
      <c r="G184" s="21"/>
      <c r="H184" s="14"/>
      <c r="I184" s="14"/>
      <c r="J184" s="14"/>
      <c r="K184" s="14"/>
    </row>
    <row r="185" ht="15.75" hidden="1" customHeight="1">
      <c r="A185" s="400">
        <f t="shared" si="2"/>
        <v>184</v>
      </c>
      <c r="B185" s="182"/>
      <c r="C185" s="182"/>
      <c r="D185" s="27"/>
      <c r="E185" s="21"/>
      <c r="F185" s="26"/>
      <c r="G185" s="21"/>
      <c r="H185" s="14"/>
      <c r="I185" s="14"/>
      <c r="J185" s="14"/>
      <c r="K185" s="14"/>
    </row>
    <row r="186" ht="15.75" hidden="1" customHeight="1">
      <c r="A186" s="400">
        <f t="shared" si="2"/>
        <v>185</v>
      </c>
      <c r="B186" s="182"/>
      <c r="C186" s="182"/>
      <c r="D186" s="27"/>
      <c r="E186" s="21"/>
      <c r="F186" s="26"/>
      <c r="G186" s="21"/>
      <c r="H186" s="14"/>
      <c r="I186" s="14"/>
      <c r="J186" s="14"/>
      <c r="K186" s="14"/>
    </row>
    <row r="187" ht="15.75" hidden="1" customHeight="1">
      <c r="A187" s="400">
        <f t="shared" si="2"/>
        <v>186</v>
      </c>
      <c r="B187" s="182"/>
      <c r="C187" s="182"/>
      <c r="D187" s="27"/>
      <c r="E187" s="21"/>
      <c r="F187" s="26"/>
      <c r="G187" s="21"/>
      <c r="H187" s="14"/>
      <c r="I187" s="14"/>
      <c r="J187" s="14"/>
      <c r="K187" s="14"/>
    </row>
    <row r="188" ht="15.75" hidden="1" customHeight="1">
      <c r="A188" s="400">
        <f t="shared" si="2"/>
        <v>187</v>
      </c>
      <c r="B188" s="182"/>
      <c r="C188" s="182"/>
      <c r="D188" s="27"/>
      <c r="E188" s="21"/>
      <c r="F188" s="26"/>
      <c r="G188" s="21"/>
      <c r="H188" s="14"/>
      <c r="I188" s="14"/>
      <c r="J188" s="14"/>
      <c r="K188" s="14"/>
    </row>
    <row r="189" ht="15.75" hidden="1" customHeight="1">
      <c r="A189" s="400">
        <f t="shared" si="2"/>
        <v>188</v>
      </c>
      <c r="B189" s="182"/>
      <c r="C189" s="182"/>
      <c r="D189" s="27"/>
      <c r="E189" s="21"/>
      <c r="F189" s="26"/>
      <c r="G189" s="21"/>
      <c r="H189" s="14"/>
      <c r="I189" s="14"/>
      <c r="J189" s="14"/>
      <c r="K189" s="14"/>
    </row>
    <row r="190" ht="15.75" hidden="1" customHeight="1">
      <c r="A190" s="400">
        <f t="shared" si="2"/>
        <v>189</v>
      </c>
      <c r="B190" s="182"/>
      <c r="C190" s="182"/>
      <c r="D190" s="27"/>
      <c r="E190" s="21"/>
      <c r="F190" s="26"/>
      <c r="G190" s="21"/>
      <c r="H190" s="14"/>
      <c r="I190" s="14"/>
      <c r="J190" s="14"/>
      <c r="K190" s="14"/>
    </row>
    <row r="191" ht="15.75" hidden="1" customHeight="1">
      <c r="A191" s="400">
        <f t="shared" si="2"/>
        <v>190</v>
      </c>
      <c r="B191" s="182"/>
      <c r="C191" s="182"/>
      <c r="D191" s="27"/>
      <c r="E191" s="21"/>
      <c r="F191" s="26"/>
      <c r="G191" s="21"/>
      <c r="H191" s="14"/>
      <c r="I191" s="14"/>
      <c r="J191" s="14"/>
      <c r="K191" s="14"/>
    </row>
    <row r="192" ht="15.75" hidden="1" customHeight="1">
      <c r="A192" s="400">
        <f t="shared" si="2"/>
        <v>191</v>
      </c>
      <c r="B192" s="182"/>
      <c r="C192" s="182"/>
      <c r="D192" s="27"/>
      <c r="E192" s="21"/>
      <c r="F192" s="26"/>
      <c r="G192" s="21"/>
      <c r="H192" s="14"/>
      <c r="I192" s="14"/>
      <c r="J192" s="14"/>
      <c r="K192" s="14"/>
    </row>
    <row r="193" ht="15.75" hidden="1" customHeight="1">
      <c r="A193" s="400">
        <f t="shared" si="2"/>
        <v>192</v>
      </c>
      <c r="B193" s="182"/>
      <c r="C193" s="182"/>
      <c r="D193" s="27"/>
      <c r="E193" s="21"/>
      <c r="F193" s="26"/>
      <c r="G193" s="21"/>
      <c r="H193" s="14"/>
      <c r="I193" s="14"/>
      <c r="J193" s="14"/>
      <c r="K193" s="14"/>
    </row>
    <row r="194" ht="15.75" hidden="1" customHeight="1">
      <c r="A194" s="400">
        <f t="shared" si="2"/>
        <v>193</v>
      </c>
      <c r="B194" s="182"/>
      <c r="C194" s="182"/>
      <c r="D194" s="27"/>
      <c r="E194" s="21"/>
      <c r="F194" s="26"/>
      <c r="G194" s="21"/>
      <c r="H194" s="14"/>
      <c r="I194" s="14"/>
      <c r="J194" s="14"/>
      <c r="K194" s="14"/>
    </row>
    <row r="195" ht="15.75" hidden="1" customHeight="1">
      <c r="A195" s="400">
        <f t="shared" si="2"/>
        <v>194</v>
      </c>
      <c r="B195" s="182"/>
      <c r="C195" s="182"/>
      <c r="D195" s="27"/>
      <c r="E195" s="21"/>
      <c r="F195" s="26"/>
      <c r="G195" s="21"/>
      <c r="H195" s="14"/>
      <c r="I195" s="14"/>
      <c r="J195" s="14"/>
      <c r="K195" s="14"/>
    </row>
    <row r="196" ht="15.75" hidden="1" customHeight="1">
      <c r="A196" s="400">
        <f t="shared" si="2"/>
        <v>195</v>
      </c>
      <c r="B196" s="182"/>
      <c r="C196" s="182"/>
      <c r="D196" s="27"/>
      <c r="E196" s="21"/>
      <c r="F196" s="26"/>
      <c r="G196" s="21"/>
      <c r="H196" s="14"/>
      <c r="I196" s="14"/>
      <c r="J196" s="14"/>
      <c r="K196" s="14"/>
    </row>
    <row r="197" ht="15.75" hidden="1" customHeight="1">
      <c r="A197" s="400">
        <f t="shared" si="2"/>
        <v>196</v>
      </c>
      <c r="B197" s="182"/>
      <c r="C197" s="182"/>
      <c r="D197" s="27"/>
      <c r="E197" s="21"/>
      <c r="F197" s="26"/>
      <c r="G197" s="21"/>
      <c r="H197" s="14"/>
      <c r="I197" s="14"/>
      <c r="J197" s="14"/>
      <c r="K197" s="14"/>
    </row>
    <row r="198" ht="15.75" hidden="1" customHeight="1">
      <c r="A198" s="400">
        <f t="shared" si="2"/>
        <v>197</v>
      </c>
      <c r="B198" s="182"/>
      <c r="C198" s="182"/>
      <c r="D198" s="27"/>
      <c r="E198" s="401"/>
      <c r="F198" s="26"/>
      <c r="G198" s="21"/>
      <c r="H198" s="14"/>
      <c r="I198" s="14"/>
      <c r="J198" s="14"/>
      <c r="K198" s="14"/>
    </row>
    <row r="199" ht="15.75" hidden="1" customHeight="1">
      <c r="A199" s="400">
        <f t="shared" si="2"/>
        <v>198</v>
      </c>
      <c r="B199" s="182"/>
      <c r="C199" s="182"/>
      <c r="D199" s="27"/>
      <c r="E199" s="21"/>
      <c r="F199" s="26"/>
      <c r="G199" s="21"/>
      <c r="H199" s="14"/>
      <c r="I199" s="14"/>
      <c r="J199" s="14"/>
      <c r="K199" s="14"/>
    </row>
    <row r="200" ht="15.75" hidden="1" customHeight="1">
      <c r="A200" s="400">
        <f t="shared" si="2"/>
        <v>199</v>
      </c>
      <c r="B200" s="182"/>
      <c r="C200" s="182"/>
      <c r="D200" s="27"/>
      <c r="E200" s="21"/>
      <c r="F200" s="26"/>
      <c r="G200" s="21"/>
      <c r="H200" s="14"/>
      <c r="I200" s="14"/>
      <c r="J200" s="14"/>
      <c r="K200" s="14"/>
    </row>
    <row r="201" ht="15.75" hidden="1" customHeight="1">
      <c r="A201" s="400">
        <f t="shared" si="2"/>
        <v>200</v>
      </c>
      <c r="B201" s="182"/>
      <c r="C201" s="182"/>
      <c r="D201" s="27"/>
      <c r="E201" s="21"/>
      <c r="F201" s="26"/>
      <c r="G201" s="21"/>
      <c r="H201" s="14"/>
      <c r="I201" s="14"/>
      <c r="J201" s="14"/>
      <c r="K201" s="14"/>
    </row>
    <row r="202" ht="15.75" hidden="1" customHeight="1">
      <c r="A202" s="400">
        <f t="shared" si="2"/>
        <v>201</v>
      </c>
      <c r="B202" s="182"/>
      <c r="C202" s="182"/>
      <c r="D202" s="27"/>
      <c r="E202" s="21"/>
      <c r="F202" s="26"/>
      <c r="G202" s="21"/>
      <c r="H202" s="14"/>
      <c r="I202" s="14"/>
      <c r="J202" s="14"/>
      <c r="K202" s="14"/>
    </row>
    <row r="203" ht="15.75" hidden="1" customHeight="1">
      <c r="A203" s="400">
        <f t="shared" si="2"/>
        <v>202</v>
      </c>
      <c r="B203" s="182"/>
      <c r="C203" s="182"/>
      <c r="D203" s="27"/>
      <c r="E203" s="21"/>
      <c r="F203" s="26"/>
      <c r="G203" s="21"/>
      <c r="H203" s="14"/>
      <c r="I203" s="14"/>
      <c r="J203" s="14"/>
      <c r="K203" s="14"/>
    </row>
    <row r="204" ht="15.75" hidden="1" customHeight="1">
      <c r="A204" s="400">
        <f t="shared" si="2"/>
        <v>203</v>
      </c>
      <c r="B204" s="182"/>
      <c r="C204" s="182"/>
      <c r="D204" s="27"/>
      <c r="E204" s="21"/>
      <c r="F204" s="26"/>
      <c r="G204" s="21"/>
      <c r="H204" s="14"/>
      <c r="I204" s="14"/>
      <c r="J204" s="14"/>
      <c r="K204" s="14"/>
    </row>
    <row r="205" ht="15.75" hidden="1" customHeight="1">
      <c r="A205" s="400">
        <f t="shared" si="2"/>
        <v>204</v>
      </c>
      <c r="B205" s="182"/>
      <c r="C205" s="182"/>
      <c r="D205" s="27"/>
      <c r="E205" s="21"/>
      <c r="F205" s="26"/>
      <c r="G205" s="21"/>
      <c r="H205" s="14"/>
      <c r="I205" s="14"/>
      <c r="J205" s="14"/>
      <c r="K205" s="14"/>
    </row>
    <row r="206" ht="15.75" hidden="1" customHeight="1">
      <c r="A206" s="400">
        <f t="shared" si="2"/>
        <v>205</v>
      </c>
      <c r="B206" s="182"/>
      <c r="C206" s="182"/>
      <c r="D206" s="27"/>
      <c r="E206" s="401"/>
      <c r="F206" s="26"/>
      <c r="G206" s="21"/>
      <c r="H206" s="14"/>
      <c r="I206" s="14"/>
      <c r="J206" s="14"/>
      <c r="K206" s="14"/>
    </row>
    <row r="207" ht="15.75" hidden="1" customHeight="1">
      <c r="A207" s="400">
        <f t="shared" si="2"/>
        <v>206</v>
      </c>
      <c r="B207" s="182"/>
      <c r="C207" s="182"/>
      <c r="D207" s="27"/>
      <c r="E207" s="21"/>
      <c r="F207" s="26"/>
      <c r="G207" s="21"/>
      <c r="H207" s="14"/>
      <c r="I207" s="14"/>
      <c r="J207" s="14"/>
      <c r="K207" s="14"/>
    </row>
    <row r="208" ht="15.75" hidden="1" customHeight="1">
      <c r="A208" s="400">
        <f t="shared" si="2"/>
        <v>207</v>
      </c>
      <c r="B208" s="182"/>
      <c r="C208" s="182"/>
      <c r="D208" s="27"/>
      <c r="E208" s="21"/>
      <c r="F208" s="26"/>
      <c r="G208" s="32"/>
      <c r="H208" s="32"/>
      <c r="I208" s="32"/>
      <c r="J208" s="32"/>
      <c r="K208" s="32"/>
    </row>
    <row r="209" ht="15.75" hidden="1" customHeight="1">
      <c r="A209" s="400">
        <f t="shared" si="2"/>
        <v>208</v>
      </c>
      <c r="B209" s="182"/>
      <c r="C209" s="182"/>
      <c r="D209" s="27"/>
      <c r="E209" s="21"/>
      <c r="F209" s="26"/>
      <c r="G209" s="21"/>
      <c r="H209" s="14"/>
      <c r="I209" s="14"/>
      <c r="J209" s="14"/>
      <c r="K209" s="14"/>
    </row>
    <row r="210" ht="15.75" hidden="1" customHeight="1">
      <c r="A210" s="400">
        <f t="shared" si="2"/>
        <v>209</v>
      </c>
      <c r="B210" s="182"/>
      <c r="C210" s="182"/>
      <c r="D210" s="27"/>
      <c r="E210" s="21"/>
      <c r="F210" s="26"/>
      <c r="G210" s="32"/>
      <c r="H210" s="32"/>
      <c r="I210" s="32"/>
      <c r="J210" s="32"/>
      <c r="K210" s="32"/>
    </row>
    <row r="211" ht="15.75" hidden="1" customHeight="1">
      <c r="A211" s="400">
        <f t="shared" si="2"/>
        <v>210</v>
      </c>
      <c r="B211" s="182"/>
      <c r="C211" s="182"/>
      <c r="D211" s="27"/>
      <c r="E211" s="21"/>
      <c r="F211" s="26"/>
      <c r="G211" s="21"/>
      <c r="H211" s="14"/>
      <c r="I211" s="14"/>
      <c r="J211" s="14"/>
      <c r="K211" s="14"/>
    </row>
    <row r="212" ht="15.75" hidden="1" customHeight="1">
      <c r="A212" s="400">
        <f t="shared" si="2"/>
        <v>211</v>
      </c>
      <c r="B212" s="182"/>
      <c r="C212" s="182"/>
      <c r="D212" s="27"/>
      <c r="E212" s="21"/>
      <c r="F212" s="26"/>
      <c r="G212" s="21"/>
      <c r="H212" s="14"/>
      <c r="I212" s="14"/>
      <c r="J212" s="14"/>
      <c r="K212" s="14"/>
    </row>
    <row r="213" ht="15.75" hidden="1" customHeight="1">
      <c r="A213" s="400">
        <f t="shared" si="2"/>
        <v>212</v>
      </c>
      <c r="B213" s="182"/>
      <c r="C213" s="182"/>
      <c r="D213" s="27"/>
      <c r="E213" s="21"/>
      <c r="F213" s="26"/>
      <c r="G213" s="21"/>
      <c r="H213" s="14"/>
      <c r="I213" s="14"/>
      <c r="J213" s="14"/>
      <c r="K213" s="14"/>
    </row>
    <row r="214" ht="15.75" hidden="1" customHeight="1">
      <c r="A214" s="400">
        <f t="shared" si="2"/>
        <v>213</v>
      </c>
      <c r="B214" s="182"/>
      <c r="C214" s="182"/>
      <c r="D214" s="27"/>
      <c r="E214" s="21"/>
      <c r="F214" s="26"/>
      <c r="G214" s="21"/>
      <c r="H214" s="14"/>
      <c r="I214" s="14"/>
      <c r="J214" s="14"/>
      <c r="K214" s="14"/>
    </row>
    <row r="215" ht="15.75" hidden="1" customHeight="1">
      <c r="A215" s="400">
        <f t="shared" si="2"/>
        <v>214</v>
      </c>
      <c r="B215" s="182"/>
      <c r="C215" s="182"/>
      <c r="D215" s="27"/>
      <c r="E215" s="21"/>
      <c r="F215" s="26"/>
      <c r="G215" s="21"/>
      <c r="H215" s="14"/>
      <c r="I215" s="14"/>
      <c r="J215" s="14"/>
      <c r="K215" s="14"/>
    </row>
    <row r="216" ht="15.75" hidden="1" customHeight="1">
      <c r="A216" s="400">
        <f t="shared" si="2"/>
        <v>215</v>
      </c>
      <c r="B216" s="182"/>
      <c r="C216" s="182"/>
      <c r="D216" s="27"/>
      <c r="E216" s="401"/>
      <c r="F216" s="26"/>
      <c r="G216" s="21"/>
      <c r="H216" s="14"/>
      <c r="I216" s="14"/>
      <c r="J216" s="14"/>
      <c r="K216" s="14"/>
    </row>
    <row r="217" ht="15.75" hidden="1" customHeight="1">
      <c r="A217" s="400">
        <f t="shared" si="2"/>
        <v>216</v>
      </c>
      <c r="B217" s="182"/>
      <c r="C217" s="182"/>
      <c r="D217" s="27"/>
      <c r="E217" s="21"/>
      <c r="F217" s="26"/>
      <c r="G217" s="21"/>
      <c r="H217" s="14"/>
      <c r="I217" s="14"/>
      <c r="J217" s="14"/>
      <c r="K217" s="14"/>
    </row>
    <row r="218" ht="15.75" hidden="1" customHeight="1">
      <c r="A218" s="400">
        <f t="shared" si="2"/>
        <v>217</v>
      </c>
      <c r="B218" s="182"/>
      <c r="C218" s="182"/>
      <c r="D218" s="27"/>
      <c r="E218" s="21"/>
      <c r="F218" s="26"/>
      <c r="G218" s="21"/>
      <c r="H218" s="14"/>
      <c r="I218" s="14"/>
      <c r="J218" s="14"/>
      <c r="K218" s="14"/>
    </row>
    <row r="219" ht="15.75" hidden="1" customHeight="1">
      <c r="A219" s="400">
        <f t="shared" si="2"/>
        <v>218</v>
      </c>
      <c r="B219" s="182"/>
      <c r="C219" s="182"/>
      <c r="D219" s="27"/>
      <c r="E219" s="21"/>
      <c r="F219" s="26"/>
      <c r="G219" s="21"/>
      <c r="H219" s="14"/>
      <c r="I219" s="14"/>
      <c r="J219" s="14"/>
      <c r="K219" s="14"/>
    </row>
    <row r="220" ht="15.75" hidden="1" customHeight="1">
      <c r="A220" s="400">
        <f t="shared" si="2"/>
        <v>219</v>
      </c>
      <c r="B220" s="182"/>
      <c r="C220" s="182"/>
      <c r="D220" s="27"/>
      <c r="E220" s="21"/>
      <c r="F220" s="26"/>
      <c r="G220" s="21"/>
      <c r="H220" s="14"/>
      <c r="I220" s="14"/>
      <c r="J220" s="14"/>
      <c r="K220" s="14"/>
    </row>
    <row r="221" ht="15.75" hidden="1" customHeight="1">
      <c r="A221" s="400">
        <f t="shared" si="2"/>
        <v>220</v>
      </c>
      <c r="B221" s="182"/>
      <c r="C221" s="182"/>
      <c r="D221" s="27"/>
      <c r="E221" s="21"/>
      <c r="F221" s="26"/>
      <c r="G221" s="21"/>
      <c r="H221" s="14"/>
      <c r="I221" s="14"/>
      <c r="J221" s="14"/>
      <c r="K221" s="14"/>
    </row>
    <row r="222" ht="15.75" hidden="1" customHeight="1">
      <c r="A222" s="400">
        <f t="shared" si="2"/>
        <v>221</v>
      </c>
      <c r="B222" s="182"/>
      <c r="C222" s="182"/>
      <c r="D222" s="27"/>
      <c r="E222" s="21"/>
      <c r="F222" s="26"/>
      <c r="G222" s="21"/>
      <c r="H222" s="14"/>
      <c r="I222" s="14"/>
      <c r="J222" s="14"/>
      <c r="K222" s="14"/>
    </row>
    <row r="223" ht="15.75" hidden="1" customHeight="1">
      <c r="A223" s="400">
        <f t="shared" si="2"/>
        <v>222</v>
      </c>
      <c r="B223" s="182"/>
      <c r="C223" s="182"/>
      <c r="D223" s="27"/>
      <c r="E223" s="21"/>
      <c r="F223" s="26"/>
      <c r="G223" s="21"/>
      <c r="H223" s="14"/>
      <c r="I223" s="14"/>
      <c r="J223" s="14"/>
      <c r="K223" s="14"/>
    </row>
    <row r="224" ht="15.75" hidden="1" customHeight="1">
      <c r="A224" s="400">
        <f t="shared" si="2"/>
        <v>223</v>
      </c>
      <c r="B224" s="182"/>
      <c r="C224" s="182"/>
      <c r="D224" s="27"/>
      <c r="E224" s="21"/>
      <c r="F224" s="26"/>
      <c r="G224" s="21"/>
      <c r="H224" s="14"/>
      <c r="I224" s="14"/>
      <c r="J224" s="14"/>
      <c r="K224" s="14"/>
    </row>
    <row r="225" ht="15.75" hidden="1" customHeight="1">
      <c r="A225" s="400">
        <f t="shared" si="2"/>
        <v>224</v>
      </c>
      <c r="B225" s="182"/>
      <c r="C225" s="182"/>
      <c r="D225" s="27"/>
      <c r="E225" s="21"/>
      <c r="F225" s="26"/>
      <c r="G225" s="21"/>
      <c r="H225" s="14"/>
      <c r="I225" s="14"/>
      <c r="J225" s="14"/>
      <c r="K225" s="14"/>
    </row>
    <row r="226" ht="15.75" hidden="1" customHeight="1">
      <c r="A226" s="400">
        <f t="shared" si="2"/>
        <v>225</v>
      </c>
      <c r="B226" s="182"/>
      <c r="C226" s="182"/>
      <c r="D226" s="27"/>
      <c r="E226" s="21"/>
      <c r="F226" s="26"/>
      <c r="G226" s="21"/>
      <c r="H226" s="14"/>
      <c r="I226" s="14"/>
      <c r="J226" s="14"/>
      <c r="K226" s="14"/>
    </row>
    <row r="227" ht="15.75" hidden="1" customHeight="1">
      <c r="A227" s="400">
        <f t="shared" si="2"/>
        <v>226</v>
      </c>
      <c r="B227" s="182"/>
      <c r="C227" s="182"/>
      <c r="D227" s="27"/>
      <c r="E227" s="21"/>
      <c r="F227" s="26"/>
      <c r="G227" s="21"/>
      <c r="H227" s="14"/>
      <c r="I227" s="14"/>
      <c r="J227" s="14"/>
      <c r="K227" s="14"/>
    </row>
    <row r="228" ht="15.75" hidden="1" customHeight="1">
      <c r="A228" s="400">
        <f t="shared" si="2"/>
        <v>227</v>
      </c>
      <c r="B228" s="182"/>
      <c r="C228" s="182"/>
      <c r="D228" s="27"/>
      <c r="E228" s="21"/>
      <c r="F228" s="26"/>
      <c r="G228" s="21"/>
      <c r="H228" s="14"/>
      <c r="I228" s="14"/>
      <c r="J228" s="14"/>
      <c r="K228" s="14"/>
    </row>
    <row r="229" ht="15.75" hidden="1" customHeight="1">
      <c r="A229" s="400">
        <f t="shared" si="2"/>
        <v>228</v>
      </c>
      <c r="B229" s="182"/>
      <c r="C229" s="182"/>
      <c r="D229" s="27"/>
      <c r="E229" s="21"/>
      <c r="F229" s="26"/>
      <c r="G229" s="21"/>
      <c r="H229" s="14"/>
      <c r="I229" s="14"/>
      <c r="J229" s="14"/>
      <c r="K229" s="14"/>
    </row>
    <row r="230" ht="15.75" hidden="1" customHeight="1">
      <c r="A230" s="400">
        <f t="shared" si="2"/>
        <v>229</v>
      </c>
      <c r="B230" s="182"/>
      <c r="C230" s="182"/>
      <c r="D230" s="27"/>
      <c r="E230" s="21"/>
      <c r="F230" s="26"/>
      <c r="G230" s="21"/>
      <c r="H230" s="14"/>
      <c r="I230" s="14"/>
      <c r="J230" s="14"/>
      <c r="K230" s="14"/>
    </row>
    <row r="231" ht="15.75" hidden="1" customHeight="1">
      <c r="A231" s="400">
        <f t="shared" si="2"/>
        <v>230</v>
      </c>
      <c r="B231" s="182"/>
      <c r="C231" s="182"/>
      <c r="D231" s="27"/>
      <c r="E231" s="21"/>
      <c r="F231" s="26"/>
      <c r="G231" s="21"/>
      <c r="H231" s="14"/>
      <c r="I231" s="14"/>
      <c r="J231" s="14"/>
      <c r="K231" s="14"/>
    </row>
    <row r="232" ht="15.75" hidden="1" customHeight="1">
      <c r="A232" s="400">
        <f t="shared" si="2"/>
        <v>231</v>
      </c>
      <c r="B232" s="182"/>
      <c r="C232" s="182"/>
      <c r="D232" s="27"/>
      <c r="E232" s="21"/>
      <c r="F232" s="26"/>
      <c r="G232" s="21"/>
      <c r="H232" s="14"/>
      <c r="I232" s="14"/>
      <c r="J232" s="14"/>
      <c r="K232" s="14"/>
    </row>
    <row r="233" ht="15.75" hidden="1" customHeight="1">
      <c r="A233" s="400">
        <f t="shared" si="2"/>
        <v>232</v>
      </c>
      <c r="B233" s="182"/>
      <c r="C233" s="182"/>
      <c r="D233" s="27"/>
      <c r="E233" s="21"/>
      <c r="F233" s="26"/>
      <c r="G233" s="21"/>
      <c r="H233" s="14"/>
      <c r="I233" s="14"/>
      <c r="J233" s="14"/>
      <c r="K233" s="14"/>
    </row>
    <row r="234" ht="15.75" hidden="1" customHeight="1">
      <c r="A234" s="400">
        <f t="shared" si="2"/>
        <v>233</v>
      </c>
      <c r="B234" s="182"/>
      <c r="C234" s="182"/>
      <c r="D234" s="27"/>
      <c r="E234" s="21"/>
      <c r="F234" s="26"/>
      <c r="G234" s="21"/>
      <c r="H234" s="14"/>
      <c r="I234" s="14"/>
      <c r="J234" s="14"/>
      <c r="K234" s="14"/>
    </row>
    <row r="235" ht="15.75" hidden="1" customHeight="1">
      <c r="A235" s="400">
        <f t="shared" si="2"/>
        <v>234</v>
      </c>
      <c r="B235" s="182"/>
      <c r="C235" s="182"/>
      <c r="D235" s="27"/>
      <c r="E235" s="401"/>
      <c r="F235" s="26"/>
      <c r="G235" s="21"/>
      <c r="H235" s="14"/>
      <c r="I235" s="14"/>
      <c r="J235" s="14"/>
      <c r="K235" s="14"/>
    </row>
    <row r="236" ht="15.75" hidden="1" customHeight="1">
      <c r="A236" s="400">
        <f t="shared" si="2"/>
        <v>235</v>
      </c>
      <c r="B236" s="182"/>
      <c r="C236" s="182"/>
      <c r="D236" s="27"/>
      <c r="E236" s="401"/>
      <c r="F236" s="26"/>
      <c r="G236" s="21"/>
      <c r="H236" s="14"/>
      <c r="I236" s="14"/>
      <c r="J236" s="14"/>
      <c r="K236" s="14"/>
    </row>
    <row r="237" ht="15.75" hidden="1" customHeight="1">
      <c r="A237" s="400">
        <f t="shared" si="2"/>
        <v>236</v>
      </c>
      <c r="B237" s="182"/>
      <c r="C237" s="182"/>
      <c r="D237" s="27"/>
      <c r="E237" s="21"/>
      <c r="F237" s="26"/>
      <c r="G237" s="21"/>
      <c r="H237" s="14"/>
      <c r="I237" s="14"/>
      <c r="J237" s="14"/>
      <c r="K237" s="14"/>
    </row>
    <row r="238" ht="15.75" hidden="1" customHeight="1">
      <c r="A238" s="400">
        <f t="shared" si="2"/>
        <v>237</v>
      </c>
      <c r="B238" s="182"/>
      <c r="C238" s="182"/>
      <c r="D238" s="27"/>
      <c r="E238" s="21"/>
      <c r="F238" s="26"/>
      <c r="G238" s="32"/>
      <c r="H238" s="32"/>
      <c r="I238" s="32"/>
      <c r="J238" s="32"/>
      <c r="K238" s="32"/>
    </row>
    <row r="239" ht="15.75" hidden="1" customHeight="1">
      <c r="A239" s="400">
        <f t="shared" si="2"/>
        <v>238</v>
      </c>
      <c r="B239" s="182"/>
      <c r="C239" s="182"/>
      <c r="D239" s="27"/>
      <c r="E239" s="21"/>
      <c r="F239" s="26"/>
      <c r="G239" s="32"/>
      <c r="H239" s="32"/>
      <c r="I239" s="32"/>
      <c r="J239" s="32"/>
      <c r="K239" s="32"/>
    </row>
    <row r="240" ht="15.75" hidden="1" customHeight="1">
      <c r="A240" s="400">
        <f t="shared" si="2"/>
        <v>239</v>
      </c>
      <c r="B240" s="182"/>
      <c r="C240" s="182"/>
      <c r="D240" s="27"/>
      <c r="E240" s="21"/>
      <c r="F240" s="26"/>
      <c r="G240" s="21"/>
      <c r="H240" s="14"/>
      <c r="I240" s="14"/>
      <c r="J240" s="14"/>
      <c r="K240" s="14"/>
    </row>
    <row r="241" ht="15.75" hidden="1" customHeight="1">
      <c r="A241" s="400">
        <f t="shared" si="2"/>
        <v>240</v>
      </c>
      <c r="B241" s="182"/>
      <c r="C241" s="183"/>
      <c r="D241" s="27"/>
      <c r="E241" s="409"/>
      <c r="F241" s="366"/>
      <c r="G241" s="21"/>
      <c r="H241" s="14"/>
      <c r="I241" s="14"/>
      <c r="J241" s="14"/>
      <c r="K241" s="14"/>
    </row>
    <row r="242" ht="15.75" hidden="1" customHeight="1">
      <c r="A242" s="400">
        <f t="shared" si="2"/>
        <v>241</v>
      </c>
      <c r="B242" s="182"/>
      <c r="C242" s="183"/>
      <c r="D242" s="27"/>
      <c r="E242" s="21"/>
      <c r="F242" s="31"/>
      <c r="G242" s="32"/>
      <c r="H242" s="32"/>
      <c r="I242" s="32"/>
      <c r="J242" s="32"/>
      <c r="K242" s="32"/>
    </row>
    <row r="243" ht="15.75" hidden="1" customHeight="1">
      <c r="A243" s="400">
        <f t="shared" si="2"/>
        <v>242</v>
      </c>
      <c r="B243" s="182"/>
      <c r="C243" s="183"/>
      <c r="D243" s="27"/>
      <c r="E243" s="21"/>
      <c r="F243" s="31"/>
      <c r="G243" s="32"/>
      <c r="H243" s="32"/>
      <c r="I243" s="32"/>
      <c r="J243" s="32"/>
      <c r="K243" s="32"/>
    </row>
    <row r="244" ht="15.75" hidden="1" customHeight="1">
      <c r="A244" s="400">
        <f t="shared" si="2"/>
        <v>243</v>
      </c>
      <c r="B244" s="182"/>
      <c r="C244" s="183"/>
      <c r="D244" s="27"/>
      <c r="E244" s="21"/>
      <c r="F244" s="31"/>
      <c r="G244" s="32"/>
      <c r="H244" s="32"/>
      <c r="I244" s="32"/>
      <c r="J244" s="32"/>
      <c r="K244" s="32"/>
    </row>
    <row r="245" ht="15.75" hidden="1" customHeight="1">
      <c r="A245" s="400">
        <f t="shared" si="2"/>
        <v>244</v>
      </c>
      <c r="B245" s="182"/>
      <c r="C245" s="183"/>
      <c r="D245" s="27"/>
      <c r="E245" s="21"/>
      <c r="F245" s="31"/>
      <c r="G245" s="32"/>
      <c r="H245" s="32"/>
      <c r="I245" s="32"/>
      <c r="J245" s="32"/>
      <c r="K245" s="32"/>
    </row>
    <row r="246" ht="15.75" hidden="1" customHeight="1">
      <c r="A246" s="400">
        <f t="shared" si="2"/>
        <v>245</v>
      </c>
      <c r="B246" s="182"/>
      <c r="C246" s="183"/>
      <c r="D246" s="27"/>
      <c r="E246" s="21"/>
      <c r="F246" s="31"/>
      <c r="G246" s="32"/>
      <c r="H246" s="32"/>
      <c r="I246" s="32"/>
      <c r="J246" s="32"/>
      <c r="K246" s="32"/>
    </row>
    <row r="247" ht="15.75" hidden="1" customHeight="1">
      <c r="A247" s="400">
        <f t="shared" si="2"/>
        <v>246</v>
      </c>
      <c r="B247" s="182"/>
      <c r="C247" s="183"/>
      <c r="D247" s="27"/>
      <c r="E247" s="21"/>
      <c r="F247" s="31"/>
      <c r="G247" s="32"/>
      <c r="H247" s="32"/>
      <c r="I247" s="32"/>
      <c r="J247" s="32"/>
      <c r="K247" s="32"/>
    </row>
    <row r="248" ht="15.75" hidden="1" customHeight="1">
      <c r="A248" s="400">
        <f t="shared" si="2"/>
        <v>247</v>
      </c>
      <c r="B248" s="182"/>
      <c r="C248" s="183"/>
      <c r="D248" s="27"/>
      <c r="E248" s="21"/>
      <c r="F248" s="31"/>
      <c r="G248" s="32"/>
      <c r="H248" s="32"/>
      <c r="I248" s="32"/>
      <c r="J248" s="32"/>
      <c r="K248" s="32"/>
    </row>
    <row r="249" ht="15.75" hidden="1" customHeight="1">
      <c r="A249" s="400">
        <f t="shared" si="2"/>
        <v>248</v>
      </c>
      <c r="B249" s="182"/>
      <c r="C249" s="183"/>
      <c r="D249" s="27"/>
      <c r="E249" s="21"/>
      <c r="F249" s="31"/>
      <c r="G249" s="32"/>
      <c r="H249" s="32"/>
      <c r="I249" s="32"/>
      <c r="J249" s="32"/>
      <c r="K249" s="32"/>
    </row>
    <row r="250" ht="15.75" hidden="1" customHeight="1">
      <c r="A250" s="400">
        <f t="shared" si="2"/>
        <v>249</v>
      </c>
      <c r="B250" s="182"/>
      <c r="C250" s="183"/>
      <c r="D250" s="27"/>
      <c r="E250" s="21"/>
      <c r="F250" s="31"/>
      <c r="G250" s="32"/>
      <c r="H250" s="32"/>
      <c r="I250" s="32"/>
      <c r="J250" s="32"/>
      <c r="K250" s="32"/>
    </row>
    <row r="251" ht="15.75" hidden="1" customHeight="1">
      <c r="A251" s="400">
        <f t="shared" si="2"/>
        <v>250</v>
      </c>
      <c r="B251" s="182"/>
      <c r="C251" s="183"/>
      <c r="D251" s="27"/>
      <c r="E251" s="21"/>
      <c r="F251" s="31"/>
      <c r="G251" s="32"/>
      <c r="H251" s="32"/>
      <c r="I251" s="32"/>
      <c r="J251" s="32"/>
      <c r="K251" s="32"/>
    </row>
    <row r="252" ht="15.75" hidden="1" customHeight="1">
      <c r="A252" s="21"/>
      <c r="B252" s="32"/>
      <c r="C252" s="71"/>
      <c r="D252" s="15"/>
      <c r="E252" s="21"/>
      <c r="F252" s="21"/>
      <c r="G252" s="32"/>
      <c r="H252" s="32"/>
      <c r="I252" s="32"/>
      <c r="J252" s="32"/>
      <c r="K252" s="32"/>
    </row>
    <row r="253" ht="15.75" hidden="1" customHeight="1">
      <c r="A253" s="21"/>
      <c r="B253" s="32"/>
      <c r="C253" s="71"/>
      <c r="D253" s="15"/>
      <c r="E253" s="21"/>
      <c r="F253" s="21"/>
      <c r="G253" s="32"/>
      <c r="H253" s="32"/>
      <c r="I253" s="32"/>
      <c r="J253" s="32"/>
      <c r="K253" s="32"/>
    </row>
    <row r="254" ht="15.75" hidden="1" customHeight="1">
      <c r="A254" s="21"/>
      <c r="B254" s="32"/>
      <c r="C254" s="71"/>
      <c r="D254" s="15"/>
      <c r="E254" s="21"/>
      <c r="F254" s="21"/>
      <c r="G254" s="32"/>
      <c r="H254" s="32"/>
      <c r="I254" s="32"/>
      <c r="J254" s="32"/>
      <c r="K254" s="32"/>
    </row>
    <row r="255" ht="15.75" hidden="1" customHeight="1">
      <c r="A255" s="21"/>
      <c r="B255" s="32"/>
      <c r="C255" s="71"/>
      <c r="D255" s="15"/>
      <c r="E255" s="21"/>
      <c r="F255" s="21"/>
      <c r="G255" s="32"/>
      <c r="H255" s="32"/>
      <c r="I255" s="32"/>
      <c r="J255" s="32"/>
      <c r="K255" s="32"/>
    </row>
    <row r="256" ht="15.75" hidden="1" customHeight="1">
      <c r="A256" s="21"/>
      <c r="B256" s="32"/>
      <c r="C256" s="71"/>
      <c r="D256" s="15"/>
      <c r="E256" s="21"/>
      <c r="F256" s="21"/>
      <c r="G256" s="32"/>
      <c r="H256" s="32"/>
      <c r="I256" s="32"/>
      <c r="J256" s="32"/>
      <c r="K256" s="32"/>
    </row>
    <row r="257" ht="15.75" hidden="1" customHeight="1">
      <c r="A257" s="21"/>
      <c r="B257" s="32"/>
      <c r="C257" s="71"/>
      <c r="D257" s="15"/>
      <c r="E257" s="21"/>
      <c r="F257" s="21"/>
      <c r="G257" s="32"/>
      <c r="H257" s="32"/>
      <c r="I257" s="32"/>
      <c r="J257" s="32"/>
      <c r="K257" s="32"/>
    </row>
    <row r="258" ht="15.75" hidden="1" customHeight="1">
      <c r="A258" s="21"/>
      <c r="B258" s="32"/>
      <c r="C258" s="71"/>
      <c r="D258" s="15"/>
      <c r="E258" s="21"/>
      <c r="F258" s="21"/>
      <c r="G258" s="32"/>
      <c r="H258" s="32"/>
      <c r="I258" s="32"/>
      <c r="J258" s="32"/>
      <c r="K258" s="32"/>
    </row>
    <row r="259" ht="15.75" hidden="1" customHeight="1">
      <c r="A259" s="21"/>
      <c r="B259" s="32"/>
      <c r="C259" s="71"/>
      <c r="D259" s="15"/>
      <c r="E259" s="21"/>
      <c r="F259" s="21"/>
      <c r="G259" s="32"/>
      <c r="H259" s="32"/>
      <c r="I259" s="32"/>
      <c r="J259" s="32"/>
      <c r="K259" s="32"/>
    </row>
    <row r="260" ht="15.75" hidden="1" customHeight="1">
      <c r="A260" s="21"/>
      <c r="B260" s="32"/>
      <c r="C260" s="71"/>
      <c r="D260" s="15"/>
      <c r="E260" s="21"/>
      <c r="F260" s="21"/>
      <c r="G260" s="32"/>
      <c r="H260" s="32"/>
      <c r="I260" s="32"/>
      <c r="J260" s="32"/>
      <c r="K260" s="32"/>
    </row>
    <row r="261" ht="15.75" hidden="1" customHeight="1">
      <c r="A261" s="21"/>
      <c r="B261" s="32"/>
      <c r="C261" s="71"/>
      <c r="D261" s="15"/>
      <c r="E261" s="21"/>
      <c r="F261" s="21"/>
      <c r="G261" s="32"/>
      <c r="H261" s="32"/>
      <c r="I261" s="32"/>
      <c r="J261" s="32"/>
      <c r="K261" s="32"/>
    </row>
    <row r="262" ht="15.75" hidden="1" customHeight="1">
      <c r="A262" s="21"/>
      <c r="B262" s="32"/>
      <c r="C262" s="71"/>
      <c r="D262" s="15"/>
      <c r="E262" s="21"/>
      <c r="F262" s="21"/>
      <c r="G262" s="32"/>
      <c r="H262" s="32"/>
      <c r="I262" s="32"/>
      <c r="J262" s="32"/>
      <c r="K262" s="32"/>
    </row>
    <row r="263" ht="15.75" hidden="1" customHeight="1">
      <c r="A263" s="21"/>
      <c r="B263" s="32"/>
      <c r="C263" s="71"/>
      <c r="D263" s="15"/>
      <c r="E263" s="21"/>
      <c r="F263" s="21"/>
      <c r="G263" s="32"/>
      <c r="H263" s="32"/>
      <c r="I263" s="32"/>
      <c r="J263" s="32"/>
      <c r="K263" s="32"/>
    </row>
    <row r="264" ht="15.75" hidden="1" customHeight="1">
      <c r="A264" s="21"/>
      <c r="B264" s="32"/>
      <c r="C264" s="71"/>
      <c r="D264" s="15"/>
      <c r="E264" s="21"/>
      <c r="F264" s="21"/>
      <c r="G264" s="32"/>
      <c r="H264" s="32"/>
      <c r="I264" s="32"/>
      <c r="J264" s="32"/>
      <c r="K264" s="32"/>
    </row>
    <row r="265" ht="15.75" hidden="1" customHeight="1">
      <c r="A265" s="21"/>
      <c r="B265" s="32"/>
      <c r="C265" s="71"/>
      <c r="D265" s="15"/>
      <c r="E265" s="21"/>
      <c r="F265" s="21"/>
      <c r="G265" s="32"/>
      <c r="H265" s="32"/>
      <c r="I265" s="32"/>
      <c r="J265" s="32"/>
      <c r="K265" s="32"/>
    </row>
    <row r="266" ht="15.75" hidden="1" customHeight="1">
      <c r="A266" s="21"/>
      <c r="B266" s="32"/>
      <c r="C266" s="71"/>
      <c r="D266" s="15"/>
      <c r="E266" s="21"/>
      <c r="F266" s="21"/>
      <c r="G266" s="32"/>
      <c r="H266" s="32"/>
      <c r="I266" s="32"/>
      <c r="J266" s="32"/>
      <c r="K266" s="32"/>
    </row>
    <row r="267" ht="15.75" hidden="1" customHeight="1">
      <c r="A267" s="21"/>
      <c r="B267" s="32"/>
      <c r="C267" s="71"/>
      <c r="D267" s="15"/>
      <c r="E267" s="21"/>
      <c r="F267" s="21"/>
      <c r="G267" s="32"/>
      <c r="H267" s="32"/>
      <c r="I267" s="32"/>
      <c r="J267" s="32"/>
      <c r="K267" s="32"/>
    </row>
    <row r="268" ht="15.75" hidden="1" customHeight="1">
      <c r="A268" s="21"/>
      <c r="B268" s="32"/>
      <c r="C268" s="71"/>
      <c r="D268" s="15"/>
      <c r="E268" s="21"/>
      <c r="F268" s="21"/>
      <c r="G268" s="32"/>
      <c r="H268" s="32"/>
      <c r="I268" s="32"/>
      <c r="J268" s="32"/>
      <c r="K268" s="32"/>
    </row>
    <row r="269" ht="15.75" hidden="1" customHeight="1">
      <c r="A269" s="21"/>
      <c r="B269" s="32"/>
      <c r="C269" s="71"/>
      <c r="D269" s="15"/>
      <c r="E269" s="21"/>
      <c r="F269" s="21"/>
      <c r="G269" s="32"/>
      <c r="H269" s="32"/>
      <c r="I269" s="32"/>
      <c r="J269" s="32"/>
      <c r="K269" s="32"/>
    </row>
    <row r="270" ht="15.75" hidden="1" customHeight="1">
      <c r="A270" s="21"/>
      <c r="B270" s="32"/>
      <c r="C270" s="71"/>
      <c r="D270" s="15"/>
      <c r="E270" s="21"/>
      <c r="F270" s="21"/>
      <c r="G270" s="32"/>
      <c r="H270" s="32"/>
      <c r="I270" s="32"/>
      <c r="J270" s="32"/>
      <c r="K270" s="32"/>
    </row>
    <row r="271" ht="15.75" hidden="1" customHeight="1">
      <c r="A271" s="21"/>
      <c r="B271" s="32"/>
      <c r="C271" s="71"/>
      <c r="D271" s="15"/>
      <c r="E271" s="21"/>
      <c r="F271" s="21"/>
      <c r="G271" s="32"/>
      <c r="H271" s="32"/>
      <c r="I271" s="32"/>
      <c r="J271" s="32"/>
      <c r="K271" s="32"/>
    </row>
    <row r="272" ht="15.75" hidden="1" customHeight="1">
      <c r="A272" s="21"/>
      <c r="B272" s="32"/>
      <c r="C272" s="71"/>
      <c r="D272" s="15"/>
      <c r="E272" s="21"/>
      <c r="F272" s="21"/>
      <c r="G272" s="32"/>
      <c r="H272" s="32"/>
      <c r="I272" s="32"/>
      <c r="J272" s="32"/>
      <c r="K272" s="32"/>
    </row>
    <row r="273" ht="15.75" hidden="1" customHeight="1">
      <c r="A273" s="21"/>
      <c r="B273" s="32"/>
      <c r="C273" s="71"/>
      <c r="D273" s="15"/>
      <c r="E273" s="21"/>
      <c r="F273" s="21"/>
      <c r="G273" s="32"/>
      <c r="H273" s="32"/>
      <c r="I273" s="32"/>
      <c r="J273" s="32"/>
      <c r="K273" s="32"/>
    </row>
    <row r="274" ht="15.75" hidden="1" customHeight="1">
      <c r="A274" s="21"/>
      <c r="B274" s="32"/>
      <c r="C274" s="71"/>
      <c r="D274" s="15"/>
      <c r="E274" s="21"/>
      <c r="F274" s="21"/>
      <c r="G274" s="32"/>
      <c r="H274" s="32"/>
      <c r="I274" s="32"/>
      <c r="J274" s="32"/>
      <c r="K274" s="32"/>
    </row>
    <row r="275" ht="15.75" hidden="1" customHeight="1">
      <c r="A275" s="21"/>
      <c r="B275" s="32"/>
      <c r="C275" s="71"/>
      <c r="D275" s="15"/>
      <c r="E275" s="21"/>
      <c r="F275" s="21"/>
      <c r="G275" s="32"/>
      <c r="H275" s="32"/>
      <c r="I275" s="32"/>
      <c r="J275" s="32"/>
      <c r="K275" s="32"/>
    </row>
    <row r="276" ht="15.75" hidden="1" customHeight="1">
      <c r="A276" s="21"/>
      <c r="B276" s="32"/>
      <c r="C276" s="71"/>
      <c r="D276" s="15"/>
      <c r="E276" s="21"/>
      <c r="F276" s="21"/>
      <c r="G276" s="32"/>
      <c r="H276" s="32"/>
      <c r="I276" s="32"/>
      <c r="J276" s="32"/>
      <c r="K276" s="32"/>
    </row>
    <row r="277" ht="15.75" hidden="1" customHeight="1">
      <c r="A277" s="21"/>
      <c r="B277" s="32"/>
      <c r="C277" s="71"/>
      <c r="D277" s="15"/>
      <c r="E277" s="21"/>
      <c r="F277" s="21"/>
      <c r="G277" s="32"/>
      <c r="H277" s="32"/>
      <c r="I277" s="32"/>
      <c r="J277" s="32"/>
      <c r="K277" s="32"/>
    </row>
    <row r="278" ht="15.75" hidden="1" customHeight="1">
      <c r="A278" s="21"/>
      <c r="B278" s="32"/>
      <c r="C278" s="71"/>
      <c r="D278" s="15"/>
      <c r="E278" s="21"/>
      <c r="F278" s="21"/>
      <c r="G278" s="32"/>
      <c r="H278" s="32"/>
      <c r="I278" s="32"/>
      <c r="J278" s="32"/>
      <c r="K278" s="32"/>
    </row>
    <row r="279" ht="15.75" hidden="1" customHeight="1">
      <c r="A279" s="21"/>
      <c r="B279" s="32"/>
      <c r="C279" s="71"/>
      <c r="D279" s="15"/>
      <c r="E279" s="21"/>
      <c r="F279" s="21"/>
      <c r="G279" s="32"/>
      <c r="H279" s="32"/>
      <c r="I279" s="32"/>
      <c r="J279" s="32"/>
      <c r="K279" s="32"/>
    </row>
    <row r="280" ht="15.75" hidden="1" customHeight="1">
      <c r="A280" s="21"/>
      <c r="B280" s="32"/>
      <c r="C280" s="71"/>
      <c r="D280" s="15"/>
      <c r="E280" s="21"/>
      <c r="F280" s="21"/>
      <c r="G280" s="32"/>
      <c r="H280" s="32"/>
      <c r="I280" s="32"/>
      <c r="J280" s="32"/>
      <c r="K280" s="32"/>
    </row>
    <row r="281" ht="15.75" hidden="1" customHeight="1">
      <c r="A281" s="21"/>
      <c r="B281" s="32"/>
      <c r="C281" s="71"/>
      <c r="D281" s="15"/>
      <c r="E281" s="21"/>
      <c r="F281" s="21"/>
      <c r="G281" s="32"/>
      <c r="H281" s="32"/>
      <c r="I281" s="32"/>
      <c r="J281" s="32"/>
      <c r="K281" s="32"/>
    </row>
    <row r="282" ht="15.75" hidden="1" customHeight="1">
      <c r="A282" s="21"/>
      <c r="B282" s="32"/>
      <c r="C282" s="71"/>
      <c r="D282" s="15"/>
      <c r="E282" s="21"/>
      <c r="F282" s="21"/>
      <c r="G282" s="32"/>
      <c r="H282" s="32"/>
      <c r="I282" s="32"/>
      <c r="J282" s="32"/>
      <c r="K282" s="32"/>
    </row>
    <row r="283" ht="15.75" hidden="1" customHeight="1">
      <c r="A283" s="21"/>
      <c r="B283" s="32"/>
      <c r="C283" s="71"/>
      <c r="D283" s="15"/>
      <c r="E283" s="21"/>
      <c r="F283" s="21"/>
      <c r="G283" s="32"/>
      <c r="H283" s="32"/>
      <c r="I283" s="32"/>
      <c r="J283" s="32"/>
      <c r="K283" s="32"/>
    </row>
    <row r="284" ht="15.75" hidden="1" customHeight="1">
      <c r="A284" s="21"/>
      <c r="B284" s="32"/>
      <c r="C284" s="71"/>
      <c r="D284" s="15"/>
      <c r="E284" s="21"/>
      <c r="F284" s="21"/>
      <c r="G284" s="32"/>
      <c r="H284" s="32"/>
      <c r="I284" s="32"/>
      <c r="J284" s="32"/>
      <c r="K284" s="32"/>
    </row>
    <row r="285" ht="15.75" hidden="1" customHeight="1">
      <c r="A285" s="21"/>
      <c r="B285" s="32"/>
      <c r="C285" s="71"/>
      <c r="D285" s="15"/>
      <c r="E285" s="21"/>
      <c r="F285" s="21"/>
      <c r="G285" s="32"/>
      <c r="H285" s="32"/>
      <c r="I285" s="32"/>
      <c r="J285" s="32"/>
      <c r="K285" s="32"/>
    </row>
    <row r="286" ht="15.75" hidden="1" customHeight="1">
      <c r="A286" s="21"/>
      <c r="B286" s="32"/>
      <c r="C286" s="71"/>
      <c r="D286" s="15"/>
      <c r="E286" s="21"/>
      <c r="F286" s="21"/>
      <c r="G286" s="32"/>
      <c r="H286" s="32"/>
      <c r="I286" s="32"/>
      <c r="J286" s="32"/>
      <c r="K286" s="32"/>
    </row>
    <row r="287" ht="15.75" hidden="1" customHeight="1">
      <c r="A287" s="21"/>
      <c r="B287" s="32"/>
      <c r="C287" s="71"/>
      <c r="D287" s="15"/>
      <c r="E287" s="21"/>
      <c r="F287" s="21"/>
      <c r="G287" s="32"/>
      <c r="H287" s="32"/>
      <c r="I287" s="32"/>
      <c r="J287" s="32"/>
      <c r="K287" s="32"/>
    </row>
    <row r="288" ht="15.75" hidden="1" customHeight="1">
      <c r="A288" s="21"/>
      <c r="B288" s="32"/>
      <c r="C288" s="71"/>
      <c r="D288" s="15"/>
      <c r="E288" s="21"/>
      <c r="F288" s="21"/>
      <c r="G288" s="32"/>
      <c r="H288" s="32"/>
      <c r="I288" s="32"/>
      <c r="J288" s="32"/>
      <c r="K288" s="32"/>
    </row>
    <row r="289" ht="15.75" hidden="1" customHeight="1">
      <c r="A289" s="21"/>
      <c r="B289" s="32"/>
      <c r="C289" s="71"/>
      <c r="D289" s="15"/>
      <c r="E289" s="21"/>
      <c r="F289" s="21"/>
      <c r="G289" s="32"/>
      <c r="H289" s="32"/>
      <c r="I289" s="32"/>
      <c r="J289" s="32"/>
      <c r="K289" s="32"/>
    </row>
    <row r="290" ht="15.75" hidden="1" customHeight="1">
      <c r="A290" s="21"/>
      <c r="B290" s="32"/>
      <c r="C290" s="71"/>
      <c r="D290" s="15"/>
      <c r="E290" s="21"/>
      <c r="F290" s="21"/>
      <c r="G290" s="32"/>
      <c r="H290" s="32"/>
      <c r="I290" s="32"/>
      <c r="J290" s="32"/>
      <c r="K290" s="32"/>
    </row>
    <row r="291" ht="15.75" hidden="1" customHeight="1">
      <c r="A291" s="21"/>
      <c r="B291" s="32"/>
      <c r="C291" s="71"/>
      <c r="D291" s="15"/>
      <c r="E291" s="21"/>
      <c r="F291" s="21"/>
      <c r="G291" s="32"/>
      <c r="H291" s="32"/>
      <c r="I291" s="32"/>
      <c r="J291" s="32"/>
      <c r="K291" s="32"/>
    </row>
    <row r="292" ht="15.75" hidden="1" customHeight="1">
      <c r="A292" s="21"/>
      <c r="B292" s="32"/>
      <c r="C292" s="71"/>
      <c r="D292" s="15"/>
      <c r="E292" s="21"/>
      <c r="F292" s="21"/>
      <c r="G292" s="32"/>
      <c r="H292" s="32"/>
      <c r="I292" s="32"/>
      <c r="J292" s="32"/>
      <c r="K292" s="32"/>
    </row>
    <row r="293" ht="15.75" hidden="1" customHeight="1">
      <c r="A293" s="21"/>
      <c r="B293" s="32"/>
      <c r="C293" s="71"/>
      <c r="D293" s="15"/>
      <c r="E293" s="21"/>
      <c r="F293" s="21"/>
      <c r="G293" s="32"/>
      <c r="H293" s="32"/>
      <c r="I293" s="32"/>
      <c r="J293" s="32"/>
      <c r="K293" s="32"/>
    </row>
    <row r="294" ht="15.75" hidden="1" customHeight="1">
      <c r="A294" s="21"/>
      <c r="B294" s="32"/>
      <c r="C294" s="71"/>
      <c r="D294" s="15"/>
      <c r="E294" s="21"/>
      <c r="F294" s="21"/>
      <c r="G294" s="32"/>
      <c r="H294" s="32"/>
      <c r="I294" s="32"/>
      <c r="J294" s="32"/>
      <c r="K294" s="32"/>
    </row>
    <row r="295" ht="15.75" hidden="1" customHeight="1">
      <c r="A295" s="21"/>
      <c r="B295" s="32"/>
      <c r="C295" s="71"/>
      <c r="D295" s="15"/>
      <c r="E295" s="21"/>
      <c r="F295" s="21"/>
      <c r="G295" s="32"/>
      <c r="H295" s="32"/>
      <c r="I295" s="32"/>
      <c r="J295" s="32"/>
      <c r="K295" s="32"/>
    </row>
    <row r="296" ht="15.75" hidden="1" customHeight="1">
      <c r="A296" s="21"/>
      <c r="B296" s="32"/>
      <c r="C296" s="71"/>
      <c r="D296" s="15"/>
      <c r="E296" s="21"/>
      <c r="F296" s="21"/>
      <c r="G296" s="32"/>
      <c r="H296" s="32"/>
      <c r="I296" s="32"/>
      <c r="J296" s="32"/>
      <c r="K296" s="32"/>
    </row>
    <row r="297" ht="15.75" hidden="1" customHeight="1">
      <c r="A297" s="21"/>
      <c r="B297" s="32"/>
      <c r="C297" s="71"/>
      <c r="D297" s="15"/>
      <c r="E297" s="21"/>
      <c r="F297" s="21"/>
      <c r="G297" s="32"/>
      <c r="H297" s="32"/>
      <c r="I297" s="32"/>
      <c r="J297" s="32"/>
      <c r="K297" s="32"/>
    </row>
    <row r="298" ht="15.75" hidden="1" customHeight="1">
      <c r="A298" s="21"/>
      <c r="B298" s="32"/>
      <c r="C298" s="71"/>
      <c r="D298" s="15"/>
      <c r="E298" s="21"/>
      <c r="F298" s="21"/>
      <c r="G298" s="32"/>
      <c r="H298" s="32"/>
      <c r="I298" s="32"/>
      <c r="J298" s="32"/>
      <c r="K298" s="32"/>
    </row>
    <row r="299" ht="15.75" hidden="1" customHeight="1">
      <c r="A299" s="21"/>
      <c r="B299" s="32"/>
      <c r="C299" s="71"/>
      <c r="D299" s="15"/>
      <c r="E299" s="21"/>
      <c r="F299" s="21"/>
      <c r="G299" s="32"/>
      <c r="H299" s="32"/>
      <c r="I299" s="32"/>
      <c r="J299" s="32"/>
      <c r="K299" s="32"/>
    </row>
    <row r="300" ht="15.75" hidden="1" customHeight="1">
      <c r="A300" s="21"/>
      <c r="B300" s="32"/>
      <c r="C300" s="71"/>
      <c r="D300" s="15"/>
      <c r="E300" s="21"/>
      <c r="F300" s="21"/>
      <c r="G300" s="32"/>
      <c r="H300" s="32"/>
      <c r="I300" s="32"/>
      <c r="J300" s="32"/>
      <c r="K300" s="32"/>
    </row>
    <row r="301" ht="15.75" hidden="1" customHeight="1">
      <c r="A301" s="21"/>
      <c r="B301" s="32"/>
      <c r="C301" s="71"/>
      <c r="D301" s="15"/>
      <c r="E301" s="21"/>
      <c r="F301" s="21"/>
      <c r="G301" s="32"/>
      <c r="H301" s="32"/>
      <c r="I301" s="32"/>
      <c r="J301" s="32"/>
      <c r="K301" s="32"/>
    </row>
    <row r="302" ht="15.75" hidden="1" customHeight="1">
      <c r="A302" s="21"/>
      <c r="B302" s="32"/>
      <c r="C302" s="71"/>
      <c r="D302" s="15"/>
      <c r="E302" s="21"/>
      <c r="F302" s="21"/>
      <c r="G302" s="32"/>
      <c r="H302" s="32"/>
      <c r="I302" s="32"/>
      <c r="J302" s="32"/>
      <c r="K302" s="32"/>
    </row>
    <row r="303" ht="15.75" hidden="1" customHeight="1">
      <c r="A303" s="21"/>
      <c r="B303" s="32"/>
      <c r="C303" s="71"/>
      <c r="D303" s="15"/>
      <c r="E303" s="21"/>
      <c r="F303" s="21"/>
      <c r="G303" s="32"/>
      <c r="H303" s="32"/>
      <c r="I303" s="32"/>
      <c r="J303" s="32"/>
      <c r="K303" s="32"/>
    </row>
    <row r="304" ht="15.75" hidden="1" customHeight="1">
      <c r="A304" s="21"/>
      <c r="B304" s="32"/>
      <c r="C304" s="71"/>
      <c r="D304" s="15"/>
      <c r="E304" s="21"/>
      <c r="F304" s="21"/>
      <c r="G304" s="32"/>
      <c r="H304" s="32"/>
      <c r="I304" s="32"/>
      <c r="J304" s="32"/>
      <c r="K304" s="32"/>
    </row>
    <row r="305" ht="15.75" hidden="1" customHeight="1">
      <c r="A305" s="21"/>
      <c r="B305" s="32"/>
      <c r="C305" s="71"/>
      <c r="D305" s="15"/>
      <c r="E305" s="21"/>
      <c r="F305" s="21"/>
      <c r="G305" s="32"/>
      <c r="H305" s="32"/>
      <c r="I305" s="32"/>
      <c r="J305" s="32"/>
      <c r="K305" s="32"/>
    </row>
    <row r="306" ht="15.75" hidden="1" customHeight="1">
      <c r="A306" s="21"/>
      <c r="B306" s="32"/>
      <c r="C306" s="71"/>
      <c r="D306" s="15"/>
      <c r="E306" s="21"/>
      <c r="F306" s="21"/>
      <c r="G306" s="32"/>
      <c r="H306" s="32"/>
      <c r="I306" s="32"/>
      <c r="J306" s="32"/>
      <c r="K306" s="32"/>
    </row>
    <row r="307" ht="15.75" hidden="1" customHeight="1">
      <c r="A307" s="21"/>
      <c r="B307" s="32"/>
      <c r="C307" s="71"/>
      <c r="D307" s="15"/>
      <c r="E307" s="21"/>
      <c r="F307" s="21"/>
      <c r="G307" s="32"/>
      <c r="H307" s="32"/>
      <c r="I307" s="32"/>
      <c r="J307" s="32"/>
      <c r="K307" s="32"/>
    </row>
    <row r="308" ht="15.75" hidden="1" customHeight="1">
      <c r="A308" s="21"/>
      <c r="B308" s="32"/>
      <c r="C308" s="71"/>
      <c r="D308" s="15"/>
      <c r="E308" s="21"/>
      <c r="F308" s="21"/>
      <c r="G308" s="32"/>
      <c r="H308" s="32"/>
      <c r="I308" s="32"/>
      <c r="J308" s="32"/>
      <c r="K308" s="32"/>
    </row>
    <row r="309" ht="15.75" hidden="1" customHeight="1">
      <c r="A309" s="21"/>
      <c r="B309" s="32"/>
      <c r="C309" s="71"/>
      <c r="D309" s="15"/>
      <c r="E309" s="21"/>
      <c r="F309" s="21"/>
      <c r="G309" s="32"/>
      <c r="H309" s="32"/>
      <c r="I309" s="32"/>
      <c r="J309" s="32"/>
      <c r="K309" s="32"/>
    </row>
    <row r="310" ht="15.75" hidden="1" customHeight="1">
      <c r="A310" s="21"/>
      <c r="B310" s="32"/>
      <c r="C310" s="71"/>
      <c r="D310" s="15"/>
      <c r="E310" s="21"/>
      <c r="F310" s="21"/>
      <c r="G310" s="32"/>
      <c r="H310" s="32"/>
      <c r="I310" s="32"/>
      <c r="J310" s="32"/>
      <c r="K310" s="32"/>
    </row>
    <row r="311" ht="15.75" hidden="1" customHeight="1">
      <c r="A311" s="21"/>
      <c r="B311" s="32"/>
      <c r="C311" s="71"/>
      <c r="D311" s="15"/>
      <c r="E311" s="21"/>
      <c r="F311" s="21"/>
      <c r="G311" s="32"/>
      <c r="H311" s="32"/>
      <c r="I311" s="32"/>
      <c r="J311" s="32"/>
      <c r="K311" s="32"/>
    </row>
    <row r="312" ht="15.75" hidden="1" customHeight="1">
      <c r="A312" s="21"/>
      <c r="B312" s="32"/>
      <c r="C312" s="71"/>
      <c r="D312" s="15"/>
      <c r="E312" s="21"/>
      <c r="F312" s="21"/>
      <c r="G312" s="32"/>
      <c r="H312" s="32"/>
      <c r="I312" s="32"/>
      <c r="J312" s="32"/>
      <c r="K312" s="32"/>
    </row>
    <row r="313" ht="15.75" hidden="1" customHeight="1">
      <c r="A313" s="21"/>
      <c r="B313" s="32"/>
      <c r="C313" s="71"/>
      <c r="D313" s="15"/>
      <c r="E313" s="21"/>
      <c r="F313" s="21"/>
      <c r="G313" s="32"/>
      <c r="H313" s="32"/>
      <c r="I313" s="32"/>
      <c r="J313" s="32"/>
      <c r="K313" s="32"/>
    </row>
    <row r="314" ht="15.75" hidden="1" customHeight="1">
      <c r="A314" s="21"/>
      <c r="B314" s="32"/>
      <c r="C314" s="71"/>
      <c r="D314" s="15"/>
      <c r="E314" s="21"/>
      <c r="F314" s="21"/>
      <c r="G314" s="32"/>
      <c r="H314" s="32"/>
      <c r="I314" s="32"/>
      <c r="J314" s="32"/>
      <c r="K314" s="32"/>
    </row>
    <row r="315" ht="15.75" hidden="1" customHeight="1">
      <c r="A315" s="21"/>
      <c r="B315" s="32"/>
      <c r="C315" s="71"/>
      <c r="D315" s="15"/>
      <c r="E315" s="21"/>
      <c r="F315" s="21"/>
      <c r="G315" s="32"/>
      <c r="H315" s="32"/>
      <c r="I315" s="32"/>
      <c r="J315" s="32"/>
      <c r="K315" s="32"/>
    </row>
    <row r="316" ht="15.75" hidden="1" customHeight="1">
      <c r="A316" s="21"/>
      <c r="B316" s="32"/>
      <c r="C316" s="71"/>
      <c r="D316" s="15"/>
      <c r="E316" s="21"/>
      <c r="F316" s="21"/>
      <c r="G316" s="32"/>
      <c r="H316" s="32"/>
      <c r="I316" s="32"/>
      <c r="J316" s="32"/>
      <c r="K316" s="32"/>
    </row>
    <row r="317" ht="15.75" hidden="1" customHeight="1">
      <c r="A317" s="21"/>
      <c r="B317" s="32"/>
      <c r="C317" s="71"/>
      <c r="D317" s="15"/>
      <c r="E317" s="21"/>
      <c r="F317" s="21"/>
      <c r="G317" s="32"/>
      <c r="H317" s="32"/>
      <c r="I317" s="32"/>
      <c r="J317" s="32"/>
      <c r="K317" s="32"/>
    </row>
    <row r="318" ht="15.75" hidden="1" customHeight="1">
      <c r="A318" s="21"/>
      <c r="B318" s="32"/>
      <c r="C318" s="71"/>
      <c r="D318" s="15"/>
      <c r="E318" s="21"/>
      <c r="F318" s="21"/>
      <c r="G318" s="32"/>
      <c r="H318" s="32"/>
      <c r="I318" s="32"/>
      <c r="J318" s="32"/>
      <c r="K318" s="32"/>
    </row>
    <row r="319" ht="15.75" hidden="1" customHeight="1">
      <c r="A319" s="21"/>
      <c r="B319" s="32"/>
      <c r="C319" s="71"/>
      <c r="D319" s="15"/>
      <c r="E319" s="21"/>
      <c r="F319" s="21"/>
      <c r="G319" s="32"/>
      <c r="H319" s="32"/>
      <c r="I319" s="32"/>
      <c r="J319" s="32"/>
      <c r="K319" s="32"/>
    </row>
    <row r="320" ht="15.75" hidden="1" customHeight="1">
      <c r="A320" s="21"/>
      <c r="B320" s="32"/>
      <c r="C320" s="71"/>
      <c r="D320" s="15"/>
      <c r="E320" s="21"/>
      <c r="F320" s="21"/>
      <c r="G320" s="32"/>
      <c r="H320" s="32"/>
      <c r="I320" s="32"/>
      <c r="J320" s="32"/>
      <c r="K320" s="32"/>
    </row>
    <row r="321" ht="15.75" hidden="1" customHeight="1">
      <c r="A321" s="21"/>
      <c r="B321" s="32"/>
      <c r="C321" s="71"/>
      <c r="D321" s="15"/>
      <c r="E321" s="21"/>
      <c r="F321" s="21"/>
      <c r="G321" s="32"/>
      <c r="H321" s="32"/>
      <c r="I321" s="32"/>
      <c r="J321" s="32"/>
      <c r="K321" s="32"/>
    </row>
    <row r="322" ht="15.75" hidden="1" customHeight="1">
      <c r="A322" s="21"/>
      <c r="B322" s="32"/>
      <c r="C322" s="71"/>
      <c r="D322" s="15"/>
      <c r="E322" s="21"/>
      <c r="F322" s="21"/>
      <c r="G322" s="32"/>
      <c r="H322" s="32"/>
      <c r="I322" s="32"/>
      <c r="J322" s="32"/>
      <c r="K322" s="32"/>
    </row>
    <row r="323" ht="15.75" hidden="1" customHeight="1">
      <c r="A323" s="21"/>
      <c r="B323" s="32"/>
      <c r="C323" s="71"/>
      <c r="D323" s="15"/>
      <c r="E323" s="21"/>
      <c r="F323" s="21"/>
      <c r="G323" s="32"/>
      <c r="H323" s="32"/>
      <c r="I323" s="32"/>
      <c r="J323" s="32"/>
      <c r="K323" s="32"/>
    </row>
    <row r="324" ht="15.75" hidden="1" customHeight="1">
      <c r="A324" s="21"/>
      <c r="B324" s="32"/>
      <c r="C324" s="71"/>
      <c r="D324" s="15"/>
      <c r="E324" s="21"/>
      <c r="F324" s="21"/>
      <c r="G324" s="32"/>
      <c r="H324" s="32"/>
      <c r="I324" s="32"/>
      <c r="J324" s="32"/>
      <c r="K324" s="32"/>
    </row>
    <row r="325" ht="15.75" hidden="1" customHeight="1">
      <c r="A325" s="21"/>
      <c r="B325" s="32"/>
      <c r="C325" s="71"/>
      <c r="D325" s="15"/>
      <c r="E325" s="21"/>
      <c r="F325" s="21"/>
      <c r="G325" s="32"/>
      <c r="H325" s="32"/>
      <c r="I325" s="32"/>
      <c r="J325" s="32"/>
      <c r="K325" s="32"/>
    </row>
    <row r="326" ht="15.75" hidden="1" customHeight="1">
      <c r="A326" s="21"/>
      <c r="B326" s="32"/>
      <c r="C326" s="71"/>
      <c r="D326" s="15"/>
      <c r="E326" s="21"/>
      <c r="F326" s="21"/>
      <c r="G326" s="32"/>
      <c r="H326" s="32"/>
      <c r="I326" s="32"/>
      <c r="J326" s="32"/>
      <c r="K326" s="32"/>
    </row>
    <row r="327" ht="15.75" hidden="1" customHeight="1">
      <c r="A327" s="21"/>
      <c r="B327" s="32"/>
      <c r="C327" s="71"/>
      <c r="D327" s="15"/>
      <c r="E327" s="21"/>
      <c r="F327" s="21"/>
      <c r="G327" s="32"/>
      <c r="H327" s="32"/>
      <c r="I327" s="32"/>
      <c r="J327" s="32"/>
      <c r="K327" s="32"/>
    </row>
    <row r="328" ht="15.75" hidden="1" customHeight="1">
      <c r="A328" s="21"/>
      <c r="B328" s="32"/>
      <c r="C328" s="71"/>
      <c r="D328" s="15"/>
      <c r="E328" s="21"/>
      <c r="F328" s="21"/>
      <c r="G328" s="32"/>
      <c r="H328" s="32"/>
      <c r="I328" s="32"/>
      <c r="J328" s="32"/>
      <c r="K328" s="32"/>
    </row>
    <row r="329" ht="15.75" hidden="1" customHeight="1">
      <c r="A329" s="21"/>
      <c r="B329" s="32"/>
      <c r="C329" s="71"/>
      <c r="D329" s="15"/>
      <c r="E329" s="21"/>
      <c r="F329" s="21"/>
      <c r="G329" s="32"/>
      <c r="H329" s="32"/>
      <c r="I329" s="32"/>
      <c r="J329" s="32"/>
      <c r="K329" s="32"/>
    </row>
    <row r="330" ht="15.75" hidden="1" customHeight="1">
      <c r="A330" s="21"/>
      <c r="B330" s="32"/>
      <c r="C330" s="71"/>
      <c r="D330" s="15"/>
      <c r="E330" s="21"/>
      <c r="F330" s="21"/>
      <c r="G330" s="32"/>
      <c r="H330" s="32"/>
      <c r="I330" s="32"/>
      <c r="J330" s="32"/>
      <c r="K330" s="32"/>
    </row>
    <row r="331" ht="15.75" hidden="1" customHeight="1">
      <c r="A331" s="21"/>
      <c r="B331" s="32"/>
      <c r="C331" s="71"/>
      <c r="D331" s="15"/>
      <c r="E331" s="21"/>
      <c r="F331" s="21"/>
      <c r="G331" s="32"/>
      <c r="H331" s="32"/>
      <c r="I331" s="32"/>
      <c r="J331" s="32"/>
      <c r="K331" s="32"/>
    </row>
    <row r="332" ht="15.75" hidden="1" customHeight="1">
      <c r="A332" s="21"/>
      <c r="B332" s="32"/>
      <c r="C332" s="71"/>
      <c r="D332" s="15"/>
      <c r="E332" s="21"/>
      <c r="F332" s="21"/>
      <c r="G332" s="32"/>
      <c r="H332" s="32"/>
      <c r="I332" s="32"/>
      <c r="J332" s="32"/>
      <c r="K332" s="32"/>
    </row>
    <row r="333" ht="15.75" hidden="1" customHeight="1">
      <c r="A333" s="21"/>
      <c r="B333" s="32"/>
      <c r="C333" s="71"/>
      <c r="D333" s="15"/>
      <c r="E333" s="21"/>
      <c r="F333" s="21"/>
      <c r="G333" s="32"/>
      <c r="H333" s="32"/>
      <c r="I333" s="32"/>
      <c r="J333" s="32"/>
      <c r="K333" s="32"/>
    </row>
    <row r="334" ht="15.75" hidden="1" customHeight="1">
      <c r="A334" s="21"/>
      <c r="B334" s="32"/>
      <c r="C334" s="71"/>
      <c r="D334" s="15"/>
      <c r="E334" s="21"/>
      <c r="F334" s="21"/>
      <c r="G334" s="32"/>
      <c r="H334" s="32"/>
      <c r="I334" s="32"/>
      <c r="J334" s="32"/>
      <c r="K334" s="32"/>
    </row>
    <row r="335" ht="15.75" hidden="1" customHeight="1">
      <c r="A335" s="21"/>
      <c r="B335" s="32"/>
      <c r="C335" s="71"/>
      <c r="D335" s="15"/>
      <c r="E335" s="21"/>
      <c r="F335" s="21"/>
      <c r="G335" s="32"/>
      <c r="H335" s="32"/>
      <c r="I335" s="32"/>
      <c r="J335" s="32"/>
      <c r="K335" s="32"/>
    </row>
    <row r="336" ht="15.75" hidden="1" customHeight="1">
      <c r="A336" s="21"/>
      <c r="B336" s="32"/>
      <c r="C336" s="71"/>
      <c r="D336" s="15"/>
      <c r="E336" s="21"/>
      <c r="F336" s="21"/>
      <c r="G336" s="32"/>
      <c r="H336" s="32"/>
      <c r="I336" s="32"/>
      <c r="J336" s="32"/>
      <c r="K336" s="32"/>
    </row>
    <row r="337" ht="15.75" hidden="1" customHeight="1">
      <c r="A337" s="21"/>
      <c r="B337" s="32"/>
      <c r="C337" s="71"/>
      <c r="D337" s="15"/>
      <c r="E337" s="21"/>
      <c r="F337" s="21"/>
      <c r="G337" s="32"/>
      <c r="H337" s="32"/>
      <c r="I337" s="32"/>
      <c r="J337" s="32"/>
      <c r="K337" s="32"/>
    </row>
    <row r="338" ht="15.75" hidden="1" customHeight="1">
      <c r="A338" s="21"/>
      <c r="B338" s="32"/>
      <c r="C338" s="71"/>
      <c r="D338" s="15"/>
      <c r="E338" s="21"/>
      <c r="F338" s="21"/>
      <c r="G338" s="32"/>
      <c r="H338" s="32"/>
      <c r="I338" s="32"/>
      <c r="J338" s="32"/>
      <c r="K338" s="32"/>
    </row>
    <row r="339" ht="15.75" hidden="1" customHeight="1">
      <c r="A339" s="21"/>
      <c r="B339" s="32"/>
      <c r="C339" s="71"/>
      <c r="D339" s="15"/>
      <c r="E339" s="21"/>
      <c r="F339" s="21"/>
      <c r="G339" s="32"/>
      <c r="H339" s="32"/>
      <c r="I339" s="32"/>
      <c r="J339" s="32"/>
      <c r="K339" s="32"/>
    </row>
    <row r="340" ht="15.75" hidden="1" customHeight="1">
      <c r="A340" s="21"/>
      <c r="B340" s="32"/>
      <c r="C340" s="71"/>
      <c r="D340" s="15"/>
      <c r="E340" s="21"/>
      <c r="F340" s="21"/>
      <c r="G340" s="32"/>
      <c r="H340" s="32"/>
      <c r="I340" s="32"/>
      <c r="J340" s="32"/>
      <c r="K340" s="32"/>
    </row>
    <row r="341" ht="15.75" hidden="1" customHeight="1">
      <c r="A341" s="21"/>
      <c r="B341" s="32"/>
      <c r="C341" s="71"/>
      <c r="D341" s="15"/>
      <c r="E341" s="21"/>
      <c r="F341" s="21"/>
      <c r="G341" s="32"/>
      <c r="H341" s="32"/>
      <c r="I341" s="32"/>
      <c r="J341" s="32"/>
      <c r="K341" s="32"/>
    </row>
    <row r="342" ht="15.75" hidden="1" customHeight="1">
      <c r="A342" s="21"/>
      <c r="B342" s="32"/>
      <c r="C342" s="71"/>
      <c r="D342" s="15"/>
      <c r="E342" s="21"/>
      <c r="F342" s="21"/>
      <c r="G342" s="32"/>
      <c r="H342" s="32"/>
      <c r="I342" s="32"/>
      <c r="J342" s="32"/>
      <c r="K342" s="32"/>
    </row>
    <row r="343" ht="15.75" hidden="1" customHeight="1">
      <c r="A343" s="21"/>
      <c r="B343" s="32"/>
      <c r="C343" s="71"/>
      <c r="D343" s="15"/>
      <c r="E343" s="21"/>
      <c r="F343" s="21"/>
      <c r="G343" s="32"/>
      <c r="H343" s="32"/>
      <c r="I343" s="32"/>
      <c r="J343" s="32"/>
      <c r="K343" s="32"/>
    </row>
    <row r="344" ht="15.75" hidden="1" customHeight="1">
      <c r="A344" s="21"/>
      <c r="B344" s="32"/>
      <c r="C344" s="71"/>
      <c r="D344" s="15"/>
      <c r="E344" s="21"/>
      <c r="F344" s="21"/>
      <c r="G344" s="32"/>
      <c r="H344" s="32"/>
      <c r="I344" s="32"/>
      <c r="J344" s="32"/>
      <c r="K344" s="32"/>
    </row>
    <row r="345" ht="15.75" hidden="1" customHeight="1">
      <c r="A345" s="21"/>
      <c r="B345" s="32"/>
      <c r="C345" s="71"/>
      <c r="D345" s="15"/>
      <c r="E345" s="21"/>
      <c r="F345" s="21"/>
      <c r="G345" s="32"/>
      <c r="H345" s="32"/>
      <c r="I345" s="32"/>
      <c r="J345" s="32"/>
      <c r="K345" s="32"/>
    </row>
    <row r="346" ht="15.75" hidden="1" customHeight="1">
      <c r="A346" s="21"/>
      <c r="B346" s="32"/>
      <c r="C346" s="71"/>
      <c r="D346" s="15"/>
      <c r="E346" s="21"/>
      <c r="F346" s="21"/>
      <c r="G346" s="32"/>
      <c r="H346" s="32"/>
      <c r="I346" s="32"/>
      <c r="J346" s="32"/>
      <c r="K346" s="32"/>
    </row>
    <row r="347" ht="15.75" hidden="1" customHeight="1">
      <c r="A347" s="21"/>
      <c r="B347" s="32"/>
      <c r="C347" s="71"/>
      <c r="D347" s="15"/>
      <c r="E347" s="21"/>
      <c r="F347" s="21"/>
      <c r="G347" s="32"/>
      <c r="H347" s="32"/>
      <c r="I347" s="32"/>
      <c r="J347" s="32"/>
      <c r="K347" s="32"/>
    </row>
    <row r="348" ht="15.75" hidden="1" customHeight="1">
      <c r="A348" s="21"/>
      <c r="B348" s="32"/>
      <c r="C348" s="71"/>
      <c r="D348" s="15"/>
      <c r="E348" s="21"/>
      <c r="F348" s="21"/>
      <c r="G348" s="32"/>
      <c r="H348" s="32"/>
      <c r="I348" s="32"/>
      <c r="J348" s="32"/>
      <c r="K348" s="32"/>
    </row>
    <row r="349" ht="15.75" hidden="1" customHeight="1">
      <c r="A349" s="21"/>
      <c r="B349" s="32"/>
      <c r="C349" s="71"/>
      <c r="D349" s="15"/>
      <c r="E349" s="21"/>
      <c r="F349" s="21"/>
      <c r="G349" s="32"/>
      <c r="H349" s="32"/>
      <c r="I349" s="32"/>
      <c r="J349" s="32"/>
      <c r="K349" s="32"/>
    </row>
    <row r="350" ht="15.75" hidden="1" customHeight="1">
      <c r="A350" s="21"/>
      <c r="B350" s="32"/>
      <c r="C350" s="71"/>
      <c r="D350" s="15"/>
      <c r="E350" s="21"/>
      <c r="F350" s="21"/>
      <c r="G350" s="32"/>
      <c r="H350" s="32"/>
      <c r="I350" s="32"/>
      <c r="J350" s="32"/>
      <c r="K350" s="32"/>
    </row>
    <row r="351" ht="15.75" hidden="1" customHeight="1">
      <c r="A351" s="21"/>
      <c r="B351" s="32"/>
      <c r="C351" s="71"/>
      <c r="D351" s="15"/>
      <c r="E351" s="21"/>
      <c r="F351" s="21"/>
      <c r="G351" s="32"/>
      <c r="H351" s="32"/>
      <c r="I351" s="32"/>
      <c r="J351" s="32"/>
      <c r="K351" s="32"/>
    </row>
    <row r="352" ht="15.75" hidden="1" customHeight="1">
      <c r="A352" s="21"/>
      <c r="B352" s="32"/>
      <c r="C352" s="71"/>
      <c r="D352" s="15"/>
      <c r="E352" s="21"/>
      <c r="F352" s="21"/>
      <c r="G352" s="32"/>
      <c r="H352" s="32"/>
      <c r="I352" s="32"/>
      <c r="J352" s="32"/>
      <c r="K352" s="32"/>
    </row>
    <row r="353" ht="15.75" hidden="1" customHeight="1">
      <c r="A353" s="21"/>
      <c r="B353" s="32"/>
      <c r="C353" s="71"/>
      <c r="D353" s="15"/>
      <c r="E353" s="21"/>
      <c r="F353" s="21"/>
      <c r="G353" s="32"/>
      <c r="H353" s="32"/>
      <c r="I353" s="32"/>
      <c r="J353" s="32"/>
      <c r="K353" s="32"/>
    </row>
    <row r="354" ht="15.75" hidden="1" customHeight="1">
      <c r="A354" s="21"/>
      <c r="B354" s="32"/>
      <c r="C354" s="71"/>
      <c r="D354" s="15"/>
      <c r="E354" s="21"/>
      <c r="F354" s="21"/>
      <c r="G354" s="32"/>
      <c r="H354" s="32"/>
      <c r="I354" s="32"/>
      <c r="J354" s="32"/>
      <c r="K354" s="32"/>
    </row>
    <row r="355" ht="15.75" hidden="1" customHeight="1">
      <c r="A355" s="21"/>
      <c r="B355" s="32"/>
      <c r="C355" s="71"/>
      <c r="D355" s="15"/>
      <c r="E355" s="21"/>
      <c r="F355" s="21"/>
      <c r="G355" s="32"/>
      <c r="H355" s="32"/>
      <c r="I355" s="32"/>
      <c r="J355" s="32"/>
      <c r="K355" s="32"/>
    </row>
    <row r="356" ht="15.75" hidden="1" customHeight="1">
      <c r="A356" s="21"/>
      <c r="B356" s="32"/>
      <c r="C356" s="71"/>
      <c r="D356" s="15"/>
      <c r="E356" s="21"/>
      <c r="F356" s="21"/>
      <c r="G356" s="32"/>
      <c r="H356" s="32"/>
      <c r="I356" s="32"/>
      <c r="J356" s="32"/>
      <c r="K356" s="32"/>
    </row>
    <row r="357" ht="15.75" hidden="1" customHeight="1">
      <c r="A357" s="21"/>
      <c r="B357" s="32"/>
      <c r="C357" s="71"/>
      <c r="D357" s="15"/>
      <c r="E357" s="21"/>
      <c r="F357" s="21"/>
      <c r="G357" s="32"/>
      <c r="H357" s="32"/>
      <c r="I357" s="32"/>
      <c r="J357" s="32"/>
      <c r="K357" s="32"/>
    </row>
    <row r="358" ht="15.75" hidden="1" customHeight="1">
      <c r="A358" s="21"/>
      <c r="B358" s="32"/>
      <c r="C358" s="71"/>
      <c r="D358" s="15"/>
      <c r="E358" s="21"/>
      <c r="F358" s="21"/>
      <c r="G358" s="32"/>
      <c r="H358" s="32"/>
      <c r="I358" s="32"/>
      <c r="J358" s="32"/>
      <c r="K358" s="32"/>
    </row>
    <row r="359" ht="15.75" hidden="1" customHeight="1">
      <c r="A359" s="21"/>
      <c r="B359" s="32"/>
      <c r="C359" s="71"/>
      <c r="D359" s="15"/>
      <c r="E359" s="21"/>
      <c r="F359" s="21"/>
      <c r="G359" s="32"/>
      <c r="H359" s="32"/>
      <c r="I359" s="32"/>
      <c r="J359" s="32"/>
      <c r="K359" s="32"/>
    </row>
    <row r="360" ht="15.75" hidden="1" customHeight="1">
      <c r="A360" s="21"/>
      <c r="B360" s="32"/>
      <c r="C360" s="71"/>
      <c r="D360" s="15"/>
      <c r="E360" s="21"/>
      <c r="F360" s="21"/>
      <c r="G360" s="32"/>
      <c r="H360" s="32"/>
      <c r="I360" s="32"/>
      <c r="J360" s="32"/>
      <c r="K360" s="32"/>
    </row>
    <row r="361" ht="15.75" hidden="1" customHeight="1">
      <c r="A361" s="21"/>
      <c r="B361" s="32"/>
      <c r="C361" s="71"/>
      <c r="D361" s="15"/>
      <c r="E361" s="21"/>
      <c r="F361" s="21"/>
      <c r="G361" s="32"/>
      <c r="H361" s="32"/>
      <c r="I361" s="32"/>
      <c r="J361" s="32"/>
      <c r="K361" s="32"/>
    </row>
    <row r="362" ht="15.75" hidden="1" customHeight="1">
      <c r="A362" s="21"/>
      <c r="B362" s="32"/>
      <c r="C362" s="71"/>
      <c r="D362" s="15"/>
      <c r="E362" s="21"/>
      <c r="F362" s="21"/>
      <c r="G362" s="32"/>
      <c r="H362" s="32"/>
      <c r="I362" s="32"/>
      <c r="J362" s="32"/>
      <c r="K362" s="32"/>
    </row>
    <row r="363" ht="15.75" hidden="1" customHeight="1">
      <c r="A363" s="21"/>
      <c r="B363" s="32"/>
      <c r="C363" s="71"/>
      <c r="D363" s="15"/>
      <c r="E363" s="21"/>
      <c r="F363" s="21"/>
      <c r="G363" s="32"/>
      <c r="H363" s="32"/>
      <c r="I363" s="32"/>
      <c r="J363" s="32"/>
      <c r="K363" s="32"/>
    </row>
    <row r="364" ht="15.75" hidden="1" customHeight="1">
      <c r="A364" s="21"/>
      <c r="B364" s="32"/>
      <c r="C364" s="71"/>
      <c r="D364" s="15"/>
      <c r="E364" s="21"/>
      <c r="F364" s="21"/>
      <c r="G364" s="32"/>
      <c r="H364" s="32"/>
      <c r="I364" s="32"/>
      <c r="J364" s="32"/>
      <c r="K364" s="32"/>
    </row>
    <row r="365" ht="15.75" hidden="1" customHeight="1">
      <c r="A365" s="21"/>
      <c r="B365" s="32"/>
      <c r="C365" s="71"/>
      <c r="D365" s="15"/>
      <c r="E365" s="21"/>
      <c r="F365" s="21"/>
      <c r="G365" s="32"/>
      <c r="H365" s="32"/>
      <c r="I365" s="32"/>
      <c r="J365" s="32"/>
      <c r="K365" s="32"/>
    </row>
    <row r="366" ht="15.75" hidden="1" customHeight="1">
      <c r="A366" s="21"/>
      <c r="B366" s="32"/>
      <c r="C366" s="71"/>
      <c r="D366" s="15"/>
      <c r="E366" s="21"/>
      <c r="F366" s="21"/>
      <c r="G366" s="32"/>
      <c r="H366" s="32"/>
      <c r="I366" s="32"/>
      <c r="J366" s="32"/>
      <c r="K366" s="32"/>
    </row>
    <row r="367" ht="15.75" hidden="1" customHeight="1">
      <c r="A367" s="21"/>
      <c r="B367" s="32"/>
      <c r="C367" s="71"/>
      <c r="D367" s="15"/>
      <c r="E367" s="21"/>
      <c r="F367" s="21"/>
      <c r="G367" s="32"/>
      <c r="H367" s="32"/>
      <c r="I367" s="32"/>
      <c r="J367" s="32"/>
      <c r="K367" s="32"/>
    </row>
    <row r="368" ht="15.75" hidden="1" customHeight="1">
      <c r="A368" s="21"/>
      <c r="B368" s="32"/>
      <c r="C368" s="71"/>
      <c r="D368" s="15"/>
      <c r="E368" s="21"/>
      <c r="F368" s="21"/>
      <c r="G368" s="32"/>
      <c r="H368" s="32"/>
      <c r="I368" s="32"/>
      <c r="J368" s="32"/>
      <c r="K368" s="32"/>
    </row>
    <row r="369" ht="15.75" hidden="1" customHeight="1">
      <c r="A369" s="21"/>
      <c r="B369" s="32"/>
      <c r="C369" s="71"/>
      <c r="D369" s="15"/>
      <c r="E369" s="21"/>
      <c r="F369" s="21"/>
      <c r="G369" s="32"/>
      <c r="H369" s="32"/>
      <c r="I369" s="32"/>
      <c r="J369" s="32"/>
      <c r="K369" s="32"/>
    </row>
    <row r="370" ht="15.75" hidden="1" customHeight="1">
      <c r="A370" s="21"/>
      <c r="B370" s="32"/>
      <c r="C370" s="71"/>
      <c r="D370" s="15"/>
      <c r="E370" s="21"/>
      <c r="F370" s="21"/>
      <c r="G370" s="32"/>
      <c r="H370" s="32"/>
      <c r="I370" s="32"/>
      <c r="J370" s="32"/>
      <c r="K370" s="32"/>
    </row>
    <row r="371" ht="15.75" hidden="1" customHeight="1">
      <c r="A371" s="21"/>
      <c r="B371" s="32"/>
      <c r="C371" s="71"/>
      <c r="D371" s="15"/>
      <c r="E371" s="21"/>
      <c r="F371" s="21"/>
      <c r="G371" s="32"/>
      <c r="H371" s="32"/>
      <c r="I371" s="32"/>
      <c r="J371" s="32"/>
      <c r="K371" s="32"/>
    </row>
    <row r="372" ht="15.75" hidden="1" customHeight="1">
      <c r="A372" s="21"/>
      <c r="B372" s="32"/>
      <c r="C372" s="71"/>
      <c r="D372" s="15"/>
      <c r="E372" s="21"/>
      <c r="F372" s="21"/>
      <c r="G372" s="32"/>
      <c r="H372" s="32"/>
      <c r="I372" s="32"/>
      <c r="J372" s="32"/>
      <c r="K372" s="32"/>
    </row>
    <row r="373" ht="15.75" hidden="1" customHeight="1">
      <c r="A373" s="21"/>
      <c r="B373" s="32"/>
      <c r="C373" s="71"/>
      <c r="D373" s="15"/>
      <c r="E373" s="21"/>
      <c r="F373" s="21"/>
      <c r="G373" s="32"/>
      <c r="H373" s="32"/>
      <c r="I373" s="32"/>
      <c r="J373" s="32"/>
      <c r="K373" s="32"/>
    </row>
    <row r="374" ht="15.75" hidden="1" customHeight="1">
      <c r="A374" s="21"/>
      <c r="B374" s="32"/>
      <c r="C374" s="71"/>
      <c r="D374" s="15"/>
      <c r="E374" s="21"/>
      <c r="F374" s="21"/>
      <c r="G374" s="32"/>
      <c r="H374" s="32"/>
      <c r="I374" s="32"/>
      <c r="J374" s="32"/>
      <c r="K374" s="32"/>
    </row>
    <row r="375" ht="15.75" hidden="1" customHeight="1">
      <c r="A375" s="21"/>
      <c r="B375" s="32"/>
      <c r="C375" s="71"/>
      <c r="D375" s="15"/>
      <c r="E375" s="21"/>
      <c r="F375" s="21"/>
      <c r="G375" s="32"/>
      <c r="H375" s="32"/>
      <c r="I375" s="32"/>
      <c r="J375" s="32"/>
      <c r="K375" s="32"/>
    </row>
    <row r="376" ht="15.75" hidden="1" customHeight="1">
      <c r="A376" s="21"/>
      <c r="B376" s="32"/>
      <c r="C376" s="71"/>
      <c r="D376" s="15"/>
      <c r="E376" s="21"/>
      <c r="F376" s="21"/>
      <c r="G376" s="32"/>
      <c r="H376" s="32"/>
      <c r="I376" s="32"/>
      <c r="J376" s="32"/>
      <c r="K376" s="32"/>
    </row>
    <row r="377" ht="15.75" hidden="1" customHeight="1">
      <c r="A377" s="21"/>
      <c r="B377" s="32"/>
      <c r="C377" s="71"/>
      <c r="D377" s="15"/>
      <c r="E377" s="21"/>
      <c r="F377" s="21"/>
      <c r="G377" s="32"/>
      <c r="H377" s="32"/>
      <c r="I377" s="32"/>
      <c r="J377" s="32"/>
      <c r="K377" s="32"/>
    </row>
    <row r="378" ht="15.75" hidden="1" customHeight="1">
      <c r="A378" s="21"/>
      <c r="B378" s="32"/>
      <c r="C378" s="71"/>
      <c r="D378" s="15"/>
      <c r="E378" s="21"/>
      <c r="F378" s="21"/>
      <c r="G378" s="32"/>
      <c r="H378" s="32"/>
      <c r="I378" s="32"/>
      <c r="J378" s="32"/>
      <c r="K378" s="32"/>
    </row>
    <row r="379" ht="15.75" hidden="1" customHeight="1">
      <c r="A379" s="21"/>
      <c r="B379" s="32"/>
      <c r="C379" s="71"/>
      <c r="D379" s="15"/>
      <c r="E379" s="21"/>
      <c r="F379" s="21"/>
      <c r="G379" s="32"/>
      <c r="H379" s="32"/>
      <c r="I379" s="32"/>
      <c r="J379" s="32"/>
      <c r="K379" s="32"/>
    </row>
    <row r="380" ht="15.75" hidden="1" customHeight="1">
      <c r="A380" s="21"/>
      <c r="B380" s="32"/>
      <c r="C380" s="71"/>
      <c r="D380" s="15"/>
      <c r="E380" s="21"/>
      <c r="F380" s="21"/>
      <c r="G380" s="32"/>
      <c r="H380" s="32"/>
      <c r="I380" s="32"/>
      <c r="J380" s="32"/>
      <c r="K380" s="32"/>
    </row>
    <row r="381" ht="15.75" hidden="1" customHeight="1">
      <c r="A381" s="21"/>
      <c r="B381" s="32"/>
      <c r="C381" s="71"/>
      <c r="D381" s="15"/>
      <c r="E381" s="21"/>
      <c r="F381" s="21"/>
      <c r="G381" s="32"/>
      <c r="H381" s="32"/>
      <c r="I381" s="32"/>
      <c r="J381" s="32"/>
      <c r="K381" s="32"/>
    </row>
    <row r="382" ht="15.75" hidden="1" customHeight="1">
      <c r="A382" s="21"/>
      <c r="B382" s="32"/>
      <c r="C382" s="71"/>
      <c r="D382" s="15"/>
      <c r="E382" s="21"/>
      <c r="F382" s="21"/>
      <c r="G382" s="32"/>
      <c r="H382" s="32"/>
      <c r="I382" s="32"/>
      <c r="J382" s="32"/>
      <c r="K382" s="32"/>
    </row>
    <row r="383" ht="15.75" hidden="1" customHeight="1">
      <c r="A383" s="21"/>
      <c r="B383" s="32"/>
      <c r="C383" s="71"/>
      <c r="D383" s="15"/>
      <c r="E383" s="21"/>
      <c r="F383" s="21"/>
      <c r="G383" s="32"/>
      <c r="H383" s="32"/>
      <c r="I383" s="32"/>
      <c r="J383" s="32"/>
      <c r="K383" s="32"/>
    </row>
    <row r="384" ht="15.75" hidden="1" customHeight="1">
      <c r="A384" s="21"/>
      <c r="B384" s="32"/>
      <c r="C384" s="71"/>
      <c r="D384" s="15"/>
      <c r="E384" s="21"/>
      <c r="F384" s="21"/>
      <c r="G384" s="32"/>
      <c r="H384" s="32"/>
      <c r="I384" s="32"/>
      <c r="J384" s="32"/>
      <c r="K384" s="32"/>
    </row>
    <row r="385" ht="15.75" hidden="1" customHeight="1">
      <c r="A385" s="21"/>
      <c r="B385" s="32"/>
      <c r="C385" s="71"/>
      <c r="D385" s="15"/>
      <c r="E385" s="21"/>
      <c r="F385" s="21"/>
      <c r="G385" s="32"/>
      <c r="H385" s="32"/>
      <c r="I385" s="32"/>
      <c r="J385" s="32"/>
      <c r="K385" s="32"/>
    </row>
    <row r="386" ht="15.75" hidden="1" customHeight="1">
      <c r="A386" s="21"/>
      <c r="B386" s="32"/>
      <c r="C386" s="71"/>
      <c r="D386" s="15"/>
      <c r="E386" s="21"/>
      <c r="F386" s="21"/>
      <c r="G386" s="32"/>
      <c r="H386" s="32"/>
      <c r="I386" s="32"/>
      <c r="J386" s="32"/>
      <c r="K386" s="32"/>
    </row>
    <row r="387" ht="15.75" hidden="1" customHeight="1">
      <c r="A387" s="21"/>
      <c r="B387" s="32"/>
      <c r="C387" s="71"/>
      <c r="D387" s="15"/>
      <c r="E387" s="21"/>
      <c r="F387" s="21"/>
      <c r="G387" s="32"/>
      <c r="H387" s="32"/>
      <c r="I387" s="32"/>
      <c r="J387" s="32"/>
      <c r="K387" s="32"/>
    </row>
    <row r="388" ht="15.75" hidden="1" customHeight="1">
      <c r="A388" s="21"/>
      <c r="B388" s="32"/>
      <c r="C388" s="71"/>
      <c r="D388" s="15"/>
      <c r="E388" s="21"/>
      <c r="F388" s="21"/>
      <c r="G388" s="32"/>
      <c r="H388" s="32"/>
      <c r="I388" s="32"/>
      <c r="J388" s="32"/>
      <c r="K388" s="32"/>
    </row>
    <row r="389" ht="15.75" hidden="1" customHeight="1">
      <c r="A389" s="21"/>
      <c r="B389" s="32"/>
      <c r="C389" s="71"/>
      <c r="D389" s="15"/>
      <c r="E389" s="21"/>
      <c r="F389" s="21"/>
      <c r="G389" s="32"/>
      <c r="H389" s="32"/>
      <c r="I389" s="32"/>
      <c r="J389" s="32"/>
      <c r="K389" s="32"/>
    </row>
    <row r="390" ht="15.75" hidden="1" customHeight="1">
      <c r="A390" s="21"/>
      <c r="B390" s="32"/>
      <c r="C390" s="71"/>
      <c r="D390" s="15"/>
      <c r="E390" s="21"/>
      <c r="F390" s="21"/>
      <c r="G390" s="32"/>
      <c r="H390" s="32"/>
      <c r="I390" s="32"/>
      <c r="J390" s="32"/>
      <c r="K390" s="32"/>
    </row>
    <row r="391" ht="15.75" hidden="1" customHeight="1">
      <c r="A391" s="21"/>
      <c r="B391" s="32"/>
      <c r="C391" s="71"/>
      <c r="D391" s="15"/>
      <c r="E391" s="21"/>
      <c r="F391" s="21"/>
      <c r="G391" s="32"/>
      <c r="H391" s="32"/>
      <c r="I391" s="32"/>
      <c r="J391" s="32"/>
      <c r="K391" s="32"/>
    </row>
    <row r="392" ht="15.75" hidden="1" customHeight="1">
      <c r="A392" s="21"/>
      <c r="B392" s="32"/>
      <c r="C392" s="71"/>
      <c r="D392" s="15"/>
      <c r="E392" s="21"/>
      <c r="F392" s="21"/>
      <c r="G392" s="32"/>
      <c r="H392" s="32"/>
      <c r="I392" s="32"/>
      <c r="J392" s="32"/>
      <c r="K392" s="32"/>
    </row>
    <row r="393" ht="15.75" hidden="1" customHeight="1">
      <c r="A393" s="21"/>
      <c r="B393" s="32"/>
      <c r="C393" s="71"/>
      <c r="D393" s="15"/>
      <c r="E393" s="21"/>
      <c r="F393" s="21"/>
      <c r="G393" s="32"/>
      <c r="H393" s="32"/>
      <c r="I393" s="32"/>
      <c r="J393" s="32"/>
      <c r="K393" s="32"/>
    </row>
    <row r="394" ht="15.75" hidden="1" customHeight="1">
      <c r="A394" s="21"/>
      <c r="B394" s="32"/>
      <c r="C394" s="71"/>
      <c r="D394" s="15"/>
      <c r="E394" s="21"/>
      <c r="F394" s="21"/>
      <c r="G394" s="32"/>
      <c r="H394" s="32"/>
      <c r="I394" s="32"/>
      <c r="J394" s="32"/>
      <c r="K394" s="32"/>
    </row>
    <row r="395" ht="15.75" hidden="1" customHeight="1">
      <c r="A395" s="21"/>
      <c r="B395" s="32"/>
      <c r="C395" s="71"/>
      <c r="D395" s="15"/>
      <c r="E395" s="21"/>
      <c r="F395" s="21"/>
      <c r="G395" s="32"/>
      <c r="H395" s="32"/>
      <c r="I395" s="32"/>
      <c r="J395" s="32"/>
      <c r="K395" s="32"/>
    </row>
    <row r="396" ht="15.75" hidden="1" customHeight="1">
      <c r="A396" s="21"/>
      <c r="B396" s="32"/>
      <c r="C396" s="71"/>
      <c r="D396" s="15"/>
      <c r="E396" s="21"/>
      <c r="F396" s="21"/>
      <c r="G396" s="32"/>
      <c r="H396" s="32"/>
      <c r="I396" s="32"/>
      <c r="J396" s="32"/>
      <c r="K396" s="32"/>
    </row>
    <row r="397" ht="15.75" hidden="1" customHeight="1">
      <c r="A397" s="21"/>
      <c r="B397" s="32"/>
      <c r="C397" s="71"/>
      <c r="D397" s="15"/>
      <c r="E397" s="21"/>
      <c r="F397" s="21"/>
      <c r="G397" s="32"/>
      <c r="H397" s="32"/>
      <c r="I397" s="32"/>
      <c r="J397" s="32"/>
      <c r="K397" s="32"/>
    </row>
    <row r="398" ht="15.75" hidden="1" customHeight="1">
      <c r="A398" s="21"/>
      <c r="B398" s="32"/>
      <c r="C398" s="71"/>
      <c r="D398" s="15"/>
      <c r="E398" s="21"/>
      <c r="F398" s="21"/>
      <c r="G398" s="32"/>
      <c r="H398" s="32"/>
      <c r="I398" s="32"/>
      <c r="J398" s="32"/>
      <c r="K398" s="32"/>
    </row>
    <row r="399" ht="15.75" hidden="1" customHeight="1">
      <c r="A399" s="21"/>
      <c r="B399" s="32"/>
      <c r="C399" s="71"/>
      <c r="D399" s="15"/>
      <c r="E399" s="21"/>
      <c r="F399" s="21"/>
      <c r="G399" s="32"/>
      <c r="H399" s="32"/>
      <c r="I399" s="32"/>
      <c r="J399" s="32"/>
      <c r="K399" s="32"/>
    </row>
    <row r="400" ht="15.75" hidden="1" customHeight="1">
      <c r="A400" s="21"/>
      <c r="B400" s="32"/>
      <c r="C400" s="71"/>
      <c r="D400" s="15"/>
      <c r="E400" s="21"/>
      <c r="F400" s="21"/>
      <c r="G400" s="32"/>
      <c r="H400" s="32"/>
      <c r="I400" s="32"/>
      <c r="J400" s="32"/>
      <c r="K400" s="32"/>
    </row>
    <row r="401" ht="15.75" hidden="1" customHeight="1">
      <c r="A401" s="21"/>
      <c r="B401" s="32"/>
      <c r="C401" s="71"/>
      <c r="D401" s="15"/>
      <c r="E401" s="21"/>
      <c r="F401" s="21"/>
      <c r="G401" s="32"/>
      <c r="H401" s="32"/>
      <c r="I401" s="32"/>
      <c r="J401" s="32"/>
      <c r="K401" s="32"/>
    </row>
    <row r="402" ht="15.75" hidden="1" customHeight="1">
      <c r="A402" s="21"/>
      <c r="B402" s="32"/>
      <c r="C402" s="71"/>
      <c r="D402" s="15"/>
      <c r="E402" s="21"/>
      <c r="F402" s="21"/>
      <c r="G402" s="32"/>
      <c r="H402" s="32"/>
      <c r="I402" s="32"/>
      <c r="J402" s="32"/>
      <c r="K402" s="32"/>
    </row>
    <row r="403" ht="15.75" hidden="1" customHeight="1">
      <c r="A403" s="21"/>
      <c r="B403" s="32"/>
      <c r="C403" s="71"/>
      <c r="D403" s="15"/>
      <c r="E403" s="21"/>
      <c r="F403" s="21"/>
      <c r="G403" s="32"/>
      <c r="H403" s="32"/>
      <c r="I403" s="32"/>
      <c r="J403" s="32"/>
      <c r="K403" s="32"/>
    </row>
    <row r="404" ht="15.75" hidden="1" customHeight="1">
      <c r="A404" s="21"/>
      <c r="B404" s="32"/>
      <c r="C404" s="71"/>
      <c r="D404" s="15"/>
      <c r="E404" s="21"/>
      <c r="F404" s="21"/>
      <c r="G404" s="32"/>
      <c r="H404" s="32"/>
      <c r="I404" s="32"/>
      <c r="J404" s="32"/>
      <c r="K404" s="32"/>
    </row>
    <row r="405" ht="15.75" hidden="1" customHeight="1">
      <c r="A405" s="21"/>
      <c r="B405" s="32"/>
      <c r="C405" s="71"/>
      <c r="D405" s="15"/>
      <c r="E405" s="21"/>
      <c r="F405" s="21"/>
      <c r="G405" s="32"/>
      <c r="H405" s="32"/>
      <c r="I405" s="32"/>
      <c r="J405" s="32"/>
      <c r="K405" s="32"/>
    </row>
    <row r="406" ht="15.75" hidden="1" customHeight="1">
      <c r="A406" s="21"/>
      <c r="B406" s="32"/>
      <c r="C406" s="71"/>
      <c r="D406" s="15"/>
      <c r="E406" s="21"/>
      <c r="F406" s="21"/>
      <c r="G406" s="32"/>
      <c r="H406" s="32"/>
      <c r="I406" s="32"/>
      <c r="J406" s="32"/>
      <c r="K406" s="32"/>
    </row>
    <row r="407" ht="15.75" hidden="1" customHeight="1">
      <c r="A407" s="21"/>
      <c r="B407" s="32"/>
      <c r="C407" s="71"/>
      <c r="D407" s="15"/>
      <c r="E407" s="21"/>
      <c r="F407" s="21"/>
      <c r="G407" s="32"/>
      <c r="H407" s="32"/>
      <c r="I407" s="32"/>
      <c r="J407" s="32"/>
      <c r="K407" s="32"/>
    </row>
    <row r="408" ht="15.75" hidden="1" customHeight="1">
      <c r="A408" s="21"/>
      <c r="B408" s="32"/>
      <c r="C408" s="71"/>
      <c r="D408" s="15"/>
      <c r="E408" s="21"/>
      <c r="F408" s="21"/>
      <c r="G408" s="32"/>
      <c r="H408" s="32"/>
      <c r="I408" s="32"/>
      <c r="J408" s="32"/>
      <c r="K408" s="32"/>
    </row>
    <row r="409" ht="15.75" hidden="1" customHeight="1">
      <c r="A409" s="21"/>
      <c r="B409" s="32"/>
      <c r="C409" s="71"/>
      <c r="D409" s="15"/>
      <c r="E409" s="21"/>
      <c r="F409" s="21"/>
      <c r="G409" s="32"/>
      <c r="H409" s="32"/>
      <c r="I409" s="32"/>
      <c r="J409" s="32"/>
      <c r="K409" s="32"/>
    </row>
    <row r="410" ht="15.75" hidden="1" customHeight="1">
      <c r="A410" s="21"/>
      <c r="B410" s="32"/>
      <c r="C410" s="71"/>
      <c r="D410" s="15"/>
      <c r="E410" s="21"/>
      <c r="F410" s="21"/>
      <c r="G410" s="32"/>
      <c r="H410" s="32"/>
      <c r="I410" s="32"/>
      <c r="J410" s="32"/>
      <c r="K410" s="32"/>
    </row>
    <row r="411" ht="15.75" hidden="1" customHeight="1">
      <c r="A411" s="21"/>
      <c r="B411" s="32"/>
      <c r="C411" s="71"/>
      <c r="D411" s="15"/>
      <c r="E411" s="21"/>
      <c r="F411" s="21"/>
      <c r="G411" s="32"/>
      <c r="H411" s="32"/>
      <c r="I411" s="32"/>
      <c r="J411" s="32"/>
      <c r="K411" s="32"/>
    </row>
    <row r="412" ht="15.75" hidden="1" customHeight="1">
      <c r="A412" s="21"/>
      <c r="B412" s="32"/>
      <c r="C412" s="71"/>
      <c r="D412" s="15"/>
      <c r="E412" s="21"/>
      <c r="F412" s="21"/>
      <c r="G412" s="32"/>
      <c r="H412" s="32"/>
      <c r="I412" s="32"/>
      <c r="J412" s="32"/>
      <c r="K412" s="32"/>
    </row>
    <row r="413" ht="15.75" hidden="1" customHeight="1">
      <c r="A413" s="21"/>
      <c r="B413" s="32"/>
      <c r="C413" s="71"/>
      <c r="D413" s="15"/>
      <c r="E413" s="21"/>
      <c r="F413" s="21"/>
      <c r="G413" s="32"/>
      <c r="H413" s="32"/>
      <c r="I413" s="32"/>
      <c r="J413" s="32"/>
      <c r="K413" s="32"/>
    </row>
    <row r="414" ht="15.75" hidden="1" customHeight="1">
      <c r="A414" s="21"/>
      <c r="B414" s="32"/>
      <c r="C414" s="71"/>
      <c r="D414" s="15"/>
      <c r="E414" s="21"/>
      <c r="F414" s="21"/>
      <c r="G414" s="32"/>
      <c r="H414" s="32"/>
      <c r="I414" s="32"/>
      <c r="J414" s="32"/>
      <c r="K414" s="32"/>
    </row>
    <row r="415" ht="15.75" hidden="1" customHeight="1">
      <c r="A415" s="21"/>
      <c r="B415" s="32"/>
      <c r="C415" s="71"/>
      <c r="D415" s="15"/>
      <c r="E415" s="21"/>
      <c r="F415" s="21"/>
      <c r="G415" s="32"/>
      <c r="H415" s="32"/>
      <c r="I415" s="32"/>
      <c r="J415" s="32"/>
      <c r="K415" s="32"/>
    </row>
    <row r="416" ht="15.75" hidden="1" customHeight="1">
      <c r="A416" s="21"/>
      <c r="B416" s="32"/>
      <c r="C416" s="71"/>
      <c r="D416" s="15"/>
      <c r="E416" s="21"/>
      <c r="F416" s="21"/>
      <c r="G416" s="32"/>
      <c r="H416" s="32"/>
      <c r="I416" s="32"/>
      <c r="J416" s="32"/>
      <c r="K416" s="32"/>
    </row>
    <row r="417" ht="15.75" hidden="1" customHeight="1">
      <c r="A417" s="21"/>
      <c r="B417" s="32"/>
      <c r="C417" s="71"/>
      <c r="D417" s="15"/>
      <c r="E417" s="21"/>
      <c r="F417" s="21"/>
      <c r="G417" s="32"/>
      <c r="H417" s="32"/>
      <c r="I417" s="32"/>
      <c r="J417" s="32"/>
      <c r="K417" s="32"/>
    </row>
    <row r="418" ht="15.75" hidden="1" customHeight="1">
      <c r="A418" s="21"/>
      <c r="B418" s="32"/>
      <c r="C418" s="71"/>
      <c r="D418" s="15"/>
      <c r="E418" s="21"/>
      <c r="F418" s="21"/>
      <c r="G418" s="32"/>
      <c r="H418" s="32"/>
      <c r="I418" s="32"/>
      <c r="J418" s="32"/>
      <c r="K418" s="32"/>
    </row>
    <row r="419" ht="15.75" hidden="1" customHeight="1">
      <c r="A419" s="21"/>
      <c r="B419" s="32"/>
      <c r="C419" s="71"/>
      <c r="D419" s="15"/>
      <c r="E419" s="21"/>
      <c r="F419" s="21"/>
      <c r="G419" s="32"/>
      <c r="H419" s="32"/>
      <c r="I419" s="32"/>
      <c r="J419" s="32"/>
      <c r="K419" s="32"/>
    </row>
    <row r="420" ht="15.75" hidden="1" customHeight="1">
      <c r="A420" s="21"/>
      <c r="B420" s="32"/>
      <c r="C420" s="71"/>
      <c r="D420" s="15"/>
      <c r="E420" s="21"/>
      <c r="F420" s="21"/>
      <c r="G420" s="32"/>
      <c r="H420" s="32"/>
      <c r="I420" s="32"/>
      <c r="J420" s="32"/>
      <c r="K420" s="32"/>
    </row>
    <row r="421" ht="15.75" hidden="1" customHeight="1">
      <c r="A421" s="21"/>
      <c r="B421" s="32"/>
      <c r="C421" s="71"/>
      <c r="D421" s="15"/>
      <c r="E421" s="21"/>
      <c r="F421" s="21"/>
      <c r="G421" s="32"/>
      <c r="H421" s="32"/>
      <c r="I421" s="32"/>
      <c r="J421" s="32"/>
      <c r="K421" s="32"/>
    </row>
    <row r="422" ht="15.75" hidden="1" customHeight="1">
      <c r="A422" s="21"/>
      <c r="B422" s="32"/>
      <c r="C422" s="71"/>
      <c r="D422" s="15"/>
      <c r="E422" s="21"/>
      <c r="F422" s="21"/>
      <c r="G422" s="32"/>
      <c r="H422" s="32"/>
      <c r="I422" s="32"/>
      <c r="J422" s="32"/>
      <c r="K422" s="32"/>
    </row>
    <row r="423" ht="15.75" hidden="1" customHeight="1">
      <c r="A423" s="21"/>
      <c r="B423" s="32"/>
      <c r="C423" s="71"/>
      <c r="D423" s="15"/>
      <c r="E423" s="21"/>
      <c r="F423" s="21"/>
      <c r="G423" s="32"/>
      <c r="H423" s="32"/>
      <c r="I423" s="32"/>
      <c r="J423" s="32"/>
      <c r="K423" s="32"/>
    </row>
    <row r="424" ht="15.75" hidden="1" customHeight="1">
      <c r="A424" s="21"/>
      <c r="B424" s="32"/>
      <c r="C424" s="71"/>
      <c r="D424" s="15"/>
      <c r="E424" s="21"/>
      <c r="F424" s="21"/>
      <c r="G424" s="32"/>
      <c r="H424" s="32"/>
      <c r="I424" s="32"/>
      <c r="J424" s="32"/>
      <c r="K424" s="32"/>
    </row>
    <row r="425" ht="15.75" hidden="1" customHeight="1">
      <c r="A425" s="21"/>
      <c r="B425" s="32"/>
      <c r="C425" s="71"/>
      <c r="D425" s="15"/>
      <c r="E425" s="21"/>
      <c r="F425" s="21"/>
      <c r="G425" s="32"/>
      <c r="H425" s="32"/>
      <c r="I425" s="32"/>
      <c r="J425" s="32"/>
      <c r="K425" s="32"/>
    </row>
    <row r="426" ht="15.75" hidden="1" customHeight="1">
      <c r="A426" s="21"/>
      <c r="B426" s="32"/>
      <c r="C426" s="71"/>
      <c r="D426" s="15"/>
      <c r="E426" s="21"/>
      <c r="F426" s="21"/>
      <c r="G426" s="32"/>
      <c r="H426" s="32"/>
      <c r="I426" s="32"/>
      <c r="J426" s="32"/>
      <c r="K426" s="32"/>
    </row>
    <row r="427" ht="15.75" hidden="1" customHeight="1">
      <c r="A427" s="21"/>
      <c r="B427" s="32"/>
      <c r="C427" s="71"/>
      <c r="D427" s="15"/>
      <c r="E427" s="21"/>
      <c r="F427" s="21"/>
      <c r="G427" s="32"/>
      <c r="H427" s="32"/>
      <c r="I427" s="32"/>
      <c r="J427" s="32"/>
      <c r="K427" s="32"/>
    </row>
    <row r="428" ht="15.75" hidden="1" customHeight="1">
      <c r="A428" s="21"/>
      <c r="B428" s="32"/>
      <c r="C428" s="71"/>
      <c r="D428" s="15"/>
      <c r="E428" s="21"/>
      <c r="F428" s="21"/>
      <c r="G428" s="32"/>
      <c r="H428" s="32"/>
      <c r="I428" s="32"/>
      <c r="J428" s="32"/>
      <c r="K428" s="32"/>
    </row>
    <row r="429" ht="15.75" hidden="1" customHeight="1">
      <c r="A429" s="21"/>
      <c r="B429" s="32"/>
      <c r="C429" s="71"/>
      <c r="D429" s="15"/>
      <c r="E429" s="21"/>
      <c r="F429" s="21"/>
      <c r="G429" s="32"/>
      <c r="H429" s="32"/>
      <c r="I429" s="32"/>
      <c r="J429" s="32"/>
      <c r="K429" s="32"/>
    </row>
    <row r="430" ht="15.75" hidden="1" customHeight="1">
      <c r="A430" s="21"/>
      <c r="B430" s="32"/>
      <c r="C430" s="71"/>
      <c r="D430" s="15"/>
      <c r="E430" s="21"/>
      <c r="F430" s="21"/>
      <c r="G430" s="32"/>
      <c r="H430" s="32"/>
      <c r="I430" s="32"/>
      <c r="J430" s="32"/>
      <c r="K430" s="32"/>
    </row>
    <row r="431" ht="15.75" hidden="1" customHeight="1">
      <c r="A431" s="21"/>
      <c r="B431" s="32"/>
      <c r="C431" s="71"/>
      <c r="D431" s="15"/>
      <c r="E431" s="21"/>
      <c r="F431" s="21"/>
      <c r="G431" s="32"/>
      <c r="H431" s="32"/>
      <c r="I431" s="32"/>
      <c r="J431" s="32"/>
      <c r="K431" s="32"/>
    </row>
    <row r="432" ht="15.75" hidden="1" customHeight="1">
      <c r="A432" s="21"/>
      <c r="B432" s="32"/>
      <c r="C432" s="71"/>
      <c r="D432" s="15"/>
      <c r="E432" s="21"/>
      <c r="F432" s="21"/>
      <c r="G432" s="32"/>
      <c r="H432" s="32"/>
      <c r="I432" s="32"/>
      <c r="J432" s="32"/>
      <c r="K432" s="32"/>
    </row>
    <row r="433" ht="15.75" hidden="1" customHeight="1">
      <c r="A433" s="21"/>
      <c r="B433" s="32"/>
      <c r="C433" s="71"/>
      <c r="D433" s="15"/>
      <c r="E433" s="21"/>
      <c r="F433" s="21"/>
      <c r="G433" s="32"/>
      <c r="H433" s="32"/>
      <c r="I433" s="32"/>
      <c r="J433" s="32"/>
      <c r="K433" s="32"/>
    </row>
    <row r="434" ht="15.75" hidden="1" customHeight="1">
      <c r="A434" s="21"/>
      <c r="B434" s="32"/>
      <c r="C434" s="71"/>
      <c r="D434" s="15"/>
      <c r="E434" s="21"/>
      <c r="F434" s="21"/>
      <c r="G434" s="32"/>
      <c r="H434" s="32"/>
      <c r="I434" s="32"/>
      <c r="J434" s="32"/>
      <c r="K434" s="32"/>
    </row>
    <row r="435" ht="15.75" hidden="1" customHeight="1">
      <c r="A435" s="21"/>
      <c r="B435" s="32"/>
      <c r="C435" s="71"/>
      <c r="D435" s="15"/>
      <c r="E435" s="21"/>
      <c r="F435" s="21"/>
      <c r="G435" s="32"/>
      <c r="H435" s="32"/>
      <c r="I435" s="32"/>
      <c r="J435" s="32"/>
      <c r="K435" s="32"/>
    </row>
    <row r="436" ht="15.75" hidden="1" customHeight="1">
      <c r="A436" s="21"/>
      <c r="B436" s="32"/>
      <c r="C436" s="71"/>
      <c r="D436" s="15"/>
      <c r="E436" s="21"/>
      <c r="F436" s="21"/>
      <c r="G436" s="32"/>
      <c r="H436" s="32"/>
      <c r="I436" s="32"/>
      <c r="J436" s="32"/>
      <c r="K436" s="32"/>
    </row>
    <row r="437" ht="15.75" hidden="1" customHeight="1">
      <c r="A437" s="21"/>
      <c r="B437" s="32"/>
      <c r="C437" s="71"/>
      <c r="D437" s="15"/>
      <c r="E437" s="21"/>
      <c r="F437" s="21"/>
      <c r="G437" s="32"/>
      <c r="H437" s="32"/>
      <c r="I437" s="32"/>
      <c r="J437" s="32"/>
      <c r="K437" s="32"/>
    </row>
    <row r="438" ht="15.75" hidden="1" customHeight="1">
      <c r="A438" s="21"/>
      <c r="B438" s="32"/>
      <c r="C438" s="71"/>
      <c r="D438" s="15"/>
      <c r="E438" s="21"/>
      <c r="F438" s="21"/>
      <c r="G438" s="32"/>
      <c r="H438" s="32"/>
      <c r="I438" s="32"/>
      <c r="J438" s="32"/>
      <c r="K438" s="32"/>
    </row>
    <row r="439" ht="15.75" hidden="1" customHeight="1">
      <c r="A439" s="21"/>
      <c r="B439" s="32"/>
      <c r="C439" s="71"/>
      <c r="D439" s="15"/>
      <c r="E439" s="21"/>
      <c r="F439" s="21"/>
      <c r="G439" s="32"/>
      <c r="H439" s="32"/>
      <c r="I439" s="32"/>
      <c r="J439" s="32"/>
      <c r="K439" s="32"/>
    </row>
    <row r="440" ht="15.75" hidden="1" customHeight="1">
      <c r="A440" s="21"/>
      <c r="B440" s="32"/>
      <c r="C440" s="71"/>
      <c r="D440" s="15"/>
      <c r="E440" s="21"/>
      <c r="F440" s="21"/>
      <c r="G440" s="32"/>
      <c r="H440" s="32"/>
      <c r="I440" s="32"/>
      <c r="J440" s="32"/>
      <c r="K440" s="32"/>
    </row>
    <row r="441" ht="15.75" hidden="1" customHeight="1">
      <c r="A441" s="21"/>
      <c r="B441" s="32"/>
      <c r="C441" s="71"/>
      <c r="D441" s="15"/>
      <c r="E441" s="21"/>
      <c r="F441" s="21"/>
      <c r="G441" s="32"/>
      <c r="H441" s="32"/>
      <c r="I441" s="32"/>
      <c r="J441" s="32"/>
      <c r="K441" s="32"/>
    </row>
    <row r="442" ht="15.75" hidden="1" customHeight="1">
      <c r="A442" s="21"/>
      <c r="B442" s="32"/>
      <c r="C442" s="71"/>
      <c r="D442" s="15"/>
      <c r="E442" s="21"/>
      <c r="F442" s="21"/>
      <c r="G442" s="32"/>
      <c r="H442" s="32"/>
      <c r="I442" s="32"/>
      <c r="J442" s="32"/>
      <c r="K442" s="32"/>
    </row>
    <row r="443" ht="15.75" hidden="1" customHeight="1">
      <c r="A443" s="21"/>
      <c r="B443" s="32"/>
      <c r="C443" s="71"/>
      <c r="D443" s="15"/>
      <c r="E443" s="21"/>
      <c r="F443" s="21"/>
      <c r="G443" s="32"/>
      <c r="H443" s="32"/>
      <c r="I443" s="32"/>
      <c r="J443" s="32"/>
      <c r="K443" s="32"/>
    </row>
    <row r="444" ht="15.75" hidden="1" customHeight="1">
      <c r="A444" s="21"/>
      <c r="B444" s="32"/>
      <c r="C444" s="71"/>
      <c r="D444" s="15"/>
      <c r="E444" s="21"/>
      <c r="F444" s="21"/>
      <c r="G444" s="32"/>
      <c r="H444" s="32"/>
      <c r="I444" s="32"/>
      <c r="J444" s="32"/>
      <c r="K444" s="32"/>
    </row>
    <row r="445" ht="15.75" hidden="1" customHeight="1">
      <c r="A445" s="21"/>
      <c r="B445" s="32"/>
      <c r="C445" s="71"/>
      <c r="D445" s="15"/>
      <c r="E445" s="21"/>
      <c r="F445" s="21"/>
      <c r="G445" s="32"/>
      <c r="H445" s="32"/>
      <c r="I445" s="32"/>
      <c r="J445" s="32"/>
      <c r="K445" s="32"/>
    </row>
    <row r="446" ht="15.75" hidden="1" customHeight="1">
      <c r="A446" s="21"/>
      <c r="B446" s="32"/>
      <c r="C446" s="71"/>
      <c r="D446" s="15"/>
      <c r="E446" s="21"/>
      <c r="F446" s="21"/>
      <c r="G446" s="32"/>
      <c r="H446" s="32"/>
      <c r="I446" s="32"/>
      <c r="J446" s="32"/>
      <c r="K446" s="32"/>
    </row>
    <row r="447" ht="15.75" hidden="1" customHeight="1">
      <c r="A447" s="21"/>
      <c r="B447" s="32"/>
      <c r="C447" s="71"/>
      <c r="D447" s="15"/>
      <c r="E447" s="21"/>
      <c r="F447" s="21"/>
      <c r="G447" s="32"/>
      <c r="H447" s="32"/>
      <c r="I447" s="32"/>
      <c r="J447" s="32"/>
      <c r="K447" s="32"/>
    </row>
    <row r="448" ht="15.75" hidden="1" customHeight="1">
      <c r="A448" s="21"/>
      <c r="B448" s="32"/>
      <c r="C448" s="71"/>
      <c r="D448" s="15"/>
      <c r="E448" s="21"/>
      <c r="F448" s="21"/>
      <c r="G448" s="32"/>
      <c r="H448" s="32"/>
      <c r="I448" s="32"/>
      <c r="J448" s="32"/>
      <c r="K448" s="32"/>
    </row>
    <row r="449" ht="15.75" hidden="1" customHeight="1">
      <c r="A449" s="21"/>
      <c r="B449" s="32"/>
      <c r="C449" s="71"/>
      <c r="D449" s="15"/>
      <c r="E449" s="21"/>
      <c r="F449" s="21"/>
      <c r="G449" s="32"/>
      <c r="H449" s="32"/>
      <c r="I449" s="32"/>
      <c r="J449" s="32"/>
      <c r="K449" s="32"/>
    </row>
    <row r="450" ht="15.75" hidden="1" customHeight="1">
      <c r="A450" s="21"/>
      <c r="B450" s="32"/>
      <c r="C450" s="71"/>
      <c r="D450" s="15"/>
      <c r="E450" s="21"/>
      <c r="F450" s="21"/>
      <c r="G450" s="32"/>
      <c r="H450" s="32"/>
      <c r="I450" s="32"/>
      <c r="J450" s="32"/>
      <c r="K450" s="32"/>
    </row>
    <row r="451" ht="15.75" hidden="1" customHeight="1">
      <c r="A451" s="21"/>
      <c r="B451" s="32"/>
      <c r="C451" s="71"/>
      <c r="D451" s="15"/>
      <c r="E451" s="21"/>
      <c r="F451" s="21"/>
      <c r="G451" s="32"/>
      <c r="H451" s="32"/>
      <c r="I451" s="32"/>
      <c r="J451" s="32"/>
      <c r="K451" s="32"/>
    </row>
    <row r="452" ht="15.75" hidden="1" customHeight="1">
      <c r="A452" s="21"/>
      <c r="B452" s="32"/>
      <c r="C452" s="71"/>
      <c r="D452" s="15"/>
      <c r="E452" s="21"/>
      <c r="F452" s="21"/>
      <c r="G452" s="32"/>
      <c r="H452" s="32"/>
      <c r="I452" s="32"/>
      <c r="J452" s="32"/>
      <c r="K452" s="32"/>
    </row>
    <row r="453" ht="15.75" hidden="1" customHeight="1">
      <c r="A453" s="21"/>
      <c r="B453" s="32"/>
      <c r="C453" s="71"/>
      <c r="D453" s="15"/>
      <c r="E453" s="21"/>
      <c r="F453" s="21"/>
      <c r="G453" s="32"/>
      <c r="H453" s="32"/>
      <c r="I453" s="32"/>
      <c r="J453" s="32"/>
      <c r="K453" s="32"/>
    </row>
    <row r="454" ht="15.75" hidden="1" customHeight="1">
      <c r="A454" s="21"/>
      <c r="B454" s="32"/>
      <c r="C454" s="71"/>
      <c r="D454" s="15"/>
      <c r="E454" s="21"/>
      <c r="F454" s="21"/>
      <c r="G454" s="32"/>
      <c r="H454" s="32"/>
      <c r="I454" s="32"/>
      <c r="J454" s="32"/>
      <c r="K454" s="32"/>
    </row>
    <row r="455" ht="15.75" hidden="1" customHeight="1">
      <c r="A455" s="21"/>
      <c r="B455" s="32"/>
      <c r="C455" s="71"/>
      <c r="D455" s="15"/>
      <c r="E455" s="21"/>
      <c r="F455" s="21"/>
      <c r="G455" s="32"/>
      <c r="H455" s="32"/>
      <c r="I455" s="32"/>
      <c r="J455" s="32"/>
      <c r="K455" s="32"/>
    </row>
    <row r="456" ht="15.75" hidden="1" customHeight="1">
      <c r="A456" s="21"/>
      <c r="B456" s="32"/>
      <c r="C456" s="71"/>
      <c r="D456" s="15"/>
      <c r="E456" s="21"/>
      <c r="F456" s="21"/>
      <c r="G456" s="32"/>
      <c r="H456" s="32"/>
      <c r="I456" s="32"/>
      <c r="J456" s="32"/>
      <c r="K456" s="32"/>
    </row>
    <row r="457" ht="15.75" hidden="1" customHeight="1">
      <c r="A457" s="21"/>
      <c r="B457" s="32"/>
      <c r="C457" s="71"/>
      <c r="D457" s="15"/>
      <c r="E457" s="21"/>
      <c r="F457" s="21"/>
      <c r="G457" s="32"/>
      <c r="H457" s="32"/>
      <c r="I457" s="32"/>
      <c r="J457" s="32"/>
      <c r="K457" s="32"/>
    </row>
    <row r="458" ht="15.75" hidden="1" customHeight="1">
      <c r="A458" s="21"/>
      <c r="B458" s="32"/>
      <c r="C458" s="71"/>
      <c r="D458" s="15"/>
      <c r="E458" s="21"/>
      <c r="F458" s="21"/>
      <c r="G458" s="32"/>
      <c r="H458" s="32"/>
      <c r="I458" s="32"/>
      <c r="J458" s="32"/>
      <c r="K458" s="32"/>
    </row>
    <row r="459" ht="15.75" hidden="1" customHeight="1">
      <c r="A459" s="21"/>
      <c r="B459" s="32"/>
      <c r="C459" s="71"/>
      <c r="D459" s="15"/>
      <c r="E459" s="21"/>
      <c r="F459" s="21"/>
      <c r="G459" s="32"/>
      <c r="H459" s="32"/>
      <c r="I459" s="32"/>
      <c r="J459" s="32"/>
      <c r="K459" s="32"/>
    </row>
    <row r="460" ht="15.75" hidden="1" customHeight="1">
      <c r="A460" s="21"/>
      <c r="B460" s="32"/>
      <c r="C460" s="71"/>
      <c r="D460" s="15"/>
      <c r="E460" s="21"/>
      <c r="F460" s="21"/>
      <c r="G460" s="32"/>
      <c r="H460" s="32"/>
      <c r="I460" s="32"/>
      <c r="J460" s="32"/>
      <c r="K460" s="32"/>
    </row>
    <row r="461" ht="15.75" hidden="1" customHeight="1">
      <c r="A461" s="21"/>
      <c r="B461" s="32"/>
      <c r="C461" s="71"/>
      <c r="D461" s="15"/>
      <c r="E461" s="21"/>
      <c r="F461" s="21"/>
      <c r="G461" s="32"/>
      <c r="H461" s="32"/>
      <c r="I461" s="32"/>
      <c r="J461" s="32"/>
      <c r="K461" s="32"/>
    </row>
    <row r="462" ht="15.75" hidden="1" customHeight="1">
      <c r="A462" s="21"/>
      <c r="B462" s="32"/>
      <c r="C462" s="71"/>
      <c r="D462" s="15"/>
      <c r="E462" s="21"/>
      <c r="F462" s="21"/>
      <c r="G462" s="32"/>
      <c r="H462" s="32"/>
      <c r="I462" s="32"/>
      <c r="J462" s="32"/>
      <c r="K462" s="32"/>
    </row>
    <row r="463" ht="15.75" hidden="1" customHeight="1">
      <c r="A463" s="21"/>
      <c r="B463" s="32"/>
      <c r="C463" s="71"/>
      <c r="D463" s="15"/>
      <c r="E463" s="21"/>
      <c r="F463" s="21"/>
      <c r="G463" s="32"/>
      <c r="H463" s="32"/>
      <c r="I463" s="32"/>
      <c r="J463" s="32"/>
      <c r="K463" s="32"/>
    </row>
    <row r="464" ht="15.75" hidden="1" customHeight="1">
      <c r="A464" s="21"/>
      <c r="B464" s="32"/>
      <c r="C464" s="71"/>
      <c r="D464" s="15"/>
      <c r="E464" s="21"/>
      <c r="F464" s="21"/>
      <c r="G464" s="32"/>
      <c r="H464" s="32"/>
      <c r="I464" s="32"/>
      <c r="J464" s="32"/>
      <c r="K464" s="32"/>
    </row>
    <row r="465" ht="15.75" hidden="1" customHeight="1">
      <c r="A465" s="21"/>
      <c r="B465" s="32"/>
      <c r="C465" s="71"/>
      <c r="D465" s="15"/>
      <c r="E465" s="21"/>
      <c r="F465" s="21"/>
      <c r="G465" s="32"/>
      <c r="H465" s="32"/>
      <c r="I465" s="32"/>
      <c r="J465" s="32"/>
      <c r="K465" s="32"/>
    </row>
    <row r="466" ht="15.75" hidden="1" customHeight="1">
      <c r="A466" s="21"/>
      <c r="B466" s="32"/>
      <c r="C466" s="71"/>
      <c r="D466" s="15"/>
      <c r="E466" s="21"/>
      <c r="F466" s="21"/>
      <c r="G466" s="32"/>
      <c r="H466" s="32"/>
      <c r="I466" s="32"/>
      <c r="J466" s="32"/>
      <c r="K466" s="32"/>
    </row>
    <row r="467" ht="15.75" hidden="1" customHeight="1">
      <c r="A467" s="21"/>
      <c r="B467" s="32"/>
      <c r="C467" s="71"/>
      <c r="D467" s="15"/>
      <c r="E467" s="21"/>
      <c r="F467" s="21"/>
      <c r="G467" s="32"/>
      <c r="H467" s="32"/>
      <c r="I467" s="32"/>
      <c r="J467" s="32"/>
      <c r="K467" s="32"/>
    </row>
    <row r="468" ht="15.75" hidden="1" customHeight="1">
      <c r="A468" s="21"/>
      <c r="B468" s="32"/>
      <c r="C468" s="71"/>
      <c r="D468" s="15"/>
      <c r="E468" s="21"/>
      <c r="F468" s="21"/>
      <c r="G468" s="32"/>
      <c r="H468" s="32"/>
      <c r="I468" s="32"/>
      <c r="J468" s="32"/>
      <c r="K468" s="32"/>
    </row>
    <row r="469" ht="15.75" hidden="1" customHeight="1">
      <c r="A469" s="21"/>
      <c r="B469" s="32"/>
      <c r="C469" s="71"/>
      <c r="D469" s="15"/>
      <c r="E469" s="21"/>
      <c r="F469" s="21"/>
      <c r="G469" s="32"/>
      <c r="H469" s="32"/>
      <c r="I469" s="32"/>
      <c r="J469" s="32"/>
      <c r="K469" s="32"/>
    </row>
    <row r="470" ht="15.75" hidden="1" customHeight="1">
      <c r="A470" s="21"/>
      <c r="B470" s="32"/>
      <c r="C470" s="71"/>
      <c r="D470" s="15"/>
      <c r="E470" s="21"/>
      <c r="F470" s="21"/>
      <c r="G470" s="32"/>
      <c r="H470" s="32"/>
      <c r="I470" s="32"/>
      <c r="J470" s="32"/>
      <c r="K470" s="32"/>
    </row>
    <row r="471" ht="15.75" hidden="1" customHeight="1">
      <c r="A471" s="21"/>
      <c r="B471" s="32"/>
      <c r="C471" s="71"/>
      <c r="D471" s="15"/>
      <c r="E471" s="21"/>
      <c r="F471" s="21"/>
      <c r="G471" s="32"/>
      <c r="H471" s="32"/>
      <c r="I471" s="32"/>
      <c r="J471" s="32"/>
      <c r="K471" s="32"/>
    </row>
    <row r="472" ht="15.75" hidden="1" customHeight="1">
      <c r="A472" s="21"/>
      <c r="B472" s="32"/>
      <c r="C472" s="71"/>
      <c r="D472" s="15"/>
      <c r="E472" s="21"/>
      <c r="F472" s="21"/>
      <c r="G472" s="32"/>
      <c r="H472" s="32"/>
      <c r="I472" s="32"/>
      <c r="J472" s="32"/>
      <c r="K472" s="32"/>
    </row>
    <row r="473" ht="15.75" hidden="1" customHeight="1">
      <c r="A473" s="21"/>
      <c r="B473" s="32"/>
      <c r="C473" s="71"/>
      <c r="D473" s="15"/>
      <c r="E473" s="21"/>
      <c r="F473" s="21"/>
      <c r="G473" s="32"/>
      <c r="H473" s="32"/>
      <c r="I473" s="32"/>
      <c r="J473" s="32"/>
      <c r="K473" s="32"/>
    </row>
    <row r="474" ht="15.75" hidden="1" customHeight="1">
      <c r="A474" s="21"/>
      <c r="B474" s="32"/>
      <c r="C474" s="71"/>
      <c r="D474" s="15"/>
      <c r="E474" s="21"/>
      <c r="F474" s="21"/>
      <c r="G474" s="32"/>
      <c r="H474" s="32"/>
      <c r="I474" s="32"/>
      <c r="J474" s="32"/>
      <c r="K474" s="32"/>
    </row>
    <row r="475" ht="15.75" hidden="1" customHeight="1">
      <c r="A475" s="21"/>
      <c r="B475" s="32"/>
      <c r="C475" s="71"/>
      <c r="D475" s="15"/>
      <c r="E475" s="21"/>
      <c r="F475" s="21"/>
      <c r="G475" s="32"/>
      <c r="H475" s="32"/>
      <c r="I475" s="32"/>
      <c r="J475" s="32"/>
      <c r="K475" s="32"/>
    </row>
    <row r="476" ht="15.75" hidden="1" customHeight="1">
      <c r="A476" s="21"/>
      <c r="B476" s="32"/>
      <c r="C476" s="71"/>
      <c r="D476" s="15"/>
      <c r="E476" s="21"/>
      <c r="F476" s="21"/>
      <c r="G476" s="32"/>
      <c r="H476" s="32"/>
      <c r="I476" s="32"/>
      <c r="J476" s="32"/>
      <c r="K476" s="32"/>
    </row>
    <row r="477" ht="15.75" hidden="1" customHeight="1">
      <c r="A477" s="21"/>
      <c r="B477" s="32"/>
      <c r="C477" s="71"/>
      <c r="D477" s="15"/>
      <c r="E477" s="21"/>
      <c r="F477" s="21"/>
      <c r="G477" s="32"/>
      <c r="H477" s="32"/>
      <c r="I477" s="32"/>
      <c r="J477" s="32"/>
      <c r="K477" s="32"/>
    </row>
    <row r="478" ht="15.75" hidden="1" customHeight="1">
      <c r="A478" s="21"/>
      <c r="B478" s="32"/>
      <c r="C478" s="71"/>
      <c r="D478" s="15"/>
      <c r="E478" s="21"/>
      <c r="F478" s="21"/>
      <c r="G478" s="32"/>
      <c r="H478" s="32"/>
      <c r="I478" s="32"/>
      <c r="J478" s="32"/>
      <c r="K478" s="32"/>
    </row>
    <row r="479" ht="15.75" hidden="1" customHeight="1">
      <c r="A479" s="21"/>
      <c r="B479" s="32"/>
      <c r="C479" s="71"/>
      <c r="D479" s="15"/>
      <c r="E479" s="21"/>
      <c r="F479" s="21"/>
      <c r="G479" s="32"/>
      <c r="H479" s="32"/>
      <c r="I479" s="32"/>
      <c r="J479" s="32"/>
      <c r="K479" s="32"/>
    </row>
    <row r="480" ht="15.75" hidden="1" customHeight="1">
      <c r="A480" s="21"/>
      <c r="B480" s="32"/>
      <c r="C480" s="71"/>
      <c r="D480" s="15"/>
      <c r="E480" s="21"/>
      <c r="F480" s="21"/>
      <c r="G480" s="32"/>
      <c r="H480" s="32"/>
      <c r="I480" s="32"/>
      <c r="J480" s="32"/>
      <c r="K480" s="32"/>
    </row>
    <row r="481" ht="15.75" hidden="1" customHeight="1">
      <c r="A481" s="21"/>
      <c r="B481" s="32"/>
      <c r="C481" s="71"/>
      <c r="D481" s="15"/>
      <c r="E481" s="21"/>
      <c r="F481" s="21"/>
      <c r="G481" s="32"/>
      <c r="H481" s="32"/>
      <c r="I481" s="32"/>
      <c r="J481" s="32"/>
      <c r="K481" s="32"/>
    </row>
    <row r="482" ht="15.75" hidden="1" customHeight="1">
      <c r="A482" s="21"/>
      <c r="B482" s="32"/>
      <c r="C482" s="71"/>
      <c r="D482" s="15"/>
      <c r="E482" s="21"/>
      <c r="F482" s="21"/>
      <c r="G482" s="32"/>
      <c r="H482" s="32"/>
      <c r="I482" s="32"/>
      <c r="J482" s="32"/>
      <c r="K482" s="32"/>
    </row>
    <row r="483" ht="15.75" hidden="1" customHeight="1">
      <c r="A483" s="21"/>
      <c r="B483" s="32"/>
      <c r="C483" s="71"/>
      <c r="D483" s="15"/>
      <c r="E483" s="21"/>
      <c r="F483" s="21"/>
      <c r="G483" s="32"/>
      <c r="H483" s="32"/>
      <c r="I483" s="32"/>
      <c r="J483" s="32"/>
      <c r="K483" s="32"/>
    </row>
    <row r="484" ht="15.75" hidden="1" customHeight="1">
      <c r="A484" s="21"/>
      <c r="B484" s="32"/>
      <c r="C484" s="71"/>
      <c r="D484" s="15"/>
      <c r="E484" s="21"/>
      <c r="F484" s="21"/>
      <c r="G484" s="32"/>
      <c r="H484" s="32"/>
      <c r="I484" s="32"/>
      <c r="J484" s="32"/>
      <c r="K484" s="32"/>
    </row>
    <row r="485" ht="15.75" hidden="1" customHeight="1">
      <c r="A485" s="21"/>
      <c r="B485" s="32"/>
      <c r="C485" s="71"/>
      <c r="D485" s="15"/>
      <c r="E485" s="21"/>
      <c r="F485" s="21"/>
      <c r="G485" s="32"/>
      <c r="H485" s="32"/>
      <c r="I485" s="32"/>
      <c r="J485" s="32"/>
      <c r="K485" s="32"/>
    </row>
    <row r="486" ht="15.75" hidden="1" customHeight="1">
      <c r="A486" s="21"/>
      <c r="B486" s="32"/>
      <c r="C486" s="71"/>
      <c r="D486" s="15"/>
      <c r="E486" s="21"/>
      <c r="F486" s="21"/>
      <c r="G486" s="32"/>
      <c r="H486" s="32"/>
      <c r="I486" s="32"/>
      <c r="J486" s="32"/>
      <c r="K486" s="32"/>
    </row>
    <row r="487" ht="15.75" hidden="1" customHeight="1">
      <c r="A487" s="21"/>
      <c r="B487" s="32"/>
      <c r="C487" s="71"/>
      <c r="D487" s="15"/>
      <c r="E487" s="21"/>
      <c r="F487" s="21"/>
      <c r="G487" s="32"/>
      <c r="H487" s="32"/>
      <c r="I487" s="32"/>
      <c r="J487" s="32"/>
      <c r="K487" s="32"/>
    </row>
    <row r="488" ht="15.75" hidden="1" customHeight="1">
      <c r="A488" s="21"/>
      <c r="B488" s="32"/>
      <c r="C488" s="71"/>
      <c r="D488" s="15"/>
      <c r="E488" s="21"/>
      <c r="F488" s="21"/>
      <c r="G488" s="32"/>
      <c r="H488" s="32"/>
      <c r="I488" s="32"/>
      <c r="J488" s="32"/>
      <c r="K488" s="32"/>
    </row>
    <row r="489" ht="15.75" hidden="1" customHeight="1">
      <c r="A489" s="21"/>
      <c r="B489" s="32"/>
      <c r="C489" s="71"/>
      <c r="D489" s="15"/>
      <c r="E489" s="21"/>
      <c r="F489" s="21"/>
      <c r="G489" s="32"/>
      <c r="H489" s="32"/>
      <c r="I489" s="32"/>
      <c r="J489" s="32"/>
      <c r="K489" s="32"/>
    </row>
    <row r="490" ht="15.75" hidden="1" customHeight="1">
      <c r="A490" s="21"/>
      <c r="B490" s="32"/>
      <c r="C490" s="71"/>
      <c r="D490" s="15"/>
      <c r="E490" s="21"/>
      <c r="F490" s="21"/>
      <c r="G490" s="32"/>
      <c r="H490" s="32"/>
      <c r="I490" s="32"/>
      <c r="J490" s="32"/>
      <c r="K490" s="32"/>
    </row>
    <row r="491" ht="15.75" hidden="1" customHeight="1">
      <c r="A491" s="21"/>
      <c r="B491" s="32"/>
      <c r="C491" s="71"/>
      <c r="D491" s="15"/>
      <c r="E491" s="21"/>
      <c r="F491" s="21"/>
      <c r="G491" s="32"/>
      <c r="H491" s="32"/>
      <c r="I491" s="32"/>
      <c r="J491" s="32"/>
      <c r="K491" s="32"/>
    </row>
    <row r="492" ht="15.75" hidden="1" customHeight="1">
      <c r="A492" s="21"/>
      <c r="B492" s="32"/>
      <c r="C492" s="71"/>
      <c r="D492" s="15"/>
      <c r="E492" s="21"/>
      <c r="F492" s="21"/>
      <c r="G492" s="32"/>
      <c r="H492" s="32"/>
      <c r="I492" s="32"/>
      <c r="J492" s="32"/>
      <c r="K492" s="32"/>
    </row>
    <row r="493" ht="15.75" hidden="1" customHeight="1">
      <c r="A493" s="21"/>
      <c r="B493" s="32"/>
      <c r="C493" s="71"/>
      <c r="D493" s="15"/>
      <c r="E493" s="21"/>
      <c r="F493" s="21"/>
      <c r="G493" s="32"/>
      <c r="H493" s="32"/>
      <c r="I493" s="32"/>
      <c r="J493" s="32"/>
      <c r="K493" s="32"/>
    </row>
    <row r="494" ht="15.75" hidden="1" customHeight="1">
      <c r="A494" s="21"/>
      <c r="B494" s="32"/>
      <c r="C494" s="71"/>
      <c r="D494" s="15"/>
      <c r="E494" s="21"/>
      <c r="F494" s="21"/>
      <c r="G494" s="32"/>
      <c r="H494" s="32"/>
      <c r="I494" s="32"/>
      <c r="J494" s="32"/>
      <c r="K494" s="32"/>
    </row>
    <row r="495" ht="15.75" hidden="1" customHeight="1">
      <c r="A495" s="21"/>
      <c r="B495" s="32"/>
      <c r="C495" s="71"/>
      <c r="D495" s="15"/>
      <c r="E495" s="21"/>
      <c r="F495" s="21"/>
      <c r="G495" s="32"/>
      <c r="H495" s="32"/>
      <c r="I495" s="32"/>
      <c r="J495" s="32"/>
      <c r="K495" s="32"/>
    </row>
    <row r="496" ht="15.75" hidden="1" customHeight="1">
      <c r="A496" s="21"/>
      <c r="B496" s="32"/>
      <c r="C496" s="71"/>
      <c r="D496" s="15"/>
      <c r="E496" s="21"/>
      <c r="F496" s="21"/>
      <c r="G496" s="32"/>
      <c r="H496" s="32"/>
      <c r="I496" s="32"/>
      <c r="J496" s="32"/>
      <c r="K496" s="32"/>
    </row>
    <row r="497" ht="15.75" hidden="1" customHeight="1">
      <c r="A497" s="21"/>
      <c r="B497" s="32"/>
      <c r="C497" s="71"/>
      <c r="D497" s="15"/>
      <c r="E497" s="21"/>
      <c r="F497" s="21"/>
      <c r="G497" s="32"/>
      <c r="H497" s="32"/>
      <c r="I497" s="32"/>
      <c r="J497" s="32"/>
      <c r="K497" s="32"/>
    </row>
    <row r="498" ht="15.75" hidden="1" customHeight="1">
      <c r="A498" s="21"/>
      <c r="B498" s="32"/>
      <c r="C498" s="71"/>
      <c r="D498" s="15"/>
      <c r="E498" s="21"/>
      <c r="F498" s="21"/>
      <c r="G498" s="32"/>
      <c r="H498" s="32"/>
      <c r="I498" s="32"/>
      <c r="J498" s="32"/>
      <c r="K498" s="32"/>
    </row>
    <row r="499" ht="15.75" hidden="1" customHeight="1">
      <c r="A499" s="21"/>
      <c r="B499" s="32"/>
      <c r="C499" s="71"/>
      <c r="D499" s="15"/>
      <c r="E499" s="21"/>
      <c r="F499" s="21"/>
      <c r="G499" s="32"/>
      <c r="H499" s="32"/>
      <c r="I499" s="32"/>
      <c r="J499" s="32"/>
      <c r="K499" s="32"/>
    </row>
    <row r="500" ht="15.75" hidden="1" customHeight="1">
      <c r="A500" s="21"/>
      <c r="B500" s="32"/>
      <c r="C500" s="71"/>
      <c r="D500" s="15"/>
      <c r="E500" s="21"/>
      <c r="F500" s="21"/>
      <c r="G500" s="32"/>
      <c r="H500" s="32"/>
      <c r="I500" s="32"/>
      <c r="J500" s="32"/>
      <c r="K500" s="32"/>
    </row>
    <row r="501" ht="15.75" hidden="1" customHeight="1">
      <c r="A501" s="21"/>
      <c r="B501" s="32"/>
      <c r="C501" s="71"/>
      <c r="D501" s="15"/>
      <c r="E501" s="21"/>
      <c r="F501" s="21"/>
      <c r="G501" s="32"/>
      <c r="H501" s="32"/>
      <c r="I501" s="32"/>
      <c r="J501" s="32"/>
      <c r="K501" s="32"/>
    </row>
    <row r="502" ht="15.75" hidden="1" customHeight="1">
      <c r="A502" s="21"/>
      <c r="B502" s="32"/>
      <c r="C502" s="71"/>
      <c r="D502" s="15"/>
      <c r="E502" s="21"/>
      <c r="F502" s="21"/>
      <c r="G502" s="32"/>
      <c r="H502" s="32"/>
      <c r="I502" s="32"/>
      <c r="J502" s="32"/>
      <c r="K502" s="32"/>
    </row>
    <row r="503" ht="15.75" hidden="1" customHeight="1">
      <c r="A503" s="21"/>
      <c r="B503" s="32"/>
      <c r="C503" s="71"/>
      <c r="D503" s="15"/>
      <c r="E503" s="21"/>
      <c r="F503" s="21"/>
      <c r="G503" s="32"/>
      <c r="H503" s="32"/>
      <c r="I503" s="32"/>
      <c r="J503" s="32"/>
      <c r="K503" s="32"/>
    </row>
    <row r="504" ht="15.75" hidden="1" customHeight="1">
      <c r="A504" s="21"/>
      <c r="B504" s="32"/>
      <c r="C504" s="71"/>
      <c r="D504" s="15"/>
      <c r="E504" s="21"/>
      <c r="F504" s="21"/>
      <c r="G504" s="32"/>
      <c r="H504" s="32"/>
      <c r="I504" s="32"/>
      <c r="J504" s="32"/>
      <c r="K504" s="32"/>
    </row>
    <row r="505" ht="15.75" hidden="1" customHeight="1">
      <c r="A505" s="21"/>
      <c r="B505" s="32"/>
      <c r="C505" s="71"/>
      <c r="D505" s="15"/>
      <c r="E505" s="21"/>
      <c r="F505" s="21"/>
      <c r="G505" s="32"/>
      <c r="H505" s="32"/>
      <c r="I505" s="32"/>
      <c r="J505" s="32"/>
      <c r="K505" s="32"/>
    </row>
    <row r="506" ht="15.75" hidden="1" customHeight="1">
      <c r="A506" s="21"/>
      <c r="B506" s="32"/>
      <c r="C506" s="71"/>
      <c r="D506" s="15"/>
      <c r="E506" s="21"/>
      <c r="F506" s="21"/>
      <c r="G506" s="32"/>
      <c r="H506" s="32"/>
      <c r="I506" s="32"/>
      <c r="J506" s="32"/>
      <c r="K506" s="32"/>
    </row>
    <row r="507" ht="15.75" hidden="1" customHeight="1">
      <c r="A507" s="21"/>
      <c r="B507" s="32"/>
      <c r="C507" s="71"/>
      <c r="D507" s="15"/>
      <c r="E507" s="21"/>
      <c r="F507" s="21"/>
      <c r="G507" s="32"/>
      <c r="H507" s="32"/>
      <c r="I507" s="32"/>
      <c r="J507" s="32"/>
      <c r="K507" s="32"/>
    </row>
    <row r="508" ht="15.75" hidden="1" customHeight="1">
      <c r="A508" s="21"/>
      <c r="B508" s="32"/>
      <c r="C508" s="71"/>
      <c r="D508" s="15"/>
      <c r="E508" s="21"/>
      <c r="F508" s="21"/>
      <c r="G508" s="32"/>
      <c r="H508" s="32"/>
      <c r="I508" s="32"/>
      <c r="J508" s="32"/>
      <c r="K508" s="32"/>
    </row>
    <row r="509" ht="15.75" hidden="1" customHeight="1">
      <c r="A509" s="21"/>
      <c r="B509" s="32"/>
      <c r="C509" s="71"/>
      <c r="D509" s="15"/>
      <c r="E509" s="21"/>
      <c r="F509" s="21"/>
      <c r="G509" s="32"/>
      <c r="H509" s="32"/>
      <c r="I509" s="32"/>
      <c r="J509" s="32"/>
      <c r="K509" s="32"/>
    </row>
    <row r="510" ht="15.75" hidden="1" customHeight="1">
      <c r="A510" s="21"/>
      <c r="B510" s="32"/>
      <c r="C510" s="71"/>
      <c r="D510" s="15"/>
      <c r="E510" s="21"/>
      <c r="F510" s="21"/>
      <c r="G510" s="32"/>
      <c r="H510" s="32"/>
      <c r="I510" s="32"/>
      <c r="J510" s="32"/>
      <c r="K510" s="32"/>
    </row>
    <row r="511" ht="15.75" hidden="1" customHeight="1">
      <c r="A511" s="21"/>
      <c r="B511" s="32"/>
      <c r="C511" s="71"/>
      <c r="D511" s="15"/>
      <c r="E511" s="21"/>
      <c r="F511" s="21"/>
      <c r="G511" s="32"/>
      <c r="H511" s="32"/>
      <c r="I511" s="32"/>
      <c r="J511" s="32"/>
      <c r="K511" s="32"/>
    </row>
    <row r="512" ht="15.75" hidden="1" customHeight="1">
      <c r="A512" s="21"/>
      <c r="B512" s="32"/>
      <c r="C512" s="71"/>
      <c r="D512" s="15"/>
      <c r="E512" s="21"/>
      <c r="F512" s="21"/>
      <c r="G512" s="32"/>
      <c r="H512" s="32"/>
      <c r="I512" s="32"/>
      <c r="J512" s="32"/>
      <c r="K512" s="32"/>
    </row>
    <row r="513" ht="15.75" hidden="1" customHeight="1">
      <c r="A513" s="21"/>
      <c r="B513" s="32"/>
      <c r="C513" s="71"/>
      <c r="D513" s="15"/>
      <c r="E513" s="21"/>
      <c r="F513" s="21"/>
      <c r="G513" s="32"/>
      <c r="H513" s="32"/>
      <c r="I513" s="32"/>
      <c r="J513" s="32"/>
      <c r="K513" s="32"/>
    </row>
    <row r="514" ht="15.75" hidden="1" customHeight="1">
      <c r="A514" s="21"/>
      <c r="B514" s="32"/>
      <c r="C514" s="71"/>
      <c r="D514" s="15"/>
      <c r="E514" s="21"/>
      <c r="F514" s="21"/>
      <c r="G514" s="32"/>
      <c r="H514" s="32"/>
      <c r="I514" s="32"/>
      <c r="J514" s="32"/>
      <c r="K514" s="32"/>
    </row>
    <row r="515" ht="15.75" hidden="1" customHeight="1">
      <c r="A515" s="21"/>
      <c r="B515" s="32"/>
      <c r="C515" s="71"/>
      <c r="D515" s="15"/>
      <c r="E515" s="21"/>
      <c r="F515" s="21"/>
      <c r="G515" s="32"/>
      <c r="H515" s="32"/>
      <c r="I515" s="32"/>
      <c r="J515" s="32"/>
      <c r="K515" s="32"/>
    </row>
    <row r="516" ht="15.75" hidden="1" customHeight="1">
      <c r="A516" s="21"/>
      <c r="B516" s="32"/>
      <c r="C516" s="71"/>
      <c r="D516" s="15"/>
      <c r="E516" s="21"/>
      <c r="F516" s="21"/>
      <c r="G516" s="32"/>
      <c r="H516" s="32"/>
      <c r="I516" s="32"/>
      <c r="J516" s="32"/>
      <c r="K516" s="32"/>
    </row>
    <row r="517" ht="15.75" hidden="1" customHeight="1">
      <c r="A517" s="21"/>
      <c r="B517" s="32"/>
      <c r="C517" s="71"/>
      <c r="D517" s="15"/>
      <c r="E517" s="21"/>
      <c r="F517" s="21"/>
      <c r="G517" s="32"/>
      <c r="H517" s="32"/>
      <c r="I517" s="32"/>
      <c r="J517" s="32"/>
      <c r="K517" s="32"/>
    </row>
    <row r="518" ht="15.75" hidden="1" customHeight="1">
      <c r="A518" s="21"/>
      <c r="B518" s="32"/>
      <c r="C518" s="71"/>
      <c r="D518" s="15"/>
      <c r="E518" s="21"/>
      <c r="F518" s="21"/>
      <c r="G518" s="32"/>
      <c r="H518" s="32"/>
      <c r="I518" s="32"/>
      <c r="J518" s="32"/>
      <c r="K518" s="32"/>
    </row>
    <row r="519" ht="15.75" hidden="1" customHeight="1">
      <c r="A519" s="21"/>
      <c r="B519" s="32"/>
      <c r="C519" s="71"/>
      <c r="D519" s="15"/>
      <c r="E519" s="21"/>
      <c r="F519" s="21"/>
      <c r="G519" s="32"/>
      <c r="H519" s="32"/>
      <c r="I519" s="32"/>
      <c r="J519" s="32"/>
      <c r="K519" s="32"/>
    </row>
    <row r="520" ht="15.75" hidden="1" customHeight="1">
      <c r="A520" s="21"/>
      <c r="B520" s="32"/>
      <c r="C520" s="71"/>
      <c r="D520" s="15"/>
      <c r="E520" s="21"/>
      <c r="F520" s="21"/>
      <c r="G520" s="32"/>
      <c r="H520" s="32"/>
      <c r="I520" s="32"/>
      <c r="J520" s="32"/>
      <c r="K520" s="32"/>
    </row>
    <row r="521" ht="15.75" hidden="1" customHeight="1">
      <c r="A521" s="21"/>
      <c r="B521" s="32"/>
      <c r="C521" s="71"/>
      <c r="D521" s="15"/>
      <c r="E521" s="21"/>
      <c r="F521" s="21"/>
      <c r="G521" s="32"/>
      <c r="H521" s="32"/>
      <c r="I521" s="32"/>
      <c r="J521" s="32"/>
      <c r="K521" s="32"/>
    </row>
    <row r="522" ht="15.75" hidden="1" customHeight="1">
      <c r="A522" s="21"/>
      <c r="B522" s="32"/>
      <c r="C522" s="71"/>
      <c r="D522" s="15"/>
      <c r="E522" s="21"/>
      <c r="F522" s="21"/>
      <c r="G522" s="32"/>
      <c r="H522" s="32"/>
      <c r="I522" s="32"/>
      <c r="J522" s="32"/>
      <c r="K522" s="32"/>
    </row>
    <row r="523" ht="15.75" hidden="1" customHeight="1">
      <c r="A523" s="21"/>
      <c r="B523" s="32"/>
      <c r="C523" s="71"/>
      <c r="D523" s="15"/>
      <c r="E523" s="21"/>
      <c r="F523" s="21"/>
      <c r="G523" s="32"/>
      <c r="H523" s="32"/>
      <c r="I523" s="32"/>
      <c r="J523" s="32"/>
      <c r="K523" s="32"/>
    </row>
    <row r="524" ht="15.75" hidden="1" customHeight="1">
      <c r="A524" s="21"/>
      <c r="B524" s="32"/>
      <c r="C524" s="71"/>
      <c r="D524" s="15"/>
      <c r="E524" s="21"/>
      <c r="F524" s="21"/>
      <c r="G524" s="32"/>
      <c r="H524" s="32"/>
      <c r="I524" s="32"/>
      <c r="J524" s="32"/>
      <c r="K524" s="32"/>
    </row>
    <row r="525" ht="15.75" hidden="1" customHeight="1">
      <c r="A525" s="21"/>
      <c r="B525" s="32"/>
      <c r="C525" s="71"/>
      <c r="D525" s="15"/>
      <c r="E525" s="21"/>
      <c r="F525" s="21"/>
      <c r="G525" s="32"/>
      <c r="H525" s="32"/>
      <c r="I525" s="32"/>
      <c r="J525" s="32"/>
      <c r="K525" s="32"/>
    </row>
    <row r="526" ht="15.75" hidden="1" customHeight="1">
      <c r="A526" s="21"/>
      <c r="B526" s="32"/>
      <c r="C526" s="71"/>
      <c r="D526" s="15"/>
      <c r="E526" s="21"/>
      <c r="F526" s="21"/>
      <c r="G526" s="32"/>
      <c r="H526" s="32"/>
      <c r="I526" s="32"/>
      <c r="J526" s="32"/>
      <c r="K526" s="32"/>
    </row>
    <row r="527" ht="15.75" hidden="1" customHeight="1">
      <c r="A527" s="21"/>
      <c r="B527" s="32"/>
      <c r="C527" s="71"/>
      <c r="D527" s="15"/>
      <c r="E527" s="21"/>
      <c r="F527" s="21"/>
      <c r="G527" s="32"/>
      <c r="H527" s="32"/>
      <c r="I527" s="32"/>
      <c r="J527" s="32"/>
      <c r="K527" s="32"/>
    </row>
    <row r="528" ht="15.75" hidden="1" customHeight="1">
      <c r="A528" s="21"/>
      <c r="B528" s="32"/>
      <c r="C528" s="71"/>
      <c r="D528" s="15"/>
      <c r="E528" s="21"/>
      <c r="F528" s="21"/>
      <c r="G528" s="32"/>
      <c r="H528" s="32"/>
      <c r="I528" s="32"/>
      <c r="J528" s="32"/>
      <c r="K528" s="32"/>
    </row>
    <row r="529" ht="15.75" hidden="1" customHeight="1">
      <c r="A529" s="21"/>
      <c r="B529" s="32"/>
      <c r="C529" s="71"/>
      <c r="D529" s="15"/>
      <c r="E529" s="21"/>
      <c r="F529" s="21"/>
      <c r="G529" s="32"/>
      <c r="H529" s="32"/>
      <c r="I529" s="32"/>
      <c r="J529" s="32"/>
      <c r="K529" s="32"/>
    </row>
    <row r="530" ht="15.75" hidden="1" customHeight="1">
      <c r="A530" s="21"/>
      <c r="B530" s="32"/>
      <c r="C530" s="71"/>
      <c r="D530" s="15"/>
      <c r="E530" s="21"/>
      <c r="F530" s="21"/>
      <c r="G530" s="32"/>
      <c r="H530" s="32"/>
      <c r="I530" s="32"/>
      <c r="J530" s="32"/>
      <c r="K530" s="32"/>
    </row>
    <row r="531" ht="15.75" hidden="1" customHeight="1">
      <c r="A531" s="21"/>
      <c r="B531" s="32"/>
      <c r="C531" s="71"/>
      <c r="D531" s="15"/>
      <c r="E531" s="21"/>
      <c r="F531" s="21"/>
      <c r="G531" s="32"/>
      <c r="H531" s="32"/>
      <c r="I531" s="32"/>
      <c r="J531" s="32"/>
      <c r="K531" s="32"/>
    </row>
    <row r="532" ht="15.75" hidden="1" customHeight="1">
      <c r="A532" s="21"/>
      <c r="B532" s="32"/>
      <c r="C532" s="71"/>
      <c r="D532" s="15"/>
      <c r="E532" s="21"/>
      <c r="F532" s="21"/>
      <c r="G532" s="32"/>
      <c r="H532" s="32"/>
      <c r="I532" s="32"/>
      <c r="J532" s="32"/>
      <c r="K532" s="32"/>
    </row>
    <row r="533" ht="15.75" hidden="1" customHeight="1">
      <c r="A533" s="21"/>
      <c r="B533" s="32"/>
      <c r="C533" s="71"/>
      <c r="D533" s="15"/>
      <c r="E533" s="21"/>
      <c r="F533" s="21"/>
      <c r="G533" s="32"/>
      <c r="H533" s="32"/>
      <c r="I533" s="32"/>
      <c r="J533" s="32"/>
      <c r="K533" s="32"/>
    </row>
    <row r="534" ht="15.75" hidden="1" customHeight="1">
      <c r="A534" s="21"/>
      <c r="B534" s="32"/>
      <c r="C534" s="71"/>
      <c r="D534" s="15"/>
      <c r="E534" s="21"/>
      <c r="F534" s="21"/>
      <c r="G534" s="32"/>
      <c r="H534" s="32"/>
      <c r="I534" s="32"/>
      <c r="J534" s="32"/>
      <c r="K534" s="32"/>
    </row>
    <row r="535" ht="15.75" hidden="1" customHeight="1">
      <c r="A535" s="21"/>
      <c r="B535" s="32"/>
      <c r="C535" s="71"/>
      <c r="D535" s="15"/>
      <c r="E535" s="21"/>
      <c r="F535" s="21"/>
      <c r="G535" s="32"/>
      <c r="H535" s="32"/>
      <c r="I535" s="32"/>
      <c r="J535" s="32"/>
      <c r="K535" s="32"/>
    </row>
    <row r="536" ht="15.75" hidden="1" customHeight="1">
      <c r="A536" s="21"/>
      <c r="B536" s="32"/>
      <c r="C536" s="71"/>
      <c r="D536" s="15"/>
      <c r="E536" s="21"/>
      <c r="F536" s="21"/>
      <c r="G536" s="32"/>
      <c r="H536" s="32"/>
      <c r="I536" s="32"/>
      <c r="J536" s="32"/>
      <c r="K536" s="32"/>
    </row>
    <row r="537" ht="15.75" hidden="1" customHeight="1">
      <c r="A537" s="21"/>
      <c r="B537" s="32"/>
      <c r="C537" s="71"/>
      <c r="D537" s="15"/>
      <c r="E537" s="21"/>
      <c r="F537" s="21"/>
      <c r="G537" s="32"/>
      <c r="H537" s="32"/>
      <c r="I537" s="32"/>
      <c r="J537" s="32"/>
      <c r="K537" s="32"/>
    </row>
    <row r="538" ht="15.75" hidden="1" customHeight="1">
      <c r="A538" s="21"/>
      <c r="B538" s="32"/>
      <c r="C538" s="71"/>
      <c r="D538" s="15"/>
      <c r="E538" s="21"/>
      <c r="F538" s="21"/>
      <c r="G538" s="32"/>
      <c r="H538" s="32"/>
      <c r="I538" s="32"/>
      <c r="J538" s="32"/>
      <c r="K538" s="32"/>
    </row>
    <row r="539" ht="15.75" hidden="1" customHeight="1">
      <c r="A539" s="21"/>
      <c r="B539" s="32"/>
      <c r="C539" s="71"/>
      <c r="D539" s="15"/>
      <c r="E539" s="21"/>
      <c r="F539" s="21"/>
      <c r="G539" s="32"/>
      <c r="H539" s="32"/>
      <c r="I539" s="32"/>
      <c r="J539" s="32"/>
      <c r="K539" s="32"/>
    </row>
    <row r="540" ht="15.75" hidden="1" customHeight="1">
      <c r="A540" s="21"/>
      <c r="B540" s="32"/>
      <c r="C540" s="71"/>
      <c r="D540" s="15"/>
      <c r="E540" s="21"/>
      <c r="F540" s="21"/>
      <c r="G540" s="32"/>
      <c r="H540" s="32"/>
      <c r="I540" s="32"/>
      <c r="J540" s="32"/>
      <c r="K540" s="32"/>
    </row>
    <row r="541" ht="15.75" hidden="1" customHeight="1">
      <c r="A541" s="21"/>
      <c r="B541" s="32"/>
      <c r="C541" s="71"/>
      <c r="D541" s="15"/>
      <c r="E541" s="21"/>
      <c r="F541" s="21"/>
      <c r="G541" s="32"/>
      <c r="H541" s="32"/>
      <c r="I541" s="32"/>
      <c r="J541" s="32"/>
      <c r="K541" s="32"/>
    </row>
    <row r="542" ht="15.75" hidden="1" customHeight="1">
      <c r="A542" s="21"/>
      <c r="B542" s="32"/>
      <c r="C542" s="71"/>
      <c r="D542" s="15"/>
      <c r="E542" s="21"/>
      <c r="F542" s="21"/>
      <c r="G542" s="32"/>
      <c r="H542" s="32"/>
      <c r="I542" s="32"/>
      <c r="J542" s="32"/>
      <c r="K542" s="32"/>
    </row>
    <row r="543" ht="15.75" hidden="1" customHeight="1">
      <c r="A543" s="21"/>
      <c r="B543" s="32"/>
      <c r="C543" s="71"/>
      <c r="D543" s="15"/>
      <c r="E543" s="21"/>
      <c r="F543" s="21"/>
      <c r="G543" s="32"/>
      <c r="H543" s="32"/>
      <c r="I543" s="32"/>
      <c r="J543" s="32"/>
      <c r="K543" s="32"/>
    </row>
    <row r="544" ht="15.75" hidden="1" customHeight="1">
      <c r="A544" s="21"/>
      <c r="B544" s="32"/>
      <c r="C544" s="71"/>
      <c r="D544" s="15"/>
      <c r="E544" s="21"/>
      <c r="F544" s="21"/>
      <c r="G544" s="32"/>
      <c r="H544" s="32"/>
      <c r="I544" s="32"/>
      <c r="J544" s="32"/>
      <c r="K544" s="32"/>
    </row>
    <row r="545" ht="15.75" hidden="1" customHeight="1">
      <c r="A545" s="21"/>
      <c r="B545" s="32"/>
      <c r="C545" s="71"/>
      <c r="D545" s="15"/>
      <c r="E545" s="21"/>
      <c r="F545" s="21"/>
      <c r="G545" s="32"/>
      <c r="H545" s="32"/>
      <c r="I545" s="32"/>
      <c r="J545" s="32"/>
      <c r="K545" s="32"/>
    </row>
    <row r="546" ht="15.75" hidden="1" customHeight="1">
      <c r="A546" s="21"/>
      <c r="B546" s="32"/>
      <c r="C546" s="71"/>
      <c r="D546" s="15"/>
      <c r="E546" s="21"/>
      <c r="F546" s="21"/>
      <c r="G546" s="32"/>
      <c r="H546" s="32"/>
      <c r="I546" s="32"/>
      <c r="J546" s="32"/>
      <c r="K546" s="32"/>
    </row>
    <row r="547" ht="15.75" hidden="1" customHeight="1">
      <c r="A547" s="21"/>
      <c r="B547" s="32"/>
      <c r="C547" s="71"/>
      <c r="D547" s="15"/>
      <c r="E547" s="21"/>
      <c r="F547" s="21"/>
      <c r="G547" s="32"/>
      <c r="H547" s="32"/>
      <c r="I547" s="32"/>
      <c r="J547" s="32"/>
      <c r="K547" s="32"/>
    </row>
    <row r="548" ht="15.75" hidden="1" customHeight="1">
      <c r="A548" s="21"/>
      <c r="B548" s="32"/>
      <c r="C548" s="71"/>
      <c r="D548" s="15"/>
      <c r="E548" s="21"/>
      <c r="F548" s="21"/>
      <c r="G548" s="32"/>
      <c r="H548" s="32"/>
      <c r="I548" s="32"/>
      <c r="J548" s="32"/>
      <c r="K548" s="32"/>
    </row>
    <row r="549" ht="15.75" hidden="1" customHeight="1">
      <c r="A549" s="21"/>
      <c r="B549" s="32"/>
      <c r="C549" s="71"/>
      <c r="D549" s="15"/>
      <c r="E549" s="21"/>
      <c r="F549" s="21"/>
      <c r="G549" s="32"/>
      <c r="H549" s="32"/>
      <c r="I549" s="32"/>
      <c r="J549" s="32"/>
      <c r="K549" s="32"/>
    </row>
    <row r="550" ht="15.75" hidden="1" customHeight="1">
      <c r="A550" s="21"/>
      <c r="B550" s="32"/>
      <c r="C550" s="71"/>
      <c r="D550" s="15"/>
      <c r="E550" s="21"/>
      <c r="F550" s="21"/>
      <c r="G550" s="32"/>
      <c r="H550" s="32"/>
      <c r="I550" s="32"/>
      <c r="J550" s="32"/>
      <c r="K550" s="32"/>
    </row>
    <row r="551" ht="15.75" hidden="1" customHeight="1">
      <c r="A551" s="21"/>
      <c r="B551" s="32"/>
      <c r="C551" s="71"/>
      <c r="D551" s="15"/>
      <c r="E551" s="21"/>
      <c r="F551" s="21"/>
      <c r="G551" s="32"/>
      <c r="H551" s="32"/>
      <c r="I551" s="32"/>
      <c r="J551" s="32"/>
      <c r="K551" s="32"/>
    </row>
    <row r="552" ht="15.75" hidden="1" customHeight="1">
      <c r="A552" s="21"/>
      <c r="B552" s="32"/>
      <c r="C552" s="71"/>
      <c r="D552" s="15"/>
      <c r="E552" s="21"/>
      <c r="F552" s="21"/>
      <c r="G552" s="32"/>
      <c r="H552" s="32"/>
      <c r="I552" s="32"/>
      <c r="J552" s="32"/>
      <c r="K552" s="32"/>
    </row>
    <row r="553" ht="15.75" hidden="1" customHeight="1">
      <c r="A553" s="21"/>
      <c r="B553" s="32"/>
      <c r="C553" s="71"/>
      <c r="D553" s="15"/>
      <c r="E553" s="21"/>
      <c r="F553" s="21"/>
      <c r="G553" s="32"/>
      <c r="H553" s="32"/>
      <c r="I553" s="32"/>
      <c r="J553" s="32"/>
      <c r="K553" s="32"/>
    </row>
    <row r="554" ht="15.75" hidden="1" customHeight="1">
      <c r="A554" s="21"/>
      <c r="B554" s="32"/>
      <c r="C554" s="71"/>
      <c r="D554" s="15"/>
      <c r="E554" s="21"/>
      <c r="F554" s="21"/>
      <c r="G554" s="32"/>
      <c r="H554" s="32"/>
      <c r="I554" s="32"/>
      <c r="J554" s="32"/>
      <c r="K554" s="32"/>
    </row>
    <row r="555" ht="15.75" hidden="1" customHeight="1">
      <c r="A555" s="21"/>
      <c r="B555" s="32"/>
      <c r="C555" s="71"/>
      <c r="D555" s="15"/>
      <c r="E555" s="21"/>
      <c r="F555" s="21"/>
      <c r="G555" s="32"/>
      <c r="H555" s="32"/>
      <c r="I555" s="32"/>
      <c r="J555" s="32"/>
      <c r="K555" s="32"/>
    </row>
    <row r="556" ht="15.75" hidden="1" customHeight="1">
      <c r="A556" s="21"/>
      <c r="B556" s="32"/>
      <c r="C556" s="71"/>
      <c r="D556" s="15"/>
      <c r="E556" s="21"/>
      <c r="F556" s="21"/>
      <c r="G556" s="32"/>
      <c r="H556" s="32"/>
      <c r="I556" s="32"/>
      <c r="J556" s="32"/>
      <c r="K556" s="32"/>
    </row>
    <row r="557" ht="15.75" hidden="1" customHeight="1">
      <c r="A557" s="21"/>
      <c r="B557" s="32"/>
      <c r="C557" s="71"/>
      <c r="D557" s="15"/>
      <c r="E557" s="21"/>
      <c r="F557" s="21"/>
      <c r="G557" s="32"/>
      <c r="H557" s="32"/>
      <c r="I557" s="32"/>
      <c r="J557" s="32"/>
      <c r="K557" s="32"/>
    </row>
    <row r="558" ht="15.75" hidden="1" customHeight="1">
      <c r="A558" s="21"/>
      <c r="B558" s="32"/>
      <c r="C558" s="71"/>
      <c r="D558" s="15"/>
      <c r="E558" s="21"/>
      <c r="F558" s="21"/>
      <c r="G558" s="32"/>
      <c r="H558" s="32"/>
      <c r="I558" s="32"/>
      <c r="J558" s="32"/>
      <c r="K558" s="32"/>
    </row>
    <row r="559" ht="15.75" hidden="1" customHeight="1">
      <c r="A559" s="21"/>
      <c r="B559" s="32"/>
      <c r="C559" s="71"/>
      <c r="D559" s="15"/>
      <c r="E559" s="21"/>
      <c r="F559" s="21"/>
      <c r="G559" s="32"/>
      <c r="H559" s="32"/>
      <c r="I559" s="32"/>
      <c r="J559" s="32"/>
      <c r="K559" s="32"/>
    </row>
    <row r="560" ht="15.75" hidden="1" customHeight="1">
      <c r="A560" s="21"/>
      <c r="B560" s="32"/>
      <c r="C560" s="71"/>
      <c r="D560" s="15"/>
      <c r="E560" s="21"/>
      <c r="F560" s="21"/>
      <c r="G560" s="32"/>
      <c r="H560" s="32"/>
      <c r="I560" s="32"/>
      <c r="J560" s="32"/>
      <c r="K560" s="32"/>
    </row>
    <row r="561" ht="15.75" hidden="1" customHeight="1">
      <c r="A561" s="21"/>
      <c r="B561" s="32"/>
      <c r="C561" s="71"/>
      <c r="D561" s="15"/>
      <c r="E561" s="21"/>
      <c r="F561" s="21"/>
      <c r="G561" s="32"/>
      <c r="H561" s="32"/>
      <c r="I561" s="32"/>
      <c r="J561" s="32"/>
      <c r="K561" s="32"/>
    </row>
    <row r="562" ht="15.75" hidden="1" customHeight="1">
      <c r="A562" s="21"/>
      <c r="B562" s="32"/>
      <c r="C562" s="71"/>
      <c r="D562" s="15"/>
      <c r="E562" s="21"/>
      <c r="F562" s="21"/>
      <c r="G562" s="32"/>
      <c r="H562" s="32"/>
      <c r="I562" s="32"/>
      <c r="J562" s="32"/>
      <c r="K562" s="32"/>
    </row>
    <row r="563" ht="15.75" hidden="1" customHeight="1">
      <c r="A563" s="21"/>
      <c r="B563" s="32"/>
      <c r="C563" s="71"/>
      <c r="D563" s="15"/>
      <c r="E563" s="21"/>
      <c r="F563" s="21"/>
      <c r="G563" s="32"/>
      <c r="H563" s="32"/>
      <c r="I563" s="32"/>
      <c r="J563" s="32"/>
      <c r="K563" s="32"/>
    </row>
    <row r="564" ht="15.75" hidden="1" customHeight="1">
      <c r="A564" s="21"/>
      <c r="B564" s="32"/>
      <c r="C564" s="71"/>
      <c r="D564" s="15"/>
      <c r="E564" s="21"/>
      <c r="F564" s="21"/>
      <c r="G564" s="32"/>
      <c r="H564" s="32"/>
      <c r="I564" s="32"/>
      <c r="J564" s="32"/>
      <c r="K564" s="32"/>
    </row>
    <row r="565" ht="15.75" hidden="1" customHeight="1">
      <c r="A565" s="21"/>
      <c r="B565" s="32"/>
      <c r="C565" s="71"/>
      <c r="D565" s="15"/>
      <c r="E565" s="21"/>
      <c r="F565" s="21"/>
      <c r="G565" s="32"/>
      <c r="H565" s="32"/>
      <c r="I565" s="32"/>
      <c r="J565" s="32"/>
      <c r="K565" s="32"/>
    </row>
    <row r="566" ht="15.75" hidden="1" customHeight="1">
      <c r="A566" s="21"/>
      <c r="B566" s="32"/>
      <c r="C566" s="71"/>
      <c r="D566" s="15"/>
      <c r="E566" s="21"/>
      <c r="F566" s="21"/>
      <c r="G566" s="32"/>
      <c r="H566" s="32"/>
      <c r="I566" s="32"/>
      <c r="J566" s="32"/>
      <c r="K566" s="32"/>
    </row>
    <row r="567" ht="15.75" hidden="1" customHeight="1">
      <c r="A567" s="21"/>
      <c r="B567" s="32"/>
      <c r="C567" s="71"/>
      <c r="D567" s="15"/>
      <c r="E567" s="21"/>
      <c r="F567" s="21"/>
      <c r="G567" s="32"/>
      <c r="H567" s="32"/>
      <c r="I567" s="32"/>
      <c r="J567" s="32"/>
      <c r="K567" s="32"/>
    </row>
    <row r="568" ht="15.75" hidden="1" customHeight="1">
      <c r="A568" s="21"/>
      <c r="B568" s="32"/>
      <c r="C568" s="71"/>
      <c r="D568" s="15"/>
      <c r="E568" s="21"/>
      <c r="F568" s="21"/>
      <c r="G568" s="32"/>
      <c r="H568" s="32"/>
      <c r="I568" s="32"/>
      <c r="J568" s="32"/>
      <c r="K568" s="32"/>
    </row>
    <row r="569" ht="15.75" hidden="1" customHeight="1">
      <c r="A569" s="21"/>
      <c r="B569" s="32"/>
      <c r="C569" s="71"/>
      <c r="D569" s="15"/>
      <c r="E569" s="21"/>
      <c r="F569" s="21"/>
      <c r="G569" s="32"/>
      <c r="H569" s="32"/>
      <c r="I569" s="32"/>
      <c r="J569" s="32"/>
      <c r="K569" s="32"/>
    </row>
    <row r="570" ht="15.75" hidden="1" customHeight="1">
      <c r="A570" s="21"/>
      <c r="B570" s="32"/>
      <c r="C570" s="71"/>
      <c r="D570" s="15"/>
      <c r="E570" s="21"/>
      <c r="F570" s="21"/>
      <c r="G570" s="32"/>
      <c r="H570" s="32"/>
      <c r="I570" s="32"/>
      <c r="J570" s="32"/>
      <c r="K570" s="32"/>
    </row>
    <row r="571" ht="15.75" hidden="1" customHeight="1">
      <c r="A571" s="21"/>
      <c r="B571" s="32"/>
      <c r="C571" s="71"/>
      <c r="D571" s="15"/>
      <c r="E571" s="21"/>
      <c r="F571" s="21"/>
      <c r="G571" s="32"/>
      <c r="H571" s="32"/>
      <c r="I571" s="32"/>
      <c r="J571" s="32"/>
      <c r="K571" s="32"/>
    </row>
    <row r="572" ht="15.75" hidden="1" customHeight="1">
      <c r="A572" s="21"/>
      <c r="B572" s="32"/>
      <c r="C572" s="71"/>
      <c r="D572" s="15"/>
      <c r="E572" s="21"/>
      <c r="F572" s="21"/>
      <c r="G572" s="32"/>
      <c r="H572" s="32"/>
      <c r="I572" s="32"/>
      <c r="J572" s="32"/>
      <c r="K572" s="32"/>
    </row>
    <row r="573" ht="15.75" hidden="1" customHeight="1">
      <c r="A573" s="21"/>
      <c r="B573" s="32"/>
      <c r="C573" s="71"/>
      <c r="D573" s="15"/>
      <c r="E573" s="21"/>
      <c r="F573" s="21"/>
      <c r="G573" s="32"/>
      <c r="H573" s="32"/>
      <c r="I573" s="32"/>
      <c r="J573" s="32"/>
      <c r="K573" s="32"/>
    </row>
    <row r="574" ht="15.75" hidden="1" customHeight="1">
      <c r="A574" s="21"/>
      <c r="B574" s="32"/>
      <c r="C574" s="71"/>
      <c r="D574" s="15"/>
      <c r="E574" s="21"/>
      <c r="F574" s="21"/>
      <c r="G574" s="32"/>
      <c r="H574" s="32"/>
      <c r="I574" s="32"/>
      <c r="J574" s="32"/>
      <c r="K574" s="32"/>
    </row>
    <row r="575" ht="15.75" hidden="1" customHeight="1">
      <c r="A575" s="21"/>
      <c r="B575" s="32"/>
      <c r="C575" s="71"/>
      <c r="D575" s="15"/>
      <c r="E575" s="21"/>
      <c r="F575" s="21"/>
      <c r="G575" s="32"/>
      <c r="H575" s="32"/>
      <c r="I575" s="32"/>
      <c r="J575" s="32"/>
      <c r="K575" s="32"/>
    </row>
    <row r="576" ht="15.75" hidden="1" customHeight="1">
      <c r="A576" s="21"/>
      <c r="B576" s="32"/>
      <c r="C576" s="71"/>
      <c r="D576" s="15"/>
      <c r="E576" s="21"/>
      <c r="F576" s="21"/>
      <c r="G576" s="32"/>
      <c r="H576" s="32"/>
      <c r="I576" s="32"/>
      <c r="J576" s="32"/>
      <c r="K576" s="32"/>
    </row>
    <row r="577" ht="15.75" hidden="1" customHeight="1">
      <c r="A577" s="21"/>
      <c r="B577" s="32"/>
      <c r="C577" s="71"/>
      <c r="D577" s="15"/>
      <c r="E577" s="21"/>
      <c r="F577" s="21"/>
      <c r="G577" s="32"/>
      <c r="H577" s="32"/>
      <c r="I577" s="32"/>
      <c r="J577" s="32"/>
      <c r="K577" s="32"/>
    </row>
    <row r="578" ht="15.75" hidden="1" customHeight="1">
      <c r="A578" s="21"/>
      <c r="B578" s="32"/>
      <c r="C578" s="71"/>
      <c r="D578" s="15"/>
      <c r="E578" s="21"/>
      <c r="F578" s="21"/>
      <c r="G578" s="32"/>
      <c r="H578" s="32"/>
      <c r="I578" s="32"/>
      <c r="J578" s="32"/>
      <c r="K578" s="32"/>
    </row>
    <row r="579" ht="15.75" hidden="1" customHeight="1">
      <c r="A579" s="21"/>
      <c r="B579" s="32"/>
      <c r="C579" s="71"/>
      <c r="D579" s="15"/>
      <c r="E579" s="21"/>
      <c r="F579" s="21"/>
      <c r="G579" s="32"/>
      <c r="H579" s="32"/>
      <c r="I579" s="32"/>
      <c r="J579" s="32"/>
      <c r="K579" s="32"/>
    </row>
    <row r="580" ht="15.75" hidden="1" customHeight="1">
      <c r="A580" s="21"/>
      <c r="B580" s="32"/>
      <c r="C580" s="71"/>
      <c r="D580" s="15"/>
      <c r="E580" s="21"/>
      <c r="F580" s="21"/>
      <c r="G580" s="32"/>
      <c r="H580" s="32"/>
      <c r="I580" s="32"/>
      <c r="J580" s="32"/>
      <c r="K580" s="32"/>
    </row>
    <row r="581" ht="15.75" hidden="1" customHeight="1">
      <c r="A581" s="21"/>
      <c r="B581" s="32"/>
      <c r="C581" s="71"/>
      <c r="D581" s="15"/>
      <c r="E581" s="21"/>
      <c r="F581" s="21"/>
      <c r="G581" s="32"/>
      <c r="H581" s="32"/>
      <c r="I581" s="32"/>
      <c r="J581" s="32"/>
      <c r="K581" s="32"/>
    </row>
    <row r="582" ht="15.75" hidden="1" customHeight="1">
      <c r="A582" s="21"/>
      <c r="B582" s="32"/>
      <c r="C582" s="71"/>
      <c r="D582" s="15"/>
      <c r="E582" s="21"/>
      <c r="F582" s="21"/>
      <c r="G582" s="32"/>
      <c r="H582" s="32"/>
      <c r="I582" s="32"/>
      <c r="J582" s="32"/>
      <c r="K582" s="32"/>
    </row>
    <row r="583" ht="15.75" hidden="1" customHeight="1">
      <c r="A583" s="21"/>
      <c r="B583" s="32"/>
      <c r="C583" s="71"/>
      <c r="D583" s="15"/>
      <c r="E583" s="21"/>
      <c r="F583" s="21"/>
      <c r="G583" s="32"/>
      <c r="H583" s="32"/>
      <c r="I583" s="32"/>
      <c r="J583" s="32"/>
      <c r="K583" s="32"/>
    </row>
    <row r="584" ht="15.75" hidden="1" customHeight="1">
      <c r="A584" s="21"/>
      <c r="B584" s="32"/>
      <c r="C584" s="71"/>
      <c r="D584" s="15"/>
      <c r="E584" s="21"/>
      <c r="F584" s="21"/>
      <c r="G584" s="32"/>
      <c r="H584" s="32"/>
      <c r="I584" s="32"/>
      <c r="J584" s="32"/>
      <c r="K584" s="32"/>
    </row>
    <row r="585" ht="15.75" hidden="1" customHeight="1">
      <c r="A585" s="21"/>
      <c r="B585" s="32"/>
      <c r="C585" s="71"/>
      <c r="D585" s="15"/>
      <c r="E585" s="21"/>
      <c r="F585" s="21"/>
      <c r="G585" s="32"/>
      <c r="H585" s="32"/>
      <c r="I585" s="32"/>
      <c r="J585" s="32"/>
      <c r="K585" s="32"/>
    </row>
    <row r="586" ht="15.75" hidden="1" customHeight="1">
      <c r="A586" s="21"/>
      <c r="B586" s="32"/>
      <c r="C586" s="71"/>
      <c r="D586" s="15"/>
      <c r="E586" s="21"/>
      <c r="F586" s="21"/>
      <c r="G586" s="32"/>
      <c r="H586" s="32"/>
      <c r="I586" s="32"/>
      <c r="J586" s="32"/>
      <c r="K586" s="32"/>
    </row>
    <row r="587" ht="15.75" hidden="1" customHeight="1">
      <c r="A587" s="21"/>
      <c r="B587" s="32"/>
      <c r="C587" s="71"/>
      <c r="D587" s="15"/>
      <c r="E587" s="21"/>
      <c r="F587" s="21"/>
      <c r="G587" s="32"/>
      <c r="H587" s="32"/>
      <c r="I587" s="32"/>
      <c r="J587" s="32"/>
      <c r="K587" s="32"/>
    </row>
    <row r="588" ht="15.75" hidden="1" customHeight="1">
      <c r="A588" s="21"/>
      <c r="B588" s="32"/>
      <c r="C588" s="71"/>
      <c r="D588" s="15"/>
      <c r="E588" s="21"/>
      <c r="F588" s="21"/>
      <c r="G588" s="32"/>
      <c r="H588" s="32"/>
      <c r="I588" s="32"/>
      <c r="J588" s="32"/>
      <c r="K588" s="32"/>
    </row>
    <row r="589" ht="15.75" hidden="1" customHeight="1">
      <c r="A589" s="21"/>
      <c r="B589" s="32"/>
      <c r="C589" s="71"/>
      <c r="D589" s="15"/>
      <c r="E589" s="21"/>
      <c r="F589" s="21"/>
      <c r="G589" s="32"/>
      <c r="H589" s="32"/>
      <c r="I589" s="32"/>
      <c r="J589" s="32"/>
      <c r="K589" s="32"/>
    </row>
    <row r="590" ht="15.75" hidden="1" customHeight="1">
      <c r="A590" s="21"/>
      <c r="B590" s="32"/>
      <c r="C590" s="71"/>
      <c r="D590" s="15"/>
      <c r="E590" s="21"/>
      <c r="F590" s="21"/>
      <c r="G590" s="32"/>
      <c r="H590" s="32"/>
      <c r="I590" s="32"/>
      <c r="J590" s="32"/>
      <c r="K590" s="32"/>
    </row>
    <row r="591" ht="15.75" hidden="1" customHeight="1">
      <c r="A591" s="21"/>
      <c r="B591" s="32"/>
      <c r="C591" s="71"/>
      <c r="D591" s="15"/>
      <c r="E591" s="21"/>
      <c r="F591" s="21"/>
      <c r="G591" s="32"/>
      <c r="H591" s="32"/>
      <c r="I591" s="32"/>
      <c r="J591" s="32"/>
      <c r="K591" s="32"/>
    </row>
    <row r="592" ht="15.75" hidden="1" customHeight="1">
      <c r="A592" s="21"/>
      <c r="B592" s="32"/>
      <c r="C592" s="71"/>
      <c r="D592" s="15"/>
      <c r="E592" s="21"/>
      <c r="F592" s="21"/>
      <c r="G592" s="32"/>
      <c r="H592" s="32"/>
      <c r="I592" s="32"/>
      <c r="J592" s="32"/>
      <c r="K592" s="32"/>
    </row>
    <row r="593" ht="15.75" hidden="1" customHeight="1">
      <c r="A593" s="21"/>
      <c r="B593" s="32"/>
      <c r="C593" s="71"/>
      <c r="D593" s="15"/>
      <c r="E593" s="21"/>
      <c r="F593" s="21"/>
      <c r="G593" s="32"/>
      <c r="H593" s="32"/>
      <c r="I593" s="32"/>
      <c r="J593" s="32"/>
      <c r="K593" s="32"/>
    </row>
    <row r="594" ht="15.75" hidden="1" customHeight="1">
      <c r="A594" s="21"/>
      <c r="B594" s="32"/>
      <c r="C594" s="71"/>
      <c r="D594" s="15"/>
      <c r="E594" s="21"/>
      <c r="F594" s="21"/>
      <c r="G594" s="32"/>
      <c r="H594" s="32"/>
      <c r="I594" s="32"/>
      <c r="J594" s="32"/>
      <c r="K594" s="32"/>
    </row>
    <row r="595" ht="15.75" hidden="1" customHeight="1">
      <c r="A595" s="21"/>
      <c r="B595" s="32"/>
      <c r="C595" s="71"/>
      <c r="D595" s="15"/>
      <c r="E595" s="21"/>
      <c r="F595" s="21"/>
      <c r="G595" s="32"/>
      <c r="H595" s="32"/>
      <c r="I595" s="32"/>
      <c r="J595" s="32"/>
      <c r="K595" s="32"/>
    </row>
    <row r="596" ht="15.75" hidden="1" customHeight="1">
      <c r="A596" s="21"/>
      <c r="B596" s="32"/>
      <c r="C596" s="71"/>
      <c r="D596" s="15"/>
      <c r="E596" s="21"/>
      <c r="F596" s="21"/>
      <c r="G596" s="32"/>
      <c r="H596" s="32"/>
      <c r="I596" s="32"/>
      <c r="J596" s="32"/>
      <c r="K596" s="32"/>
    </row>
    <row r="597" ht="15.75" hidden="1" customHeight="1">
      <c r="A597" s="21"/>
      <c r="B597" s="32"/>
      <c r="C597" s="71"/>
      <c r="D597" s="15"/>
      <c r="E597" s="21"/>
      <c r="F597" s="21"/>
      <c r="G597" s="32"/>
      <c r="H597" s="32"/>
      <c r="I597" s="32"/>
      <c r="J597" s="32"/>
      <c r="K597" s="32"/>
    </row>
    <row r="598" ht="15.75" hidden="1" customHeight="1">
      <c r="A598" s="21"/>
      <c r="B598" s="32"/>
      <c r="C598" s="71"/>
      <c r="D598" s="15"/>
      <c r="E598" s="21"/>
      <c r="F598" s="21"/>
      <c r="G598" s="32"/>
      <c r="H598" s="32"/>
      <c r="I598" s="32"/>
      <c r="J598" s="32"/>
      <c r="K598" s="32"/>
    </row>
    <row r="599" ht="15.75" hidden="1" customHeight="1">
      <c r="A599" s="21"/>
      <c r="B599" s="32"/>
      <c r="C599" s="71"/>
      <c r="D599" s="15"/>
      <c r="E599" s="21"/>
      <c r="F599" s="21"/>
      <c r="G599" s="32"/>
      <c r="H599" s="32"/>
      <c r="I599" s="32"/>
      <c r="J599" s="32"/>
      <c r="K599" s="32"/>
    </row>
    <row r="600" ht="15.75" hidden="1" customHeight="1">
      <c r="A600" s="21"/>
      <c r="B600" s="32"/>
      <c r="C600" s="71"/>
      <c r="D600" s="15"/>
      <c r="E600" s="21"/>
      <c r="F600" s="21"/>
      <c r="G600" s="32"/>
      <c r="H600" s="32"/>
      <c r="I600" s="32"/>
      <c r="J600" s="32"/>
      <c r="K600" s="32"/>
    </row>
    <row r="601" ht="15.75" hidden="1" customHeight="1">
      <c r="A601" s="21"/>
      <c r="B601" s="32"/>
      <c r="C601" s="71"/>
      <c r="D601" s="15"/>
      <c r="E601" s="21"/>
      <c r="F601" s="21"/>
      <c r="G601" s="32"/>
      <c r="H601" s="32"/>
      <c r="I601" s="32"/>
      <c r="J601" s="32"/>
      <c r="K601" s="32"/>
    </row>
    <row r="602" ht="15.75" hidden="1" customHeight="1">
      <c r="A602" s="21"/>
      <c r="B602" s="32"/>
      <c r="C602" s="71"/>
      <c r="D602" s="15"/>
      <c r="E602" s="21"/>
      <c r="F602" s="21"/>
      <c r="G602" s="32"/>
      <c r="H602" s="32"/>
      <c r="I602" s="32"/>
      <c r="J602" s="32"/>
      <c r="K602" s="32"/>
    </row>
    <row r="603" ht="15.75" hidden="1" customHeight="1">
      <c r="A603" s="21"/>
      <c r="B603" s="32"/>
      <c r="C603" s="71"/>
      <c r="D603" s="15"/>
      <c r="E603" s="21"/>
      <c r="F603" s="21"/>
      <c r="G603" s="32"/>
      <c r="H603" s="32"/>
      <c r="I603" s="32"/>
      <c r="J603" s="32"/>
      <c r="K603" s="32"/>
    </row>
    <row r="604" ht="15.75" hidden="1" customHeight="1">
      <c r="A604" s="21"/>
      <c r="B604" s="32"/>
      <c r="C604" s="71"/>
      <c r="D604" s="15"/>
      <c r="E604" s="21"/>
      <c r="F604" s="21"/>
      <c r="G604" s="32"/>
      <c r="H604" s="32"/>
      <c r="I604" s="32"/>
      <c r="J604" s="32"/>
      <c r="K604" s="32"/>
    </row>
    <row r="605" ht="15.75" hidden="1" customHeight="1">
      <c r="A605" s="21"/>
      <c r="B605" s="32"/>
      <c r="C605" s="71"/>
      <c r="D605" s="15"/>
      <c r="E605" s="21"/>
      <c r="F605" s="21"/>
      <c r="G605" s="32"/>
      <c r="H605" s="32"/>
      <c r="I605" s="32"/>
      <c r="J605" s="32"/>
      <c r="K605" s="32"/>
    </row>
    <row r="606" ht="15.75" hidden="1" customHeight="1">
      <c r="A606" s="21"/>
      <c r="B606" s="32"/>
      <c r="C606" s="71"/>
      <c r="D606" s="15"/>
      <c r="E606" s="21"/>
      <c r="F606" s="21"/>
      <c r="G606" s="32"/>
      <c r="H606" s="32"/>
      <c r="I606" s="32"/>
      <c r="J606" s="32"/>
      <c r="K606" s="32"/>
    </row>
    <row r="607" ht="15.75" hidden="1" customHeight="1">
      <c r="A607" s="21"/>
      <c r="B607" s="32"/>
      <c r="C607" s="71"/>
      <c r="D607" s="15"/>
      <c r="E607" s="21"/>
      <c r="F607" s="21"/>
      <c r="G607" s="32"/>
      <c r="H607" s="32"/>
      <c r="I607" s="32"/>
      <c r="J607" s="32"/>
      <c r="K607" s="32"/>
    </row>
    <row r="608" ht="15.75" hidden="1" customHeight="1">
      <c r="A608" s="21"/>
      <c r="B608" s="32"/>
      <c r="C608" s="71"/>
      <c r="D608" s="15"/>
      <c r="E608" s="21"/>
      <c r="F608" s="21"/>
      <c r="G608" s="32"/>
      <c r="H608" s="32"/>
      <c r="I608" s="32"/>
      <c r="J608" s="32"/>
      <c r="K608" s="32"/>
    </row>
    <row r="609" ht="15.75" hidden="1" customHeight="1">
      <c r="A609" s="21"/>
      <c r="B609" s="32"/>
      <c r="C609" s="71"/>
      <c r="D609" s="15"/>
      <c r="E609" s="21"/>
      <c r="F609" s="21"/>
      <c r="G609" s="32"/>
      <c r="H609" s="32"/>
      <c r="I609" s="32"/>
      <c r="J609" s="32"/>
      <c r="K609" s="32"/>
    </row>
    <row r="610" ht="15.75" hidden="1" customHeight="1">
      <c r="A610" s="21"/>
      <c r="B610" s="32"/>
      <c r="C610" s="71"/>
      <c r="D610" s="15"/>
      <c r="E610" s="21"/>
      <c r="F610" s="21"/>
      <c r="G610" s="32"/>
      <c r="H610" s="32"/>
      <c r="I610" s="32"/>
      <c r="J610" s="32"/>
      <c r="K610" s="32"/>
    </row>
    <row r="611" ht="15.75" hidden="1" customHeight="1">
      <c r="A611" s="21"/>
      <c r="B611" s="32"/>
      <c r="C611" s="71"/>
      <c r="D611" s="15"/>
      <c r="E611" s="21"/>
      <c r="F611" s="21"/>
      <c r="G611" s="32"/>
      <c r="H611" s="32"/>
      <c r="I611" s="32"/>
      <c r="J611" s="32"/>
      <c r="K611" s="32"/>
    </row>
    <row r="612" ht="15.75" hidden="1" customHeight="1">
      <c r="A612" s="21"/>
      <c r="B612" s="32"/>
      <c r="C612" s="71"/>
      <c r="D612" s="15"/>
      <c r="E612" s="21"/>
      <c r="F612" s="21"/>
      <c r="G612" s="32"/>
      <c r="H612" s="32"/>
      <c r="I612" s="32"/>
      <c r="J612" s="32"/>
      <c r="K612" s="32"/>
    </row>
    <row r="613" ht="15.75" hidden="1" customHeight="1">
      <c r="A613" s="21"/>
      <c r="B613" s="32"/>
      <c r="C613" s="71"/>
      <c r="D613" s="15"/>
      <c r="E613" s="21"/>
      <c r="F613" s="21"/>
      <c r="G613" s="32"/>
      <c r="H613" s="32"/>
      <c r="I613" s="32"/>
      <c r="J613" s="32"/>
      <c r="K613" s="32"/>
    </row>
    <row r="614" ht="15.75" hidden="1" customHeight="1">
      <c r="A614" s="21"/>
      <c r="B614" s="32"/>
      <c r="C614" s="71"/>
      <c r="D614" s="15"/>
      <c r="E614" s="21"/>
      <c r="F614" s="21"/>
      <c r="G614" s="32"/>
      <c r="H614" s="32"/>
      <c r="I614" s="32"/>
      <c r="J614" s="32"/>
      <c r="K614" s="32"/>
    </row>
    <row r="615" ht="15.75" hidden="1" customHeight="1">
      <c r="A615" s="21"/>
      <c r="B615" s="32"/>
      <c r="C615" s="71"/>
      <c r="D615" s="15"/>
      <c r="E615" s="21"/>
      <c r="F615" s="21"/>
      <c r="G615" s="32"/>
      <c r="H615" s="32"/>
      <c r="I615" s="32"/>
      <c r="J615" s="32"/>
      <c r="K615" s="32"/>
    </row>
    <row r="616" ht="15.75" hidden="1" customHeight="1">
      <c r="A616" s="21"/>
      <c r="B616" s="32"/>
      <c r="C616" s="71"/>
      <c r="D616" s="15"/>
      <c r="E616" s="21"/>
      <c r="F616" s="21"/>
      <c r="G616" s="32"/>
      <c r="H616" s="32"/>
      <c r="I616" s="32"/>
      <c r="J616" s="32"/>
      <c r="K616" s="32"/>
    </row>
    <row r="617" ht="15.75" hidden="1" customHeight="1">
      <c r="A617" s="21"/>
      <c r="B617" s="32"/>
      <c r="C617" s="71"/>
      <c r="D617" s="15"/>
      <c r="E617" s="21"/>
      <c r="F617" s="21"/>
      <c r="G617" s="32"/>
      <c r="H617" s="32"/>
      <c r="I617" s="32"/>
      <c r="J617" s="32"/>
      <c r="K617" s="32"/>
    </row>
    <row r="618" ht="15.75" hidden="1" customHeight="1">
      <c r="A618" s="21"/>
      <c r="B618" s="32"/>
      <c r="C618" s="71"/>
      <c r="D618" s="15"/>
      <c r="E618" s="21"/>
      <c r="F618" s="21"/>
      <c r="G618" s="32"/>
      <c r="H618" s="32"/>
      <c r="I618" s="32"/>
      <c r="J618" s="32"/>
      <c r="K618" s="32"/>
    </row>
    <row r="619" ht="15.75" hidden="1" customHeight="1">
      <c r="A619" s="21"/>
      <c r="B619" s="32"/>
      <c r="C619" s="71"/>
      <c r="D619" s="15"/>
      <c r="E619" s="21"/>
      <c r="F619" s="21"/>
      <c r="G619" s="32"/>
      <c r="H619" s="32"/>
      <c r="I619" s="32"/>
      <c r="J619" s="32"/>
      <c r="K619" s="32"/>
    </row>
    <row r="620" ht="15.75" hidden="1" customHeight="1">
      <c r="A620" s="21"/>
      <c r="B620" s="32"/>
      <c r="C620" s="71"/>
      <c r="D620" s="15"/>
      <c r="E620" s="21"/>
      <c r="F620" s="21"/>
      <c r="G620" s="32"/>
      <c r="H620" s="32"/>
      <c r="I620" s="32"/>
      <c r="J620" s="32"/>
      <c r="K620" s="32"/>
    </row>
    <row r="621" ht="15.75" hidden="1" customHeight="1">
      <c r="A621" s="21"/>
      <c r="B621" s="32"/>
      <c r="C621" s="71"/>
      <c r="D621" s="15"/>
      <c r="E621" s="21"/>
      <c r="F621" s="21"/>
      <c r="G621" s="32"/>
      <c r="H621" s="32"/>
      <c r="I621" s="32"/>
      <c r="J621" s="32"/>
      <c r="K621" s="32"/>
    </row>
    <row r="622" ht="15.75" hidden="1" customHeight="1">
      <c r="A622" s="21"/>
      <c r="B622" s="32"/>
      <c r="C622" s="71"/>
      <c r="D622" s="15"/>
      <c r="E622" s="21"/>
      <c r="F622" s="21"/>
      <c r="G622" s="32"/>
      <c r="H622" s="32"/>
      <c r="I622" s="32"/>
      <c r="J622" s="32"/>
      <c r="K622" s="32"/>
    </row>
    <row r="623" ht="15.75" hidden="1" customHeight="1">
      <c r="A623" s="21"/>
      <c r="B623" s="32"/>
      <c r="C623" s="71"/>
      <c r="D623" s="15"/>
      <c r="E623" s="21"/>
      <c r="F623" s="21"/>
      <c r="G623" s="32"/>
      <c r="H623" s="32"/>
      <c r="I623" s="32"/>
      <c r="J623" s="32"/>
      <c r="K623" s="32"/>
    </row>
    <row r="624" ht="15.75" hidden="1" customHeight="1">
      <c r="A624" s="21"/>
      <c r="B624" s="32"/>
      <c r="C624" s="71"/>
      <c r="D624" s="15"/>
      <c r="E624" s="21"/>
      <c r="F624" s="21"/>
      <c r="G624" s="32"/>
      <c r="H624" s="32"/>
      <c r="I624" s="32"/>
      <c r="J624" s="32"/>
      <c r="K624" s="32"/>
    </row>
    <row r="625" ht="15.75" hidden="1" customHeight="1">
      <c r="A625" s="21"/>
      <c r="B625" s="32"/>
      <c r="C625" s="71"/>
      <c r="D625" s="15"/>
      <c r="E625" s="21"/>
      <c r="F625" s="21"/>
      <c r="G625" s="32"/>
      <c r="H625" s="32"/>
      <c r="I625" s="32"/>
      <c r="J625" s="32"/>
      <c r="K625" s="32"/>
    </row>
    <row r="626" ht="15.75" hidden="1" customHeight="1">
      <c r="A626" s="21"/>
      <c r="B626" s="32"/>
      <c r="C626" s="71"/>
      <c r="D626" s="15"/>
      <c r="E626" s="21"/>
      <c r="F626" s="21"/>
      <c r="G626" s="32"/>
      <c r="H626" s="32"/>
      <c r="I626" s="32"/>
      <c r="J626" s="32"/>
      <c r="K626" s="32"/>
    </row>
    <row r="627" ht="15.75" hidden="1" customHeight="1">
      <c r="A627" s="21"/>
      <c r="B627" s="32"/>
      <c r="C627" s="71"/>
      <c r="D627" s="15"/>
      <c r="E627" s="21"/>
      <c r="F627" s="21"/>
      <c r="G627" s="32"/>
      <c r="H627" s="32"/>
      <c r="I627" s="32"/>
      <c r="J627" s="32"/>
      <c r="K627" s="32"/>
    </row>
    <row r="628" ht="15.75" hidden="1" customHeight="1">
      <c r="A628" s="21"/>
      <c r="B628" s="32"/>
      <c r="C628" s="71"/>
      <c r="D628" s="15"/>
      <c r="E628" s="21"/>
      <c r="F628" s="21"/>
      <c r="G628" s="32"/>
      <c r="H628" s="32"/>
      <c r="I628" s="32"/>
      <c r="J628" s="32"/>
      <c r="K628" s="32"/>
    </row>
    <row r="629" ht="15.75" hidden="1" customHeight="1">
      <c r="A629" s="21"/>
      <c r="B629" s="32"/>
      <c r="C629" s="71"/>
      <c r="D629" s="15"/>
      <c r="E629" s="21"/>
      <c r="F629" s="21"/>
      <c r="G629" s="32"/>
      <c r="H629" s="32"/>
      <c r="I629" s="32"/>
      <c r="J629" s="32"/>
      <c r="K629" s="32"/>
    </row>
    <row r="630" ht="15.75" hidden="1" customHeight="1">
      <c r="A630" s="21"/>
      <c r="B630" s="32"/>
      <c r="C630" s="71"/>
      <c r="D630" s="15"/>
      <c r="E630" s="21"/>
      <c r="F630" s="21"/>
      <c r="G630" s="32"/>
      <c r="H630" s="32"/>
      <c r="I630" s="32"/>
      <c r="J630" s="32"/>
      <c r="K630" s="32"/>
    </row>
    <row r="631" ht="15.75" hidden="1" customHeight="1">
      <c r="A631" s="21"/>
      <c r="B631" s="32"/>
      <c r="C631" s="71"/>
      <c r="D631" s="15"/>
      <c r="E631" s="21"/>
      <c r="F631" s="21"/>
      <c r="G631" s="32"/>
      <c r="H631" s="32"/>
      <c r="I631" s="32"/>
      <c r="J631" s="32"/>
      <c r="K631" s="32"/>
    </row>
    <row r="632" ht="15.75" hidden="1" customHeight="1">
      <c r="A632" s="21"/>
      <c r="B632" s="32"/>
      <c r="C632" s="71"/>
      <c r="D632" s="15"/>
      <c r="E632" s="21"/>
      <c r="F632" s="21"/>
      <c r="G632" s="32"/>
      <c r="H632" s="32"/>
      <c r="I632" s="32"/>
      <c r="J632" s="32"/>
      <c r="K632" s="32"/>
    </row>
    <row r="633" ht="15.75" hidden="1" customHeight="1">
      <c r="A633" s="21"/>
      <c r="B633" s="32"/>
      <c r="C633" s="71"/>
      <c r="D633" s="15"/>
      <c r="E633" s="21"/>
      <c r="F633" s="21"/>
      <c r="G633" s="32"/>
      <c r="H633" s="32"/>
      <c r="I633" s="32"/>
      <c r="J633" s="32"/>
      <c r="K633" s="32"/>
    </row>
    <row r="634" ht="15.75" hidden="1" customHeight="1">
      <c r="A634" s="21"/>
      <c r="B634" s="32"/>
      <c r="C634" s="71"/>
      <c r="D634" s="15"/>
      <c r="E634" s="21"/>
      <c r="F634" s="21"/>
      <c r="G634" s="32"/>
      <c r="H634" s="32"/>
      <c r="I634" s="32"/>
      <c r="J634" s="32"/>
      <c r="K634" s="32"/>
    </row>
    <row r="635" ht="15.75" hidden="1" customHeight="1">
      <c r="A635" s="21"/>
      <c r="B635" s="32"/>
      <c r="C635" s="71"/>
      <c r="D635" s="15"/>
      <c r="E635" s="21"/>
      <c r="F635" s="21"/>
      <c r="G635" s="32"/>
      <c r="H635" s="32"/>
      <c r="I635" s="32"/>
      <c r="J635" s="32"/>
      <c r="K635" s="32"/>
    </row>
    <row r="636" ht="15.75" hidden="1" customHeight="1">
      <c r="A636" s="21"/>
      <c r="B636" s="32"/>
      <c r="C636" s="71"/>
      <c r="D636" s="15"/>
      <c r="E636" s="21"/>
      <c r="F636" s="21"/>
      <c r="G636" s="32"/>
      <c r="H636" s="32"/>
      <c r="I636" s="32"/>
      <c r="J636" s="32"/>
      <c r="K636" s="32"/>
    </row>
    <row r="637" ht="15.75" hidden="1" customHeight="1">
      <c r="A637" s="21"/>
      <c r="B637" s="32"/>
      <c r="C637" s="71"/>
      <c r="D637" s="15"/>
      <c r="E637" s="21"/>
      <c r="F637" s="21"/>
      <c r="G637" s="32"/>
      <c r="H637" s="32"/>
      <c r="I637" s="32"/>
      <c r="J637" s="32"/>
      <c r="K637" s="32"/>
    </row>
    <row r="638" ht="15.75" hidden="1" customHeight="1">
      <c r="A638" s="21"/>
      <c r="B638" s="32"/>
      <c r="C638" s="71"/>
      <c r="D638" s="15"/>
      <c r="E638" s="21"/>
      <c r="F638" s="21"/>
      <c r="G638" s="32"/>
      <c r="H638" s="32"/>
      <c r="I638" s="32"/>
      <c r="J638" s="32"/>
      <c r="K638" s="32"/>
    </row>
    <row r="639" ht="15.75" hidden="1" customHeight="1">
      <c r="A639" s="21"/>
      <c r="B639" s="32"/>
      <c r="C639" s="71"/>
      <c r="D639" s="15"/>
      <c r="E639" s="21"/>
      <c r="F639" s="21"/>
      <c r="G639" s="32"/>
      <c r="H639" s="32"/>
      <c r="I639" s="32"/>
      <c r="J639" s="32"/>
      <c r="K639" s="32"/>
    </row>
    <row r="640" ht="15.75" hidden="1" customHeight="1">
      <c r="A640" s="21"/>
      <c r="B640" s="32"/>
      <c r="C640" s="71"/>
      <c r="D640" s="15"/>
      <c r="E640" s="21"/>
      <c r="F640" s="21"/>
      <c r="G640" s="32"/>
      <c r="H640" s="32"/>
      <c r="I640" s="32"/>
      <c r="J640" s="32"/>
      <c r="K640" s="32"/>
    </row>
    <row r="641" ht="15.75" hidden="1" customHeight="1">
      <c r="A641" s="21"/>
      <c r="B641" s="32"/>
      <c r="C641" s="71"/>
      <c r="D641" s="15"/>
      <c r="E641" s="21"/>
      <c r="F641" s="21"/>
      <c r="G641" s="32"/>
      <c r="H641" s="32"/>
      <c r="I641" s="32"/>
      <c r="J641" s="32"/>
      <c r="K641" s="32"/>
    </row>
    <row r="642" ht="15.75" hidden="1" customHeight="1">
      <c r="A642" s="21"/>
      <c r="B642" s="32"/>
      <c r="C642" s="71"/>
      <c r="D642" s="15"/>
      <c r="E642" s="21"/>
      <c r="F642" s="21"/>
      <c r="G642" s="32"/>
      <c r="H642" s="32"/>
      <c r="I642" s="32"/>
      <c r="J642" s="32"/>
      <c r="K642" s="32"/>
    </row>
    <row r="643" ht="15.75" hidden="1" customHeight="1">
      <c r="A643" s="21"/>
      <c r="B643" s="32"/>
      <c r="C643" s="71"/>
      <c r="D643" s="15"/>
      <c r="E643" s="21"/>
      <c r="F643" s="21"/>
      <c r="G643" s="32"/>
      <c r="H643" s="32"/>
      <c r="I643" s="32"/>
      <c r="J643" s="32"/>
      <c r="K643" s="32"/>
    </row>
    <row r="644" ht="15.75" hidden="1" customHeight="1">
      <c r="A644" s="21"/>
      <c r="B644" s="32"/>
      <c r="C644" s="71"/>
      <c r="D644" s="15"/>
      <c r="E644" s="21"/>
      <c r="F644" s="21"/>
      <c r="G644" s="32"/>
      <c r="H644" s="32"/>
      <c r="I644" s="32"/>
      <c r="J644" s="32"/>
      <c r="K644" s="32"/>
    </row>
    <row r="645" ht="15.75" hidden="1" customHeight="1">
      <c r="A645" s="21"/>
      <c r="B645" s="32"/>
      <c r="C645" s="71"/>
      <c r="D645" s="15"/>
      <c r="E645" s="21"/>
      <c r="F645" s="21"/>
      <c r="G645" s="32"/>
      <c r="H645" s="32"/>
      <c r="I645" s="32"/>
      <c r="J645" s="32"/>
      <c r="K645" s="32"/>
    </row>
    <row r="646" ht="15.75" hidden="1" customHeight="1">
      <c r="A646" s="21"/>
      <c r="B646" s="32"/>
      <c r="C646" s="71"/>
      <c r="D646" s="15"/>
      <c r="E646" s="21"/>
      <c r="F646" s="21"/>
      <c r="G646" s="32"/>
      <c r="H646" s="32"/>
      <c r="I646" s="32"/>
      <c r="J646" s="32"/>
      <c r="K646" s="32"/>
    </row>
    <row r="647" ht="15.75" hidden="1" customHeight="1">
      <c r="A647" s="21"/>
      <c r="B647" s="32"/>
      <c r="C647" s="71"/>
      <c r="D647" s="15"/>
      <c r="E647" s="21"/>
      <c r="F647" s="21"/>
      <c r="G647" s="32"/>
      <c r="H647" s="32"/>
      <c r="I647" s="32"/>
      <c r="J647" s="32"/>
      <c r="K647" s="32"/>
    </row>
    <row r="648" ht="15.75" hidden="1" customHeight="1">
      <c r="A648" s="21"/>
      <c r="B648" s="32"/>
      <c r="C648" s="71"/>
      <c r="D648" s="15"/>
      <c r="E648" s="21"/>
      <c r="F648" s="21"/>
      <c r="G648" s="32"/>
      <c r="H648" s="32"/>
      <c r="I648" s="32"/>
      <c r="J648" s="32"/>
      <c r="K648" s="32"/>
    </row>
    <row r="649" ht="15.75" hidden="1" customHeight="1">
      <c r="A649" s="21"/>
      <c r="B649" s="32"/>
      <c r="C649" s="71"/>
      <c r="D649" s="15"/>
      <c r="E649" s="21"/>
      <c r="F649" s="21"/>
      <c r="G649" s="32"/>
      <c r="H649" s="32"/>
      <c r="I649" s="32"/>
      <c r="J649" s="32"/>
      <c r="K649" s="32"/>
    </row>
    <row r="650" ht="15.75" hidden="1" customHeight="1">
      <c r="A650" s="21"/>
      <c r="B650" s="32"/>
      <c r="C650" s="71"/>
      <c r="D650" s="15"/>
      <c r="E650" s="21"/>
      <c r="F650" s="21"/>
      <c r="G650" s="32"/>
      <c r="H650" s="32"/>
      <c r="I650" s="32"/>
      <c r="J650" s="32"/>
      <c r="K650" s="32"/>
    </row>
    <row r="651" ht="15.75" hidden="1" customHeight="1">
      <c r="A651" s="21"/>
      <c r="B651" s="32"/>
      <c r="C651" s="71"/>
      <c r="D651" s="15"/>
      <c r="E651" s="21"/>
      <c r="F651" s="21"/>
      <c r="G651" s="32"/>
      <c r="H651" s="32"/>
      <c r="I651" s="32"/>
      <c r="J651" s="32"/>
      <c r="K651" s="32"/>
    </row>
    <row r="652" ht="15.75" hidden="1" customHeight="1">
      <c r="A652" s="21"/>
      <c r="B652" s="32"/>
      <c r="C652" s="71"/>
      <c r="D652" s="15"/>
      <c r="E652" s="21"/>
      <c r="F652" s="21"/>
      <c r="G652" s="32"/>
      <c r="H652" s="32"/>
      <c r="I652" s="32"/>
      <c r="J652" s="32"/>
      <c r="K652" s="32"/>
    </row>
    <row r="653" ht="15.75" hidden="1" customHeight="1">
      <c r="A653" s="21"/>
      <c r="B653" s="32"/>
      <c r="C653" s="71"/>
      <c r="D653" s="15"/>
      <c r="E653" s="21"/>
      <c r="F653" s="21"/>
      <c r="G653" s="32"/>
      <c r="H653" s="32"/>
      <c r="I653" s="32"/>
      <c r="J653" s="32"/>
      <c r="K653" s="32"/>
    </row>
    <row r="654" ht="15.75" hidden="1" customHeight="1">
      <c r="A654" s="21"/>
      <c r="B654" s="32"/>
      <c r="C654" s="71"/>
      <c r="D654" s="15"/>
      <c r="E654" s="21"/>
      <c r="F654" s="21"/>
      <c r="G654" s="32"/>
      <c r="H654" s="32"/>
      <c r="I654" s="32"/>
      <c r="J654" s="32"/>
      <c r="K654" s="32"/>
    </row>
    <row r="655" ht="15.75" hidden="1" customHeight="1">
      <c r="A655" s="21"/>
      <c r="B655" s="32"/>
      <c r="C655" s="71"/>
      <c r="D655" s="15"/>
      <c r="E655" s="21"/>
      <c r="F655" s="21"/>
      <c r="G655" s="32"/>
      <c r="H655" s="32"/>
      <c r="I655" s="32"/>
      <c r="J655" s="32"/>
      <c r="K655" s="32"/>
    </row>
    <row r="656" ht="15.75" hidden="1" customHeight="1">
      <c r="A656" s="21"/>
      <c r="B656" s="32"/>
      <c r="C656" s="71"/>
      <c r="D656" s="15"/>
      <c r="E656" s="21"/>
      <c r="F656" s="21"/>
      <c r="G656" s="32"/>
      <c r="H656" s="32"/>
      <c r="I656" s="32"/>
      <c r="J656" s="32"/>
      <c r="K656" s="32"/>
    </row>
    <row r="657" ht="15.75" hidden="1" customHeight="1">
      <c r="A657" s="21"/>
      <c r="B657" s="32"/>
      <c r="C657" s="71"/>
      <c r="D657" s="15"/>
      <c r="E657" s="21"/>
      <c r="F657" s="21"/>
      <c r="G657" s="32"/>
      <c r="H657" s="32"/>
      <c r="I657" s="32"/>
      <c r="J657" s="32"/>
      <c r="K657" s="32"/>
    </row>
    <row r="658" ht="15.75" hidden="1" customHeight="1">
      <c r="A658" s="21"/>
      <c r="B658" s="32"/>
      <c r="C658" s="71"/>
      <c r="D658" s="15"/>
      <c r="E658" s="21"/>
      <c r="F658" s="21"/>
      <c r="G658" s="32"/>
      <c r="H658" s="32"/>
      <c r="I658" s="32"/>
      <c r="J658" s="32"/>
      <c r="K658" s="32"/>
    </row>
    <row r="659" ht="15.75" hidden="1" customHeight="1">
      <c r="A659" s="21"/>
      <c r="B659" s="32"/>
      <c r="C659" s="71"/>
      <c r="D659" s="15"/>
      <c r="E659" s="21"/>
      <c r="F659" s="21"/>
      <c r="G659" s="32"/>
      <c r="H659" s="32"/>
      <c r="I659" s="32"/>
      <c r="J659" s="32"/>
      <c r="K659" s="32"/>
    </row>
    <row r="660" ht="15.75" hidden="1" customHeight="1">
      <c r="A660" s="21"/>
      <c r="B660" s="32"/>
      <c r="C660" s="71"/>
      <c r="D660" s="15"/>
      <c r="E660" s="21"/>
      <c r="F660" s="21"/>
      <c r="G660" s="32"/>
      <c r="H660" s="32"/>
      <c r="I660" s="32"/>
      <c r="J660" s="32"/>
      <c r="K660" s="32"/>
    </row>
    <row r="661" ht="15.75" hidden="1" customHeight="1">
      <c r="A661" s="21"/>
      <c r="B661" s="32"/>
      <c r="C661" s="71"/>
      <c r="D661" s="15"/>
      <c r="E661" s="21"/>
      <c r="F661" s="21"/>
      <c r="G661" s="32"/>
      <c r="H661" s="32"/>
      <c r="I661" s="32"/>
      <c r="J661" s="32"/>
      <c r="K661" s="32"/>
    </row>
    <row r="662" ht="15.75" hidden="1" customHeight="1">
      <c r="A662" s="21"/>
      <c r="B662" s="32"/>
      <c r="C662" s="71"/>
      <c r="D662" s="15"/>
      <c r="E662" s="21"/>
      <c r="F662" s="21"/>
      <c r="G662" s="32"/>
      <c r="H662" s="32"/>
      <c r="I662" s="32"/>
      <c r="J662" s="32"/>
      <c r="K662" s="32"/>
    </row>
    <row r="663" ht="15.75" hidden="1" customHeight="1">
      <c r="A663" s="21"/>
      <c r="B663" s="32"/>
      <c r="C663" s="71"/>
      <c r="D663" s="15"/>
      <c r="E663" s="21"/>
      <c r="F663" s="21"/>
      <c r="G663" s="32"/>
      <c r="H663" s="32"/>
      <c r="I663" s="32"/>
      <c r="J663" s="32"/>
      <c r="K663" s="32"/>
    </row>
    <row r="664" ht="15.75" hidden="1" customHeight="1">
      <c r="A664" s="21"/>
      <c r="B664" s="32"/>
      <c r="C664" s="71"/>
      <c r="D664" s="15"/>
      <c r="E664" s="21"/>
      <c r="F664" s="21"/>
      <c r="G664" s="32"/>
      <c r="H664" s="32"/>
      <c r="I664" s="32"/>
      <c r="J664" s="32"/>
      <c r="K664" s="32"/>
    </row>
    <row r="665" ht="15.75" hidden="1" customHeight="1">
      <c r="A665" s="21"/>
      <c r="B665" s="32"/>
      <c r="C665" s="71"/>
      <c r="D665" s="15"/>
      <c r="E665" s="21"/>
      <c r="F665" s="21"/>
      <c r="G665" s="32"/>
      <c r="H665" s="32"/>
      <c r="I665" s="32"/>
      <c r="J665" s="32"/>
      <c r="K665" s="32"/>
    </row>
    <row r="666" ht="15.75" hidden="1" customHeight="1">
      <c r="A666" s="21"/>
      <c r="B666" s="32"/>
      <c r="C666" s="71"/>
      <c r="D666" s="15"/>
      <c r="E666" s="21"/>
      <c r="F666" s="21"/>
      <c r="G666" s="32"/>
      <c r="H666" s="32"/>
      <c r="I666" s="32"/>
      <c r="J666" s="32"/>
      <c r="K666" s="32"/>
    </row>
    <row r="667" ht="15.75" hidden="1" customHeight="1">
      <c r="A667" s="21"/>
      <c r="B667" s="32"/>
      <c r="C667" s="71"/>
      <c r="D667" s="15"/>
      <c r="E667" s="21"/>
      <c r="F667" s="21"/>
      <c r="G667" s="32"/>
      <c r="H667" s="32"/>
      <c r="I667" s="32"/>
      <c r="J667" s="32"/>
      <c r="K667" s="32"/>
    </row>
    <row r="668" ht="15.75" hidden="1" customHeight="1">
      <c r="A668" s="21"/>
      <c r="B668" s="32"/>
      <c r="C668" s="71"/>
      <c r="D668" s="15"/>
      <c r="E668" s="21"/>
      <c r="F668" s="21"/>
      <c r="G668" s="32"/>
      <c r="H668" s="32"/>
      <c r="I668" s="32"/>
      <c r="J668" s="32"/>
      <c r="K668" s="32"/>
    </row>
    <row r="669" ht="15.75" hidden="1" customHeight="1">
      <c r="A669" s="21"/>
      <c r="B669" s="32"/>
      <c r="C669" s="71"/>
      <c r="D669" s="15"/>
      <c r="E669" s="21"/>
      <c r="F669" s="21"/>
      <c r="G669" s="32"/>
      <c r="H669" s="32"/>
      <c r="I669" s="32"/>
      <c r="J669" s="32"/>
      <c r="K669" s="32"/>
    </row>
    <row r="670" ht="15.75" hidden="1" customHeight="1">
      <c r="A670" s="21"/>
      <c r="B670" s="32"/>
      <c r="C670" s="71"/>
      <c r="D670" s="15"/>
      <c r="E670" s="21"/>
      <c r="F670" s="21"/>
      <c r="G670" s="32"/>
      <c r="H670" s="32"/>
      <c r="I670" s="32"/>
      <c r="J670" s="32"/>
      <c r="K670" s="32"/>
    </row>
    <row r="671" ht="15.75" hidden="1" customHeight="1">
      <c r="A671" s="21"/>
      <c r="B671" s="32"/>
      <c r="C671" s="71"/>
      <c r="D671" s="15"/>
      <c r="E671" s="21"/>
      <c r="F671" s="21"/>
      <c r="G671" s="32"/>
      <c r="H671" s="32"/>
      <c r="I671" s="32"/>
      <c r="J671" s="32"/>
      <c r="K671" s="32"/>
    </row>
    <row r="672" ht="15.75" hidden="1" customHeight="1">
      <c r="A672" s="21"/>
      <c r="B672" s="32"/>
      <c r="C672" s="71"/>
      <c r="D672" s="15"/>
      <c r="E672" s="21"/>
      <c r="F672" s="21"/>
      <c r="G672" s="32"/>
      <c r="H672" s="32"/>
      <c r="I672" s="32"/>
      <c r="J672" s="32"/>
      <c r="K672" s="32"/>
    </row>
    <row r="673" ht="15.75" hidden="1" customHeight="1">
      <c r="A673" s="21"/>
      <c r="B673" s="32"/>
      <c r="C673" s="71"/>
      <c r="D673" s="15"/>
      <c r="E673" s="21"/>
      <c r="F673" s="21"/>
      <c r="G673" s="32"/>
      <c r="H673" s="32"/>
      <c r="I673" s="32"/>
      <c r="J673" s="32"/>
      <c r="K673" s="32"/>
    </row>
    <row r="674" ht="15.75" hidden="1" customHeight="1">
      <c r="A674" s="21"/>
      <c r="B674" s="32"/>
      <c r="C674" s="71"/>
      <c r="D674" s="15"/>
      <c r="E674" s="21"/>
      <c r="F674" s="21"/>
      <c r="G674" s="32"/>
      <c r="H674" s="32"/>
      <c r="I674" s="32"/>
      <c r="J674" s="32"/>
      <c r="K674" s="32"/>
    </row>
    <row r="675" ht="15.75" hidden="1" customHeight="1">
      <c r="A675" s="21"/>
      <c r="B675" s="32"/>
      <c r="C675" s="71"/>
      <c r="D675" s="15"/>
      <c r="E675" s="21"/>
      <c r="F675" s="21"/>
      <c r="G675" s="32"/>
      <c r="H675" s="32"/>
      <c r="I675" s="32"/>
      <c r="J675" s="32"/>
      <c r="K675" s="32"/>
    </row>
    <row r="676" ht="15.75" hidden="1" customHeight="1">
      <c r="A676" s="21"/>
      <c r="B676" s="32"/>
      <c r="C676" s="71"/>
      <c r="D676" s="15"/>
      <c r="E676" s="21"/>
      <c r="F676" s="21"/>
      <c r="G676" s="32"/>
      <c r="H676" s="32"/>
      <c r="I676" s="32"/>
      <c r="J676" s="32"/>
      <c r="K676" s="32"/>
    </row>
    <row r="677" ht="15.75" hidden="1" customHeight="1">
      <c r="A677" s="21"/>
      <c r="B677" s="32"/>
      <c r="C677" s="71"/>
      <c r="D677" s="15"/>
      <c r="E677" s="21"/>
      <c r="F677" s="21"/>
      <c r="G677" s="32"/>
      <c r="H677" s="32"/>
      <c r="I677" s="32"/>
      <c r="J677" s="32"/>
      <c r="K677" s="32"/>
    </row>
    <row r="678" ht="15.75" hidden="1" customHeight="1">
      <c r="A678" s="21"/>
      <c r="B678" s="32"/>
      <c r="C678" s="71"/>
      <c r="D678" s="15"/>
      <c r="E678" s="21"/>
      <c r="F678" s="21"/>
      <c r="G678" s="32"/>
      <c r="H678" s="32"/>
      <c r="I678" s="32"/>
      <c r="J678" s="32"/>
      <c r="K678" s="32"/>
    </row>
    <row r="679" ht="15.75" hidden="1" customHeight="1">
      <c r="A679" s="21"/>
      <c r="B679" s="32"/>
      <c r="C679" s="71"/>
      <c r="D679" s="15"/>
      <c r="E679" s="21"/>
      <c r="F679" s="21"/>
      <c r="G679" s="32"/>
      <c r="H679" s="32"/>
      <c r="I679" s="32"/>
      <c r="J679" s="32"/>
      <c r="K679" s="32"/>
    </row>
    <row r="680" ht="15.75" hidden="1" customHeight="1">
      <c r="A680" s="21"/>
      <c r="B680" s="32"/>
      <c r="C680" s="71"/>
      <c r="D680" s="15"/>
      <c r="E680" s="21"/>
      <c r="F680" s="21"/>
      <c r="G680" s="32"/>
      <c r="H680" s="32"/>
      <c r="I680" s="32"/>
      <c r="J680" s="32"/>
      <c r="K680" s="32"/>
    </row>
    <row r="681" ht="15.75" hidden="1" customHeight="1">
      <c r="A681" s="21"/>
      <c r="B681" s="32"/>
      <c r="C681" s="71"/>
      <c r="D681" s="15"/>
      <c r="E681" s="21"/>
      <c r="F681" s="21"/>
      <c r="G681" s="32"/>
      <c r="H681" s="32"/>
      <c r="I681" s="32"/>
      <c r="J681" s="32"/>
      <c r="K681" s="32"/>
    </row>
    <row r="682" ht="15.75" hidden="1" customHeight="1">
      <c r="A682" s="21"/>
      <c r="B682" s="32"/>
      <c r="C682" s="71"/>
      <c r="D682" s="15"/>
      <c r="E682" s="21"/>
      <c r="F682" s="21"/>
      <c r="G682" s="32"/>
      <c r="H682" s="32"/>
      <c r="I682" s="32"/>
      <c r="J682" s="32"/>
      <c r="K682" s="32"/>
    </row>
    <row r="683" ht="15.75" hidden="1" customHeight="1">
      <c r="A683" s="21"/>
      <c r="B683" s="32"/>
      <c r="C683" s="71"/>
      <c r="D683" s="15"/>
      <c r="E683" s="21"/>
      <c r="F683" s="21"/>
      <c r="G683" s="32"/>
      <c r="H683" s="32"/>
      <c r="I683" s="32"/>
      <c r="J683" s="32"/>
      <c r="K683" s="32"/>
    </row>
    <row r="684" ht="15.75" hidden="1" customHeight="1">
      <c r="A684" s="21"/>
      <c r="B684" s="32"/>
      <c r="C684" s="71"/>
      <c r="D684" s="15"/>
      <c r="E684" s="21"/>
      <c r="F684" s="21"/>
      <c r="G684" s="32"/>
      <c r="H684" s="32"/>
      <c r="I684" s="32"/>
      <c r="J684" s="32"/>
      <c r="K684" s="32"/>
    </row>
    <row r="685" ht="15.75" hidden="1" customHeight="1">
      <c r="A685" s="21"/>
      <c r="B685" s="32"/>
      <c r="C685" s="71"/>
      <c r="D685" s="15"/>
      <c r="E685" s="21"/>
      <c r="F685" s="21"/>
      <c r="G685" s="32"/>
      <c r="H685" s="32"/>
      <c r="I685" s="32"/>
      <c r="J685" s="32"/>
      <c r="K685" s="32"/>
    </row>
    <row r="686" ht="15.75" hidden="1" customHeight="1">
      <c r="A686" s="21"/>
      <c r="B686" s="32"/>
      <c r="C686" s="71"/>
      <c r="D686" s="15"/>
      <c r="E686" s="21"/>
      <c r="F686" s="21"/>
      <c r="G686" s="32"/>
      <c r="H686" s="32"/>
      <c r="I686" s="32"/>
      <c r="J686" s="32"/>
      <c r="K686" s="32"/>
    </row>
    <row r="687" ht="15.75" hidden="1" customHeight="1">
      <c r="A687" s="21"/>
      <c r="B687" s="32"/>
      <c r="C687" s="71"/>
      <c r="D687" s="15"/>
      <c r="E687" s="21"/>
      <c r="F687" s="21"/>
      <c r="G687" s="32"/>
      <c r="H687" s="32"/>
      <c r="I687" s="32"/>
      <c r="J687" s="32"/>
      <c r="K687" s="32"/>
    </row>
    <row r="688" ht="15.75" hidden="1" customHeight="1">
      <c r="A688" s="21"/>
      <c r="B688" s="32"/>
      <c r="C688" s="71"/>
      <c r="D688" s="15"/>
      <c r="E688" s="21"/>
      <c r="F688" s="21"/>
      <c r="G688" s="32"/>
      <c r="H688" s="32"/>
      <c r="I688" s="32"/>
      <c r="J688" s="32"/>
      <c r="K688" s="32"/>
    </row>
    <row r="689" ht="15.75" hidden="1" customHeight="1">
      <c r="A689" s="21"/>
      <c r="B689" s="32"/>
      <c r="C689" s="71"/>
      <c r="D689" s="15"/>
      <c r="E689" s="21"/>
      <c r="F689" s="21"/>
      <c r="G689" s="32"/>
      <c r="H689" s="32"/>
      <c r="I689" s="32"/>
      <c r="J689" s="32"/>
      <c r="K689" s="32"/>
    </row>
    <row r="690" ht="15.75" hidden="1" customHeight="1">
      <c r="A690" s="21"/>
      <c r="B690" s="32"/>
      <c r="C690" s="71"/>
      <c r="D690" s="15"/>
      <c r="E690" s="21"/>
      <c r="F690" s="21"/>
      <c r="G690" s="32"/>
      <c r="H690" s="32"/>
      <c r="I690" s="32"/>
      <c r="J690" s="32"/>
      <c r="K690" s="32"/>
    </row>
    <row r="691" ht="15.75" hidden="1" customHeight="1">
      <c r="A691" s="21"/>
      <c r="B691" s="32"/>
      <c r="C691" s="71"/>
      <c r="D691" s="15"/>
      <c r="E691" s="21"/>
      <c r="F691" s="21"/>
      <c r="G691" s="32"/>
      <c r="H691" s="32"/>
      <c r="I691" s="32"/>
      <c r="J691" s="32"/>
      <c r="K691" s="32"/>
    </row>
    <row r="692" ht="15.75" hidden="1" customHeight="1">
      <c r="A692" s="21"/>
      <c r="B692" s="32"/>
      <c r="C692" s="71"/>
      <c r="D692" s="15"/>
      <c r="E692" s="21"/>
      <c r="F692" s="21"/>
      <c r="G692" s="32"/>
      <c r="H692" s="32"/>
      <c r="I692" s="32"/>
      <c r="J692" s="32"/>
      <c r="K692" s="32"/>
    </row>
    <row r="693" ht="15.75" hidden="1" customHeight="1">
      <c r="A693" s="21"/>
      <c r="B693" s="32"/>
      <c r="C693" s="71"/>
      <c r="D693" s="15"/>
      <c r="E693" s="21"/>
      <c r="F693" s="21"/>
      <c r="G693" s="32"/>
      <c r="H693" s="32"/>
      <c r="I693" s="32"/>
      <c r="J693" s="32"/>
      <c r="K693" s="32"/>
    </row>
    <row r="694" ht="15.75" hidden="1" customHeight="1">
      <c r="A694" s="21"/>
      <c r="B694" s="32"/>
      <c r="C694" s="71"/>
      <c r="D694" s="15"/>
      <c r="E694" s="21"/>
      <c r="F694" s="21"/>
      <c r="G694" s="32"/>
      <c r="H694" s="32"/>
      <c r="I694" s="32"/>
      <c r="J694" s="32"/>
      <c r="K694" s="32"/>
    </row>
    <row r="695" ht="15.75" hidden="1" customHeight="1">
      <c r="A695" s="21"/>
      <c r="B695" s="32"/>
      <c r="C695" s="71"/>
      <c r="D695" s="15"/>
      <c r="E695" s="21"/>
      <c r="F695" s="21"/>
      <c r="G695" s="32"/>
      <c r="H695" s="32"/>
      <c r="I695" s="32"/>
      <c r="J695" s="32"/>
      <c r="K695" s="32"/>
    </row>
    <row r="696" ht="15.75" hidden="1" customHeight="1">
      <c r="A696" s="21"/>
      <c r="B696" s="32"/>
      <c r="C696" s="71"/>
      <c r="D696" s="15"/>
      <c r="E696" s="21"/>
      <c r="F696" s="21"/>
      <c r="G696" s="32"/>
      <c r="H696" s="32"/>
      <c r="I696" s="32"/>
      <c r="J696" s="32"/>
      <c r="K696" s="32"/>
    </row>
    <row r="697" ht="15.75" hidden="1" customHeight="1">
      <c r="A697" s="21"/>
      <c r="B697" s="32"/>
      <c r="C697" s="71"/>
      <c r="D697" s="15"/>
      <c r="E697" s="21"/>
      <c r="F697" s="21"/>
      <c r="G697" s="32"/>
      <c r="H697" s="32"/>
      <c r="I697" s="32"/>
      <c r="J697" s="32"/>
      <c r="K697" s="32"/>
    </row>
    <row r="698" ht="15.75" hidden="1" customHeight="1">
      <c r="A698" s="21"/>
      <c r="B698" s="32"/>
      <c r="C698" s="71"/>
      <c r="D698" s="15"/>
      <c r="E698" s="21"/>
      <c r="F698" s="21"/>
      <c r="G698" s="32"/>
      <c r="H698" s="32"/>
      <c r="I698" s="32"/>
      <c r="J698" s="32"/>
      <c r="K698" s="32"/>
    </row>
    <row r="699" ht="15.75" hidden="1" customHeight="1">
      <c r="A699" s="21"/>
      <c r="B699" s="32"/>
      <c r="C699" s="71"/>
      <c r="D699" s="15"/>
      <c r="E699" s="21"/>
      <c r="F699" s="21"/>
      <c r="G699" s="32"/>
      <c r="H699" s="32"/>
      <c r="I699" s="32"/>
      <c r="J699" s="32"/>
      <c r="K699" s="32"/>
    </row>
    <row r="700" ht="15.75" hidden="1" customHeight="1">
      <c r="A700" s="21"/>
      <c r="B700" s="32"/>
      <c r="C700" s="71"/>
      <c r="D700" s="15"/>
      <c r="E700" s="21"/>
      <c r="F700" s="21"/>
      <c r="G700" s="32"/>
      <c r="H700" s="32"/>
      <c r="I700" s="32"/>
      <c r="J700" s="32"/>
      <c r="K700" s="32"/>
    </row>
    <row r="701" ht="15.75" hidden="1" customHeight="1">
      <c r="A701" s="21"/>
      <c r="B701" s="32"/>
      <c r="C701" s="71"/>
      <c r="D701" s="15"/>
      <c r="E701" s="21"/>
      <c r="F701" s="21"/>
      <c r="G701" s="32"/>
      <c r="H701" s="32"/>
      <c r="I701" s="32"/>
      <c r="J701" s="32"/>
      <c r="K701" s="32"/>
    </row>
    <row r="702" ht="15.75" hidden="1" customHeight="1">
      <c r="A702" s="21"/>
      <c r="B702" s="32"/>
      <c r="C702" s="71"/>
      <c r="D702" s="15"/>
      <c r="E702" s="21"/>
      <c r="F702" s="21"/>
      <c r="G702" s="32"/>
      <c r="H702" s="32"/>
      <c r="I702" s="32"/>
      <c r="J702" s="32"/>
      <c r="K702" s="32"/>
    </row>
    <row r="703" ht="15.75" hidden="1" customHeight="1">
      <c r="A703" s="21"/>
      <c r="B703" s="32"/>
      <c r="C703" s="71"/>
      <c r="D703" s="15"/>
      <c r="E703" s="21"/>
      <c r="F703" s="21"/>
      <c r="G703" s="32"/>
      <c r="H703" s="32"/>
      <c r="I703" s="32"/>
      <c r="J703" s="32"/>
      <c r="K703" s="32"/>
    </row>
    <row r="704" ht="15.75" hidden="1" customHeight="1">
      <c r="A704" s="21"/>
      <c r="B704" s="32"/>
      <c r="C704" s="71"/>
      <c r="D704" s="15"/>
      <c r="E704" s="21"/>
      <c r="F704" s="21"/>
      <c r="G704" s="32"/>
      <c r="H704" s="32"/>
      <c r="I704" s="32"/>
      <c r="J704" s="32"/>
      <c r="K704" s="32"/>
    </row>
    <row r="705" ht="15.75" hidden="1" customHeight="1">
      <c r="A705" s="21"/>
      <c r="B705" s="32"/>
      <c r="C705" s="71"/>
      <c r="D705" s="15"/>
      <c r="E705" s="21"/>
      <c r="F705" s="21"/>
      <c r="G705" s="32"/>
      <c r="H705" s="32"/>
      <c r="I705" s="32"/>
      <c r="J705" s="32"/>
      <c r="K705" s="32"/>
    </row>
    <row r="706" ht="15.75" hidden="1" customHeight="1">
      <c r="A706" s="21"/>
      <c r="B706" s="32"/>
      <c r="C706" s="71"/>
      <c r="D706" s="15"/>
      <c r="E706" s="21"/>
      <c r="F706" s="21"/>
      <c r="G706" s="32"/>
      <c r="H706" s="32"/>
      <c r="I706" s="32"/>
      <c r="J706" s="32"/>
      <c r="K706" s="32"/>
    </row>
    <row r="707" ht="15.75" hidden="1" customHeight="1">
      <c r="A707" s="21"/>
      <c r="B707" s="32"/>
      <c r="C707" s="71"/>
      <c r="D707" s="15"/>
      <c r="E707" s="21"/>
      <c r="F707" s="21"/>
      <c r="G707" s="32"/>
      <c r="H707" s="32"/>
      <c r="I707" s="32"/>
      <c r="J707" s="32"/>
      <c r="K707" s="32"/>
    </row>
    <row r="708" ht="15.75" hidden="1" customHeight="1">
      <c r="A708" s="21"/>
      <c r="B708" s="32"/>
      <c r="C708" s="71"/>
      <c r="D708" s="15"/>
      <c r="E708" s="21"/>
      <c r="F708" s="21"/>
      <c r="G708" s="32"/>
      <c r="H708" s="32"/>
      <c r="I708" s="32"/>
      <c r="J708" s="32"/>
      <c r="K708" s="32"/>
    </row>
    <row r="709" ht="15.75" hidden="1" customHeight="1">
      <c r="A709" s="21"/>
      <c r="B709" s="32"/>
      <c r="C709" s="71"/>
      <c r="D709" s="15"/>
      <c r="E709" s="21"/>
      <c r="F709" s="21"/>
      <c r="G709" s="32"/>
      <c r="H709" s="32"/>
      <c r="I709" s="32"/>
      <c r="J709" s="32"/>
      <c r="K709" s="32"/>
    </row>
    <row r="710" ht="15.75" hidden="1" customHeight="1">
      <c r="A710" s="21"/>
      <c r="B710" s="32"/>
      <c r="C710" s="71"/>
      <c r="D710" s="15"/>
      <c r="E710" s="21"/>
      <c r="F710" s="21"/>
      <c r="G710" s="32"/>
      <c r="H710" s="32"/>
      <c r="I710" s="32"/>
      <c r="J710" s="32"/>
      <c r="K710" s="32"/>
    </row>
    <row r="711" ht="15.75" hidden="1" customHeight="1">
      <c r="A711" s="21"/>
      <c r="B711" s="32"/>
      <c r="C711" s="71"/>
      <c r="D711" s="15"/>
      <c r="E711" s="21"/>
      <c r="F711" s="21"/>
      <c r="G711" s="32"/>
      <c r="H711" s="32"/>
      <c r="I711" s="32"/>
      <c r="J711" s="32"/>
      <c r="K711" s="32"/>
    </row>
    <row r="712" ht="15.75" hidden="1" customHeight="1">
      <c r="A712" s="21"/>
      <c r="B712" s="32"/>
      <c r="C712" s="71"/>
      <c r="D712" s="15"/>
      <c r="E712" s="21"/>
      <c r="F712" s="21"/>
      <c r="G712" s="32"/>
      <c r="H712" s="32"/>
      <c r="I712" s="32"/>
      <c r="J712" s="32"/>
      <c r="K712" s="32"/>
    </row>
    <row r="713" ht="15.75" hidden="1" customHeight="1">
      <c r="A713" s="21"/>
      <c r="B713" s="32"/>
      <c r="C713" s="71"/>
      <c r="D713" s="15"/>
      <c r="E713" s="21"/>
      <c r="F713" s="21"/>
      <c r="G713" s="32"/>
      <c r="H713" s="32"/>
      <c r="I713" s="32"/>
      <c r="J713" s="32"/>
      <c r="K713" s="32"/>
    </row>
    <row r="714" ht="15.75" hidden="1" customHeight="1">
      <c r="A714" s="21"/>
      <c r="B714" s="32"/>
      <c r="C714" s="71"/>
      <c r="D714" s="15"/>
      <c r="E714" s="21"/>
      <c r="F714" s="21"/>
      <c r="G714" s="32"/>
      <c r="H714" s="32"/>
      <c r="I714" s="32"/>
      <c r="J714" s="32"/>
      <c r="K714" s="32"/>
    </row>
    <row r="715" ht="15.75" hidden="1" customHeight="1">
      <c r="A715" s="21"/>
      <c r="B715" s="32"/>
      <c r="C715" s="71"/>
      <c r="D715" s="15"/>
      <c r="E715" s="21"/>
      <c r="F715" s="21"/>
      <c r="G715" s="32"/>
      <c r="H715" s="32"/>
      <c r="I715" s="32"/>
      <c r="J715" s="32"/>
      <c r="K715" s="32"/>
    </row>
    <row r="716" ht="15.75" hidden="1" customHeight="1">
      <c r="A716" s="21"/>
      <c r="B716" s="32"/>
      <c r="C716" s="71"/>
      <c r="D716" s="15"/>
      <c r="E716" s="21"/>
      <c r="F716" s="21"/>
      <c r="G716" s="32"/>
      <c r="H716" s="32"/>
      <c r="I716" s="32"/>
      <c r="J716" s="32"/>
      <c r="K716" s="32"/>
    </row>
    <row r="717" ht="15.75" hidden="1" customHeight="1">
      <c r="A717" s="21"/>
      <c r="B717" s="32"/>
      <c r="C717" s="71"/>
      <c r="D717" s="15"/>
      <c r="E717" s="21"/>
      <c r="F717" s="21"/>
      <c r="G717" s="32"/>
      <c r="H717" s="32"/>
      <c r="I717" s="32"/>
      <c r="J717" s="32"/>
      <c r="K717" s="32"/>
    </row>
    <row r="718" ht="15.75" hidden="1" customHeight="1">
      <c r="A718" s="21"/>
      <c r="B718" s="32"/>
      <c r="C718" s="71"/>
      <c r="D718" s="15"/>
      <c r="E718" s="21"/>
      <c r="F718" s="21"/>
      <c r="G718" s="32"/>
      <c r="H718" s="32"/>
      <c r="I718" s="32"/>
      <c r="J718" s="32"/>
      <c r="K718" s="32"/>
    </row>
    <row r="719" ht="15.75" hidden="1" customHeight="1">
      <c r="A719" s="21"/>
      <c r="B719" s="32"/>
      <c r="C719" s="71"/>
      <c r="D719" s="15"/>
      <c r="E719" s="21"/>
      <c r="F719" s="21"/>
      <c r="G719" s="32"/>
      <c r="H719" s="32"/>
      <c r="I719" s="32"/>
      <c r="J719" s="32"/>
      <c r="K719" s="32"/>
    </row>
    <row r="720" ht="15.75" hidden="1" customHeight="1">
      <c r="A720" s="21"/>
      <c r="B720" s="32"/>
      <c r="C720" s="71"/>
      <c r="D720" s="15"/>
      <c r="E720" s="21"/>
      <c r="F720" s="21"/>
      <c r="G720" s="32"/>
      <c r="H720" s="32"/>
      <c r="I720" s="32"/>
      <c r="J720" s="32"/>
      <c r="K720" s="32"/>
    </row>
    <row r="721" ht="15.75" hidden="1" customHeight="1">
      <c r="A721" s="21"/>
      <c r="B721" s="32"/>
      <c r="C721" s="71"/>
      <c r="D721" s="15"/>
      <c r="E721" s="21"/>
      <c r="F721" s="21"/>
      <c r="G721" s="32"/>
      <c r="H721" s="32"/>
      <c r="I721" s="32"/>
      <c r="J721" s="32"/>
      <c r="K721" s="32"/>
    </row>
    <row r="722" ht="15.75" hidden="1" customHeight="1">
      <c r="A722" s="21"/>
      <c r="B722" s="32"/>
      <c r="C722" s="71"/>
      <c r="D722" s="15"/>
      <c r="E722" s="21"/>
      <c r="F722" s="21"/>
      <c r="G722" s="32"/>
      <c r="H722" s="32"/>
      <c r="I722" s="32"/>
      <c r="J722" s="32"/>
      <c r="K722" s="32"/>
    </row>
    <row r="723" ht="15.75" hidden="1" customHeight="1">
      <c r="A723" s="21"/>
      <c r="B723" s="32"/>
      <c r="C723" s="71"/>
      <c r="D723" s="15"/>
      <c r="E723" s="21"/>
      <c r="F723" s="21"/>
      <c r="G723" s="32"/>
      <c r="H723" s="32"/>
      <c r="I723" s="32"/>
      <c r="J723" s="32"/>
      <c r="K723" s="32"/>
    </row>
    <row r="724" ht="15.75" hidden="1" customHeight="1">
      <c r="A724" s="21"/>
      <c r="B724" s="32"/>
      <c r="C724" s="71"/>
      <c r="D724" s="15"/>
      <c r="E724" s="21"/>
      <c r="F724" s="21"/>
      <c r="G724" s="32"/>
      <c r="H724" s="32"/>
      <c r="I724" s="32"/>
      <c r="J724" s="32"/>
      <c r="K724" s="32"/>
    </row>
    <row r="725" ht="15.75" hidden="1" customHeight="1">
      <c r="A725" s="21"/>
      <c r="B725" s="32"/>
      <c r="C725" s="71"/>
      <c r="D725" s="15"/>
      <c r="E725" s="21"/>
      <c r="F725" s="21"/>
      <c r="G725" s="32"/>
      <c r="H725" s="32"/>
      <c r="I725" s="32"/>
      <c r="J725" s="32"/>
      <c r="K725" s="32"/>
    </row>
    <row r="726" ht="15.75" hidden="1" customHeight="1">
      <c r="A726" s="21"/>
      <c r="B726" s="32"/>
      <c r="C726" s="71"/>
      <c r="D726" s="15"/>
      <c r="E726" s="21"/>
      <c r="F726" s="21"/>
      <c r="G726" s="32"/>
      <c r="H726" s="32"/>
      <c r="I726" s="32"/>
      <c r="J726" s="32"/>
      <c r="K726" s="32"/>
    </row>
    <row r="727" ht="15.75" hidden="1" customHeight="1">
      <c r="A727" s="21"/>
      <c r="B727" s="32"/>
      <c r="C727" s="71"/>
      <c r="D727" s="15"/>
      <c r="E727" s="21"/>
      <c r="F727" s="21"/>
      <c r="G727" s="32"/>
      <c r="H727" s="32"/>
      <c r="I727" s="32"/>
      <c r="J727" s="32"/>
      <c r="K727" s="32"/>
    </row>
    <row r="728" ht="15.75" hidden="1" customHeight="1">
      <c r="A728" s="21"/>
      <c r="B728" s="32"/>
      <c r="C728" s="71"/>
      <c r="D728" s="15"/>
      <c r="E728" s="21"/>
      <c r="F728" s="21"/>
      <c r="G728" s="32"/>
      <c r="H728" s="32"/>
      <c r="I728" s="32"/>
      <c r="J728" s="32"/>
      <c r="K728" s="32"/>
    </row>
    <row r="729" ht="15.75" hidden="1" customHeight="1">
      <c r="A729" s="21"/>
      <c r="B729" s="32"/>
      <c r="C729" s="71"/>
      <c r="D729" s="15"/>
      <c r="E729" s="21"/>
      <c r="F729" s="21"/>
      <c r="G729" s="32"/>
      <c r="H729" s="32"/>
      <c r="I729" s="32"/>
      <c r="J729" s="32"/>
      <c r="K729" s="32"/>
    </row>
    <row r="730" ht="15.75" hidden="1" customHeight="1">
      <c r="A730" s="21"/>
      <c r="B730" s="32"/>
      <c r="C730" s="71"/>
      <c r="D730" s="15"/>
      <c r="E730" s="21"/>
      <c r="F730" s="21"/>
      <c r="G730" s="32"/>
      <c r="H730" s="32"/>
      <c r="I730" s="32"/>
      <c r="J730" s="32"/>
      <c r="K730" s="32"/>
    </row>
    <row r="731" ht="15.75" hidden="1" customHeight="1">
      <c r="A731" s="21"/>
      <c r="B731" s="32"/>
      <c r="C731" s="71"/>
      <c r="D731" s="15"/>
      <c r="E731" s="21"/>
      <c r="F731" s="21"/>
      <c r="G731" s="32"/>
      <c r="H731" s="32"/>
      <c r="I731" s="32"/>
      <c r="J731" s="32"/>
      <c r="K731" s="32"/>
    </row>
    <row r="732" ht="15.75" hidden="1" customHeight="1">
      <c r="A732" s="21"/>
      <c r="B732" s="32"/>
      <c r="C732" s="71"/>
      <c r="D732" s="15"/>
      <c r="E732" s="21"/>
      <c r="F732" s="21"/>
      <c r="G732" s="32"/>
      <c r="H732" s="32"/>
      <c r="I732" s="32"/>
      <c r="J732" s="32"/>
      <c r="K732" s="32"/>
    </row>
    <row r="733" ht="15.75" hidden="1" customHeight="1">
      <c r="A733" s="21"/>
      <c r="B733" s="32"/>
      <c r="C733" s="71"/>
      <c r="D733" s="15"/>
      <c r="E733" s="21"/>
      <c r="F733" s="21"/>
      <c r="G733" s="32"/>
      <c r="H733" s="32"/>
      <c r="I733" s="32"/>
      <c r="J733" s="32"/>
      <c r="K733" s="32"/>
    </row>
    <row r="734" ht="15.75" hidden="1" customHeight="1">
      <c r="A734" s="21"/>
      <c r="B734" s="32"/>
      <c r="C734" s="71"/>
      <c r="D734" s="15"/>
      <c r="E734" s="21"/>
      <c r="F734" s="21"/>
      <c r="G734" s="32"/>
      <c r="H734" s="32"/>
      <c r="I734" s="32"/>
      <c r="J734" s="32"/>
      <c r="K734" s="32"/>
    </row>
    <row r="735" ht="15.75" hidden="1" customHeight="1">
      <c r="A735" s="21"/>
      <c r="B735" s="32"/>
      <c r="C735" s="71"/>
      <c r="D735" s="15"/>
      <c r="E735" s="21"/>
      <c r="F735" s="21"/>
      <c r="G735" s="32"/>
      <c r="H735" s="32"/>
      <c r="I735" s="32"/>
      <c r="J735" s="32"/>
      <c r="K735" s="32"/>
    </row>
    <row r="736" ht="15.75" hidden="1" customHeight="1">
      <c r="A736" s="21"/>
      <c r="B736" s="32"/>
      <c r="C736" s="71"/>
      <c r="D736" s="15"/>
      <c r="E736" s="21"/>
      <c r="F736" s="21"/>
      <c r="G736" s="32"/>
      <c r="H736" s="32"/>
      <c r="I736" s="32"/>
      <c r="J736" s="32"/>
      <c r="K736" s="32"/>
    </row>
    <row r="737" ht="15.75" hidden="1" customHeight="1">
      <c r="A737" s="21"/>
      <c r="B737" s="32"/>
      <c r="C737" s="71"/>
      <c r="D737" s="15"/>
      <c r="E737" s="21"/>
      <c r="F737" s="21"/>
      <c r="G737" s="32"/>
      <c r="H737" s="32"/>
      <c r="I737" s="32"/>
      <c r="J737" s="32"/>
      <c r="K737" s="32"/>
    </row>
    <row r="738" ht="15.75" hidden="1" customHeight="1">
      <c r="A738" s="21"/>
      <c r="B738" s="32"/>
      <c r="C738" s="71"/>
      <c r="D738" s="15"/>
      <c r="E738" s="21"/>
      <c r="F738" s="21"/>
      <c r="G738" s="32"/>
      <c r="H738" s="32"/>
      <c r="I738" s="32"/>
      <c r="J738" s="32"/>
      <c r="K738" s="32"/>
    </row>
    <row r="739" ht="15.75" hidden="1" customHeight="1">
      <c r="A739" s="21"/>
      <c r="B739" s="32"/>
      <c r="C739" s="71"/>
      <c r="D739" s="15"/>
      <c r="E739" s="21"/>
      <c r="F739" s="21"/>
      <c r="G739" s="32"/>
      <c r="H739" s="32"/>
      <c r="I739" s="32"/>
      <c r="J739" s="32"/>
      <c r="K739" s="32"/>
    </row>
    <row r="740" ht="15.75" hidden="1" customHeight="1">
      <c r="A740" s="21"/>
      <c r="B740" s="32"/>
      <c r="C740" s="71"/>
      <c r="D740" s="15"/>
      <c r="E740" s="21"/>
      <c r="F740" s="21"/>
      <c r="G740" s="32"/>
      <c r="H740" s="32"/>
      <c r="I740" s="32"/>
      <c r="J740" s="32"/>
      <c r="K740" s="32"/>
    </row>
    <row r="741" ht="15.75" hidden="1" customHeight="1">
      <c r="A741" s="21"/>
      <c r="B741" s="32"/>
      <c r="C741" s="71"/>
      <c r="D741" s="15"/>
      <c r="E741" s="21"/>
      <c r="F741" s="21"/>
      <c r="G741" s="32"/>
      <c r="H741" s="32"/>
      <c r="I741" s="32"/>
      <c r="J741" s="32"/>
      <c r="K741" s="32"/>
    </row>
    <row r="742" ht="15.75" hidden="1" customHeight="1">
      <c r="A742" s="21"/>
      <c r="B742" s="32"/>
      <c r="C742" s="71"/>
      <c r="D742" s="15"/>
      <c r="E742" s="21"/>
      <c r="F742" s="21"/>
      <c r="G742" s="32"/>
      <c r="H742" s="32"/>
      <c r="I742" s="32"/>
      <c r="J742" s="32"/>
      <c r="K742" s="32"/>
    </row>
    <row r="743" ht="15.75" hidden="1" customHeight="1">
      <c r="A743" s="21"/>
      <c r="B743" s="32"/>
      <c r="C743" s="71"/>
      <c r="D743" s="15"/>
      <c r="E743" s="21"/>
      <c r="F743" s="21"/>
      <c r="G743" s="32"/>
      <c r="H743" s="32"/>
      <c r="I743" s="32"/>
      <c r="J743" s="32"/>
      <c r="K743" s="32"/>
    </row>
    <row r="744" ht="15.75" hidden="1" customHeight="1">
      <c r="A744" s="21"/>
      <c r="B744" s="32"/>
      <c r="C744" s="71"/>
      <c r="D744" s="15"/>
      <c r="E744" s="21"/>
      <c r="F744" s="21"/>
      <c r="G744" s="32"/>
      <c r="H744" s="32"/>
      <c r="I744" s="32"/>
      <c r="J744" s="32"/>
      <c r="K744" s="32"/>
    </row>
    <row r="745" ht="15.75" hidden="1" customHeight="1">
      <c r="A745" s="21"/>
      <c r="B745" s="32"/>
      <c r="C745" s="71"/>
      <c r="D745" s="15"/>
      <c r="E745" s="21"/>
      <c r="F745" s="21"/>
      <c r="G745" s="32"/>
      <c r="H745" s="32"/>
      <c r="I745" s="32"/>
      <c r="J745" s="32"/>
      <c r="K745" s="32"/>
    </row>
    <row r="746" ht="15.75" hidden="1" customHeight="1">
      <c r="A746" s="21"/>
      <c r="B746" s="32"/>
      <c r="C746" s="71"/>
      <c r="D746" s="15"/>
      <c r="E746" s="21"/>
      <c r="F746" s="21"/>
      <c r="G746" s="32"/>
      <c r="H746" s="32"/>
      <c r="I746" s="32"/>
      <c r="J746" s="32"/>
      <c r="K746" s="32"/>
    </row>
    <row r="747" ht="15.75" hidden="1" customHeight="1">
      <c r="A747" s="21"/>
      <c r="B747" s="32"/>
      <c r="C747" s="71"/>
      <c r="D747" s="15"/>
      <c r="E747" s="21"/>
      <c r="F747" s="21"/>
      <c r="G747" s="32"/>
      <c r="H747" s="32"/>
      <c r="I747" s="32"/>
      <c r="J747" s="32"/>
      <c r="K747" s="32"/>
    </row>
    <row r="748" ht="15.75" hidden="1" customHeight="1">
      <c r="A748" s="21"/>
      <c r="B748" s="32"/>
      <c r="C748" s="71"/>
      <c r="D748" s="15"/>
      <c r="E748" s="21"/>
      <c r="F748" s="21"/>
      <c r="G748" s="32"/>
      <c r="H748" s="32"/>
      <c r="I748" s="32"/>
      <c r="J748" s="32"/>
      <c r="K748" s="32"/>
    </row>
    <row r="749" ht="15.75" hidden="1" customHeight="1">
      <c r="A749" s="21"/>
      <c r="B749" s="32"/>
      <c r="C749" s="71"/>
      <c r="D749" s="15"/>
      <c r="E749" s="21"/>
      <c r="F749" s="21"/>
      <c r="G749" s="32"/>
      <c r="H749" s="32"/>
      <c r="I749" s="32"/>
      <c r="J749" s="32"/>
      <c r="K749" s="32"/>
    </row>
    <row r="750" ht="15.75" hidden="1" customHeight="1">
      <c r="A750" s="21"/>
      <c r="B750" s="32"/>
      <c r="C750" s="71"/>
      <c r="D750" s="15"/>
      <c r="E750" s="21"/>
      <c r="F750" s="21"/>
      <c r="G750" s="32"/>
      <c r="H750" s="32"/>
      <c r="I750" s="32"/>
      <c r="J750" s="32"/>
      <c r="K750" s="32"/>
    </row>
    <row r="751" ht="15.75" hidden="1" customHeight="1">
      <c r="A751" s="21"/>
      <c r="B751" s="32"/>
      <c r="C751" s="71"/>
      <c r="D751" s="15"/>
      <c r="E751" s="21"/>
      <c r="F751" s="21"/>
      <c r="G751" s="32"/>
      <c r="H751" s="32"/>
      <c r="I751" s="32"/>
      <c r="J751" s="32"/>
      <c r="K751" s="32"/>
    </row>
    <row r="752" ht="15.75" hidden="1" customHeight="1">
      <c r="A752" s="21"/>
      <c r="B752" s="32"/>
      <c r="C752" s="71"/>
      <c r="D752" s="15"/>
      <c r="E752" s="21"/>
      <c r="F752" s="21"/>
      <c r="G752" s="32"/>
      <c r="H752" s="32"/>
      <c r="I752" s="32"/>
      <c r="J752" s="32"/>
      <c r="K752" s="32"/>
    </row>
    <row r="753" ht="15.75" hidden="1" customHeight="1">
      <c r="A753" s="21"/>
      <c r="B753" s="32"/>
      <c r="C753" s="71"/>
      <c r="D753" s="15"/>
      <c r="E753" s="21"/>
      <c r="F753" s="21"/>
      <c r="G753" s="32"/>
      <c r="H753" s="32"/>
      <c r="I753" s="32"/>
      <c r="J753" s="32"/>
      <c r="K753" s="32"/>
    </row>
    <row r="754" ht="15.75" hidden="1" customHeight="1">
      <c r="A754" s="21"/>
      <c r="B754" s="32"/>
      <c r="C754" s="71"/>
      <c r="D754" s="15"/>
      <c r="E754" s="21"/>
      <c r="F754" s="21"/>
      <c r="G754" s="32"/>
      <c r="H754" s="32"/>
      <c r="I754" s="32"/>
      <c r="J754" s="32"/>
      <c r="K754" s="32"/>
    </row>
    <row r="755" ht="15.75" hidden="1" customHeight="1">
      <c r="A755" s="21"/>
      <c r="B755" s="32"/>
      <c r="C755" s="71"/>
      <c r="D755" s="15"/>
      <c r="E755" s="21"/>
      <c r="F755" s="21"/>
      <c r="G755" s="32"/>
      <c r="H755" s="32"/>
      <c r="I755" s="32"/>
      <c r="J755" s="32"/>
      <c r="K755" s="32"/>
    </row>
    <row r="756" ht="15.75" hidden="1" customHeight="1">
      <c r="A756" s="21"/>
      <c r="B756" s="32"/>
      <c r="C756" s="71"/>
      <c r="D756" s="15"/>
      <c r="E756" s="21"/>
      <c r="F756" s="21"/>
      <c r="G756" s="32"/>
      <c r="H756" s="32"/>
      <c r="I756" s="32"/>
      <c r="J756" s="32"/>
      <c r="K756" s="32"/>
    </row>
    <row r="757" ht="15.75" hidden="1" customHeight="1">
      <c r="A757" s="21"/>
      <c r="B757" s="32"/>
      <c r="C757" s="71"/>
      <c r="D757" s="15"/>
      <c r="E757" s="21"/>
      <c r="F757" s="21"/>
      <c r="G757" s="32"/>
      <c r="H757" s="32"/>
      <c r="I757" s="32"/>
      <c r="J757" s="32"/>
      <c r="K757" s="32"/>
    </row>
    <row r="758" ht="15.75" hidden="1" customHeight="1">
      <c r="A758" s="21"/>
      <c r="B758" s="32"/>
      <c r="C758" s="71"/>
      <c r="D758" s="15"/>
      <c r="E758" s="21"/>
      <c r="F758" s="21"/>
      <c r="G758" s="32"/>
      <c r="H758" s="32"/>
      <c r="I758" s="32"/>
      <c r="J758" s="32"/>
      <c r="K758" s="32"/>
    </row>
    <row r="759" ht="15.75" hidden="1" customHeight="1">
      <c r="A759" s="21"/>
      <c r="B759" s="32"/>
      <c r="C759" s="71"/>
      <c r="D759" s="15"/>
      <c r="E759" s="21"/>
      <c r="F759" s="21"/>
      <c r="G759" s="32"/>
      <c r="H759" s="32"/>
      <c r="I759" s="32"/>
      <c r="J759" s="32"/>
      <c r="K759" s="32"/>
    </row>
    <row r="760" ht="15.75" hidden="1" customHeight="1">
      <c r="A760" s="21"/>
      <c r="B760" s="32"/>
      <c r="C760" s="71"/>
      <c r="D760" s="15"/>
      <c r="E760" s="21"/>
      <c r="F760" s="21"/>
      <c r="G760" s="32"/>
      <c r="H760" s="32"/>
      <c r="I760" s="32"/>
      <c r="J760" s="32"/>
      <c r="K760" s="32"/>
    </row>
    <row r="761" ht="15.75" hidden="1" customHeight="1">
      <c r="A761" s="21"/>
      <c r="B761" s="32"/>
      <c r="C761" s="71"/>
      <c r="D761" s="15"/>
      <c r="E761" s="21"/>
      <c r="F761" s="21"/>
      <c r="G761" s="32"/>
      <c r="H761" s="32"/>
      <c r="I761" s="32"/>
      <c r="J761" s="32"/>
      <c r="K761" s="32"/>
    </row>
    <row r="762" ht="15.75" hidden="1" customHeight="1">
      <c r="A762" s="21"/>
      <c r="B762" s="32"/>
      <c r="C762" s="71"/>
      <c r="D762" s="15"/>
      <c r="E762" s="21"/>
      <c r="F762" s="21"/>
      <c r="G762" s="32"/>
      <c r="H762" s="32"/>
      <c r="I762" s="32"/>
      <c r="J762" s="32"/>
      <c r="K762" s="32"/>
    </row>
    <row r="763" ht="15.75" hidden="1" customHeight="1">
      <c r="A763" s="21"/>
      <c r="B763" s="32"/>
      <c r="C763" s="71"/>
      <c r="D763" s="15"/>
      <c r="E763" s="21"/>
      <c r="F763" s="21"/>
      <c r="G763" s="32"/>
      <c r="H763" s="32"/>
      <c r="I763" s="32"/>
      <c r="J763" s="32"/>
      <c r="K763" s="32"/>
    </row>
    <row r="764" ht="15.75" hidden="1" customHeight="1">
      <c r="A764" s="21"/>
      <c r="B764" s="32"/>
      <c r="C764" s="71"/>
      <c r="D764" s="15"/>
      <c r="E764" s="21"/>
      <c r="F764" s="21"/>
      <c r="G764" s="32"/>
      <c r="H764" s="32"/>
      <c r="I764" s="32"/>
      <c r="J764" s="32"/>
      <c r="K764" s="32"/>
    </row>
    <row r="765" ht="15.75" hidden="1" customHeight="1">
      <c r="A765" s="21"/>
      <c r="B765" s="32"/>
      <c r="C765" s="71"/>
      <c r="D765" s="15"/>
      <c r="E765" s="21"/>
      <c r="F765" s="21"/>
      <c r="G765" s="32"/>
      <c r="H765" s="32"/>
      <c r="I765" s="32"/>
      <c r="J765" s="32"/>
      <c r="K765" s="32"/>
    </row>
    <row r="766" ht="15.75" hidden="1" customHeight="1">
      <c r="A766" s="21"/>
      <c r="B766" s="32"/>
      <c r="C766" s="71"/>
      <c r="D766" s="15"/>
      <c r="E766" s="21"/>
      <c r="F766" s="21"/>
      <c r="G766" s="32"/>
      <c r="H766" s="32"/>
      <c r="I766" s="32"/>
      <c r="J766" s="32"/>
      <c r="K766" s="32"/>
    </row>
    <row r="767" ht="15.75" hidden="1" customHeight="1">
      <c r="A767" s="21"/>
      <c r="B767" s="32"/>
      <c r="C767" s="71"/>
      <c r="D767" s="15"/>
      <c r="E767" s="21"/>
      <c r="F767" s="21"/>
      <c r="G767" s="32"/>
      <c r="H767" s="32"/>
      <c r="I767" s="32"/>
      <c r="J767" s="32"/>
      <c r="K767" s="32"/>
    </row>
    <row r="768" ht="15.75" hidden="1" customHeight="1">
      <c r="A768" s="21"/>
      <c r="B768" s="32"/>
      <c r="C768" s="71"/>
      <c r="D768" s="15"/>
      <c r="E768" s="21"/>
      <c r="F768" s="21"/>
      <c r="G768" s="32"/>
      <c r="H768" s="32"/>
      <c r="I768" s="32"/>
      <c r="J768" s="32"/>
      <c r="K768" s="32"/>
    </row>
    <row r="769" ht="15.75" hidden="1" customHeight="1">
      <c r="A769" s="21"/>
      <c r="B769" s="32"/>
      <c r="C769" s="71"/>
      <c r="D769" s="15"/>
      <c r="E769" s="21"/>
      <c r="F769" s="21"/>
      <c r="G769" s="32"/>
      <c r="H769" s="32"/>
      <c r="I769" s="32"/>
      <c r="J769" s="32"/>
      <c r="K769" s="32"/>
    </row>
    <row r="770" ht="15.75" hidden="1" customHeight="1">
      <c r="A770" s="21"/>
      <c r="B770" s="32"/>
      <c r="C770" s="71"/>
      <c r="D770" s="15"/>
      <c r="E770" s="21"/>
      <c r="F770" s="21"/>
      <c r="G770" s="32"/>
      <c r="H770" s="32"/>
      <c r="I770" s="32"/>
      <c r="J770" s="32"/>
      <c r="K770" s="32"/>
    </row>
    <row r="771" ht="15.75" hidden="1" customHeight="1">
      <c r="A771" s="21"/>
      <c r="B771" s="32"/>
      <c r="C771" s="71"/>
      <c r="D771" s="15"/>
      <c r="E771" s="21"/>
      <c r="F771" s="21"/>
      <c r="G771" s="32"/>
      <c r="H771" s="32"/>
      <c r="I771" s="32"/>
      <c r="J771" s="32"/>
      <c r="K771" s="32"/>
    </row>
    <row r="772" ht="15.75" hidden="1" customHeight="1">
      <c r="A772" s="21"/>
      <c r="B772" s="32"/>
      <c r="C772" s="71"/>
      <c r="D772" s="15"/>
      <c r="E772" s="21"/>
      <c r="F772" s="21"/>
      <c r="G772" s="32"/>
      <c r="H772" s="32"/>
      <c r="I772" s="32"/>
      <c r="J772" s="32"/>
      <c r="K772" s="32"/>
    </row>
    <row r="773" ht="15.75" hidden="1" customHeight="1">
      <c r="A773" s="21"/>
      <c r="B773" s="32"/>
      <c r="C773" s="71"/>
      <c r="D773" s="15"/>
      <c r="E773" s="21"/>
      <c r="F773" s="21"/>
      <c r="G773" s="32"/>
      <c r="H773" s="32"/>
      <c r="I773" s="32"/>
      <c r="J773" s="32"/>
      <c r="K773" s="32"/>
    </row>
    <row r="774" ht="15.75" hidden="1" customHeight="1">
      <c r="A774" s="21"/>
      <c r="B774" s="32"/>
      <c r="C774" s="71"/>
      <c r="D774" s="15"/>
      <c r="E774" s="21"/>
      <c r="F774" s="21"/>
      <c r="G774" s="32"/>
      <c r="H774" s="32"/>
      <c r="I774" s="32"/>
      <c r="J774" s="32"/>
      <c r="K774" s="32"/>
    </row>
    <row r="775" ht="15.75" hidden="1" customHeight="1">
      <c r="A775" s="21"/>
      <c r="B775" s="32"/>
      <c r="C775" s="71"/>
      <c r="D775" s="15"/>
      <c r="E775" s="21"/>
      <c r="F775" s="21"/>
      <c r="G775" s="32"/>
      <c r="H775" s="32"/>
      <c r="I775" s="32"/>
      <c r="J775" s="32"/>
      <c r="K775" s="32"/>
    </row>
    <row r="776" ht="15.75" hidden="1" customHeight="1">
      <c r="A776" s="21"/>
      <c r="B776" s="32"/>
      <c r="C776" s="71"/>
      <c r="D776" s="15"/>
      <c r="E776" s="21"/>
      <c r="F776" s="21"/>
      <c r="G776" s="32"/>
      <c r="H776" s="32"/>
      <c r="I776" s="32"/>
      <c r="J776" s="32"/>
      <c r="K776" s="32"/>
    </row>
    <row r="777" ht="15.75" hidden="1" customHeight="1">
      <c r="A777" s="21"/>
      <c r="B777" s="32"/>
      <c r="C777" s="71"/>
      <c r="D777" s="15"/>
      <c r="E777" s="21"/>
      <c r="F777" s="21"/>
      <c r="G777" s="32"/>
      <c r="H777" s="32"/>
      <c r="I777" s="32"/>
      <c r="J777" s="32"/>
      <c r="K777" s="32"/>
    </row>
    <row r="778" ht="15.75" hidden="1" customHeight="1">
      <c r="A778" s="21"/>
      <c r="B778" s="32"/>
      <c r="C778" s="71"/>
      <c r="D778" s="15"/>
      <c r="E778" s="21"/>
      <c r="F778" s="21"/>
      <c r="G778" s="32"/>
      <c r="H778" s="32"/>
      <c r="I778" s="32"/>
      <c r="J778" s="32"/>
      <c r="K778" s="32"/>
    </row>
    <row r="779" ht="15.75" hidden="1" customHeight="1">
      <c r="A779" s="21"/>
      <c r="B779" s="32"/>
      <c r="C779" s="71"/>
      <c r="D779" s="15"/>
      <c r="E779" s="21"/>
      <c r="F779" s="21"/>
      <c r="G779" s="32"/>
      <c r="H779" s="32"/>
      <c r="I779" s="32"/>
      <c r="J779" s="32"/>
      <c r="K779" s="32"/>
    </row>
    <row r="780" ht="15.75" hidden="1" customHeight="1">
      <c r="A780" s="21"/>
      <c r="B780" s="32"/>
      <c r="C780" s="71"/>
      <c r="D780" s="15"/>
      <c r="E780" s="21"/>
      <c r="F780" s="21"/>
      <c r="G780" s="32"/>
      <c r="H780" s="32"/>
      <c r="I780" s="32"/>
      <c r="J780" s="32"/>
      <c r="K780" s="32"/>
    </row>
    <row r="781" ht="15.75" hidden="1" customHeight="1">
      <c r="A781" s="21"/>
      <c r="B781" s="32"/>
      <c r="C781" s="71"/>
      <c r="D781" s="15"/>
      <c r="E781" s="21"/>
      <c r="F781" s="21"/>
      <c r="G781" s="32"/>
      <c r="H781" s="32"/>
      <c r="I781" s="32"/>
      <c r="J781" s="32"/>
      <c r="K781" s="32"/>
    </row>
    <row r="782" ht="15.75" hidden="1" customHeight="1">
      <c r="A782" s="21"/>
      <c r="B782" s="32"/>
      <c r="C782" s="71"/>
      <c r="D782" s="15"/>
      <c r="E782" s="21"/>
      <c r="F782" s="21"/>
      <c r="G782" s="32"/>
      <c r="H782" s="32"/>
      <c r="I782" s="32"/>
      <c r="J782" s="32"/>
      <c r="K782" s="32"/>
    </row>
    <row r="783" ht="15.75" hidden="1" customHeight="1">
      <c r="A783" s="21"/>
      <c r="B783" s="32"/>
      <c r="C783" s="71"/>
      <c r="D783" s="15"/>
      <c r="E783" s="21"/>
      <c r="F783" s="21"/>
      <c r="G783" s="32"/>
      <c r="H783" s="32"/>
      <c r="I783" s="32"/>
      <c r="J783" s="32"/>
      <c r="K783" s="32"/>
    </row>
    <row r="784" ht="15.75" hidden="1" customHeight="1">
      <c r="A784" s="21"/>
      <c r="B784" s="32"/>
      <c r="C784" s="71"/>
      <c r="D784" s="15"/>
      <c r="E784" s="21"/>
      <c r="F784" s="21"/>
      <c r="G784" s="32"/>
      <c r="H784" s="32"/>
      <c r="I784" s="32"/>
      <c r="J784" s="32"/>
      <c r="K784" s="32"/>
    </row>
    <row r="785" ht="15.75" hidden="1" customHeight="1">
      <c r="A785" s="21"/>
      <c r="B785" s="32"/>
      <c r="C785" s="71"/>
      <c r="D785" s="15"/>
      <c r="E785" s="21"/>
      <c r="F785" s="21"/>
      <c r="G785" s="32"/>
      <c r="H785" s="32"/>
      <c r="I785" s="32"/>
      <c r="J785" s="32"/>
      <c r="K785" s="32"/>
    </row>
    <row r="786" ht="15.75" hidden="1" customHeight="1">
      <c r="A786" s="21"/>
      <c r="B786" s="32"/>
      <c r="C786" s="71"/>
      <c r="D786" s="15"/>
      <c r="E786" s="21"/>
      <c r="F786" s="21"/>
      <c r="G786" s="32"/>
      <c r="H786" s="32"/>
      <c r="I786" s="32"/>
      <c r="J786" s="32"/>
      <c r="K786" s="32"/>
    </row>
    <row r="787" ht="15.75" hidden="1" customHeight="1">
      <c r="A787" s="21"/>
      <c r="B787" s="32"/>
      <c r="C787" s="71"/>
      <c r="D787" s="15"/>
      <c r="E787" s="21"/>
      <c r="F787" s="21"/>
      <c r="G787" s="32"/>
      <c r="H787" s="32"/>
      <c r="I787" s="32"/>
      <c r="J787" s="32"/>
      <c r="K787" s="32"/>
    </row>
    <row r="788" ht="15.75" hidden="1" customHeight="1">
      <c r="A788" s="21"/>
      <c r="B788" s="32"/>
      <c r="C788" s="71"/>
      <c r="D788" s="15"/>
      <c r="E788" s="21"/>
      <c r="F788" s="21"/>
      <c r="G788" s="32"/>
      <c r="H788" s="32"/>
      <c r="I788" s="32"/>
      <c r="J788" s="32"/>
      <c r="K788" s="32"/>
    </row>
    <row r="789" ht="15.75" hidden="1" customHeight="1">
      <c r="A789" s="21"/>
      <c r="B789" s="32"/>
      <c r="C789" s="71"/>
      <c r="D789" s="15"/>
      <c r="E789" s="21"/>
      <c r="F789" s="21"/>
      <c r="G789" s="32"/>
      <c r="H789" s="32"/>
      <c r="I789" s="32"/>
      <c r="J789" s="32"/>
      <c r="K789" s="32"/>
    </row>
    <row r="790" ht="15.75" hidden="1" customHeight="1">
      <c r="A790" s="21"/>
      <c r="B790" s="32"/>
      <c r="C790" s="71"/>
      <c r="D790" s="15"/>
      <c r="E790" s="21"/>
      <c r="F790" s="21"/>
      <c r="G790" s="32"/>
      <c r="H790" s="32"/>
      <c r="I790" s="32"/>
      <c r="J790" s="32"/>
      <c r="K790" s="32"/>
    </row>
    <row r="791" ht="15.75" hidden="1" customHeight="1">
      <c r="A791" s="21"/>
      <c r="B791" s="32"/>
      <c r="C791" s="71"/>
      <c r="D791" s="15"/>
      <c r="E791" s="21"/>
      <c r="F791" s="21"/>
      <c r="G791" s="32"/>
      <c r="H791" s="32"/>
      <c r="I791" s="32"/>
      <c r="J791" s="32"/>
      <c r="K791" s="32"/>
    </row>
    <row r="792" ht="15.75" hidden="1" customHeight="1">
      <c r="A792" s="21"/>
      <c r="B792" s="32"/>
      <c r="C792" s="71"/>
      <c r="D792" s="15"/>
      <c r="E792" s="21"/>
      <c r="F792" s="21"/>
      <c r="G792" s="32"/>
      <c r="H792" s="32"/>
      <c r="I792" s="32"/>
      <c r="J792" s="32"/>
      <c r="K792" s="32"/>
    </row>
    <row r="793" ht="15.75" hidden="1" customHeight="1">
      <c r="A793" s="21"/>
      <c r="B793" s="32"/>
      <c r="C793" s="71"/>
      <c r="D793" s="15"/>
      <c r="E793" s="21"/>
      <c r="F793" s="21"/>
      <c r="G793" s="32"/>
      <c r="H793" s="32"/>
      <c r="I793" s="32"/>
      <c r="J793" s="32"/>
      <c r="K793" s="32"/>
    </row>
    <row r="794" ht="15.75" hidden="1" customHeight="1">
      <c r="A794" s="21"/>
      <c r="B794" s="32"/>
      <c r="C794" s="71"/>
      <c r="D794" s="15"/>
      <c r="E794" s="21"/>
      <c r="F794" s="21"/>
      <c r="G794" s="32"/>
      <c r="H794" s="32"/>
      <c r="I794" s="32"/>
      <c r="J794" s="32"/>
      <c r="K794" s="32"/>
    </row>
    <row r="795" ht="15.75" hidden="1" customHeight="1">
      <c r="A795" s="21"/>
      <c r="B795" s="32"/>
      <c r="C795" s="71"/>
      <c r="D795" s="15"/>
      <c r="E795" s="21"/>
      <c r="F795" s="21"/>
      <c r="G795" s="32"/>
      <c r="H795" s="32"/>
      <c r="I795" s="32"/>
      <c r="J795" s="32"/>
      <c r="K795" s="32"/>
    </row>
    <row r="796" ht="15.75" hidden="1" customHeight="1">
      <c r="A796" s="21"/>
      <c r="B796" s="32"/>
      <c r="C796" s="71"/>
      <c r="D796" s="15"/>
      <c r="E796" s="21"/>
      <c r="F796" s="21"/>
      <c r="G796" s="32"/>
      <c r="H796" s="32"/>
      <c r="I796" s="32"/>
      <c r="J796" s="32"/>
      <c r="K796" s="32"/>
    </row>
    <row r="797" ht="15.75" hidden="1" customHeight="1">
      <c r="A797" s="21"/>
      <c r="B797" s="32"/>
      <c r="C797" s="71"/>
      <c r="D797" s="15"/>
      <c r="E797" s="21"/>
      <c r="F797" s="21"/>
      <c r="G797" s="32"/>
      <c r="H797" s="32"/>
      <c r="I797" s="32"/>
      <c r="J797" s="32"/>
      <c r="K797" s="32"/>
    </row>
    <row r="798" ht="15.75" hidden="1" customHeight="1">
      <c r="A798" s="21"/>
      <c r="B798" s="32"/>
      <c r="C798" s="71"/>
      <c r="D798" s="15"/>
      <c r="E798" s="21"/>
      <c r="F798" s="21"/>
      <c r="G798" s="32"/>
      <c r="H798" s="32"/>
      <c r="I798" s="32"/>
      <c r="J798" s="32"/>
      <c r="K798" s="32"/>
    </row>
    <row r="799" ht="15.75" hidden="1" customHeight="1">
      <c r="A799" s="21"/>
      <c r="B799" s="32"/>
      <c r="C799" s="71"/>
      <c r="D799" s="15"/>
      <c r="E799" s="21"/>
      <c r="F799" s="21"/>
      <c r="G799" s="32"/>
      <c r="H799" s="32"/>
      <c r="I799" s="32"/>
      <c r="J799" s="32"/>
      <c r="K799" s="32"/>
    </row>
    <row r="800" ht="15.75" hidden="1" customHeight="1">
      <c r="A800" s="21"/>
      <c r="B800" s="32"/>
      <c r="C800" s="71"/>
      <c r="D800" s="15"/>
      <c r="E800" s="21"/>
      <c r="F800" s="21"/>
      <c r="G800" s="32"/>
      <c r="H800" s="32"/>
      <c r="I800" s="32"/>
      <c r="J800" s="32"/>
      <c r="K800" s="32"/>
    </row>
    <row r="801" ht="15.75" hidden="1" customHeight="1">
      <c r="A801" s="21"/>
      <c r="B801" s="32"/>
      <c r="C801" s="71"/>
      <c r="D801" s="15"/>
      <c r="E801" s="21"/>
      <c r="F801" s="21"/>
      <c r="G801" s="32"/>
      <c r="H801" s="32"/>
      <c r="I801" s="32"/>
      <c r="J801" s="32"/>
      <c r="K801" s="32"/>
    </row>
    <row r="802" ht="15.75" hidden="1" customHeight="1">
      <c r="A802" s="21"/>
      <c r="B802" s="32"/>
      <c r="C802" s="71"/>
      <c r="D802" s="15"/>
      <c r="E802" s="21"/>
      <c r="F802" s="21"/>
      <c r="G802" s="32"/>
      <c r="H802" s="32"/>
      <c r="I802" s="32"/>
      <c r="J802" s="32"/>
      <c r="K802" s="32"/>
    </row>
    <row r="803" ht="15.75" hidden="1" customHeight="1">
      <c r="A803" s="21"/>
      <c r="B803" s="32"/>
      <c r="C803" s="71"/>
      <c r="D803" s="15"/>
      <c r="E803" s="21"/>
      <c r="F803" s="21"/>
      <c r="G803" s="32"/>
      <c r="H803" s="32"/>
      <c r="I803" s="32"/>
      <c r="J803" s="32"/>
      <c r="K803" s="32"/>
    </row>
    <row r="804" ht="15.75" hidden="1" customHeight="1">
      <c r="A804" s="21"/>
      <c r="B804" s="32"/>
      <c r="C804" s="71"/>
      <c r="D804" s="15"/>
      <c r="E804" s="21"/>
      <c r="F804" s="21"/>
      <c r="G804" s="32"/>
      <c r="H804" s="32"/>
      <c r="I804" s="32"/>
      <c r="J804" s="32"/>
      <c r="K804" s="32"/>
    </row>
    <row r="805" ht="15.75" hidden="1" customHeight="1">
      <c r="A805" s="21"/>
      <c r="B805" s="32"/>
      <c r="C805" s="71"/>
      <c r="D805" s="15"/>
      <c r="E805" s="21"/>
      <c r="F805" s="21"/>
      <c r="G805" s="32"/>
      <c r="H805" s="32"/>
      <c r="I805" s="32"/>
      <c r="J805" s="32"/>
      <c r="K805" s="32"/>
    </row>
    <row r="806" ht="15.75" hidden="1" customHeight="1">
      <c r="A806" s="21"/>
      <c r="B806" s="32"/>
      <c r="C806" s="71"/>
      <c r="D806" s="15"/>
      <c r="E806" s="21"/>
      <c r="F806" s="21"/>
      <c r="G806" s="32"/>
      <c r="H806" s="32"/>
      <c r="I806" s="32"/>
      <c r="J806" s="32"/>
      <c r="K806" s="32"/>
    </row>
    <row r="807" ht="15.75" hidden="1" customHeight="1">
      <c r="A807" s="21"/>
      <c r="B807" s="32"/>
      <c r="C807" s="71"/>
      <c r="D807" s="15"/>
      <c r="E807" s="21"/>
      <c r="F807" s="21"/>
      <c r="G807" s="32"/>
      <c r="H807" s="32"/>
      <c r="I807" s="32"/>
      <c r="J807" s="32"/>
      <c r="K807" s="32"/>
    </row>
    <row r="808" ht="15.75" hidden="1" customHeight="1">
      <c r="A808" s="21"/>
      <c r="B808" s="32"/>
      <c r="C808" s="71"/>
      <c r="D808" s="15"/>
      <c r="E808" s="21"/>
      <c r="F808" s="21"/>
      <c r="G808" s="32"/>
      <c r="H808" s="32"/>
      <c r="I808" s="32"/>
      <c r="J808" s="32"/>
      <c r="K808" s="32"/>
    </row>
    <row r="809" ht="15.75" hidden="1" customHeight="1">
      <c r="A809" s="21"/>
      <c r="B809" s="32"/>
      <c r="C809" s="71"/>
      <c r="D809" s="15"/>
      <c r="E809" s="21"/>
      <c r="F809" s="21"/>
      <c r="G809" s="32"/>
      <c r="H809" s="32"/>
      <c r="I809" s="32"/>
      <c r="J809" s="32"/>
      <c r="K809" s="32"/>
    </row>
    <row r="810" ht="15.75" hidden="1" customHeight="1">
      <c r="A810" s="21"/>
      <c r="B810" s="32"/>
      <c r="C810" s="71"/>
      <c r="D810" s="15"/>
      <c r="E810" s="21"/>
      <c r="F810" s="21"/>
      <c r="G810" s="32"/>
      <c r="H810" s="32"/>
      <c r="I810" s="32"/>
      <c r="J810" s="32"/>
      <c r="K810" s="32"/>
    </row>
    <row r="811" ht="15.75" hidden="1" customHeight="1">
      <c r="A811" s="21"/>
      <c r="B811" s="32"/>
      <c r="C811" s="71"/>
      <c r="D811" s="15"/>
      <c r="E811" s="21"/>
      <c r="F811" s="21"/>
      <c r="G811" s="32"/>
      <c r="H811" s="32"/>
      <c r="I811" s="32"/>
      <c r="J811" s="32"/>
      <c r="K811" s="32"/>
    </row>
    <row r="812" ht="15.75" hidden="1" customHeight="1">
      <c r="A812" s="21"/>
      <c r="B812" s="32"/>
      <c r="C812" s="71"/>
      <c r="D812" s="15"/>
      <c r="E812" s="21"/>
      <c r="F812" s="21"/>
      <c r="G812" s="32"/>
      <c r="H812" s="32"/>
      <c r="I812" s="32"/>
      <c r="J812" s="32"/>
      <c r="K812" s="32"/>
    </row>
    <row r="813" ht="15.75" hidden="1" customHeight="1">
      <c r="A813" s="21"/>
      <c r="B813" s="32"/>
      <c r="C813" s="71"/>
      <c r="D813" s="15"/>
      <c r="E813" s="21"/>
      <c r="F813" s="21"/>
      <c r="G813" s="32"/>
      <c r="H813" s="32"/>
      <c r="I813" s="32"/>
      <c r="J813" s="32"/>
      <c r="K813" s="32"/>
    </row>
    <row r="814" ht="15.75" hidden="1" customHeight="1">
      <c r="A814" s="21"/>
      <c r="B814" s="32"/>
      <c r="C814" s="71"/>
      <c r="D814" s="15"/>
      <c r="E814" s="21"/>
      <c r="F814" s="21"/>
      <c r="G814" s="32"/>
      <c r="H814" s="32"/>
      <c r="I814" s="32"/>
      <c r="J814" s="32"/>
      <c r="K814" s="32"/>
    </row>
    <row r="815" ht="15.75" hidden="1" customHeight="1">
      <c r="A815" s="21"/>
      <c r="B815" s="32"/>
      <c r="C815" s="71"/>
      <c r="D815" s="15"/>
      <c r="E815" s="21"/>
      <c r="F815" s="21"/>
      <c r="G815" s="32"/>
      <c r="H815" s="32"/>
      <c r="I815" s="32"/>
      <c r="J815" s="32"/>
      <c r="K815" s="32"/>
    </row>
    <row r="816" ht="15.75" hidden="1" customHeight="1">
      <c r="A816" s="21"/>
      <c r="B816" s="32"/>
      <c r="C816" s="71"/>
      <c r="D816" s="15"/>
      <c r="E816" s="21"/>
      <c r="F816" s="21"/>
      <c r="G816" s="32"/>
      <c r="H816" s="32"/>
      <c r="I816" s="32"/>
      <c r="J816" s="32"/>
      <c r="K816" s="32"/>
    </row>
    <row r="817" ht="15.75" hidden="1" customHeight="1">
      <c r="A817" s="21"/>
      <c r="B817" s="32"/>
      <c r="C817" s="71"/>
      <c r="D817" s="15"/>
      <c r="E817" s="21"/>
      <c r="F817" s="21"/>
      <c r="G817" s="32"/>
      <c r="H817" s="32"/>
      <c r="I817" s="32"/>
      <c r="J817" s="32"/>
      <c r="K817" s="32"/>
    </row>
    <row r="818" ht="15.75" hidden="1" customHeight="1">
      <c r="A818" s="21"/>
      <c r="B818" s="32"/>
      <c r="C818" s="71"/>
      <c r="D818" s="15"/>
      <c r="E818" s="21"/>
      <c r="F818" s="21"/>
      <c r="G818" s="32"/>
      <c r="H818" s="32"/>
      <c r="I818" s="32"/>
      <c r="J818" s="32"/>
      <c r="K818" s="32"/>
    </row>
    <row r="819" ht="15.75" hidden="1" customHeight="1">
      <c r="A819" s="21"/>
      <c r="B819" s="32"/>
      <c r="C819" s="71"/>
      <c r="D819" s="15"/>
      <c r="E819" s="21"/>
      <c r="F819" s="21"/>
      <c r="G819" s="32"/>
      <c r="H819" s="32"/>
      <c r="I819" s="32"/>
      <c r="J819" s="32"/>
      <c r="K819" s="32"/>
    </row>
    <row r="820" ht="15.75" hidden="1" customHeight="1">
      <c r="A820" s="21"/>
      <c r="B820" s="32"/>
      <c r="C820" s="71"/>
      <c r="D820" s="15"/>
      <c r="E820" s="21"/>
      <c r="F820" s="21"/>
      <c r="G820" s="32"/>
      <c r="H820" s="32"/>
      <c r="I820" s="32"/>
      <c r="J820" s="32"/>
      <c r="K820" s="32"/>
    </row>
    <row r="821" ht="15.75" hidden="1" customHeight="1">
      <c r="A821" s="21"/>
      <c r="B821" s="32"/>
      <c r="C821" s="71"/>
      <c r="D821" s="15"/>
      <c r="E821" s="21"/>
      <c r="F821" s="21"/>
      <c r="G821" s="32"/>
      <c r="H821" s="32"/>
      <c r="I821" s="32"/>
      <c r="J821" s="32"/>
      <c r="K821" s="32"/>
    </row>
    <row r="822" ht="15.75" hidden="1" customHeight="1">
      <c r="A822" s="21"/>
      <c r="B822" s="32"/>
      <c r="C822" s="71"/>
      <c r="D822" s="15"/>
      <c r="E822" s="21"/>
      <c r="F822" s="21"/>
      <c r="G822" s="32"/>
      <c r="H822" s="32"/>
      <c r="I822" s="32"/>
      <c r="J822" s="32"/>
      <c r="K822" s="32"/>
    </row>
    <row r="823" ht="15.75" hidden="1" customHeight="1">
      <c r="A823" s="21"/>
      <c r="B823" s="32"/>
      <c r="C823" s="71"/>
      <c r="D823" s="15"/>
      <c r="E823" s="21"/>
      <c r="F823" s="21"/>
      <c r="G823" s="32"/>
      <c r="H823" s="32"/>
      <c r="I823" s="32"/>
      <c r="J823" s="32"/>
      <c r="K823" s="32"/>
    </row>
    <row r="824" ht="15.75" hidden="1" customHeight="1">
      <c r="A824" s="21"/>
      <c r="B824" s="32"/>
      <c r="C824" s="71"/>
      <c r="D824" s="15"/>
      <c r="E824" s="21"/>
      <c r="F824" s="21"/>
      <c r="G824" s="32"/>
      <c r="H824" s="32"/>
      <c r="I824" s="32"/>
      <c r="J824" s="32"/>
      <c r="K824" s="32"/>
    </row>
    <row r="825" ht="15.75" hidden="1" customHeight="1">
      <c r="A825" s="21"/>
      <c r="B825" s="32"/>
      <c r="C825" s="71"/>
      <c r="D825" s="15"/>
      <c r="E825" s="21"/>
      <c r="F825" s="21"/>
      <c r="G825" s="32"/>
      <c r="H825" s="32"/>
      <c r="I825" s="32"/>
      <c r="J825" s="32"/>
      <c r="K825" s="32"/>
    </row>
    <row r="826" ht="15.75" hidden="1" customHeight="1">
      <c r="A826" s="21"/>
      <c r="B826" s="32"/>
      <c r="C826" s="71"/>
      <c r="D826" s="15"/>
      <c r="E826" s="21"/>
      <c r="F826" s="21"/>
      <c r="G826" s="32"/>
      <c r="H826" s="32"/>
      <c r="I826" s="32"/>
      <c r="J826" s="32"/>
      <c r="K826" s="32"/>
    </row>
    <row r="827" ht="15.75" hidden="1" customHeight="1">
      <c r="A827" s="21"/>
      <c r="B827" s="32"/>
      <c r="C827" s="71"/>
      <c r="D827" s="15"/>
      <c r="E827" s="21"/>
      <c r="F827" s="21"/>
      <c r="G827" s="32"/>
      <c r="H827" s="32"/>
      <c r="I827" s="32"/>
      <c r="J827" s="32"/>
      <c r="K827" s="32"/>
    </row>
    <row r="828" ht="15.75" hidden="1" customHeight="1">
      <c r="A828" s="21"/>
      <c r="B828" s="32"/>
      <c r="C828" s="71"/>
      <c r="D828" s="15"/>
      <c r="E828" s="21"/>
      <c r="F828" s="21"/>
      <c r="G828" s="32"/>
      <c r="H828" s="32"/>
      <c r="I828" s="32"/>
      <c r="J828" s="32"/>
      <c r="K828" s="32"/>
    </row>
    <row r="829" ht="15.75" hidden="1" customHeight="1">
      <c r="A829" s="21"/>
      <c r="B829" s="32"/>
      <c r="C829" s="71"/>
      <c r="D829" s="15"/>
      <c r="E829" s="21"/>
      <c r="F829" s="21"/>
      <c r="G829" s="32"/>
      <c r="H829" s="32"/>
      <c r="I829" s="32"/>
      <c r="J829" s="32"/>
      <c r="K829" s="32"/>
    </row>
    <row r="830" ht="15.75" hidden="1" customHeight="1">
      <c r="A830" s="21"/>
      <c r="B830" s="32"/>
      <c r="C830" s="71"/>
      <c r="D830" s="15"/>
      <c r="E830" s="21"/>
      <c r="F830" s="21"/>
      <c r="G830" s="32"/>
      <c r="H830" s="32"/>
      <c r="I830" s="32"/>
      <c r="J830" s="32"/>
      <c r="K830" s="32"/>
    </row>
    <row r="831" ht="15.75" hidden="1" customHeight="1">
      <c r="A831" s="21"/>
      <c r="B831" s="32"/>
      <c r="C831" s="71"/>
      <c r="D831" s="15"/>
      <c r="E831" s="21"/>
      <c r="F831" s="21"/>
      <c r="G831" s="32"/>
      <c r="H831" s="32"/>
      <c r="I831" s="32"/>
      <c r="J831" s="32"/>
      <c r="K831" s="32"/>
    </row>
    <row r="832" ht="15.75" hidden="1" customHeight="1">
      <c r="A832" s="21"/>
      <c r="B832" s="32"/>
      <c r="C832" s="71"/>
      <c r="D832" s="15"/>
      <c r="E832" s="21"/>
      <c r="F832" s="21"/>
      <c r="G832" s="32"/>
      <c r="H832" s="32"/>
      <c r="I832" s="32"/>
      <c r="J832" s="32"/>
      <c r="K832" s="32"/>
    </row>
    <row r="833" ht="15.75" hidden="1" customHeight="1">
      <c r="A833" s="21"/>
      <c r="B833" s="32"/>
      <c r="C833" s="71"/>
      <c r="D833" s="15"/>
      <c r="E833" s="21"/>
      <c r="F833" s="21"/>
      <c r="G833" s="32"/>
      <c r="H833" s="32"/>
      <c r="I833" s="32"/>
      <c r="J833" s="32"/>
      <c r="K833" s="32"/>
    </row>
    <row r="834" ht="15.75" hidden="1" customHeight="1">
      <c r="A834" s="21"/>
      <c r="B834" s="32"/>
      <c r="C834" s="71"/>
      <c r="D834" s="15"/>
      <c r="E834" s="21"/>
      <c r="F834" s="21"/>
      <c r="G834" s="32"/>
      <c r="H834" s="32"/>
      <c r="I834" s="32"/>
      <c r="J834" s="32"/>
      <c r="K834" s="32"/>
    </row>
    <row r="835" ht="15.75" hidden="1" customHeight="1">
      <c r="A835" s="21"/>
      <c r="B835" s="32"/>
      <c r="C835" s="71"/>
      <c r="D835" s="15"/>
      <c r="E835" s="21"/>
      <c r="F835" s="21"/>
      <c r="G835" s="32"/>
      <c r="H835" s="32"/>
      <c r="I835" s="32"/>
      <c r="J835" s="32"/>
      <c r="K835" s="32"/>
    </row>
    <row r="836" ht="15.75" hidden="1" customHeight="1">
      <c r="A836" s="21"/>
      <c r="B836" s="32"/>
      <c r="C836" s="71"/>
      <c r="D836" s="15"/>
      <c r="E836" s="21"/>
      <c r="F836" s="21"/>
      <c r="G836" s="32"/>
      <c r="H836" s="32"/>
      <c r="I836" s="32"/>
      <c r="J836" s="32"/>
      <c r="K836" s="32"/>
    </row>
    <row r="837" ht="15.75" hidden="1" customHeight="1">
      <c r="A837" s="21"/>
      <c r="B837" s="32"/>
      <c r="C837" s="71"/>
      <c r="D837" s="15"/>
      <c r="E837" s="21"/>
      <c r="F837" s="21"/>
      <c r="G837" s="32"/>
      <c r="H837" s="32"/>
      <c r="I837" s="32"/>
      <c r="J837" s="32"/>
      <c r="K837" s="32"/>
    </row>
    <row r="838" ht="15.75" hidden="1" customHeight="1">
      <c r="A838" s="21"/>
      <c r="B838" s="32"/>
      <c r="C838" s="71"/>
      <c r="D838" s="15"/>
      <c r="E838" s="21"/>
      <c r="F838" s="21"/>
      <c r="G838" s="32"/>
      <c r="H838" s="32"/>
      <c r="I838" s="32"/>
      <c r="J838" s="32"/>
      <c r="K838" s="32"/>
    </row>
    <row r="839" ht="15.75" hidden="1" customHeight="1">
      <c r="A839" s="21"/>
      <c r="B839" s="32"/>
      <c r="C839" s="71"/>
      <c r="D839" s="15"/>
      <c r="E839" s="21"/>
      <c r="F839" s="21"/>
      <c r="G839" s="32"/>
      <c r="H839" s="32"/>
      <c r="I839" s="32"/>
      <c r="J839" s="32"/>
      <c r="K839" s="32"/>
    </row>
    <row r="840" ht="15.75" hidden="1" customHeight="1">
      <c r="A840" s="21"/>
      <c r="B840" s="32"/>
      <c r="C840" s="71"/>
      <c r="D840" s="15"/>
      <c r="E840" s="21"/>
      <c r="F840" s="21"/>
      <c r="G840" s="32"/>
      <c r="H840" s="32"/>
      <c r="I840" s="32"/>
      <c r="J840" s="32"/>
      <c r="K840" s="32"/>
    </row>
    <row r="841" ht="15.75" hidden="1" customHeight="1">
      <c r="A841" s="21"/>
      <c r="B841" s="32"/>
      <c r="C841" s="71"/>
      <c r="D841" s="15"/>
      <c r="E841" s="21"/>
      <c r="F841" s="21"/>
      <c r="G841" s="32"/>
      <c r="H841" s="32"/>
      <c r="I841" s="32"/>
      <c r="J841" s="32"/>
      <c r="K841" s="32"/>
    </row>
    <row r="842" ht="15.75" hidden="1" customHeight="1">
      <c r="A842" s="21"/>
      <c r="B842" s="32"/>
      <c r="C842" s="71"/>
      <c r="D842" s="15"/>
      <c r="E842" s="21"/>
      <c r="F842" s="21"/>
      <c r="G842" s="32"/>
      <c r="H842" s="32"/>
      <c r="I842" s="32"/>
      <c r="J842" s="32"/>
      <c r="K842" s="32"/>
    </row>
    <row r="843" ht="15.75" hidden="1" customHeight="1">
      <c r="A843" s="21"/>
      <c r="B843" s="32"/>
      <c r="C843" s="71"/>
      <c r="D843" s="15"/>
      <c r="E843" s="21"/>
      <c r="F843" s="21"/>
      <c r="G843" s="32"/>
      <c r="H843" s="32"/>
      <c r="I843" s="32"/>
      <c r="J843" s="32"/>
      <c r="K843" s="32"/>
    </row>
    <row r="844" ht="15.75" hidden="1" customHeight="1">
      <c r="A844" s="21"/>
      <c r="B844" s="32"/>
      <c r="C844" s="71"/>
      <c r="D844" s="15"/>
      <c r="E844" s="21"/>
      <c r="F844" s="21"/>
      <c r="G844" s="32"/>
      <c r="H844" s="32"/>
      <c r="I844" s="32"/>
      <c r="J844" s="32"/>
      <c r="K844" s="32"/>
    </row>
    <row r="845" ht="15.75" hidden="1" customHeight="1">
      <c r="A845" s="21"/>
      <c r="B845" s="32"/>
      <c r="C845" s="71"/>
      <c r="D845" s="15"/>
      <c r="E845" s="21"/>
      <c r="F845" s="21"/>
      <c r="G845" s="32"/>
      <c r="H845" s="32"/>
      <c r="I845" s="32"/>
      <c r="J845" s="32"/>
      <c r="K845" s="32"/>
    </row>
    <row r="846" ht="15.75" hidden="1" customHeight="1">
      <c r="A846" s="21"/>
      <c r="B846" s="32"/>
      <c r="C846" s="71"/>
      <c r="D846" s="15"/>
      <c r="E846" s="21"/>
      <c r="F846" s="21"/>
      <c r="G846" s="32"/>
      <c r="H846" s="32"/>
      <c r="I846" s="32"/>
      <c r="J846" s="32"/>
      <c r="K846" s="32"/>
    </row>
    <row r="847" ht="15.75" hidden="1" customHeight="1">
      <c r="A847" s="21"/>
      <c r="B847" s="32"/>
      <c r="C847" s="71"/>
      <c r="D847" s="15"/>
      <c r="E847" s="21"/>
      <c r="F847" s="21"/>
      <c r="G847" s="32"/>
      <c r="H847" s="32"/>
      <c r="I847" s="32"/>
      <c r="J847" s="32"/>
      <c r="K847" s="32"/>
    </row>
    <row r="848" ht="15.75" hidden="1" customHeight="1">
      <c r="A848" s="21"/>
      <c r="B848" s="32"/>
      <c r="C848" s="71"/>
      <c r="D848" s="15"/>
      <c r="E848" s="21"/>
      <c r="F848" s="21"/>
      <c r="G848" s="32"/>
      <c r="H848" s="32"/>
      <c r="I848" s="32"/>
      <c r="J848" s="32"/>
      <c r="K848" s="32"/>
    </row>
    <row r="849" ht="15.75" hidden="1" customHeight="1">
      <c r="A849" s="21"/>
      <c r="B849" s="32"/>
      <c r="C849" s="71"/>
      <c r="D849" s="15"/>
      <c r="E849" s="21"/>
      <c r="F849" s="21"/>
      <c r="G849" s="32"/>
      <c r="H849" s="32"/>
      <c r="I849" s="32"/>
      <c r="J849" s="32"/>
      <c r="K849" s="32"/>
    </row>
    <row r="850" ht="15.75" hidden="1" customHeight="1">
      <c r="A850" s="21"/>
      <c r="B850" s="32"/>
      <c r="C850" s="71"/>
      <c r="D850" s="15"/>
      <c r="E850" s="21"/>
      <c r="F850" s="21"/>
      <c r="G850" s="32"/>
      <c r="H850" s="32"/>
      <c r="I850" s="32"/>
      <c r="J850" s="32"/>
      <c r="K850" s="32"/>
    </row>
    <row r="851" ht="15.75" hidden="1" customHeight="1">
      <c r="A851" s="21"/>
      <c r="B851" s="32"/>
      <c r="C851" s="71"/>
      <c r="D851" s="15"/>
      <c r="E851" s="21"/>
      <c r="F851" s="21"/>
      <c r="G851" s="32"/>
      <c r="H851" s="32"/>
      <c r="I851" s="32"/>
      <c r="J851" s="32"/>
      <c r="K851" s="32"/>
    </row>
    <row r="852" ht="15.75" hidden="1" customHeight="1">
      <c r="A852" s="21"/>
      <c r="B852" s="32"/>
      <c r="C852" s="71"/>
      <c r="D852" s="15"/>
      <c r="E852" s="21"/>
      <c r="F852" s="21"/>
      <c r="G852" s="32"/>
      <c r="H852" s="32"/>
      <c r="I852" s="32"/>
      <c r="J852" s="32"/>
      <c r="K852" s="32"/>
    </row>
    <row r="853" ht="15.75" hidden="1" customHeight="1">
      <c r="A853" s="21"/>
      <c r="B853" s="32"/>
      <c r="C853" s="71"/>
      <c r="D853" s="15"/>
      <c r="E853" s="21"/>
      <c r="F853" s="21"/>
      <c r="G853" s="32"/>
      <c r="H853" s="32"/>
      <c r="I853" s="32"/>
      <c r="J853" s="32"/>
      <c r="K853" s="32"/>
    </row>
    <row r="854" ht="15.75" hidden="1" customHeight="1">
      <c r="A854" s="21"/>
      <c r="B854" s="32"/>
      <c r="C854" s="71"/>
      <c r="D854" s="15"/>
      <c r="E854" s="21"/>
      <c r="F854" s="21"/>
      <c r="G854" s="32"/>
      <c r="H854" s="32"/>
      <c r="I854" s="32"/>
      <c r="J854" s="32"/>
      <c r="K854" s="32"/>
    </row>
    <row r="855" ht="15.75" hidden="1" customHeight="1">
      <c r="A855" s="21"/>
      <c r="B855" s="32"/>
      <c r="C855" s="71"/>
      <c r="D855" s="15"/>
      <c r="E855" s="21"/>
      <c r="F855" s="21"/>
      <c r="G855" s="32"/>
      <c r="H855" s="32"/>
      <c r="I855" s="32"/>
      <c r="J855" s="32"/>
      <c r="K855" s="32"/>
    </row>
    <row r="856" ht="15.75" hidden="1" customHeight="1">
      <c r="A856" s="21"/>
      <c r="B856" s="32"/>
      <c r="C856" s="71"/>
      <c r="D856" s="15"/>
      <c r="E856" s="21"/>
      <c r="F856" s="21"/>
      <c r="G856" s="32"/>
      <c r="H856" s="32"/>
      <c r="I856" s="32"/>
      <c r="J856" s="32"/>
      <c r="K856" s="32"/>
    </row>
    <row r="857" ht="15.75" hidden="1" customHeight="1">
      <c r="A857" s="21"/>
      <c r="B857" s="32"/>
      <c r="C857" s="71"/>
      <c r="D857" s="15"/>
      <c r="E857" s="21"/>
      <c r="F857" s="21"/>
      <c r="G857" s="32"/>
      <c r="H857" s="32"/>
      <c r="I857" s="32"/>
      <c r="J857" s="32"/>
      <c r="K857" s="32"/>
    </row>
    <row r="858" ht="15.75" hidden="1" customHeight="1">
      <c r="A858" s="21"/>
      <c r="B858" s="32"/>
      <c r="C858" s="71"/>
      <c r="D858" s="15"/>
      <c r="E858" s="21"/>
      <c r="F858" s="21"/>
      <c r="G858" s="32"/>
      <c r="H858" s="32"/>
      <c r="I858" s="32"/>
      <c r="J858" s="32"/>
      <c r="K858" s="32"/>
    </row>
    <row r="859" ht="15.75" hidden="1" customHeight="1">
      <c r="A859" s="21"/>
      <c r="B859" s="32"/>
      <c r="C859" s="71"/>
      <c r="D859" s="15"/>
      <c r="E859" s="21"/>
      <c r="F859" s="21"/>
      <c r="G859" s="32"/>
      <c r="H859" s="32"/>
      <c r="I859" s="32"/>
      <c r="J859" s="32"/>
      <c r="K859" s="32"/>
    </row>
    <row r="860" ht="15.75" hidden="1" customHeight="1">
      <c r="A860" s="21"/>
      <c r="B860" s="32"/>
      <c r="C860" s="71"/>
      <c r="D860" s="15"/>
      <c r="E860" s="21"/>
      <c r="F860" s="21"/>
      <c r="G860" s="32"/>
      <c r="H860" s="32"/>
      <c r="I860" s="32"/>
      <c r="J860" s="32"/>
      <c r="K860" s="32"/>
    </row>
    <row r="861" ht="15.75" hidden="1" customHeight="1">
      <c r="A861" s="21"/>
      <c r="B861" s="32"/>
      <c r="C861" s="71"/>
      <c r="D861" s="15"/>
      <c r="E861" s="21"/>
      <c r="F861" s="21"/>
      <c r="G861" s="32"/>
      <c r="H861" s="32"/>
      <c r="I861" s="32"/>
      <c r="J861" s="32"/>
      <c r="K861" s="32"/>
    </row>
    <row r="862" ht="15.75" hidden="1" customHeight="1">
      <c r="A862" s="21"/>
      <c r="B862" s="32"/>
      <c r="C862" s="71"/>
      <c r="D862" s="15"/>
      <c r="E862" s="21"/>
      <c r="F862" s="21"/>
      <c r="G862" s="32"/>
      <c r="H862" s="32"/>
      <c r="I862" s="32"/>
      <c r="J862" s="32"/>
      <c r="K862" s="32"/>
    </row>
    <row r="863" ht="15.75" hidden="1" customHeight="1">
      <c r="A863" s="21"/>
      <c r="B863" s="32"/>
      <c r="C863" s="71"/>
      <c r="D863" s="15"/>
      <c r="E863" s="21"/>
      <c r="F863" s="21"/>
      <c r="G863" s="32"/>
      <c r="H863" s="32"/>
      <c r="I863" s="32"/>
      <c r="J863" s="32"/>
      <c r="K863" s="32"/>
    </row>
    <row r="864" ht="15.75" hidden="1" customHeight="1">
      <c r="A864" s="21"/>
      <c r="B864" s="32"/>
      <c r="C864" s="71"/>
      <c r="D864" s="15"/>
      <c r="E864" s="21"/>
      <c r="F864" s="21"/>
      <c r="G864" s="32"/>
      <c r="H864" s="32"/>
      <c r="I864" s="32"/>
      <c r="J864" s="32"/>
      <c r="K864" s="32"/>
    </row>
    <row r="865" ht="15.75" hidden="1" customHeight="1">
      <c r="A865" s="21"/>
      <c r="B865" s="32"/>
      <c r="C865" s="71"/>
      <c r="D865" s="15"/>
      <c r="E865" s="21"/>
      <c r="F865" s="21"/>
      <c r="G865" s="32"/>
      <c r="H865" s="32"/>
      <c r="I865" s="32"/>
      <c r="J865" s="32"/>
      <c r="K865" s="32"/>
    </row>
    <row r="866" ht="15.75" hidden="1" customHeight="1">
      <c r="A866" s="21"/>
      <c r="B866" s="32"/>
      <c r="C866" s="71"/>
      <c r="D866" s="15"/>
      <c r="E866" s="21"/>
      <c r="F866" s="21"/>
      <c r="G866" s="32"/>
      <c r="H866" s="32"/>
      <c r="I866" s="32"/>
      <c r="J866" s="32"/>
      <c r="K866" s="32"/>
    </row>
    <row r="867" ht="15.75" hidden="1" customHeight="1">
      <c r="A867" s="21"/>
      <c r="B867" s="32"/>
      <c r="C867" s="71"/>
      <c r="D867" s="15"/>
      <c r="E867" s="21"/>
      <c r="F867" s="21"/>
      <c r="G867" s="32"/>
      <c r="H867" s="32"/>
      <c r="I867" s="32"/>
      <c r="J867" s="32"/>
      <c r="K867" s="32"/>
    </row>
    <row r="868" ht="15.75" hidden="1" customHeight="1">
      <c r="A868" s="21"/>
      <c r="B868" s="32"/>
      <c r="C868" s="71"/>
      <c r="D868" s="15"/>
      <c r="E868" s="21"/>
      <c r="F868" s="21"/>
      <c r="G868" s="32"/>
      <c r="H868" s="32"/>
      <c r="I868" s="32"/>
      <c r="J868" s="32"/>
      <c r="K868" s="32"/>
    </row>
    <row r="869" ht="15.75" hidden="1" customHeight="1">
      <c r="A869" s="21"/>
      <c r="B869" s="32"/>
      <c r="C869" s="71"/>
      <c r="D869" s="15"/>
      <c r="E869" s="21"/>
      <c r="F869" s="21"/>
      <c r="G869" s="32"/>
      <c r="H869" s="32"/>
      <c r="I869" s="32"/>
      <c r="J869" s="32"/>
      <c r="K869" s="32"/>
    </row>
    <row r="870" ht="15.75" hidden="1" customHeight="1">
      <c r="A870" s="21"/>
      <c r="B870" s="32"/>
      <c r="C870" s="71"/>
      <c r="D870" s="15"/>
      <c r="E870" s="21"/>
      <c r="F870" s="21"/>
      <c r="G870" s="32"/>
      <c r="H870" s="32"/>
      <c r="I870" s="32"/>
      <c r="J870" s="32"/>
      <c r="K870" s="32"/>
    </row>
    <row r="871" ht="15.75" hidden="1" customHeight="1">
      <c r="A871" s="21"/>
      <c r="B871" s="32"/>
      <c r="C871" s="71"/>
      <c r="D871" s="15"/>
      <c r="E871" s="21"/>
      <c r="F871" s="21"/>
      <c r="G871" s="32"/>
      <c r="H871" s="32"/>
      <c r="I871" s="32"/>
      <c r="J871" s="32"/>
      <c r="K871" s="32"/>
    </row>
    <row r="872" ht="15.75" hidden="1" customHeight="1">
      <c r="A872" s="21"/>
      <c r="B872" s="32"/>
      <c r="C872" s="71"/>
      <c r="D872" s="15"/>
      <c r="E872" s="21"/>
      <c r="F872" s="21"/>
      <c r="G872" s="32"/>
      <c r="H872" s="32"/>
      <c r="I872" s="32"/>
      <c r="J872" s="32"/>
      <c r="K872" s="32"/>
    </row>
    <row r="873" ht="15.75" hidden="1" customHeight="1">
      <c r="A873" s="21"/>
      <c r="B873" s="32"/>
      <c r="C873" s="71"/>
      <c r="D873" s="15"/>
      <c r="E873" s="21"/>
      <c r="F873" s="21"/>
      <c r="G873" s="32"/>
      <c r="H873" s="32"/>
      <c r="I873" s="32"/>
      <c r="J873" s="32"/>
      <c r="K873" s="32"/>
    </row>
    <row r="874" ht="15.75" hidden="1" customHeight="1">
      <c r="A874" s="21"/>
      <c r="B874" s="32"/>
      <c r="C874" s="71"/>
      <c r="D874" s="15"/>
      <c r="E874" s="21"/>
      <c r="F874" s="21"/>
      <c r="G874" s="32"/>
      <c r="H874" s="32"/>
      <c r="I874" s="32"/>
      <c r="J874" s="32"/>
      <c r="K874" s="32"/>
    </row>
    <row r="875" ht="15.75" hidden="1" customHeight="1">
      <c r="A875" s="21"/>
      <c r="B875" s="32"/>
      <c r="C875" s="71"/>
      <c r="D875" s="15"/>
      <c r="E875" s="21"/>
      <c r="F875" s="21"/>
      <c r="G875" s="32"/>
      <c r="H875" s="32"/>
      <c r="I875" s="32"/>
      <c r="J875" s="32"/>
      <c r="K875" s="32"/>
    </row>
    <row r="876" ht="15.75" hidden="1" customHeight="1">
      <c r="A876" s="21"/>
      <c r="B876" s="32"/>
      <c r="C876" s="71"/>
      <c r="D876" s="15"/>
      <c r="E876" s="21"/>
      <c r="F876" s="21"/>
      <c r="G876" s="32"/>
      <c r="H876" s="32"/>
      <c r="I876" s="32"/>
      <c r="J876" s="32"/>
      <c r="K876" s="32"/>
    </row>
    <row r="877" ht="15.75" hidden="1" customHeight="1">
      <c r="A877" s="21"/>
      <c r="B877" s="32"/>
      <c r="C877" s="71"/>
      <c r="D877" s="15"/>
      <c r="E877" s="21"/>
      <c r="F877" s="21"/>
      <c r="G877" s="32"/>
      <c r="H877" s="32"/>
      <c r="I877" s="32"/>
      <c r="J877" s="32"/>
      <c r="K877" s="32"/>
    </row>
    <row r="878" ht="15.75" hidden="1" customHeight="1">
      <c r="A878" s="21"/>
      <c r="B878" s="32"/>
      <c r="C878" s="71"/>
      <c r="D878" s="15"/>
      <c r="E878" s="21"/>
      <c r="F878" s="21"/>
      <c r="G878" s="32"/>
      <c r="H878" s="32"/>
      <c r="I878" s="32"/>
      <c r="J878" s="32"/>
      <c r="K878" s="32"/>
    </row>
    <row r="879" ht="15.75" hidden="1" customHeight="1">
      <c r="A879" s="21"/>
      <c r="B879" s="32"/>
      <c r="C879" s="71"/>
      <c r="D879" s="15"/>
      <c r="E879" s="21"/>
      <c r="F879" s="21"/>
      <c r="G879" s="32"/>
      <c r="H879" s="32"/>
      <c r="I879" s="32"/>
      <c r="J879" s="32"/>
      <c r="K879" s="32"/>
    </row>
    <row r="880" ht="15.75" hidden="1" customHeight="1">
      <c r="A880" s="21"/>
      <c r="B880" s="32"/>
      <c r="C880" s="71"/>
      <c r="D880" s="15"/>
      <c r="E880" s="21"/>
      <c r="F880" s="21"/>
      <c r="G880" s="32"/>
      <c r="H880" s="32"/>
      <c r="I880" s="32"/>
      <c r="J880" s="32"/>
      <c r="K880" s="32"/>
    </row>
    <row r="881" ht="15.75" hidden="1" customHeight="1">
      <c r="A881" s="21"/>
      <c r="B881" s="32"/>
      <c r="C881" s="71"/>
      <c r="D881" s="15"/>
      <c r="E881" s="21"/>
      <c r="F881" s="21"/>
      <c r="G881" s="32"/>
      <c r="H881" s="32"/>
      <c r="I881" s="32"/>
      <c r="J881" s="32"/>
      <c r="K881" s="32"/>
    </row>
    <row r="882" ht="15.75" hidden="1" customHeight="1">
      <c r="A882" s="21"/>
      <c r="B882" s="32"/>
      <c r="C882" s="71"/>
      <c r="D882" s="15"/>
      <c r="E882" s="21"/>
      <c r="F882" s="21"/>
      <c r="G882" s="32"/>
      <c r="H882" s="32"/>
      <c r="I882" s="32"/>
      <c r="J882" s="32"/>
      <c r="K882" s="32"/>
    </row>
    <row r="883" ht="15.75" hidden="1" customHeight="1">
      <c r="A883" s="21"/>
      <c r="B883" s="32"/>
      <c r="C883" s="71"/>
      <c r="D883" s="15"/>
      <c r="E883" s="21"/>
      <c r="F883" s="21"/>
      <c r="G883" s="32"/>
      <c r="H883" s="32"/>
      <c r="I883" s="32"/>
      <c r="J883" s="32"/>
      <c r="K883" s="32"/>
    </row>
    <row r="884" ht="15.75" hidden="1" customHeight="1">
      <c r="A884" s="21"/>
      <c r="B884" s="32"/>
      <c r="C884" s="71"/>
      <c r="D884" s="15"/>
      <c r="E884" s="21"/>
      <c r="F884" s="21"/>
      <c r="G884" s="32"/>
      <c r="H884" s="32"/>
      <c r="I884" s="32"/>
      <c r="J884" s="32"/>
      <c r="K884" s="32"/>
    </row>
    <row r="885" ht="15.75" hidden="1" customHeight="1">
      <c r="A885" s="21"/>
      <c r="B885" s="32"/>
      <c r="C885" s="71"/>
      <c r="D885" s="15"/>
      <c r="E885" s="21"/>
      <c r="F885" s="21"/>
      <c r="G885" s="32"/>
      <c r="H885" s="32"/>
      <c r="I885" s="32"/>
      <c r="J885" s="32"/>
      <c r="K885" s="32"/>
    </row>
    <row r="886" ht="15.75" hidden="1" customHeight="1">
      <c r="A886" s="21"/>
      <c r="B886" s="32"/>
      <c r="C886" s="71"/>
      <c r="D886" s="15"/>
      <c r="E886" s="21"/>
      <c r="F886" s="21"/>
      <c r="G886" s="32"/>
      <c r="H886" s="32"/>
      <c r="I886" s="32"/>
      <c r="J886" s="32"/>
      <c r="K886" s="32"/>
    </row>
    <row r="887" ht="15.75" hidden="1" customHeight="1">
      <c r="A887" s="21"/>
      <c r="B887" s="32"/>
      <c r="C887" s="71"/>
      <c r="D887" s="15"/>
      <c r="E887" s="21"/>
      <c r="F887" s="21"/>
      <c r="G887" s="32"/>
      <c r="H887" s="32"/>
      <c r="I887" s="32"/>
      <c r="J887" s="32"/>
      <c r="K887" s="32"/>
    </row>
    <row r="888" ht="15.75" hidden="1" customHeight="1">
      <c r="A888" s="21"/>
      <c r="B888" s="32"/>
      <c r="C888" s="71"/>
      <c r="D888" s="15"/>
      <c r="E888" s="21"/>
      <c r="F888" s="21"/>
      <c r="G888" s="32"/>
      <c r="H888" s="32"/>
      <c r="I888" s="32"/>
      <c r="J888" s="32"/>
      <c r="K888" s="32"/>
    </row>
    <row r="889" ht="15.75" hidden="1" customHeight="1">
      <c r="A889" s="21"/>
      <c r="B889" s="32"/>
      <c r="C889" s="71"/>
      <c r="D889" s="15"/>
      <c r="E889" s="21"/>
      <c r="F889" s="21"/>
      <c r="G889" s="32"/>
      <c r="H889" s="32"/>
      <c r="I889" s="32"/>
      <c r="J889" s="32"/>
      <c r="K889" s="32"/>
    </row>
    <row r="890" ht="15.75" hidden="1" customHeight="1">
      <c r="A890" s="21"/>
      <c r="B890" s="32"/>
      <c r="C890" s="71"/>
      <c r="D890" s="15"/>
      <c r="E890" s="21"/>
      <c r="F890" s="21"/>
      <c r="G890" s="32"/>
      <c r="H890" s="32"/>
      <c r="I890" s="32"/>
      <c r="J890" s="32"/>
      <c r="K890" s="32"/>
    </row>
    <row r="891" ht="15.75" hidden="1" customHeight="1">
      <c r="A891" s="21"/>
      <c r="B891" s="32"/>
      <c r="C891" s="71"/>
      <c r="D891" s="15"/>
      <c r="E891" s="21"/>
      <c r="F891" s="21"/>
      <c r="G891" s="32"/>
      <c r="H891" s="32"/>
      <c r="I891" s="32"/>
      <c r="J891" s="32"/>
      <c r="K891" s="32"/>
    </row>
    <row r="892" ht="15.75" hidden="1" customHeight="1">
      <c r="A892" s="21"/>
      <c r="B892" s="32"/>
      <c r="C892" s="71"/>
      <c r="D892" s="15"/>
      <c r="E892" s="21"/>
      <c r="F892" s="21"/>
      <c r="G892" s="32"/>
      <c r="H892" s="32"/>
      <c r="I892" s="32"/>
      <c r="J892" s="32"/>
      <c r="K892" s="32"/>
    </row>
    <row r="893" ht="15.75" hidden="1" customHeight="1">
      <c r="A893" s="21"/>
      <c r="B893" s="32"/>
      <c r="C893" s="71"/>
      <c r="D893" s="15"/>
      <c r="E893" s="21"/>
      <c r="F893" s="21"/>
      <c r="G893" s="32"/>
      <c r="H893" s="32"/>
      <c r="I893" s="32"/>
      <c r="J893" s="32"/>
      <c r="K893" s="32"/>
    </row>
    <row r="894" ht="15.75" hidden="1" customHeight="1">
      <c r="A894" s="21"/>
      <c r="B894" s="32"/>
      <c r="C894" s="71"/>
      <c r="D894" s="15"/>
      <c r="E894" s="21"/>
      <c r="F894" s="21"/>
      <c r="G894" s="32"/>
      <c r="H894" s="32"/>
      <c r="I894" s="32"/>
      <c r="J894" s="32"/>
      <c r="K894" s="32"/>
    </row>
    <row r="895" ht="15.75" hidden="1" customHeight="1">
      <c r="A895" s="21"/>
      <c r="B895" s="32"/>
      <c r="C895" s="71"/>
      <c r="D895" s="15"/>
      <c r="E895" s="21"/>
      <c r="F895" s="21"/>
      <c r="G895" s="32"/>
      <c r="H895" s="32"/>
      <c r="I895" s="32"/>
      <c r="J895" s="32"/>
      <c r="K895" s="32"/>
    </row>
    <row r="896" ht="15.75" hidden="1" customHeight="1">
      <c r="A896" s="21"/>
      <c r="B896" s="32"/>
      <c r="C896" s="71"/>
      <c r="D896" s="15"/>
      <c r="E896" s="21"/>
      <c r="F896" s="21"/>
      <c r="G896" s="32"/>
      <c r="H896" s="32"/>
      <c r="I896" s="32"/>
      <c r="J896" s="32"/>
      <c r="K896" s="32"/>
    </row>
    <row r="897" ht="15.75" hidden="1" customHeight="1">
      <c r="A897" s="21"/>
      <c r="B897" s="32"/>
      <c r="C897" s="71"/>
      <c r="D897" s="15"/>
      <c r="E897" s="21"/>
      <c r="F897" s="21"/>
      <c r="G897" s="32"/>
      <c r="H897" s="32"/>
      <c r="I897" s="32"/>
      <c r="J897" s="32"/>
      <c r="K897" s="32"/>
    </row>
    <row r="898" ht="15.75" hidden="1" customHeight="1">
      <c r="A898" s="21"/>
      <c r="B898" s="32"/>
      <c r="C898" s="71"/>
      <c r="D898" s="15"/>
      <c r="E898" s="21"/>
      <c r="F898" s="21"/>
      <c r="G898" s="32"/>
      <c r="H898" s="32"/>
      <c r="I898" s="32"/>
      <c r="J898" s="32"/>
      <c r="K898" s="32"/>
    </row>
    <row r="899" ht="15.75" hidden="1" customHeight="1">
      <c r="A899" s="21"/>
      <c r="B899" s="32"/>
      <c r="C899" s="71"/>
      <c r="D899" s="15"/>
      <c r="E899" s="21"/>
      <c r="F899" s="21"/>
      <c r="G899" s="32"/>
      <c r="H899" s="32"/>
      <c r="I899" s="32"/>
      <c r="J899" s="32"/>
      <c r="K899" s="32"/>
    </row>
    <row r="900" ht="15.75" hidden="1" customHeight="1">
      <c r="A900" s="21"/>
      <c r="B900" s="32"/>
      <c r="C900" s="71"/>
      <c r="D900" s="15"/>
      <c r="E900" s="21"/>
      <c r="F900" s="21"/>
      <c r="G900" s="32"/>
      <c r="H900" s="32"/>
      <c r="I900" s="32"/>
      <c r="J900" s="32"/>
      <c r="K900" s="32"/>
    </row>
    <row r="901" ht="15.75" hidden="1" customHeight="1">
      <c r="A901" s="21"/>
      <c r="B901" s="32"/>
      <c r="C901" s="71"/>
      <c r="D901" s="15"/>
      <c r="E901" s="21"/>
      <c r="F901" s="21"/>
      <c r="G901" s="32"/>
      <c r="H901" s="32"/>
      <c r="I901" s="32"/>
      <c r="J901" s="32"/>
      <c r="K901" s="32"/>
    </row>
    <row r="902" ht="15.75" hidden="1" customHeight="1">
      <c r="A902" s="21"/>
      <c r="B902" s="32"/>
      <c r="C902" s="71"/>
      <c r="D902" s="15"/>
      <c r="E902" s="21"/>
      <c r="F902" s="21"/>
      <c r="G902" s="32"/>
      <c r="H902" s="32"/>
      <c r="I902" s="32"/>
      <c r="J902" s="32"/>
      <c r="K902" s="32"/>
    </row>
    <row r="903" ht="15.75" hidden="1" customHeight="1">
      <c r="A903" s="21"/>
      <c r="B903" s="32"/>
      <c r="C903" s="71"/>
      <c r="D903" s="15"/>
      <c r="E903" s="21"/>
      <c r="F903" s="21"/>
      <c r="G903" s="32"/>
      <c r="H903" s="32"/>
      <c r="I903" s="32"/>
      <c r="J903" s="32"/>
      <c r="K903" s="32"/>
    </row>
    <row r="904" ht="15.75" hidden="1" customHeight="1">
      <c r="A904" s="21"/>
      <c r="B904" s="32"/>
      <c r="C904" s="71"/>
      <c r="D904" s="15"/>
      <c r="E904" s="21"/>
      <c r="F904" s="21"/>
      <c r="G904" s="32"/>
      <c r="H904" s="32"/>
      <c r="I904" s="32"/>
      <c r="J904" s="32"/>
      <c r="K904" s="32"/>
    </row>
    <row r="905" ht="15.75" hidden="1" customHeight="1">
      <c r="A905" s="21"/>
      <c r="B905" s="32"/>
      <c r="C905" s="71"/>
      <c r="D905" s="15"/>
      <c r="E905" s="21"/>
      <c r="F905" s="21"/>
      <c r="G905" s="32"/>
      <c r="H905" s="32"/>
      <c r="I905" s="32"/>
      <c r="J905" s="32"/>
      <c r="K905" s="32"/>
    </row>
    <row r="906" ht="15.75" hidden="1" customHeight="1">
      <c r="A906" s="21"/>
      <c r="B906" s="32"/>
      <c r="C906" s="71"/>
      <c r="D906" s="15"/>
      <c r="E906" s="21"/>
      <c r="F906" s="21"/>
      <c r="G906" s="32"/>
      <c r="H906" s="32"/>
      <c r="I906" s="32"/>
      <c r="J906" s="32"/>
      <c r="K906" s="32"/>
    </row>
    <row r="907" ht="15.75" hidden="1" customHeight="1">
      <c r="A907" s="21"/>
      <c r="B907" s="32"/>
      <c r="C907" s="71"/>
      <c r="D907" s="15"/>
      <c r="E907" s="21"/>
      <c r="F907" s="21"/>
      <c r="G907" s="32"/>
      <c r="H907" s="32"/>
      <c r="I907" s="32"/>
      <c r="J907" s="32"/>
      <c r="K907" s="32"/>
    </row>
    <row r="908" ht="15.75" hidden="1" customHeight="1">
      <c r="A908" s="21"/>
      <c r="B908" s="32"/>
      <c r="C908" s="71"/>
      <c r="D908" s="15"/>
      <c r="E908" s="21"/>
      <c r="F908" s="21"/>
      <c r="G908" s="32"/>
      <c r="H908" s="32"/>
      <c r="I908" s="32"/>
      <c r="J908" s="32"/>
      <c r="K908" s="32"/>
    </row>
    <row r="909" ht="15.75" hidden="1" customHeight="1">
      <c r="A909" s="21"/>
      <c r="B909" s="32"/>
      <c r="C909" s="71"/>
      <c r="D909" s="15"/>
      <c r="E909" s="21"/>
      <c r="F909" s="21"/>
      <c r="G909" s="32"/>
      <c r="H909" s="32"/>
      <c r="I909" s="32"/>
      <c r="J909" s="32"/>
      <c r="K909" s="32"/>
    </row>
    <row r="910" ht="15.75" hidden="1" customHeight="1">
      <c r="A910" s="21"/>
      <c r="B910" s="32"/>
      <c r="C910" s="71"/>
      <c r="D910" s="15"/>
      <c r="E910" s="21"/>
      <c r="F910" s="21"/>
      <c r="G910" s="32"/>
      <c r="H910" s="32"/>
      <c r="I910" s="32"/>
      <c r="J910" s="32"/>
      <c r="K910" s="32"/>
    </row>
    <row r="911" ht="15.75" hidden="1" customHeight="1">
      <c r="A911" s="21"/>
      <c r="B911" s="32"/>
      <c r="C911" s="71"/>
      <c r="D911" s="15"/>
      <c r="E911" s="21"/>
      <c r="F911" s="21"/>
      <c r="G911" s="32"/>
      <c r="H911" s="32"/>
      <c r="I911" s="32"/>
      <c r="J911" s="32"/>
      <c r="K911" s="32"/>
    </row>
    <row r="912" ht="15.75" hidden="1" customHeight="1">
      <c r="A912" s="21"/>
      <c r="B912" s="32"/>
      <c r="C912" s="71"/>
      <c r="D912" s="15"/>
      <c r="E912" s="21"/>
      <c r="F912" s="21"/>
      <c r="G912" s="32"/>
      <c r="H912" s="32"/>
      <c r="I912" s="32"/>
      <c r="J912" s="32"/>
      <c r="K912" s="32"/>
    </row>
    <row r="913" ht="15.75" hidden="1" customHeight="1">
      <c r="A913" s="21"/>
      <c r="B913" s="32"/>
      <c r="C913" s="71"/>
      <c r="D913" s="15"/>
      <c r="E913" s="21"/>
      <c r="F913" s="21"/>
      <c r="G913" s="32"/>
      <c r="H913" s="32"/>
      <c r="I913" s="32"/>
      <c r="J913" s="32"/>
      <c r="K913" s="32"/>
    </row>
    <row r="914" ht="15.75" hidden="1" customHeight="1">
      <c r="A914" s="21"/>
      <c r="B914" s="32"/>
      <c r="C914" s="71"/>
      <c r="D914" s="15"/>
      <c r="E914" s="21"/>
      <c r="F914" s="21"/>
      <c r="G914" s="32"/>
      <c r="H914" s="32"/>
      <c r="I914" s="32"/>
      <c r="J914" s="32"/>
      <c r="K914" s="32"/>
    </row>
    <row r="915" ht="15.75" hidden="1" customHeight="1">
      <c r="A915" s="21"/>
      <c r="B915" s="32"/>
      <c r="C915" s="71"/>
      <c r="D915" s="15"/>
      <c r="E915" s="21"/>
      <c r="F915" s="21"/>
      <c r="G915" s="32"/>
      <c r="H915" s="32"/>
      <c r="I915" s="32"/>
      <c r="J915" s="32"/>
      <c r="K915" s="32"/>
    </row>
    <row r="916" ht="15.75" hidden="1" customHeight="1">
      <c r="A916" s="21"/>
      <c r="B916" s="32"/>
      <c r="C916" s="71"/>
      <c r="D916" s="15"/>
      <c r="E916" s="21"/>
      <c r="F916" s="21"/>
      <c r="G916" s="32"/>
      <c r="H916" s="32"/>
      <c r="I916" s="32"/>
      <c r="J916" s="32"/>
      <c r="K916" s="32"/>
    </row>
    <row r="917" ht="15.75" hidden="1" customHeight="1">
      <c r="A917" s="21"/>
      <c r="B917" s="32"/>
      <c r="C917" s="71"/>
      <c r="D917" s="15"/>
      <c r="E917" s="21"/>
      <c r="F917" s="21"/>
      <c r="G917" s="32"/>
      <c r="H917" s="32"/>
      <c r="I917" s="32"/>
      <c r="J917" s="32"/>
      <c r="K917" s="32"/>
    </row>
    <row r="918" ht="15.75" hidden="1" customHeight="1">
      <c r="A918" s="21"/>
      <c r="B918" s="32"/>
      <c r="C918" s="71"/>
      <c r="D918" s="15"/>
      <c r="E918" s="21"/>
      <c r="F918" s="21"/>
      <c r="G918" s="32"/>
      <c r="H918" s="32"/>
      <c r="I918" s="32"/>
      <c r="J918" s="32"/>
      <c r="K918" s="32"/>
    </row>
    <row r="919" ht="15.75" hidden="1" customHeight="1">
      <c r="A919" s="21"/>
      <c r="B919" s="32"/>
      <c r="C919" s="71"/>
      <c r="D919" s="15"/>
      <c r="E919" s="21"/>
      <c r="F919" s="21"/>
      <c r="G919" s="32"/>
      <c r="H919" s="32"/>
      <c r="I919" s="32"/>
      <c r="J919" s="32"/>
      <c r="K919" s="32"/>
    </row>
    <row r="920" ht="15.75" hidden="1" customHeight="1">
      <c r="A920" s="21"/>
      <c r="B920" s="32"/>
      <c r="C920" s="71"/>
      <c r="D920" s="15"/>
      <c r="E920" s="21"/>
      <c r="F920" s="21"/>
      <c r="G920" s="32"/>
      <c r="H920" s="32"/>
      <c r="I920" s="32"/>
      <c r="J920" s="32"/>
      <c r="K920" s="32"/>
    </row>
    <row r="921" ht="15.75" hidden="1" customHeight="1">
      <c r="A921" s="21"/>
      <c r="B921" s="32"/>
      <c r="C921" s="71"/>
      <c r="D921" s="15"/>
      <c r="E921" s="21"/>
      <c r="F921" s="21"/>
      <c r="G921" s="32"/>
      <c r="H921" s="32"/>
      <c r="I921" s="32"/>
      <c r="J921" s="32"/>
      <c r="K921" s="32"/>
    </row>
    <row r="922" ht="15.75" hidden="1" customHeight="1">
      <c r="A922" s="21"/>
      <c r="B922" s="32"/>
      <c r="C922" s="71"/>
      <c r="D922" s="15"/>
      <c r="E922" s="21"/>
      <c r="F922" s="21"/>
      <c r="G922" s="32"/>
      <c r="H922" s="32"/>
      <c r="I922" s="32"/>
      <c r="J922" s="32"/>
      <c r="K922" s="32"/>
    </row>
    <row r="923" ht="15.75" hidden="1" customHeight="1">
      <c r="A923" s="21"/>
      <c r="B923" s="32"/>
      <c r="C923" s="71"/>
      <c r="D923" s="15"/>
      <c r="E923" s="21"/>
      <c r="F923" s="21"/>
      <c r="G923" s="32"/>
      <c r="H923" s="32"/>
      <c r="I923" s="32"/>
      <c r="J923" s="32"/>
      <c r="K923" s="32"/>
    </row>
    <row r="924" ht="15.75" hidden="1" customHeight="1">
      <c r="A924" s="21"/>
      <c r="B924" s="32"/>
      <c r="C924" s="71"/>
      <c r="D924" s="15"/>
      <c r="E924" s="21"/>
      <c r="F924" s="21"/>
      <c r="G924" s="32"/>
      <c r="H924" s="32"/>
      <c r="I924" s="32"/>
      <c r="J924" s="32"/>
      <c r="K924" s="32"/>
    </row>
    <row r="925" ht="15.75" hidden="1" customHeight="1">
      <c r="A925" s="21"/>
      <c r="B925" s="32"/>
      <c r="C925" s="71"/>
      <c r="D925" s="15"/>
      <c r="E925" s="21"/>
      <c r="F925" s="21"/>
      <c r="G925" s="32"/>
      <c r="H925" s="32"/>
      <c r="I925" s="32"/>
      <c r="J925" s="32"/>
      <c r="K925" s="32"/>
    </row>
    <row r="926" ht="15.75" hidden="1" customHeight="1">
      <c r="A926" s="21"/>
      <c r="B926" s="32"/>
      <c r="C926" s="71"/>
      <c r="D926" s="15"/>
      <c r="E926" s="21"/>
      <c r="F926" s="21"/>
      <c r="G926" s="32"/>
      <c r="H926" s="32"/>
      <c r="I926" s="32"/>
      <c r="J926" s="32"/>
      <c r="K926" s="32"/>
    </row>
    <row r="927" ht="15.75" hidden="1" customHeight="1">
      <c r="A927" s="21"/>
      <c r="B927" s="32"/>
      <c r="C927" s="71"/>
      <c r="D927" s="15"/>
      <c r="E927" s="21"/>
      <c r="F927" s="21"/>
      <c r="G927" s="32"/>
      <c r="H927" s="32"/>
      <c r="I927" s="32"/>
      <c r="J927" s="32"/>
      <c r="K927" s="32"/>
    </row>
    <row r="928" ht="15.75" hidden="1" customHeight="1">
      <c r="A928" s="21"/>
      <c r="B928" s="32"/>
      <c r="C928" s="71"/>
      <c r="D928" s="15"/>
      <c r="E928" s="21"/>
      <c r="F928" s="21"/>
      <c r="G928" s="32"/>
      <c r="H928" s="32"/>
      <c r="I928" s="32"/>
      <c r="J928" s="32"/>
      <c r="K928" s="32"/>
    </row>
    <row r="929" ht="15.75" hidden="1" customHeight="1">
      <c r="A929" s="21"/>
      <c r="B929" s="32"/>
      <c r="C929" s="71"/>
      <c r="D929" s="15"/>
      <c r="E929" s="21"/>
      <c r="F929" s="21"/>
      <c r="G929" s="32"/>
      <c r="H929" s="32"/>
      <c r="I929" s="32"/>
      <c r="J929" s="32"/>
      <c r="K929" s="32"/>
    </row>
    <row r="930" ht="15.75" hidden="1" customHeight="1">
      <c r="A930" s="21"/>
      <c r="B930" s="32"/>
      <c r="C930" s="71"/>
      <c r="D930" s="15"/>
      <c r="E930" s="21"/>
      <c r="F930" s="21"/>
      <c r="G930" s="32"/>
      <c r="H930" s="32"/>
      <c r="I930" s="32"/>
      <c r="J930" s="32"/>
      <c r="K930" s="32"/>
    </row>
    <row r="931" ht="15.75" hidden="1" customHeight="1">
      <c r="A931" s="21"/>
      <c r="B931" s="32"/>
      <c r="C931" s="71"/>
      <c r="D931" s="15"/>
      <c r="E931" s="21"/>
      <c r="F931" s="21"/>
      <c r="G931" s="32"/>
      <c r="H931" s="32"/>
      <c r="I931" s="32"/>
      <c r="J931" s="32"/>
      <c r="K931" s="32"/>
    </row>
    <row r="932" ht="15.75" hidden="1" customHeight="1">
      <c r="A932" s="21"/>
      <c r="B932" s="32"/>
      <c r="C932" s="71"/>
      <c r="D932" s="15"/>
      <c r="E932" s="21"/>
      <c r="F932" s="21"/>
      <c r="G932" s="32"/>
      <c r="H932" s="32"/>
      <c r="I932" s="32"/>
      <c r="J932" s="32"/>
      <c r="K932" s="32"/>
    </row>
    <row r="933" ht="15.75" hidden="1" customHeight="1">
      <c r="A933" s="21"/>
      <c r="B933" s="32"/>
      <c r="C933" s="71"/>
      <c r="D933" s="15"/>
      <c r="E933" s="21"/>
      <c r="F933" s="21"/>
      <c r="G933" s="32"/>
      <c r="H933" s="32"/>
      <c r="I933" s="32"/>
      <c r="J933" s="32"/>
      <c r="K933" s="32"/>
    </row>
    <row r="934" ht="15.75" hidden="1" customHeight="1">
      <c r="A934" s="21"/>
      <c r="B934" s="32"/>
      <c r="C934" s="71"/>
      <c r="D934" s="15"/>
      <c r="E934" s="21"/>
      <c r="F934" s="21"/>
      <c r="G934" s="32"/>
      <c r="H934" s="32"/>
      <c r="I934" s="32"/>
      <c r="J934" s="32"/>
      <c r="K934" s="32"/>
    </row>
    <row r="935" ht="15.75" hidden="1" customHeight="1">
      <c r="A935" s="21"/>
      <c r="B935" s="32"/>
      <c r="C935" s="71"/>
      <c r="D935" s="15"/>
      <c r="E935" s="21"/>
      <c r="F935" s="21"/>
      <c r="G935" s="32"/>
      <c r="H935" s="32"/>
      <c r="I935" s="32"/>
      <c r="J935" s="32"/>
      <c r="K935" s="32"/>
    </row>
    <row r="936" ht="15.75" hidden="1" customHeight="1">
      <c r="A936" s="21"/>
      <c r="B936" s="32"/>
      <c r="C936" s="71"/>
      <c r="D936" s="15"/>
      <c r="E936" s="21"/>
      <c r="F936" s="21"/>
      <c r="G936" s="32"/>
      <c r="H936" s="32"/>
      <c r="I936" s="32"/>
      <c r="J936" s="32"/>
      <c r="K936" s="32"/>
    </row>
    <row r="937" ht="15.75" hidden="1" customHeight="1">
      <c r="A937" s="21"/>
      <c r="B937" s="32"/>
      <c r="C937" s="71"/>
      <c r="D937" s="15"/>
      <c r="E937" s="21"/>
      <c r="F937" s="21"/>
      <c r="G937" s="32"/>
      <c r="H937" s="32"/>
      <c r="I937" s="32"/>
      <c r="J937" s="32"/>
      <c r="K937" s="32"/>
    </row>
    <row r="938" ht="15.75" hidden="1" customHeight="1">
      <c r="A938" s="21"/>
      <c r="B938" s="32"/>
      <c r="C938" s="71"/>
      <c r="D938" s="15"/>
      <c r="E938" s="21"/>
      <c r="F938" s="21"/>
      <c r="G938" s="32"/>
      <c r="H938" s="32"/>
      <c r="I938" s="32"/>
      <c r="J938" s="32"/>
      <c r="K938" s="32"/>
    </row>
    <row r="939" ht="15.75" hidden="1" customHeight="1">
      <c r="A939" s="21"/>
      <c r="B939" s="32"/>
      <c r="C939" s="71"/>
      <c r="D939" s="15"/>
      <c r="E939" s="21"/>
      <c r="F939" s="21"/>
      <c r="G939" s="32"/>
      <c r="H939" s="32"/>
      <c r="I939" s="32"/>
      <c r="J939" s="32"/>
      <c r="K939" s="32"/>
    </row>
    <row r="940" ht="15.75" hidden="1" customHeight="1">
      <c r="A940" s="21"/>
      <c r="B940" s="32"/>
      <c r="C940" s="71"/>
      <c r="D940" s="15"/>
      <c r="E940" s="21"/>
      <c r="F940" s="21"/>
      <c r="G940" s="32"/>
      <c r="H940" s="32"/>
      <c r="I940" s="32"/>
      <c r="J940" s="32"/>
      <c r="K940" s="32"/>
    </row>
    <row r="941" ht="15.75" hidden="1" customHeight="1">
      <c r="A941" s="21"/>
      <c r="B941" s="32"/>
      <c r="C941" s="71"/>
      <c r="D941" s="15"/>
      <c r="E941" s="21"/>
      <c r="F941" s="21"/>
      <c r="G941" s="32"/>
      <c r="H941" s="32"/>
      <c r="I941" s="32"/>
      <c r="J941" s="32"/>
      <c r="K941" s="32"/>
    </row>
    <row r="942" ht="15.75" hidden="1" customHeight="1">
      <c r="A942" s="21"/>
      <c r="B942" s="32"/>
      <c r="C942" s="71"/>
      <c r="D942" s="15"/>
      <c r="E942" s="21"/>
      <c r="F942" s="21"/>
      <c r="G942" s="32"/>
      <c r="H942" s="32"/>
      <c r="I942" s="32"/>
      <c r="J942" s="32"/>
      <c r="K942" s="32"/>
    </row>
    <row r="943" ht="15.75" hidden="1" customHeight="1">
      <c r="A943" s="21"/>
      <c r="B943" s="32"/>
      <c r="C943" s="71"/>
      <c r="D943" s="15"/>
      <c r="E943" s="21"/>
      <c r="F943" s="21"/>
      <c r="G943" s="32"/>
      <c r="H943" s="32"/>
      <c r="I943" s="32"/>
      <c r="J943" s="32"/>
      <c r="K943" s="32"/>
    </row>
    <row r="944" ht="15.75" hidden="1" customHeight="1">
      <c r="A944" s="21"/>
      <c r="B944" s="32"/>
      <c r="C944" s="71"/>
      <c r="D944" s="15"/>
      <c r="E944" s="21"/>
      <c r="F944" s="21"/>
      <c r="G944" s="32"/>
      <c r="H944" s="32"/>
      <c r="I944" s="32"/>
      <c r="J944" s="32"/>
      <c r="K944" s="32"/>
    </row>
    <row r="945" ht="15.75" hidden="1" customHeight="1">
      <c r="A945" s="21"/>
      <c r="B945" s="32"/>
      <c r="C945" s="71"/>
      <c r="D945" s="15"/>
      <c r="E945" s="21"/>
      <c r="F945" s="21"/>
      <c r="G945" s="32"/>
      <c r="H945" s="32"/>
      <c r="I945" s="32"/>
      <c r="J945" s="32"/>
      <c r="K945" s="32"/>
    </row>
    <row r="946" ht="15.75" hidden="1" customHeight="1">
      <c r="A946" s="21"/>
      <c r="B946" s="32"/>
      <c r="C946" s="71"/>
      <c r="D946" s="15"/>
      <c r="E946" s="21"/>
      <c r="F946" s="21"/>
      <c r="G946" s="32"/>
      <c r="H946" s="32"/>
      <c r="I946" s="32"/>
      <c r="J946" s="32"/>
      <c r="K946" s="32"/>
    </row>
    <row r="947" ht="15.75" hidden="1" customHeight="1">
      <c r="A947" s="21"/>
      <c r="B947" s="32"/>
      <c r="C947" s="71"/>
      <c r="D947" s="15"/>
      <c r="E947" s="21"/>
      <c r="F947" s="21"/>
      <c r="G947" s="32"/>
      <c r="H947" s="32"/>
      <c r="I947" s="32"/>
      <c r="J947" s="32"/>
      <c r="K947" s="32"/>
    </row>
    <row r="948" ht="15.75" hidden="1" customHeight="1">
      <c r="A948" s="21"/>
      <c r="B948" s="32"/>
      <c r="C948" s="71"/>
      <c r="D948" s="15"/>
      <c r="E948" s="21"/>
      <c r="F948" s="21"/>
      <c r="G948" s="32"/>
      <c r="H948" s="32"/>
      <c r="I948" s="32"/>
      <c r="J948" s="32"/>
      <c r="K948" s="32"/>
    </row>
    <row r="949" ht="15.75" hidden="1" customHeight="1">
      <c r="A949" s="21"/>
      <c r="B949" s="32"/>
      <c r="C949" s="71"/>
      <c r="D949" s="15"/>
      <c r="E949" s="21"/>
      <c r="F949" s="21"/>
      <c r="G949" s="32"/>
      <c r="H949" s="32"/>
      <c r="I949" s="32"/>
      <c r="J949" s="32"/>
      <c r="K949" s="32"/>
    </row>
    <row r="950" ht="15.75" hidden="1" customHeight="1">
      <c r="A950" s="21"/>
      <c r="B950" s="32"/>
      <c r="C950" s="71"/>
      <c r="D950" s="15"/>
      <c r="E950" s="21"/>
      <c r="F950" s="21"/>
      <c r="G950" s="32"/>
      <c r="H950" s="32"/>
      <c r="I950" s="32"/>
      <c r="J950" s="32"/>
      <c r="K950" s="32"/>
    </row>
    <row r="951" ht="15.75" hidden="1" customHeight="1">
      <c r="A951" s="21"/>
      <c r="B951" s="32"/>
      <c r="C951" s="71"/>
      <c r="D951" s="15"/>
      <c r="E951" s="21"/>
      <c r="F951" s="21"/>
      <c r="G951" s="32"/>
      <c r="H951" s="32"/>
      <c r="I951" s="32"/>
      <c r="J951" s="32"/>
      <c r="K951" s="32"/>
    </row>
    <row r="952" ht="15.75" hidden="1" customHeight="1">
      <c r="A952" s="21"/>
      <c r="B952" s="32"/>
      <c r="C952" s="71"/>
      <c r="D952" s="15"/>
      <c r="E952" s="21"/>
      <c r="F952" s="21"/>
      <c r="G952" s="32"/>
      <c r="H952" s="32"/>
      <c r="I952" s="32"/>
      <c r="J952" s="32"/>
      <c r="K952" s="32"/>
    </row>
    <row r="953" ht="15.75" hidden="1" customHeight="1">
      <c r="A953" s="21"/>
      <c r="B953" s="32"/>
      <c r="C953" s="71"/>
      <c r="D953" s="15"/>
      <c r="E953" s="21"/>
      <c r="F953" s="21"/>
      <c r="G953" s="32"/>
      <c r="H953" s="32"/>
      <c r="I953" s="32"/>
      <c r="J953" s="32"/>
      <c r="K953" s="32"/>
    </row>
    <row r="954" ht="15.75" hidden="1" customHeight="1">
      <c r="A954" s="21"/>
      <c r="B954" s="32"/>
      <c r="C954" s="71"/>
      <c r="D954" s="15"/>
      <c r="E954" s="21"/>
      <c r="F954" s="21"/>
      <c r="G954" s="32"/>
      <c r="H954" s="32"/>
      <c r="I954" s="32"/>
      <c r="J954" s="32"/>
      <c r="K954" s="32"/>
    </row>
    <row r="955" ht="15.75" hidden="1" customHeight="1">
      <c r="A955" s="21"/>
      <c r="B955" s="32"/>
      <c r="C955" s="71"/>
      <c r="D955" s="15"/>
      <c r="E955" s="21"/>
      <c r="F955" s="21"/>
      <c r="G955" s="32"/>
      <c r="H955" s="32"/>
      <c r="I955" s="32"/>
      <c r="J955" s="32"/>
      <c r="K955" s="32"/>
    </row>
    <row r="956" ht="15.75" hidden="1" customHeight="1">
      <c r="A956" s="21"/>
      <c r="B956" s="32"/>
      <c r="C956" s="71"/>
      <c r="D956" s="15"/>
      <c r="E956" s="21"/>
      <c r="F956" s="21"/>
      <c r="G956" s="32"/>
      <c r="H956" s="32"/>
      <c r="I956" s="32"/>
      <c r="J956" s="32"/>
      <c r="K956" s="32"/>
    </row>
    <row r="957" ht="15.75" hidden="1" customHeight="1">
      <c r="A957" s="21"/>
      <c r="B957" s="32"/>
      <c r="C957" s="71"/>
      <c r="D957" s="15"/>
      <c r="E957" s="21"/>
      <c r="F957" s="21"/>
      <c r="G957" s="32"/>
      <c r="H957" s="32"/>
      <c r="I957" s="32"/>
      <c r="J957" s="32"/>
      <c r="K957" s="32"/>
    </row>
    <row r="958" ht="15.75" hidden="1" customHeight="1">
      <c r="A958" s="21"/>
      <c r="B958" s="32"/>
      <c r="C958" s="71"/>
      <c r="D958" s="15"/>
      <c r="E958" s="21"/>
      <c r="F958" s="21"/>
      <c r="G958" s="32"/>
      <c r="H958" s="32"/>
      <c r="I958" s="32"/>
      <c r="J958" s="32"/>
      <c r="K958" s="32"/>
    </row>
    <row r="959" ht="15.75" hidden="1" customHeight="1">
      <c r="A959" s="21"/>
      <c r="B959" s="32"/>
      <c r="C959" s="71"/>
      <c r="D959" s="15"/>
      <c r="E959" s="21"/>
      <c r="F959" s="21"/>
      <c r="G959" s="32"/>
      <c r="H959" s="32"/>
      <c r="I959" s="32"/>
      <c r="J959" s="32"/>
      <c r="K959" s="32"/>
    </row>
    <row r="960" ht="15.75" hidden="1" customHeight="1">
      <c r="A960" s="21"/>
      <c r="B960" s="32"/>
      <c r="C960" s="71"/>
      <c r="D960" s="15"/>
      <c r="E960" s="21"/>
      <c r="F960" s="21"/>
      <c r="G960" s="32"/>
      <c r="H960" s="32"/>
      <c r="I960" s="32"/>
      <c r="J960" s="32"/>
      <c r="K960" s="32"/>
    </row>
    <row r="961" ht="15.75" hidden="1" customHeight="1">
      <c r="A961" s="21"/>
      <c r="B961" s="32"/>
      <c r="C961" s="71"/>
      <c r="D961" s="15"/>
      <c r="E961" s="21"/>
      <c r="F961" s="21"/>
      <c r="G961" s="32"/>
      <c r="H961" s="32"/>
      <c r="I961" s="32"/>
      <c r="J961" s="32"/>
      <c r="K961" s="32"/>
    </row>
    <row r="962" ht="15.75" hidden="1" customHeight="1">
      <c r="A962" s="21"/>
      <c r="B962" s="32"/>
      <c r="C962" s="71"/>
      <c r="D962" s="15"/>
      <c r="E962" s="21"/>
      <c r="F962" s="21"/>
      <c r="G962" s="32"/>
      <c r="H962" s="32"/>
      <c r="I962" s="32"/>
      <c r="J962" s="32"/>
      <c r="K962" s="32"/>
    </row>
    <row r="963" ht="15.75" hidden="1" customHeight="1">
      <c r="A963" s="21"/>
      <c r="B963" s="32"/>
      <c r="C963" s="71"/>
      <c r="D963" s="15"/>
      <c r="E963" s="21"/>
      <c r="F963" s="21"/>
      <c r="G963" s="32"/>
      <c r="H963" s="32"/>
      <c r="I963" s="32"/>
      <c r="J963" s="32"/>
      <c r="K963" s="32"/>
    </row>
    <row r="964" ht="15.75" hidden="1" customHeight="1">
      <c r="A964" s="21"/>
      <c r="B964" s="32"/>
      <c r="C964" s="71"/>
      <c r="D964" s="15"/>
      <c r="E964" s="21"/>
      <c r="F964" s="21"/>
      <c r="G964" s="32"/>
      <c r="H964" s="32"/>
      <c r="I964" s="32"/>
      <c r="J964" s="32"/>
      <c r="K964" s="32"/>
    </row>
    <row r="965" ht="15.75" hidden="1" customHeight="1">
      <c r="A965" s="21"/>
      <c r="B965" s="32"/>
      <c r="C965" s="71"/>
      <c r="D965" s="15"/>
      <c r="E965" s="21"/>
      <c r="F965" s="21"/>
      <c r="G965" s="32"/>
      <c r="H965" s="32"/>
      <c r="I965" s="32"/>
      <c r="J965" s="32"/>
      <c r="K965" s="32"/>
    </row>
    <row r="966" ht="15.75" hidden="1" customHeight="1">
      <c r="A966" s="21"/>
      <c r="B966" s="32"/>
      <c r="C966" s="71"/>
      <c r="D966" s="15"/>
      <c r="E966" s="21"/>
      <c r="F966" s="21"/>
      <c r="G966" s="32"/>
      <c r="H966" s="32"/>
      <c r="I966" s="32"/>
      <c r="J966" s="32"/>
      <c r="K966" s="32"/>
    </row>
    <row r="967" ht="15.75" hidden="1" customHeight="1">
      <c r="A967" s="21"/>
      <c r="B967" s="32"/>
      <c r="C967" s="71"/>
      <c r="D967" s="15"/>
      <c r="E967" s="21"/>
      <c r="F967" s="21"/>
      <c r="G967" s="32"/>
      <c r="H967" s="32"/>
      <c r="I967" s="32"/>
      <c r="J967" s="32"/>
      <c r="K967" s="32"/>
    </row>
    <row r="968" ht="15.75" hidden="1" customHeight="1">
      <c r="A968" s="21"/>
      <c r="B968" s="32"/>
      <c r="C968" s="71"/>
      <c r="D968" s="15"/>
      <c r="E968" s="21"/>
      <c r="F968" s="21"/>
      <c r="G968" s="32"/>
      <c r="H968" s="32"/>
      <c r="I968" s="32"/>
      <c r="J968" s="32"/>
      <c r="K968" s="32"/>
    </row>
    <row r="969" ht="15.75" hidden="1" customHeight="1">
      <c r="A969" s="21"/>
      <c r="B969" s="32"/>
      <c r="C969" s="71"/>
      <c r="D969" s="15"/>
      <c r="E969" s="21"/>
      <c r="F969" s="21"/>
      <c r="G969" s="32"/>
      <c r="H969" s="32"/>
      <c r="I969" s="32"/>
      <c r="J969" s="32"/>
      <c r="K969" s="32"/>
    </row>
    <row r="970" ht="15.75" hidden="1" customHeight="1">
      <c r="A970" s="21"/>
      <c r="B970" s="32"/>
      <c r="C970" s="71"/>
      <c r="D970" s="15"/>
      <c r="E970" s="21"/>
      <c r="F970" s="21"/>
      <c r="G970" s="32"/>
      <c r="H970" s="32"/>
      <c r="I970" s="32"/>
      <c r="J970" s="32"/>
      <c r="K970" s="32"/>
    </row>
    <row r="971" ht="15.75" hidden="1" customHeight="1">
      <c r="A971" s="21"/>
      <c r="B971" s="32"/>
      <c r="C971" s="71"/>
      <c r="D971" s="15"/>
      <c r="E971" s="21"/>
      <c r="F971" s="21"/>
      <c r="G971" s="32"/>
      <c r="H971" s="32"/>
      <c r="I971" s="32"/>
      <c r="J971" s="32"/>
      <c r="K971" s="32"/>
    </row>
    <row r="972" ht="15.75" hidden="1" customHeight="1">
      <c r="A972" s="21"/>
      <c r="B972" s="32"/>
      <c r="C972" s="71"/>
      <c r="D972" s="15"/>
      <c r="E972" s="21"/>
      <c r="F972" s="21"/>
      <c r="G972" s="32"/>
      <c r="H972" s="32"/>
      <c r="I972" s="32"/>
      <c r="J972" s="32"/>
      <c r="K972" s="32"/>
    </row>
    <row r="973" ht="15.75" hidden="1" customHeight="1">
      <c r="A973" s="21"/>
      <c r="B973" s="32"/>
      <c r="C973" s="71"/>
      <c r="D973" s="15"/>
      <c r="E973" s="21"/>
      <c r="F973" s="21"/>
      <c r="G973" s="32"/>
      <c r="H973" s="32"/>
      <c r="I973" s="32"/>
      <c r="J973" s="32"/>
      <c r="K973" s="32"/>
    </row>
    <row r="974" ht="15.75" hidden="1" customHeight="1">
      <c r="A974" s="21"/>
      <c r="B974" s="32"/>
      <c r="C974" s="71"/>
      <c r="D974" s="15"/>
      <c r="E974" s="21"/>
      <c r="F974" s="21"/>
      <c r="G974" s="32"/>
      <c r="H974" s="32"/>
      <c r="I974" s="32"/>
      <c r="J974" s="32"/>
      <c r="K974" s="32"/>
    </row>
    <row r="975" ht="15.75" hidden="1" customHeight="1">
      <c r="A975" s="21"/>
      <c r="B975" s="32"/>
      <c r="C975" s="71"/>
      <c r="D975" s="15"/>
      <c r="E975" s="21"/>
      <c r="F975" s="21"/>
      <c r="G975" s="32"/>
      <c r="H975" s="32"/>
      <c r="I975" s="32"/>
      <c r="J975" s="32"/>
      <c r="K975" s="32"/>
    </row>
    <row r="976" ht="15.75" hidden="1" customHeight="1">
      <c r="A976" s="21"/>
      <c r="B976" s="32"/>
      <c r="C976" s="71"/>
      <c r="D976" s="15"/>
      <c r="E976" s="21"/>
      <c r="F976" s="21"/>
      <c r="G976" s="32"/>
      <c r="H976" s="32"/>
      <c r="I976" s="32"/>
      <c r="J976" s="32"/>
      <c r="K976" s="32"/>
    </row>
    <row r="977" ht="15.75" hidden="1" customHeight="1">
      <c r="A977" s="21"/>
      <c r="B977" s="32"/>
      <c r="C977" s="71"/>
      <c r="D977" s="15"/>
      <c r="E977" s="21"/>
      <c r="F977" s="21"/>
      <c r="G977" s="32"/>
      <c r="H977" s="32"/>
      <c r="I977" s="32"/>
      <c r="J977" s="32"/>
      <c r="K977" s="32"/>
    </row>
    <row r="978" ht="15.75" hidden="1" customHeight="1">
      <c r="A978" s="21"/>
      <c r="B978" s="32"/>
      <c r="C978" s="71"/>
      <c r="D978" s="15"/>
      <c r="E978" s="21"/>
      <c r="F978" s="21"/>
      <c r="G978" s="32"/>
      <c r="H978" s="32"/>
      <c r="I978" s="32"/>
      <c r="J978" s="32"/>
      <c r="K978" s="32"/>
    </row>
    <row r="979" ht="15.75" hidden="1" customHeight="1">
      <c r="A979" s="21"/>
      <c r="B979" s="32"/>
      <c r="C979" s="71"/>
      <c r="D979" s="15"/>
      <c r="E979" s="21"/>
      <c r="F979" s="21"/>
      <c r="G979" s="32"/>
      <c r="H979" s="32"/>
      <c r="I979" s="32"/>
      <c r="J979" s="32"/>
      <c r="K979" s="32"/>
    </row>
    <row r="980" ht="15.75" hidden="1" customHeight="1">
      <c r="A980" s="21"/>
      <c r="B980" s="32"/>
      <c r="C980" s="71"/>
      <c r="D980" s="15"/>
      <c r="E980" s="21"/>
      <c r="F980" s="21"/>
      <c r="G980" s="32"/>
      <c r="H980" s="32"/>
      <c r="I980" s="32"/>
      <c r="J980" s="32"/>
      <c r="K980" s="32"/>
    </row>
    <row r="981" ht="15.75" hidden="1" customHeight="1">
      <c r="A981" s="21"/>
      <c r="B981" s="32"/>
      <c r="C981" s="71"/>
      <c r="D981" s="15"/>
      <c r="E981" s="21"/>
      <c r="F981" s="21"/>
      <c r="G981" s="32"/>
      <c r="H981" s="32"/>
      <c r="I981" s="32"/>
      <c r="J981" s="32"/>
      <c r="K981" s="32"/>
    </row>
    <row r="982" ht="15.75" hidden="1" customHeight="1">
      <c r="A982" s="21"/>
      <c r="B982" s="32"/>
      <c r="C982" s="71"/>
      <c r="D982" s="15"/>
      <c r="E982" s="21"/>
      <c r="F982" s="21"/>
      <c r="G982" s="32"/>
      <c r="H982" s="32"/>
      <c r="I982" s="32"/>
      <c r="J982" s="32"/>
      <c r="K982" s="32"/>
    </row>
    <row r="983" ht="15.75" hidden="1" customHeight="1">
      <c r="A983" s="21"/>
      <c r="B983" s="32"/>
      <c r="C983" s="71"/>
      <c r="D983" s="15"/>
      <c r="E983" s="21"/>
      <c r="F983" s="21"/>
      <c r="G983" s="32"/>
      <c r="H983" s="32"/>
      <c r="I983" s="32"/>
      <c r="J983" s="32"/>
      <c r="K983" s="32"/>
    </row>
    <row r="984" ht="15.75" hidden="1" customHeight="1">
      <c r="A984" s="21"/>
      <c r="B984" s="32"/>
      <c r="C984" s="71"/>
      <c r="D984" s="15"/>
      <c r="E984" s="21"/>
      <c r="F984" s="21"/>
      <c r="G984" s="32"/>
      <c r="H984" s="32"/>
      <c r="I984" s="32"/>
      <c r="J984" s="32"/>
      <c r="K984" s="32"/>
    </row>
    <row r="985" ht="15.75" hidden="1" customHeight="1">
      <c r="A985" s="21"/>
      <c r="B985" s="32"/>
      <c r="C985" s="71"/>
      <c r="D985" s="15"/>
      <c r="E985" s="21"/>
      <c r="F985" s="21"/>
      <c r="G985" s="32"/>
      <c r="H985" s="32"/>
      <c r="I985" s="32"/>
      <c r="J985" s="32"/>
      <c r="K985" s="32"/>
    </row>
    <row r="986" ht="15.75" hidden="1" customHeight="1">
      <c r="A986" s="21"/>
      <c r="B986" s="32"/>
      <c r="C986" s="71"/>
      <c r="D986" s="15"/>
      <c r="E986" s="21"/>
      <c r="F986" s="21"/>
      <c r="G986" s="32"/>
      <c r="H986" s="32"/>
      <c r="I986" s="32"/>
      <c r="J986" s="32"/>
      <c r="K986" s="32"/>
    </row>
    <row r="987" ht="15.75" hidden="1" customHeight="1">
      <c r="A987" s="21"/>
      <c r="B987" s="32"/>
      <c r="C987" s="71"/>
      <c r="D987" s="15"/>
      <c r="E987" s="21"/>
      <c r="F987" s="21"/>
      <c r="G987" s="32"/>
      <c r="H987" s="32"/>
      <c r="I987" s="32"/>
      <c r="J987" s="32"/>
      <c r="K987" s="32"/>
    </row>
    <row r="988" ht="15.75" hidden="1" customHeight="1">
      <c r="A988" s="21"/>
      <c r="B988" s="32"/>
      <c r="C988" s="71"/>
      <c r="D988" s="15"/>
      <c r="E988" s="21"/>
      <c r="F988" s="21"/>
      <c r="G988" s="32"/>
      <c r="H988" s="32"/>
      <c r="I988" s="32"/>
      <c r="J988" s="32"/>
      <c r="K988" s="32"/>
    </row>
    <row r="989" ht="15.75" hidden="1" customHeight="1">
      <c r="A989" s="21"/>
      <c r="B989" s="32"/>
      <c r="C989" s="71"/>
      <c r="D989" s="15"/>
      <c r="E989" s="21"/>
      <c r="F989" s="21"/>
      <c r="G989" s="32"/>
      <c r="H989" s="32"/>
      <c r="I989" s="32"/>
      <c r="J989" s="32"/>
      <c r="K989" s="32"/>
    </row>
    <row r="990" ht="15.75" hidden="1" customHeight="1">
      <c r="A990" s="21"/>
      <c r="B990" s="32"/>
      <c r="C990" s="71"/>
      <c r="D990" s="15"/>
      <c r="E990" s="21"/>
      <c r="F990" s="21"/>
      <c r="G990" s="32"/>
      <c r="H990" s="32"/>
      <c r="I990" s="32"/>
      <c r="J990" s="32"/>
      <c r="K990" s="32"/>
    </row>
    <row r="991" ht="15.75" hidden="1" customHeight="1">
      <c r="A991" s="21"/>
      <c r="B991" s="32"/>
      <c r="C991" s="71"/>
      <c r="D991" s="15"/>
      <c r="E991" s="21"/>
      <c r="F991" s="21"/>
      <c r="G991" s="32"/>
      <c r="H991" s="32"/>
      <c r="I991" s="32"/>
      <c r="J991" s="32"/>
      <c r="K991" s="32"/>
    </row>
    <row r="992" ht="15.75" hidden="1" customHeight="1">
      <c r="A992" s="21"/>
      <c r="B992" s="32"/>
      <c r="C992" s="71"/>
      <c r="D992" s="15"/>
      <c r="E992" s="21"/>
      <c r="F992" s="21"/>
      <c r="G992" s="32"/>
      <c r="H992" s="32"/>
      <c r="I992" s="32"/>
      <c r="J992" s="32"/>
      <c r="K992" s="32"/>
    </row>
    <row r="993" ht="15.75" hidden="1" customHeight="1">
      <c r="A993" s="21"/>
      <c r="B993" s="32"/>
      <c r="C993" s="71"/>
      <c r="D993" s="15"/>
      <c r="E993" s="21"/>
      <c r="F993" s="21"/>
      <c r="G993" s="32"/>
      <c r="H993" s="32"/>
      <c r="I993" s="32"/>
      <c r="J993" s="32"/>
      <c r="K993" s="32"/>
    </row>
    <row r="994" ht="15.75" hidden="1" customHeight="1">
      <c r="A994" s="21"/>
      <c r="B994" s="32"/>
      <c r="C994" s="71"/>
      <c r="D994" s="15"/>
      <c r="E994" s="21"/>
      <c r="F994" s="21"/>
      <c r="G994" s="32"/>
      <c r="H994" s="32"/>
      <c r="I994" s="32"/>
      <c r="J994" s="32"/>
      <c r="K994" s="32"/>
    </row>
    <row r="995" ht="15.75" hidden="1" customHeight="1">
      <c r="A995" s="21"/>
      <c r="B995" s="32"/>
      <c r="C995" s="71"/>
      <c r="D995" s="15"/>
      <c r="E995" s="21"/>
      <c r="F995" s="21"/>
      <c r="G995" s="32"/>
      <c r="H995" s="32"/>
      <c r="I995" s="32"/>
      <c r="J995" s="32"/>
      <c r="K995" s="32"/>
    </row>
    <row r="996" ht="15.75" hidden="1" customHeight="1">
      <c r="A996" s="21"/>
      <c r="B996" s="32"/>
      <c r="C996" s="71"/>
      <c r="D996" s="15"/>
      <c r="E996" s="21"/>
      <c r="F996" s="21"/>
      <c r="G996" s="32"/>
      <c r="H996" s="32"/>
      <c r="I996" s="32"/>
      <c r="J996" s="32"/>
      <c r="K996" s="32"/>
    </row>
    <row r="997" ht="15.75" hidden="1" customHeight="1">
      <c r="A997" s="21"/>
      <c r="B997" s="32"/>
      <c r="C997" s="71"/>
      <c r="D997" s="15"/>
      <c r="E997" s="21"/>
      <c r="F997" s="21"/>
      <c r="G997" s="32"/>
      <c r="H997" s="32"/>
      <c r="I997" s="32"/>
      <c r="J997" s="32"/>
      <c r="K997" s="32"/>
    </row>
    <row r="998" ht="15.75" customHeight="1">
      <c r="A998" s="400">
        <f>A174+1</f>
        <v>174</v>
      </c>
      <c r="B998" s="32" t="s">
        <v>384</v>
      </c>
      <c r="C998" s="32" t="s">
        <v>385</v>
      </c>
      <c r="D998" s="15" t="s">
        <v>23</v>
      </c>
      <c r="E998" s="21"/>
      <c r="F998" s="21">
        <v>40.0</v>
      </c>
      <c r="G998" s="21"/>
      <c r="H998" s="14"/>
      <c r="I998" s="14"/>
      <c r="J998" s="14"/>
      <c r="K998" s="14"/>
    </row>
    <row r="999" ht="15.75" customHeight="1">
      <c r="A999" s="400">
        <f t="shared" ref="A999:A1074" si="3">A998+1</f>
        <v>175</v>
      </c>
      <c r="B999" s="32" t="s">
        <v>290</v>
      </c>
      <c r="C999" s="32" t="s">
        <v>219</v>
      </c>
      <c r="D999" s="15" t="s">
        <v>44</v>
      </c>
      <c r="E999" s="21"/>
      <c r="F999" s="21">
        <v>40.0</v>
      </c>
      <c r="G999" s="21"/>
      <c r="H999" s="14"/>
      <c r="I999" s="14"/>
      <c r="J999" s="14"/>
      <c r="K999" s="14"/>
    </row>
    <row r="1000" ht="15.75" customHeight="1">
      <c r="A1000" s="400">
        <f t="shared" si="3"/>
        <v>176</v>
      </c>
      <c r="B1000" s="32" t="s">
        <v>128</v>
      </c>
      <c r="C1000" s="32" t="s">
        <v>213</v>
      </c>
      <c r="D1000" s="15" t="s">
        <v>44</v>
      </c>
      <c r="E1000" s="21"/>
      <c r="F1000" s="21">
        <v>40.0</v>
      </c>
      <c r="G1000" s="21"/>
      <c r="H1000" s="14"/>
      <c r="I1000" s="14"/>
      <c r="J1000" s="14"/>
      <c r="K1000" s="14"/>
    </row>
    <row r="1001" ht="15.75" customHeight="1">
      <c r="A1001" s="400">
        <f t="shared" si="3"/>
        <v>177</v>
      </c>
      <c r="B1001" s="32" t="s">
        <v>389</v>
      </c>
      <c r="C1001" s="32" t="s">
        <v>390</v>
      </c>
      <c r="D1001" s="15" t="s">
        <v>41</v>
      </c>
      <c r="E1001" s="21"/>
      <c r="F1001" s="21">
        <v>40.0</v>
      </c>
      <c r="G1001" s="21"/>
      <c r="H1001" s="14"/>
      <c r="I1001" s="14"/>
      <c r="J1001" s="14"/>
      <c r="K1001" s="14"/>
    </row>
    <row r="1002" ht="15.75" customHeight="1">
      <c r="A1002" s="400">
        <f t="shared" si="3"/>
        <v>178</v>
      </c>
      <c r="B1002" s="32" t="s">
        <v>391</v>
      </c>
      <c r="C1002" s="32" t="s">
        <v>392</v>
      </c>
      <c r="D1002" s="15" t="s">
        <v>41</v>
      </c>
      <c r="E1002" s="21"/>
      <c r="F1002" s="21">
        <v>40.0</v>
      </c>
      <c r="G1002" s="21"/>
      <c r="H1002" s="14"/>
      <c r="I1002" s="14"/>
      <c r="J1002" s="14"/>
      <c r="K1002" s="14"/>
    </row>
    <row r="1003" ht="15.75" customHeight="1">
      <c r="A1003" s="400">
        <f t="shared" si="3"/>
        <v>179</v>
      </c>
      <c r="B1003" s="32" t="s">
        <v>391</v>
      </c>
      <c r="C1003" s="32" t="s">
        <v>394</v>
      </c>
      <c r="D1003" s="15" t="s">
        <v>32</v>
      </c>
      <c r="E1003" s="21"/>
      <c r="F1003" s="21">
        <v>40.0</v>
      </c>
      <c r="G1003" s="21"/>
      <c r="H1003" s="14"/>
      <c r="I1003" s="14"/>
      <c r="J1003" s="14"/>
      <c r="K1003" s="14"/>
    </row>
    <row r="1004" ht="15.75" hidden="1" customHeight="1">
      <c r="A1004" s="400">
        <f t="shared" si="3"/>
        <v>180</v>
      </c>
      <c r="B1004" s="32" t="s">
        <v>396</v>
      </c>
      <c r="C1004" s="32" t="s">
        <v>397</v>
      </c>
      <c r="D1004" s="15" t="s">
        <v>35</v>
      </c>
      <c r="E1004" s="21"/>
      <c r="F1004" s="21">
        <v>30.0</v>
      </c>
      <c r="G1004" s="21"/>
      <c r="H1004" s="14"/>
      <c r="I1004" s="14"/>
      <c r="J1004" s="14"/>
      <c r="K1004" s="14"/>
    </row>
    <row r="1005" ht="15.75" customHeight="1">
      <c r="A1005" s="400">
        <f t="shared" si="3"/>
        <v>181</v>
      </c>
      <c r="B1005" s="32" t="s">
        <v>399</v>
      </c>
      <c r="C1005" s="32" t="s">
        <v>400</v>
      </c>
      <c r="D1005" s="15" t="s">
        <v>41</v>
      </c>
      <c r="E1005" s="21"/>
      <c r="F1005" s="21">
        <v>40.0</v>
      </c>
      <c r="G1005" s="21"/>
      <c r="H1005" s="14"/>
      <c r="I1005" s="14"/>
      <c r="J1005" s="14"/>
      <c r="K1005" s="14"/>
    </row>
    <row r="1006" ht="15.75" customHeight="1">
      <c r="A1006" s="400">
        <f t="shared" si="3"/>
        <v>182</v>
      </c>
      <c r="B1006" s="32" t="s">
        <v>401</v>
      </c>
      <c r="C1006" s="32" t="s">
        <v>402</v>
      </c>
      <c r="D1006" s="15" t="s">
        <v>93</v>
      </c>
      <c r="E1006" s="21"/>
      <c r="F1006" s="21">
        <v>40.0</v>
      </c>
      <c r="G1006" s="21"/>
      <c r="H1006" s="14"/>
      <c r="I1006" s="14"/>
      <c r="J1006" s="14"/>
      <c r="K1006" s="14"/>
    </row>
    <row r="1007" ht="15.75" customHeight="1">
      <c r="A1007" s="400">
        <f t="shared" si="3"/>
        <v>183</v>
      </c>
      <c r="B1007" s="32" t="s">
        <v>404</v>
      </c>
      <c r="C1007" s="32" t="s">
        <v>405</v>
      </c>
      <c r="D1007" s="15" t="s">
        <v>47</v>
      </c>
      <c r="E1007" s="21"/>
      <c r="F1007" s="21">
        <v>40.0</v>
      </c>
      <c r="G1007" s="21"/>
      <c r="H1007" s="14"/>
      <c r="I1007" s="14"/>
      <c r="J1007" s="14"/>
      <c r="K1007" s="14"/>
    </row>
    <row r="1008" ht="15.75" customHeight="1">
      <c r="A1008" s="400">
        <f t="shared" si="3"/>
        <v>184</v>
      </c>
      <c r="B1008" s="32" t="s">
        <v>406</v>
      </c>
      <c r="C1008" s="32" t="s">
        <v>407</v>
      </c>
      <c r="D1008" s="15" t="s">
        <v>98</v>
      </c>
      <c r="E1008" s="21"/>
      <c r="F1008" s="21">
        <v>40.0</v>
      </c>
      <c r="G1008" s="21"/>
      <c r="H1008" s="14"/>
      <c r="I1008" s="14"/>
      <c r="J1008" s="14"/>
      <c r="K1008" s="14"/>
    </row>
    <row r="1009" ht="15.75" hidden="1" customHeight="1">
      <c r="A1009" s="400">
        <f t="shared" si="3"/>
        <v>185</v>
      </c>
      <c r="B1009" s="32" t="s">
        <v>409</v>
      </c>
      <c r="C1009" s="32" t="s">
        <v>410</v>
      </c>
      <c r="D1009" s="15" t="s">
        <v>345</v>
      </c>
      <c r="E1009" s="21"/>
      <c r="F1009" s="21">
        <v>30.0</v>
      </c>
      <c r="G1009" s="21"/>
      <c r="H1009" s="14"/>
      <c r="I1009" s="14"/>
      <c r="J1009" s="14"/>
      <c r="K1009" s="14"/>
    </row>
    <row r="1010" ht="15.75" hidden="1" customHeight="1">
      <c r="A1010" s="400">
        <f t="shared" si="3"/>
        <v>186</v>
      </c>
      <c r="B1010" s="32" t="s">
        <v>412</v>
      </c>
      <c r="C1010" s="32" t="s">
        <v>413</v>
      </c>
      <c r="D1010" s="15" t="s">
        <v>35</v>
      </c>
      <c r="E1010" s="21"/>
      <c r="F1010" s="21">
        <v>20.0</v>
      </c>
      <c r="G1010" s="21"/>
      <c r="H1010" s="14"/>
      <c r="I1010" s="14"/>
      <c r="J1010" s="14"/>
      <c r="K1010" s="14"/>
    </row>
    <row r="1011" ht="15.75" customHeight="1">
      <c r="A1011" s="400">
        <f t="shared" si="3"/>
        <v>187</v>
      </c>
      <c r="B1011" s="32" t="s">
        <v>414</v>
      </c>
      <c r="C1011" s="32" t="s">
        <v>415</v>
      </c>
      <c r="D1011" s="15" t="s">
        <v>32</v>
      </c>
      <c r="E1011" s="21"/>
      <c r="F1011" s="21">
        <v>40.0</v>
      </c>
      <c r="G1011" s="21"/>
      <c r="H1011" s="14"/>
      <c r="I1011" s="14"/>
      <c r="J1011" s="14"/>
      <c r="K1011" s="14"/>
    </row>
    <row r="1012" ht="15.75" customHeight="1">
      <c r="A1012" s="400">
        <f t="shared" si="3"/>
        <v>188</v>
      </c>
      <c r="B1012" s="32" t="s">
        <v>217</v>
      </c>
      <c r="C1012" s="32" t="s">
        <v>417</v>
      </c>
      <c r="D1012" s="15" t="s">
        <v>38</v>
      </c>
      <c r="E1012" s="21"/>
      <c r="F1012" s="21">
        <v>40.0</v>
      </c>
      <c r="G1012" s="21"/>
      <c r="H1012" s="14"/>
      <c r="I1012" s="14"/>
      <c r="J1012" s="14"/>
      <c r="K1012" s="14"/>
    </row>
    <row r="1013" ht="15.75" customHeight="1">
      <c r="A1013" s="400">
        <f t="shared" si="3"/>
        <v>189</v>
      </c>
      <c r="B1013" s="32" t="s">
        <v>418</v>
      </c>
      <c r="C1013" s="32" t="s">
        <v>271</v>
      </c>
      <c r="D1013" s="15" t="s">
        <v>47</v>
      </c>
      <c r="E1013" s="21"/>
      <c r="F1013" s="21">
        <v>40.0</v>
      </c>
      <c r="G1013" s="21"/>
      <c r="H1013" s="14"/>
      <c r="I1013" s="14"/>
      <c r="J1013" s="14"/>
      <c r="K1013" s="14"/>
    </row>
    <row r="1014" ht="15.75" customHeight="1">
      <c r="A1014" s="400">
        <f t="shared" si="3"/>
        <v>190</v>
      </c>
      <c r="B1014" s="32" t="s">
        <v>419</v>
      </c>
      <c r="C1014" s="32" t="s">
        <v>420</v>
      </c>
      <c r="D1014" s="15" t="s">
        <v>38</v>
      </c>
      <c r="E1014" s="21"/>
      <c r="F1014" s="21">
        <v>40.0</v>
      </c>
      <c r="G1014" s="21"/>
      <c r="H1014" s="14"/>
      <c r="I1014" s="14"/>
      <c r="J1014" s="14"/>
      <c r="K1014" s="14"/>
    </row>
    <row r="1015" ht="15.75" customHeight="1">
      <c r="A1015" s="400">
        <f t="shared" si="3"/>
        <v>191</v>
      </c>
      <c r="B1015" s="32" t="s">
        <v>422</v>
      </c>
      <c r="C1015" s="32" t="s">
        <v>423</v>
      </c>
      <c r="D1015" s="15" t="s">
        <v>26</v>
      </c>
      <c r="E1015" s="21"/>
      <c r="F1015" s="21">
        <v>40.0</v>
      </c>
      <c r="G1015" s="21"/>
      <c r="H1015" s="14"/>
      <c r="I1015" s="14"/>
      <c r="J1015" s="14"/>
      <c r="K1015" s="14"/>
    </row>
    <row r="1016" ht="15.75" customHeight="1">
      <c r="A1016" s="400">
        <f t="shared" si="3"/>
        <v>192</v>
      </c>
      <c r="B1016" s="32" t="s">
        <v>425</v>
      </c>
      <c r="C1016" s="32" t="s">
        <v>426</v>
      </c>
      <c r="D1016" s="15" t="s">
        <v>41</v>
      </c>
      <c r="E1016" s="21"/>
      <c r="F1016" s="21">
        <v>40.0</v>
      </c>
      <c r="G1016" s="21"/>
      <c r="H1016" s="14"/>
      <c r="I1016" s="14"/>
      <c r="J1016" s="14"/>
      <c r="K1016" s="14"/>
    </row>
    <row r="1017" ht="15.75" customHeight="1">
      <c r="A1017" s="400">
        <f t="shared" si="3"/>
        <v>193</v>
      </c>
      <c r="B1017" s="32" t="s">
        <v>427</v>
      </c>
      <c r="C1017" s="32" t="s">
        <v>349</v>
      </c>
      <c r="D1017" s="15" t="s">
        <v>38</v>
      </c>
      <c r="E1017" s="21"/>
      <c r="F1017" s="21">
        <v>40.0</v>
      </c>
      <c r="G1017" s="21"/>
      <c r="H1017" s="14"/>
      <c r="I1017" s="14"/>
      <c r="J1017" s="14"/>
      <c r="K1017" s="14"/>
    </row>
    <row r="1018" ht="15.75" customHeight="1">
      <c r="A1018" s="400">
        <f t="shared" si="3"/>
        <v>194</v>
      </c>
      <c r="B1018" s="32" t="s">
        <v>429</v>
      </c>
      <c r="C1018" s="32" t="s">
        <v>430</v>
      </c>
      <c r="D1018" s="15" t="s">
        <v>117</v>
      </c>
      <c r="E1018" s="21"/>
      <c r="F1018" s="21">
        <v>40.0</v>
      </c>
      <c r="G1018" s="21"/>
      <c r="H1018" s="14"/>
      <c r="I1018" s="14"/>
      <c r="J1018" s="14"/>
      <c r="K1018" s="14"/>
    </row>
    <row r="1019" ht="15.75" customHeight="1">
      <c r="A1019" s="400">
        <f t="shared" si="3"/>
        <v>195</v>
      </c>
      <c r="B1019" s="32" t="s">
        <v>431</v>
      </c>
      <c r="C1019" s="32" t="s">
        <v>432</v>
      </c>
      <c r="D1019" s="15" t="s">
        <v>60</v>
      </c>
      <c r="E1019" s="21"/>
      <c r="F1019" s="21">
        <v>40.0</v>
      </c>
      <c r="G1019" s="21"/>
      <c r="H1019" s="14"/>
      <c r="I1019" s="14"/>
      <c r="J1019" s="14"/>
      <c r="K1019" s="14"/>
    </row>
    <row r="1020" ht="15.75" customHeight="1">
      <c r="A1020" s="400">
        <f t="shared" si="3"/>
        <v>196</v>
      </c>
      <c r="B1020" s="32" t="s">
        <v>433</v>
      </c>
      <c r="C1020" s="32" t="s">
        <v>337</v>
      </c>
      <c r="D1020" s="15" t="s">
        <v>26</v>
      </c>
      <c r="E1020" s="21"/>
      <c r="F1020" s="21">
        <v>40.0</v>
      </c>
      <c r="G1020" s="21"/>
      <c r="H1020" s="14"/>
      <c r="I1020" s="14"/>
      <c r="J1020" s="14"/>
      <c r="K1020" s="14"/>
    </row>
    <row r="1021" ht="15.75" customHeight="1">
      <c r="A1021" s="400">
        <f t="shared" si="3"/>
        <v>197</v>
      </c>
      <c r="B1021" s="32" t="s">
        <v>435</v>
      </c>
      <c r="C1021" s="32" t="s">
        <v>274</v>
      </c>
      <c r="D1021" s="15" t="s">
        <v>26</v>
      </c>
      <c r="E1021" s="21"/>
      <c r="F1021" s="21">
        <v>40.0</v>
      </c>
      <c r="G1021" s="21"/>
      <c r="H1021" s="14"/>
      <c r="I1021" s="14"/>
      <c r="J1021" s="14"/>
      <c r="K1021" s="14"/>
    </row>
    <row r="1022" ht="15.75" customHeight="1">
      <c r="A1022" s="400">
        <f t="shared" si="3"/>
        <v>198</v>
      </c>
      <c r="B1022" s="32" t="s">
        <v>436</v>
      </c>
      <c r="C1022" s="32" t="s">
        <v>179</v>
      </c>
      <c r="D1022" s="15" t="s">
        <v>32</v>
      </c>
      <c r="E1022" s="21"/>
      <c r="F1022" s="21">
        <v>40.0</v>
      </c>
      <c r="G1022" s="21"/>
      <c r="H1022" s="14"/>
      <c r="I1022" s="14"/>
      <c r="J1022" s="14"/>
      <c r="K1022" s="14"/>
    </row>
    <row r="1023" ht="15.75" customHeight="1">
      <c r="A1023" s="400">
        <f t="shared" si="3"/>
        <v>199</v>
      </c>
      <c r="B1023" s="32" t="s">
        <v>241</v>
      </c>
      <c r="C1023" s="32" t="s">
        <v>437</v>
      </c>
      <c r="D1023" s="15" t="s">
        <v>93</v>
      </c>
      <c r="E1023" s="21"/>
      <c r="F1023" s="21">
        <v>40.0</v>
      </c>
      <c r="G1023" s="21"/>
      <c r="H1023" s="14"/>
      <c r="I1023" s="14"/>
      <c r="J1023" s="14"/>
      <c r="K1023" s="14"/>
    </row>
    <row r="1024" ht="15.75" customHeight="1">
      <c r="A1024" s="400">
        <f t="shared" si="3"/>
        <v>200</v>
      </c>
      <c r="B1024" s="32" t="s">
        <v>438</v>
      </c>
      <c r="C1024" s="32" t="s">
        <v>439</v>
      </c>
      <c r="D1024" s="15" t="s">
        <v>38</v>
      </c>
      <c r="E1024" s="21"/>
      <c r="F1024" s="21">
        <v>40.0</v>
      </c>
      <c r="G1024" s="21"/>
      <c r="H1024" s="14"/>
      <c r="I1024" s="14"/>
      <c r="J1024" s="14"/>
      <c r="K1024" s="14"/>
    </row>
    <row r="1025" ht="15.75" customHeight="1">
      <c r="A1025" s="400">
        <f t="shared" si="3"/>
        <v>201</v>
      </c>
      <c r="B1025" s="32" t="s">
        <v>440</v>
      </c>
      <c r="C1025" s="32" t="s">
        <v>297</v>
      </c>
      <c r="D1025" s="15" t="s">
        <v>60</v>
      </c>
      <c r="E1025" s="21"/>
      <c r="F1025" s="21">
        <v>40.0</v>
      </c>
      <c r="G1025" s="21"/>
      <c r="H1025" s="14"/>
      <c r="I1025" s="14"/>
      <c r="J1025" s="14"/>
      <c r="K1025" s="14"/>
    </row>
    <row r="1026" ht="15.75" hidden="1" customHeight="1">
      <c r="A1026" s="400">
        <f t="shared" si="3"/>
        <v>202</v>
      </c>
      <c r="B1026" s="32" t="s">
        <v>441</v>
      </c>
      <c r="C1026" s="32" t="s">
        <v>402</v>
      </c>
      <c r="D1026" s="15" t="s">
        <v>117</v>
      </c>
      <c r="E1026" s="21"/>
      <c r="F1026" s="21">
        <v>30.0</v>
      </c>
      <c r="G1026" s="21"/>
      <c r="H1026" s="14"/>
      <c r="I1026" s="14"/>
      <c r="J1026" s="14"/>
      <c r="K1026" s="14"/>
    </row>
    <row r="1027" ht="15.75" customHeight="1">
      <c r="A1027" s="400">
        <f t="shared" si="3"/>
        <v>203</v>
      </c>
      <c r="B1027" s="32" t="s">
        <v>442</v>
      </c>
      <c r="C1027" s="32" t="s">
        <v>443</v>
      </c>
      <c r="D1027" s="15" t="s">
        <v>47</v>
      </c>
      <c r="E1027" s="21"/>
      <c r="F1027" s="21">
        <v>40.0</v>
      </c>
      <c r="G1027" s="21"/>
      <c r="H1027" s="14"/>
      <c r="I1027" s="14"/>
      <c r="J1027" s="14"/>
      <c r="K1027" s="14"/>
    </row>
    <row r="1028" ht="15.75" customHeight="1">
      <c r="A1028" s="400">
        <f t="shared" si="3"/>
        <v>204</v>
      </c>
      <c r="B1028" s="32" t="s">
        <v>444</v>
      </c>
      <c r="C1028" s="32" t="s">
        <v>445</v>
      </c>
      <c r="D1028" s="15" t="s">
        <v>32</v>
      </c>
      <c r="E1028" s="21"/>
      <c r="F1028" s="21">
        <v>40.0</v>
      </c>
      <c r="G1028" s="21"/>
      <c r="H1028" s="14"/>
      <c r="I1028" s="14"/>
      <c r="J1028" s="14"/>
      <c r="K1028" s="14"/>
    </row>
    <row r="1029" ht="15.75" customHeight="1">
      <c r="A1029" s="400">
        <f t="shared" si="3"/>
        <v>205</v>
      </c>
      <c r="B1029" s="32" t="s">
        <v>447</v>
      </c>
      <c r="C1029" s="32" t="s">
        <v>448</v>
      </c>
      <c r="D1029" s="15" t="s">
        <v>35</v>
      </c>
      <c r="E1029" s="21"/>
      <c r="F1029" s="21">
        <v>40.0</v>
      </c>
      <c r="G1029" s="21"/>
      <c r="H1029" s="14"/>
      <c r="I1029" s="14"/>
      <c r="J1029" s="14"/>
      <c r="K1029" s="14"/>
    </row>
    <row r="1030" ht="15.75" customHeight="1">
      <c r="A1030" s="400">
        <f t="shared" si="3"/>
        <v>206</v>
      </c>
      <c r="B1030" s="32" t="s">
        <v>451</v>
      </c>
      <c r="C1030" s="32" t="s">
        <v>452</v>
      </c>
      <c r="D1030" s="15" t="s">
        <v>32</v>
      </c>
      <c r="E1030" s="21"/>
      <c r="F1030" s="21">
        <v>40.0</v>
      </c>
      <c r="G1030" s="21"/>
      <c r="H1030" s="14"/>
      <c r="I1030" s="14"/>
      <c r="J1030" s="14"/>
      <c r="K1030" s="14"/>
    </row>
    <row r="1031" ht="15.75" customHeight="1">
      <c r="A1031" s="400">
        <f t="shared" si="3"/>
        <v>207</v>
      </c>
      <c r="B1031" s="32" t="s">
        <v>454</v>
      </c>
      <c r="C1031" s="32" t="s">
        <v>247</v>
      </c>
      <c r="D1031" s="15" t="s">
        <v>23</v>
      </c>
      <c r="E1031" s="21"/>
      <c r="F1031" s="21">
        <v>40.0</v>
      </c>
      <c r="G1031" s="21"/>
      <c r="H1031" s="14"/>
      <c r="I1031" s="14"/>
      <c r="J1031" s="14"/>
      <c r="K1031" s="14"/>
    </row>
    <row r="1032" ht="15.75" customHeight="1">
      <c r="A1032" s="400">
        <f t="shared" si="3"/>
        <v>208</v>
      </c>
      <c r="B1032" s="32" t="s">
        <v>285</v>
      </c>
      <c r="C1032" s="32" t="s">
        <v>429</v>
      </c>
      <c r="D1032" s="15" t="s">
        <v>32</v>
      </c>
      <c r="E1032" s="21"/>
      <c r="F1032" s="21">
        <v>40.0</v>
      </c>
      <c r="G1032" s="21"/>
      <c r="H1032" s="14"/>
      <c r="I1032" s="14"/>
      <c r="J1032" s="14"/>
      <c r="K1032" s="14"/>
    </row>
    <row r="1033" ht="15.75" customHeight="1">
      <c r="A1033" s="400">
        <f t="shared" si="3"/>
        <v>209</v>
      </c>
      <c r="B1033" s="32" t="s">
        <v>228</v>
      </c>
      <c r="C1033" s="32" t="s">
        <v>456</v>
      </c>
      <c r="D1033" s="15" t="s">
        <v>44</v>
      </c>
      <c r="E1033" s="21"/>
      <c r="F1033" s="21">
        <v>40.0</v>
      </c>
      <c r="G1033" s="21"/>
      <c r="H1033" s="14"/>
      <c r="I1033" s="14"/>
      <c r="J1033" s="14"/>
      <c r="K1033" s="14"/>
    </row>
    <row r="1034" ht="15.75" hidden="1" customHeight="1">
      <c r="A1034" s="400">
        <f t="shared" si="3"/>
        <v>210</v>
      </c>
      <c r="B1034" s="32" t="s">
        <v>228</v>
      </c>
      <c r="C1034" s="32" t="s">
        <v>458</v>
      </c>
      <c r="D1034" s="15" t="s">
        <v>63</v>
      </c>
      <c r="E1034" s="21"/>
      <c r="F1034" s="21">
        <v>0.0</v>
      </c>
      <c r="G1034" s="21"/>
      <c r="H1034" s="14"/>
      <c r="I1034" s="14"/>
      <c r="J1034" s="14"/>
      <c r="K1034" s="14"/>
    </row>
    <row r="1035" ht="15.75" customHeight="1">
      <c r="A1035" s="400">
        <f t="shared" si="3"/>
        <v>211</v>
      </c>
      <c r="B1035" s="32" t="s">
        <v>459</v>
      </c>
      <c r="C1035" s="32" t="s">
        <v>460</v>
      </c>
      <c r="D1035" s="15" t="s">
        <v>47</v>
      </c>
      <c r="E1035" s="21"/>
      <c r="F1035" s="21">
        <v>40.0</v>
      </c>
      <c r="G1035" s="21"/>
      <c r="H1035" s="14"/>
      <c r="I1035" s="14"/>
      <c r="J1035" s="14"/>
      <c r="K1035" s="14"/>
    </row>
    <row r="1036" ht="15.75" hidden="1" customHeight="1">
      <c r="A1036" s="400">
        <f t="shared" si="3"/>
        <v>212</v>
      </c>
      <c r="B1036" s="32" t="s">
        <v>462</v>
      </c>
      <c r="C1036" s="32" t="s">
        <v>463</v>
      </c>
      <c r="D1036" s="15" t="s">
        <v>29</v>
      </c>
      <c r="E1036" s="21"/>
      <c r="F1036" s="21">
        <v>30.0</v>
      </c>
      <c r="G1036" s="21"/>
      <c r="H1036" s="14"/>
      <c r="I1036" s="14"/>
      <c r="J1036" s="14"/>
      <c r="K1036" s="14"/>
    </row>
    <row r="1037" ht="15.75" customHeight="1">
      <c r="A1037" s="400">
        <f t="shared" si="3"/>
        <v>213</v>
      </c>
      <c r="B1037" s="32" t="s">
        <v>464</v>
      </c>
      <c r="C1037" s="32" t="s">
        <v>465</v>
      </c>
      <c r="D1037" s="15" t="s">
        <v>26</v>
      </c>
      <c r="E1037" s="21"/>
      <c r="F1037" s="21">
        <v>40.0</v>
      </c>
      <c r="G1037" s="21"/>
      <c r="H1037" s="14"/>
      <c r="I1037" s="14"/>
      <c r="J1037" s="14"/>
      <c r="K1037" s="14"/>
    </row>
    <row r="1038" ht="15.75" customHeight="1">
      <c r="A1038" s="400">
        <f t="shared" si="3"/>
        <v>214</v>
      </c>
      <c r="B1038" s="32" t="s">
        <v>466</v>
      </c>
      <c r="C1038" s="32" t="s">
        <v>172</v>
      </c>
      <c r="D1038" s="15" t="s">
        <v>41</v>
      </c>
      <c r="E1038" s="21"/>
      <c r="F1038" s="21">
        <v>40.0</v>
      </c>
      <c r="G1038" s="21"/>
      <c r="H1038" s="14"/>
      <c r="I1038" s="14"/>
      <c r="J1038" s="14"/>
      <c r="K1038" s="14"/>
    </row>
    <row r="1039" ht="15.75" customHeight="1">
      <c r="A1039" s="400">
        <f t="shared" si="3"/>
        <v>215</v>
      </c>
      <c r="B1039" s="32" t="s">
        <v>468</v>
      </c>
      <c r="C1039" s="32" t="s">
        <v>469</v>
      </c>
      <c r="D1039" s="15" t="s">
        <v>23</v>
      </c>
      <c r="E1039" s="21"/>
      <c r="F1039" s="21">
        <v>40.0</v>
      </c>
      <c r="G1039" s="21"/>
      <c r="H1039" s="14"/>
      <c r="I1039" s="14"/>
      <c r="J1039" s="14"/>
      <c r="K1039" s="14"/>
    </row>
    <row r="1040" ht="15.75" customHeight="1">
      <c r="A1040" s="400">
        <f t="shared" si="3"/>
        <v>216</v>
      </c>
      <c r="B1040" s="32" t="s">
        <v>470</v>
      </c>
      <c r="C1040" s="32" t="s">
        <v>471</v>
      </c>
      <c r="D1040" s="15" t="s">
        <v>32</v>
      </c>
      <c r="E1040" s="21"/>
      <c r="F1040" s="21">
        <v>40.0</v>
      </c>
      <c r="G1040" s="21"/>
      <c r="H1040" s="14"/>
      <c r="I1040" s="14"/>
      <c r="J1040" s="14"/>
      <c r="K1040" s="14"/>
    </row>
    <row r="1041" ht="15.75" customHeight="1">
      <c r="A1041" s="400">
        <f t="shared" si="3"/>
        <v>217</v>
      </c>
      <c r="B1041" s="32" t="s">
        <v>473</v>
      </c>
      <c r="C1041" s="32" t="s">
        <v>474</v>
      </c>
      <c r="D1041" s="15" t="s">
        <v>117</v>
      </c>
      <c r="E1041" s="21"/>
      <c r="F1041" s="21">
        <v>40.0</v>
      </c>
      <c r="G1041" s="21"/>
      <c r="H1041" s="14"/>
      <c r="I1041" s="14"/>
      <c r="J1041" s="14"/>
      <c r="K1041" s="14"/>
    </row>
    <row r="1042" ht="15.75" customHeight="1">
      <c r="A1042" s="400">
        <f t="shared" si="3"/>
        <v>218</v>
      </c>
      <c r="B1042" s="32" t="s">
        <v>475</v>
      </c>
      <c r="C1042" s="32" t="s">
        <v>476</v>
      </c>
      <c r="D1042" s="15" t="s">
        <v>26</v>
      </c>
      <c r="E1042" s="21"/>
      <c r="F1042" s="21">
        <v>40.0</v>
      </c>
      <c r="G1042" s="21"/>
      <c r="H1042" s="14"/>
      <c r="I1042" s="14"/>
      <c r="J1042" s="14"/>
      <c r="K1042" s="14"/>
    </row>
    <row r="1043" ht="15.75" customHeight="1">
      <c r="A1043" s="400">
        <f t="shared" si="3"/>
        <v>219</v>
      </c>
      <c r="B1043" s="32" t="s">
        <v>477</v>
      </c>
      <c r="C1043" s="32" t="s">
        <v>478</v>
      </c>
      <c r="D1043" s="15" t="s">
        <v>47</v>
      </c>
      <c r="E1043" s="21"/>
      <c r="F1043" s="21">
        <v>40.0</v>
      </c>
      <c r="G1043" s="21"/>
      <c r="H1043" s="14"/>
      <c r="I1043" s="14"/>
      <c r="J1043" s="14"/>
      <c r="K1043" s="14"/>
    </row>
    <row r="1044" ht="15.75" customHeight="1">
      <c r="A1044" s="400">
        <f t="shared" si="3"/>
        <v>220</v>
      </c>
      <c r="B1044" s="32" t="s">
        <v>39</v>
      </c>
      <c r="C1044" s="32" t="s">
        <v>480</v>
      </c>
      <c r="D1044" s="15" t="s">
        <v>44</v>
      </c>
      <c r="E1044" s="21"/>
      <c r="F1044" s="21">
        <v>40.0</v>
      </c>
      <c r="G1044" s="21"/>
      <c r="H1044" s="14"/>
      <c r="I1044" s="14"/>
      <c r="J1044" s="14"/>
      <c r="K1044" s="14"/>
    </row>
    <row r="1045" ht="15.75" customHeight="1">
      <c r="A1045" s="400">
        <f t="shared" si="3"/>
        <v>221</v>
      </c>
      <c r="B1045" s="32" t="s">
        <v>482</v>
      </c>
      <c r="C1045" s="32" t="s">
        <v>483</v>
      </c>
      <c r="D1045" s="15" t="s">
        <v>93</v>
      </c>
      <c r="E1045" s="21"/>
      <c r="F1045" s="21">
        <v>40.0</v>
      </c>
      <c r="G1045" s="21"/>
      <c r="H1045" s="14"/>
      <c r="I1045" s="14"/>
      <c r="J1045" s="14"/>
      <c r="K1045" s="14"/>
    </row>
    <row r="1046" ht="15.75" customHeight="1">
      <c r="A1046" s="400">
        <f t="shared" si="3"/>
        <v>222</v>
      </c>
      <c r="B1046" s="32" t="s">
        <v>485</v>
      </c>
      <c r="C1046" s="32" t="s">
        <v>439</v>
      </c>
      <c r="D1046" s="15" t="s">
        <v>98</v>
      </c>
      <c r="E1046" s="21"/>
      <c r="F1046" s="21">
        <v>40.0</v>
      </c>
      <c r="G1046" s="21"/>
      <c r="H1046" s="14"/>
      <c r="I1046" s="14"/>
      <c r="J1046" s="14"/>
      <c r="K1046" s="14"/>
    </row>
    <row r="1047" ht="15.75" customHeight="1">
      <c r="A1047" s="400">
        <f t="shared" si="3"/>
        <v>223</v>
      </c>
      <c r="B1047" s="32" t="s">
        <v>487</v>
      </c>
      <c r="C1047" s="32" t="s">
        <v>46</v>
      </c>
      <c r="D1047" s="15" t="s">
        <v>44</v>
      </c>
      <c r="E1047" s="21"/>
      <c r="F1047" s="21">
        <v>40.0</v>
      </c>
      <c r="G1047" s="21"/>
      <c r="H1047" s="14"/>
      <c r="I1047" s="14"/>
      <c r="J1047" s="14"/>
      <c r="K1047" s="14"/>
    </row>
    <row r="1048" ht="15.75" customHeight="1">
      <c r="A1048" s="400">
        <f t="shared" si="3"/>
        <v>224</v>
      </c>
      <c r="B1048" s="32" t="s">
        <v>489</v>
      </c>
      <c r="C1048" s="32" t="s">
        <v>490</v>
      </c>
      <c r="D1048" s="15" t="s">
        <v>26</v>
      </c>
      <c r="E1048" s="21"/>
      <c r="F1048" s="21">
        <v>40.0</v>
      </c>
      <c r="G1048" s="21"/>
      <c r="H1048" s="14"/>
      <c r="I1048" s="14"/>
      <c r="J1048" s="14"/>
      <c r="K1048" s="14"/>
    </row>
    <row r="1049" ht="15.75" customHeight="1">
      <c r="A1049" s="400">
        <f t="shared" si="3"/>
        <v>225</v>
      </c>
      <c r="B1049" s="32" t="s">
        <v>491</v>
      </c>
      <c r="C1049" s="32" t="s">
        <v>209</v>
      </c>
      <c r="D1049" s="15" t="s">
        <v>26</v>
      </c>
      <c r="E1049" s="21"/>
      <c r="F1049" s="21">
        <v>40.0</v>
      </c>
      <c r="G1049" s="21"/>
      <c r="H1049" s="14"/>
      <c r="I1049" s="14"/>
      <c r="J1049" s="14"/>
      <c r="K1049" s="14"/>
    </row>
    <row r="1050" ht="15.75" hidden="1" customHeight="1">
      <c r="A1050" s="400">
        <f t="shared" si="3"/>
        <v>226</v>
      </c>
      <c r="B1050" s="32" t="s">
        <v>492</v>
      </c>
      <c r="C1050" s="32" t="s">
        <v>493</v>
      </c>
      <c r="D1050" s="15" t="s">
        <v>47</v>
      </c>
      <c r="E1050" s="21"/>
      <c r="F1050" s="21">
        <v>20.0</v>
      </c>
      <c r="G1050" s="21"/>
      <c r="H1050" s="14"/>
      <c r="I1050" s="14"/>
      <c r="J1050" s="14"/>
      <c r="K1050" s="14"/>
    </row>
    <row r="1051" ht="15.75" customHeight="1">
      <c r="A1051" s="400">
        <f t="shared" si="3"/>
        <v>227</v>
      </c>
      <c r="B1051" s="32" t="s">
        <v>494</v>
      </c>
      <c r="C1051" s="32" t="s">
        <v>495</v>
      </c>
      <c r="D1051" s="15" t="s">
        <v>44</v>
      </c>
      <c r="E1051" s="21"/>
      <c r="F1051" s="21">
        <v>40.0</v>
      </c>
      <c r="G1051" s="21"/>
      <c r="H1051" s="14"/>
      <c r="I1051" s="14"/>
      <c r="J1051" s="14"/>
      <c r="K1051" s="14"/>
    </row>
    <row r="1052" ht="15.75" hidden="1" customHeight="1">
      <c r="A1052" s="400">
        <f t="shared" si="3"/>
        <v>228</v>
      </c>
      <c r="B1052" s="32" t="s">
        <v>496</v>
      </c>
      <c r="C1052" s="32" t="s">
        <v>497</v>
      </c>
      <c r="D1052" s="15" t="s">
        <v>498</v>
      </c>
      <c r="E1052" s="21"/>
      <c r="F1052" s="21">
        <v>0.0</v>
      </c>
      <c r="G1052" s="21"/>
      <c r="H1052" s="14"/>
      <c r="I1052" s="14"/>
      <c r="J1052" s="14"/>
      <c r="K1052" s="14"/>
    </row>
    <row r="1053" ht="15.75" customHeight="1">
      <c r="A1053" s="400">
        <f t="shared" si="3"/>
        <v>229</v>
      </c>
      <c r="B1053" s="32" t="s">
        <v>499</v>
      </c>
      <c r="C1053" s="32" t="s">
        <v>500</v>
      </c>
      <c r="D1053" s="15" t="s">
        <v>98</v>
      </c>
      <c r="E1053" s="21"/>
      <c r="F1053" s="21">
        <v>40.0</v>
      </c>
      <c r="G1053" s="21"/>
      <c r="H1053" s="14"/>
      <c r="I1053" s="14"/>
      <c r="J1053" s="14"/>
      <c r="K1053" s="14"/>
    </row>
    <row r="1054" ht="15.75" customHeight="1">
      <c r="A1054" s="400">
        <f t="shared" si="3"/>
        <v>230</v>
      </c>
      <c r="B1054" s="32" t="s">
        <v>501</v>
      </c>
      <c r="C1054" s="32" t="s">
        <v>439</v>
      </c>
      <c r="D1054" s="15" t="s">
        <v>23</v>
      </c>
      <c r="E1054" s="21"/>
      <c r="F1054" s="21">
        <v>40.0</v>
      </c>
      <c r="G1054" s="21"/>
      <c r="H1054" s="14"/>
      <c r="I1054" s="14"/>
      <c r="J1054" s="14"/>
      <c r="K1054" s="14"/>
    </row>
    <row r="1055" ht="15.75" customHeight="1">
      <c r="A1055" s="400">
        <f t="shared" si="3"/>
        <v>231</v>
      </c>
      <c r="B1055" s="32" t="s">
        <v>502</v>
      </c>
      <c r="C1055" s="32" t="s">
        <v>503</v>
      </c>
      <c r="D1055" s="15" t="s">
        <v>41</v>
      </c>
      <c r="E1055" s="21"/>
      <c r="F1055" s="21">
        <v>40.0</v>
      </c>
      <c r="G1055" s="21"/>
      <c r="H1055" s="14"/>
      <c r="I1055" s="14"/>
      <c r="J1055" s="14"/>
      <c r="K1055" s="14"/>
    </row>
    <row r="1056" ht="15.75" customHeight="1">
      <c r="A1056" s="400">
        <f t="shared" si="3"/>
        <v>232</v>
      </c>
      <c r="B1056" s="32" t="s">
        <v>505</v>
      </c>
      <c r="C1056" s="32" t="s">
        <v>506</v>
      </c>
      <c r="D1056" s="15" t="s">
        <v>41</v>
      </c>
      <c r="E1056" s="21"/>
      <c r="F1056" s="21">
        <v>40.0</v>
      </c>
      <c r="G1056" s="21"/>
      <c r="H1056" s="14"/>
      <c r="I1056" s="14"/>
      <c r="J1056" s="14"/>
      <c r="K1056" s="14"/>
    </row>
    <row r="1057" ht="15.75" customHeight="1">
      <c r="A1057" s="400">
        <f t="shared" si="3"/>
        <v>233</v>
      </c>
      <c r="B1057" s="32" t="s">
        <v>505</v>
      </c>
      <c r="C1057" s="32" t="s">
        <v>507</v>
      </c>
      <c r="D1057" s="15" t="s">
        <v>63</v>
      </c>
      <c r="E1057" s="21"/>
      <c r="F1057" s="21">
        <v>40.0</v>
      </c>
      <c r="G1057" s="21"/>
      <c r="H1057" s="14"/>
      <c r="I1057" s="14"/>
      <c r="J1057" s="14"/>
      <c r="K1057" s="14"/>
    </row>
    <row r="1058" ht="15.75" customHeight="1">
      <c r="A1058" s="400">
        <f t="shared" si="3"/>
        <v>234</v>
      </c>
      <c r="B1058" s="32" t="s">
        <v>509</v>
      </c>
      <c r="C1058" s="32" t="s">
        <v>510</v>
      </c>
      <c r="D1058" s="15" t="s">
        <v>32</v>
      </c>
      <c r="E1058" s="21"/>
      <c r="F1058" s="21">
        <v>40.0</v>
      </c>
      <c r="G1058" s="21"/>
      <c r="H1058" s="14"/>
      <c r="I1058" s="14"/>
      <c r="J1058" s="14"/>
      <c r="K1058" s="14"/>
    </row>
    <row r="1059" ht="15.75" customHeight="1">
      <c r="A1059" s="400">
        <f t="shared" si="3"/>
        <v>235</v>
      </c>
      <c r="B1059" s="32" t="s">
        <v>511</v>
      </c>
      <c r="C1059" s="32" t="s">
        <v>512</v>
      </c>
      <c r="D1059" s="15" t="s">
        <v>98</v>
      </c>
      <c r="E1059" s="21"/>
      <c r="F1059" s="21">
        <v>40.0</v>
      </c>
      <c r="G1059" s="21"/>
      <c r="H1059" s="14"/>
      <c r="I1059" s="14"/>
      <c r="J1059" s="14"/>
      <c r="K1059" s="14"/>
    </row>
    <row r="1060" ht="15.75" customHeight="1">
      <c r="A1060" s="400">
        <f t="shared" si="3"/>
        <v>236</v>
      </c>
      <c r="B1060" s="32" t="s">
        <v>513</v>
      </c>
      <c r="C1060" s="32" t="s">
        <v>514</v>
      </c>
      <c r="D1060" s="15" t="s">
        <v>93</v>
      </c>
      <c r="E1060" s="21"/>
      <c r="F1060" s="21">
        <v>40.0</v>
      </c>
      <c r="G1060" s="21"/>
      <c r="H1060" s="14"/>
      <c r="I1060" s="14"/>
      <c r="J1060" s="14"/>
      <c r="K1060" s="14"/>
    </row>
    <row r="1061" ht="15.75" customHeight="1">
      <c r="A1061" s="400">
        <f t="shared" si="3"/>
        <v>237</v>
      </c>
      <c r="B1061" s="32" t="s">
        <v>515</v>
      </c>
      <c r="C1061" s="32" t="s">
        <v>400</v>
      </c>
      <c r="D1061" s="15" t="s">
        <v>38</v>
      </c>
      <c r="E1061" s="21"/>
      <c r="F1061" s="21">
        <v>40.0</v>
      </c>
      <c r="G1061" s="21"/>
      <c r="H1061" s="14"/>
      <c r="I1061" s="14"/>
      <c r="J1061" s="14"/>
      <c r="K1061" s="14"/>
    </row>
    <row r="1062" ht="15.75" customHeight="1">
      <c r="A1062" s="400">
        <f t="shared" si="3"/>
        <v>238</v>
      </c>
      <c r="B1062" s="32" t="s">
        <v>517</v>
      </c>
      <c r="C1062" s="32" t="s">
        <v>518</v>
      </c>
      <c r="D1062" s="15" t="s">
        <v>29</v>
      </c>
      <c r="E1062" s="21"/>
      <c r="F1062" s="21">
        <v>40.0</v>
      </c>
      <c r="G1062" s="21"/>
      <c r="H1062" s="14"/>
      <c r="I1062" s="14"/>
      <c r="J1062" s="14"/>
      <c r="K1062" s="14"/>
    </row>
    <row r="1063" ht="15.75" customHeight="1">
      <c r="A1063" s="400">
        <f t="shared" si="3"/>
        <v>239</v>
      </c>
      <c r="B1063" s="32" t="s">
        <v>519</v>
      </c>
      <c r="C1063" s="32" t="s">
        <v>520</v>
      </c>
      <c r="D1063" s="15" t="s">
        <v>41</v>
      </c>
      <c r="E1063" s="21"/>
      <c r="F1063" s="21">
        <v>40.0</v>
      </c>
      <c r="G1063" s="21"/>
      <c r="H1063" s="14"/>
      <c r="I1063" s="14"/>
      <c r="J1063" s="14"/>
      <c r="K1063" s="14"/>
    </row>
    <row r="1064" ht="15.75" customHeight="1">
      <c r="A1064" s="400">
        <f t="shared" si="3"/>
        <v>240</v>
      </c>
      <c r="B1064" s="32" t="s">
        <v>521</v>
      </c>
      <c r="C1064" s="32" t="s">
        <v>522</v>
      </c>
      <c r="D1064" s="15" t="s">
        <v>41</v>
      </c>
      <c r="E1064" s="21"/>
      <c r="F1064" s="21">
        <v>40.0</v>
      </c>
      <c r="G1064" s="21"/>
      <c r="H1064" s="14"/>
      <c r="I1064" s="14"/>
      <c r="J1064" s="14"/>
      <c r="K1064" s="14"/>
    </row>
    <row r="1065" ht="15.75" customHeight="1">
      <c r="A1065" s="400">
        <f t="shared" si="3"/>
        <v>241</v>
      </c>
      <c r="B1065" s="32" t="s">
        <v>523</v>
      </c>
      <c r="C1065" s="32" t="s">
        <v>524</v>
      </c>
      <c r="D1065" s="15" t="s">
        <v>41</v>
      </c>
      <c r="E1065" s="21"/>
      <c r="F1065" s="21">
        <v>40.0</v>
      </c>
      <c r="G1065" s="21"/>
      <c r="H1065" s="14"/>
      <c r="I1065" s="14"/>
      <c r="J1065" s="14"/>
      <c r="K1065" s="14"/>
    </row>
    <row r="1066" ht="15.75" customHeight="1">
      <c r="A1066" s="400">
        <f t="shared" si="3"/>
        <v>242</v>
      </c>
      <c r="B1066" s="32" t="s">
        <v>525</v>
      </c>
      <c r="C1066" s="32" t="s">
        <v>526</v>
      </c>
      <c r="D1066" s="15" t="s">
        <v>35</v>
      </c>
      <c r="E1066" s="21"/>
      <c r="F1066" s="21">
        <v>40.0</v>
      </c>
      <c r="G1066" s="21"/>
      <c r="H1066" s="14"/>
      <c r="I1066" s="14"/>
      <c r="J1066" s="14"/>
      <c r="K1066" s="14"/>
    </row>
    <row r="1067" ht="15.75" customHeight="1">
      <c r="A1067" s="400">
        <f t="shared" si="3"/>
        <v>243</v>
      </c>
      <c r="B1067" s="32" t="s">
        <v>527</v>
      </c>
      <c r="C1067" s="32" t="s">
        <v>528</v>
      </c>
      <c r="D1067" s="15" t="s">
        <v>60</v>
      </c>
      <c r="E1067" s="21"/>
      <c r="F1067" s="21">
        <v>40.0</v>
      </c>
      <c r="G1067" s="21"/>
      <c r="H1067" s="14"/>
      <c r="I1067" s="14"/>
      <c r="J1067" s="14"/>
      <c r="K1067" s="14"/>
    </row>
    <row r="1068" ht="15.75" customHeight="1">
      <c r="A1068" s="400">
        <f t="shared" si="3"/>
        <v>244</v>
      </c>
      <c r="B1068" s="32" t="s">
        <v>530</v>
      </c>
      <c r="C1068" s="32" t="s">
        <v>531</v>
      </c>
      <c r="D1068" s="15" t="s">
        <v>47</v>
      </c>
      <c r="E1068" s="21"/>
      <c r="F1068" s="21">
        <v>40.0</v>
      </c>
      <c r="G1068" s="21"/>
      <c r="H1068" s="14"/>
      <c r="I1068" s="14"/>
      <c r="J1068" s="14"/>
      <c r="K1068" s="14"/>
    </row>
    <row r="1069" ht="15.75" customHeight="1">
      <c r="A1069" s="400">
        <f t="shared" si="3"/>
        <v>245</v>
      </c>
      <c r="B1069" s="32" t="s">
        <v>532</v>
      </c>
      <c r="C1069" s="32" t="s">
        <v>533</v>
      </c>
      <c r="D1069" s="15" t="s">
        <v>93</v>
      </c>
      <c r="E1069" s="21"/>
      <c r="F1069" s="21">
        <v>40.0</v>
      </c>
      <c r="G1069" s="21"/>
      <c r="H1069" s="14"/>
      <c r="I1069" s="14"/>
      <c r="J1069" s="14"/>
      <c r="K1069" s="14"/>
    </row>
    <row r="1070" ht="15.75" customHeight="1">
      <c r="A1070" s="400">
        <f t="shared" si="3"/>
        <v>246</v>
      </c>
      <c r="B1070" s="32" t="s">
        <v>534</v>
      </c>
      <c r="C1070" s="32" t="s">
        <v>349</v>
      </c>
      <c r="D1070" s="15" t="s">
        <v>44</v>
      </c>
      <c r="E1070" s="21"/>
      <c r="F1070" s="21">
        <v>40.0</v>
      </c>
      <c r="G1070" s="21"/>
      <c r="H1070" s="14"/>
      <c r="I1070" s="14"/>
      <c r="J1070" s="14"/>
      <c r="K1070" s="14"/>
    </row>
    <row r="1071" ht="15.75" customHeight="1">
      <c r="A1071" s="400">
        <f t="shared" si="3"/>
        <v>247</v>
      </c>
      <c r="B1071" s="32" t="s">
        <v>535</v>
      </c>
      <c r="C1071" s="32" t="s">
        <v>536</v>
      </c>
      <c r="D1071" s="15" t="s">
        <v>26</v>
      </c>
      <c r="E1071" s="21"/>
      <c r="F1071" s="21">
        <v>40.0</v>
      </c>
      <c r="G1071" s="21"/>
      <c r="H1071" s="14"/>
      <c r="I1071" s="14"/>
      <c r="J1071" s="14"/>
      <c r="K1071" s="14"/>
    </row>
    <row r="1072" ht="15.75" customHeight="1">
      <c r="A1072" s="400">
        <f t="shared" si="3"/>
        <v>248</v>
      </c>
      <c r="B1072" s="32" t="s">
        <v>537</v>
      </c>
      <c r="C1072" s="32" t="s">
        <v>538</v>
      </c>
      <c r="D1072" s="15" t="s">
        <v>47</v>
      </c>
      <c r="E1072" s="21"/>
      <c r="F1072" s="21">
        <v>40.0</v>
      </c>
      <c r="G1072" s="21"/>
      <c r="H1072" s="14"/>
      <c r="I1072" s="14"/>
      <c r="J1072" s="14"/>
      <c r="K1072" s="14"/>
    </row>
    <row r="1073" ht="15.75" hidden="1" customHeight="1">
      <c r="A1073" s="400">
        <f t="shared" si="3"/>
        <v>249</v>
      </c>
      <c r="B1073" s="32" t="s">
        <v>202</v>
      </c>
      <c r="C1073" s="32" t="s">
        <v>62</v>
      </c>
      <c r="D1073" s="15" t="s">
        <v>63</v>
      </c>
      <c r="E1073" s="21"/>
      <c r="F1073" s="21">
        <v>10.0</v>
      </c>
      <c r="G1073" s="21"/>
      <c r="H1073" s="14"/>
      <c r="I1073" s="14"/>
      <c r="J1073" s="14"/>
      <c r="K1073" s="14"/>
    </row>
    <row r="1074" ht="15.75" customHeight="1">
      <c r="A1074" s="400">
        <f t="shared" si="3"/>
        <v>250</v>
      </c>
      <c r="B1074" s="32" t="s">
        <v>202</v>
      </c>
      <c r="C1074" s="32" t="s">
        <v>349</v>
      </c>
      <c r="D1074" s="15" t="s">
        <v>41</v>
      </c>
      <c r="E1074" s="21"/>
      <c r="F1074" s="21">
        <v>40.0</v>
      </c>
      <c r="G1074" s="21"/>
      <c r="H1074" s="14"/>
      <c r="I1074" s="14"/>
      <c r="J1074" s="14"/>
      <c r="K1074" s="14"/>
    </row>
    <row r="1075" ht="15.75" hidden="1" customHeight="1">
      <c r="A1075" s="400"/>
      <c r="B1075" s="32"/>
      <c r="C1075" s="32"/>
      <c r="D1075" s="15"/>
      <c r="E1075" s="21"/>
      <c r="F1075" s="21"/>
      <c r="G1075" s="21"/>
      <c r="H1075" s="14"/>
      <c r="I1075" s="14"/>
      <c r="J1075" s="14"/>
      <c r="K1075" s="14"/>
    </row>
    <row r="1076" ht="15.75" hidden="1" customHeight="1">
      <c r="A1076" s="400"/>
      <c r="B1076" s="32"/>
      <c r="C1076" s="32"/>
      <c r="D1076" s="15"/>
      <c r="E1076" s="21"/>
      <c r="F1076" s="21"/>
      <c r="G1076" s="21"/>
      <c r="H1076" s="14"/>
      <c r="I1076" s="14"/>
      <c r="J1076" s="14"/>
      <c r="K1076" s="14"/>
    </row>
    <row r="1077" ht="15.75" hidden="1" customHeight="1">
      <c r="A1077" s="410"/>
      <c r="B1077" s="223"/>
      <c r="C1077" s="411"/>
      <c r="D1077" s="412"/>
      <c r="E1077" s="410"/>
      <c r="F1077" s="410"/>
      <c r="G1077" s="223"/>
      <c r="H1077" s="223"/>
      <c r="I1077" s="223"/>
      <c r="J1077" s="223"/>
      <c r="K1077" s="223"/>
    </row>
    <row r="1078" ht="15.75" hidden="1" customHeight="1">
      <c r="A1078" s="410"/>
      <c r="B1078" s="223"/>
      <c r="C1078" s="411"/>
      <c r="D1078" s="412"/>
      <c r="E1078" s="410"/>
      <c r="F1078" s="410"/>
      <c r="G1078" s="223"/>
      <c r="H1078" s="223"/>
      <c r="I1078" s="223"/>
      <c r="J1078" s="223"/>
      <c r="K1078" s="223"/>
    </row>
    <row r="1079" ht="15.75" hidden="1" customHeight="1">
      <c r="A1079" s="410"/>
      <c r="B1079" s="223"/>
      <c r="C1079" s="411"/>
      <c r="D1079" s="412"/>
      <c r="E1079" s="410"/>
      <c r="F1079" s="410"/>
      <c r="G1079" s="223"/>
      <c r="H1079" s="223"/>
      <c r="I1079" s="223"/>
      <c r="J1079" s="223"/>
      <c r="K1079" s="223"/>
    </row>
    <row r="1080" ht="15.75" hidden="1" customHeight="1">
      <c r="A1080" s="410"/>
      <c r="B1080" s="223"/>
      <c r="C1080" s="411"/>
      <c r="D1080" s="412"/>
      <c r="E1080" s="410"/>
      <c r="F1080" s="410"/>
      <c r="G1080" s="223"/>
      <c r="H1080" s="223"/>
      <c r="I1080" s="223"/>
      <c r="J1080" s="223"/>
      <c r="K1080" s="223"/>
    </row>
    <row r="1081" ht="15.75" hidden="1" customHeight="1">
      <c r="A1081" s="410"/>
      <c r="B1081" s="223"/>
      <c r="C1081" s="411"/>
      <c r="D1081" s="412"/>
      <c r="E1081" s="410"/>
      <c r="F1081" s="410"/>
      <c r="G1081" s="223"/>
      <c r="H1081" s="223"/>
      <c r="I1081" s="223"/>
      <c r="J1081" s="223"/>
      <c r="K1081" s="223"/>
    </row>
    <row r="1082" ht="15.75" hidden="1" customHeight="1">
      <c r="A1082" s="410"/>
      <c r="B1082" s="223"/>
      <c r="C1082" s="411"/>
      <c r="D1082" s="412"/>
      <c r="E1082" s="410"/>
      <c r="F1082" s="410"/>
      <c r="G1082" s="223"/>
      <c r="H1082" s="223"/>
      <c r="I1082" s="223"/>
      <c r="J1082" s="223"/>
      <c r="K1082" s="223"/>
    </row>
    <row r="1083" ht="15.75" hidden="1" customHeight="1">
      <c r="A1083" s="410"/>
      <c r="B1083" s="223"/>
      <c r="C1083" s="411"/>
      <c r="D1083" s="412"/>
      <c r="E1083" s="410"/>
      <c r="F1083" s="410"/>
      <c r="G1083" s="223"/>
      <c r="H1083" s="223"/>
      <c r="I1083" s="223"/>
      <c r="J1083" s="223"/>
      <c r="K1083" s="223"/>
    </row>
    <row r="1084" ht="15.75" hidden="1" customHeight="1">
      <c r="A1084" s="410"/>
      <c r="B1084" s="223"/>
      <c r="C1084" s="411"/>
      <c r="D1084" s="412"/>
      <c r="E1084" s="410"/>
      <c r="F1084" s="410"/>
      <c r="G1084" s="223"/>
      <c r="H1084" s="223"/>
      <c r="I1084" s="223"/>
      <c r="J1084" s="223"/>
      <c r="K1084" s="223"/>
    </row>
    <row r="1085" ht="15.75" hidden="1" customHeight="1">
      <c r="A1085" s="410"/>
      <c r="B1085" s="223"/>
      <c r="C1085" s="411"/>
      <c r="D1085" s="412"/>
      <c r="E1085" s="410"/>
      <c r="F1085" s="410"/>
      <c r="G1085" s="223"/>
      <c r="H1085" s="223"/>
      <c r="I1085" s="223"/>
      <c r="J1085" s="223"/>
      <c r="K1085" s="223"/>
    </row>
    <row r="1086" ht="15.75" hidden="1" customHeight="1">
      <c r="A1086" s="410"/>
      <c r="B1086" s="223"/>
      <c r="C1086" s="411"/>
      <c r="D1086" s="412"/>
      <c r="E1086" s="410"/>
      <c r="F1086" s="410"/>
      <c r="G1086" s="223"/>
      <c r="H1086" s="223"/>
      <c r="I1086" s="223"/>
      <c r="J1086" s="223"/>
      <c r="K1086" s="223"/>
    </row>
    <row r="1087" ht="15.75" hidden="1" customHeight="1">
      <c r="A1087" s="410"/>
      <c r="B1087" s="223"/>
      <c r="C1087" s="411"/>
      <c r="D1087" s="412"/>
      <c r="E1087" s="410"/>
      <c r="F1087" s="410"/>
      <c r="G1087" s="223"/>
      <c r="H1087" s="223"/>
      <c r="I1087" s="223"/>
      <c r="J1087" s="223"/>
      <c r="K1087" s="223"/>
    </row>
    <row r="1088" ht="15.75" hidden="1" customHeight="1">
      <c r="A1088" s="410"/>
      <c r="B1088" s="223"/>
      <c r="C1088" s="411"/>
      <c r="D1088" s="412"/>
      <c r="E1088" s="410"/>
      <c r="F1088" s="410"/>
      <c r="G1088" s="223"/>
      <c r="H1088" s="223"/>
      <c r="I1088" s="223"/>
      <c r="J1088" s="223"/>
      <c r="K1088" s="223"/>
    </row>
    <row r="1089" ht="15.75" hidden="1" customHeight="1">
      <c r="A1089" s="410"/>
      <c r="B1089" s="223"/>
      <c r="C1089" s="411"/>
      <c r="D1089" s="412"/>
      <c r="E1089" s="410"/>
      <c r="F1089" s="410"/>
      <c r="G1089" s="223"/>
      <c r="H1089" s="223"/>
      <c r="I1089" s="223"/>
      <c r="J1089" s="223"/>
      <c r="K1089" s="223"/>
    </row>
    <row r="1090" ht="15.75" hidden="1" customHeight="1">
      <c r="A1090" s="410"/>
      <c r="B1090" s="223"/>
      <c r="C1090" s="411"/>
      <c r="D1090" s="412"/>
      <c r="E1090" s="410"/>
      <c r="F1090" s="410"/>
      <c r="G1090" s="223"/>
      <c r="H1090" s="223"/>
      <c r="I1090" s="223"/>
      <c r="J1090" s="223"/>
      <c r="K1090" s="223"/>
    </row>
    <row r="1091" ht="15.75" hidden="1" customHeight="1">
      <c r="A1091" s="410"/>
      <c r="B1091" s="223"/>
      <c r="C1091" s="411"/>
      <c r="D1091" s="412"/>
      <c r="E1091" s="410"/>
      <c r="F1091" s="410"/>
      <c r="G1091" s="223"/>
      <c r="H1091" s="223"/>
      <c r="I1091" s="223"/>
      <c r="J1091" s="223"/>
      <c r="K1091" s="223"/>
    </row>
    <row r="1092" ht="15.75" hidden="1" customHeight="1">
      <c r="A1092" s="410"/>
      <c r="B1092" s="223"/>
      <c r="C1092" s="411"/>
      <c r="D1092" s="412"/>
      <c r="E1092" s="410"/>
      <c r="F1092" s="410"/>
      <c r="G1092" s="223"/>
      <c r="H1092" s="223"/>
      <c r="I1092" s="223"/>
      <c r="J1092" s="223"/>
      <c r="K1092" s="223"/>
    </row>
    <row r="1093" ht="15.75" hidden="1" customHeight="1">
      <c r="A1093" s="410"/>
      <c r="B1093" s="223"/>
      <c r="C1093" s="411"/>
      <c r="D1093" s="412"/>
      <c r="E1093" s="410"/>
      <c r="F1093" s="410"/>
      <c r="G1093" s="223"/>
      <c r="H1093" s="223"/>
      <c r="I1093" s="223"/>
      <c r="J1093" s="223"/>
      <c r="K1093" s="223"/>
    </row>
    <row r="1094" ht="15.75" hidden="1" customHeight="1">
      <c r="A1094" s="410"/>
      <c r="B1094" s="223"/>
      <c r="C1094" s="411"/>
      <c r="D1094" s="412"/>
      <c r="E1094" s="410"/>
      <c r="F1094" s="410"/>
      <c r="G1094" s="223"/>
      <c r="H1094" s="223"/>
      <c r="I1094" s="223"/>
      <c r="J1094" s="223"/>
      <c r="K1094" s="223"/>
    </row>
    <row r="1095" ht="15.75" hidden="1" customHeight="1">
      <c r="A1095" s="410"/>
      <c r="B1095" s="223"/>
      <c r="C1095" s="411"/>
      <c r="D1095" s="412"/>
      <c r="E1095" s="410"/>
      <c r="F1095" s="410"/>
      <c r="G1095" s="223"/>
      <c r="H1095" s="223"/>
      <c r="I1095" s="223"/>
      <c r="J1095" s="223"/>
      <c r="K1095" s="223"/>
    </row>
    <row r="1096" ht="15.75" hidden="1" customHeight="1">
      <c r="A1096" s="410"/>
      <c r="B1096" s="223"/>
      <c r="C1096" s="411"/>
      <c r="D1096" s="412"/>
      <c r="E1096" s="410"/>
      <c r="F1096" s="410"/>
      <c r="G1096" s="223"/>
      <c r="H1096" s="223"/>
      <c r="I1096" s="223"/>
      <c r="J1096" s="223"/>
      <c r="K1096" s="223"/>
    </row>
    <row r="1097" ht="15.75" hidden="1" customHeight="1">
      <c r="A1097" s="410"/>
      <c r="B1097" s="223"/>
      <c r="C1097" s="411"/>
      <c r="D1097" s="412"/>
      <c r="E1097" s="410"/>
      <c r="F1097" s="410"/>
      <c r="G1097" s="223"/>
      <c r="H1097" s="223"/>
      <c r="I1097" s="223"/>
      <c r="J1097" s="223"/>
      <c r="K1097" s="223"/>
    </row>
    <row r="1098" ht="15.75" hidden="1" customHeight="1">
      <c r="A1098" s="410"/>
      <c r="B1098" s="223"/>
      <c r="C1098" s="411"/>
      <c r="D1098" s="412"/>
      <c r="E1098" s="410"/>
      <c r="F1098" s="410"/>
      <c r="G1098" s="223"/>
      <c r="H1098" s="223"/>
      <c r="I1098" s="223"/>
      <c r="J1098" s="223"/>
      <c r="K1098" s="223"/>
    </row>
    <row r="1099" ht="15.75" hidden="1" customHeight="1">
      <c r="A1099" s="410"/>
      <c r="B1099" s="223"/>
      <c r="C1099" s="411"/>
      <c r="D1099" s="412"/>
      <c r="E1099" s="410"/>
      <c r="F1099" s="410"/>
      <c r="G1099" s="223"/>
      <c r="H1099" s="223"/>
      <c r="I1099" s="223"/>
      <c r="J1099" s="223"/>
      <c r="K1099" s="223"/>
    </row>
    <row r="1100" ht="15.75" hidden="1" customHeight="1">
      <c r="A1100" s="410"/>
      <c r="B1100" s="223"/>
      <c r="C1100" s="411"/>
      <c r="D1100" s="412"/>
      <c r="E1100" s="410"/>
      <c r="F1100" s="410"/>
      <c r="G1100" s="223"/>
      <c r="H1100" s="223"/>
      <c r="I1100" s="223"/>
      <c r="J1100" s="223"/>
      <c r="K1100" s="223"/>
    </row>
    <row r="1101" ht="15.75" hidden="1" customHeight="1">
      <c r="A1101" s="410"/>
      <c r="B1101" s="223"/>
      <c r="C1101" s="411"/>
      <c r="D1101" s="412"/>
      <c r="E1101" s="410"/>
      <c r="F1101" s="410"/>
      <c r="G1101" s="223"/>
      <c r="H1101" s="223"/>
      <c r="I1101" s="223"/>
      <c r="J1101" s="223"/>
      <c r="K1101" s="223"/>
    </row>
    <row r="1102" ht="15.75" hidden="1" customHeight="1">
      <c r="A1102" s="410"/>
      <c r="B1102" s="223"/>
      <c r="C1102" s="411"/>
      <c r="D1102" s="412"/>
      <c r="E1102" s="410"/>
      <c r="F1102" s="410"/>
      <c r="G1102" s="223"/>
      <c r="H1102" s="223"/>
      <c r="I1102" s="223"/>
      <c r="J1102" s="223"/>
      <c r="K1102" s="223"/>
    </row>
    <row r="1103" ht="15.75" hidden="1" customHeight="1">
      <c r="A1103" s="410"/>
      <c r="B1103" s="223"/>
      <c r="C1103" s="411"/>
      <c r="D1103" s="412"/>
      <c r="E1103" s="410"/>
      <c r="F1103" s="410"/>
      <c r="G1103" s="223"/>
      <c r="H1103" s="223"/>
      <c r="I1103" s="223"/>
      <c r="J1103" s="223"/>
      <c r="K1103" s="223"/>
    </row>
    <row r="1104" ht="15.75" hidden="1" customHeight="1">
      <c r="A1104" s="410"/>
      <c r="B1104" s="223"/>
      <c r="C1104" s="411"/>
      <c r="D1104" s="412"/>
      <c r="E1104" s="410"/>
      <c r="F1104" s="410"/>
      <c r="G1104" s="223"/>
      <c r="H1104" s="223"/>
      <c r="I1104" s="223"/>
      <c r="J1104" s="223"/>
      <c r="K1104" s="223"/>
    </row>
    <row r="1105" ht="15.75" hidden="1" customHeight="1">
      <c r="A1105" s="410"/>
      <c r="B1105" s="223"/>
      <c r="C1105" s="411"/>
      <c r="D1105" s="412"/>
      <c r="E1105" s="410"/>
      <c r="F1105" s="410"/>
      <c r="G1105" s="223"/>
      <c r="H1105" s="223"/>
      <c r="I1105" s="223"/>
      <c r="J1105" s="223"/>
      <c r="K1105" s="223"/>
    </row>
    <row r="1106" ht="15.75" hidden="1" customHeight="1">
      <c r="A1106" s="410"/>
      <c r="B1106" s="223"/>
      <c r="C1106" s="411"/>
      <c r="D1106" s="412"/>
      <c r="E1106" s="410"/>
      <c r="F1106" s="410"/>
      <c r="G1106" s="223"/>
      <c r="H1106" s="223"/>
      <c r="I1106" s="223"/>
      <c r="J1106" s="223"/>
      <c r="K1106" s="223"/>
    </row>
    <row r="1107" ht="15.75" hidden="1" customHeight="1">
      <c r="A1107" s="410"/>
      <c r="B1107" s="223"/>
      <c r="C1107" s="411"/>
      <c r="D1107" s="412"/>
      <c r="E1107" s="410"/>
      <c r="F1107" s="410"/>
      <c r="G1107" s="223"/>
      <c r="H1107" s="223"/>
      <c r="I1107" s="223"/>
      <c r="J1107" s="223"/>
      <c r="K1107" s="223"/>
    </row>
    <row r="1108" ht="15.75" hidden="1" customHeight="1">
      <c r="A1108" s="410"/>
      <c r="B1108" s="223"/>
      <c r="C1108" s="411"/>
      <c r="D1108" s="412"/>
      <c r="E1108" s="410"/>
      <c r="F1108" s="410"/>
      <c r="G1108" s="223"/>
      <c r="H1108" s="223"/>
      <c r="I1108" s="223"/>
      <c r="J1108" s="223"/>
      <c r="K1108" s="223"/>
    </row>
    <row r="1109" ht="15.75" hidden="1" customHeight="1">
      <c r="A1109" s="410"/>
      <c r="B1109" s="223"/>
      <c r="C1109" s="411"/>
      <c r="D1109" s="412"/>
      <c r="E1109" s="410"/>
      <c r="F1109" s="410"/>
      <c r="G1109" s="223"/>
      <c r="H1109" s="223"/>
      <c r="I1109" s="223"/>
      <c r="J1109" s="223"/>
      <c r="K1109" s="223"/>
    </row>
    <row r="1110" ht="15.75" hidden="1" customHeight="1">
      <c r="A1110" s="410"/>
      <c r="B1110" s="223"/>
      <c r="C1110" s="411"/>
      <c r="D1110" s="412"/>
      <c r="E1110" s="410"/>
      <c r="F1110" s="410"/>
      <c r="G1110" s="223"/>
      <c r="H1110" s="223"/>
      <c r="I1110" s="223"/>
      <c r="J1110" s="223"/>
      <c r="K1110" s="223"/>
    </row>
    <row r="1111" ht="15.75" hidden="1" customHeight="1">
      <c r="A1111" s="410"/>
      <c r="B1111" s="223"/>
      <c r="C1111" s="411"/>
      <c r="D1111" s="412"/>
      <c r="E1111" s="410"/>
      <c r="F1111" s="410"/>
      <c r="G1111" s="223"/>
      <c r="H1111" s="223"/>
      <c r="I1111" s="223"/>
      <c r="J1111" s="223"/>
      <c r="K1111" s="223"/>
    </row>
    <row r="1112" ht="15.75" hidden="1" customHeight="1">
      <c r="A1112" s="410"/>
      <c r="B1112" s="223"/>
      <c r="C1112" s="411"/>
      <c r="D1112" s="412"/>
      <c r="E1112" s="410"/>
      <c r="F1112" s="410"/>
      <c r="G1112" s="223"/>
      <c r="H1112" s="223"/>
      <c r="I1112" s="223"/>
      <c r="J1112" s="223"/>
      <c r="K1112" s="223"/>
    </row>
    <row r="1113" ht="15.75" hidden="1" customHeight="1">
      <c r="A1113" s="410"/>
      <c r="B1113" s="223"/>
      <c r="C1113" s="411"/>
      <c r="D1113" s="412"/>
      <c r="E1113" s="410"/>
      <c r="F1113" s="410"/>
      <c r="G1113" s="223"/>
      <c r="H1113" s="223"/>
      <c r="I1113" s="223"/>
      <c r="J1113" s="223"/>
      <c r="K1113" s="223"/>
    </row>
    <row r="1114" ht="15.75" hidden="1" customHeight="1">
      <c r="A1114" s="410"/>
      <c r="B1114" s="223"/>
      <c r="C1114" s="411"/>
      <c r="D1114" s="412"/>
      <c r="E1114" s="410"/>
      <c r="F1114" s="410"/>
      <c r="G1114" s="223"/>
      <c r="H1114" s="223"/>
      <c r="I1114" s="223"/>
      <c r="J1114" s="223"/>
      <c r="K1114" s="223"/>
    </row>
    <row r="1115" ht="15.75" hidden="1" customHeight="1">
      <c r="A1115" s="410"/>
      <c r="B1115" s="223"/>
      <c r="C1115" s="411"/>
      <c r="D1115" s="412"/>
      <c r="E1115" s="410"/>
      <c r="F1115" s="410"/>
      <c r="G1115" s="223"/>
      <c r="H1115" s="223"/>
      <c r="I1115" s="223"/>
      <c r="J1115" s="223"/>
      <c r="K1115" s="223"/>
    </row>
    <row r="1116" ht="15.75" hidden="1" customHeight="1">
      <c r="A1116" s="410"/>
      <c r="B1116" s="223"/>
      <c r="C1116" s="411"/>
      <c r="D1116" s="412"/>
      <c r="E1116" s="410"/>
      <c r="F1116" s="410"/>
      <c r="G1116" s="223"/>
      <c r="H1116" s="223"/>
      <c r="I1116" s="223"/>
      <c r="J1116" s="223"/>
      <c r="K1116" s="223"/>
    </row>
    <row r="1117" ht="15.75" hidden="1" customHeight="1">
      <c r="A1117" s="410"/>
      <c r="B1117" s="223"/>
      <c r="C1117" s="411"/>
      <c r="D1117" s="412"/>
      <c r="E1117" s="410"/>
      <c r="F1117" s="410"/>
      <c r="G1117" s="223"/>
      <c r="H1117" s="223"/>
      <c r="I1117" s="223"/>
      <c r="J1117" s="223"/>
      <c r="K1117" s="223"/>
    </row>
    <row r="1118" ht="15.75" hidden="1" customHeight="1">
      <c r="A1118" s="410"/>
      <c r="B1118" s="223"/>
      <c r="C1118" s="411"/>
      <c r="D1118" s="412"/>
      <c r="E1118" s="410"/>
      <c r="F1118" s="410"/>
      <c r="G1118" s="223"/>
      <c r="H1118" s="223"/>
      <c r="I1118" s="223"/>
      <c r="J1118" s="223"/>
      <c r="K1118" s="223"/>
    </row>
    <row r="1119" ht="15.75" hidden="1" customHeight="1">
      <c r="A1119" s="410"/>
      <c r="B1119" s="223"/>
      <c r="C1119" s="411"/>
      <c r="D1119" s="412"/>
      <c r="E1119" s="410"/>
      <c r="F1119" s="410"/>
      <c r="G1119" s="223"/>
      <c r="H1119" s="223"/>
      <c r="I1119" s="223"/>
      <c r="J1119" s="223"/>
      <c r="K1119" s="223"/>
    </row>
    <row r="1120" ht="15.75" hidden="1" customHeight="1">
      <c r="A1120" s="410"/>
      <c r="B1120" s="223"/>
      <c r="C1120" s="411"/>
      <c r="D1120" s="412"/>
      <c r="E1120" s="410"/>
      <c r="F1120" s="410"/>
      <c r="G1120" s="223"/>
      <c r="H1120" s="223"/>
      <c r="I1120" s="223"/>
      <c r="J1120" s="223"/>
      <c r="K1120" s="223"/>
    </row>
    <row r="1121" ht="15.75" hidden="1" customHeight="1">
      <c r="A1121" s="410"/>
      <c r="B1121" s="223"/>
      <c r="C1121" s="411"/>
      <c r="D1121" s="412"/>
      <c r="E1121" s="410"/>
      <c r="F1121" s="410"/>
      <c r="G1121" s="223"/>
      <c r="H1121" s="223"/>
      <c r="I1121" s="223"/>
      <c r="J1121" s="223"/>
      <c r="K1121" s="223"/>
    </row>
    <row r="1122" ht="15.75" hidden="1" customHeight="1">
      <c r="A1122" s="410"/>
      <c r="B1122" s="223"/>
      <c r="C1122" s="411"/>
      <c r="D1122" s="412"/>
      <c r="E1122" s="410"/>
      <c r="F1122" s="410"/>
      <c r="G1122" s="223"/>
      <c r="H1122" s="223"/>
      <c r="I1122" s="223"/>
      <c r="J1122" s="223"/>
      <c r="K1122" s="223"/>
    </row>
    <row r="1123" ht="15.75" hidden="1" customHeight="1">
      <c r="A1123" s="410"/>
      <c r="B1123" s="223"/>
      <c r="C1123" s="411"/>
      <c r="D1123" s="412"/>
      <c r="E1123" s="410"/>
      <c r="F1123" s="410"/>
      <c r="G1123" s="223"/>
      <c r="H1123" s="223"/>
      <c r="I1123" s="223"/>
      <c r="J1123" s="223"/>
      <c r="K1123" s="223"/>
    </row>
    <row r="1124" ht="15.75" hidden="1" customHeight="1">
      <c r="A1124" s="410"/>
      <c r="B1124" s="223"/>
      <c r="C1124" s="411"/>
      <c r="D1124" s="412"/>
      <c r="E1124" s="410"/>
      <c r="F1124" s="410"/>
      <c r="G1124" s="223"/>
      <c r="H1124" s="223"/>
      <c r="I1124" s="223"/>
      <c r="J1124" s="223"/>
      <c r="K1124" s="223"/>
    </row>
    <row r="1125" ht="15.75" hidden="1" customHeight="1">
      <c r="A1125" s="410"/>
      <c r="B1125" s="223"/>
      <c r="C1125" s="411"/>
      <c r="D1125" s="412"/>
      <c r="E1125" s="410"/>
      <c r="F1125" s="410"/>
      <c r="G1125" s="223"/>
      <c r="H1125" s="223"/>
      <c r="I1125" s="223"/>
      <c r="J1125" s="223"/>
      <c r="K1125" s="223"/>
    </row>
    <row r="1126" ht="15.75" hidden="1" customHeight="1">
      <c r="A1126" s="410"/>
      <c r="B1126" s="223"/>
      <c r="C1126" s="411"/>
      <c r="D1126" s="412"/>
      <c r="E1126" s="410"/>
      <c r="F1126" s="410"/>
      <c r="G1126" s="223"/>
      <c r="H1126" s="223"/>
      <c r="I1126" s="223"/>
      <c r="J1126" s="223"/>
      <c r="K1126" s="223"/>
    </row>
    <row r="1127" ht="15.75" hidden="1" customHeight="1">
      <c r="A1127" s="410"/>
      <c r="B1127" s="223"/>
      <c r="C1127" s="411"/>
      <c r="D1127" s="412"/>
      <c r="E1127" s="410"/>
      <c r="F1127" s="410"/>
      <c r="G1127" s="223"/>
      <c r="H1127" s="223"/>
      <c r="I1127" s="223"/>
      <c r="J1127" s="223"/>
      <c r="K1127" s="223"/>
    </row>
    <row r="1128" ht="15.75" hidden="1" customHeight="1">
      <c r="A1128" s="410"/>
      <c r="B1128" s="223"/>
      <c r="C1128" s="411"/>
      <c r="D1128" s="412"/>
      <c r="E1128" s="410"/>
      <c r="F1128" s="410"/>
      <c r="G1128" s="223"/>
      <c r="H1128" s="223"/>
      <c r="I1128" s="223"/>
      <c r="J1128" s="223"/>
      <c r="K1128" s="223"/>
    </row>
    <row r="1129" ht="15.75" hidden="1" customHeight="1">
      <c r="A1129" s="410"/>
      <c r="B1129" s="223"/>
      <c r="C1129" s="411"/>
      <c r="D1129" s="412"/>
      <c r="E1129" s="410"/>
      <c r="F1129" s="410"/>
      <c r="G1129" s="223"/>
      <c r="H1129" s="223"/>
      <c r="I1129" s="223"/>
      <c r="J1129" s="223"/>
      <c r="K1129" s="223"/>
    </row>
    <row r="1130" ht="15.75" hidden="1" customHeight="1">
      <c r="A1130" s="410"/>
      <c r="B1130" s="223"/>
      <c r="C1130" s="411"/>
      <c r="D1130" s="412"/>
      <c r="E1130" s="410"/>
      <c r="F1130" s="410"/>
      <c r="G1130" s="223"/>
      <c r="H1130" s="223"/>
      <c r="I1130" s="223"/>
      <c r="J1130" s="223"/>
      <c r="K1130" s="223"/>
    </row>
    <row r="1131" ht="15.75" hidden="1" customHeight="1">
      <c r="A1131" s="410"/>
      <c r="B1131" s="223"/>
      <c r="C1131" s="411"/>
      <c r="D1131" s="412"/>
      <c r="E1131" s="410"/>
      <c r="F1131" s="410"/>
      <c r="G1131" s="223"/>
      <c r="H1131" s="223"/>
      <c r="I1131" s="223"/>
      <c r="J1131" s="223"/>
      <c r="K1131" s="223"/>
    </row>
    <row r="1132" ht="15.75" hidden="1" customHeight="1">
      <c r="A1132" s="410"/>
      <c r="B1132" s="223"/>
      <c r="C1132" s="411"/>
      <c r="D1132" s="412"/>
      <c r="E1132" s="410"/>
      <c r="F1132" s="410"/>
      <c r="G1132" s="223"/>
      <c r="H1132" s="223"/>
      <c r="I1132" s="223"/>
      <c r="J1132" s="223"/>
      <c r="K1132" s="223"/>
    </row>
    <row r="1133" ht="15.75" hidden="1" customHeight="1">
      <c r="A1133" s="410"/>
      <c r="B1133" s="223"/>
      <c r="C1133" s="411"/>
      <c r="D1133" s="412"/>
      <c r="E1133" s="410"/>
      <c r="F1133" s="410"/>
      <c r="G1133" s="223"/>
      <c r="H1133" s="223"/>
      <c r="I1133" s="223"/>
      <c r="J1133" s="223"/>
      <c r="K1133" s="223"/>
    </row>
    <row r="1134" ht="15.75" hidden="1" customHeight="1">
      <c r="A1134" s="410"/>
      <c r="B1134" s="223"/>
      <c r="C1134" s="411"/>
      <c r="D1134" s="412"/>
      <c r="E1134" s="410"/>
      <c r="F1134" s="410"/>
      <c r="G1134" s="223"/>
      <c r="H1134" s="223"/>
      <c r="I1134" s="223"/>
      <c r="J1134" s="223"/>
      <c r="K1134" s="223"/>
    </row>
    <row r="1135" ht="15.75" hidden="1" customHeight="1">
      <c r="A1135" s="410"/>
      <c r="B1135" s="223"/>
      <c r="C1135" s="411"/>
      <c r="D1135" s="412"/>
      <c r="E1135" s="410"/>
      <c r="F1135" s="410"/>
      <c r="G1135" s="223"/>
      <c r="H1135" s="223"/>
      <c r="I1135" s="223"/>
      <c r="J1135" s="223"/>
      <c r="K1135" s="223"/>
    </row>
    <row r="1136" ht="15.75" hidden="1" customHeight="1">
      <c r="A1136" s="410"/>
      <c r="B1136" s="223"/>
      <c r="C1136" s="411"/>
      <c r="D1136" s="412"/>
      <c r="E1136" s="410"/>
      <c r="F1136" s="410"/>
      <c r="G1136" s="223"/>
      <c r="H1136" s="223"/>
      <c r="I1136" s="223"/>
      <c r="J1136" s="223"/>
      <c r="K1136" s="223"/>
    </row>
    <row r="1137" ht="15.75" hidden="1" customHeight="1">
      <c r="A1137" s="410"/>
      <c r="B1137" s="223"/>
      <c r="C1137" s="411"/>
      <c r="D1137" s="412"/>
      <c r="E1137" s="410"/>
      <c r="F1137" s="410"/>
      <c r="G1137" s="223"/>
      <c r="H1137" s="223"/>
      <c r="I1137" s="223"/>
      <c r="J1137" s="223"/>
      <c r="K1137" s="223"/>
    </row>
    <row r="1138" ht="15.75" hidden="1" customHeight="1">
      <c r="A1138" s="410"/>
      <c r="B1138" s="223"/>
      <c r="C1138" s="411"/>
      <c r="D1138" s="412"/>
      <c r="E1138" s="410"/>
      <c r="F1138" s="410"/>
      <c r="G1138" s="223"/>
      <c r="H1138" s="223"/>
      <c r="I1138" s="223"/>
      <c r="J1138" s="223"/>
      <c r="K1138" s="223"/>
    </row>
    <row r="1139" ht="15.75" hidden="1" customHeight="1">
      <c r="A1139" s="410"/>
      <c r="B1139" s="223"/>
      <c r="C1139" s="411"/>
      <c r="D1139" s="412"/>
      <c r="E1139" s="410"/>
      <c r="F1139" s="410"/>
      <c r="G1139" s="223"/>
      <c r="H1139" s="223"/>
      <c r="I1139" s="223"/>
      <c r="J1139" s="223"/>
      <c r="K1139" s="223"/>
    </row>
    <row r="1140" ht="15.75" hidden="1" customHeight="1">
      <c r="A1140" s="410"/>
      <c r="B1140" s="223"/>
      <c r="C1140" s="411"/>
      <c r="D1140" s="412"/>
      <c r="E1140" s="410"/>
      <c r="F1140" s="410"/>
      <c r="G1140" s="223"/>
      <c r="H1140" s="223"/>
      <c r="I1140" s="223"/>
      <c r="J1140" s="223"/>
      <c r="K1140" s="223"/>
    </row>
    <row r="1141" ht="15.75" hidden="1" customHeight="1">
      <c r="A1141" s="410"/>
      <c r="B1141" s="223"/>
      <c r="C1141" s="411"/>
      <c r="D1141" s="412"/>
      <c r="E1141" s="410"/>
      <c r="F1141" s="410"/>
      <c r="G1141" s="223"/>
      <c r="H1141" s="223"/>
      <c r="I1141" s="223"/>
      <c r="J1141" s="223"/>
      <c r="K1141" s="223"/>
    </row>
    <row r="1142" ht="15.75" hidden="1" customHeight="1">
      <c r="A1142" s="410"/>
      <c r="B1142" s="223"/>
      <c r="C1142" s="411"/>
      <c r="D1142" s="412"/>
      <c r="E1142" s="410"/>
      <c r="F1142" s="410"/>
      <c r="G1142" s="223"/>
      <c r="H1142" s="223"/>
      <c r="I1142" s="223"/>
      <c r="J1142" s="223"/>
      <c r="K1142" s="223"/>
    </row>
    <row r="1143" ht="15.75" hidden="1" customHeight="1">
      <c r="A1143" s="410"/>
      <c r="B1143" s="223"/>
      <c r="C1143" s="411"/>
      <c r="D1143" s="412"/>
      <c r="E1143" s="410"/>
      <c r="F1143" s="410"/>
      <c r="G1143" s="223"/>
      <c r="H1143" s="223"/>
      <c r="I1143" s="223"/>
      <c r="J1143" s="223"/>
      <c r="K1143" s="223"/>
    </row>
    <row r="1144" ht="15.75" hidden="1" customHeight="1">
      <c r="A1144" s="410"/>
      <c r="B1144" s="223"/>
      <c r="C1144" s="411"/>
      <c r="D1144" s="412"/>
      <c r="E1144" s="410"/>
      <c r="F1144" s="410"/>
      <c r="G1144" s="223"/>
      <c r="H1144" s="223"/>
      <c r="I1144" s="223"/>
      <c r="J1144" s="223"/>
      <c r="K1144" s="223"/>
    </row>
    <row r="1145" ht="15.75" hidden="1" customHeight="1">
      <c r="A1145" s="410"/>
      <c r="B1145" s="223"/>
      <c r="C1145" s="411"/>
      <c r="D1145" s="412"/>
      <c r="E1145" s="410"/>
      <c r="F1145" s="410"/>
      <c r="G1145" s="223"/>
      <c r="H1145" s="223"/>
      <c r="I1145" s="223"/>
      <c r="J1145" s="223"/>
      <c r="K1145" s="223"/>
    </row>
    <row r="1146" ht="15.75" hidden="1" customHeight="1">
      <c r="A1146" s="410"/>
      <c r="B1146" s="223"/>
      <c r="C1146" s="411"/>
      <c r="D1146" s="412"/>
      <c r="E1146" s="410"/>
      <c r="F1146" s="410"/>
      <c r="G1146" s="223"/>
      <c r="H1146" s="223"/>
      <c r="I1146" s="223"/>
      <c r="J1146" s="223"/>
      <c r="K1146" s="223"/>
    </row>
    <row r="1147" ht="15.75" hidden="1" customHeight="1">
      <c r="A1147" s="410"/>
      <c r="B1147" s="223"/>
      <c r="C1147" s="411"/>
      <c r="D1147" s="412"/>
      <c r="E1147" s="410"/>
      <c r="F1147" s="410"/>
      <c r="G1147" s="223"/>
      <c r="H1147" s="223"/>
      <c r="I1147" s="223"/>
      <c r="J1147" s="223"/>
      <c r="K1147" s="223"/>
    </row>
    <row r="1148" ht="15.75" hidden="1" customHeight="1">
      <c r="A1148" s="410"/>
      <c r="B1148" s="223"/>
      <c r="C1148" s="411"/>
      <c r="D1148" s="412"/>
      <c r="E1148" s="410"/>
      <c r="F1148" s="410"/>
      <c r="G1148" s="223"/>
      <c r="H1148" s="223"/>
      <c r="I1148" s="223"/>
      <c r="J1148" s="223"/>
      <c r="K1148" s="223"/>
    </row>
    <row r="1149" ht="15.75" hidden="1" customHeight="1">
      <c r="A1149" s="410"/>
      <c r="B1149" s="223"/>
      <c r="C1149" s="411"/>
      <c r="D1149" s="412"/>
      <c r="E1149" s="410"/>
      <c r="F1149" s="410"/>
      <c r="G1149" s="223"/>
      <c r="H1149" s="223"/>
      <c r="I1149" s="223"/>
      <c r="J1149" s="223"/>
      <c r="K1149" s="223"/>
    </row>
    <row r="1150" ht="15.75" hidden="1" customHeight="1">
      <c r="A1150" s="410"/>
      <c r="B1150" s="223"/>
      <c r="C1150" s="411"/>
      <c r="D1150" s="412"/>
      <c r="E1150" s="410"/>
      <c r="F1150" s="410"/>
      <c r="G1150" s="223"/>
      <c r="H1150" s="223"/>
      <c r="I1150" s="223"/>
      <c r="J1150" s="223"/>
      <c r="K1150" s="223"/>
    </row>
    <row r="1151" ht="15.75" hidden="1" customHeight="1">
      <c r="A1151" s="410"/>
      <c r="B1151" s="223"/>
      <c r="C1151" s="411"/>
      <c r="D1151" s="412"/>
      <c r="E1151" s="410"/>
      <c r="F1151" s="410"/>
      <c r="G1151" s="223"/>
      <c r="H1151" s="223"/>
      <c r="I1151" s="223"/>
      <c r="J1151" s="223"/>
      <c r="K1151" s="223"/>
    </row>
    <row r="1152" ht="15.75" hidden="1" customHeight="1">
      <c r="A1152" s="410"/>
      <c r="B1152" s="223"/>
      <c r="C1152" s="411"/>
      <c r="D1152" s="412"/>
      <c r="E1152" s="410"/>
      <c r="F1152" s="410"/>
      <c r="G1152" s="223"/>
      <c r="H1152" s="223"/>
      <c r="I1152" s="223"/>
      <c r="J1152" s="223"/>
      <c r="K1152" s="223"/>
    </row>
    <row r="1153" ht="15.75" hidden="1" customHeight="1">
      <c r="A1153" s="410"/>
      <c r="B1153" s="223"/>
      <c r="C1153" s="411"/>
      <c r="D1153" s="412"/>
      <c r="E1153" s="410"/>
      <c r="F1153" s="410"/>
      <c r="G1153" s="223"/>
      <c r="H1153" s="223"/>
      <c r="I1153" s="223"/>
      <c r="J1153" s="223"/>
      <c r="K1153" s="223"/>
    </row>
    <row r="1154" ht="15.75" hidden="1" customHeight="1">
      <c r="A1154" s="410"/>
      <c r="B1154" s="223"/>
      <c r="C1154" s="411"/>
      <c r="D1154" s="412"/>
      <c r="E1154" s="410"/>
      <c r="F1154" s="410"/>
      <c r="G1154" s="223"/>
      <c r="H1154" s="223"/>
      <c r="I1154" s="223"/>
      <c r="J1154" s="223"/>
      <c r="K1154" s="223"/>
    </row>
    <row r="1155" ht="15.75" hidden="1" customHeight="1">
      <c r="A1155" s="410"/>
      <c r="B1155" s="223"/>
      <c r="C1155" s="411"/>
      <c r="D1155" s="412"/>
      <c r="E1155" s="410"/>
      <c r="F1155" s="410"/>
      <c r="G1155" s="223"/>
      <c r="H1155" s="223"/>
      <c r="I1155" s="223"/>
      <c r="J1155" s="223"/>
      <c r="K1155" s="223"/>
    </row>
    <row r="1156" ht="15.75" hidden="1" customHeight="1">
      <c r="A1156" s="410"/>
      <c r="B1156" s="223"/>
      <c r="C1156" s="411"/>
      <c r="D1156" s="412"/>
      <c r="E1156" s="410"/>
      <c r="F1156" s="410"/>
      <c r="G1156" s="223"/>
      <c r="H1156" s="223"/>
      <c r="I1156" s="223"/>
      <c r="J1156" s="223"/>
      <c r="K1156" s="223"/>
    </row>
    <row r="1157" ht="15.75" hidden="1" customHeight="1">
      <c r="A1157" s="410"/>
      <c r="B1157" s="223"/>
      <c r="C1157" s="411"/>
      <c r="D1157" s="412"/>
      <c r="E1157" s="410"/>
      <c r="F1157" s="410"/>
      <c r="G1157" s="223"/>
      <c r="H1157" s="223"/>
      <c r="I1157" s="223"/>
      <c r="J1157" s="223"/>
      <c r="K1157" s="223"/>
    </row>
    <row r="1158" ht="15.75" hidden="1" customHeight="1">
      <c r="A1158" s="410"/>
      <c r="B1158" s="223"/>
      <c r="C1158" s="411"/>
      <c r="D1158" s="412"/>
      <c r="E1158" s="410"/>
      <c r="F1158" s="410"/>
      <c r="G1158" s="223"/>
      <c r="H1158" s="223"/>
      <c r="I1158" s="223"/>
      <c r="J1158" s="223"/>
      <c r="K1158" s="223"/>
    </row>
    <row r="1159" ht="15.75" hidden="1" customHeight="1">
      <c r="A1159" s="410"/>
      <c r="B1159" s="223"/>
      <c r="C1159" s="411"/>
      <c r="D1159" s="412"/>
      <c r="E1159" s="410"/>
      <c r="F1159" s="410"/>
      <c r="G1159" s="223"/>
      <c r="H1159" s="223"/>
      <c r="I1159" s="223"/>
      <c r="J1159" s="223"/>
      <c r="K1159" s="223"/>
    </row>
    <row r="1160" ht="15.75" hidden="1" customHeight="1">
      <c r="A1160" s="410"/>
      <c r="B1160" s="223"/>
      <c r="C1160" s="411"/>
      <c r="D1160" s="412"/>
      <c r="E1160" s="410"/>
      <c r="F1160" s="410"/>
      <c r="G1160" s="223"/>
      <c r="H1160" s="223"/>
      <c r="I1160" s="223"/>
      <c r="J1160" s="223"/>
      <c r="K1160" s="223"/>
    </row>
    <row r="1161" ht="15.75" hidden="1" customHeight="1">
      <c r="A1161" s="410"/>
      <c r="B1161" s="223"/>
      <c r="C1161" s="411"/>
      <c r="D1161" s="412"/>
      <c r="E1161" s="410"/>
      <c r="F1161" s="410"/>
      <c r="G1161" s="223"/>
      <c r="H1161" s="223"/>
      <c r="I1161" s="223"/>
      <c r="J1161" s="223"/>
      <c r="K1161" s="223"/>
    </row>
    <row r="1162" ht="15.75" hidden="1" customHeight="1">
      <c r="A1162" s="410"/>
      <c r="B1162" s="223"/>
      <c r="C1162" s="411"/>
      <c r="D1162" s="412"/>
      <c r="E1162" s="410"/>
      <c r="F1162" s="410"/>
      <c r="G1162" s="223"/>
      <c r="H1162" s="223"/>
      <c r="I1162" s="223"/>
      <c r="J1162" s="223"/>
      <c r="K1162" s="223"/>
    </row>
    <row r="1163" ht="15.75" hidden="1" customHeight="1">
      <c r="A1163" s="410"/>
      <c r="B1163" s="223"/>
      <c r="C1163" s="411"/>
      <c r="D1163" s="412"/>
      <c r="E1163" s="410"/>
      <c r="F1163" s="410"/>
      <c r="G1163" s="223"/>
      <c r="H1163" s="223"/>
      <c r="I1163" s="223"/>
      <c r="J1163" s="223"/>
      <c r="K1163" s="223"/>
    </row>
    <row r="1164" ht="15.75" hidden="1" customHeight="1">
      <c r="A1164" s="410"/>
      <c r="B1164" s="223"/>
      <c r="C1164" s="411"/>
      <c r="D1164" s="412"/>
      <c r="E1164" s="410"/>
      <c r="F1164" s="410"/>
      <c r="G1164" s="223"/>
      <c r="H1164" s="223"/>
      <c r="I1164" s="223"/>
      <c r="J1164" s="223"/>
      <c r="K1164" s="223"/>
    </row>
    <row r="1165" ht="15.75" hidden="1" customHeight="1">
      <c r="A1165" s="410"/>
      <c r="B1165" s="223"/>
      <c r="C1165" s="411"/>
      <c r="D1165" s="412"/>
      <c r="E1165" s="410"/>
      <c r="F1165" s="410"/>
      <c r="G1165" s="223"/>
      <c r="H1165" s="223"/>
      <c r="I1165" s="223"/>
      <c r="J1165" s="223"/>
      <c r="K1165" s="223"/>
    </row>
    <row r="1166" ht="15.75" hidden="1" customHeight="1">
      <c r="A1166" s="410"/>
      <c r="B1166" s="223"/>
      <c r="C1166" s="411"/>
      <c r="D1166" s="412"/>
      <c r="E1166" s="410"/>
      <c r="F1166" s="410"/>
      <c r="G1166" s="223"/>
      <c r="H1166" s="223"/>
      <c r="I1166" s="223"/>
      <c r="J1166" s="223"/>
      <c r="K1166" s="223"/>
    </row>
    <row r="1167" ht="15.75" hidden="1" customHeight="1">
      <c r="A1167" s="410"/>
      <c r="B1167" s="223"/>
      <c r="C1167" s="411"/>
      <c r="D1167" s="412"/>
      <c r="E1167" s="410"/>
      <c r="F1167" s="410"/>
      <c r="G1167" s="223"/>
      <c r="H1167" s="223"/>
      <c r="I1167" s="223"/>
      <c r="J1167" s="223"/>
      <c r="K1167" s="223"/>
    </row>
    <row r="1168" ht="15.75" hidden="1" customHeight="1">
      <c r="A1168" s="410"/>
      <c r="B1168" s="223"/>
      <c r="C1168" s="411"/>
      <c r="D1168" s="412"/>
      <c r="E1168" s="410"/>
      <c r="F1168" s="410"/>
      <c r="G1168" s="223"/>
      <c r="H1168" s="223"/>
      <c r="I1168" s="223"/>
      <c r="J1168" s="223"/>
      <c r="K1168" s="223"/>
    </row>
    <row r="1169" ht="15.75" hidden="1" customHeight="1">
      <c r="A1169" s="410"/>
      <c r="B1169" s="223"/>
      <c r="C1169" s="411"/>
      <c r="D1169" s="412"/>
      <c r="E1169" s="410"/>
      <c r="F1169" s="410"/>
      <c r="G1169" s="223"/>
      <c r="H1169" s="223"/>
      <c r="I1169" s="223"/>
      <c r="J1169" s="223"/>
      <c r="K1169" s="223"/>
    </row>
    <row r="1170" ht="15.75" hidden="1" customHeight="1">
      <c r="A1170" s="410"/>
      <c r="B1170" s="223"/>
      <c r="C1170" s="411"/>
      <c r="D1170" s="412"/>
      <c r="E1170" s="410"/>
      <c r="F1170" s="410"/>
      <c r="G1170" s="223"/>
      <c r="H1170" s="223"/>
      <c r="I1170" s="223"/>
      <c r="J1170" s="223"/>
      <c r="K1170" s="223"/>
    </row>
    <row r="1171" ht="15.75" hidden="1" customHeight="1">
      <c r="A1171" s="410"/>
      <c r="B1171" s="223"/>
      <c r="C1171" s="411"/>
      <c r="D1171" s="412"/>
      <c r="E1171" s="410"/>
      <c r="F1171" s="410"/>
      <c r="G1171" s="223"/>
      <c r="H1171" s="223"/>
      <c r="I1171" s="223"/>
      <c r="J1171" s="223"/>
      <c r="K1171" s="223"/>
    </row>
    <row r="1172" ht="15.75" hidden="1" customHeight="1">
      <c r="A1172" s="410"/>
      <c r="B1172" s="223"/>
      <c r="C1172" s="411"/>
      <c r="D1172" s="412"/>
      <c r="E1172" s="410"/>
      <c r="F1172" s="410"/>
      <c r="G1172" s="223"/>
      <c r="H1172" s="223"/>
      <c r="I1172" s="223"/>
      <c r="J1172" s="223"/>
      <c r="K1172" s="223"/>
    </row>
    <row r="1173" ht="15.75" hidden="1" customHeight="1">
      <c r="A1173" s="410"/>
      <c r="B1173" s="223"/>
      <c r="C1173" s="411"/>
      <c r="D1173" s="412"/>
      <c r="E1173" s="410"/>
      <c r="F1173" s="410"/>
      <c r="G1173" s="223"/>
      <c r="H1173" s="223"/>
      <c r="I1173" s="223"/>
      <c r="J1173" s="223"/>
      <c r="K1173" s="223"/>
    </row>
    <row r="1174" ht="15.75" hidden="1" customHeight="1">
      <c r="A1174" s="410"/>
      <c r="B1174" s="223"/>
      <c r="C1174" s="411"/>
      <c r="D1174" s="412"/>
      <c r="E1174" s="410"/>
      <c r="F1174" s="410"/>
      <c r="G1174" s="223"/>
      <c r="H1174" s="223"/>
      <c r="I1174" s="223"/>
      <c r="J1174" s="223"/>
      <c r="K1174" s="223"/>
    </row>
    <row r="1175" ht="15.75" hidden="1" customHeight="1">
      <c r="A1175" s="410"/>
      <c r="B1175" s="223"/>
      <c r="C1175" s="411"/>
      <c r="D1175" s="412"/>
      <c r="E1175" s="410"/>
      <c r="F1175" s="410"/>
      <c r="G1175" s="223"/>
      <c r="H1175" s="223"/>
      <c r="I1175" s="223"/>
      <c r="J1175" s="223"/>
      <c r="K1175" s="223"/>
    </row>
    <row r="1176" ht="15.75" hidden="1" customHeight="1">
      <c r="A1176" s="410"/>
      <c r="B1176" s="223"/>
      <c r="C1176" s="411"/>
      <c r="D1176" s="412"/>
      <c r="E1176" s="410"/>
      <c r="F1176" s="410"/>
      <c r="G1176" s="223"/>
      <c r="H1176" s="223"/>
      <c r="I1176" s="223"/>
      <c r="J1176" s="223"/>
      <c r="K1176" s="223"/>
    </row>
    <row r="1177" ht="15.75" hidden="1" customHeight="1">
      <c r="A1177" s="410"/>
      <c r="B1177" s="223"/>
      <c r="C1177" s="411"/>
      <c r="D1177" s="412"/>
      <c r="E1177" s="410"/>
      <c r="F1177" s="410"/>
      <c r="G1177" s="223"/>
      <c r="H1177" s="223"/>
      <c r="I1177" s="223"/>
      <c r="J1177" s="223"/>
      <c r="K1177" s="223"/>
    </row>
    <row r="1178" ht="15.75" hidden="1" customHeight="1">
      <c r="A1178" s="410"/>
      <c r="B1178" s="223"/>
      <c r="C1178" s="411"/>
      <c r="D1178" s="412"/>
      <c r="E1178" s="410"/>
      <c r="F1178" s="410"/>
      <c r="G1178" s="223"/>
      <c r="H1178" s="223"/>
      <c r="I1178" s="223"/>
      <c r="J1178" s="223"/>
      <c r="K1178" s="223"/>
    </row>
    <row r="1179" ht="15.75" hidden="1" customHeight="1">
      <c r="A1179" s="410"/>
      <c r="B1179" s="223"/>
      <c r="C1179" s="411"/>
      <c r="D1179" s="412"/>
      <c r="E1179" s="410"/>
      <c r="F1179" s="410"/>
      <c r="G1179" s="223"/>
      <c r="H1179" s="223"/>
      <c r="I1179" s="223"/>
      <c r="J1179" s="223"/>
      <c r="K1179" s="223"/>
    </row>
    <row r="1180" ht="15.75" hidden="1" customHeight="1">
      <c r="A1180" s="410"/>
      <c r="B1180" s="223"/>
      <c r="C1180" s="411"/>
      <c r="D1180" s="412"/>
      <c r="E1180" s="410"/>
      <c r="F1180" s="410"/>
      <c r="G1180" s="223"/>
      <c r="H1180" s="223"/>
      <c r="I1180" s="223"/>
      <c r="J1180" s="223"/>
      <c r="K1180" s="223"/>
    </row>
    <row r="1181" ht="15.75" hidden="1" customHeight="1">
      <c r="A1181" s="410"/>
      <c r="B1181" s="223"/>
      <c r="C1181" s="411"/>
      <c r="D1181" s="412"/>
      <c r="E1181" s="410"/>
      <c r="F1181" s="410"/>
      <c r="G1181" s="223"/>
      <c r="H1181" s="223"/>
      <c r="I1181" s="223"/>
      <c r="J1181" s="223"/>
      <c r="K1181" s="223"/>
    </row>
    <row r="1182" ht="15.75" hidden="1" customHeight="1">
      <c r="A1182" s="410"/>
      <c r="B1182" s="223"/>
      <c r="C1182" s="411"/>
      <c r="D1182" s="412"/>
      <c r="E1182" s="410"/>
      <c r="F1182" s="410"/>
      <c r="G1182" s="223"/>
      <c r="H1182" s="223"/>
      <c r="I1182" s="223"/>
      <c r="J1182" s="223"/>
      <c r="K1182" s="223"/>
    </row>
    <row r="1183" ht="15.75" hidden="1" customHeight="1">
      <c r="A1183" s="410"/>
      <c r="B1183" s="223"/>
      <c r="C1183" s="411"/>
      <c r="D1183" s="412"/>
      <c r="E1183" s="410"/>
      <c r="F1183" s="410"/>
      <c r="G1183" s="223"/>
      <c r="H1183" s="223"/>
      <c r="I1183" s="223"/>
      <c r="J1183" s="223"/>
      <c r="K1183" s="223"/>
    </row>
    <row r="1184" ht="15.75" hidden="1" customHeight="1">
      <c r="A1184" s="410"/>
      <c r="B1184" s="223"/>
      <c r="C1184" s="411"/>
      <c r="D1184" s="412"/>
      <c r="E1184" s="410"/>
      <c r="F1184" s="410"/>
      <c r="G1184" s="223"/>
      <c r="H1184" s="223"/>
      <c r="I1184" s="223"/>
      <c r="J1184" s="223"/>
      <c r="K1184" s="223"/>
    </row>
    <row r="1185" ht="15.75" hidden="1" customHeight="1">
      <c r="A1185" s="410"/>
      <c r="B1185" s="223"/>
      <c r="C1185" s="411"/>
      <c r="D1185" s="412"/>
      <c r="E1185" s="410"/>
      <c r="F1185" s="410"/>
      <c r="G1185" s="223"/>
      <c r="H1185" s="223"/>
      <c r="I1185" s="223"/>
      <c r="J1185" s="223"/>
      <c r="K1185" s="223"/>
    </row>
    <row r="1186" ht="15.75" hidden="1" customHeight="1">
      <c r="A1186" s="410"/>
      <c r="B1186" s="223"/>
      <c r="C1186" s="411"/>
      <c r="D1186" s="412"/>
      <c r="E1186" s="410"/>
      <c r="F1186" s="410"/>
      <c r="G1186" s="223"/>
      <c r="H1186" s="223"/>
      <c r="I1186" s="223"/>
      <c r="J1186" s="223"/>
      <c r="K1186" s="223"/>
    </row>
    <row r="1187" ht="15.75" hidden="1" customHeight="1">
      <c r="A1187" s="410"/>
      <c r="B1187" s="223"/>
      <c r="C1187" s="411"/>
      <c r="D1187" s="412"/>
      <c r="E1187" s="410"/>
      <c r="F1187" s="410"/>
      <c r="G1187" s="223"/>
      <c r="H1187" s="223"/>
      <c r="I1187" s="223"/>
      <c r="J1187" s="223"/>
      <c r="K1187" s="223"/>
    </row>
    <row r="1188" ht="15.75" hidden="1" customHeight="1">
      <c r="A1188" s="410"/>
      <c r="B1188" s="223"/>
      <c r="C1188" s="411"/>
      <c r="D1188" s="412"/>
      <c r="E1188" s="410"/>
      <c r="F1188" s="410"/>
      <c r="G1188" s="223"/>
      <c r="H1188" s="223"/>
      <c r="I1188" s="223"/>
      <c r="J1188" s="223"/>
      <c r="K1188" s="223"/>
    </row>
    <row r="1189" ht="15.75" hidden="1" customHeight="1">
      <c r="A1189" s="410"/>
      <c r="B1189" s="223"/>
      <c r="C1189" s="411"/>
      <c r="D1189" s="412"/>
      <c r="E1189" s="410"/>
      <c r="F1189" s="410"/>
      <c r="G1189" s="223"/>
      <c r="H1189" s="223"/>
      <c r="I1189" s="223"/>
      <c r="J1189" s="223"/>
      <c r="K1189" s="223"/>
    </row>
    <row r="1190" ht="15.75" hidden="1" customHeight="1">
      <c r="A1190" s="410"/>
      <c r="B1190" s="223"/>
      <c r="C1190" s="411"/>
      <c r="D1190" s="412"/>
      <c r="E1190" s="410"/>
      <c r="F1190" s="410"/>
      <c r="G1190" s="223"/>
      <c r="H1190" s="223"/>
      <c r="I1190" s="223"/>
      <c r="J1190" s="223"/>
      <c r="K1190" s="223"/>
    </row>
    <row r="1191" ht="15.75" hidden="1" customHeight="1">
      <c r="A1191" s="410"/>
      <c r="B1191" s="223"/>
      <c r="C1191" s="411"/>
      <c r="D1191" s="412"/>
      <c r="E1191" s="410"/>
      <c r="F1191" s="410"/>
      <c r="G1191" s="223"/>
      <c r="H1191" s="223"/>
      <c r="I1191" s="223"/>
      <c r="J1191" s="223"/>
      <c r="K1191" s="223"/>
    </row>
    <row r="1192" ht="15.75" hidden="1" customHeight="1">
      <c r="A1192" s="410"/>
      <c r="B1192" s="223"/>
      <c r="C1192" s="411"/>
      <c r="D1192" s="412"/>
      <c r="E1192" s="410"/>
      <c r="F1192" s="410"/>
      <c r="G1192" s="223"/>
      <c r="H1192" s="223"/>
      <c r="I1192" s="223"/>
      <c r="J1192" s="223"/>
      <c r="K1192" s="223"/>
    </row>
    <row r="1193" ht="15.75" hidden="1" customHeight="1">
      <c r="A1193" s="410"/>
      <c r="B1193" s="223"/>
      <c r="C1193" s="411"/>
      <c r="D1193" s="412"/>
      <c r="E1193" s="410"/>
      <c r="F1193" s="410"/>
      <c r="G1193" s="223"/>
      <c r="H1193" s="223"/>
      <c r="I1193" s="223"/>
      <c r="J1193" s="223"/>
      <c r="K1193" s="223"/>
    </row>
    <row r="1194" ht="15.75" hidden="1" customHeight="1">
      <c r="A1194" s="410"/>
      <c r="B1194" s="223"/>
      <c r="C1194" s="411"/>
      <c r="D1194" s="412"/>
      <c r="E1194" s="410"/>
      <c r="F1194" s="410"/>
      <c r="G1194" s="223"/>
      <c r="H1194" s="223"/>
      <c r="I1194" s="223"/>
      <c r="J1194" s="223"/>
      <c r="K1194" s="223"/>
    </row>
    <row r="1195" ht="15.75" hidden="1" customHeight="1">
      <c r="A1195" s="410"/>
      <c r="B1195" s="223"/>
      <c r="C1195" s="411"/>
      <c r="D1195" s="412"/>
      <c r="E1195" s="410"/>
      <c r="F1195" s="410"/>
      <c r="G1195" s="223"/>
      <c r="H1195" s="223"/>
      <c r="I1195" s="223"/>
      <c r="J1195" s="223"/>
      <c r="K1195" s="223"/>
    </row>
    <row r="1196" ht="15.75" hidden="1" customHeight="1">
      <c r="A1196" s="410"/>
      <c r="B1196" s="223"/>
      <c r="C1196" s="411"/>
      <c r="D1196" s="412"/>
      <c r="E1196" s="410"/>
      <c r="F1196" s="410"/>
      <c r="G1196" s="223"/>
      <c r="H1196" s="223"/>
      <c r="I1196" s="223"/>
      <c r="J1196" s="223"/>
      <c r="K1196" s="223"/>
    </row>
    <row r="1197" ht="15.75" hidden="1" customHeight="1">
      <c r="A1197" s="410"/>
      <c r="B1197" s="223"/>
      <c r="C1197" s="411"/>
      <c r="D1197" s="412"/>
      <c r="E1197" s="410"/>
      <c r="F1197" s="410"/>
      <c r="G1197" s="223"/>
      <c r="H1197" s="223"/>
      <c r="I1197" s="223"/>
      <c r="J1197" s="223"/>
      <c r="K1197" s="223"/>
    </row>
    <row r="1198" ht="15.75" hidden="1" customHeight="1">
      <c r="A1198" s="410"/>
      <c r="B1198" s="223"/>
      <c r="C1198" s="411"/>
      <c r="D1198" s="412"/>
      <c r="E1198" s="410"/>
      <c r="F1198" s="410"/>
      <c r="G1198" s="223"/>
      <c r="H1198" s="223"/>
      <c r="I1198" s="223"/>
      <c r="J1198" s="223"/>
      <c r="K1198" s="223"/>
    </row>
    <row r="1199" ht="15.75" hidden="1" customHeight="1">
      <c r="A1199" s="410"/>
      <c r="B1199" s="223"/>
      <c r="C1199" s="411"/>
      <c r="D1199" s="412"/>
      <c r="E1199" s="410"/>
      <c r="F1199" s="410"/>
      <c r="G1199" s="223"/>
      <c r="H1199" s="223"/>
      <c r="I1199" s="223"/>
      <c r="J1199" s="223"/>
      <c r="K1199" s="223"/>
    </row>
    <row r="1200" ht="15.75" hidden="1" customHeight="1">
      <c r="A1200" s="410"/>
      <c r="B1200" s="223"/>
      <c r="C1200" s="411"/>
      <c r="D1200" s="412"/>
      <c r="E1200" s="410"/>
      <c r="F1200" s="410"/>
      <c r="G1200" s="223"/>
      <c r="H1200" s="223"/>
      <c r="I1200" s="223"/>
      <c r="J1200" s="223"/>
      <c r="K1200" s="223"/>
    </row>
    <row r="1201" ht="15.75" hidden="1" customHeight="1">
      <c r="A1201" s="410"/>
      <c r="B1201" s="223"/>
      <c r="C1201" s="411"/>
      <c r="D1201" s="412"/>
      <c r="E1201" s="410"/>
      <c r="F1201" s="410"/>
      <c r="G1201" s="223"/>
      <c r="H1201" s="223"/>
      <c r="I1201" s="223"/>
      <c r="J1201" s="223"/>
      <c r="K1201" s="223"/>
    </row>
    <row r="1202" ht="15.75" hidden="1" customHeight="1">
      <c r="A1202" s="410"/>
      <c r="B1202" s="223"/>
      <c r="C1202" s="411"/>
      <c r="D1202" s="412"/>
      <c r="E1202" s="410"/>
      <c r="F1202" s="410"/>
      <c r="G1202" s="223"/>
      <c r="H1202" s="223"/>
      <c r="I1202" s="223"/>
      <c r="J1202" s="223"/>
      <c r="K1202" s="223"/>
    </row>
    <row r="1203" ht="15.75" hidden="1" customHeight="1">
      <c r="A1203" s="410"/>
      <c r="B1203" s="223"/>
      <c r="C1203" s="411"/>
      <c r="D1203" s="412"/>
      <c r="E1203" s="410"/>
      <c r="F1203" s="410"/>
      <c r="G1203" s="223"/>
      <c r="H1203" s="223"/>
      <c r="I1203" s="223"/>
      <c r="J1203" s="223"/>
      <c r="K1203" s="223"/>
    </row>
    <row r="1204" ht="15.75" hidden="1" customHeight="1">
      <c r="A1204" s="410"/>
      <c r="B1204" s="223"/>
      <c r="C1204" s="411"/>
      <c r="D1204" s="412"/>
      <c r="E1204" s="410"/>
      <c r="F1204" s="410"/>
      <c r="G1204" s="223"/>
      <c r="H1204" s="223"/>
      <c r="I1204" s="223"/>
      <c r="J1204" s="223"/>
      <c r="K1204" s="223"/>
    </row>
    <row r="1205" ht="15.75" hidden="1" customHeight="1">
      <c r="A1205" s="410"/>
      <c r="B1205" s="223"/>
      <c r="C1205" s="411"/>
      <c r="D1205" s="412"/>
      <c r="E1205" s="410"/>
      <c r="F1205" s="410"/>
      <c r="G1205" s="223"/>
      <c r="H1205" s="223"/>
      <c r="I1205" s="223"/>
      <c r="J1205" s="223"/>
      <c r="K1205" s="223"/>
    </row>
    <row r="1206" ht="15.75" hidden="1" customHeight="1">
      <c r="A1206" s="410"/>
      <c r="B1206" s="223"/>
      <c r="C1206" s="411"/>
      <c r="D1206" s="412"/>
      <c r="E1206" s="410"/>
      <c r="F1206" s="410"/>
      <c r="G1206" s="223"/>
      <c r="H1206" s="223"/>
      <c r="I1206" s="223"/>
      <c r="J1206" s="223"/>
      <c r="K1206" s="223"/>
    </row>
    <row r="1207" ht="15.75" hidden="1" customHeight="1">
      <c r="A1207" s="410"/>
      <c r="B1207" s="223"/>
      <c r="C1207" s="411"/>
      <c r="D1207" s="412"/>
      <c r="E1207" s="410"/>
      <c r="F1207" s="410"/>
      <c r="G1207" s="223"/>
      <c r="H1207" s="223"/>
      <c r="I1207" s="223"/>
      <c r="J1207" s="223"/>
      <c r="K1207" s="223"/>
    </row>
    <row r="1208" ht="15.75" hidden="1" customHeight="1">
      <c r="A1208" s="410"/>
      <c r="B1208" s="223"/>
      <c r="C1208" s="411"/>
      <c r="D1208" s="412"/>
      <c r="E1208" s="410"/>
      <c r="F1208" s="410"/>
      <c r="G1208" s="223"/>
      <c r="H1208" s="223"/>
      <c r="I1208" s="223"/>
      <c r="J1208" s="223"/>
      <c r="K1208" s="223"/>
    </row>
    <row r="1209" ht="15.75" hidden="1" customHeight="1">
      <c r="A1209" s="410"/>
      <c r="B1209" s="223"/>
      <c r="C1209" s="411"/>
      <c r="D1209" s="412"/>
      <c r="E1209" s="410"/>
      <c r="F1209" s="410"/>
      <c r="G1209" s="223"/>
      <c r="H1209" s="223"/>
      <c r="I1209" s="223"/>
      <c r="J1209" s="223"/>
      <c r="K1209" s="223"/>
    </row>
    <row r="1210" ht="15.75" hidden="1" customHeight="1">
      <c r="A1210" s="410"/>
      <c r="B1210" s="223"/>
      <c r="C1210" s="411"/>
      <c r="D1210" s="412"/>
      <c r="E1210" s="410"/>
      <c r="F1210" s="410"/>
      <c r="G1210" s="223"/>
      <c r="H1210" s="223"/>
      <c r="I1210" s="223"/>
      <c r="J1210" s="223"/>
      <c r="K1210" s="223"/>
    </row>
    <row r="1211" ht="15.75" hidden="1" customHeight="1">
      <c r="A1211" s="410"/>
      <c r="B1211" s="223"/>
      <c r="C1211" s="411"/>
      <c r="D1211" s="412"/>
      <c r="E1211" s="410"/>
      <c r="F1211" s="410"/>
      <c r="G1211" s="223"/>
      <c r="H1211" s="223"/>
      <c r="I1211" s="223"/>
      <c r="J1211" s="223"/>
      <c r="K1211" s="223"/>
    </row>
    <row r="1212" ht="15.75" hidden="1" customHeight="1">
      <c r="A1212" s="410"/>
      <c r="B1212" s="223"/>
      <c r="C1212" s="411"/>
      <c r="D1212" s="412"/>
      <c r="E1212" s="410"/>
      <c r="F1212" s="410"/>
      <c r="G1212" s="223"/>
      <c r="H1212" s="223"/>
      <c r="I1212" s="223"/>
      <c r="J1212" s="223"/>
      <c r="K1212" s="223"/>
    </row>
    <row r="1213" ht="15.75" hidden="1" customHeight="1">
      <c r="A1213" s="410"/>
      <c r="B1213" s="223"/>
      <c r="C1213" s="411"/>
      <c r="D1213" s="412"/>
      <c r="E1213" s="410"/>
      <c r="F1213" s="410"/>
      <c r="G1213" s="223"/>
      <c r="H1213" s="223"/>
      <c r="I1213" s="223"/>
      <c r="J1213" s="223"/>
      <c r="K1213" s="223"/>
    </row>
    <row r="1214" ht="15.75" hidden="1" customHeight="1">
      <c r="A1214" s="410"/>
      <c r="B1214" s="223"/>
      <c r="C1214" s="411"/>
      <c r="D1214" s="412"/>
      <c r="E1214" s="410"/>
      <c r="F1214" s="410"/>
      <c r="G1214" s="223"/>
      <c r="H1214" s="223"/>
      <c r="I1214" s="223"/>
      <c r="J1214" s="223"/>
      <c r="K1214" s="223"/>
    </row>
    <row r="1215" ht="15.75" hidden="1" customHeight="1">
      <c r="A1215" s="410"/>
      <c r="B1215" s="223"/>
      <c r="C1215" s="411"/>
      <c r="D1215" s="412"/>
      <c r="E1215" s="410"/>
      <c r="F1215" s="410"/>
      <c r="G1215" s="223"/>
      <c r="H1215" s="223"/>
      <c r="I1215" s="223"/>
      <c r="J1215" s="223"/>
      <c r="K1215" s="223"/>
    </row>
    <row r="1216" ht="15.75" hidden="1" customHeight="1">
      <c r="A1216" s="410"/>
      <c r="B1216" s="223"/>
      <c r="C1216" s="411"/>
      <c r="D1216" s="412"/>
      <c r="E1216" s="410"/>
      <c r="F1216" s="410"/>
      <c r="G1216" s="223"/>
      <c r="H1216" s="223"/>
      <c r="I1216" s="223"/>
      <c r="J1216" s="223"/>
      <c r="K1216" s="223"/>
    </row>
    <row r="1217" ht="15.75" hidden="1" customHeight="1">
      <c r="A1217" s="410"/>
      <c r="B1217" s="223"/>
      <c r="C1217" s="411"/>
      <c r="D1217" s="412"/>
      <c r="E1217" s="410"/>
      <c r="F1217" s="410"/>
      <c r="G1217" s="223"/>
      <c r="H1217" s="223"/>
      <c r="I1217" s="223"/>
      <c r="J1217" s="223"/>
      <c r="K1217" s="223"/>
    </row>
    <row r="1218" ht="15.75" hidden="1" customHeight="1">
      <c r="A1218" s="410"/>
      <c r="B1218" s="223"/>
      <c r="C1218" s="411"/>
      <c r="D1218" s="412"/>
      <c r="E1218" s="410"/>
      <c r="F1218" s="410"/>
      <c r="G1218" s="223"/>
      <c r="H1218" s="223"/>
      <c r="I1218" s="223"/>
      <c r="J1218" s="223"/>
      <c r="K1218" s="223"/>
    </row>
    <row r="1219" ht="15.75" hidden="1" customHeight="1">
      <c r="A1219" s="410"/>
      <c r="B1219" s="223"/>
      <c r="C1219" s="411"/>
      <c r="D1219" s="412"/>
      <c r="E1219" s="410"/>
      <c r="F1219" s="410"/>
      <c r="G1219" s="223"/>
      <c r="H1219" s="223"/>
      <c r="I1219" s="223"/>
      <c r="J1219" s="223"/>
      <c r="K1219" s="223"/>
    </row>
    <row r="1220" ht="15.75" hidden="1" customHeight="1">
      <c r="A1220" s="410"/>
      <c r="B1220" s="223"/>
      <c r="C1220" s="411"/>
      <c r="D1220" s="412"/>
      <c r="E1220" s="410"/>
      <c r="F1220" s="410"/>
      <c r="G1220" s="223"/>
      <c r="H1220" s="223"/>
      <c r="I1220" s="223"/>
      <c r="J1220" s="223"/>
      <c r="K1220" s="223"/>
    </row>
    <row r="1221" ht="15.75" hidden="1" customHeight="1">
      <c r="A1221" s="410"/>
      <c r="B1221" s="223"/>
      <c r="C1221" s="411"/>
      <c r="D1221" s="412"/>
      <c r="E1221" s="410"/>
      <c r="F1221" s="410"/>
      <c r="G1221" s="223"/>
      <c r="H1221" s="223"/>
      <c r="I1221" s="223"/>
      <c r="J1221" s="223"/>
      <c r="K1221" s="223"/>
    </row>
    <row r="1222" ht="15.75" hidden="1" customHeight="1">
      <c r="A1222" s="410"/>
      <c r="B1222" s="223"/>
      <c r="C1222" s="411"/>
      <c r="D1222" s="412"/>
      <c r="E1222" s="410"/>
      <c r="F1222" s="410"/>
      <c r="G1222" s="223"/>
      <c r="H1222" s="223"/>
      <c r="I1222" s="223"/>
      <c r="J1222" s="223"/>
      <c r="K1222" s="223"/>
    </row>
    <row r="1223" ht="15.75" hidden="1" customHeight="1">
      <c r="A1223" s="410"/>
      <c r="B1223" s="223"/>
      <c r="C1223" s="411"/>
      <c r="D1223" s="412"/>
      <c r="E1223" s="410"/>
      <c r="F1223" s="410"/>
      <c r="G1223" s="223"/>
      <c r="H1223" s="223"/>
      <c r="I1223" s="223"/>
      <c r="J1223" s="223"/>
      <c r="K1223" s="223"/>
    </row>
    <row r="1224" ht="15.75" hidden="1" customHeight="1">
      <c r="A1224" s="410"/>
      <c r="B1224" s="223"/>
      <c r="C1224" s="411"/>
      <c r="D1224" s="412"/>
      <c r="E1224" s="410"/>
      <c r="F1224" s="410"/>
      <c r="G1224" s="223"/>
      <c r="H1224" s="223"/>
      <c r="I1224" s="223"/>
      <c r="J1224" s="223"/>
      <c r="K1224" s="223"/>
    </row>
    <row r="1225" ht="15.75" hidden="1" customHeight="1">
      <c r="A1225" s="410"/>
      <c r="B1225" s="223"/>
      <c r="C1225" s="411"/>
      <c r="D1225" s="412"/>
      <c r="E1225" s="410"/>
      <c r="F1225" s="410"/>
      <c r="G1225" s="223"/>
      <c r="H1225" s="223"/>
      <c r="I1225" s="223"/>
      <c r="J1225" s="223"/>
      <c r="K1225" s="223"/>
    </row>
    <row r="1226" ht="15.75" hidden="1" customHeight="1">
      <c r="A1226" s="410"/>
      <c r="B1226" s="223"/>
      <c r="C1226" s="411"/>
      <c r="D1226" s="412"/>
      <c r="E1226" s="410"/>
      <c r="F1226" s="410"/>
      <c r="G1226" s="223"/>
      <c r="H1226" s="223"/>
      <c r="I1226" s="223"/>
      <c r="J1226" s="223"/>
      <c r="K1226" s="223"/>
    </row>
    <row r="1227" ht="15.75" hidden="1" customHeight="1">
      <c r="A1227" s="410"/>
      <c r="B1227" s="223"/>
      <c r="C1227" s="411"/>
      <c r="D1227" s="412"/>
      <c r="E1227" s="410"/>
      <c r="F1227" s="410"/>
      <c r="G1227" s="223"/>
      <c r="H1227" s="223"/>
      <c r="I1227" s="223"/>
      <c r="J1227" s="223"/>
      <c r="K1227" s="223"/>
    </row>
    <row r="1228" ht="15.75" hidden="1" customHeight="1">
      <c r="A1228" s="410"/>
      <c r="B1228" s="223"/>
      <c r="C1228" s="411"/>
      <c r="D1228" s="412"/>
      <c r="E1228" s="410"/>
      <c r="F1228" s="410"/>
      <c r="G1228" s="223"/>
      <c r="H1228" s="223"/>
      <c r="I1228" s="223"/>
      <c r="J1228" s="223"/>
      <c r="K1228" s="223"/>
    </row>
    <row r="1229" ht="15.75" hidden="1" customHeight="1">
      <c r="A1229" s="410"/>
      <c r="B1229" s="223"/>
      <c r="C1229" s="411"/>
      <c r="D1229" s="412"/>
      <c r="E1229" s="410"/>
      <c r="F1229" s="410"/>
      <c r="G1229" s="223"/>
      <c r="H1229" s="223"/>
      <c r="I1229" s="223"/>
      <c r="J1229" s="223"/>
      <c r="K1229" s="223"/>
    </row>
    <row r="1230" ht="15.75" hidden="1" customHeight="1">
      <c r="A1230" s="410"/>
      <c r="B1230" s="223"/>
      <c r="C1230" s="411"/>
      <c r="D1230" s="412"/>
      <c r="E1230" s="410"/>
      <c r="F1230" s="410"/>
      <c r="G1230" s="223"/>
      <c r="H1230" s="223"/>
      <c r="I1230" s="223"/>
      <c r="J1230" s="223"/>
      <c r="K1230" s="223"/>
    </row>
    <row r="1231" ht="15.75" hidden="1" customHeight="1">
      <c r="A1231" s="410"/>
      <c r="B1231" s="223"/>
      <c r="C1231" s="411"/>
      <c r="D1231" s="412"/>
      <c r="E1231" s="410"/>
      <c r="F1231" s="410"/>
      <c r="G1231" s="223"/>
      <c r="H1231" s="223"/>
      <c r="I1231" s="223"/>
      <c r="J1231" s="223"/>
      <c r="K1231" s="223"/>
    </row>
    <row r="1232" ht="15.75" hidden="1" customHeight="1">
      <c r="A1232" s="410"/>
      <c r="B1232" s="223"/>
      <c r="C1232" s="411"/>
      <c r="D1232" s="412"/>
      <c r="E1232" s="410"/>
      <c r="F1232" s="410"/>
      <c r="G1232" s="223"/>
      <c r="H1232" s="223"/>
      <c r="I1232" s="223"/>
      <c r="J1232" s="223"/>
      <c r="K1232" s="223"/>
    </row>
    <row r="1233" ht="15.75" hidden="1" customHeight="1">
      <c r="A1233" s="410"/>
      <c r="B1233" s="223"/>
      <c r="C1233" s="411"/>
      <c r="D1233" s="412"/>
      <c r="E1233" s="410"/>
      <c r="F1233" s="410"/>
      <c r="G1233" s="223"/>
      <c r="H1233" s="223"/>
      <c r="I1233" s="223"/>
      <c r="J1233" s="223"/>
      <c r="K1233" s="223"/>
    </row>
    <row r="1234" ht="15.75" hidden="1" customHeight="1">
      <c r="A1234" s="410"/>
      <c r="B1234" s="223"/>
      <c r="C1234" s="411"/>
      <c r="D1234" s="412"/>
      <c r="E1234" s="410"/>
      <c r="F1234" s="410"/>
      <c r="G1234" s="223"/>
      <c r="H1234" s="223"/>
      <c r="I1234" s="223"/>
      <c r="J1234" s="223"/>
      <c r="K1234" s="223"/>
    </row>
    <row r="1235" ht="15.75" hidden="1" customHeight="1">
      <c r="A1235" s="410"/>
      <c r="B1235" s="223"/>
      <c r="C1235" s="411"/>
      <c r="D1235" s="412"/>
      <c r="E1235" s="410"/>
      <c r="F1235" s="410"/>
      <c r="G1235" s="223"/>
      <c r="H1235" s="223"/>
      <c r="I1235" s="223"/>
      <c r="J1235" s="223"/>
      <c r="K1235" s="223"/>
    </row>
    <row r="1236" ht="15.75" hidden="1" customHeight="1">
      <c r="A1236" s="410"/>
      <c r="B1236" s="223"/>
      <c r="C1236" s="411"/>
      <c r="D1236" s="412"/>
      <c r="E1236" s="410"/>
      <c r="F1236" s="410"/>
      <c r="G1236" s="223"/>
      <c r="H1236" s="223"/>
      <c r="I1236" s="223"/>
      <c r="J1236" s="223"/>
      <c r="K1236" s="223"/>
    </row>
    <row r="1237" ht="15.75" hidden="1" customHeight="1">
      <c r="A1237" s="410"/>
      <c r="B1237" s="223"/>
      <c r="C1237" s="411"/>
      <c r="D1237" s="412"/>
      <c r="E1237" s="410"/>
      <c r="F1237" s="410"/>
      <c r="G1237" s="223"/>
      <c r="H1237" s="223"/>
      <c r="I1237" s="223"/>
      <c r="J1237" s="223"/>
      <c r="K1237" s="223"/>
    </row>
    <row r="1238" ht="15.75" hidden="1" customHeight="1">
      <c r="A1238" s="410"/>
      <c r="B1238" s="223"/>
      <c r="C1238" s="411"/>
      <c r="D1238" s="412"/>
      <c r="E1238" s="410"/>
      <c r="F1238" s="410"/>
      <c r="G1238" s="223"/>
      <c r="H1238" s="223"/>
      <c r="I1238" s="223"/>
      <c r="J1238" s="223"/>
      <c r="K1238" s="223"/>
    </row>
    <row r="1239" ht="15.75" hidden="1" customHeight="1">
      <c r="A1239" s="410"/>
      <c r="B1239" s="223"/>
      <c r="C1239" s="411"/>
      <c r="D1239" s="412"/>
      <c r="E1239" s="410"/>
      <c r="F1239" s="410"/>
      <c r="G1239" s="223"/>
      <c r="H1239" s="223"/>
      <c r="I1239" s="223"/>
      <c r="J1239" s="223"/>
      <c r="K1239" s="223"/>
    </row>
    <row r="1240" ht="15.75" hidden="1" customHeight="1">
      <c r="A1240" s="410"/>
      <c r="B1240" s="223"/>
      <c r="C1240" s="411"/>
      <c r="D1240" s="412"/>
      <c r="E1240" s="410"/>
      <c r="F1240" s="410"/>
      <c r="G1240" s="223"/>
      <c r="H1240" s="223"/>
      <c r="I1240" s="223"/>
      <c r="J1240" s="223"/>
      <c r="K1240" s="223"/>
    </row>
    <row r="1241" ht="15.75" hidden="1" customHeight="1">
      <c r="A1241" s="410"/>
      <c r="B1241" s="223"/>
      <c r="C1241" s="411"/>
      <c r="D1241" s="412"/>
      <c r="E1241" s="410"/>
      <c r="F1241" s="410"/>
      <c r="G1241" s="223"/>
      <c r="H1241" s="223"/>
      <c r="I1241" s="223"/>
      <c r="J1241" s="223"/>
      <c r="K1241" s="223"/>
    </row>
    <row r="1242" ht="15.75" hidden="1" customHeight="1">
      <c r="A1242" s="410"/>
      <c r="B1242" s="223"/>
      <c r="C1242" s="411"/>
      <c r="D1242" s="412"/>
      <c r="E1242" s="410"/>
      <c r="F1242" s="410"/>
      <c r="G1242" s="223"/>
      <c r="H1242" s="223"/>
      <c r="I1242" s="223"/>
      <c r="J1242" s="223"/>
      <c r="K1242" s="223"/>
    </row>
    <row r="1243" ht="15.75" hidden="1" customHeight="1">
      <c r="A1243" s="410"/>
      <c r="B1243" s="223"/>
      <c r="C1243" s="411"/>
      <c r="D1243" s="412"/>
      <c r="E1243" s="410"/>
      <c r="F1243" s="410"/>
      <c r="G1243" s="223"/>
      <c r="H1243" s="223"/>
      <c r="I1243" s="223"/>
      <c r="J1243" s="223"/>
      <c r="K1243" s="223"/>
    </row>
    <row r="1244" ht="15.75" hidden="1" customHeight="1">
      <c r="A1244" s="410"/>
      <c r="B1244" s="223"/>
      <c r="C1244" s="411"/>
      <c r="D1244" s="412"/>
      <c r="E1244" s="410"/>
      <c r="F1244" s="410"/>
      <c r="G1244" s="223"/>
      <c r="H1244" s="223"/>
      <c r="I1244" s="223"/>
      <c r="J1244" s="223"/>
      <c r="K1244" s="223"/>
    </row>
    <row r="1245" ht="15.75" hidden="1" customHeight="1">
      <c r="A1245" s="410"/>
      <c r="B1245" s="223"/>
      <c r="C1245" s="411"/>
      <c r="D1245" s="412"/>
      <c r="E1245" s="410"/>
      <c r="F1245" s="410"/>
      <c r="G1245" s="223"/>
      <c r="H1245" s="223"/>
      <c r="I1245" s="223"/>
      <c r="J1245" s="223"/>
      <c r="K1245" s="223"/>
    </row>
    <row r="1246" ht="15.75" hidden="1" customHeight="1">
      <c r="A1246" s="410"/>
      <c r="B1246" s="223"/>
      <c r="C1246" s="411"/>
      <c r="D1246" s="412"/>
      <c r="E1246" s="410"/>
      <c r="F1246" s="410"/>
      <c r="G1246" s="223"/>
      <c r="H1246" s="223"/>
      <c r="I1246" s="223"/>
      <c r="J1246" s="223"/>
      <c r="K1246" s="223"/>
    </row>
    <row r="1247" ht="15.75" hidden="1" customHeight="1">
      <c r="A1247" s="410"/>
      <c r="B1247" s="223"/>
      <c r="C1247" s="411"/>
      <c r="D1247" s="412"/>
      <c r="E1247" s="410"/>
      <c r="F1247" s="410"/>
      <c r="G1247" s="223"/>
      <c r="H1247" s="223"/>
      <c r="I1247" s="223"/>
      <c r="J1247" s="223"/>
      <c r="K1247" s="223"/>
    </row>
    <row r="1248" ht="15.75" hidden="1" customHeight="1">
      <c r="A1248" s="410"/>
      <c r="B1248" s="223"/>
      <c r="C1248" s="411"/>
      <c r="D1248" s="412"/>
      <c r="E1248" s="410"/>
      <c r="F1248" s="410"/>
      <c r="G1248" s="223"/>
      <c r="H1248" s="223"/>
      <c r="I1248" s="223"/>
      <c r="J1248" s="223"/>
      <c r="K1248" s="223"/>
    </row>
    <row r="1249" ht="15.75" hidden="1" customHeight="1">
      <c r="A1249" s="410"/>
      <c r="B1249" s="223"/>
      <c r="C1249" s="411"/>
      <c r="D1249" s="412"/>
      <c r="E1249" s="410"/>
      <c r="F1249" s="410"/>
      <c r="G1249" s="223"/>
      <c r="H1249" s="223"/>
      <c r="I1249" s="223"/>
      <c r="J1249" s="223"/>
      <c r="K1249" s="223"/>
    </row>
    <row r="1250" ht="15.75" hidden="1" customHeight="1">
      <c r="A1250" s="410"/>
      <c r="B1250" s="223"/>
      <c r="C1250" s="411"/>
      <c r="D1250" s="412"/>
      <c r="E1250" s="410"/>
      <c r="F1250" s="410"/>
      <c r="G1250" s="223"/>
      <c r="H1250" s="223"/>
      <c r="I1250" s="223"/>
      <c r="J1250" s="223"/>
      <c r="K1250" s="223"/>
    </row>
    <row r="1251" ht="15.75" hidden="1" customHeight="1">
      <c r="A1251" s="410"/>
      <c r="B1251" s="223"/>
      <c r="C1251" s="411"/>
      <c r="D1251" s="412"/>
      <c r="E1251" s="410"/>
      <c r="F1251" s="410"/>
      <c r="G1251" s="223"/>
      <c r="H1251" s="223"/>
      <c r="I1251" s="223"/>
      <c r="J1251" s="223"/>
      <c r="K1251" s="223"/>
    </row>
    <row r="1252" ht="15.75" hidden="1" customHeight="1">
      <c r="A1252" s="410"/>
      <c r="B1252" s="223"/>
      <c r="C1252" s="411"/>
      <c r="D1252" s="412"/>
      <c r="E1252" s="410"/>
      <c r="F1252" s="410"/>
      <c r="G1252" s="223"/>
      <c r="H1252" s="223"/>
      <c r="I1252" s="223"/>
      <c r="J1252" s="223"/>
      <c r="K1252" s="223"/>
    </row>
    <row r="1253" ht="15.75" hidden="1" customHeight="1">
      <c r="A1253" s="410"/>
      <c r="B1253" s="223"/>
      <c r="C1253" s="411"/>
      <c r="D1253" s="412"/>
      <c r="E1253" s="410"/>
      <c r="F1253" s="410"/>
      <c r="G1253" s="223"/>
      <c r="H1253" s="223"/>
      <c r="I1253" s="223"/>
      <c r="J1253" s="223"/>
      <c r="K1253" s="223"/>
    </row>
    <row r="1254" ht="15.75" hidden="1" customHeight="1">
      <c r="A1254" s="410"/>
      <c r="B1254" s="223"/>
      <c r="C1254" s="411"/>
      <c r="D1254" s="412"/>
      <c r="E1254" s="410"/>
      <c r="F1254" s="410"/>
      <c r="G1254" s="223"/>
      <c r="H1254" s="223"/>
      <c r="I1254" s="223"/>
      <c r="J1254" s="223"/>
      <c r="K1254" s="223"/>
    </row>
    <row r="1255" ht="15.75" hidden="1" customHeight="1">
      <c r="A1255" s="410"/>
      <c r="B1255" s="223"/>
      <c r="C1255" s="411"/>
      <c r="D1255" s="412"/>
      <c r="E1255" s="410"/>
      <c r="F1255" s="410"/>
      <c r="G1255" s="223"/>
      <c r="H1255" s="223"/>
      <c r="I1255" s="223"/>
      <c r="J1255" s="223"/>
      <c r="K1255" s="223"/>
    </row>
    <row r="1256" ht="15.75" hidden="1" customHeight="1">
      <c r="A1256" s="410"/>
      <c r="B1256" s="223"/>
      <c r="C1256" s="411"/>
      <c r="D1256" s="412"/>
      <c r="E1256" s="410"/>
      <c r="F1256" s="410"/>
      <c r="G1256" s="223"/>
      <c r="H1256" s="223"/>
      <c r="I1256" s="223"/>
      <c r="J1256" s="223"/>
      <c r="K1256" s="223"/>
    </row>
    <row r="1257" ht="15.75" hidden="1" customHeight="1">
      <c r="A1257" s="410"/>
      <c r="B1257" s="223"/>
      <c r="C1257" s="411"/>
      <c r="D1257" s="412"/>
      <c r="E1257" s="410"/>
      <c r="F1257" s="410"/>
      <c r="G1257" s="223"/>
      <c r="H1257" s="223"/>
      <c r="I1257" s="223"/>
      <c r="J1257" s="223"/>
      <c r="K1257" s="223"/>
    </row>
    <row r="1258" ht="15.75" hidden="1" customHeight="1">
      <c r="A1258" s="410"/>
      <c r="B1258" s="223"/>
      <c r="C1258" s="411"/>
      <c r="D1258" s="412"/>
      <c r="E1258" s="410"/>
      <c r="F1258" s="410"/>
      <c r="G1258" s="223"/>
      <c r="H1258" s="223"/>
      <c r="I1258" s="223"/>
      <c r="J1258" s="223"/>
      <c r="K1258" s="223"/>
    </row>
    <row r="1259" ht="15.75" hidden="1" customHeight="1">
      <c r="A1259" s="410"/>
      <c r="B1259" s="223"/>
      <c r="C1259" s="411"/>
      <c r="D1259" s="412"/>
      <c r="E1259" s="410"/>
      <c r="F1259" s="410"/>
      <c r="G1259" s="223"/>
      <c r="H1259" s="223"/>
      <c r="I1259" s="223"/>
      <c r="J1259" s="223"/>
      <c r="K1259" s="223"/>
    </row>
    <row r="1260" ht="15.75" hidden="1" customHeight="1">
      <c r="A1260" s="410"/>
      <c r="B1260" s="223"/>
      <c r="C1260" s="411"/>
      <c r="D1260" s="412"/>
      <c r="E1260" s="410"/>
      <c r="F1260" s="410"/>
      <c r="G1260" s="223"/>
      <c r="H1260" s="223"/>
      <c r="I1260" s="223"/>
      <c r="J1260" s="223"/>
      <c r="K1260" s="223"/>
    </row>
    <row r="1261" ht="15.75" hidden="1" customHeight="1">
      <c r="A1261" s="410"/>
      <c r="B1261" s="223"/>
      <c r="C1261" s="411"/>
      <c r="D1261" s="412"/>
      <c r="E1261" s="410"/>
      <c r="F1261" s="410"/>
      <c r="G1261" s="223"/>
      <c r="H1261" s="223"/>
      <c r="I1261" s="223"/>
      <c r="J1261" s="223"/>
      <c r="K1261" s="223"/>
    </row>
    <row r="1262" ht="15.75" hidden="1" customHeight="1">
      <c r="A1262" s="410"/>
      <c r="B1262" s="223"/>
      <c r="C1262" s="411"/>
      <c r="D1262" s="412"/>
      <c r="E1262" s="410"/>
      <c r="F1262" s="410"/>
      <c r="G1262" s="223"/>
      <c r="H1262" s="223"/>
      <c r="I1262" s="223"/>
      <c r="J1262" s="223"/>
      <c r="K1262" s="223"/>
    </row>
    <row r="1263" ht="15.75" hidden="1" customHeight="1">
      <c r="A1263" s="410"/>
      <c r="B1263" s="223"/>
      <c r="C1263" s="411"/>
      <c r="D1263" s="412"/>
      <c r="E1263" s="410"/>
      <c r="F1263" s="410"/>
      <c r="G1263" s="223"/>
      <c r="H1263" s="223"/>
      <c r="I1263" s="223"/>
      <c r="J1263" s="223"/>
      <c r="K1263" s="223"/>
    </row>
    <row r="1264" ht="15.75" hidden="1" customHeight="1">
      <c r="A1264" s="410"/>
      <c r="B1264" s="223"/>
      <c r="C1264" s="411"/>
      <c r="D1264" s="412"/>
      <c r="E1264" s="410"/>
      <c r="F1264" s="410"/>
      <c r="G1264" s="223"/>
      <c r="H1264" s="223"/>
      <c r="I1264" s="223"/>
      <c r="J1264" s="223"/>
      <c r="K1264" s="223"/>
    </row>
    <row r="1265" ht="15.75" hidden="1" customHeight="1">
      <c r="A1265" s="410"/>
      <c r="B1265" s="223"/>
      <c r="C1265" s="411"/>
      <c r="D1265" s="412"/>
      <c r="E1265" s="410"/>
      <c r="F1265" s="410"/>
      <c r="G1265" s="223"/>
      <c r="H1265" s="223"/>
      <c r="I1265" s="223"/>
      <c r="J1265" s="223"/>
      <c r="K1265" s="223"/>
    </row>
    <row r="1266" ht="15.75" hidden="1" customHeight="1">
      <c r="A1266" s="410"/>
      <c r="B1266" s="223"/>
      <c r="C1266" s="411"/>
      <c r="D1266" s="412"/>
      <c r="E1266" s="410"/>
      <c r="F1266" s="410"/>
      <c r="G1266" s="223"/>
      <c r="H1266" s="223"/>
      <c r="I1266" s="223"/>
      <c r="J1266" s="223"/>
      <c r="K1266" s="223"/>
    </row>
    <row r="1267" ht="15.75" hidden="1" customHeight="1">
      <c r="A1267" s="410"/>
      <c r="B1267" s="223"/>
      <c r="C1267" s="411"/>
      <c r="D1267" s="412"/>
      <c r="E1267" s="410"/>
      <c r="F1267" s="410"/>
      <c r="G1267" s="223"/>
      <c r="H1267" s="223"/>
      <c r="I1267" s="223"/>
      <c r="J1267" s="223"/>
      <c r="K1267" s="223"/>
    </row>
    <row r="1268" ht="15.75" hidden="1" customHeight="1">
      <c r="A1268" s="410"/>
      <c r="B1268" s="223"/>
      <c r="C1268" s="411"/>
      <c r="D1268" s="412"/>
      <c r="E1268" s="410"/>
      <c r="F1268" s="410"/>
      <c r="G1268" s="223"/>
      <c r="H1268" s="223"/>
      <c r="I1268" s="223"/>
      <c r="J1268" s="223"/>
      <c r="K1268" s="223"/>
    </row>
    <row r="1269" ht="15.75" hidden="1" customHeight="1">
      <c r="A1269" s="410"/>
      <c r="B1269" s="223"/>
      <c r="C1269" s="411"/>
      <c r="D1269" s="412"/>
      <c r="E1269" s="410"/>
      <c r="F1269" s="410"/>
      <c r="G1269" s="223"/>
      <c r="H1269" s="223"/>
      <c r="I1269" s="223"/>
      <c r="J1269" s="223"/>
      <c r="K1269" s="223"/>
    </row>
    <row r="1270" ht="15.75" hidden="1" customHeight="1">
      <c r="A1270" s="410"/>
      <c r="B1270" s="223"/>
      <c r="C1270" s="411"/>
      <c r="D1270" s="412"/>
      <c r="E1270" s="410"/>
      <c r="F1270" s="410"/>
      <c r="G1270" s="223"/>
      <c r="H1270" s="223"/>
      <c r="I1270" s="223"/>
      <c r="J1270" s="223"/>
      <c r="K1270" s="223"/>
    </row>
    <row r="1271" ht="15.75" hidden="1" customHeight="1">
      <c r="A1271" s="410"/>
      <c r="B1271" s="223"/>
      <c r="C1271" s="411"/>
      <c r="D1271" s="412"/>
      <c r="E1271" s="410"/>
      <c r="F1271" s="410"/>
      <c r="G1271" s="223"/>
      <c r="H1271" s="223"/>
      <c r="I1271" s="223"/>
      <c r="J1271" s="223"/>
      <c r="K1271" s="223"/>
    </row>
    <row r="1272" ht="15.75" hidden="1" customHeight="1">
      <c r="A1272" s="410"/>
      <c r="B1272" s="223"/>
      <c r="C1272" s="411"/>
      <c r="D1272" s="412"/>
      <c r="E1272" s="410"/>
      <c r="F1272" s="410"/>
      <c r="G1272" s="223"/>
      <c r="H1272" s="223"/>
      <c r="I1272" s="223"/>
      <c r="J1272" s="223"/>
      <c r="K1272" s="223"/>
    </row>
    <row r="1273" ht="15.75" hidden="1" customHeight="1">
      <c r="A1273" s="410"/>
      <c r="B1273" s="223"/>
      <c r="C1273" s="411"/>
      <c r="D1273" s="412"/>
      <c r="E1273" s="410"/>
      <c r="F1273" s="410"/>
      <c r="G1273" s="223"/>
      <c r="H1273" s="223"/>
      <c r="I1273" s="223"/>
      <c r="J1273" s="223"/>
      <c r="K1273" s="223"/>
    </row>
    <row r="1274" ht="15.75" hidden="1" customHeight="1">
      <c r="A1274" s="410"/>
      <c r="B1274" s="223"/>
      <c r="C1274" s="411"/>
      <c r="D1274" s="412"/>
      <c r="E1274" s="410"/>
      <c r="F1274" s="410"/>
      <c r="G1274" s="223"/>
      <c r="H1274" s="223"/>
      <c r="I1274" s="223"/>
      <c r="J1274" s="223"/>
      <c r="K1274" s="223"/>
    </row>
    <row r="1275" ht="15.75" hidden="1" customHeight="1">
      <c r="A1275" s="410"/>
      <c r="B1275" s="223"/>
      <c r="C1275" s="411"/>
      <c r="D1275" s="412"/>
      <c r="E1275" s="410"/>
      <c r="F1275" s="410"/>
      <c r="G1275" s="223"/>
      <c r="H1275" s="223"/>
      <c r="I1275" s="223"/>
      <c r="J1275" s="223"/>
      <c r="K1275" s="223"/>
    </row>
    <row r="1276" ht="15.75" hidden="1" customHeight="1">
      <c r="A1276" s="410"/>
      <c r="B1276" s="223"/>
      <c r="C1276" s="411"/>
      <c r="D1276" s="412"/>
      <c r="E1276" s="410"/>
      <c r="F1276" s="410"/>
      <c r="G1276" s="223"/>
      <c r="H1276" s="223"/>
      <c r="I1276" s="223"/>
      <c r="J1276" s="223"/>
      <c r="K1276" s="223"/>
    </row>
    <row r="1277" ht="15.75" hidden="1" customHeight="1">
      <c r="A1277" s="410"/>
      <c r="B1277" s="223"/>
      <c r="C1277" s="411"/>
      <c r="D1277" s="412"/>
      <c r="E1277" s="410"/>
      <c r="F1277" s="410"/>
      <c r="G1277" s="223"/>
      <c r="H1277" s="223"/>
      <c r="I1277" s="223"/>
      <c r="J1277" s="223"/>
      <c r="K1277" s="223"/>
    </row>
    <row r="1278" ht="15.75" hidden="1" customHeight="1">
      <c r="A1278" s="410"/>
      <c r="B1278" s="223"/>
      <c r="C1278" s="411"/>
      <c r="D1278" s="412"/>
      <c r="E1278" s="410"/>
      <c r="F1278" s="410"/>
      <c r="G1278" s="223"/>
      <c r="H1278" s="223"/>
      <c r="I1278" s="223"/>
      <c r="J1278" s="223"/>
      <c r="K1278" s="223"/>
    </row>
    <row r="1279" ht="15.75" hidden="1" customHeight="1">
      <c r="A1279" s="410"/>
      <c r="B1279" s="223"/>
      <c r="C1279" s="411"/>
      <c r="D1279" s="412"/>
      <c r="E1279" s="410"/>
      <c r="F1279" s="410"/>
      <c r="G1279" s="223"/>
      <c r="H1279" s="223"/>
      <c r="I1279" s="223"/>
      <c r="J1279" s="223"/>
      <c r="K1279" s="223"/>
    </row>
    <row r="1280" ht="15.75" hidden="1" customHeight="1">
      <c r="A1280" s="410"/>
      <c r="B1280" s="223"/>
      <c r="C1280" s="411"/>
      <c r="D1280" s="412"/>
      <c r="E1280" s="410"/>
      <c r="F1280" s="410"/>
      <c r="G1280" s="223"/>
      <c r="H1280" s="223"/>
      <c r="I1280" s="223"/>
      <c r="J1280" s="223"/>
      <c r="K1280" s="223"/>
    </row>
    <row r="1281" ht="15.75" hidden="1" customHeight="1">
      <c r="A1281" s="410"/>
      <c r="B1281" s="223"/>
      <c r="C1281" s="411"/>
      <c r="D1281" s="412"/>
      <c r="E1281" s="410"/>
      <c r="F1281" s="410"/>
      <c r="G1281" s="223"/>
      <c r="H1281" s="223"/>
      <c r="I1281" s="223"/>
      <c r="J1281" s="223"/>
      <c r="K1281" s="223"/>
    </row>
    <row r="1282" ht="15.75" hidden="1" customHeight="1">
      <c r="A1282" s="410"/>
      <c r="B1282" s="223"/>
      <c r="C1282" s="411"/>
      <c r="D1282" s="412"/>
      <c r="E1282" s="410"/>
      <c r="F1282" s="410"/>
      <c r="G1282" s="223"/>
      <c r="H1282" s="223"/>
      <c r="I1282" s="223"/>
      <c r="J1282" s="223"/>
      <c r="K1282" s="223"/>
    </row>
    <row r="1283" ht="15.75" hidden="1" customHeight="1">
      <c r="A1283" s="410"/>
      <c r="B1283" s="223"/>
      <c r="C1283" s="411"/>
      <c r="D1283" s="412"/>
      <c r="E1283" s="410"/>
      <c r="F1283" s="410"/>
      <c r="G1283" s="223"/>
      <c r="H1283" s="223"/>
      <c r="I1283" s="223"/>
      <c r="J1283" s="223"/>
      <c r="K1283" s="223"/>
    </row>
    <row r="1284" ht="15.75" hidden="1" customHeight="1">
      <c r="A1284" s="410"/>
      <c r="B1284" s="223"/>
      <c r="C1284" s="411"/>
      <c r="D1284" s="412"/>
      <c r="E1284" s="410"/>
      <c r="F1284" s="410"/>
      <c r="G1284" s="223"/>
      <c r="H1284" s="223"/>
      <c r="I1284" s="223"/>
      <c r="J1284" s="223"/>
      <c r="K1284" s="223"/>
    </row>
    <row r="1285" ht="15.75" hidden="1" customHeight="1">
      <c r="A1285" s="410"/>
      <c r="B1285" s="223"/>
      <c r="C1285" s="411"/>
      <c r="D1285" s="412"/>
      <c r="E1285" s="410"/>
      <c r="F1285" s="410"/>
      <c r="G1285" s="223"/>
      <c r="H1285" s="223"/>
      <c r="I1285" s="223"/>
      <c r="J1285" s="223"/>
      <c r="K1285" s="223"/>
    </row>
    <row r="1286" ht="15.75" hidden="1" customHeight="1">
      <c r="A1286" s="410"/>
      <c r="B1286" s="223"/>
      <c r="C1286" s="411"/>
      <c r="D1286" s="412"/>
      <c r="E1286" s="410"/>
      <c r="F1286" s="410"/>
      <c r="G1286" s="223"/>
      <c r="H1286" s="223"/>
      <c r="I1286" s="223"/>
      <c r="J1286" s="223"/>
      <c r="K1286" s="223"/>
    </row>
    <row r="1287" ht="15.75" hidden="1" customHeight="1">
      <c r="A1287" s="410"/>
      <c r="B1287" s="223"/>
      <c r="C1287" s="411"/>
      <c r="D1287" s="412"/>
      <c r="E1287" s="410"/>
      <c r="F1287" s="410"/>
      <c r="G1287" s="223"/>
      <c r="H1287" s="223"/>
      <c r="I1287" s="223"/>
      <c r="J1287" s="223"/>
      <c r="K1287" s="223"/>
    </row>
    <row r="1288" ht="15.75" hidden="1" customHeight="1">
      <c r="A1288" s="410"/>
      <c r="B1288" s="223"/>
      <c r="C1288" s="411"/>
      <c r="D1288" s="412"/>
      <c r="E1288" s="410"/>
      <c r="F1288" s="410"/>
      <c r="G1288" s="223"/>
      <c r="H1288" s="223"/>
      <c r="I1288" s="223"/>
      <c r="J1288" s="223"/>
      <c r="K1288" s="223"/>
    </row>
    <row r="1289" ht="15.75" hidden="1" customHeight="1">
      <c r="A1289" s="410"/>
      <c r="B1289" s="223"/>
      <c r="C1289" s="411"/>
      <c r="D1289" s="412"/>
      <c r="E1289" s="410"/>
      <c r="F1289" s="410"/>
      <c r="G1289" s="223"/>
      <c r="H1289" s="223"/>
      <c r="I1289" s="223"/>
      <c r="J1289" s="223"/>
      <c r="K1289" s="223"/>
    </row>
    <row r="1290" ht="15.75" hidden="1" customHeight="1">
      <c r="A1290" s="410"/>
      <c r="B1290" s="223"/>
      <c r="C1290" s="411"/>
      <c r="D1290" s="412"/>
      <c r="E1290" s="410"/>
      <c r="F1290" s="410"/>
      <c r="G1290" s="223"/>
      <c r="H1290" s="223"/>
      <c r="I1290" s="223"/>
      <c r="J1290" s="223"/>
      <c r="K1290" s="223"/>
    </row>
    <row r="1291" ht="15.75" hidden="1" customHeight="1">
      <c r="A1291" s="410"/>
      <c r="B1291" s="223"/>
      <c r="C1291" s="411"/>
      <c r="D1291" s="412"/>
      <c r="E1291" s="410"/>
      <c r="F1291" s="410"/>
      <c r="G1291" s="223"/>
      <c r="H1291" s="223"/>
      <c r="I1291" s="223"/>
      <c r="J1291" s="223"/>
      <c r="K1291" s="223"/>
    </row>
    <row r="1292" ht="15.75" hidden="1" customHeight="1">
      <c r="A1292" s="410"/>
      <c r="B1292" s="223"/>
      <c r="C1292" s="411"/>
      <c r="D1292" s="412"/>
      <c r="E1292" s="410"/>
      <c r="F1292" s="410"/>
      <c r="G1292" s="223"/>
      <c r="H1292" s="223"/>
      <c r="I1292" s="223"/>
      <c r="J1292" s="223"/>
      <c r="K1292" s="223"/>
    </row>
    <row r="1293" ht="15.75" hidden="1" customHeight="1">
      <c r="A1293" s="410"/>
      <c r="B1293" s="223"/>
      <c r="C1293" s="411"/>
      <c r="D1293" s="412"/>
      <c r="E1293" s="410"/>
      <c r="F1293" s="410"/>
      <c r="G1293" s="223"/>
      <c r="H1293" s="223"/>
      <c r="I1293" s="223"/>
      <c r="J1293" s="223"/>
      <c r="K1293" s="223"/>
    </row>
    <row r="1294" ht="15.75" hidden="1" customHeight="1">
      <c r="A1294" s="410"/>
      <c r="B1294" s="223"/>
      <c r="C1294" s="411"/>
      <c r="D1294" s="412"/>
      <c r="E1294" s="410"/>
      <c r="F1294" s="410"/>
      <c r="G1294" s="223"/>
      <c r="H1294" s="223"/>
      <c r="I1294" s="223"/>
      <c r="J1294" s="223"/>
      <c r="K1294" s="223"/>
    </row>
    <row r="1295" ht="15.75" hidden="1" customHeight="1">
      <c r="A1295" s="410"/>
      <c r="B1295" s="223"/>
      <c r="C1295" s="411"/>
      <c r="D1295" s="412"/>
      <c r="E1295" s="410"/>
      <c r="F1295" s="410"/>
      <c r="G1295" s="223"/>
      <c r="H1295" s="223"/>
      <c r="I1295" s="223"/>
      <c r="J1295" s="223"/>
      <c r="K1295" s="223"/>
    </row>
    <row r="1296" ht="15.75" hidden="1" customHeight="1">
      <c r="A1296" s="410"/>
      <c r="B1296" s="223"/>
      <c r="C1296" s="411"/>
      <c r="D1296" s="412"/>
      <c r="E1296" s="410"/>
      <c r="F1296" s="410"/>
      <c r="G1296" s="223"/>
      <c r="H1296" s="223"/>
      <c r="I1296" s="223"/>
      <c r="J1296" s="223"/>
      <c r="K1296" s="223"/>
    </row>
    <row r="1297" ht="15.75" hidden="1" customHeight="1">
      <c r="A1297" s="410"/>
      <c r="B1297" s="223"/>
      <c r="C1297" s="411"/>
      <c r="D1297" s="412"/>
      <c r="E1297" s="410"/>
      <c r="F1297" s="410"/>
      <c r="G1297" s="223"/>
      <c r="H1297" s="223"/>
      <c r="I1297" s="223"/>
      <c r="J1297" s="223"/>
      <c r="K1297" s="223"/>
    </row>
    <row r="1298" ht="15.75" hidden="1" customHeight="1">
      <c r="A1298" s="410"/>
      <c r="B1298" s="223"/>
      <c r="C1298" s="411"/>
      <c r="D1298" s="412"/>
      <c r="E1298" s="410"/>
      <c r="F1298" s="410"/>
      <c r="G1298" s="223"/>
      <c r="H1298" s="223"/>
      <c r="I1298" s="223"/>
      <c r="J1298" s="223"/>
      <c r="K1298" s="223"/>
    </row>
    <row r="1299" ht="15.75" hidden="1" customHeight="1">
      <c r="A1299" s="410"/>
      <c r="B1299" s="223"/>
      <c r="C1299" s="411"/>
      <c r="D1299" s="412"/>
      <c r="E1299" s="410"/>
      <c r="F1299" s="410"/>
      <c r="G1299" s="223"/>
      <c r="H1299" s="223"/>
      <c r="I1299" s="223"/>
      <c r="J1299" s="223"/>
      <c r="K1299" s="223"/>
    </row>
    <row r="1300" ht="15.75" hidden="1" customHeight="1">
      <c r="A1300" s="410"/>
      <c r="B1300" s="223"/>
      <c r="C1300" s="411"/>
      <c r="D1300" s="412"/>
      <c r="E1300" s="410"/>
      <c r="F1300" s="410"/>
      <c r="G1300" s="223"/>
      <c r="H1300" s="223"/>
      <c r="I1300" s="223"/>
      <c r="J1300" s="223"/>
      <c r="K1300" s="223"/>
    </row>
    <row r="1301" ht="15.75" hidden="1" customHeight="1">
      <c r="A1301" s="410"/>
      <c r="B1301" s="223"/>
      <c r="C1301" s="411"/>
      <c r="D1301" s="412"/>
      <c r="E1301" s="410"/>
      <c r="F1301" s="410"/>
      <c r="G1301" s="223"/>
      <c r="H1301" s="223"/>
      <c r="I1301" s="223"/>
      <c r="J1301" s="223"/>
      <c r="K1301" s="223"/>
    </row>
    <row r="1302" ht="15.75" hidden="1" customHeight="1">
      <c r="A1302" s="410"/>
      <c r="B1302" s="223"/>
      <c r="C1302" s="411"/>
      <c r="D1302" s="412"/>
      <c r="E1302" s="410"/>
      <c r="F1302" s="410"/>
      <c r="G1302" s="223"/>
      <c r="H1302" s="223"/>
      <c r="I1302" s="223"/>
      <c r="J1302" s="223"/>
      <c r="K1302" s="223"/>
    </row>
    <row r="1303" ht="15.75" hidden="1" customHeight="1">
      <c r="A1303" s="410"/>
      <c r="B1303" s="223"/>
      <c r="C1303" s="411"/>
      <c r="D1303" s="412"/>
      <c r="E1303" s="410"/>
      <c r="F1303" s="410"/>
      <c r="G1303" s="223"/>
      <c r="H1303" s="223"/>
      <c r="I1303" s="223"/>
      <c r="J1303" s="223"/>
      <c r="K1303" s="223"/>
    </row>
    <row r="1304" ht="15.75" hidden="1" customHeight="1">
      <c r="A1304" s="410"/>
      <c r="B1304" s="223"/>
      <c r="C1304" s="411"/>
      <c r="D1304" s="412"/>
      <c r="E1304" s="410"/>
      <c r="F1304" s="410"/>
      <c r="G1304" s="223"/>
      <c r="H1304" s="223"/>
      <c r="I1304" s="223"/>
      <c r="J1304" s="223"/>
      <c r="K1304" s="223"/>
    </row>
    <row r="1305" ht="15.75" hidden="1" customHeight="1">
      <c r="A1305" s="410"/>
      <c r="B1305" s="223"/>
      <c r="C1305" s="411"/>
      <c r="D1305" s="412"/>
      <c r="E1305" s="410"/>
      <c r="F1305" s="410"/>
      <c r="G1305" s="223"/>
      <c r="H1305" s="223"/>
      <c r="I1305" s="223"/>
      <c r="J1305" s="223"/>
      <c r="K1305" s="223"/>
    </row>
    <row r="1306" ht="15.75" hidden="1" customHeight="1">
      <c r="A1306" s="410"/>
      <c r="B1306" s="223"/>
      <c r="C1306" s="411"/>
      <c r="D1306" s="412"/>
      <c r="E1306" s="410"/>
      <c r="F1306" s="410"/>
      <c r="G1306" s="223"/>
      <c r="H1306" s="223"/>
      <c r="I1306" s="223"/>
      <c r="J1306" s="223"/>
      <c r="K1306" s="223"/>
    </row>
    <row r="1307" ht="15.75" hidden="1" customHeight="1">
      <c r="A1307" s="410"/>
      <c r="B1307" s="223"/>
      <c r="C1307" s="411"/>
      <c r="D1307" s="412"/>
      <c r="E1307" s="410"/>
      <c r="F1307" s="410"/>
      <c r="G1307" s="223"/>
      <c r="H1307" s="223"/>
      <c r="I1307" s="223"/>
      <c r="J1307" s="223"/>
      <c r="K1307" s="223"/>
    </row>
    <row r="1308" ht="15.75" hidden="1" customHeight="1">
      <c r="A1308" s="410"/>
      <c r="B1308" s="223"/>
      <c r="C1308" s="411"/>
      <c r="D1308" s="412"/>
      <c r="E1308" s="410"/>
      <c r="F1308" s="410"/>
      <c r="G1308" s="223"/>
      <c r="H1308" s="223"/>
      <c r="I1308" s="223"/>
      <c r="J1308" s="223"/>
      <c r="K1308" s="223"/>
    </row>
    <row r="1309" ht="15.75" hidden="1" customHeight="1">
      <c r="A1309" s="410"/>
      <c r="B1309" s="223"/>
      <c r="C1309" s="411"/>
      <c r="D1309" s="412"/>
      <c r="E1309" s="410"/>
      <c r="F1309" s="410"/>
      <c r="G1309" s="223"/>
      <c r="H1309" s="223"/>
      <c r="I1309" s="223"/>
      <c r="J1309" s="223"/>
      <c r="K1309" s="223"/>
    </row>
    <row r="1310" ht="15.75" hidden="1" customHeight="1">
      <c r="A1310" s="410"/>
      <c r="B1310" s="223"/>
      <c r="C1310" s="411"/>
      <c r="D1310" s="412"/>
      <c r="E1310" s="410"/>
      <c r="F1310" s="410"/>
      <c r="G1310" s="223"/>
      <c r="H1310" s="223"/>
      <c r="I1310" s="223"/>
      <c r="J1310" s="223"/>
      <c r="K1310" s="223"/>
    </row>
    <row r="1311" ht="15.75" hidden="1" customHeight="1">
      <c r="A1311" s="410"/>
      <c r="B1311" s="223"/>
      <c r="C1311" s="411"/>
      <c r="D1311" s="412"/>
      <c r="E1311" s="410"/>
      <c r="F1311" s="410"/>
      <c r="G1311" s="223"/>
      <c r="H1311" s="223"/>
      <c r="I1311" s="223"/>
      <c r="J1311" s="223"/>
      <c r="K1311" s="223"/>
    </row>
    <row r="1312" ht="15.75" hidden="1" customHeight="1">
      <c r="A1312" s="410"/>
      <c r="B1312" s="223"/>
      <c r="C1312" s="411"/>
      <c r="D1312" s="412"/>
      <c r="E1312" s="410"/>
      <c r="F1312" s="410"/>
      <c r="G1312" s="223"/>
      <c r="H1312" s="223"/>
      <c r="I1312" s="223"/>
      <c r="J1312" s="223"/>
      <c r="K1312" s="223"/>
    </row>
    <row r="1313" ht="15.75" hidden="1" customHeight="1">
      <c r="A1313" s="410"/>
      <c r="B1313" s="223"/>
      <c r="C1313" s="411"/>
      <c r="D1313" s="412"/>
      <c r="E1313" s="410"/>
      <c r="F1313" s="410"/>
      <c r="G1313" s="223"/>
      <c r="H1313" s="223"/>
      <c r="I1313" s="223"/>
      <c r="J1313" s="223"/>
      <c r="K1313" s="223"/>
    </row>
    <row r="1314" ht="15.75" hidden="1" customHeight="1">
      <c r="A1314" s="410"/>
      <c r="B1314" s="223"/>
      <c r="C1314" s="411"/>
      <c r="D1314" s="412"/>
      <c r="E1314" s="410"/>
      <c r="F1314" s="410"/>
      <c r="G1314" s="223"/>
      <c r="H1314" s="223"/>
      <c r="I1314" s="223"/>
      <c r="J1314" s="223"/>
      <c r="K1314" s="223"/>
    </row>
    <row r="1315" ht="15.75" hidden="1" customHeight="1">
      <c r="A1315" s="410"/>
      <c r="B1315" s="223"/>
      <c r="C1315" s="411"/>
      <c r="D1315" s="412"/>
      <c r="E1315" s="410"/>
      <c r="F1315" s="410"/>
      <c r="G1315" s="223"/>
      <c r="H1315" s="223"/>
      <c r="I1315" s="223"/>
      <c r="J1315" s="223"/>
      <c r="K1315" s="223"/>
    </row>
    <row r="1316" ht="15.75" hidden="1" customHeight="1">
      <c r="A1316" s="410"/>
      <c r="B1316" s="223"/>
      <c r="C1316" s="411"/>
      <c r="D1316" s="412"/>
      <c r="E1316" s="410"/>
      <c r="F1316" s="410"/>
      <c r="G1316" s="223"/>
      <c r="H1316" s="223"/>
      <c r="I1316" s="223"/>
      <c r="J1316" s="223"/>
      <c r="K1316" s="223"/>
    </row>
    <row r="1317" ht="15.75" hidden="1" customHeight="1">
      <c r="A1317" s="410"/>
      <c r="B1317" s="223"/>
      <c r="C1317" s="411"/>
      <c r="D1317" s="412"/>
      <c r="E1317" s="410"/>
      <c r="F1317" s="410"/>
      <c r="G1317" s="223"/>
      <c r="H1317" s="223"/>
      <c r="I1317" s="223"/>
      <c r="J1317" s="223"/>
      <c r="K1317" s="223"/>
    </row>
    <row r="1318" ht="15.75" hidden="1" customHeight="1">
      <c r="A1318" s="410"/>
      <c r="B1318" s="223"/>
      <c r="C1318" s="411"/>
      <c r="D1318" s="412"/>
      <c r="E1318" s="410"/>
      <c r="F1318" s="410"/>
      <c r="G1318" s="223"/>
      <c r="H1318" s="223"/>
      <c r="I1318" s="223"/>
      <c r="J1318" s="223"/>
      <c r="K1318" s="223"/>
    </row>
    <row r="1319" ht="15.75" hidden="1" customHeight="1">
      <c r="A1319" s="410"/>
      <c r="B1319" s="223"/>
      <c r="C1319" s="411"/>
      <c r="D1319" s="412"/>
      <c r="E1319" s="410"/>
      <c r="F1319" s="410"/>
      <c r="G1319" s="223"/>
      <c r="H1319" s="223"/>
      <c r="I1319" s="223"/>
      <c r="J1319" s="223"/>
      <c r="K1319" s="223"/>
    </row>
    <row r="1320" ht="15.75" hidden="1" customHeight="1">
      <c r="A1320" s="410"/>
      <c r="B1320" s="223"/>
      <c r="C1320" s="411"/>
      <c r="D1320" s="412"/>
      <c r="E1320" s="410"/>
      <c r="F1320" s="410"/>
      <c r="G1320" s="223"/>
      <c r="H1320" s="223"/>
      <c r="I1320" s="223"/>
      <c r="J1320" s="223"/>
      <c r="K1320" s="223"/>
    </row>
    <row r="1321" ht="15.75" hidden="1" customHeight="1">
      <c r="A1321" s="410"/>
      <c r="B1321" s="223"/>
      <c r="C1321" s="411"/>
      <c r="D1321" s="412"/>
      <c r="E1321" s="410"/>
      <c r="F1321" s="410"/>
      <c r="G1321" s="223"/>
      <c r="H1321" s="223"/>
      <c r="I1321" s="223"/>
      <c r="J1321" s="223"/>
      <c r="K1321" s="223"/>
    </row>
    <row r="1322" ht="15.75" hidden="1" customHeight="1">
      <c r="A1322" s="410"/>
      <c r="B1322" s="223"/>
      <c r="C1322" s="411"/>
      <c r="D1322" s="412"/>
      <c r="E1322" s="410"/>
      <c r="F1322" s="410"/>
      <c r="G1322" s="223"/>
      <c r="H1322" s="223"/>
      <c r="I1322" s="223"/>
      <c r="J1322" s="223"/>
      <c r="K1322" s="223"/>
    </row>
    <row r="1323" ht="15.75" hidden="1" customHeight="1">
      <c r="A1323" s="410"/>
      <c r="B1323" s="223"/>
      <c r="C1323" s="411"/>
      <c r="D1323" s="412"/>
      <c r="E1323" s="410"/>
      <c r="F1323" s="410"/>
      <c r="G1323" s="223"/>
      <c r="H1323" s="223"/>
      <c r="I1323" s="223"/>
      <c r="J1323" s="223"/>
      <c r="K1323" s="223"/>
    </row>
    <row r="1324" ht="15.75" hidden="1" customHeight="1">
      <c r="A1324" s="410"/>
      <c r="B1324" s="223"/>
      <c r="C1324" s="411"/>
      <c r="D1324" s="412"/>
      <c r="E1324" s="410"/>
      <c r="F1324" s="410"/>
      <c r="G1324" s="223"/>
      <c r="H1324" s="223"/>
      <c r="I1324" s="223"/>
      <c r="J1324" s="223"/>
      <c r="K1324" s="223"/>
    </row>
    <row r="1325" ht="15.75" hidden="1" customHeight="1">
      <c r="A1325" s="410"/>
      <c r="B1325" s="223"/>
      <c r="C1325" s="411"/>
      <c r="D1325" s="412"/>
      <c r="E1325" s="410"/>
      <c r="F1325" s="410"/>
      <c r="G1325" s="223"/>
      <c r="H1325" s="223"/>
      <c r="I1325" s="223"/>
      <c r="J1325" s="223"/>
      <c r="K1325" s="223"/>
    </row>
    <row r="1326" ht="15.75" hidden="1" customHeight="1">
      <c r="A1326" s="410"/>
      <c r="B1326" s="223"/>
      <c r="C1326" s="411"/>
      <c r="D1326" s="412"/>
      <c r="E1326" s="410"/>
      <c r="F1326" s="410"/>
      <c r="G1326" s="223"/>
      <c r="H1326" s="223"/>
      <c r="I1326" s="223"/>
      <c r="J1326" s="223"/>
      <c r="K1326" s="223"/>
    </row>
    <row r="1327" ht="15.75" hidden="1" customHeight="1">
      <c r="A1327" s="410"/>
      <c r="B1327" s="223"/>
      <c r="C1327" s="411"/>
      <c r="D1327" s="412"/>
      <c r="E1327" s="410"/>
      <c r="F1327" s="410"/>
      <c r="G1327" s="223"/>
      <c r="H1327" s="223"/>
      <c r="I1327" s="223"/>
      <c r="J1327" s="223"/>
      <c r="K1327" s="223"/>
    </row>
    <row r="1328" ht="15.75" hidden="1" customHeight="1">
      <c r="A1328" s="410"/>
      <c r="B1328" s="223"/>
      <c r="C1328" s="411"/>
      <c r="D1328" s="412"/>
      <c r="E1328" s="410"/>
      <c r="F1328" s="410"/>
      <c r="G1328" s="223"/>
      <c r="H1328" s="223"/>
      <c r="I1328" s="223"/>
      <c r="J1328" s="223"/>
      <c r="K1328" s="223"/>
    </row>
    <row r="1329" ht="15.75" hidden="1" customHeight="1">
      <c r="A1329" s="410"/>
      <c r="B1329" s="223"/>
      <c r="C1329" s="411"/>
      <c r="D1329" s="412"/>
      <c r="E1329" s="410"/>
      <c r="F1329" s="410"/>
      <c r="G1329" s="223"/>
      <c r="H1329" s="223"/>
      <c r="I1329" s="223"/>
      <c r="J1329" s="223"/>
      <c r="K1329" s="223"/>
    </row>
    <row r="1330" ht="15.75" hidden="1" customHeight="1">
      <c r="A1330" s="410"/>
      <c r="B1330" s="223"/>
      <c r="C1330" s="411"/>
      <c r="D1330" s="412"/>
      <c r="E1330" s="410"/>
      <c r="F1330" s="410"/>
      <c r="G1330" s="223"/>
      <c r="H1330" s="223"/>
      <c r="I1330" s="223"/>
      <c r="J1330" s="223"/>
      <c r="K1330" s="223"/>
    </row>
    <row r="1331" ht="15.75" hidden="1" customHeight="1">
      <c r="A1331" s="410"/>
      <c r="B1331" s="223"/>
      <c r="C1331" s="411"/>
      <c r="D1331" s="412"/>
      <c r="E1331" s="410"/>
      <c r="F1331" s="410"/>
      <c r="G1331" s="223"/>
      <c r="H1331" s="223"/>
      <c r="I1331" s="223"/>
      <c r="J1331" s="223"/>
      <c r="K1331" s="223"/>
    </row>
    <row r="1332" ht="15.75" hidden="1" customHeight="1">
      <c r="A1332" s="410"/>
      <c r="B1332" s="223"/>
      <c r="C1332" s="411"/>
      <c r="D1332" s="412"/>
      <c r="E1332" s="410"/>
      <c r="F1332" s="410"/>
      <c r="G1332" s="223"/>
      <c r="H1332" s="223"/>
      <c r="I1332" s="223"/>
      <c r="J1332" s="223"/>
      <c r="K1332" s="223"/>
    </row>
    <row r="1333" ht="15.75" hidden="1" customHeight="1">
      <c r="A1333" s="410"/>
      <c r="B1333" s="223"/>
      <c r="C1333" s="411"/>
      <c r="D1333" s="412"/>
      <c r="E1333" s="410"/>
      <c r="F1333" s="410"/>
      <c r="G1333" s="223"/>
      <c r="H1333" s="223"/>
      <c r="I1333" s="223"/>
      <c r="J1333" s="223"/>
      <c r="K1333" s="223"/>
    </row>
    <row r="1334" ht="15.75" hidden="1" customHeight="1">
      <c r="A1334" s="410"/>
      <c r="B1334" s="223"/>
      <c r="C1334" s="411"/>
      <c r="D1334" s="412"/>
      <c r="E1334" s="410"/>
      <c r="F1334" s="410"/>
      <c r="G1334" s="223"/>
      <c r="H1334" s="223"/>
      <c r="I1334" s="223"/>
      <c r="J1334" s="223"/>
      <c r="K1334" s="223"/>
    </row>
    <row r="1335" ht="15.75" hidden="1" customHeight="1">
      <c r="A1335" s="410"/>
      <c r="B1335" s="223"/>
      <c r="C1335" s="411"/>
      <c r="D1335" s="412"/>
      <c r="E1335" s="410"/>
      <c r="F1335" s="410"/>
      <c r="G1335" s="223"/>
      <c r="H1335" s="223"/>
      <c r="I1335" s="223"/>
      <c r="J1335" s="223"/>
      <c r="K1335" s="223"/>
    </row>
    <row r="1336" ht="15.75" hidden="1" customHeight="1">
      <c r="A1336" s="410"/>
      <c r="B1336" s="223"/>
      <c r="C1336" s="411"/>
      <c r="D1336" s="412"/>
      <c r="E1336" s="410"/>
      <c r="F1336" s="410"/>
      <c r="G1336" s="223"/>
      <c r="H1336" s="223"/>
      <c r="I1336" s="223"/>
      <c r="J1336" s="223"/>
      <c r="K1336" s="223"/>
    </row>
    <row r="1337" ht="15.75" hidden="1" customHeight="1">
      <c r="A1337" s="410"/>
      <c r="B1337" s="223"/>
      <c r="C1337" s="411"/>
      <c r="D1337" s="412"/>
      <c r="E1337" s="410"/>
      <c r="F1337" s="410"/>
      <c r="G1337" s="223"/>
      <c r="H1337" s="223"/>
      <c r="I1337" s="223"/>
      <c r="J1337" s="223"/>
      <c r="K1337" s="223"/>
    </row>
    <row r="1338" ht="15.75" hidden="1" customHeight="1">
      <c r="A1338" s="410"/>
      <c r="B1338" s="223"/>
      <c r="C1338" s="411"/>
      <c r="D1338" s="412"/>
      <c r="E1338" s="410"/>
      <c r="F1338" s="410"/>
      <c r="G1338" s="223"/>
      <c r="H1338" s="223"/>
      <c r="I1338" s="223"/>
      <c r="J1338" s="223"/>
      <c r="K1338" s="223"/>
    </row>
    <row r="1339" ht="15.75" hidden="1" customHeight="1">
      <c r="A1339" s="410"/>
      <c r="B1339" s="223"/>
      <c r="C1339" s="411"/>
      <c r="D1339" s="412"/>
      <c r="E1339" s="410"/>
      <c r="F1339" s="410"/>
      <c r="G1339" s="223"/>
      <c r="H1339" s="223"/>
      <c r="I1339" s="223"/>
      <c r="J1339" s="223"/>
      <c r="K1339" s="223"/>
    </row>
    <row r="1340" ht="15.75" hidden="1" customHeight="1">
      <c r="A1340" s="410"/>
      <c r="B1340" s="223"/>
      <c r="C1340" s="411"/>
      <c r="D1340" s="412"/>
      <c r="E1340" s="410"/>
      <c r="F1340" s="410"/>
      <c r="G1340" s="223"/>
      <c r="H1340" s="223"/>
      <c r="I1340" s="223"/>
      <c r="J1340" s="223"/>
      <c r="K1340" s="223"/>
    </row>
    <row r="1341" ht="15.75" hidden="1" customHeight="1">
      <c r="A1341" s="410"/>
      <c r="B1341" s="223"/>
      <c r="C1341" s="411"/>
      <c r="D1341" s="412"/>
      <c r="E1341" s="410"/>
      <c r="F1341" s="410"/>
      <c r="G1341" s="223"/>
      <c r="H1341" s="223"/>
      <c r="I1341" s="223"/>
      <c r="J1341" s="223"/>
      <c r="K1341" s="223"/>
    </row>
    <row r="1342" ht="15.75" hidden="1" customHeight="1">
      <c r="A1342" s="410"/>
      <c r="B1342" s="223"/>
      <c r="C1342" s="411"/>
      <c r="D1342" s="412"/>
      <c r="E1342" s="410"/>
      <c r="F1342" s="410"/>
      <c r="G1342" s="223"/>
      <c r="H1342" s="223"/>
      <c r="I1342" s="223"/>
      <c r="J1342" s="223"/>
      <c r="K1342" s="223"/>
    </row>
    <row r="1343" ht="15.75" hidden="1" customHeight="1">
      <c r="A1343" s="410"/>
      <c r="B1343" s="223"/>
      <c r="C1343" s="411"/>
      <c r="D1343" s="412"/>
      <c r="E1343" s="410"/>
      <c r="F1343" s="410"/>
      <c r="G1343" s="223"/>
      <c r="H1343" s="223"/>
      <c r="I1343" s="223"/>
      <c r="J1343" s="223"/>
      <c r="K1343" s="223"/>
    </row>
    <row r="1344" ht="15.75" hidden="1" customHeight="1">
      <c r="A1344" s="410"/>
      <c r="B1344" s="223"/>
      <c r="C1344" s="411"/>
      <c r="D1344" s="412"/>
      <c r="E1344" s="410"/>
      <c r="F1344" s="410"/>
      <c r="G1344" s="223"/>
      <c r="H1344" s="223"/>
      <c r="I1344" s="223"/>
      <c r="J1344" s="223"/>
      <c r="K1344" s="223"/>
    </row>
    <row r="1345" ht="15.75" hidden="1" customHeight="1">
      <c r="A1345" s="410"/>
      <c r="B1345" s="223"/>
      <c r="C1345" s="411"/>
      <c r="D1345" s="412"/>
      <c r="E1345" s="410"/>
      <c r="F1345" s="410"/>
      <c r="G1345" s="223"/>
      <c r="H1345" s="223"/>
      <c r="I1345" s="223"/>
      <c r="J1345" s="223"/>
      <c r="K1345" s="223"/>
    </row>
    <row r="1346" ht="15.75" hidden="1" customHeight="1">
      <c r="A1346" s="410"/>
      <c r="B1346" s="223"/>
      <c r="C1346" s="411"/>
      <c r="D1346" s="412"/>
      <c r="E1346" s="410"/>
      <c r="F1346" s="410"/>
      <c r="G1346" s="223"/>
      <c r="H1346" s="223"/>
      <c r="I1346" s="223"/>
      <c r="J1346" s="223"/>
      <c r="K1346" s="223"/>
    </row>
    <row r="1347" ht="15.75" hidden="1" customHeight="1">
      <c r="A1347" s="410"/>
      <c r="B1347" s="223"/>
      <c r="C1347" s="411"/>
      <c r="D1347" s="412"/>
      <c r="E1347" s="410"/>
      <c r="F1347" s="410"/>
      <c r="G1347" s="223"/>
      <c r="H1347" s="223"/>
      <c r="I1347" s="223"/>
      <c r="J1347" s="223"/>
      <c r="K1347" s="223"/>
    </row>
    <row r="1348" ht="15.75" hidden="1" customHeight="1">
      <c r="A1348" s="410"/>
      <c r="B1348" s="223"/>
      <c r="C1348" s="411"/>
      <c r="D1348" s="412"/>
      <c r="E1348" s="410"/>
      <c r="F1348" s="410"/>
      <c r="G1348" s="223"/>
      <c r="H1348" s="223"/>
      <c r="I1348" s="223"/>
      <c r="J1348" s="223"/>
      <c r="K1348" s="223"/>
    </row>
    <row r="1349" ht="15.75" hidden="1" customHeight="1">
      <c r="A1349" s="410"/>
      <c r="B1349" s="223"/>
      <c r="C1349" s="411"/>
      <c r="D1349" s="412"/>
      <c r="E1349" s="410"/>
      <c r="F1349" s="410"/>
      <c r="G1349" s="223"/>
      <c r="H1349" s="223"/>
      <c r="I1349" s="223"/>
      <c r="J1349" s="223"/>
      <c r="K1349" s="223"/>
    </row>
    <row r="1350" ht="15.75" hidden="1" customHeight="1">
      <c r="A1350" s="410"/>
      <c r="B1350" s="223"/>
      <c r="C1350" s="411"/>
      <c r="D1350" s="412"/>
      <c r="E1350" s="410"/>
      <c r="F1350" s="410"/>
      <c r="G1350" s="223"/>
      <c r="H1350" s="223"/>
      <c r="I1350" s="223"/>
      <c r="J1350" s="223"/>
      <c r="K1350" s="223"/>
    </row>
    <row r="1351" ht="15.75" hidden="1" customHeight="1">
      <c r="A1351" s="410"/>
      <c r="B1351" s="223"/>
      <c r="C1351" s="411"/>
      <c r="D1351" s="412"/>
      <c r="E1351" s="410"/>
      <c r="F1351" s="410"/>
      <c r="G1351" s="223"/>
      <c r="H1351" s="223"/>
      <c r="I1351" s="223"/>
      <c r="J1351" s="223"/>
      <c r="K1351" s="223"/>
    </row>
    <row r="1352" ht="15.75" hidden="1" customHeight="1">
      <c r="A1352" s="410"/>
      <c r="B1352" s="223"/>
      <c r="C1352" s="411"/>
      <c r="D1352" s="412"/>
      <c r="E1352" s="410"/>
      <c r="F1352" s="410"/>
      <c r="G1352" s="223"/>
      <c r="H1352" s="223"/>
      <c r="I1352" s="223"/>
      <c r="J1352" s="223"/>
      <c r="K1352" s="223"/>
    </row>
    <row r="1353" ht="15.75" hidden="1" customHeight="1">
      <c r="A1353" s="410"/>
      <c r="B1353" s="223"/>
      <c r="C1353" s="411"/>
      <c r="D1353" s="412"/>
      <c r="E1353" s="410"/>
      <c r="F1353" s="410"/>
      <c r="G1353" s="223"/>
      <c r="H1353" s="223"/>
      <c r="I1353" s="223"/>
      <c r="J1353" s="223"/>
      <c r="K1353" s="223"/>
    </row>
    <row r="1354" ht="15.75" hidden="1" customHeight="1">
      <c r="A1354" s="410"/>
      <c r="B1354" s="223"/>
      <c r="C1354" s="411"/>
      <c r="D1354" s="412"/>
      <c r="E1354" s="410"/>
      <c r="F1354" s="410"/>
      <c r="G1354" s="223"/>
      <c r="H1354" s="223"/>
      <c r="I1354" s="223"/>
      <c r="J1354" s="223"/>
      <c r="K1354" s="223"/>
    </row>
    <row r="1355" ht="15.75" hidden="1" customHeight="1">
      <c r="A1355" s="410"/>
      <c r="B1355" s="223"/>
      <c r="C1355" s="411"/>
      <c r="D1355" s="412"/>
      <c r="E1355" s="410"/>
      <c r="F1355" s="410"/>
      <c r="G1355" s="223"/>
      <c r="H1355" s="223"/>
      <c r="I1355" s="223"/>
      <c r="J1355" s="223"/>
      <c r="K1355" s="223"/>
    </row>
    <row r="1356" ht="15.75" hidden="1" customHeight="1">
      <c r="A1356" s="410"/>
      <c r="B1356" s="223"/>
      <c r="C1356" s="411"/>
      <c r="D1356" s="412"/>
      <c r="E1356" s="410"/>
      <c r="F1356" s="410"/>
      <c r="G1356" s="223"/>
      <c r="H1356" s="223"/>
      <c r="I1356" s="223"/>
      <c r="J1356" s="223"/>
      <c r="K1356" s="223"/>
    </row>
    <row r="1357" ht="15.75" hidden="1" customHeight="1">
      <c r="A1357" s="410"/>
      <c r="B1357" s="223"/>
      <c r="C1357" s="411"/>
      <c r="D1357" s="412"/>
      <c r="E1357" s="410"/>
      <c r="F1357" s="410"/>
      <c r="G1357" s="223"/>
      <c r="H1357" s="223"/>
      <c r="I1357" s="223"/>
      <c r="J1357" s="223"/>
      <c r="K1357" s="223"/>
    </row>
    <row r="1358" ht="15.75" hidden="1" customHeight="1">
      <c r="A1358" s="410"/>
      <c r="B1358" s="223"/>
      <c r="C1358" s="411"/>
      <c r="D1358" s="412"/>
      <c r="E1358" s="410"/>
      <c r="F1358" s="410"/>
      <c r="G1358" s="223"/>
      <c r="H1358" s="223"/>
      <c r="I1358" s="223"/>
      <c r="J1358" s="223"/>
      <c r="K1358" s="223"/>
    </row>
    <row r="1359" ht="15.75" hidden="1" customHeight="1">
      <c r="A1359" s="410"/>
      <c r="B1359" s="223"/>
      <c r="C1359" s="411"/>
      <c r="D1359" s="412"/>
      <c r="E1359" s="410"/>
      <c r="F1359" s="410"/>
      <c r="G1359" s="223"/>
      <c r="H1359" s="223"/>
      <c r="I1359" s="223"/>
      <c r="J1359" s="223"/>
      <c r="K1359" s="223"/>
    </row>
    <row r="1360" ht="15.75" hidden="1" customHeight="1">
      <c r="A1360" s="410"/>
      <c r="B1360" s="223"/>
      <c r="C1360" s="411"/>
      <c r="D1360" s="412"/>
      <c r="E1360" s="410"/>
      <c r="F1360" s="410"/>
      <c r="G1360" s="223"/>
      <c r="H1360" s="223"/>
      <c r="I1360" s="223"/>
      <c r="J1360" s="223"/>
      <c r="K1360" s="223"/>
    </row>
    <row r="1361" ht="15.75" hidden="1" customHeight="1">
      <c r="A1361" s="410"/>
      <c r="B1361" s="223"/>
      <c r="C1361" s="411"/>
      <c r="D1361" s="412"/>
      <c r="E1361" s="410"/>
      <c r="F1361" s="410"/>
      <c r="G1361" s="223"/>
      <c r="H1361" s="223"/>
      <c r="I1361" s="223"/>
      <c r="J1361" s="223"/>
      <c r="K1361" s="223"/>
    </row>
    <row r="1362" ht="15.75" hidden="1" customHeight="1">
      <c r="A1362" s="410"/>
      <c r="B1362" s="223"/>
      <c r="C1362" s="411"/>
      <c r="D1362" s="412"/>
      <c r="E1362" s="410"/>
      <c r="F1362" s="410"/>
      <c r="G1362" s="223"/>
      <c r="H1362" s="223"/>
      <c r="I1362" s="223"/>
      <c r="J1362" s="223"/>
      <c r="K1362" s="223"/>
    </row>
    <row r="1363" ht="15.75" hidden="1" customHeight="1">
      <c r="A1363" s="410"/>
      <c r="B1363" s="223"/>
      <c r="C1363" s="411"/>
      <c r="D1363" s="412"/>
      <c r="E1363" s="410"/>
      <c r="F1363" s="410"/>
      <c r="G1363" s="223"/>
      <c r="H1363" s="223"/>
      <c r="I1363" s="223"/>
      <c r="J1363" s="223"/>
      <c r="K1363" s="223"/>
    </row>
    <row r="1364" ht="15.75" hidden="1" customHeight="1">
      <c r="A1364" s="410"/>
      <c r="B1364" s="223"/>
      <c r="C1364" s="411"/>
      <c r="D1364" s="412"/>
      <c r="E1364" s="410"/>
      <c r="F1364" s="410"/>
      <c r="G1364" s="223"/>
      <c r="H1364" s="223"/>
      <c r="I1364" s="223"/>
      <c r="J1364" s="223"/>
      <c r="K1364" s="223"/>
    </row>
    <row r="1365" ht="15.75" hidden="1" customHeight="1">
      <c r="A1365" s="410"/>
      <c r="B1365" s="223"/>
      <c r="C1365" s="411"/>
      <c r="D1365" s="412"/>
      <c r="E1365" s="410"/>
      <c r="F1365" s="410"/>
      <c r="G1365" s="223"/>
      <c r="H1365" s="223"/>
      <c r="I1365" s="223"/>
      <c r="J1365" s="223"/>
      <c r="K1365" s="223"/>
    </row>
    <row r="1366" ht="15.75" hidden="1" customHeight="1">
      <c r="A1366" s="410"/>
      <c r="B1366" s="223"/>
      <c r="C1366" s="411"/>
      <c r="D1366" s="412"/>
      <c r="E1366" s="410"/>
      <c r="F1366" s="410"/>
      <c r="G1366" s="223"/>
      <c r="H1366" s="223"/>
      <c r="I1366" s="223"/>
      <c r="J1366" s="223"/>
      <c r="K1366" s="223"/>
    </row>
    <row r="1367" ht="15.75" hidden="1" customHeight="1">
      <c r="A1367" s="410"/>
      <c r="B1367" s="223"/>
      <c r="C1367" s="411"/>
      <c r="D1367" s="412"/>
      <c r="E1367" s="410"/>
      <c r="F1367" s="410"/>
      <c r="G1367" s="223"/>
      <c r="H1367" s="223"/>
      <c r="I1367" s="223"/>
      <c r="J1367" s="223"/>
      <c r="K1367" s="223"/>
    </row>
    <row r="1368" ht="15.75" hidden="1" customHeight="1">
      <c r="A1368" s="410"/>
      <c r="B1368" s="223"/>
      <c r="C1368" s="411"/>
      <c r="D1368" s="412"/>
      <c r="E1368" s="410"/>
      <c r="F1368" s="410"/>
      <c r="G1368" s="223"/>
      <c r="H1368" s="223"/>
      <c r="I1368" s="223"/>
      <c r="J1368" s="223"/>
      <c r="K1368" s="223"/>
    </row>
    <row r="1369" ht="15.75" hidden="1" customHeight="1">
      <c r="A1369" s="410"/>
      <c r="B1369" s="223"/>
      <c r="C1369" s="411"/>
      <c r="D1369" s="412"/>
      <c r="E1369" s="410"/>
      <c r="F1369" s="410"/>
      <c r="G1369" s="223"/>
      <c r="H1369" s="223"/>
      <c r="I1369" s="223"/>
      <c r="J1369" s="223"/>
      <c r="K1369" s="223"/>
    </row>
    <row r="1370" ht="15.75" hidden="1" customHeight="1">
      <c r="A1370" s="410"/>
      <c r="B1370" s="223"/>
      <c r="C1370" s="411"/>
      <c r="D1370" s="412"/>
      <c r="E1370" s="410"/>
      <c r="F1370" s="410"/>
      <c r="G1370" s="223"/>
      <c r="H1370" s="223"/>
      <c r="I1370" s="223"/>
      <c r="J1370" s="223"/>
      <c r="K1370" s="223"/>
    </row>
    <row r="1371" ht="15.75" hidden="1" customHeight="1">
      <c r="A1371" s="410"/>
      <c r="B1371" s="223"/>
      <c r="C1371" s="411"/>
      <c r="D1371" s="412"/>
      <c r="E1371" s="410"/>
      <c r="F1371" s="410"/>
      <c r="G1371" s="223"/>
      <c r="H1371" s="223"/>
      <c r="I1371" s="223"/>
      <c r="J1371" s="223"/>
      <c r="K1371" s="223"/>
    </row>
    <row r="1372" ht="15.75" hidden="1" customHeight="1">
      <c r="A1372" s="410"/>
      <c r="B1372" s="223"/>
      <c r="C1372" s="411"/>
      <c r="D1372" s="412"/>
      <c r="E1372" s="410"/>
      <c r="F1372" s="410"/>
      <c r="G1372" s="223"/>
      <c r="H1372" s="223"/>
      <c r="I1372" s="223"/>
      <c r="J1372" s="223"/>
      <c r="K1372" s="223"/>
    </row>
    <row r="1373" ht="15.75" hidden="1" customHeight="1">
      <c r="A1373" s="410"/>
      <c r="B1373" s="223"/>
      <c r="C1373" s="411"/>
      <c r="D1373" s="412"/>
      <c r="E1373" s="410"/>
      <c r="F1373" s="410"/>
      <c r="G1373" s="223"/>
      <c r="H1373" s="223"/>
      <c r="I1373" s="223"/>
      <c r="J1373" s="223"/>
      <c r="K1373" s="223"/>
    </row>
    <row r="1374" ht="15.75" hidden="1" customHeight="1">
      <c r="A1374" s="410"/>
      <c r="B1374" s="223"/>
      <c r="C1374" s="411"/>
      <c r="D1374" s="412"/>
      <c r="E1374" s="410"/>
      <c r="F1374" s="410"/>
      <c r="G1374" s="223"/>
      <c r="H1374" s="223"/>
      <c r="I1374" s="223"/>
      <c r="J1374" s="223"/>
      <c r="K1374" s="223"/>
    </row>
    <row r="1375" ht="15.75" hidden="1" customHeight="1">
      <c r="A1375" s="410"/>
      <c r="B1375" s="223"/>
      <c r="C1375" s="411"/>
      <c r="D1375" s="412"/>
      <c r="E1375" s="410"/>
      <c r="F1375" s="410"/>
      <c r="G1375" s="223"/>
      <c r="H1375" s="223"/>
      <c r="I1375" s="223"/>
      <c r="J1375" s="223"/>
      <c r="K1375" s="223"/>
    </row>
    <row r="1376" ht="15.75" hidden="1" customHeight="1">
      <c r="A1376" s="410"/>
      <c r="B1376" s="223"/>
      <c r="C1376" s="411"/>
      <c r="D1376" s="412"/>
      <c r="E1376" s="410"/>
      <c r="F1376" s="410"/>
      <c r="G1376" s="223"/>
      <c r="H1376" s="223"/>
      <c r="I1376" s="223"/>
      <c r="J1376" s="223"/>
      <c r="K1376" s="223"/>
    </row>
    <row r="1377" ht="15.75" hidden="1" customHeight="1">
      <c r="A1377" s="410"/>
      <c r="B1377" s="223"/>
      <c r="C1377" s="411"/>
      <c r="D1377" s="412"/>
      <c r="E1377" s="410"/>
      <c r="F1377" s="410"/>
      <c r="G1377" s="223"/>
      <c r="H1377" s="223"/>
      <c r="I1377" s="223"/>
      <c r="J1377" s="223"/>
      <c r="K1377" s="223"/>
    </row>
    <row r="1378" ht="15.75" hidden="1" customHeight="1">
      <c r="A1378" s="410"/>
      <c r="B1378" s="223"/>
      <c r="C1378" s="411"/>
      <c r="D1378" s="412"/>
      <c r="E1378" s="410"/>
      <c r="F1378" s="410"/>
      <c r="G1378" s="223"/>
      <c r="H1378" s="223"/>
      <c r="I1378" s="223"/>
      <c r="J1378" s="223"/>
      <c r="K1378" s="223"/>
    </row>
    <row r="1379" ht="15.75" hidden="1" customHeight="1">
      <c r="A1379" s="410"/>
      <c r="B1379" s="223"/>
      <c r="C1379" s="411"/>
      <c r="D1379" s="412"/>
      <c r="E1379" s="410"/>
      <c r="F1379" s="410"/>
      <c r="G1379" s="223"/>
      <c r="H1379" s="223"/>
      <c r="I1379" s="223"/>
      <c r="J1379" s="223"/>
      <c r="K1379" s="223"/>
    </row>
    <row r="1380" ht="15.75" hidden="1" customHeight="1">
      <c r="A1380" s="410"/>
      <c r="B1380" s="223"/>
      <c r="C1380" s="411"/>
      <c r="D1380" s="412"/>
      <c r="E1380" s="410"/>
      <c r="F1380" s="410"/>
      <c r="G1380" s="223"/>
      <c r="H1380" s="223"/>
      <c r="I1380" s="223"/>
      <c r="J1380" s="223"/>
      <c r="K1380" s="223"/>
    </row>
    <row r="1381" ht="15.75" hidden="1" customHeight="1">
      <c r="A1381" s="410"/>
      <c r="B1381" s="223"/>
      <c r="C1381" s="411"/>
      <c r="D1381" s="412"/>
      <c r="E1381" s="410"/>
      <c r="F1381" s="410"/>
      <c r="G1381" s="223"/>
      <c r="H1381" s="223"/>
      <c r="I1381" s="223"/>
      <c r="J1381" s="223"/>
      <c r="K1381" s="223"/>
    </row>
    <row r="1382" ht="15.75" hidden="1" customHeight="1">
      <c r="A1382" s="410"/>
      <c r="B1382" s="223"/>
      <c r="C1382" s="411"/>
      <c r="D1382" s="412"/>
      <c r="E1382" s="410"/>
      <c r="F1382" s="410"/>
      <c r="G1382" s="223"/>
      <c r="H1382" s="223"/>
      <c r="I1382" s="223"/>
      <c r="J1382" s="223"/>
      <c r="K1382" s="223"/>
    </row>
    <row r="1383" ht="15.75" hidden="1" customHeight="1">
      <c r="A1383" s="410"/>
      <c r="B1383" s="223"/>
      <c r="C1383" s="411"/>
      <c r="D1383" s="412"/>
      <c r="E1383" s="410"/>
      <c r="F1383" s="410"/>
      <c r="G1383" s="223"/>
      <c r="H1383" s="223"/>
      <c r="I1383" s="223"/>
      <c r="J1383" s="223"/>
      <c r="K1383" s="223"/>
    </row>
    <row r="1384" ht="15.75" hidden="1" customHeight="1">
      <c r="A1384" s="410"/>
      <c r="B1384" s="223"/>
      <c r="C1384" s="411"/>
      <c r="D1384" s="412"/>
      <c r="E1384" s="410"/>
      <c r="F1384" s="410"/>
      <c r="G1384" s="223"/>
      <c r="H1384" s="223"/>
      <c r="I1384" s="223"/>
      <c r="J1384" s="223"/>
      <c r="K1384" s="223"/>
    </row>
    <row r="1385" ht="15.75" hidden="1" customHeight="1">
      <c r="A1385" s="410"/>
      <c r="B1385" s="223"/>
      <c r="C1385" s="411"/>
      <c r="D1385" s="412"/>
      <c r="E1385" s="410"/>
      <c r="F1385" s="410"/>
      <c r="G1385" s="223"/>
      <c r="H1385" s="223"/>
      <c r="I1385" s="223"/>
      <c r="J1385" s="223"/>
      <c r="K1385" s="223"/>
    </row>
    <row r="1386" ht="15.75" hidden="1" customHeight="1">
      <c r="A1386" s="410"/>
      <c r="B1386" s="223"/>
      <c r="C1386" s="411"/>
      <c r="D1386" s="412"/>
      <c r="E1386" s="410"/>
      <c r="F1386" s="410"/>
      <c r="G1386" s="223"/>
      <c r="H1386" s="223"/>
      <c r="I1386" s="223"/>
      <c r="J1386" s="223"/>
      <c r="K1386" s="223"/>
    </row>
    <row r="1387" ht="15.75" hidden="1" customHeight="1">
      <c r="A1387" s="410"/>
      <c r="B1387" s="223"/>
      <c r="C1387" s="411"/>
      <c r="D1387" s="412"/>
      <c r="E1387" s="410"/>
      <c r="F1387" s="410"/>
      <c r="G1387" s="223"/>
      <c r="H1387" s="223"/>
      <c r="I1387" s="223"/>
      <c r="J1387" s="223"/>
      <c r="K1387" s="223"/>
    </row>
    <row r="1388" ht="15.75" hidden="1" customHeight="1">
      <c r="A1388" s="410"/>
      <c r="B1388" s="223"/>
      <c r="C1388" s="411"/>
      <c r="D1388" s="412"/>
      <c r="E1388" s="410"/>
      <c r="F1388" s="410"/>
      <c r="G1388" s="223"/>
      <c r="H1388" s="223"/>
      <c r="I1388" s="223"/>
      <c r="J1388" s="223"/>
      <c r="K1388" s="223"/>
    </row>
    <row r="1389" ht="15.75" hidden="1" customHeight="1">
      <c r="A1389" s="410"/>
      <c r="B1389" s="223"/>
      <c r="C1389" s="411"/>
      <c r="D1389" s="412"/>
      <c r="E1389" s="410"/>
      <c r="F1389" s="410"/>
      <c r="G1389" s="223"/>
      <c r="H1389" s="223"/>
      <c r="I1389" s="223"/>
      <c r="J1389" s="223"/>
      <c r="K1389" s="223"/>
    </row>
    <row r="1390" ht="15.75" hidden="1" customHeight="1">
      <c r="A1390" s="410"/>
      <c r="B1390" s="223"/>
      <c r="C1390" s="411"/>
      <c r="D1390" s="412"/>
      <c r="E1390" s="410"/>
      <c r="F1390" s="410"/>
      <c r="G1390" s="223"/>
      <c r="H1390" s="223"/>
      <c r="I1390" s="223"/>
      <c r="J1390" s="223"/>
      <c r="K1390" s="223"/>
    </row>
    <row r="1391" ht="15.75" hidden="1" customHeight="1">
      <c r="A1391" s="410"/>
      <c r="B1391" s="223"/>
      <c r="C1391" s="411"/>
      <c r="D1391" s="412"/>
      <c r="E1391" s="410"/>
      <c r="F1391" s="410"/>
      <c r="G1391" s="223"/>
      <c r="H1391" s="223"/>
      <c r="I1391" s="223"/>
      <c r="J1391" s="223"/>
      <c r="K1391" s="223"/>
    </row>
    <row r="1392" ht="15.75" hidden="1" customHeight="1">
      <c r="A1392" s="410"/>
      <c r="B1392" s="223"/>
      <c r="C1392" s="411"/>
      <c r="D1392" s="412"/>
      <c r="E1392" s="410"/>
      <c r="F1392" s="410"/>
      <c r="G1392" s="223"/>
      <c r="H1392" s="223"/>
      <c r="I1392" s="223"/>
      <c r="J1392" s="223"/>
      <c r="K1392" s="223"/>
    </row>
    <row r="1393" ht="15.75" hidden="1" customHeight="1">
      <c r="A1393" s="410"/>
      <c r="B1393" s="223"/>
      <c r="C1393" s="411"/>
      <c r="D1393" s="412"/>
      <c r="E1393" s="410"/>
      <c r="F1393" s="410"/>
      <c r="G1393" s="223"/>
      <c r="H1393" s="223"/>
      <c r="I1393" s="223"/>
      <c r="J1393" s="223"/>
      <c r="K1393" s="223"/>
    </row>
    <row r="1394" ht="15.75" hidden="1" customHeight="1">
      <c r="A1394" s="410"/>
      <c r="B1394" s="223"/>
      <c r="C1394" s="411"/>
      <c r="D1394" s="412"/>
      <c r="E1394" s="410"/>
      <c r="F1394" s="410"/>
      <c r="G1394" s="223"/>
      <c r="H1394" s="223"/>
      <c r="I1394" s="223"/>
      <c r="J1394" s="223"/>
      <c r="K1394" s="223"/>
    </row>
    <row r="1395" ht="15.75" hidden="1" customHeight="1">
      <c r="A1395" s="410"/>
      <c r="B1395" s="223"/>
      <c r="C1395" s="411"/>
      <c r="D1395" s="412"/>
      <c r="E1395" s="410"/>
      <c r="F1395" s="410"/>
      <c r="G1395" s="223"/>
      <c r="H1395" s="223"/>
      <c r="I1395" s="223"/>
      <c r="J1395" s="223"/>
      <c r="K1395" s="223"/>
    </row>
    <row r="1396" ht="15.75" hidden="1" customHeight="1">
      <c r="A1396" s="410"/>
      <c r="B1396" s="223"/>
      <c r="C1396" s="411"/>
      <c r="D1396" s="412"/>
      <c r="E1396" s="410"/>
      <c r="F1396" s="410"/>
      <c r="G1396" s="223"/>
      <c r="H1396" s="223"/>
      <c r="I1396" s="223"/>
      <c r="J1396" s="223"/>
      <c r="K1396" s="223"/>
    </row>
    <row r="1397" ht="15.75" hidden="1" customHeight="1">
      <c r="A1397" s="410"/>
      <c r="B1397" s="223"/>
      <c r="C1397" s="411"/>
      <c r="D1397" s="412"/>
      <c r="E1397" s="410"/>
      <c r="F1397" s="410"/>
      <c r="G1397" s="223"/>
      <c r="H1397" s="223"/>
      <c r="I1397" s="223"/>
      <c r="J1397" s="223"/>
      <c r="K1397" s="223"/>
    </row>
    <row r="1398" ht="15.75" hidden="1" customHeight="1">
      <c r="A1398" s="410"/>
      <c r="B1398" s="223"/>
      <c r="C1398" s="411"/>
      <c r="D1398" s="412"/>
      <c r="E1398" s="410"/>
      <c r="F1398" s="410"/>
      <c r="G1398" s="223"/>
      <c r="H1398" s="223"/>
      <c r="I1398" s="223"/>
      <c r="J1398" s="223"/>
      <c r="K1398" s="223"/>
    </row>
    <row r="1399" ht="15.75" hidden="1" customHeight="1">
      <c r="A1399" s="410"/>
      <c r="B1399" s="223"/>
      <c r="C1399" s="411"/>
      <c r="D1399" s="412"/>
      <c r="E1399" s="410"/>
      <c r="F1399" s="410"/>
      <c r="G1399" s="223"/>
      <c r="H1399" s="223"/>
      <c r="I1399" s="223"/>
      <c r="J1399" s="223"/>
      <c r="K1399" s="223"/>
    </row>
    <row r="1400" ht="15.75" hidden="1" customHeight="1">
      <c r="A1400" s="410"/>
      <c r="B1400" s="223"/>
      <c r="C1400" s="411"/>
      <c r="D1400" s="412"/>
      <c r="E1400" s="410"/>
      <c r="F1400" s="410"/>
      <c r="G1400" s="223"/>
      <c r="H1400" s="223"/>
      <c r="I1400" s="223"/>
      <c r="J1400" s="223"/>
      <c r="K1400" s="223"/>
    </row>
    <row r="1401" ht="15.75" hidden="1" customHeight="1">
      <c r="A1401" s="410"/>
      <c r="B1401" s="223"/>
      <c r="C1401" s="411"/>
      <c r="D1401" s="412"/>
      <c r="E1401" s="410"/>
      <c r="F1401" s="410"/>
      <c r="G1401" s="223"/>
      <c r="H1401" s="223"/>
      <c r="I1401" s="223"/>
      <c r="J1401" s="223"/>
      <c r="K1401" s="223"/>
    </row>
    <row r="1402" ht="15.75" hidden="1" customHeight="1">
      <c r="A1402" s="410"/>
      <c r="B1402" s="223"/>
      <c r="C1402" s="411"/>
      <c r="D1402" s="412"/>
      <c r="E1402" s="410"/>
      <c r="F1402" s="410"/>
      <c r="G1402" s="223"/>
      <c r="H1402" s="223"/>
      <c r="I1402" s="223"/>
      <c r="J1402" s="223"/>
      <c r="K1402" s="223"/>
    </row>
    <row r="1403" ht="15.75" hidden="1" customHeight="1">
      <c r="A1403" s="410"/>
      <c r="B1403" s="223"/>
      <c r="C1403" s="411"/>
      <c r="D1403" s="412"/>
      <c r="E1403" s="410"/>
      <c r="F1403" s="410"/>
      <c r="G1403" s="223"/>
      <c r="H1403" s="223"/>
      <c r="I1403" s="223"/>
      <c r="J1403" s="223"/>
      <c r="K1403" s="223"/>
    </row>
    <row r="1404" ht="15.75" hidden="1" customHeight="1">
      <c r="A1404" s="410"/>
      <c r="B1404" s="223"/>
      <c r="C1404" s="411"/>
      <c r="D1404" s="412"/>
      <c r="E1404" s="410"/>
      <c r="F1404" s="410"/>
      <c r="G1404" s="223"/>
      <c r="H1404" s="223"/>
      <c r="I1404" s="223"/>
      <c r="J1404" s="223"/>
      <c r="K1404" s="223"/>
    </row>
    <row r="1405" ht="15.75" hidden="1" customHeight="1">
      <c r="A1405" s="410"/>
      <c r="B1405" s="223"/>
      <c r="C1405" s="411"/>
      <c r="D1405" s="412"/>
      <c r="E1405" s="410"/>
      <c r="F1405" s="410"/>
      <c r="G1405" s="223"/>
      <c r="H1405" s="223"/>
      <c r="I1405" s="223"/>
      <c r="J1405" s="223"/>
      <c r="K1405" s="223"/>
    </row>
    <row r="1406" ht="15.75" hidden="1" customHeight="1">
      <c r="A1406" s="410"/>
      <c r="B1406" s="223"/>
      <c r="C1406" s="411"/>
      <c r="D1406" s="412"/>
      <c r="E1406" s="410"/>
      <c r="F1406" s="410"/>
      <c r="G1406" s="223"/>
      <c r="H1406" s="223"/>
      <c r="I1406" s="223"/>
      <c r="J1406" s="223"/>
      <c r="K1406" s="223"/>
    </row>
    <row r="1407" ht="15.75" hidden="1" customHeight="1">
      <c r="A1407" s="410"/>
      <c r="B1407" s="223"/>
      <c r="C1407" s="411"/>
      <c r="D1407" s="412"/>
      <c r="E1407" s="410"/>
      <c r="F1407" s="410"/>
      <c r="G1407" s="223"/>
      <c r="H1407" s="223"/>
      <c r="I1407" s="223"/>
      <c r="J1407" s="223"/>
      <c r="K1407" s="223"/>
    </row>
    <row r="1408" ht="15.75" hidden="1" customHeight="1">
      <c r="A1408" s="410"/>
      <c r="B1408" s="223"/>
      <c r="C1408" s="411"/>
      <c r="D1408" s="412"/>
      <c r="E1408" s="410"/>
      <c r="F1408" s="410"/>
      <c r="G1408" s="223"/>
      <c r="H1408" s="223"/>
      <c r="I1408" s="223"/>
      <c r="J1408" s="223"/>
      <c r="K1408" s="223"/>
    </row>
    <row r="1409" ht="15.75" hidden="1" customHeight="1">
      <c r="A1409" s="410"/>
      <c r="B1409" s="223"/>
      <c r="C1409" s="411"/>
      <c r="D1409" s="412"/>
      <c r="E1409" s="410"/>
      <c r="F1409" s="410"/>
      <c r="G1409" s="223"/>
      <c r="H1409" s="223"/>
      <c r="I1409" s="223"/>
      <c r="J1409" s="223"/>
      <c r="K1409" s="223"/>
    </row>
    <row r="1410" ht="15.75" hidden="1" customHeight="1">
      <c r="A1410" s="410"/>
      <c r="B1410" s="223"/>
      <c r="C1410" s="411"/>
      <c r="D1410" s="412"/>
      <c r="E1410" s="410"/>
      <c r="F1410" s="410"/>
      <c r="G1410" s="223"/>
      <c r="H1410" s="223"/>
      <c r="I1410" s="223"/>
      <c r="J1410" s="223"/>
      <c r="K1410" s="223"/>
    </row>
    <row r="1411" ht="15.75" hidden="1" customHeight="1">
      <c r="A1411" s="410"/>
      <c r="B1411" s="223"/>
      <c r="C1411" s="411"/>
      <c r="D1411" s="412"/>
      <c r="E1411" s="410"/>
      <c r="F1411" s="410"/>
      <c r="G1411" s="223"/>
      <c r="H1411" s="223"/>
      <c r="I1411" s="223"/>
      <c r="J1411" s="223"/>
      <c r="K1411" s="223"/>
    </row>
    <row r="1412" ht="15.75" hidden="1" customHeight="1">
      <c r="A1412" s="410"/>
      <c r="B1412" s="223"/>
      <c r="C1412" s="411"/>
      <c r="D1412" s="412"/>
      <c r="E1412" s="410"/>
      <c r="F1412" s="410"/>
      <c r="G1412" s="223"/>
      <c r="H1412" s="223"/>
      <c r="I1412" s="223"/>
      <c r="J1412" s="223"/>
      <c r="K1412" s="223"/>
    </row>
    <row r="1413" ht="15.75" hidden="1" customHeight="1">
      <c r="A1413" s="410"/>
      <c r="B1413" s="223"/>
      <c r="C1413" s="411"/>
      <c r="D1413" s="412"/>
      <c r="E1413" s="410"/>
      <c r="F1413" s="410"/>
      <c r="G1413" s="223"/>
      <c r="H1413" s="223"/>
      <c r="I1413" s="223"/>
      <c r="J1413" s="223"/>
      <c r="K1413" s="223"/>
    </row>
    <row r="1414" ht="15.75" hidden="1" customHeight="1">
      <c r="A1414" s="410"/>
      <c r="B1414" s="223"/>
      <c r="C1414" s="411"/>
      <c r="D1414" s="412"/>
      <c r="E1414" s="410"/>
      <c r="F1414" s="410"/>
      <c r="G1414" s="223"/>
      <c r="H1414" s="223"/>
      <c r="I1414" s="223"/>
      <c r="J1414" s="223"/>
      <c r="K1414" s="223"/>
    </row>
    <row r="1415" ht="15.75" hidden="1" customHeight="1">
      <c r="A1415" s="410"/>
      <c r="B1415" s="223"/>
      <c r="C1415" s="411"/>
      <c r="D1415" s="412"/>
      <c r="E1415" s="410"/>
      <c r="F1415" s="410"/>
      <c r="G1415" s="223"/>
      <c r="H1415" s="223"/>
      <c r="I1415" s="223"/>
      <c r="J1415" s="223"/>
      <c r="K1415" s="223"/>
    </row>
    <row r="1416" ht="15.75" hidden="1" customHeight="1">
      <c r="A1416" s="410"/>
      <c r="B1416" s="223"/>
      <c r="C1416" s="411"/>
      <c r="D1416" s="412"/>
      <c r="E1416" s="410"/>
      <c r="F1416" s="410"/>
      <c r="G1416" s="223"/>
      <c r="H1416" s="223"/>
      <c r="I1416" s="223"/>
      <c r="J1416" s="223"/>
      <c r="K1416" s="223"/>
    </row>
    <row r="1417" ht="15.75" hidden="1" customHeight="1">
      <c r="A1417" s="410"/>
      <c r="B1417" s="223"/>
      <c r="C1417" s="411"/>
      <c r="D1417" s="412"/>
      <c r="E1417" s="410"/>
      <c r="F1417" s="410"/>
      <c r="G1417" s="223"/>
      <c r="H1417" s="223"/>
      <c r="I1417" s="223"/>
      <c r="J1417" s="223"/>
      <c r="K1417" s="223"/>
    </row>
    <row r="1418" ht="15.75" hidden="1" customHeight="1">
      <c r="A1418" s="410"/>
      <c r="B1418" s="223"/>
      <c r="C1418" s="411"/>
      <c r="D1418" s="412"/>
      <c r="E1418" s="410"/>
      <c r="F1418" s="410"/>
      <c r="G1418" s="223"/>
      <c r="H1418" s="223"/>
      <c r="I1418" s="223"/>
      <c r="J1418" s="223"/>
      <c r="K1418" s="223"/>
    </row>
    <row r="1419" ht="15.75" hidden="1" customHeight="1">
      <c r="A1419" s="410"/>
      <c r="B1419" s="223"/>
      <c r="C1419" s="411"/>
      <c r="D1419" s="412"/>
      <c r="E1419" s="410"/>
      <c r="F1419" s="410"/>
      <c r="G1419" s="223"/>
      <c r="H1419" s="223"/>
      <c r="I1419" s="223"/>
      <c r="J1419" s="223"/>
      <c r="K1419" s="223"/>
    </row>
    <row r="1420" ht="15.75" hidden="1" customHeight="1">
      <c r="A1420" s="410"/>
      <c r="B1420" s="223"/>
      <c r="C1420" s="411"/>
      <c r="D1420" s="412"/>
      <c r="E1420" s="410"/>
      <c r="F1420" s="410"/>
      <c r="G1420" s="223"/>
      <c r="H1420" s="223"/>
      <c r="I1420" s="223"/>
      <c r="J1420" s="223"/>
      <c r="K1420" s="223"/>
    </row>
    <row r="1421" ht="15.75" hidden="1" customHeight="1">
      <c r="A1421" s="410"/>
      <c r="B1421" s="223"/>
      <c r="C1421" s="411"/>
      <c r="D1421" s="412"/>
      <c r="E1421" s="410"/>
      <c r="F1421" s="410"/>
      <c r="G1421" s="223"/>
      <c r="H1421" s="223"/>
      <c r="I1421" s="223"/>
      <c r="J1421" s="223"/>
      <c r="K1421" s="223"/>
    </row>
    <row r="1422" ht="15.75" hidden="1" customHeight="1">
      <c r="A1422" s="410"/>
      <c r="B1422" s="223"/>
      <c r="C1422" s="411"/>
      <c r="D1422" s="412"/>
      <c r="E1422" s="410"/>
      <c r="F1422" s="410"/>
      <c r="G1422" s="223"/>
      <c r="H1422" s="223"/>
      <c r="I1422" s="223"/>
      <c r="J1422" s="223"/>
      <c r="K1422" s="223"/>
    </row>
    <row r="1423" ht="15.75" hidden="1" customHeight="1">
      <c r="A1423" s="410"/>
      <c r="B1423" s="223"/>
      <c r="C1423" s="411"/>
      <c r="D1423" s="412"/>
      <c r="E1423" s="410"/>
      <c r="F1423" s="410"/>
      <c r="G1423" s="223"/>
      <c r="H1423" s="223"/>
      <c r="I1423" s="223"/>
      <c r="J1423" s="223"/>
      <c r="K1423" s="223"/>
    </row>
    <row r="1424" ht="15.75" hidden="1" customHeight="1">
      <c r="A1424" s="410"/>
      <c r="B1424" s="223"/>
      <c r="C1424" s="411"/>
      <c r="D1424" s="412"/>
      <c r="E1424" s="410"/>
      <c r="F1424" s="410"/>
      <c r="G1424" s="223"/>
      <c r="H1424" s="223"/>
      <c r="I1424" s="223"/>
      <c r="J1424" s="223"/>
      <c r="K1424" s="223"/>
    </row>
    <row r="1425" ht="15.75" hidden="1" customHeight="1">
      <c r="A1425" s="410"/>
      <c r="B1425" s="223"/>
      <c r="C1425" s="411"/>
      <c r="D1425" s="412"/>
      <c r="E1425" s="410"/>
      <c r="F1425" s="410"/>
      <c r="G1425" s="223"/>
      <c r="H1425" s="223"/>
      <c r="I1425" s="223"/>
      <c r="J1425" s="223"/>
      <c r="K1425" s="223"/>
    </row>
    <row r="1426" ht="15.75" hidden="1" customHeight="1">
      <c r="A1426" s="410"/>
      <c r="B1426" s="223"/>
      <c r="C1426" s="411"/>
      <c r="D1426" s="412"/>
      <c r="E1426" s="410"/>
      <c r="F1426" s="410"/>
      <c r="G1426" s="223"/>
      <c r="H1426" s="223"/>
      <c r="I1426" s="223"/>
      <c r="J1426" s="223"/>
      <c r="K1426" s="223"/>
    </row>
    <row r="1427" ht="15.75" hidden="1" customHeight="1">
      <c r="A1427" s="410"/>
      <c r="B1427" s="223"/>
      <c r="C1427" s="411"/>
      <c r="D1427" s="412"/>
      <c r="E1427" s="410"/>
      <c r="F1427" s="410"/>
      <c r="G1427" s="223"/>
      <c r="H1427" s="223"/>
      <c r="I1427" s="223"/>
      <c r="J1427" s="223"/>
      <c r="K1427" s="223"/>
    </row>
    <row r="1428" ht="15.75" hidden="1" customHeight="1">
      <c r="A1428" s="410"/>
      <c r="B1428" s="223"/>
      <c r="C1428" s="411"/>
      <c r="D1428" s="412"/>
      <c r="E1428" s="410"/>
      <c r="F1428" s="410"/>
      <c r="G1428" s="223"/>
      <c r="H1428" s="223"/>
      <c r="I1428" s="223"/>
      <c r="J1428" s="223"/>
      <c r="K1428" s="223"/>
    </row>
    <row r="1429" ht="15.75" hidden="1" customHeight="1">
      <c r="A1429" s="410"/>
      <c r="B1429" s="223"/>
      <c r="C1429" s="411"/>
      <c r="D1429" s="412"/>
      <c r="E1429" s="410"/>
      <c r="F1429" s="410"/>
      <c r="G1429" s="223"/>
      <c r="H1429" s="223"/>
      <c r="I1429" s="223"/>
      <c r="J1429" s="223"/>
      <c r="K1429" s="223"/>
    </row>
    <row r="1430" ht="15.75" hidden="1" customHeight="1">
      <c r="A1430" s="410"/>
      <c r="B1430" s="223"/>
      <c r="C1430" s="411"/>
      <c r="D1430" s="412"/>
      <c r="E1430" s="410"/>
      <c r="F1430" s="410"/>
      <c r="G1430" s="223"/>
      <c r="H1430" s="223"/>
      <c r="I1430" s="223"/>
      <c r="J1430" s="223"/>
      <c r="K1430" s="223"/>
    </row>
    <row r="1431" ht="15.75" hidden="1" customHeight="1">
      <c r="A1431" s="410"/>
      <c r="B1431" s="223"/>
      <c r="C1431" s="411"/>
      <c r="D1431" s="412"/>
      <c r="E1431" s="410"/>
      <c r="F1431" s="410"/>
      <c r="G1431" s="223"/>
      <c r="H1431" s="223"/>
      <c r="I1431" s="223"/>
      <c r="J1431" s="223"/>
      <c r="K1431" s="223"/>
    </row>
    <row r="1432" ht="15.75" hidden="1" customHeight="1">
      <c r="A1432" s="410"/>
      <c r="B1432" s="223"/>
      <c r="C1432" s="411"/>
      <c r="D1432" s="412"/>
      <c r="E1432" s="410"/>
      <c r="F1432" s="410"/>
      <c r="G1432" s="223"/>
      <c r="H1432" s="223"/>
      <c r="I1432" s="223"/>
      <c r="J1432" s="223"/>
      <c r="K1432" s="223"/>
    </row>
    <row r="1433" ht="15.75" hidden="1" customHeight="1">
      <c r="A1433" s="410"/>
      <c r="B1433" s="223"/>
      <c r="C1433" s="411"/>
      <c r="D1433" s="412"/>
      <c r="E1433" s="410"/>
      <c r="F1433" s="410"/>
      <c r="G1433" s="223"/>
      <c r="H1433" s="223"/>
      <c r="I1433" s="223"/>
      <c r="J1433" s="223"/>
      <c r="K1433" s="223"/>
    </row>
    <row r="1434" ht="15.75" hidden="1" customHeight="1">
      <c r="A1434" s="410"/>
      <c r="B1434" s="223"/>
      <c r="C1434" s="411"/>
      <c r="D1434" s="412"/>
      <c r="E1434" s="410"/>
      <c r="F1434" s="410"/>
      <c r="G1434" s="223"/>
      <c r="H1434" s="223"/>
      <c r="I1434" s="223"/>
      <c r="J1434" s="223"/>
      <c r="K1434" s="223"/>
    </row>
    <row r="1435" ht="15.75" hidden="1" customHeight="1">
      <c r="A1435" s="410"/>
      <c r="B1435" s="223"/>
      <c r="C1435" s="411"/>
      <c r="D1435" s="412"/>
      <c r="E1435" s="410"/>
      <c r="F1435" s="410"/>
      <c r="G1435" s="223"/>
      <c r="H1435" s="223"/>
      <c r="I1435" s="223"/>
      <c r="J1435" s="223"/>
      <c r="K1435" s="223"/>
    </row>
    <row r="1436" ht="15.75" hidden="1" customHeight="1">
      <c r="A1436" s="410"/>
      <c r="B1436" s="223"/>
      <c r="C1436" s="411"/>
      <c r="D1436" s="412"/>
      <c r="E1436" s="410"/>
      <c r="F1436" s="410"/>
      <c r="G1436" s="223"/>
      <c r="H1436" s="223"/>
      <c r="I1436" s="223"/>
      <c r="J1436" s="223"/>
      <c r="K1436" s="223"/>
    </row>
    <row r="1437" ht="15.75" hidden="1" customHeight="1">
      <c r="A1437" s="410"/>
      <c r="B1437" s="223"/>
      <c r="C1437" s="411"/>
      <c r="D1437" s="412"/>
      <c r="E1437" s="410"/>
      <c r="F1437" s="410"/>
      <c r="G1437" s="223"/>
      <c r="H1437" s="223"/>
      <c r="I1437" s="223"/>
      <c r="J1437" s="223"/>
      <c r="K1437" s="223"/>
    </row>
    <row r="1438" ht="15.75" hidden="1" customHeight="1">
      <c r="A1438" s="410"/>
      <c r="B1438" s="223"/>
      <c r="C1438" s="411"/>
      <c r="D1438" s="412"/>
      <c r="E1438" s="410"/>
      <c r="F1438" s="410"/>
      <c r="G1438" s="223"/>
      <c r="H1438" s="223"/>
      <c r="I1438" s="223"/>
      <c r="J1438" s="223"/>
      <c r="K1438" s="223"/>
    </row>
    <row r="1439" ht="15.75" hidden="1" customHeight="1">
      <c r="A1439" s="410"/>
      <c r="B1439" s="223"/>
      <c r="C1439" s="411"/>
      <c r="D1439" s="412"/>
      <c r="E1439" s="410"/>
      <c r="F1439" s="410"/>
      <c r="G1439" s="223"/>
      <c r="H1439" s="223"/>
      <c r="I1439" s="223"/>
      <c r="J1439" s="223"/>
      <c r="K1439" s="223"/>
    </row>
    <row r="1440" ht="15.75" hidden="1" customHeight="1">
      <c r="A1440" s="410"/>
      <c r="B1440" s="223"/>
      <c r="C1440" s="411"/>
      <c r="D1440" s="412"/>
      <c r="E1440" s="410"/>
      <c r="F1440" s="410"/>
      <c r="G1440" s="223"/>
      <c r="H1440" s="223"/>
      <c r="I1440" s="223"/>
      <c r="J1440" s="223"/>
      <c r="K1440" s="223"/>
    </row>
    <row r="1441" ht="15.75" hidden="1" customHeight="1">
      <c r="A1441" s="410"/>
      <c r="B1441" s="223"/>
      <c r="C1441" s="411"/>
      <c r="D1441" s="412"/>
      <c r="E1441" s="410"/>
      <c r="F1441" s="410"/>
      <c r="G1441" s="223"/>
      <c r="H1441" s="223"/>
      <c r="I1441" s="223"/>
      <c r="J1441" s="223"/>
      <c r="K1441" s="223"/>
    </row>
    <row r="1442" ht="15.75" hidden="1" customHeight="1">
      <c r="A1442" s="410"/>
      <c r="B1442" s="223"/>
      <c r="C1442" s="411"/>
      <c r="D1442" s="412"/>
      <c r="E1442" s="410"/>
      <c r="F1442" s="410"/>
      <c r="G1442" s="223"/>
      <c r="H1442" s="223"/>
      <c r="I1442" s="223"/>
      <c r="J1442" s="223"/>
      <c r="K1442" s="223"/>
    </row>
    <row r="1443" ht="15.75" hidden="1" customHeight="1">
      <c r="A1443" s="410"/>
      <c r="B1443" s="223"/>
      <c r="C1443" s="411"/>
      <c r="D1443" s="412"/>
      <c r="E1443" s="410"/>
      <c r="F1443" s="410"/>
      <c r="G1443" s="223"/>
      <c r="H1443" s="223"/>
      <c r="I1443" s="223"/>
      <c r="J1443" s="223"/>
      <c r="K1443" s="223"/>
    </row>
    <row r="1444" ht="15.75" hidden="1" customHeight="1">
      <c r="A1444" s="410"/>
      <c r="B1444" s="223"/>
      <c r="C1444" s="411"/>
      <c r="D1444" s="412"/>
      <c r="E1444" s="410"/>
      <c r="F1444" s="410"/>
      <c r="G1444" s="223"/>
      <c r="H1444" s="223"/>
      <c r="I1444" s="223"/>
      <c r="J1444" s="223"/>
      <c r="K1444" s="223"/>
    </row>
    <row r="1445" ht="15.75" hidden="1" customHeight="1">
      <c r="A1445" s="410"/>
      <c r="B1445" s="223"/>
      <c r="C1445" s="411"/>
      <c r="D1445" s="412"/>
      <c r="E1445" s="410"/>
      <c r="F1445" s="410"/>
      <c r="G1445" s="223"/>
      <c r="H1445" s="223"/>
      <c r="I1445" s="223"/>
      <c r="J1445" s="223"/>
      <c r="K1445" s="223"/>
    </row>
    <row r="1446" ht="15.75" hidden="1" customHeight="1">
      <c r="A1446" s="410"/>
      <c r="B1446" s="223"/>
      <c r="C1446" s="411"/>
      <c r="D1446" s="412"/>
      <c r="E1446" s="410"/>
      <c r="F1446" s="410"/>
      <c r="G1446" s="223"/>
      <c r="H1446" s="223"/>
      <c r="I1446" s="223"/>
      <c r="J1446" s="223"/>
      <c r="K1446" s="223"/>
    </row>
    <row r="1447" ht="15.75" hidden="1" customHeight="1">
      <c r="A1447" s="410"/>
      <c r="B1447" s="223"/>
      <c r="C1447" s="411"/>
      <c r="D1447" s="412"/>
      <c r="E1447" s="410"/>
      <c r="F1447" s="410"/>
      <c r="G1447" s="223"/>
      <c r="H1447" s="223"/>
      <c r="I1447" s="223"/>
      <c r="J1447" s="223"/>
      <c r="K1447" s="223"/>
    </row>
    <row r="1448" ht="15.75" hidden="1" customHeight="1">
      <c r="A1448" s="410"/>
      <c r="B1448" s="223"/>
      <c r="C1448" s="411"/>
      <c r="D1448" s="412"/>
      <c r="E1448" s="410"/>
      <c r="F1448" s="410"/>
      <c r="G1448" s="223"/>
      <c r="H1448" s="223"/>
      <c r="I1448" s="223"/>
      <c r="J1448" s="223"/>
      <c r="K1448" s="223"/>
    </row>
    <row r="1449" ht="15.75" hidden="1" customHeight="1">
      <c r="A1449" s="410"/>
      <c r="B1449" s="223"/>
      <c r="C1449" s="411"/>
      <c r="D1449" s="412"/>
      <c r="E1449" s="410"/>
      <c r="F1449" s="410"/>
      <c r="G1449" s="223"/>
      <c r="H1449" s="223"/>
      <c r="I1449" s="223"/>
      <c r="J1449" s="223"/>
      <c r="K1449" s="223"/>
    </row>
    <row r="1450" ht="15.75" hidden="1" customHeight="1">
      <c r="A1450" s="410"/>
      <c r="B1450" s="223"/>
      <c r="C1450" s="411"/>
      <c r="D1450" s="412"/>
      <c r="E1450" s="410"/>
      <c r="F1450" s="410"/>
      <c r="G1450" s="223"/>
      <c r="H1450" s="223"/>
      <c r="I1450" s="223"/>
      <c r="J1450" s="223"/>
      <c r="K1450" s="223"/>
    </row>
    <row r="1451" ht="15.75" hidden="1" customHeight="1">
      <c r="A1451" s="410"/>
      <c r="B1451" s="223"/>
      <c r="C1451" s="411"/>
      <c r="D1451" s="412"/>
      <c r="E1451" s="410"/>
      <c r="F1451" s="410"/>
      <c r="G1451" s="223"/>
      <c r="H1451" s="223"/>
      <c r="I1451" s="223"/>
      <c r="J1451" s="223"/>
      <c r="K1451" s="223"/>
    </row>
    <row r="1452" ht="15.75" hidden="1" customHeight="1">
      <c r="A1452" s="410"/>
      <c r="B1452" s="223"/>
      <c r="C1452" s="411"/>
      <c r="D1452" s="412"/>
      <c r="E1452" s="410"/>
      <c r="F1452" s="410"/>
      <c r="G1452" s="223"/>
      <c r="H1452" s="223"/>
      <c r="I1452" s="223"/>
      <c r="J1452" s="223"/>
      <c r="K1452" s="223"/>
    </row>
    <row r="1453" ht="15.75" hidden="1" customHeight="1">
      <c r="A1453" s="410"/>
      <c r="B1453" s="223"/>
      <c r="C1453" s="411"/>
      <c r="D1453" s="412"/>
      <c r="E1453" s="410"/>
      <c r="F1453" s="410"/>
      <c r="G1453" s="223"/>
      <c r="H1453" s="223"/>
      <c r="I1453" s="223"/>
      <c r="J1453" s="223"/>
      <c r="K1453" s="223"/>
    </row>
    <row r="1454" ht="15.75" hidden="1" customHeight="1">
      <c r="A1454" s="410"/>
      <c r="B1454" s="223"/>
      <c r="C1454" s="411"/>
      <c r="D1454" s="412"/>
      <c r="E1454" s="410"/>
      <c r="F1454" s="410"/>
      <c r="G1454" s="223"/>
      <c r="H1454" s="223"/>
      <c r="I1454" s="223"/>
      <c r="J1454" s="223"/>
      <c r="K1454" s="223"/>
    </row>
    <row r="1455" ht="15.75" hidden="1" customHeight="1">
      <c r="A1455" s="410"/>
      <c r="B1455" s="223"/>
      <c r="C1455" s="411"/>
      <c r="D1455" s="412"/>
      <c r="E1455" s="410"/>
      <c r="F1455" s="410"/>
      <c r="G1455" s="223"/>
      <c r="H1455" s="223"/>
      <c r="I1455" s="223"/>
      <c r="J1455" s="223"/>
      <c r="K1455" s="223"/>
    </row>
    <row r="1456" ht="15.75" hidden="1" customHeight="1">
      <c r="A1456" s="410"/>
      <c r="B1456" s="223"/>
      <c r="C1456" s="411"/>
      <c r="D1456" s="412"/>
      <c r="E1456" s="410"/>
      <c r="F1456" s="410"/>
      <c r="G1456" s="223"/>
      <c r="H1456" s="223"/>
      <c r="I1456" s="223"/>
      <c r="J1456" s="223"/>
      <c r="K1456" s="223"/>
    </row>
    <row r="1457" ht="15.75" hidden="1" customHeight="1">
      <c r="A1457" s="410"/>
      <c r="B1457" s="223"/>
      <c r="C1457" s="411"/>
      <c r="D1457" s="412"/>
      <c r="E1457" s="410"/>
      <c r="F1457" s="410"/>
      <c r="G1457" s="223"/>
      <c r="H1457" s="223"/>
      <c r="I1457" s="223"/>
      <c r="J1457" s="223"/>
      <c r="K1457" s="223"/>
    </row>
    <row r="1458" ht="15.75" hidden="1" customHeight="1">
      <c r="A1458" s="410"/>
      <c r="B1458" s="223"/>
      <c r="C1458" s="411"/>
      <c r="D1458" s="412"/>
      <c r="E1458" s="410"/>
      <c r="F1458" s="410"/>
      <c r="G1458" s="223"/>
      <c r="H1458" s="223"/>
      <c r="I1458" s="223"/>
      <c r="J1458" s="223"/>
      <c r="K1458" s="223"/>
    </row>
    <row r="1459" ht="15.75" hidden="1" customHeight="1">
      <c r="A1459" s="410"/>
      <c r="B1459" s="223"/>
      <c r="C1459" s="411"/>
      <c r="D1459" s="412"/>
      <c r="E1459" s="410"/>
      <c r="F1459" s="410"/>
      <c r="G1459" s="223"/>
      <c r="H1459" s="223"/>
      <c r="I1459" s="223"/>
      <c r="J1459" s="223"/>
      <c r="K1459" s="223"/>
    </row>
    <row r="1460" ht="15.75" hidden="1" customHeight="1">
      <c r="A1460" s="410"/>
      <c r="B1460" s="223"/>
      <c r="C1460" s="411"/>
      <c r="D1460" s="412"/>
      <c r="E1460" s="410"/>
      <c r="F1460" s="410"/>
      <c r="G1460" s="223"/>
      <c r="H1460" s="223"/>
      <c r="I1460" s="223"/>
      <c r="J1460" s="223"/>
      <c r="K1460" s="223"/>
    </row>
    <row r="1461" ht="15.75" hidden="1" customHeight="1">
      <c r="A1461" s="410"/>
      <c r="B1461" s="223"/>
      <c r="C1461" s="411"/>
      <c r="D1461" s="412"/>
      <c r="E1461" s="410"/>
      <c r="F1461" s="410"/>
      <c r="G1461" s="223"/>
      <c r="H1461" s="223"/>
      <c r="I1461" s="223"/>
      <c r="J1461" s="223"/>
      <c r="K1461" s="223"/>
    </row>
    <row r="1462" ht="15.75" hidden="1" customHeight="1">
      <c r="A1462" s="410"/>
      <c r="B1462" s="223"/>
      <c r="C1462" s="411"/>
      <c r="D1462" s="412"/>
      <c r="E1462" s="410"/>
      <c r="F1462" s="410"/>
      <c r="G1462" s="223"/>
      <c r="H1462" s="223"/>
      <c r="I1462" s="223"/>
      <c r="J1462" s="223"/>
      <c r="K1462" s="223"/>
    </row>
    <row r="1463" ht="15.75" hidden="1" customHeight="1">
      <c r="A1463" s="410"/>
      <c r="B1463" s="223"/>
      <c r="C1463" s="411"/>
      <c r="D1463" s="412"/>
      <c r="E1463" s="410"/>
      <c r="F1463" s="410"/>
      <c r="G1463" s="223"/>
      <c r="H1463" s="223"/>
      <c r="I1463" s="223"/>
      <c r="J1463" s="223"/>
      <c r="K1463" s="223"/>
    </row>
    <row r="1464" ht="15.75" hidden="1" customHeight="1">
      <c r="A1464" s="410"/>
      <c r="B1464" s="223"/>
      <c r="C1464" s="411"/>
      <c r="D1464" s="412"/>
      <c r="E1464" s="410"/>
      <c r="F1464" s="410"/>
      <c r="G1464" s="223"/>
      <c r="H1464" s="223"/>
      <c r="I1464" s="223"/>
      <c r="J1464" s="223"/>
      <c r="K1464" s="223"/>
    </row>
    <row r="1465" ht="15.75" hidden="1" customHeight="1">
      <c r="A1465" s="410"/>
      <c r="B1465" s="223"/>
      <c r="C1465" s="411"/>
      <c r="D1465" s="412"/>
      <c r="E1465" s="410"/>
      <c r="F1465" s="410"/>
      <c r="G1465" s="223"/>
      <c r="H1465" s="223"/>
      <c r="I1465" s="223"/>
      <c r="J1465" s="223"/>
      <c r="K1465" s="223"/>
    </row>
    <row r="1466" ht="15.75" hidden="1" customHeight="1">
      <c r="A1466" s="410"/>
      <c r="B1466" s="223"/>
      <c r="C1466" s="411"/>
      <c r="D1466" s="412"/>
      <c r="E1466" s="410"/>
      <c r="F1466" s="410"/>
      <c r="G1466" s="223"/>
      <c r="H1466" s="223"/>
      <c r="I1466" s="223"/>
      <c r="J1466" s="223"/>
      <c r="K1466" s="223"/>
    </row>
    <row r="1467" ht="15.75" hidden="1" customHeight="1">
      <c r="A1467" s="410"/>
      <c r="B1467" s="223"/>
      <c r="C1467" s="411"/>
      <c r="D1467" s="412"/>
      <c r="E1467" s="410"/>
      <c r="F1467" s="410"/>
      <c r="G1467" s="223"/>
      <c r="H1467" s="223"/>
      <c r="I1467" s="223"/>
      <c r="J1467" s="223"/>
      <c r="K1467" s="223"/>
    </row>
    <row r="1468" ht="15.75" hidden="1" customHeight="1">
      <c r="A1468" s="410"/>
      <c r="B1468" s="223"/>
      <c r="C1468" s="411"/>
      <c r="D1468" s="412"/>
      <c r="E1468" s="410"/>
      <c r="F1468" s="410"/>
      <c r="G1468" s="223"/>
      <c r="H1468" s="223"/>
      <c r="I1468" s="223"/>
      <c r="J1468" s="223"/>
      <c r="K1468" s="223"/>
    </row>
    <row r="1469" ht="15.75" hidden="1" customHeight="1">
      <c r="A1469" s="410"/>
      <c r="B1469" s="223"/>
      <c r="C1469" s="411"/>
      <c r="D1469" s="412"/>
      <c r="E1469" s="410"/>
      <c r="F1469" s="410"/>
      <c r="G1469" s="223"/>
      <c r="H1469" s="223"/>
      <c r="I1469" s="223"/>
      <c r="J1469" s="223"/>
      <c r="K1469" s="223"/>
    </row>
    <row r="1470" ht="15.75" hidden="1" customHeight="1">
      <c r="A1470" s="410"/>
      <c r="B1470" s="223"/>
      <c r="C1470" s="411"/>
      <c r="D1470" s="412"/>
      <c r="E1470" s="410"/>
      <c r="F1470" s="410"/>
      <c r="G1470" s="223"/>
      <c r="H1470" s="223"/>
      <c r="I1470" s="223"/>
      <c r="J1470" s="223"/>
      <c r="K1470" s="223"/>
    </row>
    <row r="1471" ht="15.75" hidden="1" customHeight="1">
      <c r="A1471" s="410"/>
      <c r="B1471" s="223"/>
      <c r="C1471" s="411"/>
      <c r="D1471" s="412"/>
      <c r="E1471" s="410"/>
      <c r="F1471" s="410"/>
      <c r="G1471" s="223"/>
      <c r="H1471" s="223"/>
      <c r="I1471" s="223"/>
      <c r="J1471" s="223"/>
      <c r="K1471" s="223"/>
    </row>
    <row r="1472" ht="15.75" hidden="1" customHeight="1">
      <c r="A1472" s="410"/>
      <c r="B1472" s="223"/>
      <c r="C1472" s="411"/>
      <c r="D1472" s="412"/>
      <c r="E1472" s="410"/>
      <c r="F1472" s="410"/>
      <c r="G1472" s="223"/>
      <c r="H1472" s="223"/>
      <c r="I1472" s="223"/>
      <c r="J1472" s="223"/>
      <c r="K1472" s="223"/>
    </row>
    <row r="1473" ht="15.75" hidden="1" customHeight="1">
      <c r="A1473" s="410"/>
      <c r="B1473" s="223"/>
      <c r="C1473" s="411"/>
      <c r="D1473" s="412"/>
      <c r="E1473" s="410"/>
      <c r="F1473" s="410"/>
      <c r="G1473" s="223"/>
      <c r="H1473" s="223"/>
      <c r="I1473" s="223"/>
      <c r="J1473" s="223"/>
      <c r="K1473" s="223"/>
    </row>
    <row r="1474" ht="15.75" hidden="1" customHeight="1">
      <c r="A1474" s="410"/>
      <c r="B1474" s="223"/>
      <c r="C1474" s="411"/>
      <c r="D1474" s="412"/>
      <c r="E1474" s="410"/>
      <c r="F1474" s="410"/>
      <c r="G1474" s="223"/>
      <c r="H1474" s="223"/>
      <c r="I1474" s="223"/>
      <c r="J1474" s="223"/>
      <c r="K1474" s="223"/>
    </row>
    <row r="1475" ht="15.75" hidden="1" customHeight="1">
      <c r="A1475" s="410"/>
      <c r="B1475" s="223"/>
      <c r="C1475" s="411"/>
      <c r="D1475" s="412"/>
      <c r="E1475" s="410"/>
      <c r="F1475" s="410"/>
      <c r="G1475" s="223"/>
      <c r="H1475" s="223"/>
      <c r="I1475" s="223"/>
      <c r="J1475" s="223"/>
      <c r="K1475" s="223"/>
    </row>
    <row r="1476" ht="15.75" hidden="1" customHeight="1">
      <c r="A1476" s="410"/>
      <c r="B1476" s="223"/>
      <c r="C1476" s="411"/>
      <c r="D1476" s="412"/>
      <c r="E1476" s="410"/>
      <c r="F1476" s="410"/>
      <c r="G1476" s="223"/>
      <c r="H1476" s="223"/>
      <c r="I1476" s="223"/>
      <c r="J1476" s="223"/>
      <c r="K1476" s="223"/>
    </row>
    <row r="1477" ht="15.75" hidden="1" customHeight="1">
      <c r="A1477" s="410"/>
      <c r="B1477" s="223"/>
      <c r="C1477" s="411"/>
      <c r="D1477" s="412"/>
      <c r="E1477" s="410"/>
      <c r="F1477" s="410"/>
      <c r="G1477" s="223"/>
      <c r="H1477" s="223"/>
      <c r="I1477" s="223"/>
      <c r="J1477" s="223"/>
      <c r="K1477" s="223"/>
    </row>
    <row r="1478" ht="15.75" hidden="1" customHeight="1">
      <c r="A1478" s="410"/>
      <c r="B1478" s="223"/>
      <c r="C1478" s="411"/>
      <c r="D1478" s="412"/>
      <c r="E1478" s="410"/>
      <c r="F1478" s="410"/>
      <c r="G1478" s="223"/>
      <c r="H1478" s="223"/>
      <c r="I1478" s="223"/>
      <c r="J1478" s="223"/>
      <c r="K1478" s="223"/>
    </row>
    <row r="1479" ht="15.75" hidden="1" customHeight="1">
      <c r="A1479" s="410"/>
      <c r="B1479" s="223"/>
      <c r="C1479" s="411"/>
      <c r="D1479" s="412"/>
      <c r="E1479" s="410"/>
      <c r="F1479" s="410"/>
      <c r="G1479" s="223"/>
      <c r="H1479" s="223"/>
      <c r="I1479" s="223"/>
      <c r="J1479" s="223"/>
      <c r="K1479" s="223"/>
    </row>
    <row r="1480" ht="15.75" hidden="1" customHeight="1">
      <c r="A1480" s="410"/>
      <c r="B1480" s="223"/>
      <c r="C1480" s="411"/>
      <c r="D1480" s="412"/>
      <c r="E1480" s="410"/>
      <c r="F1480" s="410"/>
      <c r="G1480" s="223"/>
      <c r="H1480" s="223"/>
      <c r="I1480" s="223"/>
      <c r="J1480" s="223"/>
      <c r="K1480" s="223"/>
    </row>
    <row r="1481" ht="15.75" hidden="1" customHeight="1">
      <c r="A1481" s="410"/>
      <c r="B1481" s="223"/>
      <c r="C1481" s="411"/>
      <c r="D1481" s="412"/>
      <c r="E1481" s="410"/>
      <c r="F1481" s="410"/>
      <c r="G1481" s="223"/>
      <c r="H1481" s="223"/>
      <c r="I1481" s="223"/>
      <c r="J1481" s="223"/>
      <c r="K1481" s="223"/>
    </row>
    <row r="1482" ht="15.75" hidden="1" customHeight="1">
      <c r="A1482" s="410"/>
      <c r="B1482" s="223"/>
      <c r="C1482" s="411"/>
      <c r="D1482" s="412"/>
      <c r="E1482" s="410"/>
      <c r="F1482" s="410"/>
      <c r="G1482" s="223"/>
      <c r="H1482" s="223"/>
      <c r="I1482" s="223"/>
      <c r="J1482" s="223"/>
      <c r="K1482" s="223"/>
    </row>
    <row r="1483" ht="15.75" hidden="1" customHeight="1">
      <c r="A1483" s="410"/>
      <c r="B1483" s="223"/>
      <c r="C1483" s="411"/>
      <c r="D1483" s="412"/>
      <c r="E1483" s="410"/>
      <c r="F1483" s="410"/>
      <c r="G1483" s="223"/>
      <c r="H1483" s="223"/>
      <c r="I1483" s="223"/>
      <c r="J1483" s="223"/>
      <c r="K1483" s="223"/>
    </row>
    <row r="1484" ht="15.75" hidden="1" customHeight="1">
      <c r="A1484" s="410"/>
      <c r="B1484" s="223"/>
      <c r="C1484" s="411"/>
      <c r="D1484" s="412"/>
      <c r="E1484" s="410"/>
      <c r="F1484" s="410"/>
      <c r="G1484" s="223"/>
      <c r="H1484" s="223"/>
      <c r="I1484" s="223"/>
      <c r="J1484" s="223"/>
      <c r="K1484" s="223"/>
    </row>
    <row r="1485" ht="15.75" hidden="1" customHeight="1">
      <c r="A1485" s="410"/>
      <c r="B1485" s="223"/>
      <c r="C1485" s="411"/>
      <c r="D1485" s="412"/>
      <c r="E1485" s="410"/>
      <c r="F1485" s="410"/>
      <c r="G1485" s="223"/>
      <c r="H1485" s="223"/>
      <c r="I1485" s="223"/>
      <c r="J1485" s="223"/>
      <c r="K1485" s="223"/>
    </row>
    <row r="1486" ht="15.75" hidden="1" customHeight="1">
      <c r="A1486" s="410"/>
      <c r="B1486" s="223"/>
      <c r="C1486" s="411"/>
      <c r="D1486" s="412"/>
      <c r="E1486" s="410"/>
      <c r="F1486" s="410"/>
      <c r="G1486" s="223"/>
      <c r="H1486" s="223"/>
      <c r="I1486" s="223"/>
      <c r="J1486" s="223"/>
      <c r="K1486" s="223"/>
    </row>
    <row r="1487" ht="15.75" hidden="1" customHeight="1">
      <c r="A1487" s="410"/>
      <c r="B1487" s="223"/>
      <c r="C1487" s="411"/>
      <c r="D1487" s="412"/>
      <c r="E1487" s="410"/>
      <c r="F1487" s="410"/>
      <c r="G1487" s="223"/>
      <c r="H1487" s="223"/>
      <c r="I1487" s="223"/>
      <c r="J1487" s="223"/>
      <c r="K1487" s="223"/>
    </row>
    <row r="1488" ht="15.75" hidden="1" customHeight="1">
      <c r="A1488" s="410"/>
      <c r="B1488" s="223"/>
      <c r="C1488" s="411"/>
      <c r="D1488" s="412"/>
      <c r="E1488" s="410"/>
      <c r="F1488" s="410"/>
      <c r="G1488" s="223"/>
      <c r="H1488" s="223"/>
      <c r="I1488" s="223"/>
      <c r="J1488" s="223"/>
      <c r="K1488" s="223"/>
    </row>
    <row r="1489" ht="15.75" hidden="1" customHeight="1">
      <c r="A1489" s="410"/>
      <c r="B1489" s="223"/>
      <c r="C1489" s="411"/>
      <c r="D1489" s="412"/>
      <c r="E1489" s="410"/>
      <c r="F1489" s="410"/>
      <c r="G1489" s="223"/>
      <c r="H1489" s="223"/>
      <c r="I1489" s="223"/>
      <c r="J1489" s="223"/>
      <c r="K1489" s="223"/>
    </row>
    <row r="1490" ht="15.75" hidden="1" customHeight="1">
      <c r="A1490" s="410"/>
      <c r="B1490" s="223"/>
      <c r="C1490" s="411"/>
      <c r="D1490" s="412"/>
      <c r="E1490" s="410"/>
      <c r="F1490" s="410"/>
      <c r="G1490" s="223"/>
      <c r="H1490" s="223"/>
      <c r="I1490" s="223"/>
      <c r="J1490" s="223"/>
      <c r="K1490" s="223"/>
    </row>
    <row r="1491" ht="15.75" hidden="1" customHeight="1">
      <c r="A1491" s="410"/>
      <c r="B1491" s="223"/>
      <c r="C1491" s="411"/>
      <c r="D1491" s="412"/>
      <c r="E1491" s="410"/>
      <c r="F1491" s="410"/>
      <c r="G1491" s="223"/>
      <c r="H1491" s="223"/>
      <c r="I1491" s="223"/>
      <c r="J1491" s="223"/>
      <c r="K1491" s="223"/>
    </row>
    <row r="1492" ht="15.75" hidden="1" customHeight="1">
      <c r="A1492" s="410"/>
      <c r="B1492" s="223"/>
      <c r="C1492" s="411"/>
      <c r="D1492" s="412"/>
      <c r="E1492" s="410"/>
      <c r="F1492" s="410"/>
      <c r="G1492" s="223"/>
      <c r="H1492" s="223"/>
      <c r="I1492" s="223"/>
      <c r="J1492" s="223"/>
      <c r="K1492" s="223"/>
    </row>
    <row r="1493" ht="15.75" hidden="1" customHeight="1">
      <c r="A1493" s="410"/>
      <c r="B1493" s="223"/>
      <c r="C1493" s="411"/>
      <c r="D1493" s="412"/>
      <c r="E1493" s="410"/>
      <c r="F1493" s="410"/>
      <c r="G1493" s="223"/>
      <c r="H1493" s="223"/>
      <c r="I1493" s="223"/>
      <c r="J1493" s="223"/>
      <c r="K1493" s="223"/>
    </row>
    <row r="1494" ht="15.75" hidden="1" customHeight="1">
      <c r="A1494" s="410"/>
      <c r="B1494" s="223"/>
      <c r="C1494" s="411"/>
      <c r="D1494" s="412"/>
      <c r="E1494" s="410"/>
      <c r="F1494" s="410"/>
      <c r="G1494" s="223"/>
      <c r="H1494" s="223"/>
      <c r="I1494" s="223"/>
      <c r="J1494" s="223"/>
      <c r="K1494" s="223"/>
    </row>
    <row r="1495" ht="15.75" hidden="1" customHeight="1">
      <c r="A1495" s="410"/>
      <c r="B1495" s="223"/>
      <c r="C1495" s="411"/>
      <c r="D1495" s="412"/>
      <c r="E1495" s="410"/>
      <c r="F1495" s="410"/>
      <c r="G1495" s="223"/>
      <c r="H1495" s="223"/>
      <c r="I1495" s="223"/>
      <c r="J1495" s="223"/>
      <c r="K1495" s="223"/>
    </row>
    <row r="1496" ht="15.75" hidden="1" customHeight="1">
      <c r="A1496" s="410"/>
      <c r="B1496" s="223"/>
      <c r="C1496" s="411"/>
      <c r="D1496" s="412"/>
      <c r="E1496" s="410"/>
      <c r="F1496" s="410"/>
      <c r="G1496" s="223"/>
      <c r="H1496" s="223"/>
      <c r="I1496" s="223"/>
      <c r="J1496" s="223"/>
      <c r="K1496" s="223"/>
    </row>
    <row r="1497" ht="15.75" hidden="1" customHeight="1">
      <c r="A1497" s="410"/>
      <c r="B1497" s="223"/>
      <c r="C1497" s="411"/>
      <c r="D1497" s="412"/>
      <c r="E1497" s="410"/>
      <c r="F1497" s="410"/>
      <c r="G1497" s="223"/>
      <c r="H1497" s="223"/>
      <c r="I1497" s="223"/>
      <c r="J1497" s="223"/>
      <c r="K1497" s="223"/>
    </row>
    <row r="1498" ht="15.75" hidden="1" customHeight="1">
      <c r="A1498" s="410"/>
      <c r="B1498" s="223"/>
      <c r="C1498" s="411"/>
      <c r="D1498" s="412"/>
      <c r="E1498" s="410"/>
      <c r="F1498" s="410"/>
      <c r="G1498" s="223"/>
      <c r="H1498" s="223"/>
      <c r="I1498" s="223"/>
      <c r="J1498" s="223"/>
      <c r="K1498" s="223"/>
    </row>
    <row r="1499" ht="15.75" hidden="1" customHeight="1">
      <c r="A1499" s="410"/>
      <c r="B1499" s="223"/>
      <c r="C1499" s="411"/>
      <c r="D1499" s="412"/>
      <c r="E1499" s="410"/>
      <c r="F1499" s="410"/>
      <c r="G1499" s="223"/>
      <c r="H1499" s="223"/>
      <c r="I1499" s="223"/>
      <c r="J1499" s="223"/>
      <c r="K1499" s="223"/>
    </row>
    <row r="1500" ht="15.75" hidden="1" customHeight="1">
      <c r="A1500" s="410"/>
      <c r="B1500" s="223"/>
      <c r="C1500" s="411"/>
      <c r="D1500" s="412"/>
      <c r="E1500" s="410"/>
      <c r="F1500" s="410"/>
      <c r="G1500" s="223"/>
      <c r="H1500" s="223"/>
      <c r="I1500" s="223"/>
      <c r="J1500" s="223"/>
      <c r="K1500" s="223"/>
    </row>
    <row r="1501" ht="15.75" hidden="1" customHeight="1">
      <c r="A1501" s="410"/>
      <c r="B1501" s="223"/>
      <c r="C1501" s="411"/>
      <c r="D1501" s="412"/>
      <c r="E1501" s="410"/>
      <c r="F1501" s="410"/>
      <c r="G1501" s="223"/>
      <c r="H1501" s="223"/>
      <c r="I1501" s="223"/>
      <c r="J1501" s="223"/>
      <c r="K1501" s="223"/>
    </row>
    <row r="1502" ht="15.75" hidden="1" customHeight="1">
      <c r="A1502" s="410"/>
      <c r="B1502" s="223"/>
      <c r="C1502" s="411"/>
      <c r="D1502" s="412"/>
      <c r="E1502" s="410"/>
      <c r="F1502" s="410"/>
      <c r="G1502" s="223"/>
      <c r="H1502" s="223"/>
      <c r="I1502" s="223"/>
      <c r="J1502" s="223"/>
      <c r="K1502" s="223"/>
    </row>
    <row r="1503" ht="15.75" hidden="1" customHeight="1">
      <c r="A1503" s="410"/>
      <c r="B1503" s="223"/>
      <c r="C1503" s="411"/>
      <c r="D1503" s="412"/>
      <c r="E1503" s="410"/>
      <c r="F1503" s="410"/>
      <c r="G1503" s="223"/>
      <c r="H1503" s="223"/>
      <c r="I1503" s="223"/>
      <c r="J1503" s="223"/>
      <c r="K1503" s="223"/>
    </row>
    <row r="1504" ht="15.75" hidden="1" customHeight="1">
      <c r="A1504" s="410"/>
      <c r="B1504" s="223"/>
      <c r="C1504" s="411"/>
      <c r="D1504" s="412"/>
      <c r="E1504" s="410"/>
      <c r="F1504" s="410"/>
      <c r="G1504" s="223"/>
      <c r="H1504" s="223"/>
      <c r="I1504" s="223"/>
      <c r="J1504" s="223"/>
      <c r="K1504" s="223"/>
    </row>
    <row r="1505" ht="15.75" hidden="1" customHeight="1">
      <c r="A1505" s="410"/>
      <c r="B1505" s="223"/>
      <c r="C1505" s="411"/>
      <c r="D1505" s="412"/>
      <c r="E1505" s="410"/>
      <c r="F1505" s="410"/>
      <c r="G1505" s="223"/>
      <c r="H1505" s="223"/>
      <c r="I1505" s="223"/>
      <c r="J1505" s="223"/>
      <c r="K1505" s="223"/>
    </row>
    <row r="1506" ht="15.75" hidden="1" customHeight="1">
      <c r="A1506" s="410"/>
      <c r="B1506" s="223"/>
      <c r="C1506" s="411"/>
      <c r="D1506" s="412"/>
      <c r="E1506" s="410"/>
      <c r="F1506" s="410"/>
      <c r="G1506" s="223"/>
      <c r="H1506" s="223"/>
      <c r="I1506" s="223"/>
      <c r="J1506" s="223"/>
      <c r="K1506" s="223"/>
    </row>
    <row r="1507" ht="15.75" hidden="1" customHeight="1">
      <c r="A1507" s="410"/>
      <c r="B1507" s="223"/>
      <c r="C1507" s="411"/>
      <c r="D1507" s="412"/>
      <c r="E1507" s="410"/>
      <c r="F1507" s="410"/>
      <c r="G1507" s="223"/>
      <c r="H1507" s="223"/>
      <c r="I1507" s="223"/>
      <c r="J1507" s="223"/>
      <c r="K1507" s="223"/>
    </row>
    <row r="1508" ht="15.75" hidden="1" customHeight="1">
      <c r="A1508" s="410"/>
      <c r="B1508" s="223"/>
      <c r="C1508" s="411"/>
      <c r="D1508" s="412"/>
      <c r="E1508" s="410"/>
      <c r="F1508" s="410"/>
      <c r="G1508" s="223"/>
      <c r="H1508" s="223"/>
      <c r="I1508" s="223"/>
      <c r="J1508" s="223"/>
      <c r="K1508" s="223"/>
    </row>
    <row r="1509" ht="15.75" hidden="1" customHeight="1">
      <c r="A1509" s="410"/>
      <c r="B1509" s="223"/>
      <c r="C1509" s="411"/>
      <c r="D1509" s="412"/>
      <c r="E1509" s="410"/>
      <c r="F1509" s="410"/>
      <c r="G1509" s="223"/>
      <c r="H1509" s="223"/>
      <c r="I1509" s="223"/>
      <c r="J1509" s="223"/>
      <c r="K1509" s="223"/>
    </row>
    <row r="1510" ht="15.75" hidden="1" customHeight="1">
      <c r="A1510" s="410"/>
      <c r="B1510" s="223"/>
      <c r="C1510" s="411"/>
      <c r="D1510" s="412"/>
      <c r="E1510" s="410"/>
      <c r="F1510" s="410"/>
      <c r="G1510" s="223"/>
      <c r="H1510" s="223"/>
      <c r="I1510" s="223"/>
      <c r="J1510" s="223"/>
      <c r="K1510" s="223"/>
    </row>
    <row r="1511" ht="15.75" hidden="1" customHeight="1">
      <c r="A1511" s="410"/>
      <c r="B1511" s="223"/>
      <c r="C1511" s="411"/>
      <c r="D1511" s="412"/>
      <c r="E1511" s="410"/>
      <c r="F1511" s="410"/>
      <c r="G1511" s="223"/>
      <c r="H1511" s="223"/>
      <c r="I1511" s="223"/>
      <c r="J1511" s="223"/>
      <c r="K1511" s="223"/>
    </row>
    <row r="1512" ht="15.75" hidden="1" customHeight="1">
      <c r="A1512" s="410"/>
      <c r="B1512" s="223"/>
      <c r="C1512" s="411"/>
      <c r="D1512" s="412"/>
      <c r="E1512" s="410"/>
      <c r="F1512" s="410"/>
      <c r="G1512" s="223"/>
      <c r="H1512" s="223"/>
      <c r="I1512" s="223"/>
      <c r="J1512" s="223"/>
      <c r="K1512" s="223"/>
    </row>
    <row r="1513" ht="15.75" hidden="1" customHeight="1">
      <c r="A1513" s="410"/>
      <c r="B1513" s="223"/>
      <c r="C1513" s="411"/>
      <c r="D1513" s="412"/>
      <c r="E1513" s="410"/>
      <c r="F1513" s="410"/>
      <c r="G1513" s="223"/>
      <c r="H1513" s="223"/>
      <c r="I1513" s="223"/>
      <c r="J1513" s="223"/>
      <c r="K1513" s="223"/>
    </row>
    <row r="1514" ht="15.75" hidden="1" customHeight="1">
      <c r="A1514" s="410"/>
      <c r="B1514" s="223"/>
      <c r="C1514" s="411"/>
      <c r="D1514" s="412"/>
      <c r="E1514" s="410"/>
      <c r="F1514" s="410"/>
      <c r="G1514" s="223"/>
      <c r="H1514" s="223"/>
      <c r="I1514" s="223"/>
      <c r="J1514" s="223"/>
      <c r="K1514" s="223"/>
    </row>
    <row r="1515" ht="15.75" hidden="1" customHeight="1">
      <c r="A1515" s="410"/>
      <c r="B1515" s="223"/>
      <c r="C1515" s="411"/>
      <c r="D1515" s="412"/>
      <c r="E1515" s="410"/>
      <c r="F1515" s="410"/>
      <c r="G1515" s="223"/>
      <c r="H1515" s="223"/>
      <c r="I1515" s="223"/>
      <c r="J1515" s="223"/>
      <c r="K1515" s="223"/>
    </row>
    <row r="1516" ht="15.75" hidden="1" customHeight="1">
      <c r="A1516" s="410"/>
      <c r="B1516" s="223"/>
      <c r="C1516" s="411"/>
      <c r="D1516" s="412"/>
      <c r="E1516" s="410"/>
      <c r="F1516" s="410"/>
      <c r="G1516" s="223"/>
      <c r="H1516" s="223"/>
      <c r="I1516" s="223"/>
      <c r="J1516" s="223"/>
      <c r="K1516" s="223"/>
    </row>
    <row r="1517" ht="15.75" hidden="1" customHeight="1">
      <c r="A1517" s="410"/>
      <c r="B1517" s="223"/>
      <c r="C1517" s="411"/>
      <c r="D1517" s="412"/>
      <c r="E1517" s="410"/>
      <c r="F1517" s="410"/>
      <c r="G1517" s="223"/>
      <c r="H1517" s="223"/>
      <c r="I1517" s="223"/>
      <c r="J1517" s="223"/>
      <c r="K1517" s="223"/>
    </row>
    <row r="1518" ht="15.75" hidden="1" customHeight="1">
      <c r="A1518" s="410"/>
      <c r="B1518" s="223"/>
      <c r="C1518" s="411"/>
      <c r="D1518" s="412"/>
      <c r="E1518" s="410"/>
      <c r="F1518" s="410"/>
      <c r="G1518" s="223"/>
      <c r="H1518" s="223"/>
      <c r="I1518" s="223"/>
      <c r="J1518" s="223"/>
      <c r="K1518" s="223"/>
    </row>
    <row r="1519" ht="15.75" hidden="1" customHeight="1">
      <c r="A1519" s="410"/>
      <c r="B1519" s="223"/>
      <c r="C1519" s="411"/>
      <c r="D1519" s="412"/>
      <c r="E1519" s="410"/>
      <c r="F1519" s="410"/>
      <c r="G1519" s="223"/>
      <c r="H1519" s="223"/>
      <c r="I1519" s="223"/>
      <c r="J1519" s="223"/>
      <c r="K1519" s="223"/>
    </row>
    <row r="1520" ht="15.75" hidden="1" customHeight="1">
      <c r="A1520" s="410"/>
      <c r="B1520" s="223"/>
      <c r="C1520" s="411"/>
      <c r="D1520" s="412"/>
      <c r="E1520" s="410"/>
      <c r="F1520" s="410"/>
      <c r="G1520" s="223"/>
      <c r="H1520" s="223"/>
      <c r="I1520" s="223"/>
      <c r="J1520" s="223"/>
      <c r="K1520" s="223"/>
    </row>
    <row r="1521" ht="15.75" hidden="1" customHeight="1">
      <c r="A1521" s="410"/>
      <c r="B1521" s="223"/>
      <c r="C1521" s="411"/>
      <c r="D1521" s="412"/>
      <c r="E1521" s="410"/>
      <c r="F1521" s="410"/>
      <c r="G1521" s="223"/>
      <c r="H1521" s="223"/>
      <c r="I1521" s="223"/>
      <c r="J1521" s="223"/>
      <c r="K1521" s="223"/>
    </row>
    <row r="1522" ht="15.75" hidden="1" customHeight="1">
      <c r="A1522" s="410"/>
      <c r="B1522" s="223"/>
      <c r="C1522" s="411"/>
      <c r="D1522" s="412"/>
      <c r="E1522" s="410"/>
      <c r="F1522" s="410"/>
      <c r="G1522" s="223"/>
      <c r="H1522" s="223"/>
      <c r="I1522" s="223"/>
      <c r="J1522" s="223"/>
      <c r="K1522" s="223"/>
    </row>
    <row r="1523" ht="15.75" hidden="1" customHeight="1">
      <c r="A1523" s="410"/>
      <c r="B1523" s="223"/>
      <c r="C1523" s="411"/>
      <c r="D1523" s="412"/>
      <c r="E1523" s="410"/>
      <c r="F1523" s="410"/>
      <c r="G1523" s="223"/>
      <c r="H1523" s="223"/>
      <c r="I1523" s="223"/>
      <c r="J1523" s="223"/>
      <c r="K1523" s="223"/>
    </row>
    <row r="1524" ht="15.75" hidden="1" customHeight="1">
      <c r="A1524" s="410"/>
      <c r="B1524" s="223"/>
      <c r="C1524" s="411"/>
      <c r="D1524" s="412"/>
      <c r="E1524" s="410"/>
      <c r="F1524" s="410"/>
      <c r="G1524" s="223"/>
      <c r="H1524" s="223"/>
      <c r="I1524" s="223"/>
      <c r="J1524" s="223"/>
      <c r="K1524" s="223"/>
    </row>
    <row r="1525" ht="15.75" hidden="1" customHeight="1">
      <c r="A1525" s="410"/>
      <c r="B1525" s="223"/>
      <c r="C1525" s="411"/>
      <c r="D1525" s="412"/>
      <c r="E1525" s="410"/>
      <c r="F1525" s="410"/>
      <c r="G1525" s="223"/>
      <c r="H1525" s="223"/>
      <c r="I1525" s="223"/>
      <c r="J1525" s="223"/>
      <c r="K1525" s="223"/>
    </row>
    <row r="1526" ht="15.75" hidden="1" customHeight="1">
      <c r="A1526" s="410"/>
      <c r="B1526" s="223"/>
      <c r="C1526" s="411"/>
      <c r="D1526" s="412"/>
      <c r="E1526" s="410"/>
      <c r="F1526" s="410"/>
      <c r="G1526" s="223"/>
      <c r="H1526" s="223"/>
      <c r="I1526" s="223"/>
      <c r="J1526" s="223"/>
      <c r="K1526" s="223"/>
    </row>
    <row r="1527" ht="15.75" hidden="1" customHeight="1">
      <c r="A1527" s="410"/>
      <c r="B1527" s="223"/>
      <c r="C1527" s="411"/>
      <c r="D1527" s="412"/>
      <c r="E1527" s="410"/>
      <c r="F1527" s="410"/>
      <c r="G1527" s="223"/>
      <c r="H1527" s="223"/>
      <c r="I1527" s="223"/>
      <c r="J1527" s="223"/>
      <c r="K1527" s="223"/>
    </row>
    <row r="1528" ht="15.75" hidden="1" customHeight="1">
      <c r="A1528" s="410"/>
      <c r="B1528" s="223"/>
      <c r="C1528" s="411"/>
      <c r="D1528" s="412"/>
      <c r="E1528" s="410"/>
      <c r="F1528" s="410"/>
      <c r="G1528" s="223"/>
      <c r="H1528" s="223"/>
      <c r="I1528" s="223"/>
      <c r="J1528" s="223"/>
      <c r="K1528" s="223"/>
    </row>
    <row r="1529" ht="15.75" hidden="1" customHeight="1">
      <c r="A1529" s="410"/>
      <c r="B1529" s="223"/>
      <c r="C1529" s="411"/>
      <c r="D1529" s="412"/>
      <c r="E1529" s="410"/>
      <c r="F1529" s="410"/>
      <c r="G1529" s="223"/>
      <c r="H1529" s="223"/>
      <c r="I1529" s="223"/>
      <c r="J1529" s="223"/>
      <c r="K1529" s="223"/>
    </row>
    <row r="1530" ht="15.75" hidden="1" customHeight="1">
      <c r="A1530" s="410"/>
      <c r="B1530" s="223"/>
      <c r="C1530" s="411"/>
      <c r="D1530" s="412"/>
      <c r="E1530" s="410"/>
      <c r="F1530" s="410"/>
      <c r="G1530" s="223"/>
      <c r="H1530" s="223"/>
      <c r="I1530" s="223"/>
      <c r="J1530" s="223"/>
      <c r="K1530" s="223"/>
    </row>
    <row r="1531" ht="15.75" hidden="1" customHeight="1">
      <c r="A1531" s="410"/>
      <c r="B1531" s="223"/>
      <c r="C1531" s="411"/>
      <c r="D1531" s="412"/>
      <c r="E1531" s="410"/>
      <c r="F1531" s="410"/>
      <c r="G1531" s="223"/>
      <c r="H1531" s="223"/>
      <c r="I1531" s="223"/>
      <c r="J1531" s="223"/>
      <c r="K1531" s="223"/>
    </row>
    <row r="1532" ht="15.75" hidden="1" customHeight="1">
      <c r="A1532" s="410"/>
      <c r="B1532" s="223"/>
      <c r="C1532" s="411"/>
      <c r="D1532" s="412"/>
      <c r="E1532" s="410"/>
      <c r="F1532" s="410"/>
      <c r="G1532" s="223"/>
      <c r="H1532" s="223"/>
      <c r="I1532" s="223"/>
      <c r="J1532" s="223"/>
      <c r="K1532" s="223"/>
    </row>
    <row r="1533" ht="15.75" hidden="1" customHeight="1">
      <c r="A1533" s="410"/>
      <c r="B1533" s="223"/>
      <c r="C1533" s="411"/>
      <c r="D1533" s="412"/>
      <c r="E1533" s="410"/>
      <c r="F1533" s="410"/>
      <c r="G1533" s="223"/>
      <c r="H1533" s="223"/>
      <c r="I1533" s="223"/>
      <c r="J1533" s="223"/>
      <c r="K1533" s="223"/>
    </row>
    <row r="1534" ht="15.75" hidden="1" customHeight="1">
      <c r="A1534" s="410"/>
      <c r="B1534" s="223"/>
      <c r="C1534" s="411"/>
      <c r="D1534" s="412"/>
      <c r="E1534" s="410"/>
      <c r="F1534" s="410"/>
      <c r="G1534" s="223"/>
      <c r="H1534" s="223"/>
      <c r="I1534" s="223"/>
      <c r="J1534" s="223"/>
      <c r="K1534" s="223"/>
    </row>
    <row r="1535" ht="15.75" hidden="1" customHeight="1">
      <c r="A1535" s="410"/>
      <c r="B1535" s="223"/>
      <c r="C1535" s="411"/>
      <c r="D1535" s="412"/>
      <c r="E1535" s="410"/>
      <c r="F1535" s="410"/>
      <c r="G1535" s="223"/>
      <c r="H1535" s="223"/>
      <c r="I1535" s="223"/>
      <c r="J1535" s="223"/>
      <c r="K1535" s="223"/>
    </row>
    <row r="1536" ht="15.75" hidden="1" customHeight="1">
      <c r="A1536" s="410"/>
      <c r="B1536" s="223"/>
      <c r="C1536" s="411"/>
      <c r="D1536" s="412"/>
      <c r="E1536" s="410"/>
      <c r="F1536" s="410"/>
      <c r="G1536" s="223"/>
      <c r="H1536" s="223"/>
      <c r="I1536" s="223"/>
      <c r="J1536" s="223"/>
      <c r="K1536" s="223"/>
    </row>
    <row r="1537" ht="15.75" hidden="1" customHeight="1">
      <c r="A1537" s="410"/>
      <c r="B1537" s="223"/>
      <c r="C1537" s="411"/>
      <c r="D1537" s="412"/>
      <c r="E1537" s="410"/>
      <c r="F1537" s="410"/>
      <c r="G1537" s="223"/>
      <c r="H1537" s="223"/>
      <c r="I1537" s="223"/>
      <c r="J1537" s="223"/>
      <c r="K1537" s="223"/>
    </row>
    <row r="1538" ht="15.75" hidden="1" customHeight="1">
      <c r="A1538" s="410"/>
      <c r="B1538" s="223"/>
      <c r="C1538" s="411"/>
      <c r="D1538" s="412"/>
      <c r="E1538" s="410"/>
      <c r="F1538" s="410"/>
      <c r="G1538" s="223"/>
      <c r="H1538" s="223"/>
      <c r="I1538" s="223"/>
      <c r="J1538" s="223"/>
      <c r="K1538" s="223"/>
    </row>
    <row r="1539" ht="15.75" hidden="1" customHeight="1">
      <c r="A1539" s="410"/>
      <c r="B1539" s="223"/>
      <c r="C1539" s="411"/>
      <c r="D1539" s="412"/>
      <c r="E1539" s="410"/>
      <c r="F1539" s="410"/>
      <c r="G1539" s="223"/>
      <c r="H1539" s="223"/>
      <c r="I1539" s="223"/>
      <c r="J1539" s="223"/>
      <c r="K1539" s="223"/>
    </row>
    <row r="1540" ht="15.75" hidden="1" customHeight="1">
      <c r="A1540" s="410"/>
      <c r="B1540" s="223"/>
      <c r="C1540" s="411"/>
      <c r="D1540" s="412"/>
      <c r="E1540" s="410"/>
      <c r="F1540" s="410"/>
      <c r="G1540" s="223"/>
      <c r="H1540" s="223"/>
      <c r="I1540" s="223"/>
      <c r="J1540" s="223"/>
      <c r="K1540" s="223"/>
    </row>
    <row r="1541" ht="15.75" hidden="1" customHeight="1">
      <c r="A1541" s="410"/>
      <c r="B1541" s="223"/>
      <c r="C1541" s="411"/>
      <c r="D1541" s="412"/>
      <c r="E1541" s="410"/>
      <c r="F1541" s="410"/>
      <c r="G1541" s="223"/>
      <c r="H1541" s="223"/>
      <c r="I1541" s="223"/>
      <c r="J1541" s="223"/>
      <c r="K1541" s="223"/>
    </row>
    <row r="1542" ht="15.75" hidden="1" customHeight="1">
      <c r="A1542" s="410"/>
      <c r="B1542" s="223"/>
      <c r="C1542" s="411"/>
      <c r="D1542" s="412"/>
      <c r="E1542" s="410"/>
      <c r="F1542" s="410"/>
      <c r="G1542" s="223"/>
      <c r="H1542" s="223"/>
      <c r="I1542" s="223"/>
      <c r="J1542" s="223"/>
      <c r="K1542" s="223"/>
    </row>
    <row r="1543" ht="15.75" hidden="1" customHeight="1">
      <c r="A1543" s="410"/>
      <c r="B1543" s="223"/>
      <c r="C1543" s="411"/>
      <c r="D1543" s="412"/>
      <c r="E1543" s="410"/>
      <c r="F1543" s="410"/>
      <c r="G1543" s="223"/>
      <c r="H1543" s="223"/>
      <c r="I1543" s="223"/>
      <c r="J1543" s="223"/>
      <c r="K1543" s="223"/>
    </row>
    <row r="1544" ht="15.75" hidden="1" customHeight="1">
      <c r="A1544" s="410"/>
      <c r="B1544" s="223"/>
      <c r="C1544" s="411"/>
      <c r="D1544" s="412"/>
      <c r="E1544" s="410"/>
      <c r="F1544" s="410"/>
      <c r="G1544" s="223"/>
      <c r="H1544" s="223"/>
      <c r="I1544" s="223"/>
      <c r="J1544" s="223"/>
      <c r="K1544" s="223"/>
    </row>
    <row r="1545" ht="15.75" hidden="1" customHeight="1">
      <c r="A1545" s="410"/>
      <c r="B1545" s="223"/>
      <c r="C1545" s="411"/>
      <c r="D1545" s="412"/>
      <c r="E1545" s="410"/>
      <c r="F1545" s="410"/>
      <c r="G1545" s="223"/>
      <c r="H1545" s="223"/>
      <c r="I1545" s="223"/>
      <c r="J1545" s="223"/>
      <c r="K1545" s="223"/>
    </row>
    <row r="1546" ht="15.75" hidden="1" customHeight="1">
      <c r="A1546" s="410"/>
      <c r="B1546" s="223"/>
      <c r="C1546" s="411"/>
      <c r="D1546" s="412"/>
      <c r="E1546" s="410"/>
      <c r="F1546" s="410"/>
      <c r="G1546" s="223"/>
      <c r="H1546" s="223"/>
      <c r="I1546" s="223"/>
      <c r="J1546" s="223"/>
      <c r="K1546" s="223"/>
    </row>
    <row r="1547" ht="15.75" hidden="1" customHeight="1">
      <c r="A1547" s="410"/>
      <c r="B1547" s="223"/>
      <c r="C1547" s="411"/>
      <c r="D1547" s="412"/>
      <c r="E1547" s="410"/>
      <c r="F1547" s="410"/>
      <c r="G1547" s="223"/>
      <c r="H1547" s="223"/>
      <c r="I1547" s="223"/>
      <c r="J1547" s="223"/>
      <c r="K1547" s="223"/>
    </row>
    <row r="1548" ht="15.75" hidden="1" customHeight="1">
      <c r="A1548" s="410"/>
      <c r="B1548" s="223"/>
      <c r="C1548" s="411"/>
      <c r="D1548" s="412"/>
      <c r="E1548" s="410"/>
      <c r="F1548" s="410"/>
      <c r="G1548" s="223"/>
      <c r="H1548" s="223"/>
      <c r="I1548" s="223"/>
      <c r="J1548" s="223"/>
      <c r="K1548" s="223"/>
    </row>
    <row r="1549" ht="15.75" hidden="1" customHeight="1">
      <c r="A1549" s="410"/>
      <c r="B1549" s="223"/>
      <c r="C1549" s="411"/>
      <c r="D1549" s="412"/>
      <c r="E1549" s="410"/>
      <c r="F1549" s="410"/>
      <c r="G1549" s="223"/>
      <c r="H1549" s="223"/>
      <c r="I1549" s="223"/>
      <c r="J1549" s="223"/>
      <c r="K1549" s="223"/>
    </row>
    <row r="1550" ht="15.75" hidden="1" customHeight="1">
      <c r="A1550" s="410"/>
      <c r="B1550" s="223"/>
      <c r="C1550" s="411"/>
      <c r="D1550" s="412"/>
      <c r="E1550" s="410"/>
      <c r="F1550" s="410"/>
      <c r="G1550" s="223"/>
      <c r="H1550" s="223"/>
      <c r="I1550" s="223"/>
      <c r="J1550" s="223"/>
      <c r="K1550" s="223"/>
    </row>
    <row r="1551" ht="15.75" hidden="1" customHeight="1">
      <c r="A1551" s="410"/>
      <c r="B1551" s="223"/>
      <c r="C1551" s="411"/>
      <c r="D1551" s="412"/>
      <c r="E1551" s="410"/>
      <c r="F1551" s="410"/>
      <c r="G1551" s="223"/>
      <c r="H1551" s="223"/>
      <c r="I1551" s="223"/>
      <c r="J1551" s="223"/>
      <c r="K1551" s="223"/>
    </row>
    <row r="1552" ht="15.75" hidden="1" customHeight="1">
      <c r="A1552" s="410"/>
      <c r="B1552" s="223"/>
      <c r="C1552" s="411"/>
      <c r="D1552" s="412"/>
      <c r="E1552" s="410"/>
      <c r="F1552" s="410"/>
      <c r="G1552" s="223"/>
      <c r="H1552" s="223"/>
      <c r="I1552" s="223"/>
      <c r="J1552" s="223"/>
      <c r="K1552" s="223"/>
    </row>
    <row r="1553" ht="15.75" hidden="1" customHeight="1">
      <c r="A1553" s="410"/>
      <c r="B1553" s="223"/>
      <c r="C1553" s="411"/>
      <c r="D1553" s="412"/>
      <c r="E1553" s="410"/>
      <c r="F1553" s="410"/>
      <c r="G1553" s="223"/>
      <c r="H1553" s="223"/>
      <c r="I1553" s="223"/>
      <c r="J1553" s="223"/>
      <c r="K1553" s="223"/>
    </row>
    <row r="1554" ht="15.75" hidden="1" customHeight="1">
      <c r="A1554" s="410"/>
      <c r="B1554" s="223"/>
      <c r="C1554" s="411"/>
      <c r="D1554" s="412"/>
      <c r="E1554" s="410"/>
      <c r="F1554" s="410"/>
      <c r="G1554" s="223"/>
      <c r="H1554" s="223"/>
      <c r="I1554" s="223"/>
      <c r="J1554" s="223"/>
      <c r="K1554" s="223"/>
    </row>
    <row r="1555" ht="15.75" hidden="1" customHeight="1">
      <c r="A1555" s="410"/>
      <c r="B1555" s="223"/>
      <c r="C1555" s="411"/>
      <c r="D1555" s="412"/>
      <c r="E1555" s="410"/>
      <c r="F1555" s="410"/>
      <c r="G1555" s="223"/>
      <c r="H1555" s="223"/>
      <c r="I1555" s="223"/>
      <c r="J1555" s="223"/>
      <c r="K1555" s="223"/>
    </row>
    <row r="1556" ht="15.75" hidden="1" customHeight="1">
      <c r="A1556" s="410"/>
      <c r="B1556" s="223"/>
      <c r="C1556" s="411"/>
      <c r="D1556" s="412"/>
      <c r="E1556" s="410"/>
      <c r="F1556" s="410"/>
      <c r="G1556" s="223"/>
      <c r="H1556" s="223"/>
      <c r="I1556" s="223"/>
      <c r="J1556" s="223"/>
      <c r="K1556" s="223"/>
    </row>
    <row r="1557" ht="15.75" hidden="1" customHeight="1">
      <c r="A1557" s="410"/>
      <c r="B1557" s="223"/>
      <c r="C1557" s="411"/>
      <c r="D1557" s="412"/>
      <c r="E1557" s="410"/>
      <c r="F1557" s="410"/>
      <c r="G1557" s="223"/>
      <c r="H1557" s="223"/>
      <c r="I1557" s="223"/>
      <c r="J1557" s="223"/>
      <c r="K1557" s="223"/>
    </row>
    <row r="1558" ht="15.75" hidden="1" customHeight="1">
      <c r="A1558" s="410"/>
      <c r="B1558" s="223"/>
      <c r="C1558" s="411"/>
      <c r="D1558" s="412"/>
      <c r="E1558" s="410"/>
      <c r="F1558" s="410"/>
      <c r="G1558" s="223"/>
      <c r="H1558" s="223"/>
      <c r="I1558" s="223"/>
      <c r="J1558" s="223"/>
      <c r="K1558" s="223"/>
    </row>
    <row r="1559" ht="15.75" hidden="1" customHeight="1">
      <c r="A1559" s="410"/>
      <c r="B1559" s="223"/>
      <c r="C1559" s="411"/>
      <c r="D1559" s="412"/>
      <c r="E1559" s="410"/>
      <c r="F1559" s="410"/>
      <c r="G1559" s="223"/>
      <c r="H1559" s="223"/>
      <c r="I1559" s="223"/>
      <c r="J1559" s="223"/>
      <c r="K1559" s="223"/>
    </row>
    <row r="1560" ht="15.75" hidden="1" customHeight="1">
      <c r="A1560" s="410"/>
      <c r="B1560" s="223"/>
      <c r="C1560" s="411"/>
      <c r="D1560" s="412"/>
      <c r="E1560" s="410"/>
      <c r="F1560" s="410"/>
      <c r="G1560" s="223"/>
      <c r="H1560" s="223"/>
      <c r="I1560" s="223"/>
      <c r="J1560" s="223"/>
      <c r="K1560" s="223"/>
    </row>
    <row r="1561" ht="15.75" hidden="1" customHeight="1">
      <c r="A1561" s="410"/>
      <c r="B1561" s="223"/>
      <c r="C1561" s="411"/>
      <c r="D1561" s="412"/>
      <c r="E1561" s="410"/>
      <c r="F1561" s="410"/>
      <c r="G1561" s="223"/>
      <c r="H1561" s="223"/>
      <c r="I1561" s="223"/>
      <c r="J1561" s="223"/>
      <c r="K1561" s="223"/>
    </row>
    <row r="1562" ht="15.75" hidden="1" customHeight="1">
      <c r="A1562" s="410"/>
      <c r="B1562" s="223"/>
      <c r="C1562" s="411"/>
      <c r="D1562" s="412"/>
      <c r="E1562" s="410"/>
      <c r="F1562" s="410"/>
      <c r="G1562" s="223"/>
      <c r="H1562" s="223"/>
      <c r="I1562" s="223"/>
      <c r="J1562" s="223"/>
      <c r="K1562" s="223"/>
    </row>
    <row r="1563" ht="15.75" hidden="1" customHeight="1">
      <c r="A1563" s="410"/>
      <c r="B1563" s="223"/>
      <c r="C1563" s="411"/>
      <c r="D1563" s="412"/>
      <c r="E1563" s="410"/>
      <c r="F1563" s="410"/>
      <c r="G1563" s="223"/>
      <c r="H1563" s="223"/>
      <c r="I1563" s="223"/>
      <c r="J1563" s="223"/>
      <c r="K1563" s="223"/>
    </row>
    <row r="1564" ht="15.75" hidden="1" customHeight="1">
      <c r="A1564" s="410"/>
      <c r="B1564" s="223"/>
      <c r="C1564" s="411"/>
      <c r="D1564" s="412"/>
      <c r="E1564" s="410"/>
      <c r="F1564" s="410"/>
      <c r="G1564" s="223"/>
      <c r="H1564" s="223"/>
      <c r="I1564" s="223"/>
      <c r="J1564" s="223"/>
      <c r="K1564" s="223"/>
    </row>
    <row r="1565" ht="15.75" hidden="1" customHeight="1">
      <c r="A1565" s="410"/>
      <c r="B1565" s="223"/>
      <c r="C1565" s="411"/>
      <c r="D1565" s="412"/>
      <c r="E1565" s="410"/>
      <c r="F1565" s="410"/>
      <c r="G1565" s="223"/>
      <c r="H1565" s="223"/>
      <c r="I1565" s="223"/>
      <c r="J1565" s="223"/>
      <c r="K1565" s="223"/>
    </row>
    <row r="1566" ht="15.75" hidden="1" customHeight="1">
      <c r="A1566" s="410"/>
      <c r="B1566" s="223"/>
      <c r="C1566" s="411"/>
      <c r="D1566" s="412"/>
      <c r="E1566" s="410"/>
      <c r="F1566" s="410"/>
      <c r="G1566" s="223"/>
      <c r="H1566" s="223"/>
      <c r="I1566" s="223"/>
      <c r="J1566" s="223"/>
      <c r="K1566" s="223"/>
    </row>
    <row r="1567" ht="15.75" hidden="1" customHeight="1">
      <c r="A1567" s="410"/>
      <c r="B1567" s="223"/>
      <c r="C1567" s="411"/>
      <c r="D1567" s="412"/>
      <c r="E1567" s="410"/>
      <c r="F1567" s="410"/>
      <c r="G1567" s="223"/>
      <c r="H1567" s="223"/>
      <c r="I1567" s="223"/>
      <c r="J1567" s="223"/>
      <c r="K1567" s="223"/>
    </row>
    <row r="1568" ht="15.75" hidden="1" customHeight="1">
      <c r="A1568" s="410"/>
      <c r="B1568" s="223"/>
      <c r="C1568" s="411"/>
      <c r="D1568" s="412"/>
      <c r="E1568" s="410"/>
      <c r="F1568" s="410"/>
      <c r="G1568" s="223"/>
      <c r="H1568" s="223"/>
      <c r="I1568" s="223"/>
      <c r="J1568" s="223"/>
      <c r="K1568" s="223"/>
    </row>
    <row r="1569" ht="15.75" hidden="1" customHeight="1">
      <c r="A1569" s="410"/>
      <c r="B1569" s="223"/>
      <c r="C1569" s="411"/>
      <c r="D1569" s="412"/>
      <c r="E1569" s="410"/>
      <c r="F1569" s="410"/>
      <c r="G1569" s="223"/>
      <c r="H1569" s="223"/>
      <c r="I1569" s="223"/>
      <c r="J1569" s="223"/>
      <c r="K1569" s="223"/>
    </row>
    <row r="1570" ht="15.75" hidden="1" customHeight="1">
      <c r="A1570" s="410"/>
      <c r="B1570" s="223"/>
      <c r="C1570" s="411"/>
      <c r="D1570" s="412"/>
      <c r="E1570" s="410"/>
      <c r="F1570" s="410"/>
      <c r="G1570" s="223"/>
      <c r="H1570" s="223"/>
      <c r="I1570" s="223"/>
      <c r="J1570" s="223"/>
      <c r="K1570" s="223"/>
    </row>
    <row r="1571" ht="15.75" hidden="1" customHeight="1">
      <c r="A1571" s="410"/>
      <c r="B1571" s="223"/>
      <c r="C1571" s="411"/>
      <c r="D1571" s="412"/>
      <c r="E1571" s="410"/>
      <c r="F1571" s="410"/>
      <c r="G1571" s="223"/>
      <c r="H1571" s="223"/>
      <c r="I1571" s="223"/>
      <c r="J1571" s="223"/>
      <c r="K1571" s="223"/>
    </row>
    <row r="1572" ht="15.75" hidden="1" customHeight="1">
      <c r="A1572" s="410"/>
      <c r="B1572" s="223"/>
      <c r="C1572" s="411"/>
      <c r="D1572" s="412"/>
      <c r="E1572" s="410"/>
      <c r="F1572" s="410"/>
      <c r="G1572" s="223"/>
      <c r="H1572" s="223"/>
      <c r="I1572" s="223"/>
      <c r="J1572" s="223"/>
      <c r="K1572" s="223"/>
    </row>
    <row r="1573" ht="15.75" hidden="1" customHeight="1">
      <c r="A1573" s="410"/>
      <c r="B1573" s="223"/>
      <c r="C1573" s="411"/>
      <c r="D1573" s="412"/>
      <c r="E1573" s="410"/>
      <c r="F1573" s="410"/>
      <c r="G1573" s="223"/>
      <c r="H1573" s="223"/>
      <c r="I1573" s="223"/>
      <c r="J1573" s="223"/>
      <c r="K1573" s="223"/>
    </row>
    <row r="1574" ht="15.75" hidden="1" customHeight="1">
      <c r="A1574" s="410"/>
      <c r="B1574" s="223"/>
      <c r="C1574" s="411"/>
      <c r="D1574" s="412"/>
      <c r="E1574" s="410"/>
      <c r="F1574" s="410"/>
      <c r="G1574" s="223"/>
      <c r="H1574" s="223"/>
      <c r="I1574" s="223"/>
      <c r="J1574" s="223"/>
      <c r="K1574" s="223"/>
    </row>
    <row r="1575" ht="15.75" hidden="1" customHeight="1">
      <c r="A1575" s="410"/>
      <c r="B1575" s="223"/>
      <c r="C1575" s="411"/>
      <c r="D1575" s="412"/>
      <c r="E1575" s="410"/>
      <c r="F1575" s="410"/>
      <c r="G1575" s="223"/>
      <c r="H1575" s="223"/>
      <c r="I1575" s="223"/>
      <c r="J1575" s="223"/>
      <c r="K1575" s="223"/>
    </row>
    <row r="1576" ht="15.75" hidden="1" customHeight="1">
      <c r="A1576" s="410"/>
      <c r="B1576" s="223"/>
      <c r="C1576" s="411"/>
      <c r="D1576" s="412"/>
      <c r="E1576" s="410"/>
      <c r="F1576" s="410"/>
      <c r="G1576" s="223"/>
      <c r="H1576" s="223"/>
      <c r="I1576" s="223"/>
      <c r="J1576" s="223"/>
      <c r="K1576" s="223"/>
    </row>
    <row r="1577" ht="15.75" hidden="1" customHeight="1">
      <c r="A1577" s="410"/>
      <c r="B1577" s="223"/>
      <c r="C1577" s="411"/>
      <c r="D1577" s="412"/>
      <c r="E1577" s="410"/>
      <c r="F1577" s="410"/>
      <c r="G1577" s="223"/>
      <c r="H1577" s="223"/>
      <c r="I1577" s="223"/>
      <c r="J1577" s="223"/>
      <c r="K1577" s="223"/>
    </row>
    <row r="1578" ht="15.75" hidden="1" customHeight="1">
      <c r="A1578" s="410"/>
      <c r="B1578" s="223"/>
      <c r="C1578" s="411"/>
      <c r="D1578" s="412"/>
      <c r="E1578" s="410"/>
      <c r="F1578" s="410"/>
      <c r="G1578" s="223"/>
      <c r="H1578" s="223"/>
      <c r="I1578" s="223"/>
      <c r="J1578" s="223"/>
      <c r="K1578" s="223"/>
    </row>
    <row r="1579" ht="15.75" hidden="1" customHeight="1">
      <c r="A1579" s="410"/>
      <c r="B1579" s="223"/>
      <c r="C1579" s="411"/>
      <c r="D1579" s="412"/>
      <c r="E1579" s="410"/>
      <c r="F1579" s="410"/>
      <c r="G1579" s="223"/>
      <c r="H1579" s="223"/>
      <c r="I1579" s="223"/>
      <c r="J1579" s="223"/>
      <c r="K1579" s="223"/>
    </row>
    <row r="1580" ht="15.75" hidden="1" customHeight="1">
      <c r="A1580" s="410"/>
      <c r="B1580" s="223"/>
      <c r="C1580" s="411"/>
      <c r="D1580" s="412"/>
      <c r="E1580" s="410"/>
      <c r="F1580" s="410"/>
      <c r="G1580" s="223"/>
      <c r="H1580" s="223"/>
      <c r="I1580" s="223"/>
      <c r="J1580" s="223"/>
      <c r="K1580" s="223"/>
    </row>
    <row r="1581" ht="15.75" hidden="1" customHeight="1">
      <c r="A1581" s="410"/>
      <c r="B1581" s="223"/>
      <c r="C1581" s="411"/>
      <c r="D1581" s="412"/>
      <c r="E1581" s="410"/>
      <c r="F1581" s="410"/>
      <c r="G1581" s="223"/>
      <c r="H1581" s="223"/>
      <c r="I1581" s="223"/>
      <c r="J1581" s="223"/>
      <c r="K1581" s="223"/>
    </row>
    <row r="1582" ht="15.75" hidden="1" customHeight="1">
      <c r="A1582" s="410"/>
      <c r="B1582" s="223"/>
      <c r="C1582" s="411"/>
      <c r="D1582" s="412"/>
      <c r="E1582" s="410"/>
      <c r="F1582" s="410"/>
      <c r="G1582" s="223"/>
      <c r="H1582" s="223"/>
      <c r="I1582" s="223"/>
      <c r="J1582" s="223"/>
      <c r="K1582" s="223"/>
    </row>
    <row r="1583" ht="15.75" hidden="1" customHeight="1">
      <c r="A1583" s="410"/>
      <c r="B1583" s="223"/>
      <c r="C1583" s="411"/>
      <c r="D1583" s="412"/>
      <c r="E1583" s="410"/>
      <c r="F1583" s="410"/>
      <c r="G1583" s="223"/>
      <c r="H1583" s="223"/>
      <c r="I1583" s="223"/>
      <c r="J1583" s="223"/>
      <c r="K1583" s="223"/>
    </row>
    <row r="1584" ht="15.75" hidden="1" customHeight="1">
      <c r="A1584" s="410"/>
      <c r="B1584" s="223"/>
      <c r="C1584" s="411"/>
      <c r="D1584" s="412"/>
      <c r="E1584" s="410"/>
      <c r="F1584" s="410"/>
      <c r="G1584" s="223"/>
      <c r="H1584" s="223"/>
      <c r="I1584" s="223"/>
      <c r="J1584" s="223"/>
      <c r="K1584" s="223"/>
    </row>
    <row r="1585" ht="15.75" hidden="1" customHeight="1">
      <c r="A1585" s="410"/>
      <c r="B1585" s="223"/>
      <c r="C1585" s="411"/>
      <c r="D1585" s="412"/>
      <c r="E1585" s="410"/>
      <c r="F1585" s="410"/>
      <c r="G1585" s="223"/>
      <c r="H1585" s="223"/>
      <c r="I1585" s="223"/>
      <c r="J1585" s="223"/>
      <c r="K1585" s="223"/>
    </row>
    <row r="1586" ht="15.75" hidden="1" customHeight="1">
      <c r="A1586" s="410"/>
      <c r="B1586" s="223"/>
      <c r="C1586" s="411"/>
      <c r="D1586" s="412"/>
      <c r="E1586" s="410"/>
      <c r="F1586" s="410"/>
      <c r="G1586" s="223"/>
      <c r="H1586" s="223"/>
      <c r="I1586" s="223"/>
      <c r="J1586" s="223"/>
      <c r="K1586" s="223"/>
    </row>
    <row r="1587" ht="15.75" hidden="1" customHeight="1">
      <c r="A1587" s="410"/>
      <c r="B1587" s="223"/>
      <c r="C1587" s="411"/>
      <c r="D1587" s="412"/>
      <c r="E1587" s="410"/>
      <c r="F1587" s="410"/>
      <c r="G1587" s="223"/>
      <c r="H1587" s="223"/>
      <c r="I1587" s="223"/>
      <c r="J1587" s="223"/>
      <c r="K1587" s="223"/>
    </row>
    <row r="1588" ht="15.75" hidden="1" customHeight="1">
      <c r="A1588" s="410"/>
      <c r="B1588" s="223"/>
      <c r="C1588" s="411"/>
      <c r="D1588" s="412"/>
      <c r="E1588" s="410"/>
      <c r="F1588" s="410"/>
      <c r="G1588" s="223"/>
      <c r="H1588" s="223"/>
      <c r="I1588" s="223"/>
      <c r="J1588" s="223"/>
      <c r="K1588" s="223"/>
    </row>
    <row r="1589" ht="15.75" hidden="1" customHeight="1">
      <c r="A1589" s="410"/>
      <c r="B1589" s="223"/>
      <c r="C1589" s="411"/>
      <c r="D1589" s="412"/>
      <c r="E1589" s="410"/>
      <c r="F1589" s="410"/>
      <c r="G1589" s="223"/>
      <c r="H1589" s="223"/>
      <c r="I1589" s="223"/>
      <c r="J1589" s="223"/>
      <c r="K1589" s="223"/>
    </row>
    <row r="1590" ht="15.75" hidden="1" customHeight="1">
      <c r="A1590" s="410"/>
      <c r="B1590" s="223"/>
      <c r="C1590" s="411"/>
      <c r="D1590" s="412"/>
      <c r="E1590" s="410"/>
      <c r="F1590" s="410"/>
      <c r="G1590" s="223"/>
      <c r="H1590" s="223"/>
      <c r="I1590" s="223"/>
      <c r="J1590" s="223"/>
      <c r="K1590" s="223"/>
    </row>
    <row r="1591" ht="15.75" hidden="1" customHeight="1">
      <c r="A1591" s="410"/>
      <c r="B1591" s="223"/>
      <c r="C1591" s="411"/>
      <c r="D1591" s="412"/>
      <c r="E1591" s="410"/>
      <c r="F1591" s="410"/>
      <c r="G1591" s="223"/>
      <c r="H1591" s="223"/>
      <c r="I1591" s="223"/>
      <c r="J1591" s="223"/>
      <c r="K1591" s="223"/>
    </row>
    <row r="1592" ht="15.75" hidden="1" customHeight="1">
      <c r="A1592" s="410"/>
      <c r="B1592" s="223"/>
      <c r="C1592" s="411"/>
      <c r="D1592" s="412"/>
      <c r="E1592" s="410"/>
      <c r="F1592" s="410"/>
      <c r="G1592" s="223"/>
      <c r="H1592" s="223"/>
      <c r="I1592" s="223"/>
      <c r="J1592" s="223"/>
      <c r="K1592" s="223"/>
    </row>
    <row r="1593" ht="15.75" hidden="1" customHeight="1">
      <c r="A1593" s="410"/>
      <c r="B1593" s="223"/>
      <c r="C1593" s="411"/>
      <c r="D1593" s="412"/>
      <c r="E1593" s="410"/>
      <c r="F1593" s="410"/>
      <c r="G1593" s="223"/>
      <c r="H1593" s="223"/>
      <c r="I1593" s="223"/>
      <c r="J1593" s="223"/>
      <c r="K1593" s="223"/>
    </row>
    <row r="1594" ht="15.75" hidden="1" customHeight="1">
      <c r="A1594" s="410"/>
      <c r="B1594" s="223"/>
      <c r="C1594" s="411"/>
      <c r="D1594" s="412"/>
      <c r="E1594" s="410"/>
      <c r="F1594" s="410"/>
      <c r="G1594" s="223"/>
      <c r="H1594" s="223"/>
      <c r="I1594" s="223"/>
      <c r="J1594" s="223"/>
      <c r="K1594" s="223"/>
    </row>
    <row r="1595" ht="15.75" hidden="1" customHeight="1">
      <c r="A1595" s="410"/>
      <c r="B1595" s="223"/>
      <c r="C1595" s="411"/>
      <c r="D1595" s="412"/>
      <c r="E1595" s="410"/>
      <c r="F1595" s="410"/>
      <c r="G1595" s="223"/>
      <c r="H1595" s="223"/>
      <c r="I1595" s="223"/>
      <c r="J1595" s="223"/>
      <c r="K1595" s="223"/>
    </row>
    <row r="1596" ht="15.75" hidden="1" customHeight="1">
      <c r="A1596" s="410"/>
      <c r="B1596" s="223"/>
      <c r="C1596" s="411"/>
      <c r="D1596" s="412"/>
      <c r="E1596" s="410"/>
      <c r="F1596" s="410"/>
      <c r="G1596" s="223"/>
      <c r="H1596" s="223"/>
      <c r="I1596" s="223"/>
      <c r="J1596" s="223"/>
      <c r="K1596" s="223"/>
    </row>
    <row r="1597" ht="15.75" hidden="1" customHeight="1">
      <c r="A1597" s="410"/>
      <c r="B1597" s="223"/>
      <c r="C1597" s="411"/>
      <c r="D1597" s="412"/>
      <c r="E1597" s="410"/>
      <c r="F1597" s="410"/>
      <c r="G1597" s="223"/>
      <c r="H1597" s="223"/>
      <c r="I1597" s="223"/>
      <c r="J1597" s="223"/>
      <c r="K1597" s="223"/>
    </row>
    <row r="1598" ht="15.75" hidden="1" customHeight="1">
      <c r="A1598" s="410"/>
      <c r="B1598" s="223"/>
      <c r="C1598" s="411"/>
      <c r="D1598" s="412"/>
      <c r="E1598" s="410"/>
      <c r="F1598" s="410"/>
      <c r="G1598" s="223"/>
      <c r="H1598" s="223"/>
      <c r="I1598" s="223"/>
      <c r="J1598" s="223"/>
      <c r="K1598" s="223"/>
    </row>
    <row r="1599" ht="15.75" hidden="1" customHeight="1">
      <c r="A1599" s="410"/>
      <c r="B1599" s="223"/>
      <c r="C1599" s="411"/>
      <c r="D1599" s="412"/>
      <c r="E1599" s="410"/>
      <c r="F1599" s="410"/>
      <c r="G1599" s="223"/>
      <c r="H1599" s="223"/>
      <c r="I1599" s="223"/>
      <c r="J1599" s="223"/>
      <c r="K1599" s="223"/>
    </row>
    <row r="1600" ht="15.75" hidden="1" customHeight="1">
      <c r="A1600" s="410"/>
      <c r="B1600" s="223"/>
      <c r="C1600" s="411"/>
      <c r="D1600" s="412"/>
      <c r="E1600" s="410"/>
      <c r="F1600" s="410"/>
      <c r="G1600" s="223"/>
      <c r="H1600" s="223"/>
      <c r="I1600" s="223"/>
      <c r="J1600" s="223"/>
      <c r="K1600" s="223"/>
    </row>
    <row r="1601" ht="15.75" hidden="1" customHeight="1">
      <c r="A1601" s="410"/>
      <c r="B1601" s="223"/>
      <c r="C1601" s="411"/>
      <c r="D1601" s="412"/>
      <c r="E1601" s="410"/>
      <c r="F1601" s="410"/>
      <c r="G1601" s="223"/>
      <c r="H1601" s="223"/>
      <c r="I1601" s="223"/>
      <c r="J1601" s="223"/>
      <c r="K1601" s="223"/>
    </row>
    <row r="1602" ht="15.75" hidden="1" customHeight="1">
      <c r="A1602" s="410"/>
      <c r="B1602" s="223"/>
      <c r="C1602" s="411"/>
      <c r="D1602" s="412"/>
      <c r="E1602" s="410"/>
      <c r="F1602" s="410"/>
      <c r="G1602" s="223"/>
      <c r="H1602" s="223"/>
      <c r="I1602" s="223"/>
      <c r="J1602" s="223"/>
      <c r="K1602" s="223"/>
    </row>
    <row r="1603" ht="15.75" hidden="1" customHeight="1">
      <c r="A1603" s="410"/>
      <c r="B1603" s="223"/>
      <c r="C1603" s="411"/>
      <c r="D1603" s="412"/>
      <c r="E1603" s="410"/>
      <c r="F1603" s="410"/>
      <c r="G1603" s="223"/>
      <c r="H1603" s="223"/>
      <c r="I1603" s="223"/>
      <c r="J1603" s="223"/>
      <c r="K1603" s="223"/>
    </row>
    <row r="1604" ht="15.75" hidden="1" customHeight="1">
      <c r="A1604" s="410"/>
      <c r="B1604" s="223"/>
      <c r="C1604" s="411"/>
      <c r="D1604" s="412"/>
      <c r="E1604" s="410"/>
      <c r="F1604" s="410"/>
      <c r="G1604" s="223"/>
      <c r="H1604" s="223"/>
      <c r="I1604" s="223"/>
      <c r="J1604" s="223"/>
      <c r="K1604" s="223"/>
    </row>
    <row r="1605" ht="15.75" hidden="1" customHeight="1">
      <c r="A1605" s="410"/>
      <c r="B1605" s="223"/>
      <c r="C1605" s="411"/>
      <c r="D1605" s="412"/>
      <c r="E1605" s="410"/>
      <c r="F1605" s="410"/>
      <c r="G1605" s="223"/>
      <c r="H1605" s="223"/>
      <c r="I1605" s="223"/>
      <c r="J1605" s="223"/>
      <c r="K1605" s="223"/>
    </row>
    <row r="1606" ht="15.75" hidden="1" customHeight="1">
      <c r="A1606" s="410"/>
      <c r="B1606" s="223"/>
      <c r="C1606" s="411"/>
      <c r="D1606" s="412"/>
      <c r="E1606" s="410"/>
      <c r="F1606" s="410"/>
      <c r="G1606" s="223"/>
      <c r="H1606" s="223"/>
      <c r="I1606" s="223"/>
      <c r="J1606" s="223"/>
      <c r="K1606" s="223"/>
    </row>
    <row r="1607" ht="15.75" hidden="1" customHeight="1">
      <c r="A1607" s="410"/>
      <c r="B1607" s="223"/>
      <c r="C1607" s="411"/>
      <c r="D1607" s="412"/>
      <c r="E1607" s="410"/>
      <c r="F1607" s="410"/>
      <c r="G1607" s="223"/>
      <c r="H1607" s="223"/>
      <c r="I1607" s="223"/>
      <c r="J1607" s="223"/>
      <c r="K1607" s="223"/>
    </row>
    <row r="1608" ht="15.75" hidden="1" customHeight="1">
      <c r="A1608" s="410"/>
      <c r="B1608" s="223"/>
      <c r="C1608" s="411"/>
      <c r="D1608" s="412"/>
      <c r="E1608" s="410"/>
      <c r="F1608" s="410"/>
      <c r="G1608" s="223"/>
      <c r="H1608" s="223"/>
      <c r="I1608" s="223"/>
      <c r="J1608" s="223"/>
      <c r="K1608" s="223"/>
    </row>
    <row r="1609" ht="15.75" hidden="1" customHeight="1">
      <c r="A1609" s="410"/>
      <c r="B1609" s="223"/>
      <c r="C1609" s="411"/>
      <c r="D1609" s="412"/>
      <c r="E1609" s="410"/>
      <c r="F1609" s="410"/>
      <c r="G1609" s="223"/>
      <c r="H1609" s="223"/>
      <c r="I1609" s="223"/>
      <c r="J1609" s="223"/>
      <c r="K1609" s="223"/>
    </row>
    <row r="1610" ht="15.75" hidden="1" customHeight="1">
      <c r="A1610" s="410"/>
      <c r="B1610" s="223"/>
      <c r="C1610" s="411"/>
      <c r="D1610" s="412"/>
      <c r="E1610" s="410"/>
      <c r="F1610" s="410"/>
      <c r="G1610" s="223"/>
      <c r="H1610" s="223"/>
      <c r="I1610" s="223"/>
      <c r="J1610" s="223"/>
      <c r="K1610" s="223"/>
    </row>
    <row r="1611" ht="15.75" hidden="1" customHeight="1">
      <c r="A1611" s="410"/>
      <c r="B1611" s="223"/>
      <c r="C1611" s="411"/>
      <c r="D1611" s="412"/>
      <c r="E1611" s="410"/>
      <c r="F1611" s="410"/>
      <c r="G1611" s="223"/>
      <c r="H1611" s="223"/>
      <c r="I1611" s="223"/>
      <c r="J1611" s="223"/>
      <c r="K1611" s="223"/>
    </row>
    <row r="1612" ht="15.75" hidden="1" customHeight="1">
      <c r="A1612" s="410"/>
      <c r="B1612" s="223"/>
      <c r="C1612" s="411"/>
      <c r="D1612" s="412"/>
      <c r="E1612" s="410"/>
      <c r="F1612" s="410"/>
      <c r="G1612" s="223"/>
      <c r="H1612" s="223"/>
      <c r="I1612" s="223"/>
      <c r="J1612" s="223"/>
      <c r="K1612" s="223"/>
    </row>
    <row r="1613" ht="15.75" hidden="1" customHeight="1">
      <c r="A1613" s="410"/>
      <c r="B1613" s="223"/>
      <c r="C1613" s="411"/>
      <c r="D1613" s="412"/>
      <c r="E1613" s="410"/>
      <c r="F1613" s="410"/>
      <c r="G1613" s="223"/>
      <c r="H1613" s="223"/>
      <c r="I1613" s="223"/>
      <c r="J1613" s="223"/>
      <c r="K1613" s="223"/>
    </row>
    <row r="1614" ht="15.75" hidden="1" customHeight="1">
      <c r="A1614" s="410"/>
      <c r="B1614" s="223"/>
      <c r="C1614" s="411"/>
      <c r="D1614" s="412"/>
      <c r="E1614" s="410"/>
      <c r="F1614" s="410"/>
      <c r="G1614" s="223"/>
      <c r="H1614" s="223"/>
      <c r="I1614" s="223"/>
      <c r="J1614" s="223"/>
      <c r="K1614" s="223"/>
    </row>
    <row r="1615" ht="15.75" hidden="1" customHeight="1">
      <c r="A1615" s="410"/>
      <c r="B1615" s="223"/>
      <c r="C1615" s="411"/>
      <c r="D1615" s="412"/>
      <c r="E1615" s="410"/>
      <c r="F1615" s="410"/>
      <c r="G1615" s="223"/>
      <c r="H1615" s="223"/>
      <c r="I1615" s="223"/>
      <c r="J1615" s="223"/>
      <c r="K1615" s="223"/>
    </row>
    <row r="1616" ht="15.75" hidden="1" customHeight="1">
      <c r="A1616" s="410"/>
      <c r="B1616" s="223"/>
      <c r="C1616" s="411"/>
      <c r="D1616" s="412"/>
      <c r="E1616" s="410"/>
      <c r="F1616" s="410"/>
      <c r="G1616" s="223"/>
      <c r="H1616" s="223"/>
      <c r="I1616" s="223"/>
      <c r="J1616" s="223"/>
      <c r="K1616" s="223"/>
    </row>
    <row r="1617" ht="15.75" hidden="1" customHeight="1">
      <c r="A1617" s="410"/>
      <c r="B1617" s="223"/>
      <c r="C1617" s="411"/>
      <c r="D1617" s="412"/>
      <c r="E1617" s="410"/>
      <c r="F1617" s="410"/>
      <c r="G1617" s="223"/>
      <c r="H1617" s="223"/>
      <c r="I1617" s="223"/>
      <c r="J1617" s="223"/>
      <c r="K1617" s="223"/>
    </row>
    <row r="1618" ht="15.75" hidden="1" customHeight="1">
      <c r="A1618" s="410"/>
      <c r="B1618" s="223"/>
      <c r="C1618" s="411"/>
      <c r="D1618" s="412"/>
      <c r="E1618" s="410"/>
      <c r="F1618" s="410"/>
      <c r="G1618" s="223"/>
      <c r="H1618" s="223"/>
      <c r="I1618" s="223"/>
      <c r="J1618" s="223"/>
      <c r="K1618" s="223"/>
    </row>
    <row r="1619" ht="15.75" hidden="1" customHeight="1">
      <c r="A1619" s="410"/>
      <c r="B1619" s="223"/>
      <c r="C1619" s="411"/>
      <c r="D1619" s="412"/>
      <c r="E1619" s="410"/>
      <c r="F1619" s="410"/>
      <c r="G1619" s="223"/>
      <c r="H1619" s="223"/>
      <c r="I1619" s="223"/>
      <c r="J1619" s="223"/>
      <c r="K1619" s="223"/>
    </row>
    <row r="1620" ht="15.75" hidden="1" customHeight="1">
      <c r="A1620" s="410"/>
      <c r="B1620" s="223"/>
      <c r="C1620" s="411"/>
      <c r="D1620" s="412"/>
      <c r="E1620" s="410"/>
      <c r="F1620" s="410"/>
      <c r="G1620" s="223"/>
      <c r="H1620" s="223"/>
      <c r="I1620" s="223"/>
      <c r="J1620" s="223"/>
      <c r="K1620" s="223"/>
    </row>
    <row r="1621" ht="15.75" hidden="1" customHeight="1">
      <c r="A1621" s="410"/>
      <c r="B1621" s="223"/>
      <c r="C1621" s="411"/>
      <c r="D1621" s="412"/>
      <c r="E1621" s="410"/>
      <c r="F1621" s="410"/>
      <c r="G1621" s="223"/>
      <c r="H1621" s="223"/>
      <c r="I1621" s="223"/>
      <c r="J1621" s="223"/>
      <c r="K1621" s="223"/>
    </row>
    <row r="1622" ht="15.75" hidden="1" customHeight="1">
      <c r="A1622" s="410"/>
      <c r="B1622" s="223"/>
      <c r="C1622" s="411"/>
      <c r="D1622" s="412"/>
      <c r="E1622" s="410"/>
      <c r="F1622" s="410"/>
      <c r="G1622" s="223"/>
      <c r="H1622" s="223"/>
      <c r="I1622" s="223"/>
      <c r="J1622" s="223"/>
      <c r="K1622" s="223"/>
    </row>
    <row r="1623" ht="15.75" hidden="1" customHeight="1">
      <c r="A1623" s="410"/>
      <c r="B1623" s="223"/>
      <c r="C1623" s="411"/>
      <c r="D1623" s="412"/>
      <c r="E1623" s="410"/>
      <c r="F1623" s="410"/>
      <c r="G1623" s="223"/>
      <c r="H1623" s="223"/>
      <c r="I1623" s="223"/>
      <c r="J1623" s="223"/>
      <c r="K1623" s="223"/>
    </row>
    <row r="1624" ht="15.75" hidden="1" customHeight="1">
      <c r="A1624" s="410"/>
      <c r="B1624" s="223"/>
      <c r="C1624" s="411"/>
      <c r="D1624" s="412"/>
      <c r="E1624" s="410"/>
      <c r="F1624" s="410"/>
      <c r="G1624" s="223"/>
      <c r="H1624" s="223"/>
      <c r="I1624" s="223"/>
      <c r="J1624" s="223"/>
      <c r="K1624" s="223"/>
    </row>
    <row r="1625" ht="15.75" hidden="1" customHeight="1">
      <c r="A1625" s="410"/>
      <c r="B1625" s="223"/>
      <c r="C1625" s="411"/>
      <c r="D1625" s="412"/>
      <c r="E1625" s="410"/>
      <c r="F1625" s="410"/>
      <c r="G1625" s="223"/>
      <c r="H1625" s="223"/>
      <c r="I1625" s="223"/>
      <c r="J1625" s="223"/>
      <c r="K1625" s="223"/>
    </row>
    <row r="1626" ht="15.75" hidden="1" customHeight="1">
      <c r="A1626" s="410"/>
      <c r="B1626" s="223"/>
      <c r="C1626" s="411"/>
      <c r="D1626" s="412"/>
      <c r="E1626" s="410"/>
      <c r="F1626" s="410"/>
      <c r="G1626" s="223"/>
      <c r="H1626" s="223"/>
      <c r="I1626" s="223"/>
      <c r="J1626" s="223"/>
      <c r="K1626" s="223"/>
    </row>
    <row r="1627" ht="15.75" hidden="1" customHeight="1">
      <c r="A1627" s="410"/>
      <c r="B1627" s="223"/>
      <c r="C1627" s="411"/>
      <c r="D1627" s="412"/>
      <c r="E1627" s="410"/>
      <c r="F1627" s="410"/>
      <c r="G1627" s="223"/>
      <c r="H1627" s="223"/>
      <c r="I1627" s="223"/>
      <c r="J1627" s="223"/>
      <c r="K1627" s="223"/>
    </row>
    <row r="1628" ht="15.75" hidden="1" customHeight="1">
      <c r="A1628" s="410"/>
      <c r="B1628" s="223"/>
      <c r="C1628" s="411"/>
      <c r="D1628" s="412"/>
      <c r="E1628" s="410"/>
      <c r="F1628" s="410"/>
      <c r="G1628" s="223"/>
      <c r="H1628" s="223"/>
      <c r="I1628" s="223"/>
      <c r="J1628" s="223"/>
      <c r="K1628" s="223"/>
    </row>
    <row r="1629" ht="15.75" hidden="1" customHeight="1">
      <c r="A1629" s="410"/>
      <c r="B1629" s="223"/>
      <c r="C1629" s="411"/>
      <c r="D1629" s="412"/>
      <c r="E1629" s="410"/>
      <c r="F1629" s="410"/>
      <c r="G1629" s="223"/>
      <c r="H1629" s="223"/>
      <c r="I1629" s="223"/>
      <c r="J1629" s="223"/>
      <c r="K1629" s="223"/>
    </row>
    <row r="1630" ht="15.75" hidden="1" customHeight="1">
      <c r="A1630" s="410"/>
      <c r="B1630" s="223"/>
      <c r="C1630" s="411"/>
      <c r="D1630" s="412"/>
      <c r="E1630" s="410"/>
      <c r="F1630" s="410"/>
      <c r="G1630" s="223"/>
      <c r="H1630" s="223"/>
      <c r="I1630" s="223"/>
      <c r="J1630" s="223"/>
      <c r="K1630" s="223"/>
    </row>
    <row r="1631" ht="15.75" hidden="1" customHeight="1">
      <c r="A1631" s="410"/>
      <c r="B1631" s="223"/>
      <c r="C1631" s="411"/>
      <c r="D1631" s="412"/>
      <c r="E1631" s="410"/>
      <c r="F1631" s="410"/>
      <c r="G1631" s="223"/>
      <c r="H1631" s="223"/>
      <c r="I1631" s="223"/>
      <c r="J1631" s="223"/>
      <c r="K1631" s="223"/>
    </row>
    <row r="1632" ht="15.75" hidden="1" customHeight="1">
      <c r="A1632" s="410"/>
      <c r="B1632" s="223"/>
      <c r="C1632" s="411"/>
      <c r="D1632" s="412"/>
      <c r="E1632" s="410"/>
      <c r="F1632" s="410"/>
      <c r="G1632" s="223"/>
      <c r="H1632" s="223"/>
      <c r="I1632" s="223"/>
      <c r="J1632" s="223"/>
      <c r="K1632" s="223"/>
    </row>
    <row r="1633" ht="15.75" hidden="1" customHeight="1">
      <c r="A1633" s="410"/>
      <c r="B1633" s="223"/>
      <c r="C1633" s="411"/>
      <c r="D1633" s="412"/>
      <c r="E1633" s="410"/>
      <c r="F1633" s="410"/>
      <c r="G1633" s="223"/>
      <c r="H1633" s="223"/>
      <c r="I1633" s="223"/>
      <c r="J1633" s="223"/>
      <c r="K1633" s="223"/>
    </row>
    <row r="1634" ht="15.75" hidden="1" customHeight="1">
      <c r="A1634" s="410"/>
      <c r="B1634" s="223"/>
      <c r="C1634" s="411"/>
      <c r="D1634" s="412"/>
      <c r="E1634" s="410"/>
      <c r="F1634" s="410"/>
      <c r="G1634" s="223"/>
      <c r="H1634" s="223"/>
      <c r="I1634" s="223"/>
      <c r="J1634" s="223"/>
      <c r="K1634" s="223"/>
    </row>
    <row r="1635" ht="15.75" hidden="1" customHeight="1">
      <c r="A1635" s="410"/>
      <c r="B1635" s="223"/>
      <c r="C1635" s="411"/>
      <c r="D1635" s="412"/>
      <c r="E1635" s="410"/>
      <c r="F1635" s="410"/>
      <c r="G1635" s="223"/>
      <c r="H1635" s="223"/>
      <c r="I1635" s="223"/>
      <c r="J1635" s="223"/>
      <c r="K1635" s="223"/>
    </row>
    <row r="1636" ht="15.75" hidden="1" customHeight="1">
      <c r="A1636" s="410"/>
      <c r="B1636" s="223"/>
      <c r="C1636" s="411"/>
      <c r="D1636" s="412"/>
      <c r="E1636" s="410"/>
      <c r="F1636" s="410"/>
      <c r="G1636" s="223"/>
      <c r="H1636" s="223"/>
      <c r="I1636" s="223"/>
      <c r="J1636" s="223"/>
      <c r="K1636" s="223"/>
    </row>
    <row r="1637" ht="15.75" hidden="1" customHeight="1">
      <c r="A1637" s="410"/>
      <c r="B1637" s="223"/>
      <c r="C1637" s="411"/>
      <c r="D1637" s="412"/>
      <c r="E1637" s="410"/>
      <c r="F1637" s="410"/>
      <c r="G1637" s="223"/>
      <c r="H1637" s="223"/>
      <c r="I1637" s="223"/>
      <c r="J1637" s="223"/>
      <c r="K1637" s="223"/>
    </row>
    <row r="1638" ht="15.75" hidden="1" customHeight="1">
      <c r="A1638" s="410"/>
      <c r="B1638" s="223"/>
      <c r="C1638" s="411"/>
      <c r="D1638" s="412"/>
      <c r="E1638" s="410"/>
      <c r="F1638" s="410"/>
      <c r="G1638" s="223"/>
      <c r="H1638" s="223"/>
      <c r="I1638" s="223"/>
      <c r="J1638" s="223"/>
      <c r="K1638" s="223"/>
    </row>
    <row r="1639" ht="15.75" hidden="1" customHeight="1">
      <c r="A1639" s="410"/>
      <c r="B1639" s="223"/>
      <c r="C1639" s="411"/>
      <c r="D1639" s="412"/>
      <c r="E1639" s="410"/>
      <c r="F1639" s="410"/>
      <c r="G1639" s="223"/>
      <c r="H1639" s="223"/>
      <c r="I1639" s="223"/>
      <c r="J1639" s="223"/>
      <c r="K1639" s="223"/>
    </row>
    <row r="1640" ht="15.75" hidden="1" customHeight="1">
      <c r="A1640" s="410"/>
      <c r="B1640" s="223"/>
      <c r="C1640" s="411"/>
      <c r="D1640" s="412"/>
      <c r="E1640" s="410"/>
      <c r="F1640" s="410"/>
      <c r="G1640" s="223"/>
      <c r="H1640" s="223"/>
      <c r="I1640" s="223"/>
      <c r="J1640" s="223"/>
      <c r="K1640" s="223"/>
    </row>
    <row r="1641" ht="15.75" hidden="1" customHeight="1">
      <c r="A1641" s="410"/>
      <c r="B1641" s="223"/>
      <c r="C1641" s="411"/>
      <c r="D1641" s="412"/>
      <c r="E1641" s="410"/>
      <c r="F1641" s="410"/>
      <c r="G1641" s="223"/>
      <c r="H1641" s="223"/>
      <c r="I1641" s="223"/>
      <c r="J1641" s="223"/>
      <c r="K1641" s="223"/>
    </row>
    <row r="1642" ht="15.75" hidden="1" customHeight="1">
      <c r="A1642" s="410"/>
      <c r="B1642" s="223"/>
      <c r="C1642" s="411"/>
      <c r="D1642" s="412"/>
      <c r="E1642" s="410"/>
      <c r="F1642" s="410"/>
      <c r="G1642" s="223"/>
      <c r="H1642" s="223"/>
      <c r="I1642" s="223"/>
      <c r="J1642" s="223"/>
      <c r="K1642" s="223"/>
    </row>
    <row r="1643" ht="15.75" hidden="1" customHeight="1">
      <c r="A1643" s="410"/>
      <c r="B1643" s="223"/>
      <c r="C1643" s="411"/>
      <c r="D1643" s="412"/>
      <c r="E1643" s="410"/>
      <c r="F1643" s="410"/>
      <c r="G1643" s="223"/>
      <c r="H1643" s="223"/>
      <c r="I1643" s="223"/>
      <c r="J1643" s="223"/>
      <c r="K1643" s="223"/>
    </row>
    <row r="1644" ht="15.75" hidden="1" customHeight="1">
      <c r="A1644" s="410"/>
      <c r="B1644" s="223"/>
      <c r="C1644" s="411"/>
      <c r="D1644" s="412"/>
      <c r="E1644" s="410"/>
      <c r="F1644" s="410"/>
      <c r="G1644" s="223"/>
      <c r="H1644" s="223"/>
      <c r="I1644" s="223"/>
      <c r="J1644" s="223"/>
      <c r="K1644" s="223"/>
    </row>
    <row r="1645" ht="15.75" hidden="1" customHeight="1">
      <c r="A1645" s="410"/>
      <c r="B1645" s="223"/>
      <c r="C1645" s="411"/>
      <c r="D1645" s="412"/>
      <c r="E1645" s="410"/>
      <c r="F1645" s="410"/>
      <c r="G1645" s="223"/>
      <c r="H1645" s="223"/>
      <c r="I1645" s="223"/>
      <c r="J1645" s="223"/>
      <c r="K1645" s="223"/>
    </row>
    <row r="1646" ht="15.75" hidden="1" customHeight="1">
      <c r="A1646" s="410"/>
      <c r="B1646" s="223"/>
      <c r="C1646" s="411"/>
      <c r="D1646" s="412"/>
      <c r="E1646" s="410"/>
      <c r="F1646" s="410"/>
      <c r="G1646" s="223"/>
      <c r="H1646" s="223"/>
      <c r="I1646" s="223"/>
      <c r="J1646" s="223"/>
      <c r="K1646" s="223"/>
    </row>
    <row r="1647" ht="15.75" hidden="1" customHeight="1">
      <c r="A1647" s="410"/>
      <c r="B1647" s="223"/>
      <c r="C1647" s="411"/>
      <c r="D1647" s="412"/>
      <c r="E1647" s="410"/>
      <c r="F1647" s="410"/>
      <c r="G1647" s="223"/>
      <c r="H1647" s="223"/>
      <c r="I1647" s="223"/>
      <c r="J1647" s="223"/>
      <c r="K1647" s="223"/>
    </row>
    <row r="1648" ht="15.75" hidden="1" customHeight="1">
      <c r="A1648" s="410"/>
      <c r="B1648" s="223"/>
      <c r="C1648" s="411"/>
      <c r="D1648" s="412"/>
      <c r="E1648" s="410"/>
      <c r="F1648" s="410"/>
      <c r="G1648" s="223"/>
      <c r="H1648" s="223"/>
      <c r="I1648" s="223"/>
      <c r="J1648" s="223"/>
      <c r="K1648" s="223"/>
    </row>
    <row r="1649" ht="15.75" hidden="1" customHeight="1">
      <c r="A1649" s="410"/>
      <c r="B1649" s="223"/>
      <c r="C1649" s="411"/>
      <c r="D1649" s="412"/>
      <c r="E1649" s="410"/>
      <c r="F1649" s="410"/>
      <c r="G1649" s="223"/>
      <c r="H1649" s="223"/>
      <c r="I1649" s="223"/>
      <c r="J1649" s="223"/>
      <c r="K1649" s="223"/>
    </row>
    <row r="1650" ht="15.75" hidden="1" customHeight="1">
      <c r="A1650" s="410"/>
      <c r="B1650" s="223"/>
      <c r="C1650" s="411"/>
      <c r="D1650" s="412"/>
      <c r="E1650" s="410"/>
      <c r="F1650" s="410"/>
      <c r="G1650" s="223"/>
      <c r="H1650" s="223"/>
      <c r="I1650" s="223"/>
      <c r="J1650" s="223"/>
      <c r="K1650" s="223"/>
    </row>
    <row r="1651" ht="15.75" hidden="1" customHeight="1">
      <c r="A1651" s="410"/>
      <c r="B1651" s="223"/>
      <c r="C1651" s="411"/>
      <c r="D1651" s="412"/>
      <c r="E1651" s="410"/>
      <c r="F1651" s="410"/>
      <c r="G1651" s="223"/>
      <c r="H1651" s="223"/>
      <c r="I1651" s="223"/>
      <c r="J1651" s="223"/>
      <c r="K1651" s="223"/>
    </row>
    <row r="1652" ht="15.75" hidden="1" customHeight="1">
      <c r="A1652" s="410"/>
      <c r="B1652" s="223"/>
      <c r="C1652" s="411"/>
      <c r="D1652" s="412"/>
      <c r="E1652" s="410"/>
      <c r="F1652" s="410"/>
      <c r="G1652" s="223"/>
      <c r="H1652" s="223"/>
      <c r="I1652" s="223"/>
      <c r="J1652" s="223"/>
      <c r="K1652" s="223"/>
    </row>
    <row r="1653" ht="15.75" hidden="1" customHeight="1">
      <c r="A1653" s="410"/>
      <c r="B1653" s="223"/>
      <c r="C1653" s="411"/>
      <c r="D1653" s="412"/>
      <c r="E1653" s="410"/>
      <c r="F1653" s="410"/>
      <c r="G1653" s="223"/>
      <c r="H1653" s="223"/>
      <c r="I1653" s="223"/>
      <c r="J1653" s="223"/>
      <c r="K1653" s="223"/>
    </row>
    <row r="1654" ht="15.75" hidden="1" customHeight="1">
      <c r="A1654" s="410"/>
      <c r="B1654" s="223"/>
      <c r="C1654" s="411"/>
      <c r="D1654" s="412"/>
      <c r="E1654" s="410"/>
      <c r="F1654" s="410"/>
      <c r="G1654" s="223"/>
      <c r="H1654" s="223"/>
      <c r="I1654" s="223"/>
      <c r="J1654" s="223"/>
      <c r="K1654" s="223"/>
    </row>
    <row r="1655" ht="15.75" hidden="1" customHeight="1">
      <c r="A1655" s="410"/>
      <c r="B1655" s="223"/>
      <c r="C1655" s="411"/>
      <c r="D1655" s="412"/>
      <c r="E1655" s="410"/>
      <c r="F1655" s="410"/>
      <c r="G1655" s="223"/>
      <c r="H1655" s="223"/>
      <c r="I1655" s="223"/>
      <c r="J1655" s="223"/>
      <c r="K1655" s="223"/>
    </row>
    <row r="1656" ht="15.75" hidden="1" customHeight="1">
      <c r="A1656" s="410"/>
      <c r="B1656" s="223"/>
      <c r="C1656" s="411"/>
      <c r="D1656" s="412"/>
      <c r="E1656" s="410"/>
      <c r="F1656" s="410"/>
      <c r="G1656" s="223"/>
      <c r="H1656" s="223"/>
      <c r="I1656" s="223"/>
      <c r="J1656" s="223"/>
      <c r="K1656" s="223"/>
    </row>
    <row r="1657" ht="15.75" hidden="1" customHeight="1">
      <c r="A1657" s="410"/>
      <c r="B1657" s="223"/>
      <c r="C1657" s="411"/>
      <c r="D1657" s="412"/>
      <c r="E1657" s="410"/>
      <c r="F1657" s="410"/>
      <c r="G1657" s="223"/>
      <c r="H1657" s="223"/>
      <c r="I1657" s="223"/>
      <c r="J1657" s="223"/>
      <c r="K1657" s="223"/>
    </row>
    <row r="1658" ht="15.75" hidden="1" customHeight="1">
      <c r="A1658" s="410"/>
      <c r="B1658" s="223"/>
      <c r="C1658" s="411"/>
      <c r="D1658" s="412"/>
      <c r="E1658" s="410"/>
      <c r="F1658" s="410"/>
      <c r="G1658" s="223"/>
      <c r="H1658" s="223"/>
      <c r="I1658" s="223"/>
      <c r="J1658" s="223"/>
      <c r="K1658" s="223"/>
    </row>
    <row r="1659" ht="15.75" hidden="1" customHeight="1">
      <c r="A1659" s="410"/>
      <c r="B1659" s="223"/>
      <c r="C1659" s="411"/>
      <c r="D1659" s="412"/>
      <c r="E1659" s="410"/>
      <c r="F1659" s="410"/>
      <c r="G1659" s="223"/>
      <c r="H1659" s="223"/>
      <c r="I1659" s="223"/>
      <c r="J1659" s="223"/>
      <c r="K1659" s="223"/>
    </row>
    <row r="1660" ht="15.75" hidden="1" customHeight="1">
      <c r="A1660" s="410"/>
      <c r="B1660" s="223"/>
      <c r="C1660" s="411"/>
      <c r="D1660" s="412"/>
      <c r="E1660" s="410"/>
      <c r="F1660" s="410"/>
      <c r="G1660" s="223"/>
      <c r="H1660" s="223"/>
      <c r="I1660" s="223"/>
      <c r="J1660" s="223"/>
      <c r="K1660" s="223"/>
    </row>
    <row r="1661" ht="15.75" hidden="1" customHeight="1">
      <c r="A1661" s="410"/>
      <c r="B1661" s="223"/>
      <c r="C1661" s="411"/>
      <c r="D1661" s="412"/>
      <c r="E1661" s="410"/>
      <c r="F1661" s="410"/>
      <c r="G1661" s="223"/>
      <c r="H1661" s="223"/>
      <c r="I1661" s="223"/>
      <c r="J1661" s="223"/>
      <c r="K1661" s="223"/>
    </row>
    <row r="1662" ht="15.75" hidden="1" customHeight="1">
      <c r="A1662" s="410"/>
      <c r="B1662" s="223"/>
      <c r="C1662" s="411"/>
      <c r="D1662" s="412"/>
      <c r="E1662" s="410"/>
      <c r="F1662" s="410"/>
      <c r="G1662" s="223"/>
      <c r="H1662" s="223"/>
      <c r="I1662" s="223"/>
      <c r="J1662" s="223"/>
      <c r="K1662" s="223"/>
    </row>
    <row r="1663" ht="15.75" hidden="1" customHeight="1">
      <c r="A1663" s="410"/>
      <c r="B1663" s="223"/>
      <c r="C1663" s="411"/>
      <c r="D1663" s="412"/>
      <c r="E1663" s="410"/>
      <c r="F1663" s="410"/>
      <c r="G1663" s="223"/>
      <c r="H1663" s="223"/>
      <c r="I1663" s="223"/>
      <c r="J1663" s="223"/>
      <c r="K1663" s="223"/>
    </row>
    <row r="1664" ht="15.75" hidden="1" customHeight="1">
      <c r="A1664" s="410"/>
      <c r="B1664" s="223"/>
      <c r="C1664" s="411"/>
      <c r="D1664" s="412"/>
      <c r="E1664" s="410"/>
      <c r="F1664" s="410"/>
      <c r="G1664" s="223"/>
      <c r="H1664" s="223"/>
      <c r="I1664" s="223"/>
      <c r="J1664" s="223"/>
      <c r="K1664" s="223"/>
    </row>
    <row r="1665" ht="15.75" hidden="1" customHeight="1">
      <c r="A1665" s="410"/>
      <c r="B1665" s="223"/>
      <c r="C1665" s="411"/>
      <c r="D1665" s="412"/>
      <c r="E1665" s="410"/>
      <c r="F1665" s="410"/>
      <c r="G1665" s="223"/>
      <c r="H1665" s="223"/>
      <c r="I1665" s="223"/>
      <c r="J1665" s="223"/>
      <c r="K1665" s="223"/>
    </row>
    <row r="1666" ht="15.75" hidden="1" customHeight="1">
      <c r="A1666" s="410"/>
      <c r="B1666" s="223"/>
      <c r="C1666" s="411"/>
      <c r="D1666" s="412"/>
      <c r="E1666" s="410"/>
      <c r="F1666" s="410"/>
      <c r="G1666" s="223"/>
      <c r="H1666" s="223"/>
      <c r="I1666" s="223"/>
      <c r="J1666" s="223"/>
      <c r="K1666" s="223"/>
    </row>
    <row r="1667" ht="15.75" hidden="1" customHeight="1">
      <c r="A1667" s="410"/>
      <c r="B1667" s="223"/>
      <c r="C1667" s="411"/>
      <c r="D1667" s="412"/>
      <c r="E1667" s="410"/>
      <c r="F1667" s="410"/>
      <c r="G1667" s="223"/>
      <c r="H1667" s="223"/>
      <c r="I1667" s="223"/>
      <c r="J1667" s="223"/>
      <c r="K1667" s="223"/>
    </row>
    <row r="1668" ht="15.75" hidden="1" customHeight="1">
      <c r="A1668" s="410"/>
      <c r="B1668" s="223"/>
      <c r="C1668" s="411"/>
      <c r="D1668" s="412"/>
      <c r="E1668" s="410"/>
      <c r="F1668" s="410"/>
      <c r="G1668" s="223"/>
      <c r="H1668" s="223"/>
      <c r="I1668" s="223"/>
      <c r="J1668" s="223"/>
      <c r="K1668" s="223"/>
    </row>
    <row r="1669" ht="15.75" hidden="1" customHeight="1">
      <c r="A1669" s="410"/>
      <c r="B1669" s="223"/>
      <c r="C1669" s="411"/>
      <c r="D1669" s="412"/>
      <c r="E1669" s="410"/>
      <c r="F1669" s="410"/>
      <c r="G1669" s="223"/>
      <c r="H1669" s="223"/>
      <c r="I1669" s="223"/>
      <c r="J1669" s="223"/>
      <c r="K1669" s="223"/>
    </row>
    <row r="1670" ht="15.75" hidden="1" customHeight="1">
      <c r="A1670" s="410"/>
      <c r="B1670" s="223"/>
      <c r="C1670" s="411"/>
      <c r="D1670" s="412"/>
      <c r="E1670" s="410"/>
      <c r="F1670" s="410"/>
      <c r="G1670" s="223"/>
      <c r="H1670" s="223"/>
      <c r="I1670" s="223"/>
      <c r="J1670" s="223"/>
      <c r="K1670" s="223"/>
    </row>
    <row r="1671" ht="15.75" hidden="1" customHeight="1">
      <c r="A1671" s="410"/>
      <c r="B1671" s="223"/>
      <c r="C1671" s="411"/>
      <c r="D1671" s="412"/>
      <c r="E1671" s="410"/>
      <c r="F1671" s="410"/>
      <c r="G1671" s="223"/>
      <c r="H1671" s="223"/>
      <c r="I1671" s="223"/>
      <c r="J1671" s="223"/>
      <c r="K1671" s="223"/>
    </row>
    <row r="1672" ht="15.75" hidden="1" customHeight="1">
      <c r="A1672" s="410"/>
      <c r="B1672" s="223"/>
      <c r="C1672" s="411"/>
      <c r="D1672" s="412"/>
      <c r="E1672" s="410"/>
      <c r="F1672" s="410"/>
      <c r="G1672" s="223"/>
      <c r="H1672" s="223"/>
      <c r="I1672" s="223"/>
      <c r="J1672" s="223"/>
      <c r="K1672" s="223"/>
    </row>
    <row r="1673" ht="15.75" hidden="1" customHeight="1">
      <c r="A1673" s="410"/>
      <c r="B1673" s="223"/>
      <c r="C1673" s="411"/>
      <c r="D1673" s="412"/>
      <c r="E1673" s="410"/>
      <c r="F1673" s="410"/>
      <c r="G1673" s="223"/>
      <c r="H1673" s="223"/>
      <c r="I1673" s="223"/>
      <c r="J1673" s="223"/>
      <c r="K1673" s="223"/>
    </row>
    <row r="1674" ht="15.75" hidden="1" customHeight="1">
      <c r="A1674" s="410"/>
      <c r="B1674" s="223"/>
      <c r="C1674" s="411"/>
      <c r="D1674" s="412"/>
      <c r="E1674" s="410"/>
      <c r="F1674" s="410"/>
      <c r="G1674" s="223"/>
      <c r="H1674" s="223"/>
      <c r="I1674" s="223"/>
      <c r="J1674" s="223"/>
      <c r="K1674" s="223"/>
    </row>
    <row r="1675" ht="15.75" hidden="1" customHeight="1">
      <c r="A1675" s="410"/>
      <c r="B1675" s="223"/>
      <c r="C1675" s="411"/>
      <c r="D1675" s="412"/>
      <c r="E1675" s="410"/>
      <c r="F1675" s="410"/>
      <c r="G1675" s="223"/>
      <c r="H1675" s="223"/>
      <c r="I1675" s="223"/>
      <c r="J1675" s="223"/>
      <c r="K1675" s="223"/>
    </row>
    <row r="1676" ht="15.75" hidden="1" customHeight="1">
      <c r="A1676" s="410"/>
      <c r="B1676" s="223"/>
      <c r="C1676" s="411"/>
      <c r="D1676" s="412"/>
      <c r="E1676" s="410"/>
      <c r="F1676" s="410"/>
      <c r="G1676" s="223"/>
      <c r="H1676" s="223"/>
      <c r="I1676" s="223"/>
      <c r="J1676" s="223"/>
      <c r="K1676" s="223"/>
    </row>
    <row r="1677" ht="15.75" hidden="1" customHeight="1">
      <c r="A1677" s="410"/>
      <c r="B1677" s="223"/>
      <c r="C1677" s="411"/>
      <c r="D1677" s="412"/>
      <c r="E1677" s="410"/>
      <c r="F1677" s="410"/>
      <c r="G1677" s="223"/>
      <c r="H1677" s="223"/>
      <c r="I1677" s="223"/>
      <c r="J1677" s="223"/>
      <c r="K1677" s="223"/>
    </row>
    <row r="1678" ht="15.75" hidden="1" customHeight="1">
      <c r="A1678" s="410"/>
      <c r="B1678" s="223"/>
      <c r="C1678" s="411"/>
      <c r="D1678" s="412"/>
      <c r="E1678" s="410"/>
      <c r="F1678" s="410"/>
      <c r="G1678" s="223"/>
      <c r="H1678" s="223"/>
      <c r="I1678" s="223"/>
      <c r="J1678" s="223"/>
      <c r="K1678" s="223"/>
    </row>
    <row r="1679" ht="15.75" hidden="1" customHeight="1">
      <c r="A1679" s="410"/>
      <c r="B1679" s="223"/>
      <c r="C1679" s="411"/>
      <c r="D1679" s="412"/>
      <c r="E1679" s="410"/>
      <c r="F1679" s="410"/>
      <c r="G1679" s="223"/>
      <c r="H1679" s="223"/>
      <c r="I1679" s="223"/>
      <c r="J1679" s="223"/>
      <c r="K1679" s="223"/>
    </row>
    <row r="1680" ht="15.75" hidden="1" customHeight="1">
      <c r="A1680" s="410"/>
      <c r="B1680" s="223"/>
      <c r="C1680" s="411"/>
      <c r="D1680" s="412"/>
      <c r="E1680" s="410"/>
      <c r="F1680" s="410"/>
      <c r="G1680" s="223"/>
      <c r="H1680" s="223"/>
      <c r="I1680" s="223"/>
      <c r="J1680" s="223"/>
      <c r="K1680" s="223"/>
    </row>
    <row r="1681" ht="15.75" hidden="1" customHeight="1">
      <c r="A1681" s="410"/>
      <c r="B1681" s="223"/>
      <c r="C1681" s="411"/>
      <c r="D1681" s="412"/>
      <c r="E1681" s="410"/>
      <c r="F1681" s="410"/>
      <c r="G1681" s="223"/>
      <c r="H1681" s="223"/>
      <c r="I1681" s="223"/>
      <c r="J1681" s="223"/>
      <c r="K1681" s="223"/>
    </row>
    <row r="1682" ht="15.75" hidden="1" customHeight="1">
      <c r="A1682" s="410"/>
      <c r="B1682" s="223"/>
      <c r="C1682" s="411"/>
      <c r="D1682" s="412"/>
      <c r="E1682" s="410"/>
      <c r="F1682" s="410"/>
      <c r="G1682" s="223"/>
      <c r="H1682" s="223"/>
      <c r="I1682" s="223"/>
      <c r="J1682" s="223"/>
      <c r="K1682" s="223"/>
    </row>
    <row r="1683" ht="15.75" hidden="1" customHeight="1">
      <c r="A1683" s="410"/>
      <c r="B1683" s="223"/>
      <c r="C1683" s="411"/>
      <c r="D1683" s="412"/>
      <c r="E1683" s="410"/>
      <c r="F1683" s="410"/>
      <c r="G1683" s="223"/>
      <c r="H1683" s="223"/>
      <c r="I1683" s="223"/>
      <c r="J1683" s="223"/>
      <c r="K1683" s="223"/>
    </row>
    <row r="1684" ht="15.75" hidden="1" customHeight="1">
      <c r="A1684" s="410"/>
      <c r="B1684" s="223"/>
      <c r="C1684" s="411"/>
      <c r="D1684" s="412"/>
      <c r="E1684" s="410"/>
      <c r="F1684" s="410"/>
      <c r="G1684" s="223"/>
      <c r="H1684" s="223"/>
      <c r="I1684" s="223"/>
      <c r="J1684" s="223"/>
      <c r="K1684" s="223"/>
    </row>
    <row r="1685" ht="15.75" hidden="1" customHeight="1">
      <c r="A1685" s="410"/>
      <c r="B1685" s="223"/>
      <c r="C1685" s="411"/>
      <c r="D1685" s="412"/>
      <c r="E1685" s="410"/>
      <c r="F1685" s="410"/>
      <c r="G1685" s="223"/>
      <c r="H1685" s="223"/>
      <c r="I1685" s="223"/>
      <c r="J1685" s="223"/>
      <c r="K1685" s="223"/>
    </row>
    <row r="1686" ht="15.75" hidden="1" customHeight="1">
      <c r="A1686" s="410"/>
      <c r="B1686" s="223"/>
      <c r="C1686" s="411"/>
      <c r="D1686" s="412"/>
      <c r="E1686" s="410"/>
      <c r="F1686" s="410"/>
      <c r="G1686" s="223"/>
      <c r="H1686" s="223"/>
      <c r="I1686" s="223"/>
      <c r="J1686" s="223"/>
      <c r="K1686" s="223"/>
    </row>
    <row r="1687" ht="15.75" hidden="1" customHeight="1">
      <c r="A1687" s="410"/>
      <c r="B1687" s="223"/>
      <c r="C1687" s="411"/>
      <c r="D1687" s="412"/>
      <c r="E1687" s="410"/>
      <c r="F1687" s="410"/>
      <c r="G1687" s="223"/>
      <c r="H1687" s="223"/>
      <c r="I1687" s="223"/>
      <c r="J1687" s="223"/>
      <c r="K1687" s="223"/>
    </row>
    <row r="1688" ht="15.75" hidden="1" customHeight="1">
      <c r="A1688" s="410"/>
      <c r="B1688" s="223"/>
      <c r="C1688" s="411"/>
      <c r="D1688" s="412"/>
      <c r="E1688" s="410"/>
      <c r="F1688" s="410"/>
      <c r="G1688" s="223"/>
      <c r="H1688" s="223"/>
      <c r="I1688" s="223"/>
      <c r="J1688" s="223"/>
      <c r="K1688" s="223"/>
    </row>
    <row r="1689" ht="15.75" hidden="1" customHeight="1">
      <c r="A1689" s="410"/>
      <c r="B1689" s="223"/>
      <c r="C1689" s="411"/>
      <c r="D1689" s="412"/>
      <c r="E1689" s="410"/>
      <c r="F1689" s="410"/>
      <c r="G1689" s="223"/>
      <c r="H1689" s="223"/>
      <c r="I1689" s="223"/>
      <c r="J1689" s="223"/>
      <c r="K1689" s="223"/>
    </row>
    <row r="1690" ht="15.75" hidden="1" customHeight="1">
      <c r="A1690" s="410"/>
      <c r="B1690" s="223"/>
      <c r="C1690" s="411"/>
      <c r="D1690" s="412"/>
      <c r="E1690" s="410"/>
      <c r="F1690" s="410"/>
      <c r="G1690" s="223"/>
      <c r="H1690" s="223"/>
      <c r="I1690" s="223"/>
      <c r="J1690" s="223"/>
      <c r="K1690" s="223"/>
    </row>
    <row r="1691" ht="15.75" hidden="1" customHeight="1">
      <c r="A1691" s="410"/>
      <c r="B1691" s="223"/>
      <c r="C1691" s="411"/>
      <c r="D1691" s="412"/>
      <c r="E1691" s="410"/>
      <c r="F1691" s="410"/>
      <c r="G1691" s="223"/>
      <c r="H1691" s="223"/>
      <c r="I1691" s="223"/>
      <c r="J1691" s="223"/>
      <c r="K1691" s="223"/>
    </row>
    <row r="1692" ht="15.75" hidden="1" customHeight="1">
      <c r="A1692" s="410"/>
      <c r="B1692" s="223"/>
      <c r="C1692" s="411"/>
      <c r="D1692" s="412"/>
      <c r="E1692" s="410"/>
      <c r="F1692" s="410"/>
      <c r="G1692" s="223"/>
      <c r="H1692" s="223"/>
      <c r="I1692" s="223"/>
      <c r="J1692" s="223"/>
      <c r="K1692" s="223"/>
    </row>
    <row r="1693" ht="15.75" hidden="1" customHeight="1">
      <c r="A1693" s="410"/>
      <c r="B1693" s="223"/>
      <c r="C1693" s="411"/>
      <c r="D1693" s="412"/>
      <c r="E1693" s="410"/>
      <c r="F1693" s="410"/>
      <c r="G1693" s="223"/>
      <c r="H1693" s="223"/>
      <c r="I1693" s="223"/>
      <c r="J1693" s="223"/>
      <c r="K1693" s="223"/>
    </row>
    <row r="1694" ht="15.75" hidden="1" customHeight="1">
      <c r="A1694" s="410"/>
      <c r="B1694" s="223"/>
      <c r="C1694" s="411"/>
      <c r="D1694" s="412"/>
      <c r="E1694" s="410"/>
      <c r="F1694" s="410"/>
      <c r="G1694" s="223"/>
      <c r="H1694" s="223"/>
      <c r="I1694" s="223"/>
      <c r="J1694" s="223"/>
      <c r="K1694" s="223"/>
    </row>
    <row r="1695" ht="15.75" hidden="1" customHeight="1">
      <c r="A1695" s="410"/>
      <c r="B1695" s="223"/>
      <c r="C1695" s="411"/>
      <c r="D1695" s="412"/>
      <c r="E1695" s="410"/>
      <c r="F1695" s="410"/>
      <c r="G1695" s="223"/>
      <c r="H1695" s="223"/>
      <c r="I1695" s="223"/>
      <c r="J1695" s="223"/>
      <c r="K1695" s="223"/>
    </row>
    <row r="1696" ht="15.75" hidden="1" customHeight="1">
      <c r="A1696" s="410"/>
      <c r="B1696" s="223"/>
      <c r="C1696" s="411"/>
      <c r="D1696" s="412"/>
      <c r="E1696" s="410"/>
      <c r="F1696" s="410"/>
      <c r="G1696" s="223"/>
      <c r="H1696" s="223"/>
      <c r="I1696" s="223"/>
      <c r="J1696" s="223"/>
      <c r="K1696" s="223"/>
    </row>
    <row r="1697" ht="15.75" hidden="1" customHeight="1">
      <c r="A1697" s="410"/>
      <c r="B1697" s="223"/>
      <c r="C1697" s="411"/>
      <c r="D1697" s="412"/>
      <c r="E1697" s="410"/>
      <c r="F1697" s="410"/>
      <c r="G1697" s="223"/>
      <c r="H1697" s="223"/>
      <c r="I1697" s="223"/>
      <c r="J1697" s="223"/>
      <c r="K1697" s="223"/>
    </row>
    <row r="1698" ht="15.75" hidden="1" customHeight="1">
      <c r="A1698" s="410"/>
      <c r="B1698" s="223"/>
      <c r="C1698" s="411"/>
      <c r="D1698" s="412"/>
      <c r="E1698" s="410"/>
      <c r="F1698" s="410"/>
      <c r="G1698" s="223"/>
      <c r="H1698" s="223"/>
      <c r="I1698" s="223"/>
      <c r="J1698" s="223"/>
      <c r="K1698" s="223"/>
    </row>
    <row r="1699" ht="15.75" hidden="1" customHeight="1">
      <c r="A1699" s="410"/>
      <c r="B1699" s="223"/>
      <c r="C1699" s="411"/>
      <c r="D1699" s="412"/>
      <c r="E1699" s="410"/>
      <c r="F1699" s="410"/>
      <c r="G1699" s="223"/>
      <c r="H1699" s="223"/>
      <c r="I1699" s="223"/>
      <c r="J1699" s="223"/>
      <c r="K1699" s="223"/>
    </row>
    <row r="1700" ht="15.75" hidden="1" customHeight="1">
      <c r="A1700" s="410"/>
      <c r="B1700" s="223"/>
      <c r="C1700" s="411"/>
      <c r="D1700" s="412"/>
      <c r="E1700" s="410"/>
      <c r="F1700" s="410"/>
      <c r="G1700" s="223"/>
      <c r="H1700" s="223"/>
      <c r="I1700" s="223"/>
      <c r="J1700" s="223"/>
      <c r="K1700" s="223"/>
    </row>
    <row r="1701" ht="15.75" hidden="1" customHeight="1">
      <c r="A1701" s="410"/>
      <c r="B1701" s="223"/>
      <c r="C1701" s="411"/>
      <c r="D1701" s="412"/>
      <c r="E1701" s="410"/>
      <c r="F1701" s="410"/>
      <c r="G1701" s="223"/>
      <c r="H1701" s="223"/>
      <c r="I1701" s="223"/>
      <c r="J1701" s="223"/>
      <c r="K1701" s="223"/>
    </row>
    <row r="1702" ht="15.75" hidden="1" customHeight="1">
      <c r="A1702" s="410"/>
      <c r="B1702" s="223"/>
      <c r="C1702" s="411"/>
      <c r="D1702" s="412"/>
      <c r="E1702" s="410"/>
      <c r="F1702" s="410"/>
      <c r="G1702" s="223"/>
      <c r="H1702" s="223"/>
      <c r="I1702" s="223"/>
      <c r="J1702" s="223"/>
      <c r="K1702" s="223"/>
    </row>
    <row r="1703" ht="15.75" hidden="1" customHeight="1">
      <c r="A1703" s="410"/>
      <c r="B1703" s="223"/>
      <c r="C1703" s="411"/>
      <c r="D1703" s="412"/>
      <c r="E1703" s="410"/>
      <c r="F1703" s="410"/>
      <c r="G1703" s="223"/>
      <c r="H1703" s="223"/>
      <c r="I1703" s="223"/>
      <c r="J1703" s="223"/>
      <c r="K1703" s="223"/>
    </row>
    <row r="1704" ht="15.75" hidden="1" customHeight="1">
      <c r="A1704" s="410"/>
      <c r="B1704" s="223"/>
      <c r="C1704" s="411"/>
      <c r="D1704" s="412"/>
      <c r="E1704" s="410"/>
      <c r="F1704" s="410"/>
      <c r="G1704" s="223"/>
      <c r="H1704" s="223"/>
      <c r="I1704" s="223"/>
      <c r="J1704" s="223"/>
      <c r="K1704" s="223"/>
    </row>
    <row r="1705" ht="15.75" hidden="1" customHeight="1">
      <c r="A1705" s="410"/>
      <c r="B1705" s="223"/>
      <c r="C1705" s="411"/>
      <c r="D1705" s="412"/>
      <c r="E1705" s="410"/>
      <c r="F1705" s="410"/>
      <c r="G1705" s="223"/>
      <c r="H1705" s="223"/>
      <c r="I1705" s="223"/>
      <c r="J1705" s="223"/>
      <c r="K1705" s="223"/>
    </row>
    <row r="1706" ht="15.75" hidden="1" customHeight="1">
      <c r="A1706" s="410"/>
      <c r="B1706" s="223"/>
      <c r="C1706" s="411"/>
      <c r="D1706" s="412"/>
      <c r="E1706" s="410"/>
      <c r="F1706" s="410"/>
      <c r="G1706" s="223"/>
      <c r="H1706" s="223"/>
      <c r="I1706" s="223"/>
      <c r="J1706" s="223"/>
      <c r="K1706" s="223"/>
    </row>
    <row r="1707" ht="15.75" hidden="1" customHeight="1">
      <c r="A1707" s="410"/>
      <c r="B1707" s="223"/>
      <c r="C1707" s="411"/>
      <c r="D1707" s="412"/>
      <c r="E1707" s="410"/>
      <c r="F1707" s="410"/>
      <c r="G1707" s="223"/>
      <c r="H1707" s="223"/>
      <c r="I1707" s="223"/>
      <c r="J1707" s="223"/>
      <c r="K1707" s="223"/>
    </row>
    <row r="1708" ht="15.75" hidden="1" customHeight="1">
      <c r="A1708" s="410"/>
      <c r="B1708" s="223"/>
      <c r="C1708" s="411"/>
      <c r="D1708" s="412"/>
      <c r="E1708" s="410"/>
      <c r="F1708" s="410"/>
      <c r="G1708" s="223"/>
      <c r="H1708" s="223"/>
      <c r="I1708" s="223"/>
      <c r="J1708" s="223"/>
      <c r="K1708" s="223"/>
    </row>
    <row r="1709" ht="15.75" hidden="1" customHeight="1">
      <c r="A1709" s="410"/>
      <c r="B1709" s="223"/>
      <c r="C1709" s="411"/>
      <c r="D1709" s="412"/>
      <c r="E1709" s="410"/>
      <c r="F1709" s="410"/>
      <c r="G1709" s="223"/>
      <c r="H1709" s="223"/>
      <c r="I1709" s="223"/>
      <c r="J1709" s="223"/>
      <c r="K1709" s="223"/>
    </row>
    <row r="1710" ht="15.75" hidden="1" customHeight="1">
      <c r="A1710" s="410"/>
      <c r="B1710" s="223"/>
      <c r="C1710" s="411"/>
      <c r="D1710" s="412"/>
      <c r="E1710" s="410"/>
      <c r="F1710" s="410"/>
      <c r="G1710" s="223"/>
      <c r="H1710" s="223"/>
      <c r="I1710" s="223"/>
      <c r="J1710" s="223"/>
      <c r="K1710" s="223"/>
    </row>
    <row r="1711" ht="15.75" hidden="1" customHeight="1">
      <c r="A1711" s="410"/>
      <c r="B1711" s="223"/>
      <c r="C1711" s="411"/>
      <c r="D1711" s="412"/>
      <c r="E1711" s="410"/>
      <c r="F1711" s="410"/>
      <c r="G1711" s="223"/>
      <c r="H1711" s="223"/>
      <c r="I1711" s="223"/>
      <c r="J1711" s="223"/>
      <c r="K1711" s="223"/>
    </row>
    <row r="1712" ht="15.75" hidden="1" customHeight="1">
      <c r="A1712" s="410"/>
      <c r="B1712" s="223"/>
      <c r="C1712" s="411"/>
      <c r="D1712" s="412"/>
      <c r="E1712" s="410"/>
      <c r="F1712" s="410"/>
      <c r="G1712" s="223"/>
      <c r="H1712" s="223"/>
      <c r="I1712" s="223"/>
      <c r="J1712" s="223"/>
      <c r="K1712" s="223"/>
    </row>
    <row r="1713" ht="15.75" hidden="1" customHeight="1">
      <c r="A1713" s="410"/>
      <c r="B1713" s="223"/>
      <c r="C1713" s="411"/>
      <c r="D1713" s="412"/>
      <c r="E1713" s="410"/>
      <c r="F1713" s="410"/>
      <c r="G1713" s="223"/>
      <c r="H1713" s="223"/>
      <c r="I1713" s="223"/>
      <c r="J1713" s="223"/>
      <c r="K1713" s="223"/>
    </row>
    <row r="1714" ht="15.75" hidden="1" customHeight="1">
      <c r="A1714" s="410"/>
      <c r="B1714" s="223"/>
      <c r="C1714" s="411"/>
      <c r="D1714" s="412"/>
      <c r="E1714" s="410"/>
      <c r="F1714" s="410"/>
      <c r="G1714" s="223"/>
      <c r="H1714" s="223"/>
      <c r="I1714" s="223"/>
      <c r="J1714" s="223"/>
      <c r="K1714" s="223"/>
    </row>
    <row r="1715" ht="15.75" hidden="1" customHeight="1">
      <c r="A1715" s="410"/>
      <c r="B1715" s="223"/>
      <c r="C1715" s="411"/>
      <c r="D1715" s="412"/>
      <c r="E1715" s="410"/>
      <c r="F1715" s="410"/>
      <c r="G1715" s="223"/>
      <c r="H1715" s="223"/>
      <c r="I1715" s="223"/>
      <c r="J1715" s="223"/>
      <c r="K1715" s="223"/>
    </row>
    <row r="1716" ht="15.75" hidden="1" customHeight="1">
      <c r="A1716" s="410"/>
      <c r="B1716" s="223"/>
      <c r="C1716" s="411"/>
      <c r="D1716" s="412"/>
      <c r="E1716" s="410"/>
      <c r="F1716" s="410"/>
      <c r="G1716" s="223"/>
      <c r="H1716" s="223"/>
      <c r="I1716" s="223"/>
      <c r="J1716" s="223"/>
      <c r="K1716" s="223"/>
    </row>
    <row r="1717" ht="15.75" hidden="1" customHeight="1">
      <c r="A1717" s="410"/>
      <c r="B1717" s="223"/>
      <c r="C1717" s="411"/>
      <c r="D1717" s="412"/>
      <c r="E1717" s="410"/>
      <c r="F1717" s="410"/>
      <c r="G1717" s="223"/>
      <c r="H1717" s="223"/>
      <c r="I1717" s="223"/>
      <c r="J1717" s="223"/>
      <c r="K1717" s="223"/>
    </row>
    <row r="1718" ht="15.75" hidden="1" customHeight="1">
      <c r="A1718" s="410"/>
      <c r="B1718" s="223"/>
      <c r="C1718" s="411"/>
      <c r="D1718" s="412"/>
      <c r="E1718" s="410"/>
      <c r="F1718" s="410"/>
      <c r="G1718" s="223"/>
      <c r="H1718" s="223"/>
      <c r="I1718" s="223"/>
      <c r="J1718" s="223"/>
      <c r="K1718" s="223"/>
    </row>
    <row r="1719" ht="15.75" hidden="1" customHeight="1">
      <c r="A1719" s="410"/>
      <c r="B1719" s="223"/>
      <c r="C1719" s="411"/>
      <c r="D1719" s="412"/>
      <c r="E1719" s="410"/>
      <c r="F1719" s="410"/>
      <c r="G1719" s="223"/>
      <c r="H1719" s="223"/>
      <c r="I1719" s="223"/>
      <c r="J1719" s="223"/>
      <c r="K1719" s="223"/>
    </row>
    <row r="1720" ht="15.75" hidden="1" customHeight="1">
      <c r="A1720" s="410"/>
      <c r="B1720" s="223"/>
      <c r="C1720" s="411"/>
      <c r="D1720" s="412"/>
      <c r="E1720" s="410"/>
      <c r="F1720" s="410"/>
      <c r="G1720" s="223"/>
      <c r="H1720" s="223"/>
      <c r="I1720" s="223"/>
      <c r="J1720" s="223"/>
      <c r="K1720" s="223"/>
    </row>
    <row r="1721" ht="15.75" hidden="1" customHeight="1">
      <c r="A1721" s="410"/>
      <c r="B1721" s="223"/>
      <c r="C1721" s="411"/>
      <c r="D1721" s="412"/>
      <c r="E1721" s="410"/>
      <c r="F1721" s="410"/>
      <c r="G1721" s="223"/>
      <c r="H1721" s="223"/>
      <c r="I1721" s="223"/>
      <c r="J1721" s="223"/>
      <c r="K1721" s="223"/>
    </row>
    <row r="1722" ht="15.75" hidden="1" customHeight="1">
      <c r="A1722" s="410"/>
      <c r="B1722" s="223"/>
      <c r="C1722" s="411"/>
      <c r="D1722" s="412"/>
      <c r="E1722" s="410"/>
      <c r="F1722" s="410"/>
      <c r="G1722" s="223"/>
      <c r="H1722" s="223"/>
      <c r="I1722" s="223"/>
      <c r="J1722" s="223"/>
      <c r="K1722" s="223"/>
    </row>
    <row r="1723" ht="15.75" hidden="1" customHeight="1">
      <c r="A1723" s="410"/>
      <c r="B1723" s="223"/>
      <c r="C1723" s="411"/>
      <c r="D1723" s="412"/>
      <c r="E1723" s="410"/>
      <c r="F1723" s="410"/>
      <c r="G1723" s="223"/>
      <c r="H1723" s="223"/>
      <c r="I1723" s="223"/>
      <c r="J1723" s="223"/>
      <c r="K1723" s="223"/>
    </row>
    <row r="1724" ht="15.75" hidden="1" customHeight="1">
      <c r="A1724" s="410"/>
      <c r="B1724" s="223"/>
      <c r="C1724" s="411"/>
      <c r="D1724" s="412"/>
      <c r="E1724" s="410"/>
      <c r="F1724" s="410"/>
      <c r="G1724" s="223"/>
      <c r="H1724" s="223"/>
      <c r="I1724" s="223"/>
      <c r="J1724" s="223"/>
      <c r="K1724" s="223"/>
    </row>
    <row r="1725" ht="15.75" hidden="1" customHeight="1">
      <c r="A1725" s="410"/>
      <c r="B1725" s="223"/>
      <c r="C1725" s="411"/>
      <c r="D1725" s="412"/>
      <c r="E1725" s="410"/>
      <c r="F1725" s="410"/>
      <c r="G1725" s="223"/>
      <c r="H1725" s="223"/>
      <c r="I1725" s="223"/>
      <c r="J1725" s="223"/>
      <c r="K1725" s="223"/>
    </row>
    <row r="1726" ht="15.75" hidden="1" customHeight="1">
      <c r="A1726" s="410"/>
      <c r="B1726" s="223"/>
      <c r="C1726" s="411"/>
      <c r="D1726" s="412"/>
      <c r="E1726" s="410"/>
      <c r="F1726" s="410"/>
      <c r="G1726" s="223"/>
      <c r="H1726" s="223"/>
      <c r="I1726" s="223"/>
      <c r="J1726" s="223"/>
      <c r="K1726" s="223"/>
    </row>
    <row r="1727" ht="15.75" hidden="1" customHeight="1">
      <c r="A1727" s="410"/>
      <c r="B1727" s="223"/>
      <c r="C1727" s="411"/>
      <c r="D1727" s="412"/>
      <c r="E1727" s="410"/>
      <c r="F1727" s="410"/>
      <c r="G1727" s="223"/>
      <c r="H1727" s="223"/>
      <c r="I1727" s="223"/>
      <c r="J1727" s="223"/>
      <c r="K1727" s="223"/>
    </row>
    <row r="1728" ht="15.75" hidden="1" customHeight="1">
      <c r="A1728" s="410"/>
      <c r="B1728" s="223"/>
      <c r="C1728" s="411"/>
      <c r="D1728" s="412"/>
      <c r="E1728" s="410"/>
      <c r="F1728" s="410"/>
      <c r="G1728" s="223"/>
      <c r="H1728" s="223"/>
      <c r="I1728" s="223"/>
      <c r="J1728" s="223"/>
      <c r="K1728" s="223"/>
    </row>
    <row r="1729" ht="15.75" hidden="1" customHeight="1">
      <c r="A1729" s="410"/>
      <c r="B1729" s="223"/>
      <c r="C1729" s="411"/>
      <c r="D1729" s="412"/>
      <c r="E1729" s="410"/>
      <c r="F1729" s="410"/>
      <c r="G1729" s="223"/>
      <c r="H1729" s="223"/>
      <c r="I1729" s="223"/>
      <c r="J1729" s="223"/>
      <c r="K1729" s="223"/>
    </row>
    <row r="1730" ht="15.75" hidden="1" customHeight="1">
      <c r="A1730" s="410"/>
      <c r="B1730" s="223"/>
      <c r="C1730" s="411"/>
      <c r="D1730" s="412"/>
      <c r="E1730" s="410"/>
      <c r="F1730" s="410"/>
      <c r="G1730" s="223"/>
      <c r="H1730" s="223"/>
      <c r="I1730" s="223"/>
      <c r="J1730" s="223"/>
      <c r="K1730" s="223"/>
    </row>
    <row r="1731" ht="15.75" hidden="1" customHeight="1">
      <c r="A1731" s="410"/>
      <c r="B1731" s="223"/>
      <c r="C1731" s="411"/>
      <c r="D1731" s="412"/>
      <c r="E1731" s="410"/>
      <c r="F1731" s="410"/>
      <c r="G1731" s="223"/>
      <c r="H1731" s="223"/>
      <c r="I1731" s="223"/>
      <c r="J1731" s="223"/>
      <c r="K1731" s="223"/>
    </row>
    <row r="1732" ht="15.75" hidden="1" customHeight="1">
      <c r="A1732" s="410"/>
      <c r="B1732" s="223"/>
      <c r="C1732" s="411"/>
      <c r="D1732" s="412"/>
      <c r="E1732" s="410"/>
      <c r="F1732" s="410"/>
      <c r="G1732" s="223"/>
      <c r="H1732" s="223"/>
      <c r="I1732" s="223"/>
      <c r="J1732" s="223"/>
      <c r="K1732" s="223"/>
    </row>
    <row r="1733" ht="15.75" hidden="1" customHeight="1">
      <c r="A1733" s="410"/>
      <c r="B1733" s="223"/>
      <c r="C1733" s="411"/>
      <c r="D1733" s="412"/>
      <c r="E1733" s="410"/>
      <c r="F1733" s="410"/>
      <c r="G1733" s="223"/>
      <c r="H1733" s="223"/>
      <c r="I1733" s="223"/>
      <c r="J1733" s="223"/>
      <c r="K1733" s="223"/>
    </row>
    <row r="1734" ht="15.75" hidden="1" customHeight="1">
      <c r="A1734" s="410"/>
      <c r="B1734" s="223"/>
      <c r="C1734" s="411"/>
      <c r="D1734" s="412"/>
      <c r="E1734" s="410"/>
      <c r="F1734" s="410"/>
      <c r="G1734" s="223"/>
      <c r="H1734" s="223"/>
      <c r="I1734" s="223"/>
      <c r="J1734" s="223"/>
      <c r="K1734" s="223"/>
    </row>
    <row r="1735" ht="15.75" hidden="1" customHeight="1">
      <c r="A1735" s="410"/>
      <c r="B1735" s="223"/>
      <c r="C1735" s="411"/>
      <c r="D1735" s="412"/>
      <c r="E1735" s="410"/>
      <c r="F1735" s="410"/>
      <c r="G1735" s="223"/>
      <c r="H1735" s="223"/>
      <c r="I1735" s="223"/>
      <c r="J1735" s="223"/>
      <c r="K1735" s="223"/>
    </row>
    <row r="1736" ht="15.75" hidden="1" customHeight="1">
      <c r="A1736" s="410"/>
      <c r="B1736" s="223"/>
      <c r="C1736" s="411"/>
      <c r="D1736" s="412"/>
      <c r="E1736" s="410"/>
      <c r="F1736" s="410"/>
      <c r="G1736" s="223"/>
      <c r="H1736" s="223"/>
      <c r="I1736" s="223"/>
      <c r="J1736" s="223"/>
      <c r="K1736" s="223"/>
    </row>
    <row r="1737" ht="15.75" hidden="1" customHeight="1">
      <c r="A1737" s="410"/>
      <c r="B1737" s="223"/>
      <c r="C1737" s="411"/>
      <c r="D1737" s="412"/>
      <c r="E1737" s="410"/>
      <c r="F1737" s="410"/>
      <c r="G1737" s="223"/>
      <c r="H1737" s="223"/>
      <c r="I1737" s="223"/>
      <c r="J1737" s="223"/>
      <c r="K1737" s="223"/>
    </row>
    <row r="1738" ht="15.75" hidden="1" customHeight="1">
      <c r="A1738" s="410"/>
      <c r="B1738" s="223"/>
      <c r="C1738" s="411"/>
      <c r="D1738" s="412"/>
      <c r="E1738" s="410"/>
      <c r="F1738" s="410"/>
      <c r="G1738" s="223"/>
      <c r="H1738" s="223"/>
      <c r="I1738" s="223"/>
      <c r="J1738" s="223"/>
      <c r="K1738" s="223"/>
    </row>
    <row r="1739" ht="15.75" hidden="1" customHeight="1">
      <c r="A1739" s="410"/>
      <c r="B1739" s="223"/>
      <c r="C1739" s="411"/>
      <c r="D1739" s="412"/>
      <c r="E1739" s="410"/>
      <c r="F1739" s="410"/>
      <c r="G1739" s="223"/>
      <c r="H1739" s="223"/>
      <c r="I1739" s="223"/>
      <c r="J1739" s="223"/>
      <c r="K1739" s="223"/>
    </row>
    <row r="1740" ht="15.75" hidden="1" customHeight="1">
      <c r="A1740" s="410"/>
      <c r="B1740" s="223"/>
      <c r="C1740" s="411"/>
      <c r="D1740" s="412"/>
      <c r="E1740" s="410"/>
      <c r="F1740" s="410"/>
      <c r="G1740" s="223"/>
      <c r="H1740" s="223"/>
      <c r="I1740" s="223"/>
      <c r="J1740" s="223"/>
      <c r="K1740" s="223"/>
    </row>
    <row r="1741" ht="15.75" hidden="1" customHeight="1">
      <c r="A1741" s="410"/>
      <c r="B1741" s="223"/>
      <c r="C1741" s="411"/>
      <c r="D1741" s="412"/>
      <c r="E1741" s="410"/>
      <c r="F1741" s="410"/>
      <c r="G1741" s="223"/>
      <c r="H1741" s="223"/>
      <c r="I1741" s="223"/>
      <c r="J1741" s="223"/>
      <c r="K1741" s="223"/>
    </row>
    <row r="1742" ht="15.75" hidden="1" customHeight="1">
      <c r="A1742" s="410"/>
      <c r="B1742" s="223"/>
      <c r="C1742" s="411"/>
      <c r="D1742" s="412"/>
      <c r="E1742" s="410"/>
      <c r="F1742" s="410"/>
      <c r="G1742" s="223"/>
      <c r="H1742" s="223"/>
      <c r="I1742" s="223"/>
      <c r="J1742" s="223"/>
      <c r="K1742" s="223"/>
    </row>
    <row r="1743" ht="15.75" hidden="1" customHeight="1">
      <c r="A1743" s="410"/>
      <c r="B1743" s="223"/>
      <c r="C1743" s="411"/>
      <c r="D1743" s="412"/>
      <c r="E1743" s="410"/>
      <c r="F1743" s="410"/>
      <c r="G1743" s="223"/>
      <c r="H1743" s="223"/>
      <c r="I1743" s="223"/>
      <c r="J1743" s="223"/>
      <c r="K1743" s="223"/>
    </row>
    <row r="1744" ht="15.75" hidden="1" customHeight="1">
      <c r="A1744" s="410"/>
      <c r="B1744" s="223"/>
      <c r="C1744" s="411"/>
      <c r="D1744" s="412"/>
      <c r="E1744" s="410"/>
      <c r="F1744" s="410"/>
      <c r="G1744" s="223"/>
      <c r="H1744" s="223"/>
      <c r="I1744" s="223"/>
      <c r="J1744" s="223"/>
      <c r="K1744" s="223"/>
    </row>
    <row r="1745" ht="15.75" hidden="1" customHeight="1">
      <c r="A1745" s="410"/>
      <c r="B1745" s="223"/>
      <c r="C1745" s="411"/>
      <c r="D1745" s="412"/>
      <c r="E1745" s="410"/>
      <c r="F1745" s="410"/>
      <c r="G1745" s="223"/>
      <c r="H1745" s="223"/>
      <c r="I1745" s="223"/>
      <c r="J1745" s="223"/>
      <c r="K1745" s="223"/>
    </row>
    <row r="1746" ht="15.75" hidden="1" customHeight="1">
      <c r="A1746" s="410"/>
      <c r="B1746" s="223"/>
      <c r="C1746" s="411"/>
      <c r="D1746" s="412"/>
      <c r="E1746" s="410"/>
      <c r="F1746" s="410"/>
      <c r="G1746" s="223"/>
      <c r="H1746" s="223"/>
      <c r="I1746" s="223"/>
      <c r="J1746" s="223"/>
      <c r="K1746" s="223"/>
    </row>
    <row r="1747" ht="15.75" hidden="1" customHeight="1">
      <c r="A1747" s="410"/>
      <c r="B1747" s="223"/>
      <c r="C1747" s="411"/>
      <c r="D1747" s="412"/>
      <c r="E1747" s="410"/>
      <c r="F1747" s="410"/>
      <c r="G1747" s="223"/>
      <c r="H1747" s="223"/>
      <c r="I1747" s="223"/>
      <c r="J1747" s="223"/>
      <c r="K1747" s="223"/>
    </row>
    <row r="1748" ht="15.75" hidden="1" customHeight="1">
      <c r="A1748" s="410"/>
      <c r="B1748" s="223"/>
      <c r="C1748" s="411"/>
      <c r="D1748" s="412"/>
      <c r="E1748" s="410"/>
      <c r="F1748" s="410"/>
      <c r="G1748" s="223"/>
      <c r="H1748" s="223"/>
      <c r="I1748" s="223"/>
      <c r="J1748" s="223"/>
      <c r="K1748" s="223"/>
    </row>
    <row r="1749" ht="15.75" hidden="1" customHeight="1">
      <c r="A1749" s="410"/>
      <c r="B1749" s="223"/>
      <c r="C1749" s="411"/>
      <c r="D1749" s="412"/>
      <c r="E1749" s="410"/>
      <c r="F1749" s="410"/>
      <c r="G1749" s="223"/>
      <c r="H1749" s="223"/>
      <c r="I1749" s="223"/>
      <c r="J1749" s="223"/>
      <c r="K1749" s="223"/>
    </row>
    <row r="1750" ht="15.75" hidden="1" customHeight="1">
      <c r="A1750" s="410"/>
      <c r="B1750" s="223"/>
      <c r="C1750" s="411"/>
      <c r="D1750" s="412"/>
      <c r="E1750" s="410"/>
      <c r="F1750" s="410"/>
      <c r="G1750" s="223"/>
      <c r="H1750" s="223"/>
      <c r="I1750" s="223"/>
      <c r="J1750" s="223"/>
      <c r="K1750" s="223"/>
    </row>
    <row r="1751" ht="15.75" hidden="1" customHeight="1">
      <c r="A1751" s="410"/>
      <c r="B1751" s="223"/>
      <c r="C1751" s="411"/>
      <c r="D1751" s="412"/>
      <c r="E1751" s="410"/>
      <c r="F1751" s="410"/>
      <c r="G1751" s="223"/>
      <c r="H1751" s="223"/>
      <c r="I1751" s="223"/>
      <c r="J1751" s="223"/>
      <c r="K1751" s="223"/>
    </row>
    <row r="1752" ht="15.75" hidden="1" customHeight="1">
      <c r="A1752" s="410"/>
      <c r="B1752" s="223"/>
      <c r="C1752" s="411"/>
      <c r="D1752" s="412"/>
      <c r="E1752" s="410"/>
      <c r="F1752" s="410"/>
      <c r="G1752" s="223"/>
      <c r="H1752" s="223"/>
      <c r="I1752" s="223"/>
      <c r="J1752" s="223"/>
      <c r="K1752" s="223"/>
    </row>
    <row r="1753" ht="15.75" hidden="1" customHeight="1">
      <c r="A1753" s="410"/>
      <c r="B1753" s="223"/>
      <c r="C1753" s="411"/>
      <c r="D1753" s="412"/>
      <c r="E1753" s="410"/>
      <c r="F1753" s="410"/>
      <c r="G1753" s="223"/>
      <c r="H1753" s="223"/>
      <c r="I1753" s="223"/>
      <c r="J1753" s="223"/>
      <c r="K1753" s="223"/>
    </row>
    <row r="1754" ht="15.75" hidden="1" customHeight="1">
      <c r="A1754" s="410"/>
      <c r="B1754" s="223"/>
      <c r="C1754" s="411"/>
      <c r="D1754" s="412"/>
      <c r="E1754" s="410"/>
      <c r="F1754" s="410"/>
      <c r="G1754" s="223"/>
      <c r="H1754" s="223"/>
      <c r="I1754" s="223"/>
      <c r="J1754" s="223"/>
      <c r="K1754" s="223"/>
    </row>
    <row r="1755" ht="15.75" hidden="1" customHeight="1">
      <c r="A1755" s="410"/>
      <c r="B1755" s="223"/>
      <c r="C1755" s="411"/>
      <c r="D1755" s="412"/>
      <c r="E1755" s="410"/>
      <c r="F1755" s="410"/>
      <c r="G1755" s="223"/>
      <c r="H1755" s="223"/>
      <c r="I1755" s="223"/>
      <c r="J1755" s="223"/>
      <c r="K1755" s="223"/>
    </row>
    <row r="1756" ht="15.75" hidden="1" customHeight="1">
      <c r="A1756" s="410"/>
      <c r="B1756" s="223"/>
      <c r="C1756" s="411"/>
      <c r="D1756" s="412"/>
      <c r="E1756" s="410"/>
      <c r="F1756" s="410"/>
      <c r="G1756" s="223"/>
      <c r="H1756" s="223"/>
      <c r="I1756" s="223"/>
      <c r="J1756" s="223"/>
      <c r="K1756" s="223"/>
    </row>
    <row r="1757" ht="15.75" hidden="1" customHeight="1">
      <c r="A1757" s="410"/>
      <c r="B1757" s="223"/>
      <c r="C1757" s="411"/>
      <c r="D1757" s="412"/>
      <c r="E1757" s="410"/>
      <c r="F1757" s="410"/>
      <c r="G1757" s="223"/>
      <c r="H1757" s="223"/>
      <c r="I1757" s="223"/>
      <c r="J1757" s="223"/>
      <c r="K1757" s="223"/>
    </row>
    <row r="1758" ht="15.75" hidden="1" customHeight="1">
      <c r="A1758" s="410"/>
      <c r="B1758" s="223"/>
      <c r="C1758" s="411"/>
      <c r="D1758" s="412"/>
      <c r="E1758" s="410"/>
      <c r="F1758" s="410"/>
      <c r="G1758" s="223"/>
      <c r="H1758" s="223"/>
      <c r="I1758" s="223"/>
      <c r="J1758" s="223"/>
      <c r="K1758" s="223"/>
    </row>
    <row r="1759" ht="15.75" hidden="1" customHeight="1">
      <c r="A1759" s="410"/>
      <c r="B1759" s="223"/>
      <c r="C1759" s="411"/>
      <c r="D1759" s="412"/>
      <c r="E1759" s="410"/>
      <c r="F1759" s="410"/>
      <c r="G1759" s="223"/>
      <c r="H1759" s="223"/>
      <c r="I1759" s="223"/>
      <c r="J1759" s="223"/>
      <c r="K1759" s="223"/>
    </row>
    <row r="1760" ht="15.75" hidden="1" customHeight="1">
      <c r="A1760" s="410"/>
      <c r="B1760" s="223"/>
      <c r="C1760" s="411"/>
      <c r="D1760" s="412"/>
      <c r="E1760" s="410"/>
      <c r="F1760" s="410"/>
      <c r="G1760" s="223"/>
      <c r="H1760" s="223"/>
      <c r="I1760" s="223"/>
      <c r="J1760" s="223"/>
      <c r="K1760" s="223"/>
    </row>
    <row r="1761" ht="15.75" hidden="1" customHeight="1">
      <c r="A1761" s="410"/>
      <c r="B1761" s="223"/>
      <c r="C1761" s="411"/>
      <c r="D1761" s="412"/>
      <c r="E1761" s="410"/>
      <c r="F1761" s="410"/>
      <c r="G1761" s="223"/>
      <c r="H1761" s="223"/>
      <c r="I1761" s="223"/>
      <c r="J1761" s="223"/>
      <c r="K1761" s="223"/>
    </row>
    <row r="1762" ht="15.75" hidden="1" customHeight="1">
      <c r="A1762" s="410"/>
      <c r="B1762" s="223"/>
      <c r="C1762" s="411"/>
      <c r="D1762" s="412"/>
      <c r="E1762" s="410"/>
      <c r="F1762" s="410"/>
      <c r="G1762" s="223"/>
      <c r="H1762" s="223"/>
      <c r="I1762" s="223"/>
      <c r="J1762" s="223"/>
      <c r="K1762" s="223"/>
    </row>
    <row r="1763" ht="15.75" hidden="1" customHeight="1">
      <c r="A1763" s="410"/>
      <c r="B1763" s="223"/>
      <c r="C1763" s="411"/>
      <c r="D1763" s="412"/>
      <c r="E1763" s="410"/>
      <c r="F1763" s="410"/>
      <c r="G1763" s="223"/>
      <c r="H1763" s="223"/>
      <c r="I1763" s="223"/>
      <c r="J1763" s="223"/>
      <c r="K1763" s="223"/>
    </row>
    <row r="1764" ht="15.75" hidden="1" customHeight="1">
      <c r="A1764" s="410"/>
      <c r="B1764" s="223"/>
      <c r="C1764" s="411"/>
      <c r="D1764" s="412"/>
      <c r="E1764" s="410"/>
      <c r="F1764" s="410"/>
      <c r="G1764" s="223"/>
      <c r="H1764" s="223"/>
      <c r="I1764" s="223"/>
      <c r="J1764" s="223"/>
      <c r="K1764" s="223"/>
    </row>
    <row r="1765" ht="15.75" hidden="1" customHeight="1">
      <c r="A1765" s="410"/>
      <c r="B1765" s="223"/>
      <c r="C1765" s="411"/>
      <c r="D1765" s="412"/>
      <c r="E1765" s="410"/>
      <c r="F1765" s="410"/>
      <c r="G1765" s="223"/>
      <c r="H1765" s="223"/>
      <c r="I1765" s="223"/>
      <c r="J1765" s="223"/>
      <c r="K1765" s="223"/>
    </row>
    <row r="1766" ht="15.75" hidden="1" customHeight="1">
      <c r="A1766" s="410"/>
      <c r="B1766" s="223"/>
      <c r="C1766" s="411"/>
      <c r="D1766" s="412"/>
      <c r="E1766" s="410"/>
      <c r="F1766" s="410"/>
      <c r="G1766" s="223"/>
      <c r="H1766" s="223"/>
      <c r="I1766" s="223"/>
      <c r="J1766" s="223"/>
      <c r="K1766" s="223"/>
    </row>
    <row r="1767" ht="15.75" hidden="1" customHeight="1">
      <c r="A1767" s="410"/>
      <c r="B1767" s="223"/>
      <c r="C1767" s="411"/>
      <c r="D1767" s="412"/>
      <c r="E1767" s="410"/>
      <c r="F1767" s="410"/>
      <c r="G1767" s="223"/>
      <c r="H1767" s="223"/>
      <c r="I1767" s="223"/>
      <c r="J1767" s="223"/>
      <c r="K1767" s="223"/>
    </row>
    <row r="1768" ht="15.75" hidden="1" customHeight="1">
      <c r="A1768" s="410"/>
      <c r="B1768" s="223"/>
      <c r="C1768" s="411"/>
      <c r="D1768" s="412"/>
      <c r="E1768" s="410"/>
      <c r="F1768" s="410"/>
      <c r="G1768" s="223"/>
      <c r="H1768" s="223"/>
      <c r="I1768" s="223"/>
      <c r="J1768" s="223"/>
      <c r="K1768" s="223"/>
    </row>
    <row r="1769" ht="15.75" hidden="1" customHeight="1">
      <c r="A1769" s="410"/>
      <c r="B1769" s="223"/>
      <c r="C1769" s="411"/>
      <c r="D1769" s="412"/>
      <c r="E1769" s="410"/>
      <c r="F1769" s="410"/>
      <c r="G1769" s="223"/>
      <c r="H1769" s="223"/>
      <c r="I1769" s="223"/>
      <c r="J1769" s="223"/>
      <c r="K1769" s="223"/>
    </row>
    <row r="1770" ht="15.75" hidden="1" customHeight="1">
      <c r="A1770" s="410"/>
      <c r="B1770" s="223"/>
      <c r="C1770" s="411"/>
      <c r="D1770" s="412"/>
      <c r="E1770" s="410"/>
      <c r="F1770" s="410"/>
      <c r="G1770" s="223"/>
      <c r="H1770" s="223"/>
      <c r="I1770" s="223"/>
      <c r="J1770" s="223"/>
      <c r="K1770" s="223"/>
    </row>
    <row r="1771" ht="15.75" hidden="1" customHeight="1">
      <c r="A1771" s="410"/>
      <c r="B1771" s="223"/>
      <c r="C1771" s="411"/>
      <c r="D1771" s="412"/>
      <c r="E1771" s="410"/>
      <c r="F1771" s="410"/>
      <c r="G1771" s="223"/>
      <c r="H1771" s="223"/>
      <c r="I1771" s="223"/>
      <c r="J1771" s="223"/>
      <c r="K1771" s="223"/>
    </row>
    <row r="1772" ht="15.75" hidden="1" customHeight="1">
      <c r="A1772" s="410"/>
      <c r="B1772" s="223"/>
      <c r="C1772" s="411"/>
      <c r="D1772" s="412"/>
      <c r="E1772" s="410"/>
      <c r="F1772" s="410"/>
      <c r="G1772" s="223"/>
      <c r="H1772" s="223"/>
      <c r="I1772" s="223"/>
      <c r="J1772" s="223"/>
      <c r="K1772" s="223"/>
    </row>
    <row r="1773" ht="15.75" hidden="1" customHeight="1">
      <c r="A1773" s="410"/>
      <c r="B1773" s="223"/>
      <c r="C1773" s="411"/>
      <c r="D1773" s="412"/>
      <c r="E1773" s="410"/>
      <c r="F1773" s="410"/>
      <c r="G1773" s="223"/>
      <c r="H1773" s="223"/>
      <c r="I1773" s="223"/>
      <c r="J1773" s="223"/>
      <c r="K1773" s="223"/>
    </row>
    <row r="1774" ht="15.75" hidden="1" customHeight="1">
      <c r="A1774" s="410"/>
      <c r="B1774" s="223"/>
      <c r="C1774" s="411"/>
      <c r="D1774" s="412"/>
      <c r="E1774" s="410"/>
      <c r="F1774" s="410"/>
      <c r="G1774" s="223"/>
      <c r="H1774" s="223"/>
      <c r="I1774" s="223"/>
      <c r="J1774" s="223"/>
      <c r="K1774" s="223"/>
    </row>
    <row r="1775" ht="15.75" hidden="1" customHeight="1">
      <c r="A1775" s="410"/>
      <c r="B1775" s="223"/>
      <c r="C1775" s="411"/>
      <c r="D1775" s="412"/>
      <c r="E1775" s="410"/>
      <c r="F1775" s="410"/>
      <c r="G1775" s="223"/>
      <c r="H1775" s="223"/>
      <c r="I1775" s="223"/>
      <c r="J1775" s="223"/>
      <c r="K1775" s="223"/>
    </row>
    <row r="1776" ht="15.75" hidden="1" customHeight="1">
      <c r="A1776" s="410"/>
      <c r="B1776" s="223"/>
      <c r="C1776" s="411"/>
      <c r="D1776" s="412"/>
      <c r="E1776" s="410"/>
      <c r="F1776" s="410"/>
      <c r="G1776" s="223"/>
      <c r="H1776" s="223"/>
      <c r="I1776" s="223"/>
      <c r="J1776" s="223"/>
      <c r="K1776" s="223"/>
    </row>
    <row r="1777" ht="15.75" hidden="1" customHeight="1">
      <c r="A1777" s="410"/>
      <c r="B1777" s="223"/>
      <c r="C1777" s="411"/>
      <c r="D1777" s="412"/>
      <c r="E1777" s="410"/>
      <c r="F1777" s="410"/>
      <c r="G1777" s="223"/>
      <c r="H1777" s="223"/>
      <c r="I1777" s="223"/>
      <c r="J1777" s="223"/>
      <c r="K1777" s="223"/>
    </row>
    <row r="1778" ht="15.75" hidden="1" customHeight="1">
      <c r="A1778" s="410"/>
      <c r="B1778" s="223"/>
      <c r="C1778" s="411"/>
      <c r="D1778" s="412"/>
      <c r="E1778" s="410"/>
      <c r="F1778" s="410"/>
      <c r="G1778" s="223"/>
      <c r="H1778" s="223"/>
      <c r="I1778" s="223"/>
      <c r="J1778" s="223"/>
      <c r="K1778" s="223"/>
    </row>
    <row r="1779" ht="15.75" hidden="1" customHeight="1">
      <c r="A1779" s="410"/>
      <c r="B1779" s="223"/>
      <c r="C1779" s="411"/>
      <c r="D1779" s="412"/>
      <c r="E1779" s="410"/>
      <c r="F1779" s="410"/>
      <c r="G1779" s="223"/>
      <c r="H1779" s="223"/>
      <c r="I1779" s="223"/>
      <c r="J1779" s="223"/>
      <c r="K1779" s="223"/>
    </row>
    <row r="1780" ht="15.75" hidden="1" customHeight="1">
      <c r="A1780" s="410"/>
      <c r="B1780" s="223"/>
      <c r="C1780" s="411"/>
      <c r="D1780" s="412"/>
      <c r="E1780" s="410"/>
      <c r="F1780" s="410"/>
      <c r="G1780" s="223"/>
      <c r="H1780" s="223"/>
      <c r="I1780" s="223"/>
      <c r="J1780" s="223"/>
      <c r="K1780" s="223"/>
    </row>
    <row r="1781" ht="15.75" hidden="1" customHeight="1">
      <c r="A1781" s="410"/>
      <c r="B1781" s="223"/>
      <c r="C1781" s="411"/>
      <c r="D1781" s="412"/>
      <c r="E1781" s="410"/>
      <c r="F1781" s="410"/>
      <c r="G1781" s="223"/>
      <c r="H1781" s="223"/>
      <c r="I1781" s="223"/>
      <c r="J1781" s="223"/>
      <c r="K1781" s="223"/>
    </row>
    <row r="1782" ht="15.75" hidden="1" customHeight="1">
      <c r="A1782" s="410"/>
      <c r="B1782" s="223"/>
      <c r="C1782" s="411"/>
      <c r="D1782" s="412"/>
      <c r="E1782" s="410"/>
      <c r="F1782" s="410"/>
      <c r="G1782" s="223"/>
      <c r="H1782" s="223"/>
      <c r="I1782" s="223"/>
      <c r="J1782" s="223"/>
      <c r="K1782" s="223"/>
    </row>
    <row r="1783" ht="15.75" hidden="1" customHeight="1">
      <c r="A1783" s="410"/>
      <c r="B1783" s="223"/>
      <c r="C1783" s="411"/>
      <c r="D1783" s="412"/>
      <c r="E1783" s="410"/>
      <c r="F1783" s="410"/>
      <c r="G1783" s="223"/>
      <c r="H1783" s="223"/>
      <c r="I1783" s="223"/>
      <c r="J1783" s="223"/>
      <c r="K1783" s="223"/>
    </row>
    <row r="1784" ht="15.75" hidden="1" customHeight="1">
      <c r="A1784" s="410"/>
      <c r="B1784" s="223"/>
      <c r="C1784" s="411"/>
      <c r="D1784" s="412"/>
      <c r="E1784" s="410"/>
      <c r="F1784" s="410"/>
      <c r="G1784" s="223"/>
      <c r="H1784" s="223"/>
      <c r="I1784" s="223"/>
      <c r="J1784" s="223"/>
      <c r="K1784" s="223"/>
    </row>
    <row r="1785" ht="15.75" hidden="1" customHeight="1">
      <c r="A1785" s="410"/>
      <c r="B1785" s="223"/>
      <c r="C1785" s="411"/>
      <c r="D1785" s="412"/>
      <c r="E1785" s="410"/>
      <c r="F1785" s="410"/>
      <c r="G1785" s="223"/>
      <c r="H1785" s="223"/>
      <c r="I1785" s="223"/>
      <c r="J1785" s="223"/>
      <c r="K1785" s="223"/>
    </row>
    <row r="1786" ht="15.75" hidden="1" customHeight="1">
      <c r="A1786" s="410"/>
      <c r="B1786" s="223"/>
      <c r="C1786" s="411"/>
      <c r="D1786" s="412"/>
      <c r="E1786" s="410"/>
      <c r="F1786" s="410"/>
      <c r="G1786" s="223"/>
      <c r="H1786" s="223"/>
      <c r="I1786" s="223"/>
      <c r="J1786" s="223"/>
      <c r="K1786" s="223"/>
    </row>
    <row r="1787" ht="15.75" hidden="1" customHeight="1">
      <c r="A1787" s="410"/>
      <c r="B1787" s="223"/>
      <c r="C1787" s="411"/>
      <c r="D1787" s="412"/>
      <c r="E1787" s="410"/>
      <c r="F1787" s="410"/>
      <c r="G1787" s="223"/>
      <c r="H1787" s="223"/>
      <c r="I1787" s="223"/>
      <c r="J1787" s="223"/>
      <c r="K1787" s="223"/>
    </row>
    <row r="1788" ht="15.75" hidden="1" customHeight="1">
      <c r="A1788" s="410"/>
      <c r="B1788" s="223"/>
      <c r="C1788" s="411"/>
      <c r="D1788" s="412"/>
      <c r="E1788" s="410"/>
      <c r="F1788" s="410"/>
      <c r="G1788" s="223"/>
      <c r="H1788" s="223"/>
      <c r="I1788" s="223"/>
      <c r="J1788" s="223"/>
      <c r="K1788" s="223"/>
    </row>
    <row r="1789" ht="15.75" hidden="1" customHeight="1">
      <c r="A1789" s="410"/>
      <c r="B1789" s="223"/>
      <c r="C1789" s="411"/>
      <c r="D1789" s="412"/>
      <c r="E1789" s="410"/>
      <c r="F1789" s="410"/>
      <c r="G1789" s="223"/>
      <c r="H1789" s="223"/>
      <c r="I1789" s="223"/>
      <c r="J1789" s="223"/>
      <c r="K1789" s="223"/>
    </row>
    <row r="1790" ht="15.75" hidden="1" customHeight="1">
      <c r="A1790" s="410"/>
      <c r="B1790" s="223"/>
      <c r="C1790" s="411"/>
      <c r="D1790" s="412"/>
      <c r="E1790" s="410"/>
      <c r="F1790" s="410"/>
      <c r="G1790" s="223"/>
      <c r="H1790" s="223"/>
      <c r="I1790" s="223"/>
      <c r="J1790" s="223"/>
      <c r="K1790" s="223"/>
    </row>
    <row r="1791" ht="15.75" hidden="1" customHeight="1">
      <c r="A1791" s="410"/>
      <c r="B1791" s="223"/>
      <c r="C1791" s="411"/>
      <c r="D1791" s="412"/>
      <c r="E1791" s="410"/>
      <c r="F1791" s="410"/>
      <c r="G1791" s="223"/>
      <c r="H1791" s="223"/>
      <c r="I1791" s="223"/>
      <c r="J1791" s="223"/>
      <c r="K1791" s="223"/>
    </row>
    <row r="1792" ht="15.75" hidden="1" customHeight="1">
      <c r="A1792" s="410"/>
      <c r="B1792" s="223"/>
      <c r="C1792" s="411"/>
      <c r="D1792" s="412"/>
      <c r="E1792" s="410"/>
      <c r="F1792" s="410"/>
      <c r="G1792" s="223"/>
      <c r="H1792" s="223"/>
      <c r="I1792" s="223"/>
      <c r="J1792" s="223"/>
      <c r="K1792" s="223"/>
    </row>
    <row r="1793" ht="15.75" hidden="1" customHeight="1">
      <c r="A1793" s="410"/>
      <c r="B1793" s="223"/>
      <c r="C1793" s="411"/>
      <c r="D1793" s="412"/>
      <c r="E1793" s="410"/>
      <c r="F1793" s="410"/>
      <c r="G1793" s="223"/>
      <c r="H1793" s="223"/>
      <c r="I1793" s="223"/>
      <c r="J1793" s="223"/>
      <c r="K1793" s="223"/>
    </row>
    <row r="1794" ht="15.75" hidden="1" customHeight="1">
      <c r="A1794" s="410"/>
      <c r="B1794" s="223"/>
      <c r="C1794" s="411"/>
      <c r="D1794" s="412"/>
      <c r="E1794" s="410"/>
      <c r="F1794" s="410"/>
      <c r="G1794" s="223"/>
      <c r="H1794" s="223"/>
      <c r="I1794" s="223"/>
      <c r="J1794" s="223"/>
      <c r="K1794" s="223"/>
    </row>
    <row r="1795" ht="15.75" hidden="1" customHeight="1">
      <c r="A1795" s="410"/>
      <c r="B1795" s="223"/>
      <c r="C1795" s="411"/>
      <c r="D1795" s="412"/>
      <c r="E1795" s="410"/>
      <c r="F1795" s="410"/>
      <c r="G1795" s="223"/>
      <c r="H1795" s="223"/>
      <c r="I1795" s="223"/>
      <c r="J1795" s="223"/>
      <c r="K1795" s="223"/>
    </row>
    <row r="1796" ht="15.75" hidden="1" customHeight="1">
      <c r="A1796" s="410"/>
      <c r="B1796" s="223"/>
      <c r="C1796" s="411"/>
      <c r="D1796" s="412"/>
      <c r="E1796" s="410"/>
      <c r="F1796" s="410"/>
      <c r="G1796" s="223"/>
      <c r="H1796" s="223"/>
      <c r="I1796" s="223"/>
      <c r="J1796" s="223"/>
      <c r="K1796" s="223"/>
    </row>
    <row r="1797" ht="15.75" hidden="1" customHeight="1">
      <c r="A1797" s="410"/>
      <c r="B1797" s="223"/>
      <c r="C1797" s="411"/>
      <c r="D1797" s="412"/>
      <c r="E1797" s="410"/>
      <c r="F1797" s="410"/>
      <c r="G1797" s="223"/>
      <c r="H1797" s="223"/>
      <c r="I1797" s="223"/>
      <c r="J1797" s="223"/>
      <c r="K1797" s="223"/>
    </row>
    <row r="1798" ht="15.75" hidden="1" customHeight="1">
      <c r="A1798" s="410"/>
      <c r="B1798" s="223"/>
      <c r="C1798" s="411"/>
      <c r="D1798" s="412"/>
      <c r="E1798" s="410"/>
      <c r="F1798" s="410"/>
      <c r="G1798" s="223"/>
      <c r="H1798" s="223"/>
      <c r="I1798" s="223"/>
      <c r="J1798" s="223"/>
      <c r="K1798" s="223"/>
    </row>
    <row r="1799" ht="15.75" hidden="1" customHeight="1">
      <c r="A1799" s="410"/>
      <c r="B1799" s="223"/>
      <c r="C1799" s="411"/>
      <c r="D1799" s="412"/>
      <c r="E1799" s="410"/>
      <c r="F1799" s="410"/>
      <c r="G1799" s="223"/>
      <c r="H1799" s="223"/>
      <c r="I1799" s="223"/>
      <c r="J1799" s="223"/>
      <c r="K1799" s="223"/>
    </row>
    <row r="1800" ht="15.75" hidden="1" customHeight="1">
      <c r="A1800" s="410"/>
      <c r="B1800" s="223"/>
      <c r="C1800" s="411"/>
      <c r="D1800" s="412"/>
      <c r="E1800" s="410"/>
      <c r="F1800" s="410"/>
      <c r="G1800" s="223"/>
      <c r="H1800" s="223"/>
      <c r="I1800" s="223"/>
      <c r="J1800" s="223"/>
      <c r="K1800" s="223"/>
    </row>
    <row r="1801" ht="15.75" hidden="1" customHeight="1">
      <c r="A1801" s="410"/>
      <c r="B1801" s="223"/>
      <c r="C1801" s="411"/>
      <c r="D1801" s="412"/>
      <c r="E1801" s="410"/>
      <c r="F1801" s="410"/>
      <c r="G1801" s="223"/>
      <c r="H1801" s="223"/>
      <c r="I1801" s="223"/>
      <c r="J1801" s="223"/>
      <c r="K1801" s="223"/>
    </row>
    <row r="1802" ht="15.75" hidden="1" customHeight="1">
      <c r="A1802" s="410"/>
      <c r="B1802" s="223"/>
      <c r="C1802" s="411"/>
      <c r="D1802" s="412"/>
      <c r="E1802" s="410"/>
      <c r="F1802" s="410"/>
      <c r="G1802" s="223"/>
      <c r="H1802" s="223"/>
      <c r="I1802" s="223"/>
      <c r="J1802" s="223"/>
      <c r="K1802" s="223"/>
    </row>
    <row r="1803" ht="15.75" hidden="1" customHeight="1">
      <c r="A1803" s="410"/>
      <c r="B1803" s="223"/>
      <c r="C1803" s="411"/>
      <c r="D1803" s="412"/>
      <c r="E1803" s="410"/>
      <c r="F1803" s="410"/>
      <c r="G1803" s="223"/>
      <c r="H1803" s="223"/>
      <c r="I1803" s="223"/>
      <c r="J1803" s="223"/>
      <c r="K1803" s="223"/>
    </row>
    <row r="1804" ht="15.75" hidden="1" customHeight="1">
      <c r="A1804" s="410"/>
      <c r="B1804" s="223"/>
      <c r="C1804" s="411"/>
      <c r="D1804" s="412"/>
      <c r="E1804" s="410"/>
      <c r="F1804" s="410"/>
      <c r="G1804" s="223"/>
      <c r="H1804" s="223"/>
      <c r="I1804" s="223"/>
      <c r="J1804" s="223"/>
      <c r="K1804" s="223"/>
    </row>
    <row r="1805" ht="15.75" hidden="1" customHeight="1">
      <c r="A1805" s="410"/>
      <c r="B1805" s="223"/>
      <c r="C1805" s="411"/>
      <c r="D1805" s="412"/>
      <c r="E1805" s="410"/>
      <c r="F1805" s="410"/>
      <c r="G1805" s="223"/>
      <c r="H1805" s="223"/>
      <c r="I1805" s="223"/>
      <c r="J1805" s="223"/>
      <c r="K1805" s="223"/>
    </row>
    <row r="1806" ht="15.75" hidden="1" customHeight="1">
      <c r="A1806" s="410"/>
      <c r="B1806" s="223"/>
      <c r="C1806" s="411"/>
      <c r="D1806" s="412"/>
      <c r="E1806" s="410"/>
      <c r="F1806" s="410"/>
      <c r="G1806" s="223"/>
      <c r="H1806" s="223"/>
      <c r="I1806" s="223"/>
      <c r="J1806" s="223"/>
      <c r="K1806" s="223"/>
    </row>
    <row r="1807" ht="15.75" hidden="1" customHeight="1">
      <c r="A1807" s="410"/>
      <c r="B1807" s="223"/>
      <c r="C1807" s="411"/>
      <c r="D1807" s="412"/>
      <c r="E1807" s="410"/>
      <c r="F1807" s="410"/>
      <c r="G1807" s="223"/>
      <c r="H1807" s="223"/>
      <c r="I1807" s="223"/>
      <c r="J1807" s="223"/>
      <c r="K1807" s="223"/>
    </row>
    <row r="1808" ht="15.75" hidden="1" customHeight="1">
      <c r="A1808" s="410"/>
      <c r="B1808" s="223"/>
      <c r="C1808" s="411"/>
      <c r="D1808" s="412"/>
      <c r="E1808" s="410"/>
      <c r="F1808" s="410"/>
      <c r="G1808" s="223"/>
      <c r="H1808" s="223"/>
      <c r="I1808" s="223"/>
      <c r="J1808" s="223"/>
      <c r="K1808" s="223"/>
    </row>
    <row r="1809" ht="15.75" hidden="1" customHeight="1">
      <c r="A1809" s="410"/>
      <c r="B1809" s="223"/>
      <c r="C1809" s="411"/>
      <c r="D1809" s="412"/>
      <c r="E1809" s="410"/>
      <c r="F1809" s="410"/>
      <c r="G1809" s="223"/>
      <c r="H1809" s="223"/>
      <c r="I1809" s="223"/>
      <c r="J1809" s="223"/>
      <c r="K1809" s="223"/>
    </row>
    <row r="1810" ht="15.75" hidden="1" customHeight="1">
      <c r="A1810" s="410"/>
      <c r="B1810" s="223"/>
      <c r="C1810" s="411"/>
      <c r="D1810" s="412"/>
      <c r="E1810" s="410"/>
      <c r="F1810" s="410"/>
      <c r="G1810" s="223"/>
      <c r="H1810" s="223"/>
      <c r="I1810" s="223"/>
      <c r="J1810" s="223"/>
      <c r="K1810" s="223"/>
    </row>
    <row r="1811" ht="15.75" hidden="1" customHeight="1">
      <c r="A1811" s="410"/>
      <c r="B1811" s="223"/>
      <c r="C1811" s="411"/>
      <c r="D1811" s="412"/>
      <c r="E1811" s="410"/>
      <c r="F1811" s="410"/>
      <c r="G1811" s="223"/>
      <c r="H1811" s="223"/>
      <c r="I1811" s="223"/>
      <c r="J1811" s="223"/>
      <c r="K1811" s="223"/>
    </row>
    <row r="1812" ht="15.75" hidden="1" customHeight="1">
      <c r="A1812" s="410"/>
      <c r="B1812" s="223"/>
      <c r="C1812" s="411"/>
      <c r="D1812" s="412"/>
      <c r="E1812" s="410"/>
      <c r="F1812" s="410"/>
      <c r="G1812" s="223"/>
      <c r="H1812" s="223"/>
      <c r="I1812" s="223"/>
      <c r="J1812" s="223"/>
      <c r="K1812" s="223"/>
    </row>
    <row r="1813" ht="15.75" hidden="1" customHeight="1">
      <c r="A1813" s="410"/>
      <c r="B1813" s="223"/>
      <c r="C1813" s="411"/>
      <c r="D1813" s="412"/>
      <c r="E1813" s="410"/>
      <c r="F1813" s="410"/>
      <c r="G1813" s="223"/>
      <c r="H1813" s="223"/>
      <c r="I1813" s="223"/>
      <c r="J1813" s="223"/>
      <c r="K1813" s="223"/>
    </row>
    <row r="1814" ht="15.75" hidden="1" customHeight="1">
      <c r="A1814" s="410"/>
      <c r="B1814" s="223"/>
      <c r="C1814" s="411"/>
      <c r="D1814" s="412"/>
      <c r="E1814" s="410"/>
      <c r="F1814" s="410"/>
      <c r="G1814" s="223"/>
      <c r="H1814" s="223"/>
      <c r="I1814" s="223"/>
      <c r="J1814" s="223"/>
      <c r="K1814" s="223"/>
    </row>
    <row r="1815" ht="15.75" hidden="1" customHeight="1">
      <c r="A1815" s="410"/>
      <c r="B1815" s="223"/>
      <c r="C1815" s="411"/>
      <c r="D1815" s="412"/>
      <c r="E1815" s="410"/>
      <c r="F1815" s="410"/>
      <c r="G1815" s="223"/>
      <c r="H1815" s="223"/>
      <c r="I1815" s="223"/>
      <c r="J1815" s="223"/>
      <c r="K1815" s="223"/>
    </row>
    <row r="1816" ht="15.75" hidden="1" customHeight="1">
      <c r="A1816" s="410"/>
      <c r="B1816" s="223"/>
      <c r="C1816" s="411"/>
      <c r="D1816" s="412"/>
      <c r="E1816" s="410"/>
      <c r="F1816" s="410"/>
      <c r="G1816" s="223"/>
      <c r="H1816" s="223"/>
      <c r="I1816" s="223"/>
      <c r="J1816" s="223"/>
      <c r="K1816" s="223"/>
    </row>
    <row r="1817" ht="15.75" hidden="1" customHeight="1">
      <c r="A1817" s="410"/>
      <c r="B1817" s="223"/>
      <c r="C1817" s="411"/>
      <c r="D1817" s="412"/>
      <c r="E1817" s="410"/>
      <c r="F1817" s="410"/>
      <c r="G1817" s="223"/>
      <c r="H1817" s="223"/>
      <c r="I1817" s="223"/>
      <c r="J1817" s="223"/>
      <c r="K1817" s="223"/>
    </row>
    <row r="1818" ht="15.75" hidden="1" customHeight="1">
      <c r="A1818" s="410"/>
      <c r="B1818" s="223"/>
      <c r="C1818" s="411"/>
      <c r="D1818" s="412"/>
      <c r="E1818" s="410"/>
      <c r="F1818" s="410"/>
      <c r="G1818" s="223"/>
      <c r="H1818" s="223"/>
      <c r="I1818" s="223"/>
      <c r="J1818" s="223"/>
      <c r="K1818" s="223"/>
    </row>
    <row r="1819" ht="15.75" hidden="1" customHeight="1">
      <c r="A1819" s="410"/>
      <c r="B1819" s="223"/>
      <c r="C1819" s="411"/>
      <c r="D1819" s="412"/>
      <c r="E1819" s="410"/>
      <c r="F1819" s="410"/>
      <c r="G1819" s="223"/>
      <c r="H1819" s="223"/>
      <c r="I1819" s="223"/>
      <c r="J1819" s="223"/>
      <c r="K1819" s="223"/>
    </row>
    <row r="1820" ht="15.75" hidden="1" customHeight="1">
      <c r="A1820" s="410"/>
      <c r="B1820" s="223"/>
      <c r="C1820" s="411"/>
      <c r="D1820" s="412"/>
      <c r="E1820" s="410"/>
      <c r="F1820" s="410"/>
      <c r="G1820" s="223"/>
      <c r="H1820" s="223"/>
      <c r="I1820" s="223"/>
      <c r="J1820" s="223"/>
      <c r="K1820" s="223"/>
    </row>
    <row r="1821" ht="15.75" hidden="1" customHeight="1">
      <c r="A1821" s="410"/>
      <c r="B1821" s="223"/>
      <c r="C1821" s="411"/>
      <c r="D1821" s="412"/>
      <c r="E1821" s="410"/>
      <c r="F1821" s="410"/>
      <c r="G1821" s="223"/>
      <c r="H1821" s="223"/>
      <c r="I1821" s="223"/>
      <c r="J1821" s="223"/>
      <c r="K1821" s="223"/>
    </row>
    <row r="1822" ht="15.75" hidden="1" customHeight="1">
      <c r="A1822" s="410"/>
      <c r="B1822" s="223"/>
      <c r="C1822" s="411"/>
      <c r="D1822" s="412"/>
      <c r="E1822" s="410"/>
      <c r="F1822" s="410"/>
      <c r="G1822" s="223"/>
      <c r="H1822" s="223"/>
      <c r="I1822" s="223"/>
      <c r="J1822" s="223"/>
      <c r="K1822" s="223"/>
    </row>
    <row r="1823" ht="15.75" hidden="1" customHeight="1">
      <c r="A1823" s="410"/>
      <c r="B1823" s="223"/>
      <c r="C1823" s="411"/>
      <c r="D1823" s="412"/>
      <c r="E1823" s="410"/>
      <c r="F1823" s="410"/>
      <c r="G1823" s="223"/>
      <c r="H1823" s="223"/>
      <c r="I1823" s="223"/>
      <c r="J1823" s="223"/>
      <c r="K1823" s="223"/>
    </row>
    <row r="1824" ht="15.75" hidden="1" customHeight="1">
      <c r="A1824" s="410"/>
      <c r="B1824" s="223"/>
      <c r="C1824" s="411"/>
      <c r="D1824" s="412"/>
      <c r="E1824" s="410"/>
      <c r="F1824" s="410"/>
      <c r="G1824" s="223"/>
      <c r="H1824" s="223"/>
      <c r="I1824" s="223"/>
      <c r="J1824" s="223"/>
      <c r="K1824" s="223"/>
    </row>
    <row r="1825" ht="15.75" hidden="1" customHeight="1">
      <c r="A1825" s="410"/>
      <c r="B1825" s="223"/>
      <c r="C1825" s="411"/>
      <c r="D1825" s="412"/>
      <c r="E1825" s="410"/>
      <c r="F1825" s="410"/>
      <c r="G1825" s="223"/>
      <c r="H1825" s="223"/>
      <c r="I1825" s="223"/>
      <c r="J1825" s="223"/>
      <c r="K1825" s="223"/>
    </row>
    <row r="1826" ht="15.75" hidden="1" customHeight="1">
      <c r="A1826" s="410"/>
      <c r="B1826" s="223"/>
      <c r="C1826" s="411"/>
      <c r="D1826" s="412"/>
      <c r="E1826" s="410"/>
      <c r="F1826" s="410"/>
      <c r="G1826" s="223"/>
      <c r="H1826" s="223"/>
      <c r="I1826" s="223"/>
      <c r="J1826" s="223"/>
      <c r="K1826" s="223"/>
    </row>
    <row r="1827" ht="15.75" hidden="1" customHeight="1">
      <c r="A1827" s="410"/>
      <c r="B1827" s="223"/>
      <c r="C1827" s="411"/>
      <c r="D1827" s="412"/>
      <c r="E1827" s="410"/>
      <c r="F1827" s="410"/>
      <c r="G1827" s="223"/>
      <c r="H1827" s="223"/>
      <c r="I1827" s="223"/>
      <c r="J1827" s="223"/>
      <c r="K1827" s="223"/>
    </row>
    <row r="1828" ht="15.75" hidden="1" customHeight="1">
      <c r="A1828" s="410"/>
      <c r="B1828" s="223"/>
      <c r="C1828" s="411"/>
      <c r="D1828" s="412"/>
      <c r="E1828" s="410"/>
      <c r="F1828" s="410"/>
      <c r="G1828" s="223"/>
      <c r="H1828" s="223"/>
      <c r="I1828" s="223"/>
      <c r="J1828" s="223"/>
      <c r="K1828" s="223"/>
    </row>
    <row r="1829" ht="15.75" hidden="1" customHeight="1">
      <c r="A1829" s="410"/>
      <c r="B1829" s="223"/>
      <c r="C1829" s="411"/>
      <c r="D1829" s="412"/>
      <c r="E1829" s="410"/>
      <c r="F1829" s="410"/>
      <c r="G1829" s="223"/>
      <c r="H1829" s="223"/>
      <c r="I1829" s="223"/>
      <c r="J1829" s="223"/>
      <c r="K1829" s="223"/>
    </row>
    <row r="1830" ht="15.75" hidden="1" customHeight="1">
      <c r="A1830" s="410"/>
      <c r="B1830" s="223"/>
      <c r="C1830" s="411"/>
      <c r="D1830" s="412"/>
      <c r="E1830" s="410"/>
      <c r="F1830" s="410"/>
      <c r="G1830" s="223"/>
      <c r="H1830" s="223"/>
      <c r="I1830" s="223"/>
      <c r="J1830" s="223"/>
      <c r="K1830" s="223"/>
    </row>
    <row r="1831" ht="15.75" hidden="1" customHeight="1">
      <c r="A1831" s="410"/>
      <c r="B1831" s="223"/>
      <c r="C1831" s="411"/>
      <c r="D1831" s="412"/>
      <c r="E1831" s="410"/>
      <c r="F1831" s="410"/>
      <c r="G1831" s="223"/>
      <c r="H1831" s="223"/>
      <c r="I1831" s="223"/>
      <c r="J1831" s="223"/>
      <c r="K1831" s="223"/>
    </row>
    <row r="1832" ht="15.75" hidden="1" customHeight="1">
      <c r="A1832" s="410"/>
      <c r="B1832" s="223"/>
      <c r="C1832" s="411"/>
      <c r="D1832" s="412"/>
      <c r="E1832" s="410"/>
      <c r="F1832" s="410"/>
      <c r="G1832" s="223"/>
      <c r="H1832" s="223"/>
      <c r="I1832" s="223"/>
      <c r="J1832" s="223"/>
      <c r="K1832" s="223"/>
    </row>
    <row r="1833" ht="15.75" hidden="1" customHeight="1">
      <c r="A1833" s="410"/>
      <c r="B1833" s="223"/>
      <c r="C1833" s="411"/>
      <c r="D1833" s="412"/>
      <c r="E1833" s="410"/>
      <c r="F1833" s="410"/>
      <c r="G1833" s="223"/>
      <c r="H1833" s="223"/>
      <c r="I1833" s="223"/>
      <c r="J1833" s="223"/>
      <c r="K1833" s="223"/>
    </row>
    <row r="1834" ht="15.75" hidden="1" customHeight="1">
      <c r="A1834" s="410"/>
      <c r="B1834" s="223"/>
      <c r="C1834" s="411"/>
      <c r="D1834" s="412"/>
      <c r="E1834" s="410"/>
      <c r="F1834" s="410"/>
      <c r="G1834" s="223"/>
      <c r="H1834" s="223"/>
      <c r="I1834" s="223"/>
      <c r="J1834" s="223"/>
      <c r="K1834" s="223"/>
    </row>
    <row r="1835" ht="15.75" hidden="1" customHeight="1">
      <c r="A1835" s="410"/>
      <c r="B1835" s="223"/>
      <c r="C1835" s="411"/>
      <c r="D1835" s="412"/>
      <c r="E1835" s="410"/>
      <c r="F1835" s="410"/>
      <c r="G1835" s="223"/>
      <c r="H1835" s="223"/>
      <c r="I1835" s="223"/>
      <c r="J1835" s="223"/>
      <c r="K1835" s="223"/>
    </row>
    <row r="1836" ht="15.75" hidden="1" customHeight="1">
      <c r="A1836" s="410"/>
      <c r="B1836" s="223"/>
      <c r="C1836" s="411"/>
      <c r="D1836" s="412"/>
      <c r="E1836" s="410"/>
      <c r="F1836" s="410"/>
      <c r="G1836" s="223"/>
      <c r="H1836" s="223"/>
      <c r="I1836" s="223"/>
      <c r="J1836" s="223"/>
      <c r="K1836" s="223"/>
    </row>
    <row r="1837" ht="15.75" hidden="1" customHeight="1">
      <c r="A1837" s="410"/>
      <c r="B1837" s="223"/>
      <c r="C1837" s="411"/>
      <c r="D1837" s="412"/>
      <c r="E1837" s="410"/>
      <c r="F1837" s="410"/>
      <c r="G1837" s="223"/>
      <c r="H1837" s="223"/>
      <c r="I1837" s="223"/>
      <c r="J1837" s="223"/>
      <c r="K1837" s="223"/>
    </row>
    <row r="1838" ht="15.75" hidden="1" customHeight="1">
      <c r="A1838" s="410"/>
      <c r="B1838" s="223"/>
      <c r="C1838" s="411"/>
      <c r="D1838" s="412"/>
      <c r="E1838" s="410"/>
      <c r="F1838" s="410"/>
      <c r="G1838" s="223"/>
      <c r="H1838" s="223"/>
      <c r="I1838" s="223"/>
      <c r="J1838" s="223"/>
      <c r="K1838" s="223"/>
    </row>
    <row r="1839" ht="15.75" hidden="1" customHeight="1">
      <c r="A1839" s="410"/>
      <c r="B1839" s="223"/>
      <c r="C1839" s="411"/>
      <c r="D1839" s="412"/>
      <c r="E1839" s="410"/>
      <c r="F1839" s="410"/>
      <c r="G1839" s="223"/>
      <c r="H1839" s="223"/>
      <c r="I1839" s="223"/>
      <c r="J1839" s="223"/>
      <c r="K1839" s="223"/>
    </row>
    <row r="1840" ht="15.75" hidden="1" customHeight="1">
      <c r="A1840" s="410"/>
      <c r="B1840" s="223"/>
      <c r="C1840" s="411"/>
      <c r="D1840" s="412"/>
      <c r="E1840" s="410"/>
      <c r="F1840" s="410"/>
      <c r="G1840" s="223"/>
      <c r="H1840" s="223"/>
      <c r="I1840" s="223"/>
      <c r="J1840" s="223"/>
      <c r="K1840" s="223"/>
    </row>
    <row r="1841" ht="15.75" hidden="1" customHeight="1">
      <c r="A1841" s="410"/>
      <c r="B1841" s="223"/>
      <c r="C1841" s="411"/>
      <c r="D1841" s="412"/>
      <c r="E1841" s="410"/>
      <c r="F1841" s="410"/>
      <c r="G1841" s="223"/>
      <c r="H1841" s="223"/>
      <c r="I1841" s="223"/>
      <c r="J1841" s="223"/>
      <c r="K1841" s="223"/>
    </row>
    <row r="1842" ht="15.75" hidden="1" customHeight="1">
      <c r="A1842" s="410"/>
      <c r="B1842" s="223"/>
      <c r="C1842" s="411"/>
      <c r="D1842" s="412"/>
      <c r="E1842" s="410"/>
      <c r="F1842" s="410"/>
      <c r="G1842" s="223"/>
      <c r="H1842" s="223"/>
      <c r="I1842" s="223"/>
      <c r="J1842" s="223"/>
      <c r="K1842" s="223"/>
    </row>
    <row r="1843" ht="15.75" hidden="1" customHeight="1">
      <c r="A1843" s="410"/>
      <c r="B1843" s="223"/>
      <c r="C1843" s="411"/>
      <c r="D1843" s="412"/>
      <c r="E1843" s="410"/>
      <c r="F1843" s="410"/>
      <c r="G1843" s="223"/>
      <c r="H1843" s="223"/>
      <c r="I1843" s="223"/>
      <c r="J1843" s="223"/>
      <c r="K1843" s="223"/>
    </row>
    <row r="1844" ht="15.75" hidden="1" customHeight="1">
      <c r="A1844" s="410"/>
      <c r="B1844" s="223"/>
      <c r="C1844" s="411"/>
      <c r="D1844" s="412"/>
      <c r="E1844" s="410"/>
      <c r="F1844" s="410"/>
      <c r="G1844" s="223"/>
      <c r="H1844" s="223"/>
      <c r="I1844" s="223"/>
      <c r="J1844" s="223"/>
      <c r="K1844" s="223"/>
    </row>
    <row r="1845" ht="15.75" hidden="1" customHeight="1">
      <c r="A1845" s="410"/>
      <c r="B1845" s="223"/>
      <c r="C1845" s="411"/>
      <c r="D1845" s="412"/>
      <c r="E1845" s="410"/>
      <c r="F1845" s="410"/>
      <c r="G1845" s="223"/>
      <c r="H1845" s="223"/>
      <c r="I1845" s="223"/>
      <c r="J1845" s="223"/>
      <c r="K1845" s="223"/>
    </row>
    <row r="1846" ht="15.75" hidden="1" customHeight="1">
      <c r="A1846" s="410"/>
      <c r="B1846" s="223"/>
      <c r="C1846" s="411"/>
      <c r="D1846" s="412"/>
      <c r="E1846" s="410"/>
      <c r="F1846" s="410"/>
      <c r="G1846" s="223"/>
      <c r="H1846" s="223"/>
      <c r="I1846" s="223"/>
      <c r="J1846" s="223"/>
      <c r="K1846" s="223"/>
    </row>
    <row r="1847" ht="15.75" hidden="1" customHeight="1">
      <c r="A1847" s="410"/>
      <c r="B1847" s="223"/>
      <c r="C1847" s="411"/>
      <c r="D1847" s="412"/>
      <c r="E1847" s="410"/>
      <c r="F1847" s="410"/>
      <c r="G1847" s="223"/>
      <c r="H1847" s="223"/>
      <c r="I1847" s="223"/>
      <c r="J1847" s="223"/>
      <c r="K1847" s="223"/>
    </row>
    <row r="1848" ht="15.75" hidden="1" customHeight="1">
      <c r="A1848" s="410"/>
      <c r="B1848" s="223"/>
      <c r="C1848" s="411"/>
      <c r="D1848" s="412"/>
      <c r="E1848" s="410"/>
      <c r="F1848" s="410"/>
      <c r="G1848" s="223"/>
      <c r="H1848" s="223"/>
      <c r="I1848" s="223"/>
      <c r="J1848" s="223"/>
      <c r="K1848" s="223"/>
    </row>
    <row r="1849" ht="15.75" hidden="1" customHeight="1">
      <c r="A1849" s="410"/>
      <c r="B1849" s="223"/>
      <c r="C1849" s="411"/>
      <c r="D1849" s="412"/>
      <c r="E1849" s="410"/>
      <c r="F1849" s="410"/>
      <c r="G1849" s="223"/>
      <c r="H1849" s="223"/>
      <c r="I1849" s="223"/>
      <c r="J1849" s="223"/>
      <c r="K1849" s="223"/>
    </row>
    <row r="1850" ht="15.75" hidden="1" customHeight="1">
      <c r="A1850" s="410"/>
      <c r="B1850" s="223"/>
      <c r="C1850" s="411"/>
      <c r="D1850" s="412"/>
      <c r="E1850" s="410"/>
      <c r="F1850" s="410"/>
      <c r="G1850" s="223"/>
      <c r="H1850" s="223"/>
      <c r="I1850" s="223"/>
      <c r="J1850" s="223"/>
      <c r="K1850" s="223"/>
    </row>
    <row r="1851" ht="15.75" hidden="1" customHeight="1">
      <c r="A1851" s="410"/>
      <c r="B1851" s="223"/>
      <c r="C1851" s="411"/>
      <c r="D1851" s="412"/>
      <c r="E1851" s="410"/>
      <c r="F1851" s="410"/>
      <c r="G1851" s="223"/>
      <c r="H1851" s="223"/>
      <c r="I1851" s="223"/>
      <c r="J1851" s="223"/>
      <c r="K1851" s="223"/>
    </row>
    <row r="1852" ht="15.75" hidden="1" customHeight="1">
      <c r="A1852" s="410"/>
      <c r="B1852" s="223"/>
      <c r="C1852" s="411"/>
      <c r="D1852" s="412"/>
      <c r="E1852" s="410"/>
      <c r="F1852" s="410"/>
      <c r="G1852" s="223"/>
      <c r="H1852" s="223"/>
      <c r="I1852" s="223"/>
      <c r="J1852" s="223"/>
      <c r="K1852" s="223"/>
    </row>
    <row r="1853" ht="15.75" hidden="1" customHeight="1">
      <c r="A1853" s="410"/>
      <c r="B1853" s="223"/>
      <c r="C1853" s="411"/>
      <c r="D1853" s="412"/>
      <c r="E1853" s="410"/>
      <c r="F1853" s="410"/>
      <c r="G1853" s="223"/>
      <c r="H1853" s="223"/>
      <c r="I1853" s="223"/>
      <c r="J1853" s="223"/>
      <c r="K1853" s="223"/>
    </row>
    <row r="1854" ht="15.75" hidden="1" customHeight="1">
      <c r="A1854" s="410"/>
      <c r="B1854" s="223"/>
      <c r="C1854" s="411"/>
      <c r="D1854" s="412"/>
      <c r="E1854" s="410"/>
      <c r="F1854" s="410"/>
      <c r="G1854" s="223"/>
      <c r="H1854" s="223"/>
      <c r="I1854" s="223"/>
      <c r="J1854" s="223"/>
      <c r="K1854" s="223"/>
    </row>
    <row r="1855" ht="15.75" hidden="1" customHeight="1">
      <c r="A1855" s="410"/>
      <c r="B1855" s="223"/>
      <c r="C1855" s="411"/>
      <c r="D1855" s="412"/>
      <c r="E1855" s="410"/>
      <c r="F1855" s="410"/>
      <c r="G1855" s="223"/>
      <c r="H1855" s="223"/>
      <c r="I1855" s="223"/>
      <c r="J1855" s="223"/>
      <c r="K1855" s="223"/>
    </row>
    <row r="1856" ht="15.75" hidden="1" customHeight="1">
      <c r="A1856" s="410"/>
      <c r="B1856" s="223"/>
      <c r="C1856" s="411"/>
      <c r="D1856" s="412"/>
      <c r="E1856" s="410"/>
      <c r="F1856" s="410"/>
      <c r="G1856" s="223"/>
      <c r="H1856" s="223"/>
      <c r="I1856" s="223"/>
      <c r="J1856" s="223"/>
      <c r="K1856" s="223"/>
    </row>
    <row r="1857" ht="15.75" hidden="1" customHeight="1">
      <c r="A1857" s="410"/>
      <c r="B1857" s="223"/>
      <c r="C1857" s="411"/>
      <c r="D1857" s="412"/>
      <c r="E1857" s="410"/>
      <c r="F1857" s="410"/>
      <c r="G1857" s="223"/>
      <c r="H1857" s="223"/>
      <c r="I1857" s="223"/>
      <c r="J1857" s="223"/>
      <c r="K1857" s="223"/>
    </row>
    <row r="1858" ht="15.75" hidden="1" customHeight="1">
      <c r="A1858" s="410"/>
      <c r="B1858" s="223"/>
      <c r="C1858" s="411"/>
      <c r="D1858" s="412"/>
      <c r="E1858" s="410"/>
      <c r="F1858" s="410"/>
      <c r="G1858" s="223"/>
      <c r="H1858" s="223"/>
      <c r="I1858" s="223"/>
      <c r="J1858" s="223"/>
      <c r="K1858" s="223"/>
    </row>
    <row r="1859" ht="15.75" hidden="1" customHeight="1">
      <c r="A1859" s="410"/>
      <c r="B1859" s="223"/>
      <c r="C1859" s="411"/>
      <c r="D1859" s="412"/>
      <c r="E1859" s="410"/>
      <c r="F1859" s="410"/>
      <c r="G1859" s="223"/>
      <c r="H1859" s="223"/>
      <c r="I1859" s="223"/>
      <c r="J1859" s="223"/>
      <c r="K1859" s="223"/>
    </row>
    <row r="1860" ht="15.75" hidden="1" customHeight="1">
      <c r="A1860" s="410"/>
      <c r="B1860" s="223"/>
      <c r="C1860" s="411"/>
      <c r="D1860" s="412"/>
      <c r="E1860" s="410"/>
      <c r="F1860" s="410"/>
      <c r="G1860" s="223"/>
      <c r="H1860" s="223"/>
      <c r="I1860" s="223"/>
      <c r="J1860" s="223"/>
      <c r="K1860" s="223"/>
    </row>
    <row r="1861" ht="15.75" hidden="1" customHeight="1">
      <c r="A1861" s="410"/>
      <c r="B1861" s="223"/>
      <c r="C1861" s="411"/>
      <c r="D1861" s="412"/>
      <c r="E1861" s="410"/>
      <c r="F1861" s="410"/>
      <c r="G1861" s="223"/>
      <c r="H1861" s="223"/>
      <c r="I1861" s="223"/>
      <c r="J1861" s="223"/>
      <c r="K1861" s="223"/>
    </row>
    <row r="1862" ht="15.75" hidden="1" customHeight="1">
      <c r="A1862" s="410"/>
      <c r="B1862" s="223"/>
      <c r="C1862" s="411"/>
      <c r="D1862" s="412"/>
      <c r="E1862" s="410"/>
      <c r="F1862" s="410"/>
      <c r="G1862" s="223"/>
      <c r="H1862" s="223"/>
      <c r="I1862" s="223"/>
      <c r="J1862" s="223"/>
      <c r="K1862" s="223"/>
    </row>
    <row r="1863" ht="15.75" hidden="1" customHeight="1">
      <c r="A1863" s="410"/>
      <c r="B1863" s="223"/>
      <c r="C1863" s="411"/>
      <c r="D1863" s="412"/>
      <c r="E1863" s="410"/>
      <c r="F1863" s="410"/>
      <c r="G1863" s="223"/>
      <c r="H1863" s="223"/>
      <c r="I1863" s="223"/>
      <c r="J1863" s="223"/>
      <c r="K1863" s="223"/>
    </row>
    <row r="1864" ht="15.75" hidden="1" customHeight="1">
      <c r="A1864" s="410"/>
      <c r="B1864" s="223"/>
      <c r="C1864" s="411"/>
      <c r="D1864" s="412"/>
      <c r="E1864" s="410"/>
      <c r="F1864" s="410"/>
      <c r="G1864" s="223"/>
      <c r="H1864" s="223"/>
      <c r="I1864" s="223"/>
      <c r="J1864" s="223"/>
      <c r="K1864" s="223"/>
    </row>
    <row r="1865" ht="15.75" hidden="1" customHeight="1">
      <c r="A1865" s="410"/>
      <c r="B1865" s="223"/>
      <c r="C1865" s="411"/>
      <c r="D1865" s="412"/>
      <c r="E1865" s="410"/>
      <c r="F1865" s="410"/>
      <c r="G1865" s="223"/>
      <c r="H1865" s="223"/>
      <c r="I1865" s="223"/>
      <c r="J1865" s="223"/>
      <c r="K1865" s="223"/>
    </row>
    <row r="1866" ht="15.75" hidden="1" customHeight="1">
      <c r="A1866" s="410"/>
      <c r="B1866" s="223"/>
      <c r="C1866" s="411"/>
      <c r="D1866" s="412"/>
      <c r="E1866" s="410"/>
      <c r="F1866" s="410"/>
      <c r="G1866" s="223"/>
      <c r="H1866" s="223"/>
      <c r="I1866" s="223"/>
      <c r="J1866" s="223"/>
      <c r="K1866" s="223"/>
    </row>
    <row r="1867" ht="15.75" hidden="1" customHeight="1">
      <c r="A1867" s="410"/>
      <c r="B1867" s="223"/>
      <c r="C1867" s="411"/>
      <c r="D1867" s="412"/>
      <c r="E1867" s="410"/>
      <c r="F1867" s="410"/>
      <c r="G1867" s="223"/>
      <c r="H1867" s="223"/>
      <c r="I1867" s="223"/>
      <c r="J1867" s="223"/>
      <c r="K1867" s="223"/>
    </row>
    <row r="1868" ht="15.75" hidden="1" customHeight="1">
      <c r="A1868" s="410"/>
      <c r="B1868" s="223"/>
      <c r="C1868" s="411"/>
      <c r="D1868" s="412"/>
      <c r="E1868" s="410"/>
      <c r="F1868" s="410"/>
      <c r="G1868" s="223"/>
      <c r="H1868" s="223"/>
      <c r="I1868" s="223"/>
      <c r="J1868" s="223"/>
      <c r="K1868" s="223"/>
    </row>
    <row r="1869" ht="15.75" hidden="1" customHeight="1">
      <c r="A1869" s="410"/>
      <c r="B1869" s="223"/>
      <c r="C1869" s="411"/>
      <c r="D1869" s="412"/>
      <c r="E1869" s="410"/>
      <c r="F1869" s="410"/>
      <c r="G1869" s="223"/>
      <c r="H1869" s="223"/>
      <c r="I1869" s="223"/>
      <c r="J1869" s="223"/>
      <c r="K1869" s="223"/>
    </row>
    <row r="1870" ht="15.75" hidden="1" customHeight="1">
      <c r="A1870" s="410"/>
      <c r="B1870" s="223"/>
      <c r="C1870" s="411"/>
      <c r="D1870" s="412"/>
      <c r="E1870" s="410"/>
      <c r="F1870" s="410"/>
      <c r="G1870" s="223"/>
      <c r="H1870" s="223"/>
      <c r="I1870" s="223"/>
      <c r="J1870" s="223"/>
      <c r="K1870" s="223"/>
    </row>
    <row r="1871" ht="15.75" hidden="1" customHeight="1">
      <c r="A1871" s="410"/>
      <c r="B1871" s="223"/>
      <c r="C1871" s="411"/>
      <c r="D1871" s="412"/>
      <c r="E1871" s="410"/>
      <c r="F1871" s="410"/>
      <c r="G1871" s="223"/>
      <c r="H1871" s="223"/>
      <c r="I1871" s="223"/>
      <c r="J1871" s="223"/>
      <c r="K1871" s="223"/>
    </row>
    <row r="1872" ht="15.75" hidden="1" customHeight="1">
      <c r="A1872" s="410"/>
      <c r="B1872" s="223"/>
      <c r="C1872" s="411"/>
      <c r="D1872" s="412"/>
      <c r="E1872" s="410"/>
      <c r="F1872" s="410"/>
      <c r="G1872" s="223"/>
      <c r="H1872" s="223"/>
      <c r="I1872" s="223"/>
      <c r="J1872" s="223"/>
      <c r="K1872" s="223"/>
    </row>
    <row r="1873" ht="15.75" hidden="1" customHeight="1">
      <c r="A1873" s="410"/>
      <c r="B1873" s="223"/>
      <c r="C1873" s="411"/>
      <c r="D1873" s="412"/>
      <c r="E1873" s="410"/>
      <c r="F1873" s="410"/>
      <c r="G1873" s="223"/>
      <c r="H1873" s="223"/>
      <c r="I1873" s="223"/>
      <c r="J1873" s="223"/>
      <c r="K1873" s="223"/>
    </row>
    <row r="1874" ht="15.75" hidden="1" customHeight="1">
      <c r="A1874" s="410"/>
      <c r="B1874" s="223"/>
      <c r="C1874" s="411"/>
      <c r="D1874" s="412"/>
      <c r="E1874" s="410"/>
      <c r="F1874" s="410"/>
      <c r="G1874" s="223"/>
      <c r="H1874" s="223"/>
      <c r="I1874" s="223"/>
      <c r="J1874" s="223"/>
      <c r="K1874" s="223"/>
    </row>
    <row r="1875" ht="15.75" hidden="1" customHeight="1">
      <c r="A1875" s="410"/>
      <c r="B1875" s="223"/>
      <c r="C1875" s="411"/>
      <c r="D1875" s="412"/>
      <c r="E1875" s="410"/>
      <c r="F1875" s="410"/>
      <c r="G1875" s="223"/>
      <c r="H1875" s="223"/>
      <c r="I1875" s="223"/>
      <c r="J1875" s="223"/>
      <c r="K1875" s="223"/>
    </row>
    <row r="1876" ht="15.75" hidden="1" customHeight="1">
      <c r="A1876" s="410"/>
      <c r="B1876" s="223"/>
      <c r="C1876" s="411"/>
      <c r="D1876" s="412"/>
      <c r="E1876" s="410"/>
      <c r="F1876" s="410"/>
      <c r="G1876" s="223"/>
      <c r="H1876" s="223"/>
      <c r="I1876" s="223"/>
      <c r="J1876" s="223"/>
      <c r="K1876" s="223"/>
    </row>
    <row r="1877" ht="15.75" hidden="1" customHeight="1">
      <c r="A1877" s="410"/>
      <c r="B1877" s="223"/>
      <c r="C1877" s="411"/>
      <c r="D1877" s="412"/>
      <c r="E1877" s="410"/>
      <c r="F1877" s="410"/>
      <c r="G1877" s="223"/>
      <c r="H1877" s="223"/>
      <c r="I1877" s="223"/>
      <c r="J1877" s="223"/>
      <c r="K1877" s="223"/>
    </row>
    <row r="1878" ht="15.75" hidden="1" customHeight="1">
      <c r="A1878" s="410"/>
      <c r="B1878" s="223"/>
      <c r="C1878" s="411"/>
      <c r="D1878" s="412"/>
      <c r="E1878" s="410"/>
      <c r="F1878" s="410"/>
      <c r="G1878" s="223"/>
      <c r="H1878" s="223"/>
      <c r="I1878" s="223"/>
      <c r="J1878" s="223"/>
      <c r="K1878" s="223"/>
    </row>
    <row r="1879" ht="15.75" hidden="1" customHeight="1">
      <c r="A1879" s="410"/>
      <c r="B1879" s="223"/>
      <c r="C1879" s="411"/>
      <c r="D1879" s="412"/>
      <c r="E1879" s="410"/>
      <c r="F1879" s="410"/>
      <c r="G1879" s="223"/>
      <c r="H1879" s="223"/>
      <c r="I1879" s="223"/>
      <c r="J1879" s="223"/>
      <c r="K1879" s="223"/>
    </row>
    <row r="1880" ht="15.75" hidden="1" customHeight="1">
      <c r="A1880" s="410"/>
      <c r="B1880" s="223"/>
      <c r="C1880" s="411"/>
      <c r="D1880" s="412"/>
      <c r="E1880" s="410"/>
      <c r="F1880" s="410"/>
      <c r="G1880" s="223"/>
      <c r="H1880" s="223"/>
      <c r="I1880" s="223"/>
      <c r="J1880" s="223"/>
      <c r="K1880" s="223"/>
    </row>
    <row r="1881" ht="15.75" hidden="1" customHeight="1">
      <c r="A1881" s="410"/>
      <c r="B1881" s="223"/>
      <c r="C1881" s="411"/>
      <c r="D1881" s="412"/>
      <c r="E1881" s="410"/>
      <c r="F1881" s="410"/>
      <c r="G1881" s="223"/>
      <c r="H1881" s="223"/>
      <c r="I1881" s="223"/>
      <c r="J1881" s="223"/>
      <c r="K1881" s="223"/>
    </row>
    <row r="1882" ht="15.75" hidden="1" customHeight="1">
      <c r="A1882" s="410"/>
      <c r="B1882" s="223"/>
      <c r="C1882" s="411"/>
      <c r="D1882" s="412"/>
      <c r="E1882" s="410"/>
      <c r="F1882" s="410"/>
      <c r="G1882" s="223"/>
      <c r="H1882" s="223"/>
      <c r="I1882" s="223"/>
      <c r="J1882" s="223"/>
      <c r="K1882" s="223"/>
    </row>
    <row r="1883" ht="15.75" hidden="1" customHeight="1">
      <c r="A1883" s="410"/>
      <c r="B1883" s="223"/>
      <c r="C1883" s="411"/>
      <c r="D1883" s="412"/>
      <c r="E1883" s="410"/>
      <c r="F1883" s="410"/>
      <c r="G1883" s="223"/>
      <c r="H1883" s="223"/>
      <c r="I1883" s="223"/>
      <c r="J1883" s="223"/>
      <c r="K1883" s="223"/>
    </row>
    <row r="1884" ht="15.75" hidden="1" customHeight="1">
      <c r="A1884" s="410"/>
      <c r="B1884" s="223"/>
      <c r="C1884" s="411"/>
      <c r="D1884" s="412"/>
      <c r="E1884" s="410"/>
      <c r="F1884" s="410"/>
      <c r="G1884" s="223"/>
      <c r="H1884" s="223"/>
      <c r="I1884" s="223"/>
      <c r="J1884" s="223"/>
      <c r="K1884" s="223"/>
    </row>
    <row r="1885" ht="15.75" hidden="1" customHeight="1">
      <c r="A1885" s="410"/>
      <c r="B1885" s="223"/>
      <c r="C1885" s="411"/>
      <c r="D1885" s="412"/>
      <c r="E1885" s="410"/>
      <c r="F1885" s="410"/>
      <c r="G1885" s="223"/>
      <c r="H1885" s="223"/>
      <c r="I1885" s="223"/>
      <c r="J1885" s="223"/>
      <c r="K1885" s="223"/>
    </row>
    <row r="1886" ht="15.75" hidden="1" customHeight="1">
      <c r="A1886" s="410"/>
      <c r="B1886" s="223"/>
      <c r="C1886" s="411"/>
      <c r="D1886" s="412"/>
      <c r="E1886" s="410"/>
      <c r="F1886" s="410"/>
      <c r="G1886" s="223"/>
      <c r="H1886" s="223"/>
      <c r="I1886" s="223"/>
      <c r="J1886" s="223"/>
      <c r="K1886" s="223"/>
    </row>
    <row r="1887" ht="15.75" hidden="1" customHeight="1">
      <c r="A1887" s="410"/>
      <c r="B1887" s="223"/>
      <c r="C1887" s="411"/>
      <c r="D1887" s="412"/>
      <c r="E1887" s="410"/>
      <c r="F1887" s="410"/>
      <c r="G1887" s="223"/>
      <c r="H1887" s="223"/>
      <c r="I1887" s="223"/>
      <c r="J1887" s="223"/>
      <c r="K1887" s="223"/>
    </row>
    <row r="1888" ht="15.75" hidden="1" customHeight="1">
      <c r="A1888" s="410"/>
      <c r="B1888" s="223"/>
      <c r="C1888" s="411"/>
      <c r="D1888" s="412"/>
      <c r="E1888" s="410"/>
      <c r="F1888" s="410"/>
      <c r="G1888" s="223"/>
      <c r="H1888" s="223"/>
      <c r="I1888" s="223"/>
      <c r="J1888" s="223"/>
      <c r="K1888" s="223"/>
    </row>
    <row r="1889" ht="15.75" hidden="1" customHeight="1">
      <c r="A1889" s="410"/>
      <c r="B1889" s="223"/>
      <c r="C1889" s="411"/>
      <c r="D1889" s="412"/>
      <c r="E1889" s="410"/>
      <c r="F1889" s="410"/>
      <c r="G1889" s="223"/>
      <c r="H1889" s="223"/>
      <c r="I1889" s="223"/>
      <c r="J1889" s="223"/>
      <c r="K1889" s="223"/>
    </row>
    <row r="1890" ht="15.75" hidden="1" customHeight="1">
      <c r="A1890" s="410"/>
      <c r="B1890" s="223"/>
      <c r="C1890" s="411"/>
      <c r="D1890" s="412"/>
      <c r="E1890" s="410"/>
      <c r="F1890" s="410"/>
      <c r="G1890" s="223"/>
      <c r="H1890" s="223"/>
      <c r="I1890" s="223"/>
      <c r="J1890" s="223"/>
      <c r="K1890" s="223"/>
    </row>
    <row r="1891" ht="15.75" hidden="1" customHeight="1">
      <c r="A1891" s="410"/>
      <c r="B1891" s="223"/>
      <c r="C1891" s="411"/>
      <c r="D1891" s="412"/>
      <c r="E1891" s="410"/>
      <c r="F1891" s="410"/>
      <c r="G1891" s="223"/>
      <c r="H1891" s="223"/>
      <c r="I1891" s="223"/>
      <c r="J1891" s="223"/>
      <c r="K1891" s="223"/>
    </row>
    <row r="1892" ht="15.75" hidden="1" customHeight="1">
      <c r="A1892" s="410"/>
      <c r="B1892" s="223"/>
      <c r="C1892" s="411"/>
      <c r="D1892" s="412"/>
      <c r="E1892" s="410"/>
      <c r="F1892" s="410"/>
      <c r="G1892" s="223"/>
      <c r="H1892" s="223"/>
      <c r="I1892" s="223"/>
      <c r="J1892" s="223"/>
      <c r="K1892" s="223"/>
    </row>
    <row r="1893" ht="15.75" hidden="1" customHeight="1">
      <c r="A1893" s="410"/>
      <c r="B1893" s="223"/>
      <c r="C1893" s="411"/>
      <c r="D1893" s="412"/>
      <c r="E1893" s="410"/>
      <c r="F1893" s="410"/>
      <c r="G1893" s="223"/>
      <c r="H1893" s="223"/>
      <c r="I1893" s="223"/>
      <c r="J1893" s="223"/>
      <c r="K1893" s="223"/>
    </row>
    <row r="1894" ht="15.75" hidden="1" customHeight="1">
      <c r="A1894" s="410"/>
      <c r="B1894" s="223"/>
      <c r="C1894" s="411"/>
      <c r="D1894" s="412"/>
      <c r="E1894" s="410"/>
      <c r="F1894" s="410"/>
      <c r="G1894" s="223"/>
      <c r="H1894" s="223"/>
      <c r="I1894" s="223"/>
      <c r="J1894" s="223"/>
      <c r="K1894" s="223"/>
    </row>
    <row r="1895" ht="15.75" hidden="1" customHeight="1">
      <c r="A1895" s="410"/>
      <c r="B1895" s="223"/>
      <c r="C1895" s="411"/>
      <c r="D1895" s="412"/>
      <c r="E1895" s="410"/>
      <c r="F1895" s="410"/>
      <c r="G1895" s="223"/>
      <c r="H1895" s="223"/>
      <c r="I1895" s="223"/>
      <c r="J1895" s="223"/>
      <c r="K1895" s="223"/>
    </row>
    <row r="1896" ht="15.75" hidden="1" customHeight="1">
      <c r="A1896" s="410"/>
      <c r="B1896" s="223"/>
      <c r="C1896" s="411"/>
      <c r="D1896" s="412"/>
      <c r="E1896" s="410"/>
      <c r="F1896" s="410"/>
      <c r="G1896" s="223"/>
      <c r="H1896" s="223"/>
      <c r="I1896" s="223"/>
      <c r="J1896" s="223"/>
      <c r="K1896" s="223"/>
    </row>
    <row r="1897" ht="15.75" hidden="1" customHeight="1">
      <c r="A1897" s="410"/>
      <c r="B1897" s="223"/>
      <c r="C1897" s="411"/>
      <c r="D1897" s="412"/>
      <c r="E1897" s="410"/>
      <c r="F1897" s="410"/>
      <c r="G1897" s="223"/>
      <c r="H1897" s="223"/>
      <c r="I1897" s="223"/>
      <c r="J1897" s="223"/>
      <c r="K1897" s="223"/>
    </row>
    <row r="1898" ht="15.75" hidden="1" customHeight="1">
      <c r="A1898" s="410"/>
      <c r="B1898" s="223"/>
      <c r="C1898" s="411"/>
      <c r="D1898" s="412"/>
      <c r="E1898" s="410"/>
      <c r="F1898" s="410"/>
      <c r="G1898" s="223"/>
      <c r="H1898" s="223"/>
      <c r="I1898" s="223"/>
      <c r="J1898" s="223"/>
      <c r="K1898" s="223"/>
    </row>
    <row r="1899" ht="15.75" hidden="1" customHeight="1">
      <c r="A1899" s="410"/>
      <c r="B1899" s="223"/>
      <c r="C1899" s="411"/>
      <c r="D1899" s="412"/>
      <c r="E1899" s="410"/>
      <c r="F1899" s="410"/>
      <c r="G1899" s="223"/>
      <c r="H1899" s="223"/>
      <c r="I1899" s="223"/>
      <c r="J1899" s="223"/>
      <c r="K1899" s="223"/>
    </row>
    <row r="1900" ht="15.75" hidden="1" customHeight="1">
      <c r="A1900" s="410"/>
      <c r="B1900" s="223"/>
      <c r="C1900" s="411"/>
      <c r="D1900" s="412"/>
      <c r="E1900" s="410"/>
      <c r="F1900" s="410"/>
      <c r="G1900" s="223"/>
      <c r="H1900" s="223"/>
      <c r="I1900" s="223"/>
      <c r="J1900" s="223"/>
      <c r="K1900" s="223"/>
    </row>
    <row r="1901" ht="15.75" hidden="1" customHeight="1">
      <c r="A1901" s="410"/>
      <c r="B1901" s="223"/>
      <c r="C1901" s="411"/>
      <c r="D1901" s="412"/>
      <c r="E1901" s="410"/>
      <c r="F1901" s="410"/>
      <c r="G1901" s="223"/>
      <c r="H1901" s="223"/>
      <c r="I1901" s="223"/>
      <c r="J1901" s="223"/>
      <c r="K1901" s="223"/>
    </row>
    <row r="1902" ht="15.75" hidden="1" customHeight="1">
      <c r="A1902" s="410"/>
      <c r="B1902" s="223"/>
      <c r="C1902" s="411"/>
      <c r="D1902" s="412"/>
      <c r="E1902" s="410"/>
      <c r="F1902" s="410"/>
      <c r="G1902" s="223"/>
      <c r="H1902" s="223"/>
      <c r="I1902" s="223"/>
      <c r="J1902" s="223"/>
      <c r="K1902" s="223"/>
    </row>
    <row r="1903" ht="15.75" hidden="1" customHeight="1">
      <c r="A1903" s="410"/>
      <c r="B1903" s="223"/>
      <c r="C1903" s="411"/>
      <c r="D1903" s="412"/>
      <c r="E1903" s="410"/>
      <c r="F1903" s="410"/>
      <c r="G1903" s="223"/>
      <c r="H1903" s="223"/>
      <c r="I1903" s="223"/>
      <c r="J1903" s="223"/>
      <c r="K1903" s="223"/>
    </row>
    <row r="1904" ht="15.75" hidden="1" customHeight="1">
      <c r="A1904" s="410"/>
      <c r="B1904" s="223"/>
      <c r="C1904" s="411"/>
      <c r="D1904" s="412"/>
      <c r="E1904" s="410"/>
      <c r="F1904" s="410"/>
      <c r="G1904" s="223"/>
      <c r="H1904" s="223"/>
      <c r="I1904" s="223"/>
      <c r="J1904" s="223"/>
      <c r="K1904" s="223"/>
    </row>
    <row r="1905" ht="15.75" hidden="1" customHeight="1">
      <c r="A1905" s="410"/>
      <c r="B1905" s="223"/>
      <c r="C1905" s="411"/>
      <c r="D1905" s="412"/>
      <c r="E1905" s="410"/>
      <c r="F1905" s="410"/>
      <c r="G1905" s="223"/>
      <c r="H1905" s="223"/>
      <c r="I1905" s="223"/>
      <c r="J1905" s="223"/>
      <c r="K1905" s="223"/>
    </row>
    <row r="1906" ht="15.75" hidden="1" customHeight="1">
      <c r="A1906" s="410"/>
      <c r="B1906" s="223"/>
      <c r="C1906" s="411"/>
      <c r="D1906" s="412"/>
      <c r="E1906" s="410"/>
      <c r="F1906" s="410"/>
      <c r="G1906" s="223"/>
      <c r="H1906" s="223"/>
      <c r="I1906" s="223"/>
      <c r="J1906" s="223"/>
      <c r="K1906" s="223"/>
    </row>
    <row r="1907" ht="15.75" hidden="1" customHeight="1">
      <c r="A1907" s="410"/>
      <c r="B1907" s="223"/>
      <c r="C1907" s="411"/>
      <c r="D1907" s="412"/>
      <c r="E1907" s="410"/>
      <c r="F1907" s="410"/>
      <c r="G1907" s="223"/>
      <c r="H1907" s="223"/>
      <c r="I1907" s="223"/>
      <c r="J1907" s="223"/>
      <c r="K1907" s="223"/>
    </row>
    <row r="1908" ht="15.75" hidden="1" customHeight="1">
      <c r="A1908" s="410"/>
      <c r="B1908" s="223"/>
      <c r="C1908" s="411"/>
      <c r="D1908" s="412"/>
      <c r="E1908" s="410"/>
      <c r="F1908" s="410"/>
      <c r="G1908" s="223"/>
      <c r="H1908" s="223"/>
      <c r="I1908" s="223"/>
      <c r="J1908" s="223"/>
      <c r="K1908" s="223"/>
    </row>
    <row r="1909" ht="15.75" hidden="1" customHeight="1">
      <c r="A1909" s="410"/>
      <c r="B1909" s="223"/>
      <c r="C1909" s="411"/>
      <c r="D1909" s="412"/>
      <c r="E1909" s="410"/>
      <c r="F1909" s="410"/>
      <c r="G1909" s="223"/>
      <c r="H1909" s="223"/>
      <c r="I1909" s="223"/>
      <c r="J1909" s="223"/>
      <c r="K1909" s="223"/>
    </row>
    <row r="1910" ht="15.75" hidden="1" customHeight="1">
      <c r="A1910" s="410"/>
      <c r="B1910" s="223"/>
      <c r="C1910" s="411"/>
      <c r="D1910" s="412"/>
      <c r="E1910" s="410"/>
      <c r="F1910" s="410"/>
      <c r="G1910" s="223"/>
      <c r="H1910" s="223"/>
      <c r="I1910" s="223"/>
      <c r="J1910" s="223"/>
      <c r="K1910" s="223"/>
    </row>
    <row r="1911" ht="15.75" hidden="1" customHeight="1">
      <c r="A1911" s="410"/>
      <c r="B1911" s="223"/>
      <c r="C1911" s="411"/>
      <c r="D1911" s="412"/>
      <c r="E1911" s="410"/>
      <c r="F1911" s="410"/>
      <c r="G1911" s="223"/>
      <c r="H1911" s="223"/>
      <c r="I1911" s="223"/>
      <c r="J1911" s="223"/>
      <c r="K1911" s="223"/>
    </row>
    <row r="1912" ht="15.75" hidden="1" customHeight="1">
      <c r="A1912" s="410"/>
      <c r="B1912" s="223"/>
      <c r="C1912" s="411"/>
      <c r="D1912" s="412"/>
      <c r="E1912" s="410"/>
      <c r="F1912" s="410"/>
      <c r="G1912" s="223"/>
      <c r="H1912" s="223"/>
      <c r="I1912" s="223"/>
      <c r="J1912" s="223"/>
      <c r="K1912" s="223"/>
    </row>
    <row r="1913" ht="15.75" hidden="1" customHeight="1">
      <c r="A1913" s="410"/>
      <c r="B1913" s="223"/>
      <c r="C1913" s="411"/>
      <c r="D1913" s="412"/>
      <c r="E1913" s="410"/>
      <c r="F1913" s="410"/>
      <c r="G1913" s="223"/>
      <c r="H1913" s="223"/>
      <c r="I1913" s="223"/>
      <c r="J1913" s="223"/>
      <c r="K1913" s="223"/>
    </row>
    <row r="1914" ht="15.75" hidden="1" customHeight="1">
      <c r="A1914" s="410"/>
      <c r="B1914" s="223"/>
      <c r="C1914" s="411"/>
      <c r="D1914" s="412"/>
      <c r="E1914" s="410"/>
      <c r="F1914" s="410"/>
      <c r="G1914" s="223"/>
      <c r="H1914" s="223"/>
      <c r="I1914" s="223"/>
      <c r="J1914" s="223"/>
      <c r="K1914" s="223"/>
    </row>
    <row r="1915" ht="15.75" hidden="1" customHeight="1">
      <c r="A1915" s="410"/>
      <c r="B1915" s="223"/>
      <c r="C1915" s="411"/>
      <c r="D1915" s="412"/>
      <c r="E1915" s="410"/>
      <c r="F1915" s="410"/>
      <c r="G1915" s="223"/>
      <c r="H1915" s="223"/>
      <c r="I1915" s="223"/>
      <c r="J1915" s="223"/>
      <c r="K1915" s="223"/>
    </row>
    <row r="1916" ht="15.75" hidden="1" customHeight="1">
      <c r="A1916" s="410"/>
      <c r="B1916" s="223"/>
      <c r="C1916" s="411"/>
      <c r="D1916" s="412"/>
      <c r="E1916" s="410"/>
      <c r="F1916" s="410"/>
      <c r="G1916" s="223"/>
      <c r="H1916" s="223"/>
      <c r="I1916" s="223"/>
      <c r="J1916" s="223"/>
      <c r="K1916" s="223"/>
    </row>
    <row r="1917" ht="15.75" hidden="1" customHeight="1">
      <c r="A1917" s="410"/>
      <c r="B1917" s="223"/>
      <c r="C1917" s="411"/>
      <c r="D1917" s="412"/>
      <c r="E1917" s="410"/>
      <c r="F1917" s="410"/>
      <c r="G1917" s="223"/>
      <c r="H1917" s="223"/>
      <c r="I1917" s="223"/>
      <c r="J1917" s="223"/>
      <c r="K1917" s="223"/>
    </row>
    <row r="1918" ht="15.75" hidden="1" customHeight="1">
      <c r="A1918" s="410"/>
      <c r="B1918" s="223"/>
      <c r="C1918" s="411"/>
      <c r="D1918" s="412"/>
      <c r="E1918" s="410"/>
      <c r="F1918" s="410"/>
      <c r="G1918" s="223"/>
      <c r="H1918" s="223"/>
      <c r="I1918" s="223"/>
      <c r="J1918" s="223"/>
      <c r="K1918" s="223"/>
    </row>
    <row r="1919" ht="15.75" hidden="1" customHeight="1">
      <c r="A1919" s="410"/>
      <c r="B1919" s="223"/>
      <c r="C1919" s="411"/>
      <c r="D1919" s="412"/>
      <c r="E1919" s="410"/>
      <c r="F1919" s="410"/>
      <c r="G1919" s="223"/>
      <c r="H1919" s="223"/>
      <c r="I1919" s="223"/>
      <c r="J1919" s="223"/>
      <c r="K1919" s="223"/>
    </row>
    <row r="1920" ht="15.75" hidden="1" customHeight="1">
      <c r="A1920" s="410"/>
      <c r="B1920" s="223"/>
      <c r="C1920" s="411"/>
      <c r="D1920" s="412"/>
      <c r="E1920" s="410"/>
      <c r="F1920" s="410"/>
      <c r="G1920" s="223"/>
      <c r="H1920" s="223"/>
      <c r="I1920" s="223"/>
      <c r="J1920" s="223"/>
      <c r="K1920" s="223"/>
    </row>
    <row r="1921" ht="15.75" hidden="1" customHeight="1">
      <c r="A1921" s="410"/>
      <c r="B1921" s="223"/>
      <c r="C1921" s="411"/>
      <c r="D1921" s="412"/>
      <c r="E1921" s="410"/>
      <c r="F1921" s="410"/>
      <c r="G1921" s="223"/>
      <c r="H1921" s="223"/>
      <c r="I1921" s="223"/>
      <c r="J1921" s="223"/>
      <c r="K1921" s="223"/>
    </row>
    <row r="1922" ht="15.75" hidden="1" customHeight="1">
      <c r="A1922" s="410"/>
      <c r="B1922" s="223"/>
      <c r="C1922" s="411"/>
      <c r="D1922" s="412"/>
      <c r="E1922" s="410"/>
      <c r="F1922" s="410"/>
      <c r="G1922" s="223"/>
      <c r="H1922" s="223"/>
      <c r="I1922" s="223"/>
      <c r="J1922" s="223"/>
      <c r="K1922" s="223"/>
    </row>
    <row r="1923" ht="15.75" hidden="1" customHeight="1">
      <c r="A1923" s="410"/>
      <c r="B1923" s="223"/>
      <c r="C1923" s="411"/>
      <c r="D1923" s="412"/>
      <c r="E1923" s="410"/>
      <c r="F1923" s="410"/>
      <c r="G1923" s="223"/>
      <c r="H1923" s="223"/>
      <c r="I1923" s="223"/>
      <c r="J1923" s="223"/>
      <c r="K1923" s="223"/>
    </row>
    <row r="1924" ht="15.75" hidden="1" customHeight="1">
      <c r="A1924" s="410"/>
      <c r="B1924" s="223"/>
      <c r="C1924" s="411"/>
      <c r="D1924" s="412"/>
      <c r="E1924" s="410"/>
      <c r="F1924" s="410"/>
      <c r="G1924" s="223"/>
      <c r="H1924" s="223"/>
      <c r="I1924" s="223"/>
      <c r="J1924" s="223"/>
      <c r="K1924" s="223"/>
    </row>
    <row r="1925" ht="15.75" hidden="1" customHeight="1">
      <c r="A1925" s="410"/>
      <c r="B1925" s="223"/>
      <c r="C1925" s="411"/>
      <c r="D1925" s="412"/>
      <c r="E1925" s="410"/>
      <c r="F1925" s="410"/>
      <c r="G1925" s="223"/>
      <c r="H1925" s="223"/>
      <c r="I1925" s="223"/>
      <c r="J1925" s="223"/>
      <c r="K1925" s="223"/>
    </row>
    <row r="1926" ht="15.75" hidden="1" customHeight="1">
      <c r="A1926" s="410"/>
      <c r="B1926" s="223"/>
      <c r="C1926" s="411"/>
      <c r="D1926" s="412"/>
      <c r="E1926" s="410"/>
      <c r="F1926" s="410"/>
      <c r="G1926" s="223"/>
      <c r="H1926" s="223"/>
      <c r="I1926" s="223"/>
      <c r="J1926" s="223"/>
      <c r="K1926" s="223"/>
    </row>
    <row r="1927" ht="15.75" hidden="1" customHeight="1">
      <c r="A1927" s="410"/>
      <c r="B1927" s="223"/>
      <c r="C1927" s="411"/>
      <c r="D1927" s="412"/>
      <c r="E1927" s="410"/>
      <c r="F1927" s="410"/>
      <c r="G1927" s="223"/>
      <c r="H1927" s="223"/>
      <c r="I1927" s="223"/>
      <c r="J1927" s="223"/>
      <c r="K1927" s="223"/>
    </row>
    <row r="1928" ht="15.75" hidden="1" customHeight="1">
      <c r="A1928" s="410"/>
      <c r="B1928" s="223"/>
      <c r="C1928" s="411"/>
      <c r="D1928" s="412"/>
      <c r="E1928" s="410"/>
      <c r="F1928" s="410"/>
      <c r="G1928" s="223"/>
      <c r="H1928" s="223"/>
      <c r="I1928" s="223"/>
      <c r="J1928" s="223"/>
      <c r="K1928" s="223"/>
    </row>
    <row r="1929" ht="15.75" hidden="1" customHeight="1">
      <c r="A1929" s="410"/>
      <c r="B1929" s="223"/>
      <c r="C1929" s="411"/>
      <c r="D1929" s="412"/>
      <c r="E1929" s="410"/>
      <c r="F1929" s="410"/>
      <c r="G1929" s="223"/>
      <c r="H1929" s="223"/>
      <c r="I1929" s="223"/>
      <c r="J1929" s="223"/>
      <c r="K1929" s="223"/>
    </row>
    <row r="1930" ht="15.75" hidden="1" customHeight="1">
      <c r="A1930" s="410"/>
      <c r="B1930" s="223"/>
      <c r="C1930" s="411"/>
      <c r="D1930" s="412"/>
      <c r="E1930" s="410"/>
      <c r="F1930" s="410"/>
      <c r="G1930" s="223"/>
      <c r="H1930" s="223"/>
      <c r="I1930" s="223"/>
      <c r="J1930" s="223"/>
      <c r="K1930" s="223"/>
    </row>
    <row r="1931" ht="15.75" hidden="1" customHeight="1">
      <c r="A1931" s="410"/>
      <c r="B1931" s="223"/>
      <c r="C1931" s="411"/>
      <c r="D1931" s="412"/>
      <c r="E1931" s="410"/>
      <c r="F1931" s="410"/>
      <c r="G1931" s="223"/>
      <c r="H1931" s="223"/>
      <c r="I1931" s="223"/>
      <c r="J1931" s="223"/>
      <c r="K1931" s="223"/>
    </row>
    <row r="1932" ht="15.75" hidden="1" customHeight="1">
      <c r="A1932" s="410"/>
      <c r="B1932" s="223"/>
      <c r="C1932" s="411"/>
      <c r="D1932" s="412"/>
      <c r="E1932" s="410"/>
      <c r="F1932" s="410"/>
      <c r="G1932" s="223"/>
      <c r="H1932" s="223"/>
      <c r="I1932" s="223"/>
      <c r="J1932" s="223"/>
      <c r="K1932" s="223"/>
    </row>
    <row r="1933" ht="15.75" hidden="1" customHeight="1">
      <c r="A1933" s="410"/>
      <c r="B1933" s="223"/>
      <c r="C1933" s="411"/>
      <c r="D1933" s="412"/>
      <c r="E1933" s="410"/>
      <c r="F1933" s="410"/>
      <c r="G1933" s="223"/>
      <c r="H1933" s="223"/>
      <c r="I1933" s="223"/>
      <c r="J1933" s="223"/>
      <c r="K1933" s="223"/>
    </row>
    <row r="1934" ht="15.75" hidden="1" customHeight="1">
      <c r="A1934" s="410"/>
      <c r="B1934" s="223"/>
      <c r="C1934" s="411"/>
      <c r="D1934" s="412"/>
      <c r="E1934" s="410"/>
      <c r="F1934" s="410"/>
      <c r="G1934" s="223"/>
      <c r="H1934" s="223"/>
      <c r="I1934" s="223"/>
      <c r="J1934" s="223"/>
      <c r="K1934" s="223"/>
    </row>
    <row r="1935" ht="15.75" hidden="1" customHeight="1">
      <c r="A1935" s="410"/>
      <c r="B1935" s="223"/>
      <c r="C1935" s="411"/>
      <c r="D1935" s="412"/>
      <c r="E1935" s="410"/>
      <c r="F1935" s="410"/>
      <c r="G1935" s="223"/>
      <c r="H1935" s="223"/>
      <c r="I1935" s="223"/>
      <c r="J1935" s="223"/>
      <c r="K1935" s="223"/>
    </row>
    <row r="1936" ht="15.75" hidden="1" customHeight="1">
      <c r="A1936" s="410"/>
      <c r="B1936" s="223"/>
      <c r="C1936" s="411"/>
      <c r="D1936" s="412"/>
      <c r="E1936" s="410"/>
      <c r="F1936" s="410"/>
      <c r="G1936" s="223"/>
      <c r="H1936" s="223"/>
      <c r="I1936" s="223"/>
      <c r="J1936" s="223"/>
      <c r="K1936" s="223"/>
    </row>
    <row r="1937" ht="15.75" hidden="1" customHeight="1">
      <c r="A1937" s="410"/>
      <c r="B1937" s="223"/>
      <c r="C1937" s="411"/>
      <c r="D1937" s="412"/>
      <c r="E1937" s="410"/>
      <c r="F1937" s="410"/>
      <c r="G1937" s="223"/>
      <c r="H1937" s="223"/>
      <c r="I1937" s="223"/>
      <c r="J1937" s="223"/>
      <c r="K1937" s="223"/>
    </row>
    <row r="1938" ht="15.75" hidden="1" customHeight="1">
      <c r="A1938" s="410"/>
      <c r="B1938" s="223"/>
      <c r="C1938" s="411"/>
      <c r="D1938" s="412"/>
      <c r="E1938" s="410"/>
      <c r="F1938" s="410"/>
      <c r="G1938" s="223"/>
      <c r="H1938" s="223"/>
      <c r="I1938" s="223"/>
      <c r="J1938" s="223"/>
      <c r="K1938" s="223"/>
    </row>
    <row r="1939" ht="15.75" hidden="1" customHeight="1">
      <c r="A1939" s="410"/>
      <c r="B1939" s="223"/>
      <c r="C1939" s="411"/>
      <c r="D1939" s="412"/>
      <c r="E1939" s="410"/>
      <c r="F1939" s="410"/>
      <c r="G1939" s="223"/>
      <c r="H1939" s="223"/>
      <c r="I1939" s="223"/>
      <c r="J1939" s="223"/>
      <c r="K1939" s="223"/>
    </row>
    <row r="1940" ht="15.75" hidden="1" customHeight="1">
      <c r="A1940" s="410"/>
      <c r="B1940" s="223"/>
      <c r="C1940" s="411"/>
      <c r="D1940" s="412"/>
      <c r="E1940" s="410"/>
      <c r="F1940" s="410"/>
      <c r="G1940" s="223"/>
      <c r="H1940" s="223"/>
      <c r="I1940" s="223"/>
      <c r="J1940" s="223"/>
      <c r="K1940" s="223"/>
    </row>
    <row r="1941" ht="15.75" hidden="1" customHeight="1">
      <c r="A1941" s="410"/>
      <c r="B1941" s="223"/>
      <c r="C1941" s="411"/>
      <c r="D1941" s="412"/>
      <c r="E1941" s="410"/>
      <c r="F1941" s="410"/>
      <c r="G1941" s="223"/>
      <c r="H1941" s="223"/>
      <c r="I1941" s="223"/>
      <c r="J1941" s="223"/>
      <c r="K1941" s="223"/>
    </row>
    <row r="1942" ht="15.75" hidden="1" customHeight="1">
      <c r="A1942" s="410"/>
      <c r="B1942" s="223"/>
      <c r="C1942" s="411"/>
      <c r="D1942" s="412"/>
      <c r="E1942" s="410"/>
      <c r="F1942" s="410"/>
      <c r="G1942" s="223"/>
      <c r="H1942" s="223"/>
      <c r="I1942" s="223"/>
      <c r="J1942" s="223"/>
      <c r="K1942" s="223"/>
    </row>
    <row r="1943" ht="15.75" hidden="1" customHeight="1">
      <c r="A1943" s="410"/>
      <c r="B1943" s="223"/>
      <c r="C1943" s="411"/>
      <c r="D1943" s="412"/>
      <c r="E1943" s="410"/>
      <c r="F1943" s="410"/>
      <c r="G1943" s="223"/>
      <c r="H1943" s="223"/>
      <c r="I1943" s="223"/>
      <c r="J1943" s="223"/>
      <c r="K1943" s="223"/>
    </row>
    <row r="1944" ht="15.75" hidden="1" customHeight="1">
      <c r="A1944" s="410"/>
      <c r="B1944" s="223"/>
      <c r="C1944" s="411"/>
      <c r="D1944" s="412"/>
      <c r="E1944" s="410"/>
      <c r="F1944" s="410"/>
      <c r="G1944" s="223"/>
      <c r="H1944" s="223"/>
      <c r="I1944" s="223"/>
      <c r="J1944" s="223"/>
      <c r="K1944" s="223"/>
    </row>
    <row r="1945" ht="15.75" hidden="1" customHeight="1">
      <c r="A1945" s="410"/>
      <c r="B1945" s="223"/>
      <c r="C1945" s="411"/>
      <c r="D1945" s="412"/>
      <c r="E1945" s="410"/>
      <c r="F1945" s="410"/>
      <c r="G1945" s="223"/>
      <c r="H1945" s="223"/>
      <c r="I1945" s="223"/>
      <c r="J1945" s="223"/>
      <c r="K1945" s="223"/>
    </row>
    <row r="1946" ht="15.75" hidden="1" customHeight="1">
      <c r="A1946" s="410"/>
      <c r="B1946" s="223"/>
      <c r="C1946" s="411"/>
      <c r="D1946" s="412"/>
      <c r="E1946" s="410"/>
      <c r="F1946" s="410"/>
      <c r="G1946" s="223"/>
      <c r="H1946" s="223"/>
      <c r="I1946" s="223"/>
      <c r="J1946" s="223"/>
      <c r="K1946" s="223"/>
    </row>
    <row r="1947" ht="15.75" hidden="1" customHeight="1">
      <c r="A1947" s="410"/>
      <c r="B1947" s="223"/>
      <c r="C1947" s="411"/>
      <c r="D1947" s="412"/>
      <c r="E1947" s="410"/>
      <c r="F1947" s="410"/>
      <c r="G1947" s="223"/>
      <c r="H1947" s="223"/>
      <c r="I1947" s="223"/>
      <c r="J1947" s="223"/>
      <c r="K1947" s="223"/>
    </row>
    <row r="1948" ht="15.75" hidden="1" customHeight="1">
      <c r="A1948" s="410"/>
      <c r="B1948" s="223"/>
      <c r="C1948" s="411"/>
      <c r="D1948" s="412"/>
      <c r="E1948" s="410"/>
      <c r="F1948" s="410"/>
      <c r="G1948" s="223"/>
      <c r="H1948" s="223"/>
      <c r="I1948" s="223"/>
      <c r="J1948" s="223"/>
      <c r="K1948" s="223"/>
    </row>
    <row r="1949" ht="15.75" hidden="1" customHeight="1">
      <c r="A1949" s="410"/>
      <c r="B1949" s="223"/>
      <c r="C1949" s="411"/>
      <c r="D1949" s="412"/>
      <c r="E1949" s="410"/>
      <c r="F1949" s="410"/>
      <c r="G1949" s="223"/>
      <c r="H1949" s="223"/>
      <c r="I1949" s="223"/>
      <c r="J1949" s="223"/>
      <c r="K1949" s="223"/>
    </row>
    <row r="1950" ht="15.75" hidden="1" customHeight="1">
      <c r="A1950" s="410"/>
      <c r="B1950" s="223"/>
      <c r="C1950" s="411"/>
      <c r="D1950" s="412"/>
      <c r="E1950" s="410"/>
      <c r="F1950" s="410"/>
      <c r="G1950" s="223"/>
      <c r="H1950" s="223"/>
      <c r="I1950" s="223"/>
      <c r="J1950" s="223"/>
      <c r="K1950" s="223"/>
    </row>
    <row r="1951" ht="15.75" hidden="1" customHeight="1">
      <c r="A1951" s="410"/>
      <c r="B1951" s="223"/>
      <c r="C1951" s="411"/>
      <c r="D1951" s="412"/>
      <c r="E1951" s="410"/>
      <c r="F1951" s="410"/>
      <c r="G1951" s="223"/>
      <c r="H1951" s="223"/>
      <c r="I1951" s="223"/>
      <c r="J1951" s="223"/>
      <c r="K1951" s="223"/>
    </row>
    <row r="1952" ht="15.75" hidden="1" customHeight="1">
      <c r="A1952" s="410"/>
      <c r="B1952" s="223"/>
      <c r="C1952" s="411"/>
      <c r="D1952" s="412"/>
      <c r="E1952" s="410"/>
      <c r="F1952" s="410"/>
      <c r="G1952" s="223"/>
      <c r="H1952" s="223"/>
      <c r="I1952" s="223"/>
      <c r="J1952" s="223"/>
      <c r="K1952" s="223"/>
    </row>
    <row r="1953" ht="15.75" hidden="1" customHeight="1">
      <c r="A1953" s="410"/>
      <c r="B1953" s="223"/>
      <c r="C1953" s="411"/>
      <c r="D1953" s="412"/>
      <c r="E1953" s="410"/>
      <c r="F1953" s="410"/>
      <c r="G1953" s="223"/>
      <c r="H1953" s="223"/>
      <c r="I1953" s="223"/>
      <c r="J1953" s="223"/>
      <c r="K1953" s="223"/>
    </row>
    <row r="1954" ht="15.75" hidden="1" customHeight="1">
      <c r="A1954" s="410"/>
      <c r="B1954" s="223"/>
      <c r="C1954" s="411"/>
      <c r="D1954" s="412"/>
      <c r="E1954" s="410"/>
      <c r="F1954" s="410"/>
      <c r="G1954" s="223"/>
      <c r="H1954" s="223"/>
      <c r="I1954" s="223"/>
      <c r="J1954" s="223"/>
      <c r="K1954" s="223"/>
    </row>
    <row r="1955" ht="15.75" hidden="1" customHeight="1">
      <c r="A1955" s="410"/>
      <c r="B1955" s="223"/>
      <c r="C1955" s="411"/>
      <c r="D1955" s="412"/>
      <c r="E1955" s="410"/>
      <c r="F1955" s="410"/>
      <c r="G1955" s="223"/>
      <c r="H1955" s="223"/>
      <c r="I1955" s="223"/>
      <c r="J1955" s="223"/>
      <c r="K1955" s="223"/>
    </row>
    <row r="1956" ht="15.75" hidden="1" customHeight="1">
      <c r="A1956" s="410"/>
      <c r="B1956" s="223"/>
      <c r="C1956" s="411"/>
      <c r="D1956" s="412"/>
      <c r="E1956" s="410"/>
      <c r="F1956" s="410"/>
      <c r="G1956" s="223"/>
      <c r="H1956" s="223"/>
      <c r="I1956" s="223"/>
      <c r="J1956" s="223"/>
      <c r="K1956" s="223"/>
    </row>
    <row r="1957" ht="15.75" hidden="1" customHeight="1">
      <c r="A1957" s="410"/>
      <c r="B1957" s="223"/>
      <c r="C1957" s="411"/>
      <c r="D1957" s="412"/>
      <c r="E1957" s="410"/>
      <c r="F1957" s="410"/>
      <c r="G1957" s="223"/>
      <c r="H1957" s="223"/>
      <c r="I1957" s="223"/>
      <c r="J1957" s="223"/>
      <c r="K1957" s="223"/>
    </row>
    <row r="1958" ht="15.75" hidden="1" customHeight="1">
      <c r="A1958" s="410"/>
      <c r="B1958" s="223"/>
      <c r="C1958" s="411"/>
      <c r="D1958" s="412"/>
      <c r="E1958" s="410"/>
      <c r="F1958" s="410"/>
      <c r="G1958" s="223"/>
      <c r="H1958" s="223"/>
      <c r="I1958" s="223"/>
      <c r="J1958" s="223"/>
      <c r="K1958" s="223"/>
    </row>
    <row r="1959" ht="15.75" hidden="1" customHeight="1">
      <c r="A1959" s="410"/>
      <c r="B1959" s="223"/>
      <c r="C1959" s="411"/>
      <c r="D1959" s="412"/>
      <c r="E1959" s="410"/>
      <c r="F1959" s="410"/>
      <c r="G1959" s="223"/>
      <c r="H1959" s="223"/>
      <c r="I1959" s="223"/>
      <c r="J1959" s="223"/>
      <c r="K1959" s="223"/>
    </row>
    <row r="1960" ht="15.75" hidden="1" customHeight="1">
      <c r="A1960" s="410"/>
      <c r="B1960" s="223"/>
      <c r="C1960" s="411"/>
      <c r="D1960" s="412"/>
      <c r="E1960" s="410"/>
      <c r="F1960" s="410"/>
      <c r="G1960" s="223"/>
      <c r="H1960" s="223"/>
      <c r="I1960" s="223"/>
      <c r="J1960" s="223"/>
      <c r="K1960" s="223"/>
    </row>
    <row r="1961" ht="15.75" hidden="1" customHeight="1">
      <c r="A1961" s="410"/>
      <c r="B1961" s="223"/>
      <c r="C1961" s="411"/>
      <c r="D1961" s="412"/>
      <c r="E1961" s="410"/>
      <c r="F1961" s="410"/>
      <c r="G1961" s="223"/>
      <c r="H1961" s="223"/>
      <c r="I1961" s="223"/>
      <c r="J1961" s="223"/>
      <c r="K1961" s="223"/>
    </row>
    <row r="1962" ht="15.75" hidden="1" customHeight="1">
      <c r="A1962" s="410"/>
      <c r="B1962" s="223"/>
      <c r="C1962" s="411"/>
      <c r="D1962" s="412"/>
      <c r="E1962" s="410"/>
      <c r="F1962" s="410"/>
      <c r="G1962" s="223"/>
      <c r="H1962" s="223"/>
      <c r="I1962" s="223"/>
      <c r="J1962" s="223"/>
      <c r="K1962" s="223"/>
    </row>
    <row r="1963" ht="15.75" hidden="1" customHeight="1">
      <c r="A1963" s="410"/>
      <c r="B1963" s="223"/>
      <c r="C1963" s="411"/>
      <c r="D1963" s="412"/>
      <c r="E1963" s="410"/>
      <c r="F1963" s="410"/>
      <c r="G1963" s="223"/>
      <c r="H1963" s="223"/>
      <c r="I1963" s="223"/>
      <c r="J1963" s="223"/>
      <c r="K1963" s="223"/>
    </row>
    <row r="1964" ht="15.75" hidden="1" customHeight="1">
      <c r="A1964" s="410"/>
      <c r="B1964" s="223"/>
      <c r="C1964" s="411"/>
      <c r="D1964" s="412"/>
      <c r="E1964" s="410"/>
      <c r="F1964" s="410"/>
      <c r="G1964" s="223"/>
      <c r="H1964" s="223"/>
      <c r="I1964" s="223"/>
      <c r="J1964" s="223"/>
      <c r="K1964" s="223"/>
    </row>
    <row r="1965" ht="15.75" hidden="1" customHeight="1">
      <c r="A1965" s="410"/>
      <c r="B1965" s="223"/>
      <c r="C1965" s="411"/>
      <c r="D1965" s="412"/>
      <c r="E1965" s="410"/>
      <c r="F1965" s="410"/>
      <c r="G1965" s="223"/>
      <c r="H1965" s="223"/>
      <c r="I1965" s="223"/>
      <c r="J1965" s="223"/>
      <c r="K1965" s="223"/>
    </row>
    <row r="1966" ht="15.75" hidden="1" customHeight="1">
      <c r="A1966" s="410"/>
      <c r="B1966" s="223"/>
      <c r="C1966" s="411"/>
      <c r="D1966" s="412"/>
      <c r="E1966" s="410"/>
      <c r="F1966" s="410"/>
      <c r="G1966" s="223"/>
      <c r="H1966" s="223"/>
      <c r="I1966" s="223"/>
      <c r="J1966" s="223"/>
      <c r="K1966" s="223"/>
    </row>
    <row r="1967" ht="15.75" hidden="1" customHeight="1">
      <c r="A1967" s="410"/>
      <c r="B1967" s="223"/>
      <c r="C1967" s="411"/>
      <c r="D1967" s="412"/>
      <c r="E1967" s="410"/>
      <c r="F1967" s="410"/>
      <c r="G1967" s="223"/>
      <c r="H1967" s="223"/>
      <c r="I1967" s="223"/>
      <c r="J1967" s="223"/>
      <c r="K1967" s="223"/>
    </row>
    <row r="1968" ht="15.75" hidden="1" customHeight="1">
      <c r="A1968" s="410"/>
      <c r="B1968" s="223"/>
      <c r="C1968" s="411"/>
      <c r="D1968" s="412"/>
      <c r="E1968" s="410"/>
      <c r="F1968" s="410"/>
      <c r="G1968" s="223"/>
      <c r="H1968" s="223"/>
      <c r="I1968" s="223"/>
      <c r="J1968" s="223"/>
      <c r="K1968" s="223"/>
    </row>
    <row r="1969" ht="15.75" hidden="1" customHeight="1">
      <c r="A1969" s="410"/>
      <c r="B1969" s="223"/>
      <c r="C1969" s="411"/>
      <c r="D1969" s="412"/>
      <c r="E1969" s="410"/>
      <c r="F1969" s="410"/>
      <c r="G1969" s="223"/>
      <c r="H1969" s="223"/>
      <c r="I1969" s="223"/>
      <c r="J1969" s="223"/>
      <c r="K1969" s="223"/>
    </row>
    <row r="1970" ht="15.75" hidden="1" customHeight="1">
      <c r="A1970" s="410"/>
      <c r="B1970" s="223"/>
      <c r="C1970" s="411"/>
      <c r="D1970" s="412"/>
      <c r="E1970" s="410"/>
      <c r="F1970" s="410"/>
      <c r="G1970" s="223"/>
      <c r="H1970" s="223"/>
      <c r="I1970" s="223"/>
      <c r="J1970" s="223"/>
      <c r="K1970" s="223"/>
    </row>
    <row r="1971" ht="15.75" hidden="1" customHeight="1">
      <c r="A1971" s="410"/>
      <c r="B1971" s="223"/>
      <c r="C1971" s="411"/>
      <c r="D1971" s="412"/>
      <c r="E1971" s="410"/>
      <c r="F1971" s="410"/>
      <c r="G1971" s="223"/>
      <c r="H1971" s="223"/>
      <c r="I1971" s="223"/>
      <c r="J1971" s="223"/>
      <c r="K1971" s="223"/>
    </row>
    <row r="1972" ht="15.75" hidden="1" customHeight="1">
      <c r="A1972" s="410"/>
      <c r="B1972" s="223"/>
      <c r="C1972" s="411"/>
      <c r="D1972" s="412"/>
      <c r="E1972" s="410"/>
      <c r="F1972" s="410"/>
      <c r="G1972" s="223"/>
      <c r="H1972" s="223"/>
      <c r="I1972" s="223"/>
      <c r="J1972" s="223"/>
      <c r="K1972" s="223"/>
    </row>
    <row r="1973" ht="15.75" hidden="1" customHeight="1">
      <c r="A1973" s="410"/>
      <c r="B1973" s="223"/>
      <c r="C1973" s="411"/>
      <c r="D1973" s="412"/>
      <c r="E1973" s="410"/>
      <c r="F1973" s="410"/>
      <c r="G1973" s="223"/>
      <c r="H1973" s="223"/>
      <c r="I1973" s="223"/>
      <c r="J1973" s="223"/>
      <c r="K1973" s="223"/>
    </row>
    <row r="1974" ht="15.75" hidden="1" customHeight="1">
      <c r="A1974" s="410"/>
      <c r="B1974" s="223"/>
      <c r="C1974" s="411"/>
      <c r="D1974" s="412"/>
      <c r="E1974" s="410"/>
      <c r="F1974" s="410"/>
      <c r="G1974" s="223"/>
      <c r="H1974" s="223"/>
      <c r="I1974" s="223"/>
      <c r="J1974" s="223"/>
      <c r="K1974" s="223"/>
    </row>
    <row r="1975" ht="15.75" hidden="1" customHeight="1">
      <c r="A1975" s="410"/>
      <c r="B1975" s="223"/>
      <c r="C1975" s="411"/>
      <c r="D1975" s="412"/>
      <c r="E1975" s="410"/>
      <c r="F1975" s="410"/>
      <c r="G1975" s="223"/>
      <c r="H1975" s="223"/>
      <c r="I1975" s="223"/>
      <c r="J1975" s="223"/>
      <c r="K1975" s="223"/>
    </row>
    <row r="1976" ht="15.75" hidden="1" customHeight="1">
      <c r="A1976" s="410"/>
      <c r="B1976" s="223"/>
      <c r="C1976" s="411"/>
      <c r="D1976" s="412"/>
      <c r="E1976" s="410"/>
      <c r="F1976" s="410"/>
      <c r="G1976" s="223"/>
      <c r="H1976" s="223"/>
      <c r="I1976" s="223"/>
      <c r="J1976" s="223"/>
      <c r="K1976" s="223"/>
    </row>
    <row r="1977" ht="15.75" hidden="1" customHeight="1">
      <c r="A1977" s="410"/>
      <c r="B1977" s="223"/>
      <c r="C1977" s="411"/>
      <c r="D1977" s="412"/>
      <c r="E1977" s="410"/>
      <c r="F1977" s="410"/>
      <c r="G1977" s="223"/>
      <c r="H1977" s="223"/>
      <c r="I1977" s="223"/>
      <c r="J1977" s="223"/>
      <c r="K1977" s="223"/>
    </row>
    <row r="1978" ht="15.75" hidden="1" customHeight="1">
      <c r="A1978" s="410"/>
      <c r="B1978" s="223"/>
      <c r="C1978" s="411"/>
      <c r="D1978" s="412"/>
      <c r="E1978" s="410"/>
      <c r="F1978" s="410"/>
      <c r="G1978" s="223"/>
      <c r="H1978" s="223"/>
      <c r="I1978" s="223"/>
      <c r="J1978" s="223"/>
      <c r="K1978" s="223"/>
    </row>
    <row r="1979" ht="15.75" hidden="1" customHeight="1">
      <c r="A1979" s="410"/>
      <c r="B1979" s="223"/>
      <c r="C1979" s="411"/>
      <c r="D1979" s="412"/>
      <c r="E1979" s="410"/>
      <c r="F1979" s="410"/>
      <c r="G1979" s="223"/>
      <c r="H1979" s="223"/>
      <c r="I1979" s="223"/>
      <c r="J1979" s="223"/>
      <c r="K1979" s="223"/>
    </row>
    <row r="1980" ht="15.75" hidden="1" customHeight="1">
      <c r="A1980" s="410"/>
      <c r="B1980" s="223"/>
      <c r="C1980" s="411"/>
      <c r="D1980" s="412"/>
      <c r="E1980" s="410"/>
      <c r="F1980" s="410"/>
      <c r="G1980" s="223"/>
      <c r="H1980" s="223"/>
      <c r="I1980" s="223"/>
      <c r="J1980" s="223"/>
      <c r="K1980" s="223"/>
    </row>
    <row r="1981" ht="15.75" hidden="1" customHeight="1">
      <c r="A1981" s="410"/>
      <c r="B1981" s="223"/>
      <c r="C1981" s="411"/>
      <c r="D1981" s="412"/>
      <c r="E1981" s="410"/>
      <c r="F1981" s="410"/>
      <c r="G1981" s="223"/>
      <c r="H1981" s="223"/>
      <c r="I1981" s="223"/>
      <c r="J1981" s="223"/>
      <c r="K1981" s="223"/>
    </row>
    <row r="1982" ht="15.75" hidden="1" customHeight="1">
      <c r="A1982" s="410"/>
      <c r="B1982" s="223"/>
      <c r="C1982" s="411"/>
      <c r="D1982" s="412"/>
      <c r="E1982" s="410"/>
      <c r="F1982" s="410"/>
      <c r="G1982" s="223"/>
      <c r="H1982" s="223"/>
      <c r="I1982" s="223"/>
      <c r="J1982" s="223"/>
      <c r="K1982" s="223"/>
    </row>
    <row r="1983" ht="15.75" hidden="1" customHeight="1">
      <c r="A1983" s="410"/>
      <c r="B1983" s="223"/>
      <c r="C1983" s="411"/>
      <c r="D1983" s="412"/>
      <c r="E1983" s="410"/>
      <c r="F1983" s="410"/>
      <c r="G1983" s="223"/>
      <c r="H1983" s="223"/>
      <c r="I1983" s="223"/>
      <c r="J1983" s="223"/>
      <c r="K1983" s="223"/>
    </row>
    <row r="1984" ht="15.75" hidden="1" customHeight="1">
      <c r="A1984" s="410"/>
      <c r="B1984" s="223"/>
      <c r="C1984" s="411"/>
      <c r="D1984" s="412"/>
      <c r="E1984" s="410"/>
      <c r="F1984" s="410"/>
      <c r="G1984" s="223"/>
      <c r="H1984" s="223"/>
      <c r="I1984" s="223"/>
      <c r="J1984" s="223"/>
      <c r="K1984" s="223"/>
    </row>
    <row r="1985" ht="15.75" hidden="1" customHeight="1">
      <c r="A1985" s="410"/>
      <c r="B1985" s="223"/>
      <c r="C1985" s="411"/>
      <c r="D1985" s="412"/>
      <c r="E1985" s="410"/>
      <c r="F1985" s="410"/>
      <c r="G1985" s="223"/>
      <c r="H1985" s="223"/>
      <c r="I1985" s="223"/>
      <c r="J1985" s="223"/>
      <c r="K1985" s="223"/>
    </row>
    <row r="1986" ht="15.75" hidden="1" customHeight="1">
      <c r="A1986" s="410"/>
      <c r="B1986" s="223"/>
      <c r="C1986" s="411"/>
      <c r="D1986" s="412"/>
      <c r="E1986" s="410"/>
      <c r="F1986" s="410"/>
      <c r="G1986" s="223"/>
      <c r="H1986" s="223"/>
      <c r="I1986" s="223"/>
      <c r="J1986" s="223"/>
      <c r="K1986" s="223"/>
    </row>
    <row r="1987" ht="15.75" hidden="1" customHeight="1">
      <c r="A1987" s="410"/>
      <c r="B1987" s="223"/>
      <c r="C1987" s="411"/>
      <c r="D1987" s="412"/>
      <c r="E1987" s="410"/>
      <c r="F1987" s="410"/>
      <c r="G1987" s="223"/>
      <c r="H1987" s="223"/>
      <c r="I1987" s="223"/>
      <c r="J1987" s="223"/>
      <c r="K1987" s="223"/>
    </row>
    <row r="1988" ht="15.75" hidden="1" customHeight="1">
      <c r="A1988" s="410"/>
      <c r="B1988" s="223"/>
      <c r="C1988" s="411"/>
      <c r="D1988" s="412"/>
      <c r="E1988" s="410"/>
      <c r="F1988" s="410"/>
      <c r="G1988" s="223"/>
      <c r="H1988" s="223"/>
      <c r="I1988" s="223"/>
      <c r="J1988" s="223"/>
      <c r="K1988" s="223"/>
    </row>
    <row r="1989" ht="15.75" hidden="1" customHeight="1">
      <c r="A1989" s="410"/>
      <c r="B1989" s="223"/>
      <c r="C1989" s="411"/>
      <c r="D1989" s="412"/>
      <c r="E1989" s="410"/>
      <c r="F1989" s="410"/>
      <c r="G1989" s="223"/>
      <c r="H1989" s="223"/>
      <c r="I1989" s="223"/>
      <c r="J1989" s="223"/>
      <c r="K1989" s="223"/>
    </row>
    <row r="1990" ht="15.75" hidden="1" customHeight="1">
      <c r="A1990" s="410"/>
      <c r="B1990" s="223"/>
      <c r="C1990" s="411"/>
      <c r="D1990" s="412"/>
      <c r="E1990" s="410"/>
      <c r="F1990" s="410"/>
      <c r="G1990" s="223"/>
      <c r="H1990" s="223"/>
      <c r="I1990" s="223"/>
      <c r="J1990" s="223"/>
      <c r="K1990" s="223"/>
    </row>
    <row r="1991" ht="15.75" hidden="1" customHeight="1">
      <c r="A1991" s="410"/>
      <c r="B1991" s="223"/>
      <c r="C1991" s="411"/>
      <c r="D1991" s="412"/>
      <c r="E1991" s="410"/>
      <c r="F1991" s="410"/>
      <c r="G1991" s="223"/>
      <c r="H1991" s="223"/>
      <c r="I1991" s="223"/>
      <c r="J1991" s="223"/>
      <c r="K1991" s="223"/>
    </row>
    <row r="1992" ht="15.75" hidden="1" customHeight="1">
      <c r="A1992" s="410"/>
      <c r="B1992" s="223"/>
      <c r="C1992" s="411"/>
      <c r="D1992" s="412"/>
      <c r="E1992" s="410"/>
      <c r="F1992" s="410"/>
      <c r="G1992" s="223"/>
      <c r="H1992" s="223"/>
      <c r="I1992" s="223"/>
      <c r="J1992" s="223"/>
      <c r="K1992" s="223"/>
    </row>
    <row r="1993" ht="15.75" hidden="1" customHeight="1">
      <c r="A1993" s="410"/>
      <c r="B1993" s="223"/>
      <c r="C1993" s="411"/>
      <c r="D1993" s="412"/>
      <c r="E1993" s="410"/>
      <c r="F1993" s="410"/>
      <c r="G1993" s="223"/>
      <c r="H1993" s="223"/>
      <c r="I1993" s="223"/>
      <c r="J1993" s="223"/>
      <c r="K1993" s="223"/>
    </row>
    <row r="1994" ht="15.75" hidden="1" customHeight="1">
      <c r="A1994" s="410"/>
      <c r="B1994" s="223"/>
      <c r="C1994" s="411"/>
      <c r="D1994" s="412"/>
      <c r="E1994" s="410"/>
      <c r="F1994" s="410"/>
      <c r="G1994" s="223"/>
      <c r="H1994" s="223"/>
      <c r="I1994" s="223"/>
      <c r="J1994" s="223"/>
      <c r="K1994" s="223"/>
    </row>
    <row r="1995" ht="15.75" hidden="1" customHeight="1">
      <c r="A1995" s="410"/>
      <c r="B1995" s="223"/>
      <c r="C1995" s="411"/>
      <c r="D1995" s="412"/>
      <c r="E1995" s="410"/>
      <c r="F1995" s="410"/>
      <c r="G1995" s="223"/>
      <c r="H1995" s="223"/>
      <c r="I1995" s="223"/>
      <c r="J1995" s="223"/>
      <c r="K1995" s="223"/>
    </row>
    <row r="1996" ht="15.75" hidden="1" customHeight="1">
      <c r="A1996" s="410"/>
      <c r="B1996" s="223"/>
      <c r="C1996" s="411"/>
      <c r="D1996" s="412"/>
      <c r="E1996" s="410"/>
      <c r="F1996" s="410"/>
      <c r="G1996" s="223"/>
      <c r="H1996" s="223"/>
      <c r="I1996" s="223"/>
      <c r="J1996" s="223"/>
      <c r="K1996" s="223"/>
    </row>
    <row r="1997" ht="15.75" hidden="1" customHeight="1">
      <c r="A1997" s="410"/>
      <c r="B1997" s="223"/>
      <c r="C1997" s="411"/>
      <c r="D1997" s="412"/>
      <c r="E1997" s="410"/>
      <c r="F1997" s="410"/>
      <c r="G1997" s="223"/>
      <c r="H1997" s="223"/>
      <c r="I1997" s="223"/>
      <c r="J1997" s="223"/>
      <c r="K1997" s="223"/>
    </row>
  </sheetData>
  <autoFilter ref="$A$1:$K$1997">
    <filterColumn colId="5">
      <filters>
        <filter val="40"/>
      </filters>
    </filterColumn>
  </autoFilter>
  <conditionalFormatting sqref="B19:E19 C39 C96:C97 C99 C109 C149 C165 C167">
    <cfRule type="cellIs" dxfId="2" priority="1" stopIfTrue="1" operator="lessThan">
      <formula>0</formula>
    </cfRule>
  </conditionalFormatting>
  <conditionalFormatting sqref="F1:F1997">
    <cfRule type="cellIs" dxfId="5" priority="2" operator="equal">
      <formula>40</formula>
    </cfRule>
  </conditionalFormatting>
  <printOptions/>
  <pageMargins bottom="0.5" footer="0.0" header="0.0" left="0.34" right="0.34" top="0.75"/>
  <pageSetup orientation="landscape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9.0"/>
    <col customWidth="1" min="2" max="2" width="12.75"/>
    <col customWidth="1" min="3" max="3" width="11.38"/>
    <col customWidth="1" min="4" max="4" width="13.25"/>
    <col customWidth="1" min="5" max="7" width="12.63"/>
  </cols>
  <sheetData>
    <row r="1" ht="89.25" customHeight="1">
      <c r="A1" s="413" t="s">
        <v>379</v>
      </c>
      <c r="B1" s="414" t="s">
        <v>1111</v>
      </c>
      <c r="C1" s="415" t="s">
        <v>14</v>
      </c>
      <c r="D1" s="416" t="s">
        <v>15</v>
      </c>
      <c r="E1" s="417" t="s">
        <v>1113</v>
      </c>
      <c r="F1" s="417" t="s">
        <v>1114</v>
      </c>
      <c r="G1" s="418" t="s">
        <v>1115</v>
      </c>
    </row>
    <row r="2" ht="15.75" customHeight="1">
      <c r="A2" s="419" t="str">
        <f t="shared" ref="A2:A65" si="1">A1+1</f>
        <v>#VALUE!</v>
      </c>
      <c r="B2" s="420" t="s">
        <v>934</v>
      </c>
      <c r="C2" s="421" t="s">
        <v>640</v>
      </c>
      <c r="D2" s="422" t="s">
        <v>63</v>
      </c>
      <c r="E2" s="423" t="s">
        <v>1116</v>
      </c>
      <c r="F2" s="423" t="s">
        <v>5</v>
      </c>
      <c r="G2" s="193">
        <v>698.0</v>
      </c>
    </row>
    <row r="3" ht="15.75" customHeight="1">
      <c r="A3" s="419" t="str">
        <f t="shared" si="1"/>
        <v>#VALUE!</v>
      </c>
      <c r="B3" s="420" t="s">
        <v>928</v>
      </c>
      <c r="C3" s="421" t="s">
        <v>305</v>
      </c>
      <c r="D3" s="422" t="s">
        <v>820</v>
      </c>
      <c r="E3" s="423" t="s">
        <v>1116</v>
      </c>
      <c r="F3" s="423" t="s">
        <v>5</v>
      </c>
      <c r="G3" s="193">
        <v>696.0</v>
      </c>
    </row>
    <row r="4" ht="15.75" customHeight="1">
      <c r="A4" s="400" t="str">
        <f t="shared" si="1"/>
        <v>#VALUE!</v>
      </c>
      <c r="B4" s="424" t="s">
        <v>947</v>
      </c>
      <c r="C4" s="182" t="s">
        <v>948</v>
      </c>
      <c r="D4" s="27" t="s">
        <v>887</v>
      </c>
      <c r="E4" s="26" t="s">
        <v>1116</v>
      </c>
      <c r="F4" s="425" t="s">
        <v>6</v>
      </c>
      <c r="G4" s="193">
        <v>693.0</v>
      </c>
    </row>
    <row r="5" ht="15.75" customHeight="1">
      <c r="A5" s="400" t="str">
        <f t="shared" si="1"/>
        <v>#VALUE!</v>
      </c>
      <c r="B5" s="424" t="s">
        <v>987</v>
      </c>
      <c r="C5" s="182" t="s">
        <v>97</v>
      </c>
      <c r="D5" s="27" t="s">
        <v>610</v>
      </c>
      <c r="E5" s="26" t="s">
        <v>1116</v>
      </c>
      <c r="F5" s="425" t="s">
        <v>8</v>
      </c>
      <c r="G5" s="193">
        <v>689.0</v>
      </c>
    </row>
    <row r="6" ht="15.75" customHeight="1">
      <c r="A6" s="400" t="str">
        <f t="shared" si="1"/>
        <v>#VALUE!</v>
      </c>
      <c r="B6" s="424" t="s">
        <v>133</v>
      </c>
      <c r="C6" s="182" t="s">
        <v>986</v>
      </c>
      <c r="D6" s="27" t="s">
        <v>839</v>
      </c>
      <c r="E6" s="26" t="s">
        <v>1116</v>
      </c>
      <c r="F6" s="425" t="s">
        <v>8</v>
      </c>
      <c r="G6" s="193">
        <v>688.0</v>
      </c>
    </row>
    <row r="7" ht="15.75" customHeight="1">
      <c r="A7" s="426" t="str">
        <f t="shared" si="1"/>
        <v>#VALUE!</v>
      </c>
      <c r="B7" s="427" t="s">
        <v>218</v>
      </c>
      <c r="C7" s="428" t="s">
        <v>899</v>
      </c>
      <c r="D7" s="429" t="s">
        <v>610</v>
      </c>
      <c r="E7" s="430" t="s">
        <v>1117</v>
      </c>
      <c r="F7" s="430" t="s">
        <v>3</v>
      </c>
      <c r="G7" s="193">
        <v>686.0</v>
      </c>
    </row>
    <row r="8" ht="15.75" customHeight="1">
      <c r="A8" s="426" t="str">
        <f t="shared" si="1"/>
        <v>#VALUE!</v>
      </c>
      <c r="B8" s="431" t="s">
        <v>855</v>
      </c>
      <c r="C8" s="297" t="s">
        <v>856</v>
      </c>
      <c r="D8" s="432" t="s">
        <v>820</v>
      </c>
      <c r="E8" s="430" t="s">
        <v>1117</v>
      </c>
      <c r="F8" s="433" t="s">
        <v>1</v>
      </c>
      <c r="G8" s="193">
        <v>685.0</v>
      </c>
    </row>
    <row r="9" ht="15.75" customHeight="1">
      <c r="A9" s="400" t="str">
        <f t="shared" si="1"/>
        <v>#VALUE!</v>
      </c>
      <c r="B9" s="424" t="s">
        <v>425</v>
      </c>
      <c r="C9" s="182" t="s">
        <v>956</v>
      </c>
      <c r="D9" s="27" t="s">
        <v>63</v>
      </c>
      <c r="E9" s="26" t="s">
        <v>1116</v>
      </c>
      <c r="F9" s="425" t="s">
        <v>7</v>
      </c>
      <c r="G9" s="193">
        <v>684.0</v>
      </c>
    </row>
    <row r="10" ht="15.75" customHeight="1">
      <c r="A10" s="400" t="str">
        <f t="shared" si="1"/>
        <v>#VALUE!</v>
      </c>
      <c r="B10" s="434" t="s">
        <v>109</v>
      </c>
      <c r="C10" s="435" t="s">
        <v>276</v>
      </c>
      <c r="D10" s="436" t="s">
        <v>610</v>
      </c>
      <c r="E10" s="22" t="s">
        <v>1117</v>
      </c>
      <c r="F10" s="437" t="s">
        <v>1</v>
      </c>
      <c r="G10" s="193">
        <v>682.0</v>
      </c>
    </row>
    <row r="11" ht="15.75" customHeight="1">
      <c r="A11" s="400" t="str">
        <f t="shared" si="1"/>
        <v>#VALUE!</v>
      </c>
      <c r="B11" s="424" t="s">
        <v>881</v>
      </c>
      <c r="C11" s="182" t="s">
        <v>882</v>
      </c>
      <c r="D11" s="27" t="s">
        <v>839</v>
      </c>
      <c r="E11" s="22" t="s">
        <v>1117</v>
      </c>
      <c r="F11" s="26" t="s">
        <v>3</v>
      </c>
      <c r="G11" s="193">
        <v>681.0</v>
      </c>
    </row>
    <row r="12" ht="15.75" customHeight="1">
      <c r="A12" s="400" t="str">
        <f t="shared" si="1"/>
        <v>#VALUE!</v>
      </c>
      <c r="B12" s="424" t="s">
        <v>958</v>
      </c>
      <c r="C12" s="182" t="s">
        <v>959</v>
      </c>
      <c r="D12" s="27" t="s">
        <v>913</v>
      </c>
      <c r="E12" s="26" t="s">
        <v>1116</v>
      </c>
      <c r="F12" s="425" t="s">
        <v>7</v>
      </c>
      <c r="G12" s="193">
        <v>678.0</v>
      </c>
    </row>
    <row r="13" ht="15.75" customHeight="1">
      <c r="A13" s="400" t="str">
        <f t="shared" si="1"/>
        <v>#VALUE!</v>
      </c>
      <c r="B13" s="424" t="s">
        <v>957</v>
      </c>
      <c r="C13" s="182" t="s">
        <v>655</v>
      </c>
      <c r="D13" s="27" t="s">
        <v>610</v>
      </c>
      <c r="E13" s="26" t="s">
        <v>1116</v>
      </c>
      <c r="F13" s="425" t="s">
        <v>7</v>
      </c>
      <c r="G13" s="193">
        <v>677.0</v>
      </c>
    </row>
    <row r="14" ht="15.75" customHeight="1">
      <c r="A14" s="400" t="str">
        <f t="shared" si="1"/>
        <v>#VALUE!</v>
      </c>
      <c r="B14" s="424" t="s">
        <v>927</v>
      </c>
      <c r="C14" s="182" t="s">
        <v>524</v>
      </c>
      <c r="D14" s="27" t="s">
        <v>829</v>
      </c>
      <c r="E14" s="26" t="s">
        <v>1116</v>
      </c>
      <c r="F14" s="26" t="s">
        <v>5</v>
      </c>
      <c r="G14" s="193">
        <v>676.0</v>
      </c>
    </row>
    <row r="15" ht="15.75" customHeight="1">
      <c r="A15" s="400" t="str">
        <f t="shared" si="1"/>
        <v>#VALUE!</v>
      </c>
      <c r="B15" s="424" t="s">
        <v>950</v>
      </c>
      <c r="C15" s="182" t="s">
        <v>894</v>
      </c>
      <c r="D15" s="27" t="s">
        <v>829</v>
      </c>
      <c r="E15" s="26" t="s">
        <v>1116</v>
      </c>
      <c r="F15" s="425" t="s">
        <v>6</v>
      </c>
      <c r="G15" s="193">
        <v>675.0</v>
      </c>
    </row>
    <row r="16" ht="15.75" customHeight="1">
      <c r="A16" s="400" t="str">
        <f t="shared" si="1"/>
        <v>#VALUE!</v>
      </c>
      <c r="B16" s="424" t="s">
        <v>951</v>
      </c>
      <c r="C16" s="182" t="s">
        <v>952</v>
      </c>
      <c r="D16" s="27" t="s">
        <v>63</v>
      </c>
      <c r="E16" s="26" t="s">
        <v>1116</v>
      </c>
      <c r="F16" s="425" t="s">
        <v>6</v>
      </c>
      <c r="G16" s="193">
        <v>674.0</v>
      </c>
    </row>
    <row r="17" ht="15.75" customHeight="1">
      <c r="A17" s="400" t="str">
        <f t="shared" si="1"/>
        <v>#VALUE!</v>
      </c>
      <c r="B17" s="424" t="s">
        <v>945</v>
      </c>
      <c r="C17" s="182" t="s">
        <v>946</v>
      </c>
      <c r="D17" s="27" t="s">
        <v>825</v>
      </c>
      <c r="E17" s="26" t="s">
        <v>1116</v>
      </c>
      <c r="F17" s="425" t="s">
        <v>6</v>
      </c>
      <c r="G17" s="193">
        <v>672.0</v>
      </c>
    </row>
    <row r="18" ht="15.75" customHeight="1">
      <c r="A18" s="400" t="str">
        <f t="shared" si="1"/>
        <v>#VALUE!</v>
      </c>
      <c r="B18" s="424" t="s">
        <v>940</v>
      </c>
      <c r="C18" s="182" t="s">
        <v>979</v>
      </c>
      <c r="D18" s="27" t="s">
        <v>63</v>
      </c>
      <c r="E18" s="26" t="s">
        <v>1116</v>
      </c>
      <c r="F18" s="425" t="s">
        <v>8</v>
      </c>
      <c r="G18" s="193">
        <v>672.0</v>
      </c>
    </row>
    <row r="19" ht="15.75" customHeight="1">
      <c r="A19" s="400" t="str">
        <f t="shared" si="1"/>
        <v>#VALUE!</v>
      </c>
      <c r="B19" s="424" t="s">
        <v>863</v>
      </c>
      <c r="C19" s="182" t="s">
        <v>192</v>
      </c>
      <c r="D19" s="27" t="s">
        <v>849</v>
      </c>
      <c r="E19" s="22" t="s">
        <v>1117</v>
      </c>
      <c r="F19" s="26" t="s">
        <v>2</v>
      </c>
      <c r="G19" s="193">
        <v>671.0</v>
      </c>
    </row>
    <row r="20" ht="15.75" customHeight="1">
      <c r="A20" s="400" t="str">
        <f t="shared" si="1"/>
        <v>#VALUE!</v>
      </c>
      <c r="B20" s="424" t="s">
        <v>966</v>
      </c>
      <c r="C20" s="182" t="s">
        <v>967</v>
      </c>
      <c r="D20" s="27" t="s">
        <v>63</v>
      </c>
      <c r="E20" s="26" t="s">
        <v>1116</v>
      </c>
      <c r="F20" s="425" t="s">
        <v>7</v>
      </c>
      <c r="G20" s="193">
        <v>670.0</v>
      </c>
    </row>
    <row r="21" ht="15.75" customHeight="1">
      <c r="A21" s="400" t="str">
        <f t="shared" si="1"/>
        <v>#VALUE!</v>
      </c>
      <c r="B21" s="424" t="s">
        <v>985</v>
      </c>
      <c r="C21" s="182" t="s">
        <v>97</v>
      </c>
      <c r="D21" s="27" t="s">
        <v>832</v>
      </c>
      <c r="E21" s="26" t="s">
        <v>1116</v>
      </c>
      <c r="F21" s="425" t="s">
        <v>8</v>
      </c>
      <c r="G21" s="193">
        <v>669.0</v>
      </c>
    </row>
    <row r="22" ht="15.75" customHeight="1">
      <c r="A22" s="400" t="str">
        <f t="shared" si="1"/>
        <v>#VALUE!</v>
      </c>
      <c r="B22" s="424" t="s">
        <v>864</v>
      </c>
      <c r="C22" s="182" t="s">
        <v>865</v>
      </c>
      <c r="D22" s="27" t="s">
        <v>823</v>
      </c>
      <c r="E22" s="22" t="s">
        <v>1117</v>
      </c>
      <c r="F22" s="26" t="s">
        <v>2</v>
      </c>
      <c r="G22" s="193">
        <v>667.0</v>
      </c>
    </row>
    <row r="23" ht="15.75" customHeight="1">
      <c r="A23" s="400" t="str">
        <f t="shared" si="1"/>
        <v>#VALUE!</v>
      </c>
      <c r="B23" s="424" t="s">
        <v>919</v>
      </c>
      <c r="C23" s="182" t="s">
        <v>899</v>
      </c>
      <c r="D23" s="27" t="s">
        <v>825</v>
      </c>
      <c r="E23" s="22" t="s">
        <v>1117</v>
      </c>
      <c r="F23" s="26" t="s">
        <v>4</v>
      </c>
      <c r="G23" s="193">
        <v>663.0</v>
      </c>
    </row>
    <row r="24" ht="15.75" customHeight="1">
      <c r="A24" s="400" t="str">
        <f t="shared" si="1"/>
        <v>#VALUE!</v>
      </c>
      <c r="B24" s="424" t="s">
        <v>936</v>
      </c>
      <c r="C24" s="182" t="s">
        <v>937</v>
      </c>
      <c r="D24" s="27" t="s">
        <v>839</v>
      </c>
      <c r="E24" s="26" t="s">
        <v>1116</v>
      </c>
      <c r="F24" s="425" t="s">
        <v>6</v>
      </c>
      <c r="G24" s="193">
        <v>662.0</v>
      </c>
    </row>
    <row r="25" ht="15.75" customHeight="1">
      <c r="A25" s="400" t="str">
        <f t="shared" si="1"/>
        <v>#VALUE!</v>
      </c>
      <c r="B25" s="434" t="s">
        <v>840</v>
      </c>
      <c r="C25" s="435" t="s">
        <v>637</v>
      </c>
      <c r="D25" s="436" t="s">
        <v>610</v>
      </c>
      <c r="E25" s="22" t="s">
        <v>1117</v>
      </c>
      <c r="F25" s="437" t="s">
        <v>0</v>
      </c>
      <c r="G25" s="193">
        <v>660.0</v>
      </c>
    </row>
    <row r="26" ht="15.75" customHeight="1">
      <c r="A26" s="400" t="str">
        <f t="shared" si="1"/>
        <v>#VALUE!</v>
      </c>
      <c r="B26" s="424" t="s">
        <v>883</v>
      </c>
      <c r="C26" s="182" t="s">
        <v>884</v>
      </c>
      <c r="D26" s="27" t="s">
        <v>825</v>
      </c>
      <c r="E26" s="22" t="s">
        <v>1117</v>
      </c>
      <c r="F26" s="26" t="s">
        <v>3</v>
      </c>
      <c r="G26" s="193">
        <v>660.0</v>
      </c>
    </row>
    <row r="27" ht="15.75" customHeight="1">
      <c r="A27" s="400" t="str">
        <f t="shared" si="1"/>
        <v>#VALUE!</v>
      </c>
      <c r="B27" s="438" t="s">
        <v>826</v>
      </c>
      <c r="C27" s="439" t="s">
        <v>353</v>
      </c>
      <c r="D27" s="440" t="s">
        <v>44</v>
      </c>
      <c r="E27" s="22" t="s">
        <v>1117</v>
      </c>
      <c r="F27" s="441" t="s">
        <v>0</v>
      </c>
      <c r="G27" s="441">
        <v>657.0</v>
      </c>
    </row>
    <row r="28" ht="15.75" customHeight="1">
      <c r="A28" s="400" t="str">
        <f t="shared" si="1"/>
        <v>#VALUE!</v>
      </c>
      <c r="B28" s="406" t="s">
        <v>850</v>
      </c>
      <c r="C28" s="32" t="s">
        <v>851</v>
      </c>
      <c r="D28" s="15" t="s">
        <v>820</v>
      </c>
      <c r="E28" s="22" t="s">
        <v>1117</v>
      </c>
      <c r="F28" s="193" t="s">
        <v>1</v>
      </c>
      <c r="G28" s="193">
        <v>656.0</v>
      </c>
    </row>
    <row r="29" ht="15.75" customHeight="1">
      <c r="A29" s="400" t="str">
        <f t="shared" si="1"/>
        <v>#VALUE!</v>
      </c>
      <c r="B29" s="424" t="s">
        <v>866</v>
      </c>
      <c r="C29" s="182" t="s">
        <v>867</v>
      </c>
      <c r="D29" s="27" t="s">
        <v>820</v>
      </c>
      <c r="E29" s="22" t="s">
        <v>1117</v>
      </c>
      <c r="F29" s="26" t="s">
        <v>2</v>
      </c>
      <c r="G29" s="193">
        <v>656.0</v>
      </c>
    </row>
    <row r="30" ht="15.75" customHeight="1">
      <c r="A30" s="400" t="str">
        <f t="shared" si="1"/>
        <v>#VALUE!</v>
      </c>
      <c r="B30" s="424" t="s">
        <v>910</v>
      </c>
      <c r="C30" s="182" t="s">
        <v>911</v>
      </c>
      <c r="D30" s="27" t="s">
        <v>829</v>
      </c>
      <c r="E30" s="22" t="s">
        <v>1117</v>
      </c>
      <c r="F30" s="26" t="s">
        <v>4</v>
      </c>
      <c r="G30" s="193">
        <v>656.0</v>
      </c>
    </row>
    <row r="31" ht="15.75" customHeight="1">
      <c r="A31" s="400" t="str">
        <f t="shared" si="1"/>
        <v>#VALUE!</v>
      </c>
      <c r="B31" s="442" t="s">
        <v>847</v>
      </c>
      <c r="C31" s="443" t="s">
        <v>848</v>
      </c>
      <c r="D31" s="444" t="s">
        <v>849</v>
      </c>
      <c r="E31" s="22" t="s">
        <v>1117</v>
      </c>
      <c r="F31" s="193" t="s">
        <v>1</v>
      </c>
      <c r="G31" s="445">
        <v>653.0</v>
      </c>
    </row>
    <row r="32" ht="15.75" customHeight="1">
      <c r="A32" s="400" t="str">
        <f t="shared" si="1"/>
        <v>#VALUE!</v>
      </c>
      <c r="B32" s="446" t="s">
        <v>763</v>
      </c>
      <c r="C32" s="160" t="s">
        <v>309</v>
      </c>
      <c r="D32" s="62" t="s">
        <v>829</v>
      </c>
      <c r="E32" s="22" t="s">
        <v>1117</v>
      </c>
      <c r="F32" s="437" t="s">
        <v>0</v>
      </c>
      <c r="G32" s="447">
        <v>651.0</v>
      </c>
    </row>
    <row r="33" ht="15.75" customHeight="1">
      <c r="A33" s="400" t="str">
        <f t="shared" si="1"/>
        <v>#VALUE!</v>
      </c>
      <c r="B33" s="406" t="s">
        <v>844</v>
      </c>
      <c r="C33" s="32" t="s">
        <v>845</v>
      </c>
      <c r="D33" s="15" t="s">
        <v>825</v>
      </c>
      <c r="E33" s="22" t="s">
        <v>1117</v>
      </c>
      <c r="F33" s="193" t="s">
        <v>1</v>
      </c>
      <c r="G33" s="193">
        <v>651.0</v>
      </c>
    </row>
    <row r="34" ht="15.75" customHeight="1">
      <c r="A34" s="400" t="str">
        <f t="shared" si="1"/>
        <v>#VALUE!</v>
      </c>
      <c r="B34" s="424" t="s">
        <v>976</v>
      </c>
      <c r="C34" s="182" t="s">
        <v>977</v>
      </c>
      <c r="D34" s="27" t="s">
        <v>832</v>
      </c>
      <c r="E34" s="26" t="s">
        <v>1116</v>
      </c>
      <c r="F34" s="425" t="s">
        <v>8</v>
      </c>
      <c r="G34" s="193">
        <v>651.0</v>
      </c>
    </row>
    <row r="35" ht="15.75" customHeight="1">
      <c r="A35" s="400" t="str">
        <f t="shared" si="1"/>
        <v>#VALUE!</v>
      </c>
      <c r="B35" s="424" t="s">
        <v>926</v>
      </c>
      <c r="C35" s="182" t="s">
        <v>514</v>
      </c>
      <c r="D35" s="27" t="s">
        <v>610</v>
      </c>
      <c r="E35" s="26" t="s">
        <v>1116</v>
      </c>
      <c r="F35" s="26" t="s">
        <v>5</v>
      </c>
      <c r="G35" s="193">
        <v>649.0</v>
      </c>
    </row>
    <row r="36" ht="15.75" customHeight="1">
      <c r="A36" s="400" t="str">
        <f t="shared" si="1"/>
        <v>#VALUE!</v>
      </c>
      <c r="B36" s="424" t="s">
        <v>440</v>
      </c>
      <c r="C36" s="182" t="s">
        <v>895</v>
      </c>
      <c r="D36" s="27" t="s">
        <v>825</v>
      </c>
      <c r="E36" s="22" t="s">
        <v>1117</v>
      </c>
      <c r="F36" s="26" t="s">
        <v>3</v>
      </c>
      <c r="G36" s="193">
        <v>648.0</v>
      </c>
    </row>
    <row r="37" ht="15.75" customHeight="1">
      <c r="A37" s="400" t="str">
        <f t="shared" si="1"/>
        <v>#VALUE!</v>
      </c>
      <c r="B37" s="424" t="s">
        <v>943</v>
      </c>
      <c r="C37" s="182" t="s">
        <v>944</v>
      </c>
      <c r="D37" s="27" t="s">
        <v>878</v>
      </c>
      <c r="E37" s="26" t="s">
        <v>1116</v>
      </c>
      <c r="F37" s="425" t="s">
        <v>6</v>
      </c>
      <c r="G37" s="193">
        <v>648.0</v>
      </c>
    </row>
    <row r="38" ht="15.75" customHeight="1">
      <c r="A38" s="400" t="str">
        <f t="shared" si="1"/>
        <v>#VALUE!</v>
      </c>
      <c r="B38" s="424" t="s">
        <v>955</v>
      </c>
      <c r="C38" s="182" t="s">
        <v>456</v>
      </c>
      <c r="D38" s="27" t="s">
        <v>839</v>
      </c>
      <c r="E38" s="26" t="s">
        <v>1116</v>
      </c>
      <c r="F38" s="425" t="s">
        <v>7</v>
      </c>
      <c r="G38" s="193">
        <v>647.0</v>
      </c>
    </row>
    <row r="39" ht="15.75" customHeight="1">
      <c r="A39" s="400" t="str">
        <f t="shared" si="1"/>
        <v>#VALUE!</v>
      </c>
      <c r="B39" s="406" t="s">
        <v>846</v>
      </c>
      <c r="C39" s="32" t="s">
        <v>159</v>
      </c>
      <c r="D39" s="15" t="s">
        <v>610</v>
      </c>
      <c r="E39" s="22" t="s">
        <v>1117</v>
      </c>
      <c r="F39" s="193" t="s">
        <v>1</v>
      </c>
      <c r="G39" s="193">
        <v>646.0</v>
      </c>
    </row>
    <row r="40" ht="15.75" customHeight="1">
      <c r="A40" s="400" t="str">
        <f t="shared" si="1"/>
        <v>#VALUE!</v>
      </c>
      <c r="B40" s="424" t="s">
        <v>106</v>
      </c>
      <c r="C40" s="182" t="s">
        <v>922</v>
      </c>
      <c r="D40" s="27" t="s">
        <v>829</v>
      </c>
      <c r="E40" s="26" t="s">
        <v>1116</v>
      </c>
      <c r="F40" s="26" t="s">
        <v>5</v>
      </c>
      <c r="G40" s="193">
        <v>646.0</v>
      </c>
    </row>
    <row r="41" ht="15.75" customHeight="1">
      <c r="A41" s="400" t="str">
        <f t="shared" si="1"/>
        <v>#VALUE!</v>
      </c>
      <c r="B41" s="424" t="s">
        <v>953</v>
      </c>
      <c r="C41" s="182" t="s">
        <v>276</v>
      </c>
      <c r="D41" s="27" t="s">
        <v>849</v>
      </c>
      <c r="E41" s="26" t="s">
        <v>1116</v>
      </c>
      <c r="F41" s="425" t="s">
        <v>6</v>
      </c>
      <c r="G41" s="193">
        <v>646.0</v>
      </c>
    </row>
    <row r="42" ht="15.75" customHeight="1">
      <c r="A42" s="400" t="str">
        <f t="shared" si="1"/>
        <v>#VALUE!</v>
      </c>
      <c r="B42" s="424" t="s">
        <v>892</v>
      </c>
      <c r="C42" s="182" t="s">
        <v>893</v>
      </c>
      <c r="D42" s="27" t="s">
        <v>610</v>
      </c>
      <c r="E42" s="22" t="s">
        <v>1117</v>
      </c>
      <c r="F42" s="26" t="s">
        <v>3</v>
      </c>
      <c r="G42" s="193">
        <v>645.0</v>
      </c>
    </row>
    <row r="43" ht="15.75" customHeight="1">
      <c r="A43" s="400" t="str">
        <f t="shared" si="1"/>
        <v>#VALUE!</v>
      </c>
      <c r="B43" s="424" t="s">
        <v>914</v>
      </c>
      <c r="C43" s="182" t="s">
        <v>915</v>
      </c>
      <c r="D43" s="27" t="s">
        <v>820</v>
      </c>
      <c r="E43" s="22" t="s">
        <v>1117</v>
      </c>
      <c r="F43" s="26" t="s">
        <v>4</v>
      </c>
      <c r="G43" s="193">
        <v>645.0</v>
      </c>
    </row>
    <row r="44" ht="15.75" customHeight="1">
      <c r="A44" s="400" t="str">
        <f t="shared" si="1"/>
        <v>#VALUE!</v>
      </c>
      <c r="B44" s="424" t="s">
        <v>974</v>
      </c>
      <c r="C44" s="182" t="s">
        <v>975</v>
      </c>
      <c r="D44" s="27" t="s">
        <v>839</v>
      </c>
      <c r="E44" s="26" t="s">
        <v>1116</v>
      </c>
      <c r="F44" s="425" t="s">
        <v>8</v>
      </c>
      <c r="G44" s="193">
        <v>644.0</v>
      </c>
    </row>
    <row r="45" ht="15.75" customHeight="1">
      <c r="A45" s="400" t="str">
        <f t="shared" si="1"/>
        <v>#VALUE!</v>
      </c>
      <c r="B45" s="424" t="s">
        <v>980</v>
      </c>
      <c r="C45" s="182" t="s">
        <v>981</v>
      </c>
      <c r="D45" s="27" t="s">
        <v>825</v>
      </c>
      <c r="E45" s="26" t="s">
        <v>1116</v>
      </c>
      <c r="F45" s="425" t="s">
        <v>8</v>
      </c>
      <c r="G45" s="193">
        <v>644.0</v>
      </c>
    </row>
    <row r="46" ht="15.75" customHeight="1">
      <c r="A46" s="400" t="str">
        <f t="shared" si="1"/>
        <v>#VALUE!</v>
      </c>
      <c r="B46" s="406" t="s">
        <v>824</v>
      </c>
      <c r="C46" s="32" t="s">
        <v>751</v>
      </c>
      <c r="D46" s="15" t="s">
        <v>825</v>
      </c>
      <c r="E46" s="22" t="s">
        <v>1117</v>
      </c>
      <c r="F46" s="437" t="s">
        <v>0</v>
      </c>
      <c r="G46" s="193">
        <v>640.0</v>
      </c>
    </row>
    <row r="47" ht="15.75" customHeight="1">
      <c r="A47" s="400" t="str">
        <f t="shared" si="1"/>
        <v>#VALUE!</v>
      </c>
      <c r="B47" s="424" t="s">
        <v>218</v>
      </c>
      <c r="C47" s="182" t="s">
        <v>923</v>
      </c>
      <c r="D47" s="27" t="s">
        <v>829</v>
      </c>
      <c r="E47" s="26" t="s">
        <v>1116</v>
      </c>
      <c r="F47" s="26" t="s">
        <v>5</v>
      </c>
      <c r="G47" s="193">
        <v>640.0</v>
      </c>
    </row>
    <row r="48" ht="15.75" customHeight="1">
      <c r="A48" s="400" t="str">
        <f t="shared" si="1"/>
        <v>#VALUE!</v>
      </c>
      <c r="B48" s="424" t="s">
        <v>875</v>
      </c>
      <c r="C48" s="182" t="s">
        <v>876</v>
      </c>
      <c r="D48" s="27" t="s">
        <v>825</v>
      </c>
      <c r="E48" s="22" t="s">
        <v>1117</v>
      </c>
      <c r="F48" s="26" t="s">
        <v>2</v>
      </c>
      <c r="G48" s="193">
        <v>638.0</v>
      </c>
    </row>
    <row r="49" ht="15.75" customHeight="1">
      <c r="A49" s="400" t="str">
        <f t="shared" si="1"/>
        <v>#VALUE!</v>
      </c>
      <c r="B49" s="424" t="s">
        <v>885</v>
      </c>
      <c r="C49" s="182" t="s">
        <v>886</v>
      </c>
      <c r="D49" s="27" t="s">
        <v>887</v>
      </c>
      <c r="E49" s="22" t="s">
        <v>1117</v>
      </c>
      <c r="F49" s="26" t="s">
        <v>3</v>
      </c>
      <c r="G49" s="193">
        <v>635.0</v>
      </c>
    </row>
    <row r="50" ht="15.75" customHeight="1">
      <c r="A50" s="400" t="str">
        <f t="shared" si="1"/>
        <v>#VALUE!</v>
      </c>
      <c r="B50" s="424" t="s">
        <v>908</v>
      </c>
      <c r="C50" s="182" t="s">
        <v>909</v>
      </c>
      <c r="D50" s="27" t="s">
        <v>825</v>
      </c>
      <c r="E50" s="22" t="s">
        <v>1117</v>
      </c>
      <c r="F50" s="26" t="s">
        <v>4</v>
      </c>
      <c r="G50" s="193">
        <v>634.0</v>
      </c>
    </row>
    <row r="51" ht="15.75" customHeight="1">
      <c r="A51" s="400" t="str">
        <f t="shared" si="1"/>
        <v>#VALUE!</v>
      </c>
      <c r="B51" s="424" t="s">
        <v>929</v>
      </c>
      <c r="C51" s="182" t="s">
        <v>930</v>
      </c>
      <c r="D51" s="27" t="s">
        <v>878</v>
      </c>
      <c r="E51" s="26" t="s">
        <v>1116</v>
      </c>
      <c r="F51" s="26" t="s">
        <v>5</v>
      </c>
      <c r="G51" s="193">
        <v>630.0</v>
      </c>
    </row>
    <row r="52" ht="15.75" customHeight="1">
      <c r="A52" s="400" t="str">
        <f t="shared" si="1"/>
        <v>#VALUE!</v>
      </c>
      <c r="B52" s="424" t="s">
        <v>879</v>
      </c>
      <c r="C52" s="182" t="s">
        <v>805</v>
      </c>
      <c r="D52" s="27" t="s">
        <v>820</v>
      </c>
      <c r="E52" s="22" t="s">
        <v>1117</v>
      </c>
      <c r="F52" s="26" t="s">
        <v>2</v>
      </c>
      <c r="G52" s="193">
        <v>628.0</v>
      </c>
    </row>
    <row r="53" ht="15.75" customHeight="1">
      <c r="A53" s="400" t="str">
        <f t="shared" si="1"/>
        <v>#VALUE!</v>
      </c>
      <c r="B53" s="424" t="s">
        <v>218</v>
      </c>
      <c r="C53" s="182" t="s">
        <v>900</v>
      </c>
      <c r="D53" s="27" t="s">
        <v>820</v>
      </c>
      <c r="E53" s="22" t="s">
        <v>1117</v>
      </c>
      <c r="F53" s="26" t="s">
        <v>3</v>
      </c>
      <c r="G53" s="193">
        <v>628.0</v>
      </c>
    </row>
    <row r="54" ht="15.75" customHeight="1">
      <c r="A54" s="400" t="str">
        <f t="shared" si="1"/>
        <v>#VALUE!</v>
      </c>
      <c r="B54" s="406" t="s">
        <v>818</v>
      </c>
      <c r="C54" s="32" t="s">
        <v>843</v>
      </c>
      <c r="D54" s="15" t="s">
        <v>823</v>
      </c>
      <c r="E54" s="22" t="s">
        <v>1117</v>
      </c>
      <c r="F54" s="437" t="s">
        <v>1</v>
      </c>
      <c r="G54" s="193">
        <v>625.0</v>
      </c>
    </row>
    <row r="55" ht="15.75" customHeight="1">
      <c r="A55" s="400" t="str">
        <f t="shared" si="1"/>
        <v>#VALUE!</v>
      </c>
      <c r="B55" s="424" t="s">
        <v>918</v>
      </c>
      <c r="C55" s="182" t="s">
        <v>102</v>
      </c>
      <c r="D55" s="27" t="s">
        <v>610</v>
      </c>
      <c r="E55" s="22" t="s">
        <v>1117</v>
      </c>
      <c r="F55" s="26" t="s">
        <v>4</v>
      </c>
      <c r="G55" s="193">
        <v>625.0</v>
      </c>
    </row>
    <row r="56" ht="15.75" customHeight="1">
      <c r="A56" s="400" t="str">
        <f t="shared" si="1"/>
        <v>#VALUE!</v>
      </c>
      <c r="B56" s="424" t="s">
        <v>906</v>
      </c>
      <c r="C56" s="182" t="s">
        <v>907</v>
      </c>
      <c r="D56" s="27" t="s">
        <v>610</v>
      </c>
      <c r="E56" s="22" t="s">
        <v>1117</v>
      </c>
      <c r="F56" s="26" t="s">
        <v>4</v>
      </c>
      <c r="G56" s="193">
        <v>624.0</v>
      </c>
    </row>
    <row r="57" ht="15.75" customHeight="1">
      <c r="A57" s="400" t="str">
        <f t="shared" si="1"/>
        <v>#VALUE!</v>
      </c>
      <c r="B57" s="424" t="s">
        <v>306</v>
      </c>
      <c r="C57" s="182" t="s">
        <v>524</v>
      </c>
      <c r="D57" s="27" t="s">
        <v>829</v>
      </c>
      <c r="E57" s="22" t="s">
        <v>1117</v>
      </c>
      <c r="F57" s="26" t="s">
        <v>4</v>
      </c>
      <c r="G57" s="193">
        <v>624.0</v>
      </c>
    </row>
    <row r="58" ht="15.75" customHeight="1">
      <c r="A58" s="400" t="str">
        <f t="shared" si="1"/>
        <v>#VALUE!</v>
      </c>
      <c r="B58" s="424" t="s">
        <v>912</v>
      </c>
      <c r="C58" s="182" t="s">
        <v>452</v>
      </c>
      <c r="D58" s="27" t="s">
        <v>913</v>
      </c>
      <c r="E58" s="22" t="s">
        <v>1117</v>
      </c>
      <c r="F58" s="26" t="s">
        <v>4</v>
      </c>
      <c r="G58" s="193">
        <v>623.0</v>
      </c>
    </row>
    <row r="59" ht="15.75" customHeight="1">
      <c r="A59" s="400" t="str">
        <f t="shared" si="1"/>
        <v>#VALUE!</v>
      </c>
      <c r="B59" s="424" t="s">
        <v>921</v>
      </c>
      <c r="C59" s="182" t="s">
        <v>514</v>
      </c>
      <c r="D59" s="27" t="s">
        <v>854</v>
      </c>
      <c r="E59" s="26" t="s">
        <v>1116</v>
      </c>
      <c r="F59" s="26" t="s">
        <v>5</v>
      </c>
      <c r="G59" s="193">
        <v>623.0</v>
      </c>
    </row>
    <row r="60" ht="15.75" customHeight="1">
      <c r="A60" s="400" t="str">
        <f t="shared" si="1"/>
        <v>#VALUE!</v>
      </c>
      <c r="B60" s="424" t="s">
        <v>978</v>
      </c>
      <c r="C60" s="182" t="s">
        <v>621</v>
      </c>
      <c r="D60" s="27" t="s">
        <v>913</v>
      </c>
      <c r="E60" s="26" t="s">
        <v>1116</v>
      </c>
      <c r="F60" s="425" t="s">
        <v>8</v>
      </c>
      <c r="G60" s="193">
        <v>623.0</v>
      </c>
    </row>
    <row r="61" ht="15.75" customHeight="1">
      <c r="A61" s="400" t="str">
        <f t="shared" si="1"/>
        <v>#VALUE!</v>
      </c>
      <c r="B61" s="424" t="s">
        <v>862</v>
      </c>
      <c r="C61" s="182" t="s">
        <v>185</v>
      </c>
      <c r="D61" s="27" t="s">
        <v>825</v>
      </c>
      <c r="E61" s="22" t="s">
        <v>1117</v>
      </c>
      <c r="F61" s="26" t="s">
        <v>2</v>
      </c>
      <c r="G61" s="193">
        <v>620.0</v>
      </c>
    </row>
    <row r="62" ht="15.75" customHeight="1">
      <c r="A62" s="400" t="str">
        <f t="shared" si="1"/>
        <v>#VALUE!</v>
      </c>
      <c r="B62" s="424" t="s">
        <v>916</v>
      </c>
      <c r="C62" s="182" t="s">
        <v>917</v>
      </c>
      <c r="D62" s="27" t="s">
        <v>889</v>
      </c>
      <c r="E62" s="22" t="s">
        <v>1117</v>
      </c>
      <c r="F62" s="26" t="s">
        <v>4</v>
      </c>
      <c r="G62" s="193">
        <v>619.0</v>
      </c>
    </row>
    <row r="63" ht="15.75" customHeight="1">
      <c r="A63" s="400" t="str">
        <f t="shared" si="1"/>
        <v>#VALUE!</v>
      </c>
      <c r="B63" s="424" t="s">
        <v>306</v>
      </c>
      <c r="C63" s="182" t="s">
        <v>949</v>
      </c>
      <c r="D63" s="27" t="s">
        <v>854</v>
      </c>
      <c r="E63" s="26" t="s">
        <v>1116</v>
      </c>
      <c r="F63" s="425" t="s">
        <v>6</v>
      </c>
      <c r="G63" s="193">
        <v>619.0</v>
      </c>
    </row>
    <row r="64" ht="15.75" customHeight="1">
      <c r="A64" s="400" t="str">
        <f t="shared" si="1"/>
        <v>#VALUE!</v>
      </c>
      <c r="B64" s="424" t="s">
        <v>870</v>
      </c>
      <c r="C64" s="182" t="s">
        <v>871</v>
      </c>
      <c r="D64" s="27" t="s">
        <v>854</v>
      </c>
      <c r="E64" s="22" t="s">
        <v>1117</v>
      </c>
      <c r="F64" s="26" t="s">
        <v>2</v>
      </c>
      <c r="G64" s="193">
        <v>618.0</v>
      </c>
    </row>
    <row r="65" ht="15.75" customHeight="1">
      <c r="A65" s="400" t="str">
        <f t="shared" si="1"/>
        <v>#VALUE!</v>
      </c>
      <c r="B65" s="424" t="s">
        <v>697</v>
      </c>
      <c r="C65" s="182" t="s">
        <v>102</v>
      </c>
      <c r="D65" s="27" t="s">
        <v>889</v>
      </c>
      <c r="E65" s="22" t="s">
        <v>1117</v>
      </c>
      <c r="F65" s="26" t="s">
        <v>3</v>
      </c>
      <c r="G65" s="193">
        <v>615.0</v>
      </c>
    </row>
    <row r="66" ht="15.75" customHeight="1">
      <c r="A66" s="448">
        <v>1.0</v>
      </c>
      <c r="B66" s="449" t="s">
        <v>818</v>
      </c>
      <c r="C66" s="450" t="s">
        <v>819</v>
      </c>
      <c r="D66" s="451" t="s">
        <v>820</v>
      </c>
      <c r="E66" s="22" t="s">
        <v>1117</v>
      </c>
      <c r="F66" s="452" t="s">
        <v>0</v>
      </c>
      <c r="G66" s="453">
        <v>614.0</v>
      </c>
    </row>
    <row r="67" ht="15.75" customHeight="1">
      <c r="A67" s="400">
        <f t="shared" ref="A67:A163" si="2">A66+1</f>
        <v>2</v>
      </c>
      <c r="B67" s="424" t="s">
        <v>942</v>
      </c>
      <c r="C67" s="182" t="s">
        <v>657</v>
      </c>
      <c r="D67" s="27" t="s">
        <v>832</v>
      </c>
      <c r="E67" s="26" t="s">
        <v>1116</v>
      </c>
      <c r="F67" s="425" t="s">
        <v>6</v>
      </c>
      <c r="G67" s="193">
        <v>613.0</v>
      </c>
    </row>
    <row r="68" ht="15.75" customHeight="1">
      <c r="A68" s="400">
        <f t="shared" si="2"/>
        <v>3</v>
      </c>
      <c r="B68" s="424" t="s">
        <v>310</v>
      </c>
      <c r="C68" s="182" t="s">
        <v>924</v>
      </c>
      <c r="D68" s="27" t="s">
        <v>825</v>
      </c>
      <c r="E68" s="26" t="s">
        <v>1116</v>
      </c>
      <c r="F68" s="26" t="s">
        <v>5</v>
      </c>
      <c r="G68" s="193">
        <v>608.0</v>
      </c>
    </row>
    <row r="69" ht="15.75" customHeight="1">
      <c r="A69" s="400">
        <f t="shared" si="2"/>
        <v>4</v>
      </c>
      <c r="B69" s="424" t="s">
        <v>931</v>
      </c>
      <c r="C69" s="182" t="s">
        <v>932</v>
      </c>
      <c r="D69" s="27" t="s">
        <v>854</v>
      </c>
      <c r="E69" s="26" t="s">
        <v>1116</v>
      </c>
      <c r="F69" s="26" t="s">
        <v>5</v>
      </c>
      <c r="G69" s="193">
        <v>603.0</v>
      </c>
    </row>
    <row r="70" ht="15.75" customHeight="1">
      <c r="A70" s="400">
        <f t="shared" si="2"/>
        <v>5</v>
      </c>
      <c r="B70" s="424" t="s">
        <v>960</v>
      </c>
      <c r="C70" s="182" t="s">
        <v>961</v>
      </c>
      <c r="D70" s="27" t="s">
        <v>832</v>
      </c>
      <c r="E70" s="26" t="s">
        <v>1116</v>
      </c>
      <c r="F70" s="425" t="s">
        <v>7</v>
      </c>
      <c r="G70" s="193">
        <v>603.0</v>
      </c>
    </row>
    <row r="71" ht="15.75" customHeight="1">
      <c r="A71" s="400">
        <f t="shared" si="2"/>
        <v>6</v>
      </c>
      <c r="B71" s="424" t="s">
        <v>180</v>
      </c>
      <c r="C71" s="182" t="s">
        <v>925</v>
      </c>
      <c r="D71" s="27" t="s">
        <v>825</v>
      </c>
      <c r="E71" s="26" t="s">
        <v>1116</v>
      </c>
      <c r="F71" s="26" t="s">
        <v>5</v>
      </c>
      <c r="G71" s="193">
        <v>595.0</v>
      </c>
    </row>
    <row r="72" ht="15.75" customHeight="1">
      <c r="A72" s="400">
        <f t="shared" si="2"/>
        <v>7</v>
      </c>
      <c r="B72" s="424" t="s">
        <v>964</v>
      </c>
      <c r="C72" s="182" t="s">
        <v>965</v>
      </c>
      <c r="D72" s="27" t="s">
        <v>839</v>
      </c>
      <c r="E72" s="26" t="s">
        <v>1116</v>
      </c>
      <c r="F72" s="425" t="s">
        <v>7</v>
      </c>
      <c r="G72" s="193">
        <v>593.0</v>
      </c>
    </row>
    <row r="73" ht="15.75" customHeight="1">
      <c r="A73" s="400">
        <f t="shared" si="2"/>
        <v>8</v>
      </c>
      <c r="B73" s="424" t="s">
        <v>982</v>
      </c>
      <c r="C73" s="182" t="s">
        <v>106</v>
      </c>
      <c r="D73" s="27" t="s">
        <v>823</v>
      </c>
      <c r="E73" s="26" t="s">
        <v>1116</v>
      </c>
      <c r="F73" s="425" t="s">
        <v>8</v>
      </c>
      <c r="G73" s="193">
        <v>593.0</v>
      </c>
    </row>
    <row r="74" ht="15.75" customHeight="1">
      <c r="A74" s="400">
        <f t="shared" si="2"/>
        <v>9</v>
      </c>
      <c r="B74" s="424" t="s">
        <v>306</v>
      </c>
      <c r="C74" s="182" t="s">
        <v>524</v>
      </c>
      <c r="D74" s="27" t="s">
        <v>878</v>
      </c>
      <c r="E74" s="22" t="s">
        <v>1117</v>
      </c>
      <c r="F74" s="26" t="s">
        <v>2</v>
      </c>
      <c r="G74" s="193">
        <v>591.0</v>
      </c>
    </row>
    <row r="75" ht="15.75" customHeight="1">
      <c r="A75" s="400">
        <f t="shared" si="2"/>
        <v>10</v>
      </c>
      <c r="B75" s="424" t="s">
        <v>306</v>
      </c>
      <c r="C75" s="182" t="s">
        <v>888</v>
      </c>
      <c r="D75" s="27" t="s">
        <v>889</v>
      </c>
      <c r="E75" s="22" t="s">
        <v>1117</v>
      </c>
      <c r="F75" s="26" t="s">
        <v>3</v>
      </c>
      <c r="G75" s="193">
        <v>591.0</v>
      </c>
    </row>
    <row r="76" ht="15.75" customHeight="1">
      <c r="A76" s="400">
        <f t="shared" si="2"/>
        <v>11</v>
      </c>
      <c r="B76" s="424" t="s">
        <v>868</v>
      </c>
      <c r="C76" s="182" t="s">
        <v>869</v>
      </c>
      <c r="D76" s="27" t="s">
        <v>610</v>
      </c>
      <c r="E76" s="22" t="s">
        <v>1117</v>
      </c>
      <c r="F76" s="26" t="s">
        <v>2</v>
      </c>
      <c r="G76" s="193">
        <v>590.0</v>
      </c>
    </row>
    <row r="77" ht="15.75" customHeight="1">
      <c r="A77" s="400">
        <f t="shared" si="2"/>
        <v>12</v>
      </c>
      <c r="B77" s="406" t="s">
        <v>837</v>
      </c>
      <c r="C77" s="32" t="s">
        <v>838</v>
      </c>
      <c r="D77" s="15" t="s">
        <v>839</v>
      </c>
      <c r="E77" s="22" t="s">
        <v>1117</v>
      </c>
      <c r="F77" s="193" t="s">
        <v>0</v>
      </c>
      <c r="G77" s="193">
        <v>589.0</v>
      </c>
    </row>
    <row r="78" ht="15.75" customHeight="1">
      <c r="A78" s="400">
        <f t="shared" si="2"/>
        <v>13</v>
      </c>
      <c r="B78" s="424" t="s">
        <v>938</v>
      </c>
      <c r="C78" s="182" t="s">
        <v>939</v>
      </c>
      <c r="D78" s="27" t="s">
        <v>610</v>
      </c>
      <c r="E78" s="26" t="s">
        <v>1116</v>
      </c>
      <c r="F78" s="425" t="s">
        <v>6</v>
      </c>
      <c r="G78" s="193">
        <v>586.0</v>
      </c>
    </row>
    <row r="79" ht="15.75" customHeight="1">
      <c r="A79" s="400">
        <f t="shared" si="2"/>
        <v>14</v>
      </c>
      <c r="B79" s="424" t="s">
        <v>970</v>
      </c>
      <c r="C79" s="182" t="s">
        <v>57</v>
      </c>
      <c r="D79" s="27" t="s">
        <v>832</v>
      </c>
      <c r="E79" s="26" t="s">
        <v>1116</v>
      </c>
      <c r="F79" s="425" t="s">
        <v>7</v>
      </c>
      <c r="G79" s="193">
        <v>581.0</v>
      </c>
    </row>
    <row r="80" ht="15.75" customHeight="1">
      <c r="A80" s="400">
        <f t="shared" si="2"/>
        <v>15</v>
      </c>
      <c r="B80" s="424" t="s">
        <v>306</v>
      </c>
      <c r="C80" s="182" t="s">
        <v>877</v>
      </c>
      <c r="D80" s="27" t="s">
        <v>610</v>
      </c>
      <c r="E80" s="22" t="s">
        <v>1117</v>
      </c>
      <c r="F80" s="26" t="s">
        <v>2</v>
      </c>
      <c r="G80" s="193">
        <v>580.0</v>
      </c>
    </row>
    <row r="81" ht="15.75" customHeight="1">
      <c r="A81" s="400">
        <f t="shared" si="2"/>
        <v>16</v>
      </c>
      <c r="B81" s="406" t="s">
        <v>857</v>
      </c>
      <c r="C81" s="32" t="s">
        <v>858</v>
      </c>
      <c r="D81" s="15" t="s">
        <v>854</v>
      </c>
      <c r="E81" s="22" t="s">
        <v>1117</v>
      </c>
      <c r="F81" s="437" t="s">
        <v>1</v>
      </c>
      <c r="G81" s="193">
        <v>577.0</v>
      </c>
    </row>
    <row r="82" ht="15.75" customHeight="1">
      <c r="A82" s="400">
        <f t="shared" si="2"/>
        <v>17</v>
      </c>
      <c r="B82" s="424" t="s">
        <v>118</v>
      </c>
      <c r="C82" s="182" t="s">
        <v>120</v>
      </c>
      <c r="D82" s="27" t="s">
        <v>849</v>
      </c>
      <c r="E82" s="22" t="s">
        <v>1117</v>
      </c>
      <c r="F82" s="26" t="s">
        <v>4</v>
      </c>
      <c r="G82" s="193">
        <v>574.0</v>
      </c>
    </row>
    <row r="83" ht="15.75" customHeight="1">
      <c r="A83" s="400">
        <f t="shared" si="2"/>
        <v>18</v>
      </c>
      <c r="B83" s="438" t="s">
        <v>827</v>
      </c>
      <c r="C83" s="439" t="s">
        <v>828</v>
      </c>
      <c r="D83" s="440" t="s">
        <v>610</v>
      </c>
      <c r="E83" s="22" t="s">
        <v>1117</v>
      </c>
      <c r="F83" s="441" t="s">
        <v>0</v>
      </c>
      <c r="G83" s="441">
        <v>572.0</v>
      </c>
    </row>
    <row r="84" ht="15.75" customHeight="1">
      <c r="A84" s="400">
        <f t="shared" si="2"/>
        <v>19</v>
      </c>
      <c r="B84" s="406" t="s">
        <v>852</v>
      </c>
      <c r="C84" s="32" t="s">
        <v>853</v>
      </c>
      <c r="D84" s="15" t="s">
        <v>854</v>
      </c>
      <c r="E84" s="22" t="s">
        <v>1117</v>
      </c>
      <c r="F84" s="437" t="s">
        <v>1</v>
      </c>
      <c r="G84" s="193">
        <v>562.0</v>
      </c>
    </row>
    <row r="85" ht="15.75" customHeight="1">
      <c r="A85" s="400">
        <f t="shared" si="2"/>
        <v>20</v>
      </c>
      <c r="B85" s="424" t="s">
        <v>897</v>
      </c>
      <c r="C85" s="182" t="s">
        <v>898</v>
      </c>
      <c r="D85" s="27" t="s">
        <v>854</v>
      </c>
      <c r="E85" s="22" t="s">
        <v>1117</v>
      </c>
      <c r="F85" s="26" t="s">
        <v>3</v>
      </c>
      <c r="G85" s="193">
        <v>562.0</v>
      </c>
    </row>
    <row r="86" ht="15.75" customHeight="1">
      <c r="A86" s="400">
        <f t="shared" si="2"/>
        <v>21</v>
      </c>
      <c r="B86" s="406" t="s">
        <v>833</v>
      </c>
      <c r="C86" s="32" t="s">
        <v>834</v>
      </c>
      <c r="D86" s="15" t="s">
        <v>44</v>
      </c>
      <c r="E86" s="22" t="s">
        <v>1117</v>
      </c>
      <c r="F86" s="437" t="s">
        <v>0</v>
      </c>
      <c r="G86" s="193">
        <v>560.0</v>
      </c>
    </row>
    <row r="87" ht="15.75" customHeight="1">
      <c r="A87" s="400">
        <f t="shared" si="2"/>
        <v>22</v>
      </c>
      <c r="B87" s="424" t="s">
        <v>971</v>
      </c>
      <c r="C87" s="182" t="s">
        <v>972</v>
      </c>
      <c r="D87" s="27" t="s">
        <v>849</v>
      </c>
      <c r="E87" s="26" t="s">
        <v>1116</v>
      </c>
      <c r="F87" s="425" t="s">
        <v>7</v>
      </c>
      <c r="G87" s="193">
        <v>555.0</v>
      </c>
    </row>
    <row r="88" ht="15.75" customHeight="1">
      <c r="A88" s="400">
        <f t="shared" si="2"/>
        <v>23</v>
      </c>
      <c r="B88" s="424" t="s">
        <v>903</v>
      </c>
      <c r="C88" s="182" t="s">
        <v>904</v>
      </c>
      <c r="D88" s="27" t="s">
        <v>825</v>
      </c>
      <c r="E88" s="22" t="s">
        <v>1117</v>
      </c>
      <c r="F88" s="26" t="s">
        <v>4</v>
      </c>
      <c r="G88" s="193">
        <v>554.0</v>
      </c>
    </row>
    <row r="89" ht="15.75" customHeight="1">
      <c r="A89" s="400">
        <f t="shared" si="2"/>
        <v>24</v>
      </c>
      <c r="B89" s="424" t="s">
        <v>968</v>
      </c>
      <c r="C89" s="182" t="s">
        <v>969</v>
      </c>
      <c r="D89" s="27" t="s">
        <v>913</v>
      </c>
      <c r="E89" s="26" t="s">
        <v>1116</v>
      </c>
      <c r="F89" s="425" t="s">
        <v>7</v>
      </c>
      <c r="G89" s="193">
        <v>552.0</v>
      </c>
    </row>
    <row r="90" ht="15.75" customHeight="1">
      <c r="A90" s="400">
        <f t="shared" si="2"/>
        <v>25</v>
      </c>
      <c r="B90" s="424" t="s">
        <v>155</v>
      </c>
      <c r="C90" s="182" t="s">
        <v>905</v>
      </c>
      <c r="D90" s="27" t="s">
        <v>839</v>
      </c>
      <c r="E90" s="22" t="s">
        <v>1117</v>
      </c>
      <c r="F90" s="26" t="s">
        <v>4</v>
      </c>
      <c r="G90" s="193">
        <v>550.0</v>
      </c>
    </row>
    <row r="91" ht="15.75" customHeight="1">
      <c r="A91" s="400">
        <f t="shared" si="2"/>
        <v>26</v>
      </c>
      <c r="B91" s="424" t="s">
        <v>890</v>
      </c>
      <c r="C91" s="182" t="s">
        <v>891</v>
      </c>
      <c r="D91" s="27" t="s">
        <v>829</v>
      </c>
      <c r="E91" s="22" t="s">
        <v>1117</v>
      </c>
      <c r="F91" s="26" t="s">
        <v>3</v>
      </c>
      <c r="G91" s="193">
        <v>548.0</v>
      </c>
    </row>
    <row r="92" ht="15.75" customHeight="1">
      <c r="A92" s="400">
        <f t="shared" si="2"/>
        <v>27</v>
      </c>
      <c r="B92" s="424" t="s">
        <v>983</v>
      </c>
      <c r="C92" s="182" t="s">
        <v>984</v>
      </c>
      <c r="D92" s="27" t="s">
        <v>849</v>
      </c>
      <c r="E92" s="26" t="s">
        <v>1116</v>
      </c>
      <c r="F92" s="425" t="s">
        <v>8</v>
      </c>
      <c r="G92" s="193">
        <v>544.0</v>
      </c>
    </row>
    <row r="93" ht="15.75" customHeight="1">
      <c r="A93" s="400">
        <f t="shared" si="2"/>
        <v>28</v>
      </c>
      <c r="B93" s="449" t="s">
        <v>821</v>
      </c>
      <c r="C93" s="450" t="s">
        <v>822</v>
      </c>
      <c r="D93" s="451" t="s">
        <v>823</v>
      </c>
      <c r="E93" s="22" t="s">
        <v>1117</v>
      </c>
      <c r="F93" s="452" t="s">
        <v>0</v>
      </c>
      <c r="G93" s="453">
        <v>543.0</v>
      </c>
    </row>
    <row r="94" ht="15.75" customHeight="1">
      <c r="A94" s="400">
        <f t="shared" si="2"/>
        <v>29</v>
      </c>
      <c r="B94" s="424" t="s">
        <v>933</v>
      </c>
      <c r="C94" s="182" t="s">
        <v>240</v>
      </c>
      <c r="D94" s="27" t="s">
        <v>849</v>
      </c>
      <c r="E94" s="26" t="s">
        <v>1116</v>
      </c>
      <c r="F94" s="26" t="s">
        <v>5</v>
      </c>
      <c r="G94" s="193">
        <v>540.0</v>
      </c>
    </row>
    <row r="95" ht="15.75" customHeight="1">
      <c r="A95" s="400">
        <f t="shared" si="2"/>
        <v>30</v>
      </c>
      <c r="B95" s="424" t="s">
        <v>896</v>
      </c>
      <c r="C95" s="182" t="s">
        <v>637</v>
      </c>
      <c r="D95" s="27" t="s">
        <v>849</v>
      </c>
      <c r="E95" s="22" t="s">
        <v>1117</v>
      </c>
      <c r="F95" s="26" t="s">
        <v>3</v>
      </c>
      <c r="G95" s="193">
        <v>536.0</v>
      </c>
    </row>
    <row r="96" ht="15.75" customHeight="1">
      <c r="A96" s="400">
        <f t="shared" si="2"/>
        <v>31</v>
      </c>
      <c r="B96" s="424" t="s">
        <v>940</v>
      </c>
      <c r="C96" s="182" t="s">
        <v>941</v>
      </c>
      <c r="D96" s="27" t="s">
        <v>63</v>
      </c>
      <c r="E96" s="26" t="s">
        <v>1116</v>
      </c>
      <c r="F96" s="425" t="s">
        <v>6</v>
      </c>
      <c r="G96" s="193">
        <v>530.0</v>
      </c>
    </row>
    <row r="97" ht="15.75" customHeight="1">
      <c r="A97" s="400">
        <f t="shared" si="2"/>
        <v>32</v>
      </c>
      <c r="B97" s="424" t="s">
        <v>208</v>
      </c>
      <c r="C97" s="182" t="s">
        <v>894</v>
      </c>
      <c r="D97" s="27" t="s">
        <v>829</v>
      </c>
      <c r="E97" s="22" t="s">
        <v>1117</v>
      </c>
      <c r="F97" s="26" t="s">
        <v>3</v>
      </c>
      <c r="G97" s="193">
        <v>527.0</v>
      </c>
    </row>
    <row r="98" ht="15.75" customHeight="1">
      <c r="A98" s="400">
        <f t="shared" si="2"/>
        <v>33</v>
      </c>
      <c r="B98" s="406" t="s">
        <v>830</v>
      </c>
      <c r="C98" s="32" t="s">
        <v>831</v>
      </c>
      <c r="D98" s="15" t="s">
        <v>832</v>
      </c>
      <c r="E98" s="22" t="s">
        <v>1117</v>
      </c>
      <c r="F98" s="193" t="s">
        <v>0</v>
      </c>
      <c r="G98" s="193">
        <v>522.0</v>
      </c>
    </row>
    <row r="99" ht="15.75" customHeight="1">
      <c r="A99" s="400">
        <f t="shared" si="2"/>
        <v>34</v>
      </c>
      <c r="B99" s="406" t="s">
        <v>859</v>
      </c>
      <c r="C99" s="32" t="s">
        <v>860</v>
      </c>
      <c r="D99" s="15" t="s">
        <v>823</v>
      </c>
      <c r="E99" s="22" t="s">
        <v>1117</v>
      </c>
      <c r="F99" s="437" t="s">
        <v>1</v>
      </c>
      <c r="G99" s="193">
        <v>521.0</v>
      </c>
    </row>
    <row r="100" ht="15.75" customHeight="1">
      <c r="A100" s="400">
        <f t="shared" si="2"/>
        <v>35</v>
      </c>
      <c r="B100" s="406" t="s">
        <v>835</v>
      </c>
      <c r="C100" s="32" t="s">
        <v>836</v>
      </c>
      <c r="D100" s="15" t="s">
        <v>823</v>
      </c>
      <c r="E100" s="22" t="s">
        <v>1117</v>
      </c>
      <c r="F100" s="193" t="s">
        <v>0</v>
      </c>
      <c r="G100" s="193">
        <v>520.0</v>
      </c>
    </row>
    <row r="101" ht="15.75" customHeight="1">
      <c r="A101" s="400">
        <f t="shared" si="2"/>
        <v>36</v>
      </c>
      <c r="B101" s="424" t="s">
        <v>874</v>
      </c>
      <c r="C101" s="182" t="s">
        <v>697</v>
      </c>
      <c r="D101" s="27" t="s">
        <v>854</v>
      </c>
      <c r="E101" s="22" t="s">
        <v>1117</v>
      </c>
      <c r="F101" s="26" t="s">
        <v>2</v>
      </c>
      <c r="G101" s="193">
        <v>518.0</v>
      </c>
    </row>
    <row r="102" ht="15.75" customHeight="1">
      <c r="A102" s="400">
        <f t="shared" si="2"/>
        <v>37</v>
      </c>
      <c r="B102" s="424" t="s">
        <v>872</v>
      </c>
      <c r="C102" s="182" t="s">
        <v>873</v>
      </c>
      <c r="D102" s="27" t="s">
        <v>47</v>
      </c>
      <c r="E102" s="22" t="s">
        <v>1117</v>
      </c>
      <c r="F102" s="26" t="s">
        <v>2</v>
      </c>
      <c r="G102" s="193">
        <v>489.0</v>
      </c>
    </row>
    <row r="103" ht="15.75" customHeight="1">
      <c r="A103" s="400">
        <f t="shared" si="2"/>
        <v>38</v>
      </c>
      <c r="B103" s="424" t="s">
        <v>962</v>
      </c>
      <c r="C103" s="182" t="s">
        <v>963</v>
      </c>
      <c r="D103" s="27" t="s">
        <v>825</v>
      </c>
      <c r="E103" s="26" t="s">
        <v>1116</v>
      </c>
      <c r="F103" s="425" t="s">
        <v>7</v>
      </c>
      <c r="G103" s="193">
        <v>478.0</v>
      </c>
    </row>
    <row r="104" ht="15.75" customHeight="1">
      <c r="A104" s="400">
        <f t="shared" si="2"/>
        <v>39</v>
      </c>
      <c r="B104" s="424" t="s">
        <v>440</v>
      </c>
      <c r="C104" s="182" t="s">
        <v>637</v>
      </c>
      <c r="D104" s="27" t="s">
        <v>913</v>
      </c>
      <c r="E104" s="26" t="s">
        <v>1116</v>
      </c>
      <c r="F104" s="26" t="s">
        <v>5</v>
      </c>
      <c r="G104" s="193">
        <v>476.0</v>
      </c>
    </row>
    <row r="105" ht="15.75" customHeight="1">
      <c r="A105" s="400">
        <f t="shared" si="2"/>
        <v>40</v>
      </c>
      <c r="B105" s="406"/>
      <c r="C105" s="32"/>
      <c r="D105" s="15"/>
      <c r="E105" s="425"/>
      <c r="F105" s="193"/>
      <c r="G105" s="454"/>
    </row>
    <row r="106" ht="15.75" customHeight="1">
      <c r="A106" s="400">
        <f t="shared" si="2"/>
        <v>41</v>
      </c>
      <c r="B106" s="406"/>
      <c r="C106" s="32"/>
      <c r="D106" s="15"/>
      <c r="E106" s="26"/>
      <c r="F106" s="193"/>
      <c r="G106" s="454"/>
    </row>
    <row r="107" ht="15.75" customHeight="1">
      <c r="A107" s="400">
        <f t="shared" si="2"/>
        <v>42</v>
      </c>
      <c r="B107" s="406"/>
      <c r="C107" s="32"/>
      <c r="D107" s="15"/>
      <c r="E107" s="26"/>
      <c r="F107" s="193"/>
      <c r="G107" s="454"/>
    </row>
    <row r="108" ht="15.75" customHeight="1">
      <c r="A108" s="400">
        <f t="shared" si="2"/>
        <v>43</v>
      </c>
      <c r="B108" s="406"/>
      <c r="C108" s="32"/>
      <c r="D108" s="15"/>
      <c r="E108" s="26"/>
      <c r="F108" s="193"/>
      <c r="G108" s="454"/>
    </row>
    <row r="109" ht="15.75" customHeight="1">
      <c r="A109" s="400">
        <f t="shared" si="2"/>
        <v>44</v>
      </c>
      <c r="B109" s="406"/>
      <c r="C109" s="32"/>
      <c r="D109" s="15"/>
      <c r="E109" s="425"/>
      <c r="F109" s="193"/>
      <c r="G109" s="454"/>
    </row>
    <row r="110" ht="15.75" customHeight="1">
      <c r="A110" s="400">
        <f t="shared" si="2"/>
        <v>45</v>
      </c>
      <c r="B110" s="434"/>
      <c r="C110" s="435"/>
      <c r="D110" s="436"/>
      <c r="E110" s="437"/>
      <c r="F110" s="14"/>
      <c r="G110" s="454"/>
    </row>
    <row r="111" ht="15.75" customHeight="1">
      <c r="A111" s="400">
        <f t="shared" si="2"/>
        <v>46</v>
      </c>
      <c r="B111" s="406"/>
      <c r="C111" s="32"/>
      <c r="D111" s="15"/>
      <c r="E111" s="425"/>
      <c r="F111" s="193"/>
      <c r="G111" s="454"/>
    </row>
    <row r="112" ht="15.75" customHeight="1">
      <c r="A112" s="400">
        <f t="shared" si="2"/>
        <v>47</v>
      </c>
      <c r="B112" s="406"/>
      <c r="C112" s="32"/>
      <c r="D112" s="15"/>
      <c r="E112" s="425"/>
      <c r="F112" s="193"/>
      <c r="G112" s="454"/>
    </row>
    <row r="113" ht="15.75" customHeight="1">
      <c r="A113" s="400">
        <f t="shared" si="2"/>
        <v>48</v>
      </c>
      <c r="B113" s="406"/>
      <c r="C113" s="32"/>
      <c r="D113" s="15"/>
      <c r="E113" s="26"/>
      <c r="F113" s="193"/>
      <c r="G113" s="454"/>
    </row>
    <row r="114" ht="15.75" customHeight="1">
      <c r="A114" s="400">
        <f t="shared" si="2"/>
        <v>49</v>
      </c>
      <c r="B114" s="434"/>
      <c r="C114" s="435"/>
      <c r="D114" s="436"/>
      <c r="E114" s="437"/>
      <c r="F114" s="14"/>
      <c r="G114" s="454"/>
    </row>
    <row r="115" ht="15.75" customHeight="1">
      <c r="A115" s="400">
        <f t="shared" si="2"/>
        <v>50</v>
      </c>
      <c r="B115" s="406"/>
      <c r="C115" s="32"/>
      <c r="D115" s="15"/>
      <c r="E115" s="26"/>
      <c r="F115" s="26"/>
      <c r="G115" s="454"/>
    </row>
    <row r="116" ht="15.75" customHeight="1">
      <c r="A116" s="400">
        <f t="shared" si="2"/>
        <v>51</v>
      </c>
      <c r="B116" s="406"/>
      <c r="C116" s="32"/>
      <c r="D116" s="15"/>
      <c r="E116" s="425"/>
      <c r="F116" s="193"/>
      <c r="G116" s="454"/>
    </row>
    <row r="117" ht="15.75" customHeight="1">
      <c r="A117" s="400">
        <f t="shared" si="2"/>
        <v>52</v>
      </c>
      <c r="B117" s="406"/>
      <c r="C117" s="32"/>
      <c r="D117" s="15"/>
      <c r="E117" s="26"/>
      <c r="F117" s="26"/>
      <c r="G117" s="454"/>
    </row>
    <row r="118" ht="15.75" customHeight="1">
      <c r="A118" s="400">
        <f t="shared" si="2"/>
        <v>53</v>
      </c>
      <c r="B118" s="434"/>
      <c r="C118" s="435"/>
      <c r="D118" s="436"/>
      <c r="E118" s="437"/>
      <c r="F118" s="14"/>
      <c r="G118" s="454"/>
    </row>
    <row r="119" ht="15.75" customHeight="1">
      <c r="A119" s="400">
        <f t="shared" si="2"/>
        <v>54</v>
      </c>
      <c r="B119" s="406"/>
      <c r="C119" s="32"/>
      <c r="D119" s="15"/>
      <c r="E119" s="425"/>
      <c r="F119" s="193"/>
      <c r="G119" s="454"/>
    </row>
    <row r="120" ht="15.75" customHeight="1">
      <c r="A120" s="400">
        <f t="shared" si="2"/>
        <v>55</v>
      </c>
      <c r="B120" s="406"/>
      <c r="C120" s="32"/>
      <c r="D120" s="15"/>
      <c r="E120" s="26"/>
      <c r="F120" s="193"/>
      <c r="G120" s="454"/>
    </row>
    <row r="121" ht="15.75" customHeight="1">
      <c r="A121" s="400">
        <f t="shared" si="2"/>
        <v>56</v>
      </c>
      <c r="B121" s="406"/>
      <c r="C121" s="32"/>
      <c r="D121" s="15"/>
      <c r="E121" s="26"/>
      <c r="F121" s="193"/>
      <c r="G121" s="454"/>
    </row>
    <row r="122" ht="15.75" customHeight="1">
      <c r="A122" s="400">
        <f t="shared" si="2"/>
        <v>57</v>
      </c>
      <c r="B122" s="406"/>
      <c r="C122" s="32"/>
      <c r="D122" s="15"/>
      <c r="E122" s="26"/>
      <c r="F122" s="193"/>
      <c r="G122" s="454"/>
    </row>
    <row r="123" ht="15.75" customHeight="1">
      <c r="A123" s="400">
        <f t="shared" si="2"/>
        <v>58</v>
      </c>
      <c r="B123" s="406"/>
      <c r="C123" s="32"/>
      <c r="D123" s="15"/>
      <c r="E123" s="26"/>
      <c r="F123" s="193"/>
      <c r="G123" s="454"/>
    </row>
    <row r="124" ht="15.75" customHeight="1">
      <c r="A124" s="400">
        <f t="shared" si="2"/>
        <v>59</v>
      </c>
      <c r="B124" s="434"/>
      <c r="C124" s="435"/>
      <c r="D124" s="436"/>
      <c r="E124" s="437"/>
      <c r="F124" s="14"/>
      <c r="G124" s="454"/>
    </row>
    <row r="125" ht="15.75" customHeight="1">
      <c r="A125" s="400">
        <f t="shared" si="2"/>
        <v>60</v>
      </c>
      <c r="B125" s="434"/>
      <c r="C125" s="435"/>
      <c r="D125" s="436"/>
      <c r="E125" s="437"/>
      <c r="F125" s="14"/>
      <c r="G125" s="454"/>
    </row>
    <row r="126" ht="15.75" customHeight="1">
      <c r="A126" s="400">
        <f t="shared" si="2"/>
        <v>61</v>
      </c>
      <c r="B126" s="406"/>
      <c r="C126" s="32"/>
      <c r="D126" s="15"/>
      <c r="E126" s="26"/>
      <c r="F126" s="193"/>
      <c r="G126" s="454"/>
    </row>
    <row r="127" ht="15.75" customHeight="1">
      <c r="A127" s="400">
        <f t="shared" si="2"/>
        <v>62</v>
      </c>
      <c r="B127" s="406"/>
      <c r="C127" s="32"/>
      <c r="D127" s="15"/>
      <c r="E127" s="425"/>
      <c r="F127" s="193"/>
      <c r="G127" s="454"/>
    </row>
    <row r="128" ht="15.75" customHeight="1">
      <c r="A128" s="400">
        <f t="shared" si="2"/>
        <v>63</v>
      </c>
      <c r="B128" s="406"/>
      <c r="C128" s="32"/>
      <c r="D128" s="15"/>
      <c r="E128" s="26"/>
      <c r="F128" s="26"/>
      <c r="G128" s="454"/>
    </row>
    <row r="129" ht="15.75" customHeight="1">
      <c r="A129" s="400">
        <f t="shared" si="2"/>
        <v>64</v>
      </c>
      <c r="B129" s="406"/>
      <c r="C129" s="32"/>
      <c r="D129" s="15"/>
      <c r="E129" s="26"/>
      <c r="F129" s="26"/>
      <c r="G129" s="454"/>
    </row>
    <row r="130" ht="15.75" customHeight="1">
      <c r="A130" s="400">
        <f t="shared" si="2"/>
        <v>65</v>
      </c>
      <c r="B130" s="406"/>
      <c r="C130" s="32"/>
      <c r="D130" s="15"/>
      <c r="E130" s="425"/>
      <c r="F130" s="193"/>
      <c r="G130" s="454"/>
    </row>
    <row r="131" ht="15.75" customHeight="1">
      <c r="A131" s="400">
        <f t="shared" si="2"/>
        <v>66</v>
      </c>
      <c r="B131" s="406"/>
      <c r="C131" s="32"/>
      <c r="D131" s="15"/>
      <c r="E131" s="425"/>
      <c r="F131" s="193"/>
      <c r="G131" s="454"/>
    </row>
    <row r="132" ht="15.75" customHeight="1">
      <c r="A132" s="400">
        <f t="shared" si="2"/>
        <v>67</v>
      </c>
      <c r="B132" s="406"/>
      <c r="C132" s="32"/>
      <c r="D132" s="15"/>
      <c r="E132" s="425"/>
      <c r="F132" s="193"/>
      <c r="G132" s="454"/>
    </row>
    <row r="133" ht="15.75" customHeight="1">
      <c r="A133" s="400">
        <f t="shared" si="2"/>
        <v>68</v>
      </c>
      <c r="B133" s="406"/>
      <c r="C133" s="32"/>
      <c r="D133" s="15"/>
      <c r="E133" s="26"/>
      <c r="F133" s="193"/>
      <c r="G133" s="454"/>
    </row>
    <row r="134" ht="15.75" customHeight="1">
      <c r="A134" s="400">
        <f t="shared" si="2"/>
        <v>69</v>
      </c>
      <c r="B134" s="406"/>
      <c r="C134" s="32"/>
      <c r="D134" s="15"/>
      <c r="E134" s="425"/>
      <c r="F134" s="193"/>
      <c r="G134" s="454"/>
    </row>
    <row r="135" ht="15.75" customHeight="1">
      <c r="A135" s="400">
        <f t="shared" si="2"/>
        <v>70</v>
      </c>
      <c r="B135" s="406"/>
      <c r="C135" s="32"/>
      <c r="D135" s="15"/>
      <c r="E135" s="26"/>
      <c r="F135" s="26"/>
      <c r="G135" s="454"/>
    </row>
    <row r="136" ht="15.75" customHeight="1">
      <c r="A136" s="400">
        <f t="shared" si="2"/>
        <v>71</v>
      </c>
      <c r="B136" s="406"/>
      <c r="C136" s="32"/>
      <c r="D136" s="15"/>
      <c r="E136" s="425"/>
      <c r="F136" s="193"/>
      <c r="G136" s="454"/>
    </row>
    <row r="137" ht="15.75" customHeight="1">
      <c r="A137" s="400">
        <f t="shared" si="2"/>
        <v>72</v>
      </c>
      <c r="B137" s="406"/>
      <c r="C137" s="32"/>
      <c r="D137" s="15"/>
      <c r="E137" s="425"/>
      <c r="F137" s="193"/>
      <c r="G137" s="454"/>
    </row>
    <row r="138" ht="15.75" customHeight="1">
      <c r="A138" s="400">
        <f t="shared" si="2"/>
        <v>73</v>
      </c>
      <c r="B138" s="406"/>
      <c r="C138" s="32"/>
      <c r="D138" s="15"/>
      <c r="E138" s="26"/>
      <c r="F138" s="193"/>
      <c r="G138" s="454"/>
    </row>
    <row r="139" ht="15.75" customHeight="1">
      <c r="A139" s="400">
        <f t="shared" si="2"/>
        <v>74</v>
      </c>
      <c r="B139" s="406"/>
      <c r="C139" s="32"/>
      <c r="D139" s="15"/>
      <c r="E139" s="425"/>
      <c r="F139" s="193"/>
      <c r="G139" s="454"/>
    </row>
    <row r="140" ht="15.75" customHeight="1">
      <c r="A140" s="400">
        <f t="shared" si="2"/>
        <v>75</v>
      </c>
      <c r="B140" s="406"/>
      <c r="C140" s="32"/>
      <c r="D140" s="15"/>
      <c r="E140" s="26"/>
      <c r="F140" s="193"/>
      <c r="G140" s="454"/>
    </row>
    <row r="141" ht="15.75" customHeight="1">
      <c r="A141" s="400">
        <f t="shared" si="2"/>
        <v>76</v>
      </c>
      <c r="B141" s="406"/>
      <c r="C141" s="32"/>
      <c r="D141" s="15"/>
      <c r="E141" s="425"/>
      <c r="F141" s="193"/>
      <c r="G141" s="454"/>
    </row>
    <row r="142" ht="15.75" customHeight="1">
      <c r="A142" s="400">
        <f t="shared" si="2"/>
        <v>77</v>
      </c>
      <c r="B142" s="406"/>
      <c r="C142" s="32"/>
      <c r="D142" s="15"/>
      <c r="E142" s="425"/>
      <c r="F142" s="193"/>
      <c r="G142" s="454"/>
    </row>
    <row r="143" ht="15.75" customHeight="1">
      <c r="A143" s="400">
        <f t="shared" si="2"/>
        <v>78</v>
      </c>
      <c r="B143" s="406"/>
      <c r="C143" s="32"/>
      <c r="D143" s="15"/>
      <c r="E143" s="425"/>
      <c r="F143" s="193"/>
      <c r="G143" s="454"/>
    </row>
    <row r="144" ht="15.75" customHeight="1">
      <c r="A144" s="400">
        <f t="shared" si="2"/>
        <v>79</v>
      </c>
      <c r="B144" s="406"/>
      <c r="C144" s="32"/>
      <c r="D144" s="15"/>
      <c r="E144" s="425"/>
      <c r="F144" s="193"/>
      <c r="G144" s="454"/>
    </row>
    <row r="145" ht="15.75" customHeight="1">
      <c r="A145" s="400">
        <f t="shared" si="2"/>
        <v>80</v>
      </c>
      <c r="B145" s="406"/>
      <c r="C145" s="32"/>
      <c r="D145" s="15"/>
      <c r="E145" s="26"/>
      <c r="F145" s="26"/>
      <c r="G145" s="454"/>
    </row>
    <row r="146" ht="15.75" customHeight="1">
      <c r="A146" s="400">
        <f t="shared" si="2"/>
        <v>81</v>
      </c>
      <c r="B146" s="406"/>
      <c r="C146" s="32"/>
      <c r="D146" s="15"/>
      <c r="E146" s="26"/>
      <c r="F146" s="26"/>
      <c r="G146" s="454"/>
    </row>
    <row r="147" ht="15.75" customHeight="1">
      <c r="A147" s="400">
        <f t="shared" si="2"/>
        <v>82</v>
      </c>
      <c r="B147" s="406"/>
      <c r="C147" s="32"/>
      <c r="D147" s="15"/>
      <c r="E147" s="26"/>
      <c r="F147" s="193"/>
      <c r="G147" s="454"/>
    </row>
    <row r="148" ht="15.75" customHeight="1">
      <c r="A148" s="400">
        <f t="shared" si="2"/>
        <v>83</v>
      </c>
      <c r="B148" s="406"/>
      <c r="C148" s="32"/>
      <c r="D148" s="15"/>
      <c r="E148" s="26"/>
      <c r="F148" s="193"/>
      <c r="G148" s="454"/>
    </row>
    <row r="149" ht="15.75" customHeight="1">
      <c r="A149" s="400">
        <f t="shared" si="2"/>
        <v>84</v>
      </c>
      <c r="B149" s="406"/>
      <c r="C149" s="32"/>
      <c r="D149" s="15"/>
      <c r="E149" s="26"/>
      <c r="F149" s="193"/>
      <c r="G149" s="454"/>
    </row>
    <row r="150" ht="15.75" customHeight="1">
      <c r="A150" s="400">
        <f t="shared" si="2"/>
        <v>85</v>
      </c>
      <c r="B150" s="406"/>
      <c r="C150" s="32"/>
      <c r="D150" s="15"/>
      <c r="E150" s="26"/>
      <c r="F150" s="193"/>
      <c r="G150" s="454"/>
    </row>
    <row r="151" ht="15.75" customHeight="1">
      <c r="A151" s="400">
        <f t="shared" si="2"/>
        <v>86</v>
      </c>
      <c r="B151" s="406"/>
      <c r="C151" s="32"/>
      <c r="D151" s="15"/>
      <c r="E151" s="26"/>
      <c r="F151" s="193"/>
      <c r="G151" s="454"/>
    </row>
    <row r="152" ht="15.75" customHeight="1">
      <c r="A152" s="400">
        <f t="shared" si="2"/>
        <v>87</v>
      </c>
      <c r="B152" s="406"/>
      <c r="C152" s="32"/>
      <c r="D152" s="15"/>
      <c r="E152" s="425"/>
      <c r="F152" s="193"/>
      <c r="G152" s="454"/>
    </row>
    <row r="153" ht="15.75" customHeight="1">
      <c r="A153" s="400">
        <f t="shared" si="2"/>
        <v>88</v>
      </c>
      <c r="B153" s="406"/>
      <c r="C153" s="32"/>
      <c r="D153" s="15"/>
      <c r="E153" s="425"/>
      <c r="F153" s="193"/>
      <c r="G153" s="454"/>
    </row>
    <row r="154" ht="15.75" customHeight="1">
      <c r="A154" s="400">
        <f t="shared" si="2"/>
        <v>89</v>
      </c>
      <c r="B154" s="406"/>
      <c r="C154" s="32"/>
      <c r="D154" s="15"/>
      <c r="E154" s="425"/>
      <c r="F154" s="193"/>
      <c r="G154" s="454"/>
    </row>
    <row r="155" ht="15.75" customHeight="1">
      <c r="A155" s="400">
        <f t="shared" si="2"/>
        <v>90</v>
      </c>
      <c r="B155" s="434"/>
      <c r="C155" s="435"/>
      <c r="D155" s="436"/>
      <c r="E155" s="437"/>
      <c r="F155" s="14"/>
      <c r="G155" s="454"/>
    </row>
    <row r="156" ht="15.75" customHeight="1">
      <c r="A156" s="400">
        <f t="shared" si="2"/>
        <v>91</v>
      </c>
      <c r="B156" s="406"/>
      <c r="C156" s="32"/>
      <c r="D156" s="15"/>
      <c r="E156" s="425"/>
      <c r="F156" s="193"/>
      <c r="G156" s="454"/>
    </row>
    <row r="157" ht="15.75" customHeight="1">
      <c r="A157" s="400">
        <f t="shared" si="2"/>
        <v>92</v>
      </c>
      <c r="B157" s="434"/>
      <c r="C157" s="435"/>
      <c r="D157" s="436"/>
      <c r="E157" s="437"/>
      <c r="F157" s="14"/>
      <c r="G157" s="454"/>
    </row>
    <row r="158" ht="15.75" customHeight="1">
      <c r="A158" s="400">
        <f t="shared" si="2"/>
        <v>93</v>
      </c>
      <c r="B158" s="406"/>
      <c r="C158" s="32"/>
      <c r="D158" s="15"/>
      <c r="E158" s="26"/>
      <c r="F158" s="193"/>
      <c r="G158" s="454"/>
    </row>
    <row r="159" ht="15.75" customHeight="1">
      <c r="A159" s="400">
        <f t="shared" si="2"/>
        <v>94</v>
      </c>
      <c r="B159" s="406"/>
      <c r="C159" s="32"/>
      <c r="D159" s="15"/>
      <c r="E159" s="425"/>
      <c r="F159" s="193"/>
      <c r="G159" s="454"/>
    </row>
    <row r="160" ht="15.75" customHeight="1">
      <c r="A160" s="400">
        <f t="shared" si="2"/>
        <v>95</v>
      </c>
      <c r="B160" s="406"/>
      <c r="C160" s="32"/>
      <c r="D160" s="15"/>
      <c r="E160" s="26"/>
      <c r="F160" s="26"/>
      <c r="G160" s="454"/>
    </row>
    <row r="161" ht="15.75" customHeight="1">
      <c r="A161" s="400">
        <f t="shared" si="2"/>
        <v>96</v>
      </c>
      <c r="B161" s="406"/>
      <c r="C161" s="32"/>
      <c r="D161" s="15"/>
      <c r="E161" s="26"/>
      <c r="F161" s="26"/>
      <c r="G161" s="454"/>
    </row>
    <row r="162" ht="15.75" customHeight="1">
      <c r="A162" s="400">
        <f t="shared" si="2"/>
        <v>97</v>
      </c>
      <c r="B162" s="406"/>
      <c r="C162" s="32"/>
      <c r="D162" s="15"/>
      <c r="E162" s="425"/>
      <c r="F162" s="193"/>
      <c r="G162" s="454"/>
    </row>
    <row r="163" ht="15.75" customHeight="1">
      <c r="A163" s="400">
        <f t="shared" si="2"/>
        <v>98</v>
      </c>
      <c r="B163" s="406"/>
      <c r="C163" s="32"/>
      <c r="D163" s="15"/>
      <c r="E163" s="425"/>
      <c r="F163" s="193"/>
      <c r="G163" s="454"/>
    </row>
    <row r="164" ht="15.75" customHeight="1">
      <c r="A164" s="400">
        <v>1.0</v>
      </c>
      <c r="B164" s="434"/>
      <c r="C164" s="435"/>
      <c r="D164" s="436"/>
      <c r="E164" s="437"/>
      <c r="F164" s="14"/>
      <c r="G164" s="454"/>
    </row>
    <row r="165" ht="15.75" customHeight="1">
      <c r="A165" s="400">
        <f t="shared" ref="A165:A250" si="3">A164+1</f>
        <v>2</v>
      </c>
      <c r="B165" s="406"/>
      <c r="C165" s="32"/>
      <c r="D165" s="15"/>
      <c r="E165" s="26"/>
      <c r="F165" s="193"/>
      <c r="G165" s="454"/>
    </row>
    <row r="166" ht="15.75" customHeight="1">
      <c r="A166" s="400">
        <f t="shared" si="3"/>
        <v>3</v>
      </c>
      <c r="B166" s="434"/>
      <c r="C166" s="435"/>
      <c r="D166" s="436"/>
      <c r="E166" s="437"/>
      <c r="F166" s="14"/>
      <c r="G166" s="454"/>
    </row>
    <row r="167" ht="15.75" customHeight="1">
      <c r="A167" s="400">
        <f t="shared" si="3"/>
        <v>4</v>
      </c>
      <c r="B167" s="406"/>
      <c r="C167" s="32"/>
      <c r="D167" s="15"/>
      <c r="E167" s="26"/>
      <c r="F167" s="26"/>
      <c r="G167" s="454"/>
    </row>
    <row r="168" ht="15.75" customHeight="1">
      <c r="A168" s="400">
        <f t="shared" si="3"/>
        <v>5</v>
      </c>
      <c r="B168" s="406"/>
      <c r="C168" s="32"/>
      <c r="D168" s="15"/>
      <c r="E168" s="425"/>
      <c r="F168" s="193"/>
      <c r="G168" s="454"/>
    </row>
    <row r="169" ht="15.75" customHeight="1">
      <c r="A169" s="400">
        <f t="shared" si="3"/>
        <v>6</v>
      </c>
      <c r="B169" s="406"/>
      <c r="C169" s="32"/>
      <c r="D169" s="15"/>
      <c r="E169" s="26"/>
      <c r="F169" s="26"/>
      <c r="G169" s="454"/>
    </row>
    <row r="170" ht="15.75" customHeight="1">
      <c r="A170" s="400">
        <f t="shared" si="3"/>
        <v>7</v>
      </c>
      <c r="B170" s="406"/>
      <c r="C170" s="32"/>
      <c r="D170" s="15"/>
      <c r="E170" s="425"/>
      <c r="F170" s="193"/>
      <c r="G170" s="454"/>
    </row>
    <row r="171" ht="15.75" customHeight="1">
      <c r="A171" s="400">
        <f t="shared" si="3"/>
        <v>8</v>
      </c>
      <c r="B171" s="406"/>
      <c r="C171" s="32"/>
      <c r="D171" s="15"/>
      <c r="E171" s="26"/>
      <c r="F171" s="193"/>
      <c r="G171" s="454"/>
    </row>
    <row r="172" ht="15.75" customHeight="1">
      <c r="A172" s="400">
        <f t="shared" si="3"/>
        <v>9</v>
      </c>
      <c r="B172" s="434"/>
      <c r="C172" s="435"/>
      <c r="D172" s="436"/>
      <c r="E172" s="437"/>
      <c r="F172" s="14"/>
      <c r="G172" s="454"/>
    </row>
    <row r="173" ht="15.75" customHeight="1">
      <c r="A173" s="400">
        <f t="shared" si="3"/>
        <v>10</v>
      </c>
      <c r="B173" s="406"/>
      <c r="C173" s="32"/>
      <c r="D173" s="15"/>
      <c r="E173" s="425"/>
      <c r="F173" s="193"/>
      <c r="G173" s="454"/>
    </row>
    <row r="174" ht="15.75" customHeight="1">
      <c r="A174" s="400">
        <f t="shared" si="3"/>
        <v>11</v>
      </c>
      <c r="B174" s="406"/>
      <c r="C174" s="32"/>
      <c r="D174" s="15"/>
      <c r="E174" s="425"/>
      <c r="F174" s="193"/>
      <c r="G174" s="454"/>
    </row>
    <row r="175" ht="15.75" customHeight="1">
      <c r="A175" s="400">
        <f t="shared" si="3"/>
        <v>12</v>
      </c>
      <c r="B175" s="406"/>
      <c r="C175" s="32"/>
      <c r="D175" s="15"/>
      <c r="E175" s="425"/>
      <c r="F175" s="193"/>
      <c r="G175" s="454"/>
    </row>
    <row r="176" ht="15.75" customHeight="1">
      <c r="A176" s="400">
        <f t="shared" si="3"/>
        <v>13</v>
      </c>
      <c r="B176" s="406"/>
      <c r="C176" s="32"/>
      <c r="D176" s="15"/>
      <c r="E176" s="425"/>
      <c r="F176" s="193"/>
      <c r="G176" s="454"/>
    </row>
    <row r="177" ht="15.75" customHeight="1">
      <c r="A177" s="400">
        <f t="shared" si="3"/>
        <v>14</v>
      </c>
      <c r="B177" s="406"/>
      <c r="C177" s="32"/>
      <c r="D177" s="15"/>
      <c r="E177" s="26"/>
      <c r="F177" s="193"/>
      <c r="G177" s="454"/>
    </row>
    <row r="178" ht="15.75" customHeight="1">
      <c r="A178" s="400">
        <f t="shared" si="3"/>
        <v>15</v>
      </c>
      <c r="B178" s="406"/>
      <c r="C178" s="32"/>
      <c r="D178" s="15"/>
      <c r="E178" s="425"/>
      <c r="F178" s="193"/>
      <c r="G178" s="454"/>
    </row>
    <row r="179" ht="15.75" customHeight="1">
      <c r="A179" s="400">
        <f t="shared" si="3"/>
        <v>16</v>
      </c>
      <c r="B179" s="406"/>
      <c r="C179" s="32"/>
      <c r="D179" s="15"/>
      <c r="E179" s="425"/>
      <c r="F179" s="193"/>
      <c r="G179" s="454"/>
    </row>
    <row r="180" ht="15.75" customHeight="1">
      <c r="A180" s="400">
        <f t="shared" si="3"/>
        <v>17</v>
      </c>
      <c r="B180" s="434"/>
      <c r="C180" s="435"/>
      <c r="D180" s="436"/>
      <c r="E180" s="26"/>
      <c r="F180" s="26"/>
      <c r="G180" s="455"/>
    </row>
    <row r="181" ht="15.75" customHeight="1">
      <c r="A181" s="400">
        <f t="shared" si="3"/>
        <v>18</v>
      </c>
      <c r="B181" s="406"/>
      <c r="C181" s="32"/>
      <c r="D181" s="15"/>
      <c r="E181" s="193"/>
      <c r="F181" s="193"/>
      <c r="G181" s="454"/>
    </row>
    <row r="182" ht="15.75" customHeight="1">
      <c r="A182" s="400">
        <f t="shared" si="3"/>
        <v>19</v>
      </c>
      <c r="B182" s="406"/>
      <c r="C182" s="32"/>
      <c r="D182" s="15"/>
      <c r="E182" s="193"/>
      <c r="F182" s="193"/>
      <c r="G182" s="454"/>
    </row>
    <row r="183" ht="15.75" customHeight="1">
      <c r="A183" s="400">
        <f t="shared" si="3"/>
        <v>20</v>
      </c>
      <c r="B183" s="406"/>
      <c r="C183" s="32"/>
      <c r="D183" s="15"/>
      <c r="E183" s="193"/>
      <c r="F183" s="193"/>
      <c r="G183" s="454"/>
    </row>
    <row r="184" ht="15.75" customHeight="1">
      <c r="A184" s="400">
        <f t="shared" si="3"/>
        <v>21</v>
      </c>
      <c r="B184" s="406"/>
      <c r="C184" s="32"/>
      <c r="D184" s="15"/>
      <c r="E184" s="193"/>
      <c r="F184" s="193"/>
      <c r="G184" s="454"/>
    </row>
    <row r="185" ht="15.75" customHeight="1">
      <c r="A185" s="400">
        <f t="shared" si="3"/>
        <v>22</v>
      </c>
      <c r="B185" s="406"/>
      <c r="C185" s="32"/>
      <c r="D185" s="15"/>
      <c r="E185" s="193"/>
      <c r="F185" s="193"/>
      <c r="G185" s="454"/>
    </row>
    <row r="186" ht="15.75" customHeight="1">
      <c r="A186" s="400">
        <f t="shared" si="3"/>
        <v>23</v>
      </c>
      <c r="B186" s="406"/>
      <c r="C186" s="32"/>
      <c r="D186" s="15"/>
      <c r="E186" s="193"/>
      <c r="F186" s="193"/>
      <c r="G186" s="454"/>
    </row>
    <row r="187" ht="15.75" customHeight="1">
      <c r="A187" s="400">
        <f t="shared" si="3"/>
        <v>24</v>
      </c>
      <c r="B187" s="406"/>
      <c r="C187" s="32"/>
      <c r="D187" s="15"/>
      <c r="E187" s="193"/>
      <c r="F187" s="193"/>
      <c r="G187" s="454"/>
    </row>
    <row r="188" ht="15.75" customHeight="1">
      <c r="A188" s="400">
        <f t="shared" si="3"/>
        <v>25</v>
      </c>
      <c r="B188" s="406"/>
      <c r="C188" s="32"/>
      <c r="D188" s="15"/>
      <c r="E188" s="193"/>
      <c r="F188" s="193"/>
      <c r="G188" s="454"/>
    </row>
    <row r="189" ht="15.75" customHeight="1">
      <c r="A189" s="400">
        <f t="shared" si="3"/>
        <v>26</v>
      </c>
      <c r="B189" s="406"/>
      <c r="C189" s="32"/>
      <c r="D189" s="15"/>
      <c r="E189" s="193"/>
      <c r="F189" s="193"/>
      <c r="G189" s="454"/>
    </row>
    <row r="190" ht="15.75" customHeight="1">
      <c r="A190" s="400">
        <f t="shared" si="3"/>
        <v>27</v>
      </c>
      <c r="B190" s="406"/>
      <c r="C190" s="32"/>
      <c r="D190" s="15"/>
      <c r="E190" s="193"/>
      <c r="F190" s="193"/>
      <c r="G190" s="454"/>
    </row>
    <row r="191" ht="15.75" customHeight="1">
      <c r="A191" s="400">
        <f t="shared" si="3"/>
        <v>28</v>
      </c>
      <c r="B191" s="406"/>
      <c r="C191" s="32"/>
      <c r="D191" s="15"/>
      <c r="E191" s="193"/>
      <c r="F191" s="193"/>
      <c r="G191" s="454"/>
    </row>
    <row r="192" ht="15.75" customHeight="1">
      <c r="A192" s="400">
        <f t="shared" si="3"/>
        <v>29</v>
      </c>
      <c r="B192" s="406"/>
      <c r="C192" s="32"/>
      <c r="D192" s="15"/>
      <c r="E192" s="193"/>
      <c r="F192" s="193"/>
      <c r="G192" s="454"/>
    </row>
    <row r="193" ht="15.75" customHeight="1">
      <c r="A193" s="400">
        <f t="shared" si="3"/>
        <v>30</v>
      </c>
      <c r="B193" s="406"/>
      <c r="C193" s="32"/>
      <c r="D193" s="15"/>
      <c r="E193" s="193"/>
      <c r="F193" s="193"/>
      <c r="G193" s="454"/>
    </row>
    <row r="194" ht="15.75" customHeight="1">
      <c r="A194" s="400">
        <f t="shared" si="3"/>
        <v>31</v>
      </c>
      <c r="B194" s="406"/>
      <c r="C194" s="32"/>
      <c r="D194" s="15"/>
      <c r="E194" s="193"/>
      <c r="F194" s="193"/>
      <c r="G194" s="454"/>
    </row>
    <row r="195" ht="15.75" customHeight="1">
      <c r="A195" s="14">
        <f t="shared" si="3"/>
        <v>32</v>
      </c>
      <c r="B195" s="406"/>
      <c r="C195" s="32"/>
      <c r="D195" s="15"/>
      <c r="E195" s="193"/>
      <c r="F195" s="193"/>
      <c r="G195" s="454"/>
    </row>
    <row r="196" ht="15.75" customHeight="1">
      <c r="A196" s="14">
        <f t="shared" si="3"/>
        <v>33</v>
      </c>
      <c r="B196" s="406"/>
      <c r="C196" s="32"/>
      <c r="D196" s="15"/>
      <c r="E196" s="193"/>
      <c r="F196" s="193"/>
      <c r="G196" s="454"/>
    </row>
    <row r="197" ht="15.75" customHeight="1">
      <c r="A197" s="14">
        <f t="shared" si="3"/>
        <v>34</v>
      </c>
      <c r="B197" s="406"/>
      <c r="C197" s="32"/>
      <c r="D197" s="15"/>
      <c r="E197" s="193"/>
      <c r="F197" s="193"/>
      <c r="G197" s="454"/>
    </row>
    <row r="198" ht="15.75" customHeight="1">
      <c r="A198" s="14">
        <f t="shared" si="3"/>
        <v>35</v>
      </c>
      <c r="B198" s="406"/>
      <c r="C198" s="32"/>
      <c r="D198" s="15"/>
      <c r="E198" s="193"/>
      <c r="F198" s="193"/>
      <c r="G198" s="454"/>
    </row>
    <row r="199" ht="15.75" customHeight="1">
      <c r="A199" s="14">
        <f t="shared" si="3"/>
        <v>36</v>
      </c>
      <c r="B199" s="406"/>
      <c r="C199" s="32"/>
      <c r="D199" s="15"/>
      <c r="E199" s="193"/>
      <c r="F199" s="193"/>
      <c r="G199" s="454"/>
    </row>
    <row r="200" ht="15.75" customHeight="1">
      <c r="A200" s="14">
        <f t="shared" si="3"/>
        <v>37</v>
      </c>
      <c r="B200" s="406"/>
      <c r="C200" s="32"/>
      <c r="D200" s="15"/>
      <c r="E200" s="193"/>
      <c r="F200" s="193"/>
      <c r="G200" s="454"/>
    </row>
    <row r="201" ht="15.75" customHeight="1">
      <c r="A201" s="14">
        <f t="shared" si="3"/>
        <v>38</v>
      </c>
      <c r="B201" s="406"/>
      <c r="C201" s="32"/>
      <c r="D201" s="15"/>
      <c r="E201" s="193"/>
      <c r="F201" s="193"/>
      <c r="G201" s="454"/>
    </row>
    <row r="202" ht="15.75" customHeight="1">
      <c r="A202" s="14">
        <f t="shared" si="3"/>
        <v>39</v>
      </c>
      <c r="B202" s="406"/>
      <c r="C202" s="32"/>
      <c r="D202" s="15"/>
      <c r="E202" s="193"/>
      <c r="F202" s="193"/>
      <c r="G202" s="454"/>
    </row>
    <row r="203" ht="15.75" customHeight="1">
      <c r="A203" s="14">
        <f t="shared" si="3"/>
        <v>40</v>
      </c>
      <c r="B203" s="406"/>
      <c r="C203" s="32"/>
      <c r="D203" s="15"/>
      <c r="E203" s="193"/>
      <c r="F203" s="193"/>
      <c r="G203" s="454"/>
    </row>
    <row r="204" ht="15.75" customHeight="1">
      <c r="A204" s="14">
        <f t="shared" si="3"/>
        <v>41</v>
      </c>
      <c r="B204" s="406"/>
      <c r="C204" s="32"/>
      <c r="D204" s="15"/>
      <c r="E204" s="193"/>
      <c r="F204" s="193"/>
      <c r="G204" s="454"/>
    </row>
    <row r="205" ht="15.75" customHeight="1">
      <c r="A205" s="14">
        <f t="shared" si="3"/>
        <v>42</v>
      </c>
      <c r="B205" s="406"/>
      <c r="C205" s="32"/>
      <c r="D205" s="15"/>
      <c r="E205" s="193"/>
      <c r="F205" s="193"/>
      <c r="G205" s="454"/>
    </row>
    <row r="206" ht="15.75" customHeight="1">
      <c r="A206" s="14">
        <f t="shared" si="3"/>
        <v>43</v>
      </c>
      <c r="B206" s="406"/>
      <c r="C206" s="32"/>
      <c r="D206" s="15"/>
      <c r="E206" s="193"/>
      <c r="F206" s="193"/>
      <c r="G206" s="454"/>
    </row>
    <row r="207" ht="15.75" customHeight="1">
      <c r="A207" s="14">
        <f t="shared" si="3"/>
        <v>44</v>
      </c>
      <c r="B207" s="406"/>
      <c r="C207" s="32"/>
      <c r="D207" s="15"/>
      <c r="E207" s="193"/>
      <c r="F207" s="193"/>
      <c r="G207" s="454"/>
    </row>
    <row r="208" ht="15.75" customHeight="1">
      <c r="A208" s="14">
        <f t="shared" si="3"/>
        <v>45</v>
      </c>
      <c r="B208" s="406"/>
      <c r="C208" s="32"/>
      <c r="D208" s="15"/>
      <c r="E208" s="193"/>
      <c r="F208" s="193"/>
      <c r="G208" s="454"/>
    </row>
    <row r="209" ht="15.75" customHeight="1">
      <c r="A209" s="14">
        <f t="shared" si="3"/>
        <v>46</v>
      </c>
      <c r="B209" s="406"/>
      <c r="C209" s="32"/>
      <c r="D209" s="15"/>
      <c r="E209" s="193"/>
      <c r="F209" s="193"/>
      <c r="G209" s="454"/>
    </row>
    <row r="210" ht="15.75" customHeight="1">
      <c r="A210" s="14">
        <f t="shared" si="3"/>
        <v>47</v>
      </c>
      <c r="B210" s="406"/>
      <c r="C210" s="32"/>
      <c r="D210" s="15"/>
      <c r="E210" s="193"/>
      <c r="F210" s="193"/>
      <c r="G210" s="454"/>
    </row>
    <row r="211" ht="15.75" customHeight="1">
      <c r="A211" s="14">
        <f t="shared" si="3"/>
        <v>48</v>
      </c>
      <c r="B211" s="406"/>
      <c r="C211" s="32"/>
      <c r="D211" s="15"/>
      <c r="E211" s="193"/>
      <c r="F211" s="193"/>
      <c r="G211" s="454"/>
    </row>
    <row r="212" ht="15.75" customHeight="1">
      <c r="A212" s="14">
        <f t="shared" si="3"/>
        <v>49</v>
      </c>
      <c r="B212" s="406"/>
      <c r="C212" s="32"/>
      <c r="D212" s="15"/>
      <c r="E212" s="193"/>
      <c r="F212" s="193"/>
      <c r="G212" s="454"/>
    </row>
    <row r="213" ht="15.75" customHeight="1">
      <c r="A213" s="14">
        <f t="shared" si="3"/>
        <v>50</v>
      </c>
      <c r="B213" s="406"/>
      <c r="C213" s="32"/>
      <c r="D213" s="15"/>
      <c r="E213" s="193"/>
      <c r="F213" s="193"/>
      <c r="G213" s="454"/>
    </row>
    <row r="214" ht="15.75" customHeight="1">
      <c r="A214" s="14">
        <f t="shared" si="3"/>
        <v>51</v>
      </c>
      <c r="B214" s="406"/>
      <c r="C214" s="32"/>
      <c r="D214" s="15"/>
      <c r="E214" s="193"/>
      <c r="F214" s="193"/>
      <c r="G214" s="454"/>
    </row>
    <row r="215" ht="15.75" customHeight="1">
      <c r="A215" s="14">
        <f t="shared" si="3"/>
        <v>52</v>
      </c>
      <c r="B215" s="406"/>
      <c r="C215" s="32"/>
      <c r="D215" s="15"/>
      <c r="E215" s="193"/>
      <c r="F215" s="193"/>
      <c r="G215" s="454"/>
    </row>
    <row r="216" ht="15.75" customHeight="1">
      <c r="A216" s="14">
        <f t="shared" si="3"/>
        <v>53</v>
      </c>
      <c r="B216" s="406"/>
      <c r="C216" s="32"/>
      <c r="D216" s="15"/>
      <c r="E216" s="193"/>
      <c r="F216" s="193"/>
      <c r="G216" s="454"/>
    </row>
    <row r="217" ht="15.75" customHeight="1">
      <c r="A217" s="14">
        <f t="shared" si="3"/>
        <v>54</v>
      </c>
      <c r="B217" s="406"/>
      <c r="C217" s="32"/>
      <c r="D217" s="15"/>
      <c r="E217" s="193"/>
      <c r="F217" s="193"/>
      <c r="G217" s="454"/>
    </row>
    <row r="218" ht="15.75" customHeight="1">
      <c r="A218" s="14">
        <f t="shared" si="3"/>
        <v>55</v>
      </c>
      <c r="B218" s="406"/>
      <c r="C218" s="32"/>
      <c r="D218" s="15"/>
      <c r="E218" s="193"/>
      <c r="F218" s="193"/>
      <c r="G218" s="454"/>
    </row>
    <row r="219" ht="15.75" customHeight="1">
      <c r="A219" s="14">
        <f t="shared" si="3"/>
        <v>56</v>
      </c>
      <c r="B219" s="406"/>
      <c r="C219" s="32"/>
      <c r="D219" s="15"/>
      <c r="E219" s="193"/>
      <c r="F219" s="193"/>
      <c r="G219" s="454"/>
    </row>
    <row r="220" ht="15.75" customHeight="1">
      <c r="A220" s="14">
        <f t="shared" si="3"/>
        <v>57</v>
      </c>
      <c r="B220" s="406"/>
      <c r="C220" s="32"/>
      <c r="D220" s="15"/>
      <c r="E220" s="193"/>
      <c r="F220" s="193"/>
      <c r="G220" s="454"/>
    </row>
    <row r="221" ht="15.75" customHeight="1">
      <c r="A221" s="14">
        <f t="shared" si="3"/>
        <v>58</v>
      </c>
      <c r="B221" s="406"/>
      <c r="C221" s="32"/>
      <c r="D221" s="15"/>
      <c r="E221" s="193"/>
      <c r="F221" s="193"/>
      <c r="G221" s="454"/>
    </row>
    <row r="222" ht="15.75" customHeight="1">
      <c r="A222" s="14">
        <f t="shared" si="3"/>
        <v>59</v>
      </c>
      <c r="B222" s="406"/>
      <c r="C222" s="32"/>
      <c r="D222" s="15"/>
      <c r="E222" s="193"/>
      <c r="F222" s="193"/>
      <c r="G222" s="454"/>
    </row>
    <row r="223" ht="15.75" customHeight="1">
      <c r="A223" s="14">
        <f t="shared" si="3"/>
        <v>60</v>
      </c>
      <c r="B223" s="406"/>
      <c r="C223" s="32"/>
      <c r="D223" s="15"/>
      <c r="E223" s="193"/>
      <c r="F223" s="193"/>
      <c r="G223" s="454"/>
    </row>
    <row r="224" ht="15.75" customHeight="1">
      <c r="A224" s="14">
        <f t="shared" si="3"/>
        <v>61</v>
      </c>
      <c r="B224" s="406"/>
      <c r="C224" s="32"/>
      <c r="D224" s="15"/>
      <c r="E224" s="193"/>
      <c r="F224" s="193"/>
      <c r="G224" s="454"/>
    </row>
    <row r="225" ht="15.75" customHeight="1">
      <c r="A225" s="14">
        <f t="shared" si="3"/>
        <v>62</v>
      </c>
      <c r="B225" s="406"/>
      <c r="C225" s="32"/>
      <c r="D225" s="15"/>
      <c r="E225" s="193"/>
      <c r="F225" s="193"/>
      <c r="G225" s="454"/>
    </row>
    <row r="226" ht="15.75" customHeight="1">
      <c r="A226" s="14">
        <f t="shared" si="3"/>
        <v>63</v>
      </c>
      <c r="B226" s="406"/>
      <c r="C226" s="32"/>
      <c r="D226" s="15"/>
      <c r="E226" s="193"/>
      <c r="F226" s="193"/>
      <c r="G226" s="454"/>
    </row>
    <row r="227" ht="15.75" customHeight="1">
      <c r="A227" s="14">
        <f t="shared" si="3"/>
        <v>64</v>
      </c>
      <c r="B227" s="406"/>
      <c r="C227" s="32"/>
      <c r="D227" s="15"/>
      <c r="E227" s="193"/>
      <c r="F227" s="193"/>
      <c r="G227" s="454"/>
    </row>
    <row r="228" ht="15.75" customHeight="1">
      <c r="A228" s="14">
        <f t="shared" si="3"/>
        <v>65</v>
      </c>
      <c r="B228" s="406"/>
      <c r="C228" s="32"/>
      <c r="D228" s="15"/>
      <c r="E228" s="193"/>
      <c r="F228" s="193"/>
      <c r="G228" s="454"/>
    </row>
    <row r="229" ht="15.75" customHeight="1">
      <c r="A229" s="14">
        <f t="shared" si="3"/>
        <v>66</v>
      </c>
      <c r="B229" s="406"/>
      <c r="C229" s="32"/>
      <c r="D229" s="15"/>
      <c r="E229" s="193"/>
      <c r="F229" s="193"/>
      <c r="G229" s="454"/>
    </row>
    <row r="230" ht="15.75" customHeight="1">
      <c r="A230" s="14">
        <f t="shared" si="3"/>
        <v>67</v>
      </c>
      <c r="B230" s="406"/>
      <c r="C230" s="32"/>
      <c r="D230" s="15"/>
      <c r="E230" s="193"/>
      <c r="F230" s="193"/>
      <c r="G230" s="454"/>
    </row>
    <row r="231" ht="15.75" customHeight="1">
      <c r="A231" s="14">
        <f t="shared" si="3"/>
        <v>68</v>
      </c>
      <c r="B231" s="406"/>
      <c r="C231" s="32"/>
      <c r="D231" s="15"/>
      <c r="E231" s="193"/>
      <c r="F231" s="193"/>
      <c r="G231" s="454"/>
    </row>
    <row r="232" ht="15.75" customHeight="1">
      <c r="A232" s="14">
        <f t="shared" si="3"/>
        <v>69</v>
      </c>
      <c r="B232" s="406"/>
      <c r="C232" s="32"/>
      <c r="D232" s="15"/>
      <c r="E232" s="193"/>
      <c r="F232" s="193"/>
      <c r="G232" s="454"/>
    </row>
    <row r="233" ht="15.75" customHeight="1">
      <c r="A233" s="14">
        <f t="shared" si="3"/>
        <v>70</v>
      </c>
      <c r="B233" s="406"/>
      <c r="C233" s="32"/>
      <c r="D233" s="15"/>
      <c r="E233" s="193"/>
      <c r="F233" s="193"/>
      <c r="G233" s="454"/>
    </row>
    <row r="234" ht="15.75" customHeight="1">
      <c r="A234" s="14">
        <f t="shared" si="3"/>
        <v>71</v>
      </c>
      <c r="B234" s="406"/>
      <c r="C234" s="32"/>
      <c r="D234" s="15"/>
      <c r="E234" s="193"/>
      <c r="F234" s="193"/>
      <c r="G234" s="454"/>
    </row>
    <row r="235" ht="15.75" customHeight="1">
      <c r="A235" s="14">
        <f t="shared" si="3"/>
        <v>72</v>
      </c>
      <c r="B235" s="406"/>
      <c r="C235" s="32"/>
      <c r="D235" s="15"/>
      <c r="E235" s="193"/>
      <c r="F235" s="193"/>
      <c r="G235" s="454"/>
    </row>
    <row r="236" ht="15.75" customHeight="1">
      <c r="A236" s="14">
        <f t="shared" si="3"/>
        <v>73</v>
      </c>
      <c r="B236" s="406"/>
      <c r="C236" s="32"/>
      <c r="D236" s="15"/>
      <c r="E236" s="193"/>
      <c r="F236" s="193"/>
      <c r="G236" s="454"/>
    </row>
    <row r="237" ht="15.75" customHeight="1">
      <c r="A237" s="14">
        <f t="shared" si="3"/>
        <v>74</v>
      </c>
      <c r="B237" s="406"/>
      <c r="C237" s="32"/>
      <c r="D237" s="15"/>
      <c r="E237" s="193"/>
      <c r="F237" s="193"/>
      <c r="G237" s="454"/>
    </row>
    <row r="238" ht="15.75" customHeight="1">
      <c r="A238" s="14">
        <f t="shared" si="3"/>
        <v>75</v>
      </c>
      <c r="B238" s="406"/>
      <c r="C238" s="32"/>
      <c r="D238" s="15"/>
      <c r="E238" s="193"/>
      <c r="F238" s="193"/>
      <c r="G238" s="454"/>
    </row>
    <row r="239" ht="15.75" customHeight="1">
      <c r="A239" s="14">
        <f t="shared" si="3"/>
        <v>76</v>
      </c>
      <c r="B239" s="406"/>
      <c r="C239" s="32"/>
      <c r="D239" s="15"/>
      <c r="E239" s="193"/>
      <c r="F239" s="193"/>
      <c r="G239" s="454"/>
    </row>
    <row r="240" ht="15.75" customHeight="1">
      <c r="A240" s="14">
        <f t="shared" si="3"/>
        <v>77</v>
      </c>
      <c r="B240" s="406"/>
      <c r="C240" s="32"/>
      <c r="D240" s="15"/>
      <c r="E240" s="193"/>
      <c r="F240" s="193"/>
      <c r="G240" s="454"/>
    </row>
    <row r="241" ht="15.75" customHeight="1">
      <c r="A241" s="14">
        <f t="shared" si="3"/>
        <v>78</v>
      </c>
      <c r="B241" s="406"/>
      <c r="C241" s="32"/>
      <c r="D241" s="15"/>
      <c r="E241" s="193"/>
      <c r="F241" s="193"/>
      <c r="G241" s="454"/>
    </row>
    <row r="242" ht="15.75" customHeight="1">
      <c r="A242" s="14">
        <f t="shared" si="3"/>
        <v>79</v>
      </c>
      <c r="B242" s="406"/>
      <c r="C242" s="32"/>
      <c r="D242" s="15"/>
      <c r="E242" s="193"/>
      <c r="F242" s="193"/>
      <c r="G242" s="454"/>
    </row>
    <row r="243" ht="15.75" customHeight="1">
      <c r="A243" s="14">
        <f t="shared" si="3"/>
        <v>80</v>
      </c>
      <c r="B243" s="406"/>
      <c r="C243" s="32"/>
      <c r="D243" s="15"/>
      <c r="E243" s="193"/>
      <c r="F243" s="193"/>
      <c r="G243" s="454"/>
    </row>
    <row r="244" ht="15.75" customHeight="1">
      <c r="A244" s="14">
        <f t="shared" si="3"/>
        <v>81</v>
      </c>
      <c r="B244" s="406"/>
      <c r="C244" s="32"/>
      <c r="D244" s="15"/>
      <c r="E244" s="193"/>
      <c r="F244" s="193"/>
      <c r="G244" s="454"/>
    </row>
    <row r="245" ht="15.75" customHeight="1">
      <c r="A245" s="14">
        <f t="shared" si="3"/>
        <v>82</v>
      </c>
      <c r="B245" s="406"/>
      <c r="C245" s="32"/>
      <c r="D245" s="15"/>
      <c r="E245" s="193"/>
      <c r="F245" s="193"/>
      <c r="G245" s="454"/>
    </row>
    <row r="246" ht="15.75" customHeight="1">
      <c r="A246" s="14">
        <f t="shared" si="3"/>
        <v>83</v>
      </c>
      <c r="B246" s="406"/>
      <c r="C246" s="32"/>
      <c r="D246" s="15"/>
      <c r="E246" s="193"/>
      <c r="F246" s="193"/>
      <c r="G246" s="454"/>
    </row>
    <row r="247" ht="15.75" customHeight="1">
      <c r="A247" s="14">
        <f t="shared" si="3"/>
        <v>84</v>
      </c>
      <c r="B247" s="406"/>
      <c r="C247" s="32"/>
      <c r="D247" s="15"/>
      <c r="E247" s="193"/>
      <c r="F247" s="193"/>
      <c r="G247" s="454"/>
    </row>
    <row r="248" ht="15.75" customHeight="1">
      <c r="A248" s="14">
        <f t="shared" si="3"/>
        <v>85</v>
      </c>
      <c r="B248" s="406"/>
      <c r="C248" s="32"/>
      <c r="D248" s="15"/>
      <c r="E248" s="193"/>
      <c r="F248" s="193"/>
      <c r="G248" s="454"/>
    </row>
    <row r="249" ht="15.75" customHeight="1">
      <c r="A249" s="14">
        <f t="shared" si="3"/>
        <v>86</v>
      </c>
      <c r="B249" s="406"/>
      <c r="C249" s="32"/>
      <c r="D249" s="15"/>
      <c r="E249" s="193"/>
      <c r="F249" s="193"/>
      <c r="G249" s="454"/>
    </row>
    <row r="250" ht="15.75" customHeight="1">
      <c r="A250" s="14">
        <f t="shared" si="3"/>
        <v>87</v>
      </c>
      <c r="B250" s="406"/>
      <c r="C250" s="32"/>
      <c r="D250" s="15"/>
      <c r="E250" s="193"/>
      <c r="F250" s="193"/>
      <c r="G250" s="454"/>
    </row>
    <row r="251" ht="15.75" customHeight="1">
      <c r="A251" s="14"/>
      <c r="B251" s="406"/>
      <c r="C251" s="53"/>
      <c r="D251" s="15"/>
      <c r="E251" s="14"/>
      <c r="F251" s="14"/>
      <c r="G251" s="454"/>
    </row>
    <row r="252" ht="15.75" customHeight="1">
      <c r="A252" s="21"/>
      <c r="B252" s="406"/>
      <c r="C252" s="71"/>
      <c r="D252" s="15"/>
      <c r="E252" s="32"/>
      <c r="F252" s="32"/>
      <c r="G252" s="456"/>
    </row>
    <row r="253" ht="15.75" customHeight="1">
      <c r="A253" s="21"/>
      <c r="B253" s="406"/>
      <c r="C253" s="71"/>
      <c r="D253" s="15"/>
      <c r="E253" s="32"/>
      <c r="F253" s="32"/>
      <c r="G253" s="456"/>
    </row>
    <row r="254" ht="15.75" customHeight="1">
      <c r="A254" s="21"/>
      <c r="B254" s="406"/>
      <c r="C254" s="71"/>
      <c r="D254" s="15"/>
      <c r="E254" s="32"/>
      <c r="F254" s="32"/>
      <c r="G254" s="456"/>
    </row>
    <row r="255" ht="15.75" customHeight="1">
      <c r="A255" s="21"/>
      <c r="B255" s="406"/>
      <c r="C255" s="71"/>
      <c r="D255" s="15"/>
      <c r="E255" s="32"/>
      <c r="F255" s="32"/>
      <c r="G255" s="456"/>
    </row>
    <row r="256" ht="15.75" customHeight="1">
      <c r="A256" s="21"/>
      <c r="B256" s="406"/>
      <c r="C256" s="71"/>
      <c r="D256" s="15"/>
      <c r="E256" s="32"/>
      <c r="F256" s="32"/>
      <c r="G256" s="456"/>
    </row>
    <row r="257" ht="15.75" customHeight="1">
      <c r="A257" s="21"/>
      <c r="B257" s="406"/>
      <c r="C257" s="71"/>
      <c r="D257" s="15"/>
      <c r="E257" s="32"/>
      <c r="F257" s="32"/>
      <c r="G257" s="456"/>
    </row>
    <row r="258" ht="15.75" customHeight="1">
      <c r="A258" s="21"/>
      <c r="B258" s="406"/>
      <c r="C258" s="71"/>
      <c r="D258" s="15"/>
      <c r="E258" s="32"/>
      <c r="F258" s="32"/>
      <c r="G258" s="456"/>
    </row>
    <row r="259" ht="15.75" customHeight="1">
      <c r="A259" s="21"/>
      <c r="B259" s="406"/>
      <c r="C259" s="71"/>
      <c r="D259" s="15"/>
      <c r="E259" s="32"/>
      <c r="F259" s="32"/>
      <c r="G259" s="456"/>
    </row>
    <row r="260" ht="15.75" customHeight="1">
      <c r="A260" s="21"/>
      <c r="B260" s="406"/>
      <c r="C260" s="71"/>
      <c r="D260" s="15"/>
      <c r="E260" s="32"/>
      <c r="F260" s="32"/>
      <c r="G260" s="456"/>
    </row>
    <row r="261" ht="15.75" customHeight="1">
      <c r="A261" s="21"/>
      <c r="B261" s="406"/>
      <c r="C261" s="71"/>
      <c r="D261" s="15"/>
      <c r="E261" s="32"/>
      <c r="F261" s="32"/>
      <c r="G261" s="456"/>
    </row>
    <row r="262" ht="15.75" customHeight="1">
      <c r="A262" s="21"/>
      <c r="B262" s="406"/>
      <c r="C262" s="71"/>
      <c r="D262" s="15"/>
      <c r="E262" s="32"/>
      <c r="F262" s="32"/>
      <c r="G262" s="456"/>
    </row>
    <row r="263" ht="15.75" customHeight="1">
      <c r="A263" s="21"/>
      <c r="B263" s="406"/>
      <c r="C263" s="71"/>
      <c r="D263" s="15"/>
      <c r="E263" s="32"/>
      <c r="F263" s="32"/>
      <c r="G263" s="456"/>
    </row>
    <row r="264" ht="15.75" customHeight="1">
      <c r="A264" s="21"/>
      <c r="B264" s="406"/>
      <c r="C264" s="71"/>
      <c r="D264" s="15"/>
      <c r="E264" s="32"/>
      <c r="F264" s="32"/>
      <c r="G264" s="456"/>
    </row>
    <row r="265" ht="15.75" customHeight="1">
      <c r="A265" s="21"/>
      <c r="B265" s="406"/>
      <c r="C265" s="71"/>
      <c r="D265" s="15"/>
      <c r="E265" s="32"/>
      <c r="F265" s="32"/>
      <c r="G265" s="456"/>
    </row>
    <row r="266" ht="15.75" customHeight="1">
      <c r="A266" s="21"/>
      <c r="B266" s="406"/>
      <c r="C266" s="71"/>
      <c r="D266" s="15"/>
      <c r="E266" s="32"/>
      <c r="F266" s="32"/>
      <c r="G266" s="456"/>
    </row>
    <row r="267" ht="15.75" customHeight="1">
      <c r="A267" s="21"/>
      <c r="B267" s="406"/>
      <c r="C267" s="71"/>
      <c r="D267" s="15"/>
      <c r="E267" s="32"/>
      <c r="F267" s="32"/>
      <c r="G267" s="456"/>
    </row>
    <row r="268" ht="15.75" customHeight="1">
      <c r="A268" s="21"/>
      <c r="B268" s="406"/>
      <c r="C268" s="71"/>
      <c r="D268" s="15"/>
      <c r="E268" s="32"/>
      <c r="F268" s="32"/>
      <c r="G268" s="456"/>
    </row>
    <row r="269" ht="15.75" customHeight="1">
      <c r="A269" s="21"/>
      <c r="B269" s="406"/>
      <c r="C269" s="71"/>
      <c r="D269" s="15"/>
      <c r="E269" s="32"/>
      <c r="F269" s="32"/>
      <c r="G269" s="456"/>
    </row>
    <row r="270" ht="15.75" customHeight="1">
      <c r="A270" s="21"/>
      <c r="B270" s="406"/>
      <c r="C270" s="71"/>
      <c r="D270" s="15"/>
      <c r="E270" s="32"/>
      <c r="F270" s="32"/>
      <c r="G270" s="456"/>
    </row>
    <row r="271" ht="15.75" customHeight="1">
      <c r="A271" s="21"/>
      <c r="B271" s="406"/>
      <c r="C271" s="71"/>
      <c r="D271" s="15"/>
      <c r="E271" s="32"/>
      <c r="F271" s="32"/>
      <c r="G271" s="456"/>
    </row>
    <row r="272" ht="15.75" customHeight="1">
      <c r="A272" s="21"/>
      <c r="B272" s="406"/>
      <c r="C272" s="71"/>
      <c r="D272" s="15"/>
      <c r="E272" s="32"/>
      <c r="F272" s="32"/>
      <c r="G272" s="456"/>
    </row>
    <row r="273" ht="15.75" customHeight="1">
      <c r="A273" s="21"/>
      <c r="B273" s="406"/>
      <c r="C273" s="71"/>
      <c r="D273" s="15"/>
      <c r="E273" s="32"/>
      <c r="F273" s="32"/>
      <c r="G273" s="456"/>
    </row>
    <row r="274" ht="15.75" customHeight="1">
      <c r="A274" s="21"/>
      <c r="B274" s="406"/>
      <c r="C274" s="71"/>
      <c r="D274" s="15"/>
      <c r="E274" s="32"/>
      <c r="F274" s="32"/>
      <c r="G274" s="456"/>
    </row>
    <row r="275" ht="15.75" customHeight="1">
      <c r="A275" s="21"/>
      <c r="B275" s="406"/>
      <c r="C275" s="71"/>
      <c r="D275" s="15"/>
      <c r="E275" s="32"/>
      <c r="F275" s="32"/>
      <c r="G275" s="456"/>
    </row>
    <row r="276" ht="15.75" customHeight="1">
      <c r="A276" s="21"/>
      <c r="B276" s="406"/>
      <c r="C276" s="71"/>
      <c r="D276" s="15"/>
      <c r="E276" s="32"/>
      <c r="F276" s="32"/>
      <c r="G276" s="456"/>
    </row>
    <row r="277" ht="15.75" customHeight="1">
      <c r="A277" s="21"/>
      <c r="B277" s="406"/>
      <c r="C277" s="71"/>
      <c r="D277" s="15"/>
      <c r="E277" s="32"/>
      <c r="F277" s="32"/>
      <c r="G277" s="456"/>
    </row>
    <row r="278" ht="15.75" customHeight="1">
      <c r="A278" s="21"/>
      <c r="B278" s="406"/>
      <c r="C278" s="71"/>
      <c r="D278" s="15"/>
      <c r="E278" s="32"/>
      <c r="F278" s="32"/>
      <c r="G278" s="456"/>
    </row>
    <row r="279" ht="15.75" customHeight="1">
      <c r="A279" s="21"/>
      <c r="B279" s="406"/>
      <c r="C279" s="71"/>
      <c r="D279" s="15"/>
      <c r="E279" s="32"/>
      <c r="F279" s="32"/>
      <c r="G279" s="456"/>
    </row>
    <row r="280" ht="15.75" customHeight="1">
      <c r="A280" s="21"/>
      <c r="B280" s="406"/>
      <c r="C280" s="71"/>
      <c r="D280" s="15"/>
      <c r="E280" s="32"/>
      <c r="F280" s="32"/>
      <c r="G280" s="456"/>
    </row>
    <row r="281" ht="15.75" customHeight="1">
      <c r="A281" s="21"/>
      <c r="B281" s="406"/>
      <c r="C281" s="71"/>
      <c r="D281" s="15"/>
      <c r="E281" s="32"/>
      <c r="F281" s="32"/>
      <c r="G281" s="456"/>
    </row>
    <row r="282" ht="15.75" customHeight="1">
      <c r="A282" s="21"/>
      <c r="B282" s="406"/>
      <c r="C282" s="71"/>
      <c r="D282" s="15"/>
      <c r="E282" s="32"/>
      <c r="F282" s="32"/>
      <c r="G282" s="456"/>
    </row>
    <row r="283" ht="15.75" customHeight="1">
      <c r="A283" s="21"/>
      <c r="B283" s="406"/>
      <c r="C283" s="71"/>
      <c r="D283" s="15"/>
      <c r="E283" s="32"/>
      <c r="F283" s="32"/>
      <c r="G283" s="456"/>
    </row>
    <row r="284" ht="15.75" customHeight="1">
      <c r="A284" s="21"/>
      <c r="B284" s="406"/>
      <c r="C284" s="71"/>
      <c r="D284" s="15"/>
      <c r="E284" s="32"/>
      <c r="F284" s="32"/>
      <c r="G284" s="456"/>
    </row>
    <row r="285" ht="15.75" customHeight="1">
      <c r="A285" s="21"/>
      <c r="B285" s="406"/>
      <c r="C285" s="71"/>
      <c r="D285" s="15"/>
      <c r="E285" s="32"/>
      <c r="F285" s="32"/>
      <c r="G285" s="456"/>
    </row>
    <row r="286" ht="15.75" customHeight="1">
      <c r="A286" s="21"/>
      <c r="B286" s="406"/>
      <c r="C286" s="71"/>
      <c r="D286" s="15"/>
      <c r="E286" s="32"/>
      <c r="F286" s="32"/>
      <c r="G286" s="456"/>
    </row>
    <row r="287" ht="15.75" customHeight="1">
      <c r="A287" s="21"/>
      <c r="B287" s="406"/>
      <c r="C287" s="71"/>
      <c r="D287" s="15"/>
      <c r="E287" s="32"/>
      <c r="F287" s="32"/>
      <c r="G287" s="456"/>
    </row>
    <row r="288" ht="15.75" customHeight="1">
      <c r="A288" s="21"/>
      <c r="B288" s="406"/>
      <c r="C288" s="71"/>
      <c r="D288" s="15"/>
      <c r="E288" s="32"/>
      <c r="F288" s="32"/>
      <c r="G288" s="456"/>
    </row>
    <row r="289" ht="15.75" customHeight="1">
      <c r="A289" s="21"/>
      <c r="B289" s="406"/>
      <c r="C289" s="71"/>
      <c r="D289" s="15"/>
      <c r="E289" s="32"/>
      <c r="F289" s="32"/>
      <c r="G289" s="456"/>
    </row>
    <row r="290" ht="15.75" customHeight="1">
      <c r="A290" s="21"/>
      <c r="B290" s="406"/>
      <c r="C290" s="71"/>
      <c r="D290" s="15"/>
      <c r="E290" s="32"/>
      <c r="F290" s="32"/>
      <c r="G290" s="456"/>
    </row>
    <row r="291" ht="15.75" customHeight="1">
      <c r="A291" s="21"/>
      <c r="B291" s="406"/>
      <c r="C291" s="71"/>
      <c r="D291" s="15"/>
      <c r="E291" s="32"/>
      <c r="F291" s="32"/>
      <c r="G291" s="456"/>
    </row>
    <row r="292" ht="15.75" customHeight="1">
      <c r="A292" s="21"/>
      <c r="B292" s="406"/>
      <c r="C292" s="71"/>
      <c r="D292" s="15"/>
      <c r="E292" s="32"/>
      <c r="F292" s="32"/>
      <c r="G292" s="456"/>
    </row>
    <row r="293" ht="15.75" customHeight="1">
      <c r="A293" s="21"/>
      <c r="B293" s="406"/>
      <c r="C293" s="71"/>
      <c r="D293" s="15"/>
      <c r="E293" s="32"/>
      <c r="F293" s="32"/>
      <c r="G293" s="456"/>
    </row>
    <row r="294" ht="15.75" customHeight="1">
      <c r="A294" s="21"/>
      <c r="B294" s="406"/>
      <c r="C294" s="71"/>
      <c r="D294" s="15"/>
      <c r="E294" s="32"/>
      <c r="F294" s="32"/>
      <c r="G294" s="456"/>
    </row>
    <row r="295" ht="15.75" customHeight="1">
      <c r="A295" s="21"/>
      <c r="B295" s="406"/>
      <c r="C295" s="71"/>
      <c r="D295" s="15"/>
      <c r="E295" s="32"/>
      <c r="F295" s="32"/>
      <c r="G295" s="456"/>
    </row>
    <row r="296" ht="15.75" customHeight="1">
      <c r="A296" s="21"/>
      <c r="B296" s="406"/>
      <c r="C296" s="71"/>
      <c r="D296" s="15"/>
      <c r="E296" s="32"/>
      <c r="F296" s="32"/>
      <c r="G296" s="456"/>
    </row>
    <row r="297" ht="15.75" customHeight="1">
      <c r="A297" s="21"/>
      <c r="B297" s="406"/>
      <c r="C297" s="71"/>
      <c r="D297" s="15"/>
      <c r="E297" s="32"/>
      <c r="F297" s="32"/>
      <c r="G297" s="456"/>
    </row>
    <row r="298" ht="15.75" customHeight="1">
      <c r="A298" s="21"/>
      <c r="B298" s="406"/>
      <c r="C298" s="71"/>
      <c r="D298" s="15"/>
      <c r="E298" s="32"/>
      <c r="F298" s="32"/>
      <c r="G298" s="456"/>
    </row>
    <row r="299" ht="15.75" customHeight="1">
      <c r="A299" s="21"/>
      <c r="B299" s="406"/>
      <c r="C299" s="71"/>
      <c r="D299" s="15"/>
      <c r="E299" s="32"/>
      <c r="F299" s="32"/>
      <c r="G299" s="456"/>
    </row>
    <row r="300" ht="15.75" customHeight="1">
      <c r="A300" s="21"/>
      <c r="B300" s="406"/>
      <c r="C300" s="71"/>
      <c r="D300" s="15"/>
      <c r="E300" s="32"/>
      <c r="F300" s="32"/>
      <c r="G300" s="456"/>
    </row>
    <row r="301" ht="15.75" customHeight="1">
      <c r="A301" s="21"/>
      <c r="B301" s="406"/>
      <c r="C301" s="71"/>
      <c r="D301" s="15"/>
      <c r="E301" s="32"/>
      <c r="F301" s="32"/>
      <c r="G301" s="456"/>
    </row>
    <row r="302" ht="15.75" customHeight="1">
      <c r="A302" s="21"/>
      <c r="B302" s="406"/>
      <c r="C302" s="71"/>
      <c r="D302" s="15"/>
      <c r="E302" s="32"/>
      <c r="F302" s="32"/>
      <c r="G302" s="456"/>
    </row>
    <row r="303" ht="15.75" customHeight="1">
      <c r="A303" s="21"/>
      <c r="B303" s="406"/>
      <c r="C303" s="71"/>
      <c r="D303" s="15"/>
      <c r="E303" s="32"/>
      <c r="F303" s="32"/>
      <c r="G303" s="456"/>
    </row>
    <row r="304" ht="15.75" customHeight="1">
      <c r="A304" s="21"/>
      <c r="B304" s="406"/>
      <c r="C304" s="71"/>
      <c r="D304" s="15"/>
      <c r="E304" s="32"/>
      <c r="F304" s="32"/>
      <c r="G304" s="456"/>
    </row>
    <row r="305" ht="15.75" customHeight="1">
      <c r="A305" s="21"/>
      <c r="B305" s="406"/>
      <c r="C305" s="71"/>
      <c r="D305" s="15"/>
      <c r="E305" s="32"/>
      <c r="F305" s="32"/>
      <c r="G305" s="456"/>
    </row>
    <row r="306" ht="15.75" customHeight="1">
      <c r="A306" s="21"/>
      <c r="B306" s="406"/>
      <c r="C306" s="71"/>
      <c r="D306" s="15"/>
      <c r="E306" s="32"/>
      <c r="F306" s="32"/>
      <c r="G306" s="456"/>
    </row>
    <row r="307" ht="15.75" customHeight="1">
      <c r="A307" s="21"/>
      <c r="B307" s="406"/>
      <c r="C307" s="71"/>
      <c r="D307" s="15"/>
      <c r="E307" s="32"/>
      <c r="F307" s="32"/>
      <c r="G307" s="456"/>
    </row>
    <row r="308" ht="15.75" customHeight="1">
      <c r="A308" s="21"/>
      <c r="B308" s="406"/>
      <c r="C308" s="71"/>
      <c r="D308" s="15"/>
      <c r="E308" s="32"/>
      <c r="F308" s="32"/>
      <c r="G308" s="456"/>
    </row>
    <row r="309" ht="15.75" customHeight="1">
      <c r="A309" s="21"/>
      <c r="B309" s="406"/>
      <c r="C309" s="71"/>
      <c r="D309" s="15"/>
      <c r="E309" s="32"/>
      <c r="F309" s="32"/>
      <c r="G309" s="456"/>
    </row>
    <row r="310" ht="15.75" customHeight="1">
      <c r="A310" s="21"/>
      <c r="B310" s="406"/>
      <c r="C310" s="71"/>
      <c r="D310" s="15"/>
      <c r="E310" s="32"/>
      <c r="F310" s="32"/>
      <c r="G310" s="456"/>
    </row>
    <row r="311" ht="15.75" customHeight="1">
      <c r="A311" s="21"/>
      <c r="B311" s="406"/>
      <c r="C311" s="71"/>
      <c r="D311" s="15"/>
      <c r="E311" s="32"/>
      <c r="F311" s="32"/>
      <c r="G311" s="456"/>
    </row>
    <row r="312" ht="15.75" customHeight="1">
      <c r="A312" s="21"/>
      <c r="B312" s="406"/>
      <c r="C312" s="71"/>
      <c r="D312" s="15"/>
      <c r="E312" s="32"/>
      <c r="F312" s="32"/>
      <c r="G312" s="456"/>
    </row>
    <row r="313" ht="15.75" customHeight="1">
      <c r="A313" s="21"/>
      <c r="B313" s="406"/>
      <c r="C313" s="71"/>
      <c r="D313" s="15"/>
      <c r="E313" s="32"/>
      <c r="F313" s="32"/>
      <c r="G313" s="456"/>
    </row>
    <row r="314" ht="15.75" customHeight="1">
      <c r="A314" s="21"/>
      <c r="B314" s="406"/>
      <c r="C314" s="71"/>
      <c r="D314" s="15"/>
      <c r="E314" s="32"/>
      <c r="F314" s="32"/>
      <c r="G314" s="456"/>
    </row>
    <row r="315" ht="15.75" customHeight="1">
      <c r="A315" s="21"/>
      <c r="B315" s="406"/>
      <c r="C315" s="71"/>
      <c r="D315" s="15"/>
      <c r="E315" s="32"/>
      <c r="F315" s="32"/>
      <c r="G315" s="456"/>
    </row>
    <row r="316" ht="15.75" customHeight="1">
      <c r="A316" s="21"/>
      <c r="B316" s="406"/>
      <c r="C316" s="71"/>
      <c r="D316" s="15"/>
      <c r="E316" s="32"/>
      <c r="F316" s="32"/>
      <c r="G316" s="456"/>
    </row>
    <row r="317" ht="15.75" customHeight="1">
      <c r="A317" s="21"/>
      <c r="B317" s="406"/>
      <c r="C317" s="71"/>
      <c r="D317" s="15"/>
      <c r="E317" s="32"/>
      <c r="F317" s="32"/>
      <c r="G317" s="456"/>
    </row>
    <row r="318" ht="15.75" customHeight="1">
      <c r="A318" s="21"/>
      <c r="B318" s="406"/>
      <c r="C318" s="71"/>
      <c r="D318" s="15"/>
      <c r="E318" s="32"/>
      <c r="F318" s="32"/>
      <c r="G318" s="456"/>
    </row>
    <row r="319" ht="15.75" customHeight="1">
      <c r="A319" s="21"/>
      <c r="B319" s="406"/>
      <c r="C319" s="71"/>
      <c r="D319" s="15"/>
      <c r="E319" s="32"/>
      <c r="F319" s="32"/>
      <c r="G319" s="456"/>
    </row>
    <row r="320" ht="15.75" customHeight="1">
      <c r="A320" s="21"/>
      <c r="B320" s="406"/>
      <c r="C320" s="71"/>
      <c r="D320" s="15"/>
      <c r="E320" s="32"/>
      <c r="F320" s="32"/>
      <c r="G320" s="456"/>
    </row>
    <row r="321" ht="15.75" customHeight="1">
      <c r="A321" s="21"/>
      <c r="B321" s="406"/>
      <c r="C321" s="71"/>
      <c r="D321" s="15"/>
      <c r="E321" s="32"/>
      <c r="F321" s="32"/>
      <c r="G321" s="456"/>
    </row>
    <row r="322" ht="15.75" customHeight="1">
      <c r="A322" s="21"/>
      <c r="B322" s="406"/>
      <c r="C322" s="71"/>
      <c r="D322" s="15"/>
      <c r="E322" s="32"/>
      <c r="F322" s="32"/>
      <c r="G322" s="456"/>
    </row>
    <row r="323" ht="15.75" customHeight="1">
      <c r="A323" s="21"/>
      <c r="B323" s="406"/>
      <c r="C323" s="71"/>
      <c r="D323" s="15"/>
      <c r="E323" s="32"/>
      <c r="F323" s="32"/>
      <c r="G323" s="456"/>
    </row>
    <row r="324" ht="15.75" customHeight="1">
      <c r="A324" s="21"/>
      <c r="B324" s="406"/>
      <c r="C324" s="71"/>
      <c r="D324" s="15"/>
      <c r="E324" s="32"/>
      <c r="F324" s="32"/>
      <c r="G324" s="456"/>
    </row>
    <row r="325" ht="15.75" customHeight="1">
      <c r="A325" s="21"/>
      <c r="B325" s="406"/>
      <c r="C325" s="71"/>
      <c r="D325" s="15"/>
      <c r="E325" s="32"/>
      <c r="F325" s="32"/>
      <c r="G325" s="456"/>
    </row>
    <row r="326" ht="15.75" customHeight="1">
      <c r="A326" s="21"/>
      <c r="B326" s="406"/>
      <c r="C326" s="71"/>
      <c r="D326" s="15"/>
      <c r="E326" s="32"/>
      <c r="F326" s="32"/>
      <c r="G326" s="456"/>
    </row>
    <row r="327" ht="15.75" customHeight="1">
      <c r="A327" s="21"/>
      <c r="B327" s="406"/>
      <c r="C327" s="71"/>
      <c r="D327" s="15"/>
      <c r="E327" s="32"/>
      <c r="F327" s="32"/>
      <c r="G327" s="456"/>
    </row>
    <row r="328" ht="15.75" customHeight="1">
      <c r="A328" s="21"/>
      <c r="B328" s="406"/>
      <c r="C328" s="71"/>
      <c r="D328" s="15"/>
      <c r="E328" s="32"/>
      <c r="F328" s="32"/>
      <c r="G328" s="456"/>
    </row>
    <row r="329" ht="15.75" customHeight="1">
      <c r="A329" s="21"/>
      <c r="B329" s="406"/>
      <c r="C329" s="71"/>
      <c r="D329" s="15"/>
      <c r="E329" s="32"/>
      <c r="F329" s="32"/>
      <c r="G329" s="456"/>
    </row>
    <row r="330" ht="15.75" customHeight="1">
      <c r="A330" s="21"/>
      <c r="B330" s="406"/>
      <c r="C330" s="71"/>
      <c r="D330" s="15"/>
      <c r="E330" s="32"/>
      <c r="F330" s="32"/>
      <c r="G330" s="456"/>
    </row>
    <row r="331" ht="15.75" customHeight="1">
      <c r="A331" s="21"/>
      <c r="B331" s="406"/>
      <c r="C331" s="71"/>
      <c r="D331" s="15"/>
      <c r="E331" s="32"/>
      <c r="F331" s="32"/>
      <c r="G331" s="456"/>
    </row>
    <row r="332" ht="15.75" customHeight="1">
      <c r="A332" s="21"/>
      <c r="B332" s="406"/>
      <c r="C332" s="71"/>
      <c r="D332" s="15"/>
      <c r="E332" s="32"/>
      <c r="F332" s="32"/>
      <c r="G332" s="456"/>
    </row>
    <row r="333" ht="15.75" customHeight="1">
      <c r="A333" s="21"/>
      <c r="B333" s="406"/>
      <c r="C333" s="71"/>
      <c r="D333" s="15"/>
      <c r="E333" s="32"/>
      <c r="F333" s="32"/>
      <c r="G333" s="456"/>
    </row>
    <row r="334" ht="15.75" customHeight="1">
      <c r="A334" s="21"/>
      <c r="B334" s="406"/>
      <c r="C334" s="71"/>
      <c r="D334" s="15"/>
      <c r="E334" s="32"/>
      <c r="F334" s="32"/>
      <c r="G334" s="456"/>
    </row>
    <row r="335" ht="15.75" customHeight="1">
      <c r="A335" s="21"/>
      <c r="B335" s="406"/>
      <c r="C335" s="71"/>
      <c r="D335" s="15"/>
      <c r="E335" s="32"/>
      <c r="F335" s="32"/>
      <c r="G335" s="456"/>
    </row>
    <row r="336" ht="15.75" customHeight="1">
      <c r="A336" s="21"/>
      <c r="B336" s="406"/>
      <c r="C336" s="71"/>
      <c r="D336" s="15"/>
      <c r="E336" s="32"/>
      <c r="F336" s="32"/>
      <c r="G336" s="456"/>
    </row>
    <row r="337" ht="15.75" customHeight="1">
      <c r="A337" s="21"/>
      <c r="B337" s="406"/>
      <c r="C337" s="71"/>
      <c r="D337" s="15"/>
      <c r="E337" s="32"/>
      <c r="F337" s="32"/>
      <c r="G337" s="456"/>
    </row>
    <row r="338" ht="15.75" customHeight="1">
      <c r="A338" s="21"/>
      <c r="B338" s="406"/>
      <c r="C338" s="71"/>
      <c r="D338" s="15"/>
      <c r="E338" s="32"/>
      <c r="F338" s="32"/>
      <c r="G338" s="456"/>
    </row>
    <row r="339" ht="15.75" customHeight="1">
      <c r="A339" s="21"/>
      <c r="B339" s="406"/>
      <c r="C339" s="71"/>
      <c r="D339" s="15"/>
      <c r="E339" s="32"/>
      <c r="F339" s="32"/>
      <c r="G339" s="456"/>
    </row>
    <row r="340" ht="15.75" customHeight="1">
      <c r="A340" s="21"/>
      <c r="B340" s="406"/>
      <c r="C340" s="71"/>
      <c r="D340" s="15"/>
      <c r="E340" s="32"/>
      <c r="F340" s="32"/>
      <c r="G340" s="456"/>
    </row>
    <row r="341" ht="15.75" customHeight="1">
      <c r="A341" s="21"/>
      <c r="B341" s="406"/>
      <c r="C341" s="71"/>
      <c r="D341" s="15"/>
      <c r="E341" s="32"/>
      <c r="F341" s="32"/>
      <c r="G341" s="456"/>
    </row>
    <row r="342" ht="15.75" customHeight="1">
      <c r="A342" s="21"/>
      <c r="B342" s="406"/>
      <c r="C342" s="71"/>
      <c r="D342" s="15"/>
      <c r="E342" s="32"/>
      <c r="F342" s="32"/>
      <c r="G342" s="456"/>
    </row>
    <row r="343" ht="15.75" customHeight="1">
      <c r="A343" s="21"/>
      <c r="B343" s="406"/>
      <c r="C343" s="71"/>
      <c r="D343" s="15"/>
      <c r="E343" s="32"/>
      <c r="F343" s="32"/>
      <c r="G343" s="456"/>
    </row>
    <row r="344" ht="15.75" customHeight="1">
      <c r="A344" s="21"/>
      <c r="B344" s="406"/>
      <c r="C344" s="71"/>
      <c r="D344" s="15"/>
      <c r="E344" s="32"/>
      <c r="F344" s="32"/>
      <c r="G344" s="456"/>
    </row>
    <row r="345" ht="15.75" customHeight="1">
      <c r="A345" s="21"/>
      <c r="B345" s="406"/>
      <c r="C345" s="71"/>
      <c r="D345" s="15"/>
      <c r="E345" s="32"/>
      <c r="F345" s="32"/>
      <c r="G345" s="456"/>
    </row>
    <row r="346" ht="15.75" customHeight="1">
      <c r="A346" s="21"/>
      <c r="B346" s="406"/>
      <c r="C346" s="71"/>
      <c r="D346" s="15"/>
      <c r="E346" s="32"/>
      <c r="F346" s="32"/>
      <c r="G346" s="456"/>
    </row>
    <row r="347" ht="15.75" customHeight="1">
      <c r="A347" s="21"/>
      <c r="B347" s="406"/>
      <c r="C347" s="71"/>
      <c r="D347" s="15"/>
      <c r="E347" s="32"/>
      <c r="F347" s="32"/>
      <c r="G347" s="456"/>
    </row>
    <row r="348" ht="15.75" customHeight="1">
      <c r="A348" s="21"/>
      <c r="B348" s="406"/>
      <c r="C348" s="71"/>
      <c r="D348" s="15"/>
      <c r="E348" s="32"/>
      <c r="F348" s="32"/>
      <c r="G348" s="456"/>
    </row>
    <row r="349" ht="15.75" customHeight="1">
      <c r="A349" s="21"/>
      <c r="B349" s="406"/>
      <c r="C349" s="71"/>
      <c r="D349" s="15"/>
      <c r="E349" s="32"/>
      <c r="F349" s="32"/>
      <c r="G349" s="456"/>
    </row>
    <row r="350" ht="15.75" customHeight="1">
      <c r="A350" s="21"/>
      <c r="B350" s="406"/>
      <c r="C350" s="71"/>
      <c r="D350" s="15"/>
      <c r="E350" s="32"/>
      <c r="F350" s="32"/>
      <c r="G350" s="456"/>
    </row>
    <row r="351" ht="15.75" customHeight="1">
      <c r="A351" s="21"/>
      <c r="B351" s="406"/>
      <c r="C351" s="71"/>
      <c r="D351" s="15"/>
      <c r="E351" s="32"/>
      <c r="F351" s="32"/>
      <c r="G351" s="456"/>
    </row>
    <row r="352" ht="15.75" customHeight="1">
      <c r="A352" s="21"/>
      <c r="B352" s="406"/>
      <c r="C352" s="71"/>
      <c r="D352" s="15"/>
      <c r="E352" s="32"/>
      <c r="F352" s="32"/>
      <c r="G352" s="456"/>
    </row>
    <row r="353" ht="15.75" customHeight="1">
      <c r="A353" s="21"/>
      <c r="B353" s="406"/>
      <c r="C353" s="71"/>
      <c r="D353" s="15"/>
      <c r="E353" s="32"/>
      <c r="F353" s="32"/>
      <c r="G353" s="456"/>
    </row>
    <row r="354" ht="15.75" customHeight="1">
      <c r="A354" s="21"/>
      <c r="B354" s="406"/>
      <c r="C354" s="71"/>
      <c r="D354" s="15"/>
      <c r="E354" s="32"/>
      <c r="F354" s="32"/>
      <c r="G354" s="456"/>
    </row>
    <row r="355" ht="15.75" customHeight="1">
      <c r="A355" s="21"/>
      <c r="B355" s="406"/>
      <c r="C355" s="71"/>
      <c r="D355" s="15"/>
      <c r="E355" s="32"/>
      <c r="F355" s="32"/>
      <c r="G355" s="456"/>
    </row>
    <row r="356" ht="15.75" customHeight="1">
      <c r="A356" s="21"/>
      <c r="B356" s="406"/>
      <c r="C356" s="71"/>
      <c r="D356" s="15"/>
      <c r="E356" s="32"/>
      <c r="F356" s="32"/>
      <c r="G356" s="456"/>
    </row>
    <row r="357" ht="15.75" customHeight="1">
      <c r="A357" s="21"/>
      <c r="B357" s="406"/>
      <c r="C357" s="71"/>
      <c r="D357" s="15"/>
      <c r="E357" s="32"/>
      <c r="F357" s="32"/>
      <c r="G357" s="456"/>
    </row>
    <row r="358" ht="15.75" customHeight="1">
      <c r="A358" s="21"/>
      <c r="B358" s="406"/>
      <c r="C358" s="71"/>
      <c r="D358" s="15"/>
      <c r="E358" s="32"/>
      <c r="F358" s="32"/>
      <c r="G358" s="456"/>
    </row>
    <row r="359" ht="15.75" customHeight="1">
      <c r="A359" s="21"/>
      <c r="B359" s="406"/>
      <c r="C359" s="71"/>
      <c r="D359" s="15"/>
      <c r="E359" s="32"/>
      <c r="F359" s="32"/>
      <c r="G359" s="456"/>
    </row>
    <row r="360" ht="15.75" customHeight="1">
      <c r="A360" s="21"/>
      <c r="B360" s="406"/>
      <c r="C360" s="71"/>
      <c r="D360" s="15"/>
      <c r="E360" s="32"/>
      <c r="F360" s="32"/>
      <c r="G360" s="456"/>
    </row>
    <row r="361" ht="15.75" customHeight="1">
      <c r="A361" s="21"/>
      <c r="B361" s="406"/>
      <c r="C361" s="71"/>
      <c r="D361" s="15"/>
      <c r="E361" s="32"/>
      <c r="F361" s="32"/>
      <c r="G361" s="456"/>
    </row>
    <row r="362" ht="15.75" customHeight="1">
      <c r="A362" s="21"/>
      <c r="B362" s="406"/>
      <c r="C362" s="71"/>
      <c r="D362" s="15"/>
      <c r="E362" s="32"/>
      <c r="F362" s="32"/>
      <c r="G362" s="456"/>
    </row>
    <row r="363" ht="15.75" customHeight="1">
      <c r="A363" s="21"/>
      <c r="B363" s="406"/>
      <c r="C363" s="71"/>
      <c r="D363" s="15"/>
      <c r="E363" s="32"/>
      <c r="F363" s="32"/>
      <c r="G363" s="456"/>
    </row>
    <row r="364" ht="15.75" customHeight="1">
      <c r="A364" s="21"/>
      <c r="B364" s="406"/>
      <c r="C364" s="71"/>
      <c r="D364" s="15"/>
      <c r="E364" s="32"/>
      <c r="F364" s="32"/>
      <c r="G364" s="456"/>
    </row>
    <row r="365" ht="15.75" customHeight="1">
      <c r="A365" s="21"/>
      <c r="B365" s="406"/>
      <c r="C365" s="71"/>
      <c r="D365" s="15"/>
      <c r="E365" s="32"/>
      <c r="F365" s="32"/>
      <c r="G365" s="456"/>
    </row>
    <row r="366" ht="15.75" customHeight="1">
      <c r="A366" s="21"/>
      <c r="B366" s="406"/>
      <c r="C366" s="71"/>
      <c r="D366" s="15"/>
      <c r="E366" s="32"/>
      <c r="F366" s="32"/>
      <c r="G366" s="456"/>
    </row>
    <row r="367" ht="15.75" customHeight="1">
      <c r="A367" s="21"/>
      <c r="B367" s="406"/>
      <c r="C367" s="71"/>
      <c r="D367" s="15"/>
      <c r="E367" s="32"/>
      <c r="F367" s="32"/>
      <c r="G367" s="456"/>
    </row>
    <row r="368" ht="15.75" customHeight="1">
      <c r="A368" s="21"/>
      <c r="B368" s="406"/>
      <c r="C368" s="71"/>
      <c r="D368" s="15"/>
      <c r="E368" s="32"/>
      <c r="F368" s="32"/>
      <c r="G368" s="456"/>
    </row>
    <row r="369" ht="15.75" customHeight="1">
      <c r="A369" s="21"/>
      <c r="B369" s="406"/>
      <c r="C369" s="71"/>
      <c r="D369" s="15"/>
      <c r="E369" s="32"/>
      <c r="F369" s="32"/>
      <c r="G369" s="456"/>
    </row>
    <row r="370" ht="15.75" customHeight="1">
      <c r="A370" s="21"/>
      <c r="B370" s="406"/>
      <c r="C370" s="71"/>
      <c r="D370" s="15"/>
      <c r="E370" s="32"/>
      <c r="F370" s="32"/>
      <c r="G370" s="456"/>
    </row>
    <row r="371" ht="15.75" customHeight="1">
      <c r="A371" s="21"/>
      <c r="B371" s="406"/>
      <c r="C371" s="71"/>
      <c r="D371" s="15"/>
      <c r="E371" s="32"/>
      <c r="F371" s="32"/>
      <c r="G371" s="456"/>
    </row>
    <row r="372" ht="15.75" customHeight="1">
      <c r="A372" s="21"/>
      <c r="B372" s="406"/>
      <c r="C372" s="71"/>
      <c r="D372" s="15"/>
      <c r="E372" s="32"/>
      <c r="F372" s="32"/>
      <c r="G372" s="456"/>
    </row>
    <row r="373" ht="15.75" customHeight="1">
      <c r="A373" s="21"/>
      <c r="B373" s="406"/>
      <c r="C373" s="71"/>
      <c r="D373" s="15"/>
      <c r="E373" s="32"/>
      <c r="F373" s="32"/>
      <c r="G373" s="456"/>
    </row>
    <row r="374" ht="15.75" customHeight="1">
      <c r="A374" s="21"/>
      <c r="B374" s="406"/>
      <c r="C374" s="71"/>
      <c r="D374" s="15"/>
      <c r="E374" s="32"/>
      <c r="F374" s="32"/>
      <c r="G374" s="456"/>
    </row>
    <row r="375" ht="15.75" customHeight="1">
      <c r="A375" s="21"/>
      <c r="B375" s="406"/>
      <c r="C375" s="71"/>
      <c r="D375" s="15"/>
      <c r="E375" s="32"/>
      <c r="F375" s="32"/>
      <c r="G375" s="456"/>
    </row>
    <row r="376" ht="15.75" customHeight="1">
      <c r="A376" s="21"/>
      <c r="B376" s="406"/>
      <c r="C376" s="71"/>
      <c r="D376" s="15"/>
      <c r="E376" s="32"/>
      <c r="F376" s="32"/>
      <c r="G376" s="456"/>
    </row>
    <row r="377" ht="15.75" customHeight="1">
      <c r="A377" s="21"/>
      <c r="B377" s="406"/>
      <c r="C377" s="71"/>
      <c r="D377" s="15"/>
      <c r="E377" s="32"/>
      <c r="F377" s="32"/>
      <c r="G377" s="456"/>
    </row>
    <row r="378" ht="15.75" customHeight="1">
      <c r="A378" s="21"/>
      <c r="B378" s="406"/>
      <c r="C378" s="71"/>
      <c r="D378" s="15"/>
      <c r="E378" s="32"/>
      <c r="F378" s="32"/>
      <c r="G378" s="456"/>
    </row>
    <row r="379" ht="15.75" customHeight="1">
      <c r="A379" s="21"/>
      <c r="B379" s="406"/>
      <c r="C379" s="71"/>
      <c r="D379" s="15"/>
      <c r="E379" s="32"/>
      <c r="F379" s="32"/>
      <c r="G379" s="456"/>
    </row>
    <row r="380" ht="15.75" customHeight="1">
      <c r="A380" s="21"/>
      <c r="B380" s="406"/>
      <c r="C380" s="71"/>
      <c r="D380" s="15"/>
      <c r="E380" s="32"/>
      <c r="F380" s="32"/>
      <c r="G380" s="456"/>
    </row>
    <row r="381" ht="15.75" customHeight="1">
      <c r="A381" s="21"/>
      <c r="B381" s="406"/>
      <c r="C381" s="71"/>
      <c r="D381" s="15"/>
      <c r="E381" s="32"/>
      <c r="F381" s="32"/>
      <c r="G381" s="456"/>
    </row>
    <row r="382" ht="15.75" customHeight="1">
      <c r="A382" s="21"/>
      <c r="B382" s="406"/>
      <c r="C382" s="71"/>
      <c r="D382" s="15"/>
      <c r="E382" s="32"/>
      <c r="F382" s="32"/>
      <c r="G382" s="456"/>
    </row>
    <row r="383" ht="15.75" customHeight="1">
      <c r="A383" s="21"/>
      <c r="B383" s="406"/>
      <c r="C383" s="71"/>
      <c r="D383" s="15"/>
      <c r="E383" s="32"/>
      <c r="F383" s="32"/>
      <c r="G383" s="456"/>
    </row>
    <row r="384" ht="15.75" customHeight="1">
      <c r="A384" s="21"/>
      <c r="B384" s="406"/>
      <c r="C384" s="71"/>
      <c r="D384" s="15"/>
      <c r="E384" s="32"/>
      <c r="F384" s="32"/>
      <c r="G384" s="456"/>
    </row>
    <row r="385" ht="15.75" customHeight="1">
      <c r="A385" s="21"/>
      <c r="B385" s="406"/>
      <c r="C385" s="71"/>
      <c r="D385" s="15"/>
      <c r="E385" s="32"/>
      <c r="F385" s="32"/>
      <c r="G385" s="456"/>
    </row>
    <row r="386" ht="15.75" customHeight="1">
      <c r="A386" s="21"/>
      <c r="B386" s="406"/>
      <c r="C386" s="71"/>
      <c r="D386" s="15"/>
      <c r="E386" s="32"/>
      <c r="F386" s="32"/>
      <c r="G386" s="456"/>
    </row>
    <row r="387" ht="15.75" customHeight="1">
      <c r="A387" s="21"/>
      <c r="B387" s="406"/>
      <c r="C387" s="71"/>
      <c r="D387" s="15"/>
      <c r="E387" s="32"/>
      <c r="F387" s="32"/>
      <c r="G387" s="456"/>
    </row>
    <row r="388" ht="15.75" customHeight="1">
      <c r="A388" s="21"/>
      <c r="B388" s="406"/>
      <c r="C388" s="71"/>
      <c r="D388" s="15"/>
      <c r="E388" s="32"/>
      <c r="F388" s="32"/>
      <c r="G388" s="456"/>
    </row>
    <row r="389" ht="15.75" customHeight="1">
      <c r="A389" s="21"/>
      <c r="B389" s="406"/>
      <c r="C389" s="71"/>
      <c r="D389" s="15"/>
      <c r="E389" s="32"/>
      <c r="F389" s="32"/>
      <c r="G389" s="456"/>
    </row>
    <row r="390" ht="15.75" customHeight="1">
      <c r="A390" s="21"/>
      <c r="B390" s="406"/>
      <c r="C390" s="71"/>
      <c r="D390" s="15"/>
      <c r="E390" s="32"/>
      <c r="F390" s="32"/>
      <c r="G390" s="456"/>
    </row>
    <row r="391" ht="15.75" customHeight="1">
      <c r="A391" s="21"/>
      <c r="B391" s="406"/>
      <c r="C391" s="71"/>
      <c r="D391" s="15"/>
      <c r="E391" s="32"/>
      <c r="F391" s="32"/>
      <c r="G391" s="456"/>
    </row>
    <row r="392" ht="15.75" customHeight="1">
      <c r="A392" s="21"/>
      <c r="B392" s="406"/>
      <c r="C392" s="71"/>
      <c r="D392" s="15"/>
      <c r="E392" s="32"/>
      <c r="F392" s="32"/>
      <c r="G392" s="456"/>
    </row>
    <row r="393" ht="15.75" customHeight="1">
      <c r="A393" s="21"/>
      <c r="B393" s="406"/>
      <c r="C393" s="71"/>
      <c r="D393" s="15"/>
      <c r="E393" s="32"/>
      <c r="F393" s="32"/>
      <c r="G393" s="456"/>
    </row>
    <row r="394" ht="15.75" customHeight="1">
      <c r="A394" s="21"/>
      <c r="B394" s="406"/>
      <c r="C394" s="71"/>
      <c r="D394" s="15"/>
      <c r="E394" s="32"/>
      <c r="F394" s="32"/>
      <c r="G394" s="456"/>
    </row>
    <row r="395" ht="15.75" customHeight="1">
      <c r="A395" s="21"/>
      <c r="B395" s="406"/>
      <c r="C395" s="71"/>
      <c r="D395" s="15"/>
      <c r="E395" s="32"/>
      <c r="F395" s="32"/>
      <c r="G395" s="456"/>
    </row>
    <row r="396" ht="15.75" customHeight="1">
      <c r="A396" s="21"/>
      <c r="B396" s="406"/>
      <c r="C396" s="71"/>
      <c r="D396" s="15"/>
      <c r="E396" s="32"/>
      <c r="F396" s="32"/>
      <c r="G396" s="456"/>
    </row>
    <row r="397" ht="15.75" customHeight="1">
      <c r="A397" s="21"/>
      <c r="B397" s="406"/>
      <c r="C397" s="71"/>
      <c r="D397" s="15"/>
      <c r="E397" s="32"/>
      <c r="F397" s="32"/>
      <c r="G397" s="456"/>
    </row>
    <row r="398" ht="15.75" customHeight="1">
      <c r="A398" s="21"/>
      <c r="B398" s="406"/>
      <c r="C398" s="71"/>
      <c r="D398" s="15"/>
      <c r="E398" s="32"/>
      <c r="F398" s="32"/>
      <c r="G398" s="456"/>
    </row>
    <row r="399" ht="15.75" customHeight="1">
      <c r="A399" s="21"/>
      <c r="B399" s="406"/>
      <c r="C399" s="71"/>
      <c r="D399" s="15"/>
      <c r="E399" s="32"/>
      <c r="F399" s="32"/>
      <c r="G399" s="456"/>
    </row>
    <row r="400" ht="15.75" customHeight="1">
      <c r="A400" s="21"/>
      <c r="B400" s="406"/>
      <c r="C400" s="71"/>
      <c r="D400" s="15"/>
      <c r="E400" s="32"/>
      <c r="F400" s="32"/>
      <c r="G400" s="456"/>
    </row>
    <row r="401" ht="15.75" customHeight="1">
      <c r="A401" s="21"/>
      <c r="B401" s="406"/>
      <c r="C401" s="71"/>
      <c r="D401" s="15"/>
      <c r="E401" s="32"/>
      <c r="F401" s="32"/>
      <c r="G401" s="456"/>
    </row>
    <row r="402" ht="15.75" customHeight="1">
      <c r="A402" s="21"/>
      <c r="B402" s="406"/>
      <c r="C402" s="71"/>
      <c r="D402" s="15"/>
      <c r="E402" s="32"/>
      <c r="F402" s="32"/>
      <c r="G402" s="456"/>
    </row>
    <row r="403" ht="15.75" customHeight="1">
      <c r="A403" s="21"/>
      <c r="B403" s="406"/>
      <c r="C403" s="71"/>
      <c r="D403" s="15"/>
      <c r="E403" s="32"/>
      <c r="F403" s="32"/>
      <c r="G403" s="456"/>
    </row>
    <row r="404" ht="15.75" customHeight="1">
      <c r="A404" s="21"/>
      <c r="B404" s="406"/>
      <c r="C404" s="71"/>
      <c r="D404" s="15"/>
      <c r="E404" s="32"/>
      <c r="F404" s="32"/>
      <c r="G404" s="456"/>
    </row>
    <row r="405" ht="15.75" customHeight="1">
      <c r="A405" s="21"/>
      <c r="B405" s="406"/>
      <c r="C405" s="71"/>
      <c r="D405" s="15"/>
      <c r="E405" s="32"/>
      <c r="F405" s="32"/>
      <c r="G405" s="456"/>
    </row>
    <row r="406" ht="15.75" customHeight="1">
      <c r="A406" s="21"/>
      <c r="B406" s="406"/>
      <c r="C406" s="71"/>
      <c r="D406" s="15"/>
      <c r="E406" s="32"/>
      <c r="F406" s="32"/>
      <c r="G406" s="456"/>
    </row>
    <row r="407" ht="15.75" customHeight="1">
      <c r="A407" s="21"/>
      <c r="B407" s="406"/>
      <c r="C407" s="71"/>
      <c r="D407" s="15"/>
      <c r="E407" s="32"/>
      <c r="F407" s="32"/>
      <c r="G407" s="456"/>
    </row>
    <row r="408" ht="15.75" customHeight="1">
      <c r="A408" s="21"/>
      <c r="B408" s="406"/>
      <c r="C408" s="71"/>
      <c r="D408" s="15"/>
      <c r="E408" s="32"/>
      <c r="F408" s="32"/>
      <c r="G408" s="456"/>
    </row>
    <row r="409" ht="15.75" customHeight="1">
      <c r="A409" s="21"/>
      <c r="B409" s="406"/>
      <c r="C409" s="71"/>
      <c r="D409" s="15"/>
      <c r="E409" s="32"/>
      <c r="F409" s="32"/>
      <c r="G409" s="456"/>
    </row>
    <row r="410" ht="15.75" customHeight="1">
      <c r="A410" s="21"/>
      <c r="B410" s="406"/>
      <c r="C410" s="71"/>
      <c r="D410" s="15"/>
      <c r="E410" s="32"/>
      <c r="F410" s="32"/>
      <c r="G410" s="456"/>
    </row>
    <row r="411" ht="15.75" customHeight="1">
      <c r="A411" s="21"/>
      <c r="B411" s="406"/>
      <c r="C411" s="71"/>
      <c r="D411" s="15"/>
      <c r="E411" s="32"/>
      <c r="F411" s="32"/>
      <c r="G411" s="456"/>
    </row>
    <row r="412" ht="15.75" customHeight="1">
      <c r="A412" s="21"/>
      <c r="B412" s="406"/>
      <c r="C412" s="71"/>
      <c r="D412" s="15"/>
      <c r="E412" s="32"/>
      <c r="F412" s="32"/>
      <c r="G412" s="456"/>
    </row>
    <row r="413" ht="15.75" customHeight="1">
      <c r="A413" s="21"/>
      <c r="B413" s="406"/>
      <c r="C413" s="71"/>
      <c r="D413" s="15"/>
      <c r="E413" s="32"/>
      <c r="F413" s="32"/>
      <c r="G413" s="456"/>
    </row>
    <row r="414" ht="15.75" customHeight="1">
      <c r="A414" s="21"/>
      <c r="B414" s="406"/>
      <c r="C414" s="71"/>
      <c r="D414" s="15"/>
      <c r="E414" s="32"/>
      <c r="F414" s="32"/>
      <c r="G414" s="456"/>
    </row>
    <row r="415" ht="15.75" customHeight="1">
      <c r="A415" s="21"/>
      <c r="B415" s="406"/>
      <c r="C415" s="71"/>
      <c r="D415" s="15"/>
      <c r="E415" s="32"/>
      <c r="F415" s="32"/>
      <c r="G415" s="456"/>
    </row>
    <row r="416" ht="15.75" customHeight="1">
      <c r="A416" s="21"/>
      <c r="B416" s="406"/>
      <c r="C416" s="71"/>
      <c r="D416" s="15"/>
      <c r="E416" s="32"/>
      <c r="F416" s="32"/>
      <c r="G416" s="456"/>
    </row>
    <row r="417" ht="15.75" customHeight="1">
      <c r="A417" s="21"/>
      <c r="B417" s="406"/>
      <c r="C417" s="71"/>
      <c r="D417" s="15"/>
      <c r="E417" s="32"/>
      <c r="F417" s="32"/>
      <c r="G417" s="456"/>
    </row>
    <row r="418" ht="15.75" customHeight="1">
      <c r="A418" s="21"/>
      <c r="B418" s="406"/>
      <c r="C418" s="71"/>
      <c r="D418" s="15"/>
      <c r="E418" s="32"/>
      <c r="F418" s="32"/>
      <c r="G418" s="456"/>
    </row>
    <row r="419" ht="15.75" customHeight="1">
      <c r="A419" s="21"/>
      <c r="B419" s="406"/>
      <c r="C419" s="71"/>
      <c r="D419" s="15"/>
      <c r="E419" s="32"/>
      <c r="F419" s="32"/>
      <c r="G419" s="456"/>
    </row>
    <row r="420" ht="15.75" customHeight="1">
      <c r="A420" s="21"/>
      <c r="B420" s="406"/>
      <c r="C420" s="71"/>
      <c r="D420" s="15"/>
      <c r="E420" s="32"/>
      <c r="F420" s="32"/>
      <c r="G420" s="456"/>
    </row>
    <row r="421" ht="15.75" customHeight="1">
      <c r="A421" s="21"/>
      <c r="B421" s="406"/>
      <c r="C421" s="71"/>
      <c r="D421" s="15"/>
      <c r="E421" s="32"/>
      <c r="F421" s="32"/>
      <c r="G421" s="456"/>
    </row>
    <row r="422" ht="15.75" customHeight="1">
      <c r="A422" s="21"/>
      <c r="B422" s="406"/>
      <c r="C422" s="71"/>
      <c r="D422" s="15"/>
      <c r="E422" s="32"/>
      <c r="F422" s="32"/>
      <c r="G422" s="456"/>
    </row>
    <row r="423" ht="15.75" customHeight="1">
      <c r="A423" s="21"/>
      <c r="B423" s="406"/>
      <c r="C423" s="71"/>
      <c r="D423" s="15"/>
      <c r="E423" s="32"/>
      <c r="F423" s="32"/>
      <c r="G423" s="456"/>
    </row>
    <row r="424" ht="15.75" customHeight="1">
      <c r="A424" s="21"/>
      <c r="B424" s="406"/>
      <c r="C424" s="71"/>
      <c r="D424" s="15"/>
      <c r="E424" s="32"/>
      <c r="F424" s="32"/>
      <c r="G424" s="456"/>
    </row>
    <row r="425" ht="15.75" customHeight="1">
      <c r="A425" s="21"/>
      <c r="B425" s="406"/>
      <c r="C425" s="71"/>
      <c r="D425" s="15"/>
      <c r="E425" s="32"/>
      <c r="F425" s="32"/>
      <c r="G425" s="456"/>
    </row>
    <row r="426" ht="15.75" customHeight="1">
      <c r="A426" s="21"/>
      <c r="B426" s="406"/>
      <c r="C426" s="71"/>
      <c r="D426" s="15"/>
      <c r="E426" s="32"/>
      <c r="F426" s="32"/>
      <c r="G426" s="456"/>
    </row>
    <row r="427" ht="15.75" customHeight="1">
      <c r="A427" s="21"/>
      <c r="B427" s="406"/>
      <c r="C427" s="71"/>
      <c r="D427" s="15"/>
      <c r="E427" s="32"/>
      <c r="F427" s="32"/>
      <c r="G427" s="456"/>
    </row>
    <row r="428" ht="15.75" customHeight="1">
      <c r="A428" s="21"/>
      <c r="B428" s="406"/>
      <c r="C428" s="71"/>
      <c r="D428" s="15"/>
      <c r="E428" s="32"/>
      <c r="F428" s="32"/>
      <c r="G428" s="456"/>
    </row>
    <row r="429" ht="15.75" customHeight="1">
      <c r="A429" s="21"/>
      <c r="B429" s="406"/>
      <c r="C429" s="71"/>
      <c r="D429" s="15"/>
      <c r="E429" s="32"/>
      <c r="F429" s="32"/>
      <c r="G429" s="456"/>
    </row>
    <row r="430" ht="15.75" customHeight="1">
      <c r="A430" s="21"/>
      <c r="B430" s="406"/>
      <c r="C430" s="71"/>
      <c r="D430" s="15"/>
      <c r="E430" s="32"/>
      <c r="F430" s="32"/>
      <c r="G430" s="456"/>
    </row>
    <row r="431" ht="15.75" customHeight="1">
      <c r="A431" s="21"/>
      <c r="B431" s="406"/>
      <c r="C431" s="71"/>
      <c r="D431" s="15"/>
      <c r="E431" s="32"/>
      <c r="F431" s="32"/>
      <c r="G431" s="456"/>
    </row>
    <row r="432" ht="15.75" customHeight="1">
      <c r="A432" s="21"/>
      <c r="B432" s="406"/>
      <c r="C432" s="71"/>
      <c r="D432" s="15"/>
      <c r="E432" s="32"/>
      <c r="F432" s="32"/>
      <c r="G432" s="456"/>
    </row>
    <row r="433" ht="15.75" customHeight="1">
      <c r="A433" s="21"/>
      <c r="B433" s="406"/>
      <c r="C433" s="71"/>
      <c r="D433" s="15"/>
      <c r="E433" s="32"/>
      <c r="F433" s="32"/>
      <c r="G433" s="456"/>
    </row>
    <row r="434" ht="15.75" customHeight="1">
      <c r="A434" s="21"/>
      <c r="B434" s="406"/>
      <c r="C434" s="71"/>
      <c r="D434" s="15"/>
      <c r="E434" s="32"/>
      <c r="F434" s="32"/>
      <c r="G434" s="456"/>
    </row>
    <row r="435" ht="15.75" customHeight="1">
      <c r="A435" s="21"/>
      <c r="B435" s="406"/>
      <c r="C435" s="71"/>
      <c r="D435" s="15"/>
      <c r="E435" s="32"/>
      <c r="F435" s="32"/>
      <c r="G435" s="456"/>
    </row>
    <row r="436" ht="15.75" customHeight="1">
      <c r="A436" s="21"/>
      <c r="B436" s="406"/>
      <c r="C436" s="71"/>
      <c r="D436" s="15"/>
      <c r="E436" s="32"/>
      <c r="F436" s="32"/>
      <c r="G436" s="456"/>
    </row>
    <row r="437" ht="15.75" customHeight="1">
      <c r="A437" s="21"/>
      <c r="B437" s="406"/>
      <c r="C437" s="71"/>
      <c r="D437" s="15"/>
      <c r="E437" s="32"/>
      <c r="F437" s="32"/>
      <c r="G437" s="456"/>
    </row>
    <row r="438" ht="15.75" customHeight="1">
      <c r="A438" s="21"/>
      <c r="B438" s="406"/>
      <c r="C438" s="71"/>
      <c r="D438" s="15"/>
      <c r="E438" s="32"/>
      <c r="F438" s="32"/>
      <c r="G438" s="456"/>
    </row>
    <row r="439" ht="15.75" customHeight="1">
      <c r="A439" s="21"/>
      <c r="B439" s="406"/>
      <c r="C439" s="71"/>
      <c r="D439" s="15"/>
      <c r="E439" s="32"/>
      <c r="F439" s="32"/>
      <c r="G439" s="456"/>
    </row>
    <row r="440" ht="15.75" customHeight="1">
      <c r="A440" s="21"/>
      <c r="B440" s="406"/>
      <c r="C440" s="71"/>
      <c r="D440" s="15"/>
      <c r="E440" s="32"/>
      <c r="F440" s="32"/>
      <c r="G440" s="456"/>
    </row>
    <row r="441" ht="15.75" customHeight="1">
      <c r="A441" s="21"/>
      <c r="B441" s="406"/>
      <c r="C441" s="71"/>
      <c r="D441" s="15"/>
      <c r="E441" s="32"/>
      <c r="F441" s="32"/>
      <c r="G441" s="456"/>
    </row>
    <row r="442" ht="15.75" customHeight="1">
      <c r="A442" s="21"/>
      <c r="B442" s="406"/>
      <c r="C442" s="71"/>
      <c r="D442" s="15"/>
      <c r="E442" s="32"/>
      <c r="F442" s="32"/>
      <c r="G442" s="456"/>
    </row>
    <row r="443" ht="15.75" customHeight="1">
      <c r="A443" s="21"/>
      <c r="B443" s="406"/>
      <c r="C443" s="71"/>
      <c r="D443" s="15"/>
      <c r="E443" s="32"/>
      <c r="F443" s="32"/>
      <c r="G443" s="456"/>
    </row>
    <row r="444" ht="15.75" customHeight="1">
      <c r="A444" s="21"/>
      <c r="B444" s="406"/>
      <c r="C444" s="71"/>
      <c r="D444" s="15"/>
      <c r="E444" s="32"/>
      <c r="F444" s="32"/>
      <c r="G444" s="456"/>
    </row>
    <row r="445" ht="15.75" customHeight="1">
      <c r="A445" s="21"/>
      <c r="B445" s="406"/>
      <c r="C445" s="71"/>
      <c r="D445" s="15"/>
      <c r="E445" s="32"/>
      <c r="F445" s="32"/>
      <c r="G445" s="456"/>
    </row>
    <row r="446" ht="15.75" customHeight="1">
      <c r="A446" s="21"/>
      <c r="B446" s="406"/>
      <c r="C446" s="71"/>
      <c r="D446" s="15"/>
      <c r="E446" s="32"/>
      <c r="F446" s="32"/>
      <c r="G446" s="456"/>
    </row>
    <row r="447" ht="15.75" customHeight="1">
      <c r="A447" s="21"/>
      <c r="B447" s="406"/>
      <c r="C447" s="71"/>
      <c r="D447" s="15"/>
      <c r="E447" s="32"/>
      <c r="F447" s="32"/>
      <c r="G447" s="456"/>
    </row>
    <row r="448" ht="15.75" customHeight="1">
      <c r="A448" s="21"/>
      <c r="B448" s="406"/>
      <c r="C448" s="71"/>
      <c r="D448" s="15"/>
      <c r="E448" s="32"/>
      <c r="F448" s="32"/>
      <c r="G448" s="456"/>
    </row>
    <row r="449" ht="15.75" customHeight="1">
      <c r="A449" s="21"/>
      <c r="B449" s="406"/>
      <c r="C449" s="71"/>
      <c r="D449" s="15"/>
      <c r="E449" s="32"/>
      <c r="F449" s="32"/>
      <c r="G449" s="456"/>
    </row>
    <row r="450" ht="15.75" customHeight="1">
      <c r="A450" s="21"/>
      <c r="B450" s="406"/>
      <c r="C450" s="71"/>
      <c r="D450" s="15"/>
      <c r="E450" s="32"/>
      <c r="F450" s="32"/>
      <c r="G450" s="456"/>
    </row>
    <row r="451" ht="15.75" customHeight="1">
      <c r="A451" s="21"/>
      <c r="B451" s="406"/>
      <c r="C451" s="71"/>
      <c r="D451" s="15"/>
      <c r="E451" s="32"/>
      <c r="F451" s="32"/>
      <c r="G451" s="456"/>
    </row>
    <row r="452" ht="15.75" customHeight="1">
      <c r="A452" s="21"/>
      <c r="B452" s="406"/>
      <c r="C452" s="71"/>
      <c r="D452" s="15"/>
      <c r="E452" s="32"/>
      <c r="F452" s="32"/>
      <c r="G452" s="456"/>
    </row>
    <row r="453" ht="15.75" customHeight="1">
      <c r="A453" s="21"/>
      <c r="B453" s="406"/>
      <c r="C453" s="71"/>
      <c r="D453" s="15"/>
      <c r="E453" s="32"/>
      <c r="F453" s="32"/>
      <c r="G453" s="456"/>
    </row>
    <row r="454" ht="15.75" customHeight="1">
      <c r="A454" s="21"/>
      <c r="B454" s="406"/>
      <c r="C454" s="71"/>
      <c r="D454" s="15"/>
      <c r="E454" s="32"/>
      <c r="F454" s="32"/>
      <c r="G454" s="456"/>
    </row>
    <row r="455" ht="15.75" customHeight="1">
      <c r="A455" s="21"/>
      <c r="B455" s="406"/>
      <c r="C455" s="71"/>
      <c r="D455" s="15"/>
      <c r="E455" s="32"/>
      <c r="F455" s="32"/>
      <c r="G455" s="456"/>
    </row>
    <row r="456" ht="15.75" customHeight="1">
      <c r="A456" s="21"/>
      <c r="B456" s="406"/>
      <c r="C456" s="71"/>
      <c r="D456" s="15"/>
      <c r="E456" s="32"/>
      <c r="F456" s="32"/>
      <c r="G456" s="456"/>
    </row>
    <row r="457" ht="15.75" customHeight="1">
      <c r="A457" s="21"/>
      <c r="B457" s="406"/>
      <c r="C457" s="71"/>
      <c r="D457" s="15"/>
      <c r="E457" s="32"/>
      <c r="F457" s="32"/>
      <c r="G457" s="456"/>
    </row>
    <row r="458" ht="15.75" customHeight="1">
      <c r="A458" s="21"/>
      <c r="B458" s="406"/>
      <c r="C458" s="71"/>
      <c r="D458" s="15"/>
      <c r="E458" s="32"/>
      <c r="F458" s="32"/>
      <c r="G458" s="456"/>
    </row>
    <row r="459" ht="15.75" customHeight="1">
      <c r="A459" s="21"/>
      <c r="B459" s="406"/>
      <c r="C459" s="71"/>
      <c r="D459" s="15"/>
      <c r="E459" s="32"/>
      <c r="F459" s="32"/>
      <c r="G459" s="456"/>
    </row>
    <row r="460" ht="15.75" customHeight="1">
      <c r="A460" s="21"/>
      <c r="B460" s="406"/>
      <c r="C460" s="71"/>
      <c r="D460" s="15"/>
      <c r="E460" s="32"/>
      <c r="F460" s="32"/>
      <c r="G460" s="456"/>
    </row>
    <row r="461" ht="15.75" customHeight="1">
      <c r="A461" s="21"/>
      <c r="B461" s="406"/>
      <c r="C461" s="71"/>
      <c r="D461" s="15"/>
      <c r="E461" s="32"/>
      <c r="F461" s="32"/>
      <c r="G461" s="456"/>
    </row>
    <row r="462" ht="15.75" customHeight="1">
      <c r="A462" s="21"/>
      <c r="B462" s="406"/>
      <c r="C462" s="71"/>
      <c r="D462" s="15"/>
      <c r="E462" s="32"/>
      <c r="F462" s="32"/>
      <c r="G462" s="456"/>
    </row>
    <row r="463" ht="15.75" customHeight="1">
      <c r="A463" s="21"/>
      <c r="B463" s="406"/>
      <c r="C463" s="71"/>
      <c r="D463" s="15"/>
      <c r="E463" s="32"/>
      <c r="F463" s="32"/>
      <c r="G463" s="456"/>
    </row>
    <row r="464" ht="15.75" customHeight="1">
      <c r="A464" s="21"/>
      <c r="B464" s="406"/>
      <c r="C464" s="71"/>
      <c r="D464" s="15"/>
      <c r="E464" s="32"/>
      <c r="F464" s="32"/>
      <c r="G464" s="456"/>
    </row>
    <row r="465" ht="15.75" customHeight="1">
      <c r="A465" s="21"/>
      <c r="B465" s="406"/>
      <c r="C465" s="71"/>
      <c r="D465" s="15"/>
      <c r="E465" s="32"/>
      <c r="F465" s="32"/>
      <c r="G465" s="456"/>
    </row>
    <row r="466" ht="15.75" customHeight="1">
      <c r="A466" s="21"/>
      <c r="B466" s="406"/>
      <c r="C466" s="71"/>
      <c r="D466" s="15"/>
      <c r="E466" s="32"/>
      <c r="F466" s="32"/>
      <c r="G466" s="456"/>
    </row>
    <row r="467" ht="15.75" customHeight="1">
      <c r="A467" s="21"/>
      <c r="B467" s="406"/>
      <c r="C467" s="71"/>
      <c r="D467" s="15"/>
      <c r="E467" s="32"/>
      <c r="F467" s="32"/>
      <c r="G467" s="456"/>
    </row>
    <row r="468" ht="15.75" customHeight="1">
      <c r="A468" s="21"/>
      <c r="B468" s="406"/>
      <c r="C468" s="71"/>
      <c r="D468" s="15"/>
      <c r="E468" s="32"/>
      <c r="F468" s="32"/>
      <c r="G468" s="456"/>
    </row>
    <row r="469" ht="15.75" customHeight="1">
      <c r="A469" s="21"/>
      <c r="B469" s="406"/>
      <c r="C469" s="71"/>
      <c r="D469" s="15"/>
      <c r="E469" s="32"/>
      <c r="F469" s="32"/>
      <c r="G469" s="456"/>
    </row>
    <row r="470" ht="15.75" customHeight="1">
      <c r="A470" s="21"/>
      <c r="B470" s="406"/>
      <c r="C470" s="71"/>
      <c r="D470" s="15"/>
      <c r="E470" s="32"/>
      <c r="F470" s="32"/>
      <c r="G470" s="456"/>
    </row>
    <row r="471" ht="15.75" customHeight="1">
      <c r="A471" s="21"/>
      <c r="B471" s="406"/>
      <c r="C471" s="71"/>
      <c r="D471" s="15"/>
      <c r="E471" s="32"/>
      <c r="F471" s="32"/>
      <c r="G471" s="456"/>
    </row>
    <row r="472" ht="15.75" customHeight="1">
      <c r="A472" s="21"/>
      <c r="B472" s="406"/>
      <c r="C472" s="71"/>
      <c r="D472" s="15"/>
      <c r="E472" s="32"/>
      <c r="F472" s="32"/>
      <c r="G472" s="456"/>
    </row>
    <row r="473" ht="15.75" customHeight="1">
      <c r="A473" s="21"/>
      <c r="B473" s="406"/>
      <c r="C473" s="71"/>
      <c r="D473" s="15"/>
      <c r="E473" s="32"/>
      <c r="F473" s="32"/>
      <c r="G473" s="456"/>
    </row>
    <row r="474" ht="15.75" customHeight="1">
      <c r="A474" s="21"/>
      <c r="B474" s="406"/>
      <c r="C474" s="71"/>
      <c r="D474" s="15"/>
      <c r="E474" s="32"/>
      <c r="F474" s="32"/>
      <c r="G474" s="456"/>
    </row>
    <row r="475" ht="15.75" customHeight="1">
      <c r="A475" s="21"/>
      <c r="B475" s="406"/>
      <c r="C475" s="71"/>
      <c r="D475" s="15"/>
      <c r="E475" s="32"/>
      <c r="F475" s="32"/>
      <c r="G475" s="456"/>
    </row>
    <row r="476" ht="15.75" customHeight="1">
      <c r="A476" s="21"/>
      <c r="B476" s="406"/>
      <c r="C476" s="71"/>
      <c r="D476" s="15"/>
      <c r="E476" s="32"/>
      <c r="F476" s="32"/>
      <c r="G476" s="456"/>
    </row>
    <row r="477" ht="15.75" customHeight="1">
      <c r="A477" s="21"/>
      <c r="B477" s="406"/>
      <c r="C477" s="71"/>
      <c r="D477" s="15"/>
      <c r="E477" s="32"/>
      <c r="F477" s="32"/>
      <c r="G477" s="456"/>
    </row>
    <row r="478" ht="15.75" customHeight="1">
      <c r="A478" s="21"/>
      <c r="B478" s="406"/>
      <c r="C478" s="71"/>
      <c r="D478" s="15"/>
      <c r="E478" s="32"/>
      <c r="F478" s="32"/>
      <c r="G478" s="456"/>
    </row>
    <row r="479" ht="15.75" customHeight="1">
      <c r="A479" s="21"/>
      <c r="B479" s="406"/>
      <c r="C479" s="71"/>
      <c r="D479" s="15"/>
      <c r="E479" s="32"/>
      <c r="F479" s="32"/>
      <c r="G479" s="456"/>
    </row>
    <row r="480" ht="15.75" customHeight="1">
      <c r="A480" s="21"/>
      <c r="B480" s="406"/>
      <c r="C480" s="71"/>
      <c r="D480" s="15"/>
      <c r="E480" s="32"/>
      <c r="F480" s="32"/>
      <c r="G480" s="456"/>
    </row>
    <row r="481" ht="15.75" customHeight="1">
      <c r="A481" s="21"/>
      <c r="B481" s="406"/>
      <c r="C481" s="71"/>
      <c r="D481" s="15"/>
      <c r="E481" s="32"/>
      <c r="F481" s="32"/>
      <c r="G481" s="456"/>
    </row>
    <row r="482" ht="15.75" customHeight="1">
      <c r="A482" s="21"/>
      <c r="B482" s="406"/>
      <c r="C482" s="71"/>
      <c r="D482" s="15"/>
      <c r="E482" s="32"/>
      <c r="F482" s="32"/>
      <c r="G482" s="456"/>
    </row>
    <row r="483" ht="15.75" customHeight="1">
      <c r="A483" s="21"/>
      <c r="B483" s="406"/>
      <c r="C483" s="71"/>
      <c r="D483" s="15"/>
      <c r="E483" s="32"/>
      <c r="F483" s="32"/>
      <c r="G483" s="456"/>
    </row>
    <row r="484" ht="15.75" customHeight="1">
      <c r="A484" s="21"/>
      <c r="B484" s="406"/>
      <c r="C484" s="71"/>
      <c r="D484" s="15"/>
      <c r="E484" s="32"/>
      <c r="F484" s="32"/>
      <c r="G484" s="456"/>
    </row>
    <row r="485" ht="15.75" customHeight="1">
      <c r="A485" s="21"/>
      <c r="B485" s="406"/>
      <c r="C485" s="71"/>
      <c r="D485" s="15"/>
      <c r="E485" s="32"/>
      <c r="F485" s="32"/>
      <c r="G485" s="456"/>
    </row>
    <row r="486" ht="15.75" customHeight="1">
      <c r="A486" s="21"/>
      <c r="B486" s="406"/>
      <c r="C486" s="71"/>
      <c r="D486" s="15"/>
      <c r="E486" s="32"/>
      <c r="F486" s="32"/>
      <c r="G486" s="456"/>
    </row>
    <row r="487" ht="15.75" customHeight="1">
      <c r="A487" s="21"/>
      <c r="B487" s="406"/>
      <c r="C487" s="71"/>
      <c r="D487" s="15"/>
      <c r="E487" s="32"/>
      <c r="F487" s="32"/>
      <c r="G487" s="456"/>
    </row>
    <row r="488" ht="15.75" customHeight="1">
      <c r="A488" s="21"/>
      <c r="B488" s="406"/>
      <c r="C488" s="71"/>
      <c r="D488" s="15"/>
      <c r="E488" s="32"/>
      <c r="F488" s="32"/>
      <c r="G488" s="456"/>
    </row>
    <row r="489" ht="15.75" customHeight="1">
      <c r="A489" s="21"/>
      <c r="B489" s="406"/>
      <c r="C489" s="71"/>
      <c r="D489" s="15"/>
      <c r="E489" s="32"/>
      <c r="F489" s="32"/>
      <c r="G489" s="456"/>
    </row>
    <row r="490" ht="15.75" customHeight="1">
      <c r="A490" s="21"/>
      <c r="B490" s="406"/>
      <c r="C490" s="71"/>
      <c r="D490" s="15"/>
      <c r="E490" s="32"/>
      <c r="F490" s="32"/>
      <c r="G490" s="456"/>
    </row>
    <row r="491" ht="15.75" customHeight="1">
      <c r="A491" s="21"/>
      <c r="B491" s="406"/>
      <c r="C491" s="71"/>
      <c r="D491" s="15"/>
      <c r="E491" s="32"/>
      <c r="F491" s="32"/>
      <c r="G491" s="456"/>
    </row>
    <row r="492" ht="15.75" customHeight="1">
      <c r="A492" s="21"/>
      <c r="B492" s="406"/>
      <c r="C492" s="71"/>
      <c r="D492" s="15"/>
      <c r="E492" s="32"/>
      <c r="F492" s="32"/>
      <c r="G492" s="456"/>
    </row>
    <row r="493" ht="15.75" customHeight="1">
      <c r="A493" s="21"/>
      <c r="B493" s="406"/>
      <c r="C493" s="71"/>
      <c r="D493" s="15"/>
      <c r="E493" s="32"/>
      <c r="F493" s="32"/>
      <c r="G493" s="456"/>
    </row>
    <row r="494" ht="15.75" customHeight="1">
      <c r="A494" s="21"/>
      <c r="B494" s="406"/>
      <c r="C494" s="71"/>
      <c r="D494" s="15"/>
      <c r="E494" s="32"/>
      <c r="F494" s="32"/>
      <c r="G494" s="456"/>
    </row>
    <row r="495" ht="15.75" customHeight="1">
      <c r="A495" s="21"/>
      <c r="B495" s="406"/>
      <c r="C495" s="71"/>
      <c r="D495" s="15"/>
      <c r="E495" s="32"/>
      <c r="F495" s="32"/>
      <c r="G495" s="456"/>
    </row>
    <row r="496" ht="15.75" customHeight="1">
      <c r="A496" s="21"/>
      <c r="B496" s="406"/>
      <c r="C496" s="71"/>
      <c r="D496" s="15"/>
      <c r="E496" s="32"/>
      <c r="F496" s="32"/>
      <c r="G496" s="456"/>
    </row>
    <row r="497" ht="15.75" customHeight="1">
      <c r="A497" s="21"/>
      <c r="B497" s="406"/>
      <c r="C497" s="71"/>
      <c r="D497" s="15"/>
      <c r="E497" s="32"/>
      <c r="F497" s="32"/>
      <c r="G497" s="456"/>
    </row>
    <row r="498" ht="15.75" customHeight="1">
      <c r="A498" s="21"/>
      <c r="B498" s="406"/>
      <c r="C498" s="71"/>
      <c r="D498" s="15"/>
      <c r="E498" s="32"/>
      <c r="F498" s="32"/>
      <c r="G498" s="456"/>
    </row>
    <row r="499" ht="15.75" customHeight="1">
      <c r="A499" s="21"/>
      <c r="B499" s="406"/>
      <c r="C499" s="71"/>
      <c r="D499" s="15"/>
      <c r="E499" s="32"/>
      <c r="F499" s="32"/>
      <c r="G499" s="456"/>
    </row>
    <row r="500" ht="15.75" customHeight="1">
      <c r="A500" s="21"/>
      <c r="B500" s="406"/>
      <c r="C500" s="71"/>
      <c r="D500" s="15"/>
      <c r="E500" s="32"/>
      <c r="F500" s="32"/>
      <c r="G500" s="456"/>
    </row>
    <row r="501" ht="15.75" customHeight="1">
      <c r="A501" s="21"/>
      <c r="B501" s="406"/>
      <c r="C501" s="71"/>
      <c r="D501" s="15"/>
      <c r="E501" s="32"/>
      <c r="F501" s="32"/>
      <c r="G501" s="456"/>
    </row>
    <row r="502" ht="15.75" customHeight="1">
      <c r="A502" s="21"/>
      <c r="B502" s="406"/>
      <c r="C502" s="71"/>
      <c r="D502" s="15"/>
      <c r="E502" s="32"/>
      <c r="F502" s="32"/>
      <c r="G502" s="456"/>
    </row>
    <row r="503" ht="15.75" customHeight="1">
      <c r="A503" s="21"/>
      <c r="B503" s="406"/>
      <c r="C503" s="71"/>
      <c r="D503" s="15"/>
      <c r="E503" s="32"/>
      <c r="F503" s="32"/>
      <c r="G503" s="456"/>
    </row>
    <row r="504" ht="15.75" customHeight="1">
      <c r="A504" s="21"/>
      <c r="B504" s="406"/>
      <c r="C504" s="71"/>
      <c r="D504" s="15"/>
      <c r="E504" s="32"/>
      <c r="F504" s="32"/>
      <c r="G504" s="456"/>
    </row>
    <row r="505" ht="15.75" customHeight="1">
      <c r="A505" s="21"/>
      <c r="B505" s="406"/>
      <c r="C505" s="71"/>
      <c r="D505" s="15"/>
      <c r="E505" s="32"/>
      <c r="F505" s="32"/>
      <c r="G505" s="456"/>
    </row>
    <row r="506" ht="15.75" customHeight="1">
      <c r="A506" s="21"/>
      <c r="B506" s="406"/>
      <c r="C506" s="71"/>
      <c r="D506" s="15"/>
      <c r="E506" s="32"/>
      <c r="F506" s="32"/>
      <c r="G506" s="456"/>
    </row>
    <row r="507" ht="15.75" customHeight="1">
      <c r="A507" s="21"/>
      <c r="B507" s="406"/>
      <c r="C507" s="71"/>
      <c r="D507" s="15"/>
      <c r="E507" s="32"/>
      <c r="F507" s="32"/>
      <c r="G507" s="456"/>
    </row>
    <row r="508" ht="15.75" customHeight="1">
      <c r="A508" s="21"/>
      <c r="B508" s="406"/>
      <c r="C508" s="71"/>
      <c r="D508" s="15"/>
      <c r="E508" s="32"/>
      <c r="F508" s="32"/>
      <c r="G508" s="456"/>
    </row>
    <row r="509" ht="15.75" customHeight="1">
      <c r="A509" s="21"/>
      <c r="B509" s="406"/>
      <c r="C509" s="71"/>
      <c r="D509" s="15"/>
      <c r="E509" s="32"/>
      <c r="F509" s="32"/>
      <c r="G509" s="456"/>
    </row>
    <row r="510" ht="15.75" customHeight="1">
      <c r="A510" s="21"/>
      <c r="B510" s="406"/>
      <c r="C510" s="71"/>
      <c r="D510" s="15"/>
      <c r="E510" s="32"/>
      <c r="F510" s="32"/>
      <c r="G510" s="456"/>
    </row>
    <row r="511" ht="15.75" customHeight="1">
      <c r="A511" s="21"/>
      <c r="B511" s="406"/>
      <c r="C511" s="71"/>
      <c r="D511" s="15"/>
      <c r="E511" s="32"/>
      <c r="F511" s="32"/>
      <c r="G511" s="456"/>
    </row>
    <row r="512" ht="15.75" customHeight="1">
      <c r="A512" s="21"/>
      <c r="B512" s="406"/>
      <c r="C512" s="71"/>
      <c r="D512" s="15"/>
      <c r="E512" s="32"/>
      <c r="F512" s="32"/>
      <c r="G512" s="456"/>
    </row>
    <row r="513" ht="15.75" customHeight="1">
      <c r="A513" s="21"/>
      <c r="B513" s="406"/>
      <c r="C513" s="71"/>
      <c r="D513" s="15"/>
      <c r="E513" s="32"/>
      <c r="F513" s="32"/>
      <c r="G513" s="456"/>
    </row>
    <row r="514" ht="15.75" customHeight="1">
      <c r="A514" s="21"/>
      <c r="B514" s="406"/>
      <c r="C514" s="71"/>
      <c r="D514" s="15"/>
      <c r="E514" s="32"/>
      <c r="F514" s="32"/>
      <c r="G514" s="456"/>
    </row>
    <row r="515" ht="15.75" customHeight="1">
      <c r="A515" s="21"/>
      <c r="B515" s="406"/>
      <c r="C515" s="71"/>
      <c r="D515" s="15"/>
      <c r="E515" s="32"/>
      <c r="F515" s="32"/>
      <c r="G515" s="456"/>
    </row>
    <row r="516" ht="15.75" customHeight="1">
      <c r="A516" s="21"/>
      <c r="B516" s="406"/>
      <c r="C516" s="71"/>
      <c r="D516" s="15"/>
      <c r="E516" s="32"/>
      <c r="F516" s="32"/>
      <c r="G516" s="456"/>
    </row>
    <row r="517" ht="15.75" customHeight="1">
      <c r="A517" s="21"/>
      <c r="B517" s="406"/>
      <c r="C517" s="71"/>
      <c r="D517" s="15"/>
      <c r="E517" s="32"/>
      <c r="F517" s="32"/>
      <c r="G517" s="456"/>
    </row>
    <row r="518" ht="15.75" customHeight="1">
      <c r="A518" s="21"/>
      <c r="B518" s="406"/>
      <c r="C518" s="71"/>
      <c r="D518" s="15"/>
      <c r="E518" s="32"/>
      <c r="F518" s="32"/>
      <c r="G518" s="456"/>
    </row>
    <row r="519" ht="15.75" customHeight="1">
      <c r="A519" s="21"/>
      <c r="B519" s="406"/>
      <c r="C519" s="71"/>
      <c r="D519" s="15"/>
      <c r="E519" s="32"/>
      <c r="F519" s="32"/>
      <c r="G519" s="456"/>
    </row>
    <row r="520" ht="15.75" customHeight="1">
      <c r="A520" s="21"/>
      <c r="B520" s="406"/>
      <c r="C520" s="71"/>
      <c r="D520" s="15"/>
      <c r="E520" s="32"/>
      <c r="F520" s="32"/>
      <c r="G520" s="456"/>
    </row>
    <row r="521" ht="15.75" customHeight="1">
      <c r="A521" s="21"/>
      <c r="B521" s="406"/>
      <c r="C521" s="71"/>
      <c r="D521" s="15"/>
      <c r="E521" s="32"/>
      <c r="F521" s="32"/>
      <c r="G521" s="456"/>
    </row>
    <row r="522" ht="15.75" customHeight="1">
      <c r="A522" s="21"/>
      <c r="B522" s="406"/>
      <c r="C522" s="71"/>
      <c r="D522" s="15"/>
      <c r="E522" s="32"/>
      <c r="F522" s="32"/>
      <c r="G522" s="456"/>
    </row>
    <row r="523" ht="15.75" customHeight="1">
      <c r="A523" s="21"/>
      <c r="B523" s="406"/>
      <c r="C523" s="71"/>
      <c r="D523" s="15"/>
      <c r="E523" s="32"/>
      <c r="F523" s="32"/>
      <c r="G523" s="456"/>
    </row>
    <row r="524" ht="15.75" customHeight="1">
      <c r="A524" s="21"/>
      <c r="B524" s="406"/>
      <c r="C524" s="71"/>
      <c r="D524" s="15"/>
      <c r="E524" s="32"/>
      <c r="F524" s="32"/>
      <c r="G524" s="456"/>
    </row>
    <row r="525" ht="15.75" customHeight="1">
      <c r="A525" s="21"/>
      <c r="B525" s="406"/>
      <c r="C525" s="71"/>
      <c r="D525" s="15"/>
      <c r="E525" s="32"/>
      <c r="F525" s="32"/>
      <c r="G525" s="456"/>
    </row>
    <row r="526" ht="15.75" customHeight="1">
      <c r="A526" s="21"/>
      <c r="B526" s="406"/>
      <c r="C526" s="71"/>
      <c r="D526" s="15"/>
      <c r="E526" s="32"/>
      <c r="F526" s="32"/>
      <c r="G526" s="456"/>
    </row>
    <row r="527" ht="15.75" customHeight="1">
      <c r="A527" s="21"/>
      <c r="B527" s="406"/>
      <c r="C527" s="71"/>
      <c r="D527" s="15"/>
      <c r="E527" s="32"/>
      <c r="F527" s="32"/>
      <c r="G527" s="456"/>
    </row>
    <row r="528" ht="15.75" customHeight="1">
      <c r="A528" s="21"/>
      <c r="B528" s="406"/>
      <c r="C528" s="71"/>
      <c r="D528" s="15"/>
      <c r="E528" s="32"/>
      <c r="F528" s="32"/>
      <c r="G528" s="456"/>
    </row>
    <row r="529" ht="15.75" customHeight="1">
      <c r="A529" s="21"/>
      <c r="B529" s="406"/>
      <c r="C529" s="71"/>
      <c r="D529" s="15"/>
      <c r="E529" s="32"/>
      <c r="F529" s="32"/>
      <c r="G529" s="456"/>
    </row>
    <row r="530" ht="15.75" customHeight="1">
      <c r="A530" s="21"/>
      <c r="B530" s="406"/>
      <c r="C530" s="71"/>
      <c r="D530" s="15"/>
      <c r="E530" s="32"/>
      <c r="F530" s="32"/>
      <c r="G530" s="456"/>
    </row>
    <row r="531" ht="15.75" customHeight="1">
      <c r="A531" s="21"/>
      <c r="B531" s="406"/>
      <c r="C531" s="71"/>
      <c r="D531" s="15"/>
      <c r="E531" s="32"/>
      <c r="F531" s="32"/>
      <c r="G531" s="456"/>
    </row>
    <row r="532" ht="15.75" customHeight="1">
      <c r="A532" s="21"/>
      <c r="B532" s="406"/>
      <c r="C532" s="71"/>
      <c r="D532" s="15"/>
      <c r="E532" s="32"/>
      <c r="F532" s="32"/>
      <c r="G532" s="456"/>
    </row>
    <row r="533" ht="15.75" customHeight="1">
      <c r="A533" s="21"/>
      <c r="B533" s="406"/>
      <c r="C533" s="71"/>
      <c r="D533" s="15"/>
      <c r="E533" s="32"/>
      <c r="F533" s="32"/>
      <c r="G533" s="456"/>
    </row>
    <row r="534" ht="15.75" customHeight="1">
      <c r="A534" s="21"/>
      <c r="B534" s="406"/>
      <c r="C534" s="71"/>
      <c r="D534" s="15"/>
      <c r="E534" s="32"/>
      <c r="F534" s="32"/>
      <c r="G534" s="456"/>
    </row>
    <row r="535" ht="15.75" customHeight="1">
      <c r="A535" s="21"/>
      <c r="B535" s="406"/>
      <c r="C535" s="71"/>
      <c r="D535" s="15"/>
      <c r="E535" s="32"/>
      <c r="F535" s="32"/>
      <c r="G535" s="456"/>
    </row>
    <row r="536" ht="15.75" customHeight="1">
      <c r="A536" s="21"/>
      <c r="B536" s="406"/>
      <c r="C536" s="71"/>
      <c r="D536" s="15"/>
      <c r="E536" s="32"/>
      <c r="F536" s="32"/>
      <c r="G536" s="456"/>
    </row>
    <row r="537" ht="15.75" customHeight="1">
      <c r="A537" s="21"/>
      <c r="B537" s="406"/>
      <c r="C537" s="71"/>
      <c r="D537" s="15"/>
      <c r="E537" s="32"/>
      <c r="F537" s="32"/>
      <c r="G537" s="456"/>
    </row>
    <row r="538" ht="15.75" customHeight="1">
      <c r="A538" s="21"/>
      <c r="B538" s="406"/>
      <c r="C538" s="71"/>
      <c r="D538" s="15"/>
      <c r="E538" s="32"/>
      <c r="F538" s="32"/>
      <c r="G538" s="456"/>
    </row>
    <row r="539" ht="15.75" customHeight="1">
      <c r="A539" s="21"/>
      <c r="B539" s="406"/>
      <c r="C539" s="71"/>
      <c r="D539" s="15"/>
      <c r="E539" s="32"/>
      <c r="F539" s="32"/>
      <c r="G539" s="456"/>
    </row>
    <row r="540" ht="15.75" customHeight="1">
      <c r="A540" s="21"/>
      <c r="B540" s="406"/>
      <c r="C540" s="71"/>
      <c r="D540" s="15"/>
      <c r="E540" s="32"/>
      <c r="F540" s="32"/>
      <c r="G540" s="456"/>
    </row>
    <row r="541" ht="15.75" customHeight="1">
      <c r="A541" s="21"/>
      <c r="B541" s="406"/>
      <c r="C541" s="71"/>
      <c r="D541" s="15"/>
      <c r="E541" s="32"/>
      <c r="F541" s="32"/>
      <c r="G541" s="456"/>
    </row>
    <row r="542" ht="15.75" customHeight="1">
      <c r="A542" s="21"/>
      <c r="B542" s="406"/>
      <c r="C542" s="71"/>
      <c r="D542" s="15"/>
      <c r="E542" s="32"/>
      <c r="F542" s="32"/>
      <c r="G542" s="456"/>
    </row>
    <row r="543" ht="15.75" customHeight="1">
      <c r="A543" s="21"/>
      <c r="B543" s="406"/>
      <c r="C543" s="71"/>
      <c r="D543" s="15"/>
      <c r="E543" s="32"/>
      <c r="F543" s="32"/>
      <c r="G543" s="456"/>
    </row>
    <row r="544" ht="15.75" customHeight="1">
      <c r="A544" s="21"/>
      <c r="B544" s="406"/>
      <c r="C544" s="71"/>
      <c r="D544" s="15"/>
      <c r="E544" s="32"/>
      <c r="F544" s="32"/>
      <c r="G544" s="456"/>
    </row>
    <row r="545" ht="15.75" customHeight="1">
      <c r="A545" s="21"/>
      <c r="B545" s="406"/>
      <c r="C545" s="71"/>
      <c r="D545" s="15"/>
      <c r="E545" s="32"/>
      <c r="F545" s="32"/>
      <c r="G545" s="456"/>
    </row>
    <row r="546" ht="15.75" customHeight="1">
      <c r="A546" s="21"/>
      <c r="B546" s="406"/>
      <c r="C546" s="71"/>
      <c r="D546" s="15"/>
      <c r="E546" s="32"/>
      <c r="F546" s="32"/>
      <c r="G546" s="456"/>
    </row>
    <row r="547" ht="15.75" customHeight="1">
      <c r="A547" s="21"/>
      <c r="B547" s="406"/>
      <c r="C547" s="71"/>
      <c r="D547" s="15"/>
      <c r="E547" s="32"/>
      <c r="F547" s="32"/>
      <c r="G547" s="456"/>
    </row>
    <row r="548" ht="15.75" customHeight="1">
      <c r="A548" s="21"/>
      <c r="B548" s="406"/>
      <c r="C548" s="71"/>
      <c r="D548" s="15"/>
      <c r="E548" s="32"/>
      <c r="F548" s="32"/>
      <c r="G548" s="456"/>
    </row>
    <row r="549" ht="15.75" customHeight="1">
      <c r="A549" s="21"/>
      <c r="B549" s="406"/>
      <c r="C549" s="71"/>
      <c r="D549" s="15"/>
      <c r="E549" s="32"/>
      <c r="F549" s="32"/>
      <c r="G549" s="456"/>
    </row>
    <row r="550" ht="15.75" customHeight="1">
      <c r="A550" s="21"/>
      <c r="B550" s="406"/>
      <c r="C550" s="71"/>
      <c r="D550" s="15"/>
      <c r="E550" s="32"/>
      <c r="F550" s="32"/>
      <c r="G550" s="456"/>
    </row>
    <row r="551" ht="15.75" customHeight="1">
      <c r="A551" s="21"/>
      <c r="B551" s="406"/>
      <c r="C551" s="71"/>
      <c r="D551" s="15"/>
      <c r="E551" s="32"/>
      <c r="F551" s="32"/>
      <c r="G551" s="456"/>
    </row>
    <row r="552" ht="15.75" customHeight="1">
      <c r="A552" s="21"/>
      <c r="B552" s="406"/>
      <c r="C552" s="71"/>
      <c r="D552" s="15"/>
      <c r="E552" s="32"/>
      <c r="F552" s="32"/>
      <c r="G552" s="456"/>
    </row>
    <row r="553" ht="15.75" customHeight="1">
      <c r="A553" s="21"/>
      <c r="B553" s="406"/>
      <c r="C553" s="71"/>
      <c r="D553" s="15"/>
      <c r="E553" s="32"/>
      <c r="F553" s="32"/>
      <c r="G553" s="456"/>
    </row>
    <row r="554" ht="15.75" customHeight="1">
      <c r="A554" s="21"/>
      <c r="B554" s="406"/>
      <c r="C554" s="71"/>
      <c r="D554" s="15"/>
      <c r="E554" s="32"/>
      <c r="F554" s="32"/>
      <c r="G554" s="456"/>
    </row>
    <row r="555" ht="15.75" customHeight="1">
      <c r="A555" s="21"/>
      <c r="B555" s="406"/>
      <c r="C555" s="71"/>
      <c r="D555" s="15"/>
      <c r="E555" s="32"/>
      <c r="F555" s="32"/>
      <c r="G555" s="456"/>
    </row>
    <row r="556" ht="15.75" customHeight="1">
      <c r="A556" s="21"/>
      <c r="B556" s="406"/>
      <c r="C556" s="71"/>
      <c r="D556" s="15"/>
      <c r="E556" s="32"/>
      <c r="F556" s="32"/>
      <c r="G556" s="456"/>
    </row>
    <row r="557" ht="15.75" customHeight="1">
      <c r="A557" s="21"/>
      <c r="B557" s="406"/>
      <c r="C557" s="71"/>
      <c r="D557" s="15"/>
      <c r="E557" s="32"/>
      <c r="F557" s="32"/>
      <c r="G557" s="456"/>
    </row>
    <row r="558" ht="15.75" customHeight="1">
      <c r="A558" s="21"/>
      <c r="B558" s="406"/>
      <c r="C558" s="71"/>
      <c r="D558" s="15"/>
      <c r="E558" s="32"/>
      <c r="F558" s="32"/>
      <c r="G558" s="456"/>
    </row>
    <row r="559" ht="15.75" customHeight="1">
      <c r="A559" s="21"/>
      <c r="B559" s="406"/>
      <c r="C559" s="71"/>
      <c r="D559" s="15"/>
      <c r="E559" s="32"/>
      <c r="F559" s="32"/>
      <c r="G559" s="456"/>
    </row>
    <row r="560" ht="15.75" customHeight="1">
      <c r="A560" s="21"/>
      <c r="B560" s="406"/>
      <c r="C560" s="71"/>
      <c r="D560" s="15"/>
      <c r="E560" s="32"/>
      <c r="F560" s="32"/>
      <c r="G560" s="456"/>
    </row>
    <row r="561" ht="15.75" customHeight="1">
      <c r="A561" s="21"/>
      <c r="B561" s="406"/>
      <c r="C561" s="71"/>
      <c r="D561" s="15"/>
      <c r="E561" s="32"/>
      <c r="F561" s="32"/>
      <c r="G561" s="456"/>
    </row>
    <row r="562" ht="15.75" customHeight="1">
      <c r="A562" s="21"/>
      <c r="B562" s="406"/>
      <c r="C562" s="71"/>
      <c r="D562" s="15"/>
      <c r="E562" s="32"/>
      <c r="F562" s="32"/>
      <c r="G562" s="456"/>
    </row>
    <row r="563" ht="15.75" customHeight="1">
      <c r="A563" s="21"/>
      <c r="B563" s="406"/>
      <c r="C563" s="71"/>
      <c r="D563" s="15"/>
      <c r="E563" s="32"/>
      <c r="F563" s="32"/>
      <c r="G563" s="456"/>
    </row>
    <row r="564" ht="15.75" customHeight="1">
      <c r="A564" s="21"/>
      <c r="B564" s="406"/>
      <c r="C564" s="71"/>
      <c r="D564" s="15"/>
      <c r="E564" s="32"/>
      <c r="F564" s="32"/>
      <c r="G564" s="456"/>
    </row>
    <row r="565" ht="15.75" customHeight="1">
      <c r="A565" s="21"/>
      <c r="B565" s="406"/>
      <c r="C565" s="71"/>
      <c r="D565" s="15"/>
      <c r="E565" s="32"/>
      <c r="F565" s="32"/>
      <c r="G565" s="456"/>
    </row>
    <row r="566" ht="15.75" customHeight="1">
      <c r="A566" s="21"/>
      <c r="B566" s="406"/>
      <c r="C566" s="71"/>
      <c r="D566" s="15"/>
      <c r="E566" s="32"/>
      <c r="F566" s="32"/>
      <c r="G566" s="456"/>
    </row>
    <row r="567" ht="15.75" customHeight="1">
      <c r="A567" s="21"/>
      <c r="B567" s="406"/>
      <c r="C567" s="71"/>
      <c r="D567" s="15"/>
      <c r="E567" s="32"/>
      <c r="F567" s="32"/>
      <c r="G567" s="456"/>
    </row>
    <row r="568" ht="15.75" customHeight="1">
      <c r="A568" s="21"/>
      <c r="B568" s="406"/>
      <c r="C568" s="71"/>
      <c r="D568" s="15"/>
      <c r="E568" s="32"/>
      <c r="F568" s="32"/>
      <c r="G568" s="456"/>
    </row>
    <row r="569" ht="15.75" customHeight="1">
      <c r="A569" s="21"/>
      <c r="B569" s="406"/>
      <c r="C569" s="71"/>
      <c r="D569" s="15"/>
      <c r="E569" s="32"/>
      <c r="F569" s="32"/>
      <c r="G569" s="456"/>
    </row>
    <row r="570" ht="15.75" customHeight="1">
      <c r="A570" s="21"/>
      <c r="B570" s="406"/>
      <c r="C570" s="71"/>
      <c r="D570" s="15"/>
      <c r="E570" s="32"/>
      <c r="F570" s="32"/>
      <c r="G570" s="456"/>
    </row>
    <row r="571" ht="15.75" customHeight="1">
      <c r="A571" s="21"/>
      <c r="B571" s="406"/>
      <c r="C571" s="71"/>
      <c r="D571" s="15"/>
      <c r="E571" s="32"/>
      <c r="F571" s="32"/>
      <c r="G571" s="456"/>
    </row>
    <row r="572" ht="15.75" customHeight="1">
      <c r="A572" s="21"/>
      <c r="B572" s="406"/>
      <c r="C572" s="71"/>
      <c r="D572" s="15"/>
      <c r="E572" s="32"/>
      <c r="F572" s="32"/>
      <c r="G572" s="456"/>
    </row>
    <row r="573" ht="15.75" customHeight="1">
      <c r="A573" s="21"/>
      <c r="B573" s="406"/>
      <c r="C573" s="71"/>
      <c r="D573" s="15"/>
      <c r="E573" s="32"/>
      <c r="F573" s="32"/>
      <c r="G573" s="456"/>
    </row>
    <row r="574" ht="15.75" customHeight="1">
      <c r="A574" s="21"/>
      <c r="B574" s="406"/>
      <c r="C574" s="71"/>
      <c r="D574" s="15"/>
      <c r="E574" s="32"/>
      <c r="F574" s="32"/>
      <c r="G574" s="456"/>
    </row>
    <row r="575" ht="15.75" customHeight="1">
      <c r="A575" s="21"/>
      <c r="B575" s="406"/>
      <c r="C575" s="71"/>
      <c r="D575" s="15"/>
      <c r="E575" s="32"/>
      <c r="F575" s="32"/>
      <c r="G575" s="456"/>
    </row>
    <row r="576" ht="15.75" customHeight="1">
      <c r="A576" s="21"/>
      <c r="B576" s="406"/>
      <c r="C576" s="71"/>
      <c r="D576" s="15"/>
      <c r="E576" s="32"/>
      <c r="F576" s="32"/>
      <c r="G576" s="456"/>
    </row>
    <row r="577" ht="15.75" customHeight="1">
      <c r="A577" s="21"/>
      <c r="B577" s="406"/>
      <c r="C577" s="71"/>
      <c r="D577" s="15"/>
      <c r="E577" s="32"/>
      <c r="F577" s="32"/>
      <c r="G577" s="456"/>
    </row>
    <row r="578" ht="15.75" customHeight="1">
      <c r="A578" s="21"/>
      <c r="B578" s="406"/>
      <c r="C578" s="71"/>
      <c r="D578" s="15"/>
      <c r="E578" s="32"/>
      <c r="F578" s="32"/>
      <c r="G578" s="456"/>
    </row>
    <row r="579" ht="15.75" customHeight="1">
      <c r="A579" s="21"/>
      <c r="B579" s="406"/>
      <c r="C579" s="71"/>
      <c r="D579" s="15"/>
      <c r="E579" s="32"/>
      <c r="F579" s="32"/>
      <c r="G579" s="456"/>
    </row>
    <row r="580" ht="15.75" customHeight="1">
      <c r="A580" s="21"/>
      <c r="B580" s="406"/>
      <c r="C580" s="71"/>
      <c r="D580" s="15"/>
      <c r="E580" s="32"/>
      <c r="F580" s="32"/>
      <c r="G580" s="456"/>
    </row>
    <row r="581" ht="15.75" customHeight="1">
      <c r="A581" s="21"/>
      <c r="B581" s="406"/>
      <c r="C581" s="71"/>
      <c r="D581" s="15"/>
      <c r="E581" s="32"/>
      <c r="F581" s="32"/>
      <c r="G581" s="456"/>
    </row>
    <row r="582" ht="15.75" customHeight="1">
      <c r="A582" s="21"/>
      <c r="B582" s="406"/>
      <c r="C582" s="71"/>
      <c r="D582" s="15"/>
      <c r="E582" s="32"/>
      <c r="F582" s="32"/>
      <c r="G582" s="456"/>
    </row>
    <row r="583" ht="15.75" customHeight="1">
      <c r="A583" s="21"/>
      <c r="B583" s="406"/>
      <c r="C583" s="71"/>
      <c r="D583" s="15"/>
      <c r="E583" s="32"/>
      <c r="F583" s="32"/>
      <c r="G583" s="456"/>
    </row>
    <row r="584" ht="15.75" customHeight="1">
      <c r="A584" s="21"/>
      <c r="B584" s="406"/>
      <c r="C584" s="71"/>
      <c r="D584" s="15"/>
      <c r="E584" s="32"/>
      <c r="F584" s="32"/>
      <c r="G584" s="456"/>
    </row>
    <row r="585" ht="15.75" customHeight="1">
      <c r="A585" s="21"/>
      <c r="B585" s="406"/>
      <c r="C585" s="71"/>
      <c r="D585" s="15"/>
      <c r="E585" s="32"/>
      <c r="F585" s="32"/>
      <c r="G585" s="456"/>
    </row>
    <row r="586" ht="15.75" customHeight="1">
      <c r="A586" s="21"/>
      <c r="B586" s="406"/>
      <c r="C586" s="71"/>
      <c r="D586" s="15"/>
      <c r="E586" s="32"/>
      <c r="F586" s="32"/>
      <c r="G586" s="456"/>
    </row>
    <row r="587" ht="15.75" customHeight="1">
      <c r="A587" s="21"/>
      <c r="B587" s="406"/>
      <c r="C587" s="71"/>
      <c r="D587" s="15"/>
      <c r="E587" s="32"/>
      <c r="F587" s="32"/>
      <c r="G587" s="456"/>
    </row>
    <row r="588" ht="15.75" customHeight="1">
      <c r="A588" s="21"/>
      <c r="B588" s="406"/>
      <c r="C588" s="71"/>
      <c r="D588" s="15"/>
      <c r="E588" s="32"/>
      <c r="F588" s="32"/>
      <c r="G588" s="456"/>
    </row>
    <row r="589" ht="15.75" customHeight="1">
      <c r="A589" s="21"/>
      <c r="B589" s="406"/>
      <c r="C589" s="71"/>
      <c r="D589" s="15"/>
      <c r="E589" s="32"/>
      <c r="F589" s="32"/>
      <c r="G589" s="456"/>
    </row>
    <row r="590" ht="15.75" customHeight="1">
      <c r="A590" s="21"/>
      <c r="B590" s="406"/>
      <c r="C590" s="71"/>
      <c r="D590" s="15"/>
      <c r="E590" s="32"/>
      <c r="F590" s="32"/>
      <c r="G590" s="456"/>
    </row>
    <row r="591" ht="15.75" customHeight="1">
      <c r="A591" s="21"/>
      <c r="B591" s="406"/>
      <c r="C591" s="71"/>
      <c r="D591" s="15"/>
      <c r="E591" s="32"/>
      <c r="F591" s="32"/>
      <c r="G591" s="456"/>
    </row>
    <row r="592" ht="15.75" customHeight="1">
      <c r="A592" s="21"/>
      <c r="B592" s="406"/>
      <c r="C592" s="71"/>
      <c r="D592" s="15"/>
      <c r="E592" s="32"/>
      <c r="F592" s="32"/>
      <c r="G592" s="456"/>
    </row>
    <row r="593" ht="15.75" customHeight="1">
      <c r="A593" s="21"/>
      <c r="B593" s="406"/>
      <c r="C593" s="71"/>
      <c r="D593" s="15"/>
      <c r="E593" s="32"/>
      <c r="F593" s="32"/>
      <c r="G593" s="456"/>
    </row>
    <row r="594" ht="15.75" customHeight="1">
      <c r="A594" s="21"/>
      <c r="B594" s="406"/>
      <c r="C594" s="71"/>
      <c r="D594" s="15"/>
      <c r="E594" s="32"/>
      <c r="F594" s="32"/>
      <c r="G594" s="456"/>
    </row>
    <row r="595" ht="15.75" customHeight="1">
      <c r="A595" s="21"/>
      <c r="B595" s="406"/>
      <c r="C595" s="71"/>
      <c r="D595" s="15"/>
      <c r="E595" s="32"/>
      <c r="F595" s="32"/>
      <c r="G595" s="456"/>
    </row>
    <row r="596" ht="15.75" customHeight="1">
      <c r="A596" s="21"/>
      <c r="B596" s="406"/>
      <c r="C596" s="71"/>
      <c r="D596" s="15"/>
      <c r="E596" s="32"/>
      <c r="F596" s="32"/>
      <c r="G596" s="456"/>
    </row>
    <row r="597" ht="15.75" customHeight="1">
      <c r="A597" s="21"/>
      <c r="B597" s="406"/>
      <c r="C597" s="71"/>
      <c r="D597" s="15"/>
      <c r="E597" s="32"/>
      <c r="F597" s="32"/>
      <c r="G597" s="456"/>
    </row>
    <row r="598" ht="15.75" customHeight="1">
      <c r="A598" s="21"/>
      <c r="B598" s="406"/>
      <c r="C598" s="71"/>
      <c r="D598" s="15"/>
      <c r="E598" s="32"/>
      <c r="F598" s="32"/>
      <c r="G598" s="456"/>
    </row>
    <row r="599" ht="15.75" customHeight="1">
      <c r="A599" s="21"/>
      <c r="B599" s="406"/>
      <c r="C599" s="71"/>
      <c r="D599" s="15"/>
      <c r="E599" s="32"/>
      <c r="F599" s="32"/>
      <c r="G599" s="456"/>
    </row>
    <row r="600" ht="15.75" customHeight="1">
      <c r="A600" s="21"/>
      <c r="B600" s="406"/>
      <c r="C600" s="71"/>
      <c r="D600" s="15"/>
      <c r="E600" s="32"/>
      <c r="F600" s="32"/>
      <c r="G600" s="456"/>
    </row>
    <row r="601" ht="15.75" customHeight="1">
      <c r="A601" s="21"/>
      <c r="B601" s="406"/>
      <c r="C601" s="71"/>
      <c r="D601" s="15"/>
      <c r="E601" s="32"/>
      <c r="F601" s="32"/>
      <c r="G601" s="456"/>
    </row>
    <row r="602" ht="15.75" customHeight="1">
      <c r="A602" s="21"/>
      <c r="B602" s="406"/>
      <c r="C602" s="71"/>
      <c r="D602" s="15"/>
      <c r="E602" s="32"/>
      <c r="F602" s="32"/>
      <c r="G602" s="456"/>
    </row>
    <row r="603" ht="15.75" customHeight="1">
      <c r="A603" s="21"/>
      <c r="B603" s="406"/>
      <c r="C603" s="71"/>
      <c r="D603" s="15"/>
      <c r="E603" s="32"/>
      <c r="F603" s="32"/>
      <c r="G603" s="456"/>
    </row>
    <row r="604" ht="15.75" customHeight="1">
      <c r="A604" s="21"/>
      <c r="B604" s="406"/>
      <c r="C604" s="71"/>
      <c r="D604" s="15"/>
      <c r="E604" s="32"/>
      <c r="F604" s="32"/>
      <c r="G604" s="456"/>
    </row>
    <row r="605" ht="15.75" customHeight="1">
      <c r="A605" s="21"/>
      <c r="B605" s="406"/>
      <c r="C605" s="71"/>
      <c r="D605" s="15"/>
      <c r="E605" s="32"/>
      <c r="F605" s="32"/>
      <c r="G605" s="456"/>
    </row>
    <row r="606" ht="15.75" customHeight="1">
      <c r="A606" s="21"/>
      <c r="B606" s="406"/>
      <c r="C606" s="71"/>
      <c r="D606" s="15"/>
      <c r="E606" s="32"/>
      <c r="F606" s="32"/>
      <c r="G606" s="456"/>
    </row>
    <row r="607" ht="15.75" customHeight="1">
      <c r="A607" s="21"/>
      <c r="B607" s="406"/>
      <c r="C607" s="71"/>
      <c r="D607" s="15"/>
      <c r="E607" s="32"/>
      <c r="F607" s="32"/>
      <c r="G607" s="456"/>
    </row>
    <row r="608" ht="15.75" customHeight="1">
      <c r="A608" s="21"/>
      <c r="B608" s="406"/>
      <c r="C608" s="71"/>
      <c r="D608" s="15"/>
      <c r="E608" s="32"/>
      <c r="F608" s="32"/>
      <c r="G608" s="456"/>
    </row>
    <row r="609" ht="15.75" customHeight="1">
      <c r="A609" s="21"/>
      <c r="B609" s="406"/>
      <c r="C609" s="71"/>
      <c r="D609" s="15"/>
      <c r="E609" s="32"/>
      <c r="F609" s="32"/>
      <c r="G609" s="456"/>
    </row>
    <row r="610" ht="15.75" customHeight="1">
      <c r="A610" s="21"/>
      <c r="B610" s="406"/>
      <c r="C610" s="71"/>
      <c r="D610" s="15"/>
      <c r="E610" s="32"/>
      <c r="F610" s="32"/>
      <c r="G610" s="456"/>
    </row>
    <row r="611" ht="15.75" customHeight="1">
      <c r="A611" s="21"/>
      <c r="B611" s="406"/>
      <c r="C611" s="71"/>
      <c r="D611" s="15"/>
      <c r="E611" s="32"/>
      <c r="F611" s="32"/>
      <c r="G611" s="456"/>
    </row>
    <row r="612" ht="15.75" customHeight="1">
      <c r="A612" s="21"/>
      <c r="B612" s="406"/>
      <c r="C612" s="71"/>
      <c r="D612" s="15"/>
      <c r="E612" s="32"/>
      <c r="F612" s="32"/>
      <c r="G612" s="456"/>
    </row>
    <row r="613" ht="15.75" customHeight="1">
      <c r="A613" s="21"/>
      <c r="B613" s="406"/>
      <c r="C613" s="71"/>
      <c r="D613" s="15"/>
      <c r="E613" s="32"/>
      <c r="F613" s="32"/>
      <c r="G613" s="456"/>
    </row>
    <row r="614" ht="15.75" customHeight="1">
      <c r="A614" s="21"/>
      <c r="B614" s="406"/>
      <c r="C614" s="71"/>
      <c r="D614" s="15"/>
      <c r="E614" s="32"/>
      <c r="F614" s="32"/>
      <c r="G614" s="456"/>
    </row>
    <row r="615" ht="15.75" customHeight="1">
      <c r="A615" s="21"/>
      <c r="B615" s="406"/>
      <c r="C615" s="71"/>
      <c r="D615" s="15"/>
      <c r="E615" s="32"/>
      <c r="F615" s="32"/>
      <c r="G615" s="456"/>
    </row>
    <row r="616" ht="15.75" customHeight="1">
      <c r="A616" s="21"/>
      <c r="B616" s="406"/>
      <c r="C616" s="71"/>
      <c r="D616" s="15"/>
      <c r="E616" s="32"/>
      <c r="F616" s="32"/>
      <c r="G616" s="456"/>
    </row>
    <row r="617" ht="15.75" customHeight="1">
      <c r="A617" s="21"/>
      <c r="B617" s="406"/>
      <c r="C617" s="71"/>
      <c r="D617" s="15"/>
      <c r="E617" s="32"/>
      <c r="F617" s="32"/>
      <c r="G617" s="456"/>
    </row>
    <row r="618" ht="15.75" customHeight="1">
      <c r="A618" s="21"/>
      <c r="B618" s="406"/>
      <c r="C618" s="71"/>
      <c r="D618" s="15"/>
      <c r="E618" s="32"/>
      <c r="F618" s="32"/>
      <c r="G618" s="456"/>
    </row>
    <row r="619" ht="15.75" customHeight="1">
      <c r="A619" s="21"/>
      <c r="B619" s="406"/>
      <c r="C619" s="71"/>
      <c r="D619" s="15"/>
      <c r="E619" s="32"/>
      <c r="F619" s="32"/>
      <c r="G619" s="456"/>
    </row>
    <row r="620" ht="15.75" customHeight="1">
      <c r="A620" s="21"/>
      <c r="B620" s="406"/>
      <c r="C620" s="71"/>
      <c r="D620" s="15"/>
      <c r="E620" s="32"/>
      <c r="F620" s="32"/>
      <c r="G620" s="456"/>
    </row>
    <row r="621" ht="15.75" customHeight="1">
      <c r="A621" s="21"/>
      <c r="B621" s="406"/>
      <c r="C621" s="71"/>
      <c r="D621" s="15"/>
      <c r="E621" s="32"/>
      <c r="F621" s="32"/>
      <c r="G621" s="456"/>
    </row>
    <row r="622" ht="15.75" customHeight="1">
      <c r="A622" s="21"/>
      <c r="B622" s="406"/>
      <c r="C622" s="71"/>
      <c r="D622" s="15"/>
      <c r="E622" s="32"/>
      <c r="F622" s="32"/>
      <c r="G622" s="456"/>
    </row>
    <row r="623" ht="15.75" customHeight="1">
      <c r="A623" s="21"/>
      <c r="B623" s="406"/>
      <c r="C623" s="71"/>
      <c r="D623" s="15"/>
      <c r="E623" s="32"/>
      <c r="F623" s="32"/>
      <c r="G623" s="456"/>
    </row>
    <row r="624" ht="15.75" customHeight="1">
      <c r="A624" s="21"/>
      <c r="B624" s="406"/>
      <c r="C624" s="71"/>
      <c r="D624" s="15"/>
      <c r="E624" s="32"/>
      <c r="F624" s="32"/>
      <c r="G624" s="456"/>
    </row>
    <row r="625" ht="15.75" customHeight="1">
      <c r="A625" s="21"/>
      <c r="B625" s="406"/>
      <c r="C625" s="71"/>
      <c r="D625" s="15"/>
      <c r="E625" s="32"/>
      <c r="F625" s="32"/>
      <c r="G625" s="456"/>
    </row>
    <row r="626" ht="15.75" customHeight="1">
      <c r="A626" s="21"/>
      <c r="B626" s="406"/>
      <c r="C626" s="71"/>
      <c r="D626" s="15"/>
      <c r="E626" s="32"/>
      <c r="F626" s="32"/>
      <c r="G626" s="456"/>
    </row>
    <row r="627" ht="15.75" customHeight="1">
      <c r="A627" s="21"/>
      <c r="B627" s="406"/>
      <c r="C627" s="71"/>
      <c r="D627" s="15"/>
      <c r="E627" s="32"/>
      <c r="F627" s="32"/>
      <c r="G627" s="456"/>
    </row>
    <row r="628" ht="15.75" customHeight="1">
      <c r="A628" s="21"/>
      <c r="B628" s="406"/>
      <c r="C628" s="71"/>
      <c r="D628" s="15"/>
      <c r="E628" s="32"/>
      <c r="F628" s="32"/>
      <c r="G628" s="456"/>
    </row>
    <row r="629" ht="15.75" customHeight="1">
      <c r="A629" s="21"/>
      <c r="B629" s="406"/>
      <c r="C629" s="71"/>
      <c r="D629" s="15"/>
      <c r="E629" s="32"/>
      <c r="F629" s="32"/>
      <c r="G629" s="456"/>
    </row>
    <row r="630" ht="15.75" customHeight="1">
      <c r="A630" s="21"/>
      <c r="B630" s="406"/>
      <c r="C630" s="71"/>
      <c r="D630" s="15"/>
      <c r="E630" s="32"/>
      <c r="F630" s="32"/>
      <c r="G630" s="456"/>
    </row>
    <row r="631" ht="15.75" customHeight="1">
      <c r="A631" s="21"/>
      <c r="B631" s="406"/>
      <c r="C631" s="71"/>
      <c r="D631" s="15"/>
      <c r="E631" s="32"/>
      <c r="F631" s="32"/>
      <c r="G631" s="456"/>
    </row>
    <row r="632" ht="15.75" customHeight="1">
      <c r="A632" s="21"/>
      <c r="B632" s="406"/>
      <c r="C632" s="71"/>
      <c r="D632" s="15"/>
      <c r="E632" s="32"/>
      <c r="F632" s="32"/>
      <c r="G632" s="456"/>
    </row>
    <row r="633" ht="15.75" customHeight="1">
      <c r="A633" s="21"/>
      <c r="B633" s="406"/>
      <c r="C633" s="71"/>
      <c r="D633" s="15"/>
      <c r="E633" s="32"/>
      <c r="F633" s="32"/>
      <c r="G633" s="456"/>
    </row>
    <row r="634" ht="15.75" customHeight="1">
      <c r="A634" s="21"/>
      <c r="B634" s="406"/>
      <c r="C634" s="71"/>
      <c r="D634" s="15"/>
      <c r="E634" s="32"/>
      <c r="F634" s="32"/>
      <c r="G634" s="456"/>
    </row>
    <row r="635" ht="15.75" customHeight="1">
      <c r="A635" s="21"/>
      <c r="B635" s="406"/>
      <c r="C635" s="71"/>
      <c r="D635" s="15"/>
      <c r="E635" s="32"/>
      <c r="F635" s="32"/>
      <c r="G635" s="456"/>
    </row>
    <row r="636" ht="15.75" customHeight="1">
      <c r="A636" s="21"/>
      <c r="B636" s="406"/>
      <c r="C636" s="71"/>
      <c r="D636" s="15"/>
      <c r="E636" s="32"/>
      <c r="F636" s="32"/>
      <c r="G636" s="456"/>
    </row>
    <row r="637" ht="15.75" customHeight="1">
      <c r="A637" s="21"/>
      <c r="B637" s="406"/>
      <c r="C637" s="71"/>
      <c r="D637" s="15"/>
      <c r="E637" s="32"/>
      <c r="F637" s="32"/>
      <c r="G637" s="456"/>
    </row>
    <row r="638" ht="15.75" customHeight="1">
      <c r="A638" s="21"/>
      <c r="B638" s="406"/>
      <c r="C638" s="71"/>
      <c r="D638" s="15"/>
      <c r="E638" s="32"/>
      <c r="F638" s="32"/>
      <c r="G638" s="456"/>
    </row>
    <row r="639" ht="15.75" customHeight="1">
      <c r="A639" s="21"/>
      <c r="B639" s="406"/>
      <c r="C639" s="71"/>
      <c r="D639" s="15"/>
      <c r="E639" s="32"/>
      <c r="F639" s="32"/>
      <c r="G639" s="456"/>
    </row>
    <row r="640" ht="15.75" customHeight="1">
      <c r="A640" s="21"/>
      <c r="B640" s="406"/>
      <c r="C640" s="71"/>
      <c r="D640" s="15"/>
      <c r="E640" s="32"/>
      <c r="F640" s="32"/>
      <c r="G640" s="456"/>
    </row>
    <row r="641" ht="15.75" customHeight="1">
      <c r="A641" s="21"/>
      <c r="B641" s="406"/>
      <c r="C641" s="71"/>
      <c r="D641" s="15"/>
      <c r="E641" s="32"/>
      <c r="F641" s="32"/>
      <c r="G641" s="456"/>
    </row>
    <row r="642" ht="15.75" customHeight="1">
      <c r="A642" s="21"/>
      <c r="B642" s="406"/>
      <c r="C642" s="71"/>
      <c r="D642" s="15"/>
      <c r="E642" s="32"/>
      <c r="F642" s="32"/>
      <c r="G642" s="456"/>
    </row>
    <row r="643" ht="15.75" customHeight="1">
      <c r="A643" s="21"/>
      <c r="B643" s="406"/>
      <c r="C643" s="71"/>
      <c r="D643" s="15"/>
      <c r="E643" s="32"/>
      <c r="F643" s="32"/>
      <c r="G643" s="456"/>
    </row>
    <row r="644" ht="15.75" customHeight="1">
      <c r="A644" s="21"/>
      <c r="B644" s="406"/>
      <c r="C644" s="71"/>
      <c r="D644" s="15"/>
      <c r="E644" s="32"/>
      <c r="F644" s="32"/>
      <c r="G644" s="456"/>
    </row>
    <row r="645" ht="15.75" customHeight="1">
      <c r="A645" s="21"/>
      <c r="B645" s="406"/>
      <c r="C645" s="71"/>
      <c r="D645" s="15"/>
      <c r="E645" s="32"/>
      <c r="F645" s="32"/>
      <c r="G645" s="456"/>
    </row>
    <row r="646" ht="15.75" customHeight="1">
      <c r="A646" s="21"/>
      <c r="B646" s="406"/>
      <c r="C646" s="71"/>
      <c r="D646" s="15"/>
      <c r="E646" s="32"/>
      <c r="F646" s="32"/>
      <c r="G646" s="456"/>
    </row>
    <row r="647" ht="15.75" customHeight="1">
      <c r="A647" s="21"/>
      <c r="B647" s="406"/>
      <c r="C647" s="71"/>
      <c r="D647" s="15"/>
      <c r="E647" s="32"/>
      <c r="F647" s="32"/>
      <c r="G647" s="456"/>
    </row>
    <row r="648" ht="15.75" customHeight="1">
      <c r="A648" s="21"/>
      <c r="B648" s="406"/>
      <c r="C648" s="71"/>
      <c r="D648" s="15"/>
      <c r="E648" s="32"/>
      <c r="F648" s="32"/>
      <c r="G648" s="456"/>
    </row>
    <row r="649" ht="15.75" customHeight="1">
      <c r="A649" s="21"/>
      <c r="B649" s="406"/>
      <c r="C649" s="71"/>
      <c r="D649" s="15"/>
      <c r="E649" s="32"/>
      <c r="F649" s="32"/>
      <c r="G649" s="456"/>
    </row>
    <row r="650" ht="15.75" customHeight="1">
      <c r="A650" s="21"/>
      <c r="B650" s="406"/>
      <c r="C650" s="71"/>
      <c r="D650" s="15"/>
      <c r="E650" s="32"/>
      <c r="F650" s="32"/>
      <c r="G650" s="456"/>
    </row>
    <row r="651" ht="15.75" customHeight="1">
      <c r="A651" s="21"/>
      <c r="B651" s="406"/>
      <c r="C651" s="71"/>
      <c r="D651" s="15"/>
      <c r="E651" s="32"/>
      <c r="F651" s="32"/>
      <c r="G651" s="456"/>
    </row>
    <row r="652" ht="15.75" customHeight="1">
      <c r="A652" s="21"/>
      <c r="B652" s="406"/>
      <c r="C652" s="71"/>
      <c r="D652" s="15"/>
      <c r="E652" s="32"/>
      <c r="F652" s="32"/>
      <c r="G652" s="456"/>
    </row>
    <row r="653" ht="15.75" customHeight="1">
      <c r="A653" s="21"/>
      <c r="B653" s="406"/>
      <c r="C653" s="71"/>
      <c r="D653" s="15"/>
      <c r="E653" s="32"/>
      <c r="F653" s="32"/>
      <c r="G653" s="456"/>
    </row>
    <row r="654" ht="15.75" customHeight="1">
      <c r="A654" s="21"/>
      <c r="B654" s="406"/>
      <c r="C654" s="71"/>
      <c r="D654" s="15"/>
      <c r="E654" s="32"/>
      <c r="F654" s="32"/>
      <c r="G654" s="456"/>
    </row>
    <row r="655" ht="15.75" customHeight="1">
      <c r="A655" s="21"/>
      <c r="B655" s="406"/>
      <c r="C655" s="71"/>
      <c r="D655" s="15"/>
      <c r="E655" s="32"/>
      <c r="F655" s="32"/>
      <c r="G655" s="456"/>
    </row>
    <row r="656" ht="15.75" customHeight="1">
      <c r="A656" s="21"/>
      <c r="B656" s="406"/>
      <c r="C656" s="71"/>
      <c r="D656" s="15"/>
      <c r="E656" s="32"/>
      <c r="F656" s="32"/>
      <c r="G656" s="456"/>
    </row>
    <row r="657" ht="15.75" customHeight="1">
      <c r="A657" s="21"/>
      <c r="B657" s="406"/>
      <c r="C657" s="71"/>
      <c r="D657" s="15"/>
      <c r="E657" s="32"/>
      <c r="F657" s="32"/>
      <c r="G657" s="456"/>
    </row>
    <row r="658" ht="15.75" customHeight="1">
      <c r="A658" s="21"/>
      <c r="B658" s="406"/>
      <c r="C658" s="71"/>
      <c r="D658" s="15"/>
      <c r="E658" s="32"/>
      <c r="F658" s="32"/>
      <c r="G658" s="456"/>
    </row>
    <row r="659" ht="15.75" customHeight="1">
      <c r="A659" s="21"/>
      <c r="B659" s="406"/>
      <c r="C659" s="71"/>
      <c r="D659" s="15"/>
      <c r="E659" s="32"/>
      <c r="F659" s="32"/>
      <c r="G659" s="456"/>
    </row>
    <row r="660" ht="15.75" customHeight="1">
      <c r="A660" s="21"/>
      <c r="B660" s="406"/>
      <c r="C660" s="71"/>
      <c r="D660" s="15"/>
      <c r="E660" s="32"/>
      <c r="F660" s="32"/>
      <c r="G660" s="456"/>
    </row>
    <row r="661" ht="15.75" customHeight="1">
      <c r="A661" s="21"/>
      <c r="B661" s="406"/>
      <c r="C661" s="71"/>
      <c r="D661" s="15"/>
      <c r="E661" s="32"/>
      <c r="F661" s="32"/>
      <c r="G661" s="456"/>
    </row>
    <row r="662" ht="15.75" customHeight="1">
      <c r="A662" s="21"/>
      <c r="B662" s="406"/>
      <c r="C662" s="71"/>
      <c r="D662" s="15"/>
      <c r="E662" s="32"/>
      <c r="F662" s="32"/>
      <c r="G662" s="456"/>
    </row>
    <row r="663" ht="15.75" customHeight="1">
      <c r="A663" s="21"/>
      <c r="B663" s="406"/>
      <c r="C663" s="71"/>
      <c r="D663" s="15"/>
      <c r="E663" s="32"/>
      <c r="F663" s="32"/>
      <c r="G663" s="456"/>
    </row>
    <row r="664" ht="15.75" customHeight="1">
      <c r="A664" s="21"/>
      <c r="B664" s="406"/>
      <c r="C664" s="71"/>
      <c r="D664" s="15"/>
      <c r="E664" s="32"/>
      <c r="F664" s="32"/>
      <c r="G664" s="456"/>
    </row>
    <row r="665" ht="15.75" customHeight="1">
      <c r="A665" s="21"/>
      <c r="B665" s="406"/>
      <c r="C665" s="71"/>
      <c r="D665" s="15"/>
      <c r="E665" s="32"/>
      <c r="F665" s="32"/>
      <c r="G665" s="456"/>
    </row>
    <row r="666" ht="15.75" customHeight="1">
      <c r="A666" s="21"/>
      <c r="B666" s="406"/>
      <c r="C666" s="71"/>
      <c r="D666" s="15"/>
      <c r="E666" s="32"/>
      <c r="F666" s="32"/>
      <c r="G666" s="456"/>
    </row>
    <row r="667" ht="15.75" customHeight="1">
      <c r="A667" s="21"/>
      <c r="B667" s="406"/>
      <c r="C667" s="71"/>
      <c r="D667" s="15"/>
      <c r="E667" s="32"/>
      <c r="F667" s="32"/>
      <c r="G667" s="456"/>
    </row>
    <row r="668" ht="15.75" customHeight="1">
      <c r="A668" s="21"/>
      <c r="B668" s="406"/>
      <c r="C668" s="71"/>
      <c r="D668" s="15"/>
      <c r="E668" s="32"/>
      <c r="F668" s="32"/>
      <c r="G668" s="456"/>
    </row>
    <row r="669" ht="15.75" customHeight="1">
      <c r="A669" s="21"/>
      <c r="B669" s="406"/>
      <c r="C669" s="71"/>
      <c r="D669" s="15"/>
      <c r="E669" s="32"/>
      <c r="F669" s="32"/>
      <c r="G669" s="456"/>
    </row>
    <row r="670" ht="15.75" customHeight="1">
      <c r="A670" s="21"/>
      <c r="B670" s="406"/>
      <c r="C670" s="71"/>
      <c r="D670" s="15"/>
      <c r="E670" s="32"/>
      <c r="F670" s="32"/>
      <c r="G670" s="456"/>
    </row>
    <row r="671" ht="15.75" customHeight="1">
      <c r="A671" s="21"/>
      <c r="B671" s="406"/>
      <c r="C671" s="71"/>
      <c r="D671" s="15"/>
      <c r="E671" s="32"/>
      <c r="F671" s="32"/>
      <c r="G671" s="456"/>
    </row>
    <row r="672" ht="15.75" customHeight="1">
      <c r="A672" s="21"/>
      <c r="B672" s="406"/>
      <c r="C672" s="71"/>
      <c r="D672" s="15"/>
      <c r="E672" s="32"/>
      <c r="F672" s="32"/>
      <c r="G672" s="456"/>
    </row>
    <row r="673" ht="15.75" customHeight="1">
      <c r="A673" s="21"/>
      <c r="B673" s="406"/>
      <c r="C673" s="71"/>
      <c r="D673" s="15"/>
      <c r="E673" s="32"/>
      <c r="F673" s="32"/>
      <c r="G673" s="456"/>
    </row>
    <row r="674" ht="15.75" customHeight="1">
      <c r="A674" s="21"/>
      <c r="B674" s="406"/>
      <c r="C674" s="71"/>
      <c r="D674" s="15"/>
      <c r="E674" s="32"/>
      <c r="F674" s="32"/>
      <c r="G674" s="456"/>
    </row>
    <row r="675" ht="15.75" customHeight="1">
      <c r="A675" s="21"/>
      <c r="B675" s="406"/>
      <c r="C675" s="71"/>
      <c r="D675" s="15"/>
      <c r="E675" s="32"/>
      <c r="F675" s="32"/>
      <c r="G675" s="456"/>
    </row>
    <row r="676" ht="15.75" customHeight="1">
      <c r="A676" s="21"/>
      <c r="B676" s="406"/>
      <c r="C676" s="71"/>
      <c r="D676" s="15"/>
      <c r="E676" s="32"/>
      <c r="F676" s="32"/>
      <c r="G676" s="456"/>
    </row>
    <row r="677" ht="15.75" customHeight="1">
      <c r="A677" s="21"/>
      <c r="B677" s="406"/>
      <c r="C677" s="71"/>
      <c r="D677" s="15"/>
      <c r="E677" s="32"/>
      <c r="F677" s="32"/>
      <c r="G677" s="456"/>
    </row>
    <row r="678" ht="15.75" customHeight="1">
      <c r="A678" s="21"/>
      <c r="B678" s="406"/>
      <c r="C678" s="71"/>
      <c r="D678" s="15"/>
      <c r="E678" s="32"/>
      <c r="F678" s="32"/>
      <c r="G678" s="456"/>
    </row>
    <row r="679" ht="15.75" customHeight="1">
      <c r="A679" s="21"/>
      <c r="B679" s="406"/>
      <c r="C679" s="71"/>
      <c r="D679" s="15"/>
      <c r="E679" s="32"/>
      <c r="F679" s="32"/>
      <c r="G679" s="456"/>
    </row>
    <row r="680" ht="15.75" customHeight="1">
      <c r="A680" s="21"/>
      <c r="B680" s="406"/>
      <c r="C680" s="71"/>
      <c r="D680" s="15"/>
      <c r="E680" s="32"/>
      <c r="F680" s="32"/>
      <c r="G680" s="456"/>
    </row>
    <row r="681" ht="15.75" customHeight="1">
      <c r="A681" s="21"/>
      <c r="B681" s="406"/>
      <c r="C681" s="71"/>
      <c r="D681" s="15"/>
      <c r="E681" s="32"/>
      <c r="F681" s="32"/>
      <c r="G681" s="456"/>
    </row>
    <row r="682" ht="15.75" customHeight="1">
      <c r="A682" s="21"/>
      <c r="B682" s="406"/>
      <c r="C682" s="71"/>
      <c r="D682" s="15"/>
      <c r="E682" s="32"/>
      <c r="F682" s="32"/>
      <c r="G682" s="456"/>
    </row>
    <row r="683" ht="15.75" customHeight="1">
      <c r="A683" s="21"/>
      <c r="B683" s="406"/>
      <c r="C683" s="71"/>
      <c r="D683" s="15"/>
      <c r="E683" s="32"/>
      <c r="F683" s="32"/>
      <c r="G683" s="456"/>
    </row>
    <row r="684" ht="15.75" customHeight="1">
      <c r="A684" s="21"/>
      <c r="B684" s="406"/>
      <c r="C684" s="71"/>
      <c r="D684" s="15"/>
      <c r="E684" s="32"/>
      <c r="F684" s="32"/>
      <c r="G684" s="456"/>
    </row>
    <row r="685" ht="15.75" customHeight="1">
      <c r="A685" s="21"/>
      <c r="B685" s="406"/>
      <c r="C685" s="71"/>
      <c r="D685" s="15"/>
      <c r="E685" s="32"/>
      <c r="F685" s="32"/>
      <c r="G685" s="456"/>
    </row>
    <row r="686" ht="15.75" customHeight="1">
      <c r="A686" s="21"/>
      <c r="B686" s="406"/>
      <c r="C686" s="71"/>
      <c r="D686" s="15"/>
      <c r="E686" s="32"/>
      <c r="F686" s="32"/>
      <c r="G686" s="456"/>
    </row>
    <row r="687" ht="15.75" customHeight="1">
      <c r="A687" s="21"/>
      <c r="B687" s="406"/>
      <c r="C687" s="71"/>
      <c r="D687" s="15"/>
      <c r="E687" s="32"/>
      <c r="F687" s="32"/>
      <c r="G687" s="456"/>
    </row>
    <row r="688" ht="15.75" customHeight="1">
      <c r="A688" s="21"/>
      <c r="B688" s="406"/>
      <c r="C688" s="71"/>
      <c r="D688" s="15"/>
      <c r="E688" s="32"/>
      <c r="F688" s="32"/>
      <c r="G688" s="456"/>
    </row>
    <row r="689" ht="15.75" customHeight="1">
      <c r="A689" s="21"/>
      <c r="B689" s="406"/>
      <c r="C689" s="71"/>
      <c r="D689" s="15"/>
      <c r="E689" s="32"/>
      <c r="F689" s="32"/>
      <c r="G689" s="456"/>
    </row>
    <row r="690" ht="15.75" customHeight="1">
      <c r="A690" s="21"/>
      <c r="B690" s="406"/>
      <c r="C690" s="71"/>
      <c r="D690" s="15"/>
      <c r="E690" s="32"/>
      <c r="F690" s="32"/>
      <c r="G690" s="456"/>
    </row>
    <row r="691" ht="15.75" customHeight="1">
      <c r="A691" s="21"/>
      <c r="B691" s="406"/>
      <c r="C691" s="71"/>
      <c r="D691" s="15"/>
      <c r="E691" s="32"/>
      <c r="F691" s="32"/>
      <c r="G691" s="456"/>
    </row>
    <row r="692" ht="15.75" customHeight="1">
      <c r="A692" s="21"/>
      <c r="B692" s="406"/>
      <c r="C692" s="71"/>
      <c r="D692" s="15"/>
      <c r="E692" s="32"/>
      <c r="F692" s="32"/>
      <c r="G692" s="456"/>
    </row>
    <row r="693" ht="15.75" customHeight="1">
      <c r="A693" s="21"/>
      <c r="B693" s="406"/>
      <c r="C693" s="71"/>
      <c r="D693" s="15"/>
      <c r="E693" s="32"/>
      <c r="F693" s="32"/>
      <c r="G693" s="456"/>
    </row>
    <row r="694" ht="15.75" customHeight="1">
      <c r="A694" s="21"/>
      <c r="B694" s="406"/>
      <c r="C694" s="71"/>
      <c r="D694" s="15"/>
      <c r="E694" s="32"/>
      <c r="F694" s="32"/>
      <c r="G694" s="456"/>
    </row>
    <row r="695" ht="15.75" customHeight="1">
      <c r="A695" s="21"/>
      <c r="B695" s="406"/>
      <c r="C695" s="71"/>
      <c r="D695" s="15"/>
      <c r="E695" s="32"/>
      <c r="F695" s="32"/>
      <c r="G695" s="456"/>
    </row>
    <row r="696" ht="15.75" customHeight="1">
      <c r="A696" s="21"/>
      <c r="B696" s="406"/>
      <c r="C696" s="71"/>
      <c r="D696" s="15"/>
      <c r="E696" s="32"/>
      <c r="F696" s="32"/>
      <c r="G696" s="456"/>
    </row>
    <row r="697" ht="15.75" customHeight="1">
      <c r="A697" s="21"/>
      <c r="B697" s="406"/>
      <c r="C697" s="71"/>
      <c r="D697" s="15"/>
      <c r="E697" s="32"/>
      <c r="F697" s="32"/>
      <c r="G697" s="456"/>
    </row>
    <row r="698" ht="15.75" customHeight="1">
      <c r="A698" s="21"/>
      <c r="B698" s="406"/>
      <c r="C698" s="71"/>
      <c r="D698" s="15"/>
      <c r="E698" s="32"/>
      <c r="F698" s="32"/>
      <c r="G698" s="456"/>
    </row>
    <row r="699" ht="15.75" customHeight="1">
      <c r="A699" s="21"/>
      <c r="B699" s="406"/>
      <c r="C699" s="71"/>
      <c r="D699" s="15"/>
      <c r="E699" s="32"/>
      <c r="F699" s="32"/>
      <c r="G699" s="456"/>
    </row>
    <row r="700" ht="15.75" customHeight="1">
      <c r="A700" s="21"/>
      <c r="B700" s="406"/>
      <c r="C700" s="71"/>
      <c r="D700" s="15"/>
      <c r="E700" s="32"/>
      <c r="F700" s="32"/>
      <c r="G700" s="456"/>
    </row>
    <row r="701" ht="15.75" customHeight="1">
      <c r="A701" s="21"/>
      <c r="B701" s="406"/>
      <c r="C701" s="71"/>
      <c r="D701" s="15"/>
      <c r="E701" s="32"/>
      <c r="F701" s="32"/>
      <c r="G701" s="456"/>
    </row>
    <row r="702" ht="15.75" customHeight="1">
      <c r="A702" s="21"/>
      <c r="B702" s="406"/>
      <c r="C702" s="71"/>
      <c r="D702" s="15"/>
      <c r="E702" s="32"/>
      <c r="F702" s="32"/>
      <c r="G702" s="456"/>
    </row>
    <row r="703" ht="15.75" customHeight="1">
      <c r="A703" s="21"/>
      <c r="B703" s="406"/>
      <c r="C703" s="71"/>
      <c r="D703" s="15"/>
      <c r="E703" s="32"/>
      <c r="F703" s="32"/>
      <c r="G703" s="456"/>
    </row>
    <row r="704" ht="15.75" customHeight="1">
      <c r="A704" s="21"/>
      <c r="B704" s="406"/>
      <c r="C704" s="71"/>
      <c r="D704" s="15"/>
      <c r="E704" s="32"/>
      <c r="F704" s="32"/>
      <c r="G704" s="456"/>
    </row>
    <row r="705" ht="15.75" customHeight="1">
      <c r="A705" s="21"/>
      <c r="B705" s="406"/>
      <c r="C705" s="71"/>
      <c r="D705" s="15"/>
      <c r="E705" s="32"/>
      <c r="F705" s="32"/>
      <c r="G705" s="456"/>
    </row>
    <row r="706" ht="15.75" customHeight="1">
      <c r="A706" s="21"/>
      <c r="B706" s="406"/>
      <c r="C706" s="71"/>
      <c r="D706" s="15"/>
      <c r="E706" s="32"/>
      <c r="F706" s="32"/>
      <c r="G706" s="456"/>
    </row>
    <row r="707" ht="15.75" customHeight="1">
      <c r="A707" s="21"/>
      <c r="B707" s="406"/>
      <c r="C707" s="71"/>
      <c r="D707" s="15"/>
      <c r="E707" s="32"/>
      <c r="F707" s="32"/>
      <c r="G707" s="456"/>
    </row>
    <row r="708" ht="15.75" customHeight="1">
      <c r="A708" s="21"/>
      <c r="B708" s="406"/>
      <c r="C708" s="71"/>
      <c r="D708" s="15"/>
      <c r="E708" s="32"/>
      <c r="F708" s="32"/>
      <c r="G708" s="456"/>
    </row>
    <row r="709" ht="15.75" customHeight="1">
      <c r="A709" s="21"/>
      <c r="B709" s="406"/>
      <c r="C709" s="71"/>
      <c r="D709" s="15"/>
      <c r="E709" s="32"/>
      <c r="F709" s="32"/>
      <c r="G709" s="456"/>
    </row>
    <row r="710" ht="15.75" customHeight="1">
      <c r="A710" s="21"/>
      <c r="B710" s="406"/>
      <c r="C710" s="71"/>
      <c r="D710" s="15"/>
      <c r="E710" s="32"/>
      <c r="F710" s="32"/>
      <c r="G710" s="456"/>
    </row>
    <row r="711" ht="15.75" customHeight="1">
      <c r="A711" s="21"/>
      <c r="B711" s="406"/>
      <c r="C711" s="71"/>
      <c r="D711" s="15"/>
      <c r="E711" s="32"/>
      <c r="F711" s="32"/>
      <c r="G711" s="456"/>
    </row>
    <row r="712" ht="15.75" customHeight="1">
      <c r="A712" s="21"/>
      <c r="B712" s="406"/>
      <c r="C712" s="71"/>
      <c r="D712" s="15"/>
      <c r="E712" s="32"/>
      <c r="F712" s="32"/>
      <c r="G712" s="456"/>
    </row>
    <row r="713" ht="15.75" customHeight="1">
      <c r="A713" s="21"/>
      <c r="B713" s="406"/>
      <c r="C713" s="71"/>
      <c r="D713" s="15"/>
      <c r="E713" s="32"/>
      <c r="F713" s="32"/>
      <c r="G713" s="456"/>
    </row>
    <row r="714" ht="15.75" customHeight="1">
      <c r="A714" s="21"/>
      <c r="B714" s="406"/>
      <c r="C714" s="71"/>
      <c r="D714" s="15"/>
      <c r="E714" s="32"/>
      <c r="F714" s="32"/>
      <c r="G714" s="456"/>
    </row>
    <row r="715" ht="15.75" customHeight="1">
      <c r="A715" s="21"/>
      <c r="B715" s="406"/>
      <c r="C715" s="71"/>
      <c r="D715" s="15"/>
      <c r="E715" s="32"/>
      <c r="F715" s="32"/>
      <c r="G715" s="456"/>
    </row>
    <row r="716" ht="15.75" customHeight="1">
      <c r="A716" s="21"/>
      <c r="B716" s="406"/>
      <c r="C716" s="71"/>
      <c r="D716" s="15"/>
      <c r="E716" s="32"/>
      <c r="F716" s="32"/>
      <c r="G716" s="456"/>
    </row>
    <row r="717" ht="15.75" customHeight="1">
      <c r="A717" s="21"/>
      <c r="B717" s="406"/>
      <c r="C717" s="71"/>
      <c r="D717" s="15"/>
      <c r="E717" s="32"/>
      <c r="F717" s="32"/>
      <c r="G717" s="456"/>
    </row>
    <row r="718" ht="15.75" customHeight="1">
      <c r="A718" s="21"/>
      <c r="B718" s="406"/>
      <c r="C718" s="71"/>
      <c r="D718" s="15"/>
      <c r="E718" s="32"/>
      <c r="F718" s="32"/>
      <c r="G718" s="456"/>
    </row>
    <row r="719" ht="15.75" customHeight="1">
      <c r="A719" s="21"/>
      <c r="B719" s="406"/>
      <c r="C719" s="71"/>
      <c r="D719" s="15"/>
      <c r="E719" s="32"/>
      <c r="F719" s="32"/>
      <c r="G719" s="456"/>
    </row>
    <row r="720" ht="15.75" customHeight="1">
      <c r="A720" s="21"/>
      <c r="B720" s="406"/>
      <c r="C720" s="71"/>
      <c r="D720" s="15"/>
      <c r="E720" s="32"/>
      <c r="F720" s="32"/>
      <c r="G720" s="456"/>
    </row>
    <row r="721" ht="15.75" customHeight="1">
      <c r="A721" s="21"/>
      <c r="B721" s="406"/>
      <c r="C721" s="71"/>
      <c r="D721" s="15"/>
      <c r="E721" s="32"/>
      <c r="F721" s="32"/>
      <c r="G721" s="456"/>
    </row>
    <row r="722" ht="15.75" customHeight="1">
      <c r="A722" s="21"/>
      <c r="B722" s="406"/>
      <c r="C722" s="71"/>
      <c r="D722" s="15"/>
      <c r="E722" s="32"/>
      <c r="F722" s="32"/>
      <c r="G722" s="456"/>
    </row>
    <row r="723" ht="15.75" customHeight="1">
      <c r="A723" s="21"/>
      <c r="B723" s="406"/>
      <c r="C723" s="71"/>
      <c r="D723" s="15"/>
      <c r="E723" s="32"/>
      <c r="F723" s="32"/>
      <c r="G723" s="456"/>
    </row>
    <row r="724" ht="15.75" customHeight="1">
      <c r="A724" s="21"/>
      <c r="B724" s="406"/>
      <c r="C724" s="71"/>
      <c r="D724" s="15"/>
      <c r="E724" s="32"/>
      <c r="F724" s="32"/>
      <c r="G724" s="456"/>
    </row>
    <row r="725" ht="15.75" customHeight="1">
      <c r="A725" s="21"/>
      <c r="B725" s="406"/>
      <c r="C725" s="71"/>
      <c r="D725" s="15"/>
      <c r="E725" s="32"/>
      <c r="F725" s="32"/>
      <c r="G725" s="456"/>
    </row>
    <row r="726" ht="15.75" customHeight="1">
      <c r="A726" s="21"/>
      <c r="B726" s="406"/>
      <c r="C726" s="71"/>
      <c r="D726" s="15"/>
      <c r="E726" s="32"/>
      <c r="F726" s="32"/>
      <c r="G726" s="456"/>
    </row>
    <row r="727" ht="15.75" customHeight="1">
      <c r="A727" s="21"/>
      <c r="B727" s="406"/>
      <c r="C727" s="71"/>
      <c r="D727" s="15"/>
      <c r="E727" s="32"/>
      <c r="F727" s="32"/>
      <c r="G727" s="456"/>
    </row>
    <row r="728" ht="15.75" customHeight="1">
      <c r="A728" s="21"/>
      <c r="B728" s="406"/>
      <c r="C728" s="71"/>
      <c r="D728" s="15"/>
      <c r="E728" s="32"/>
      <c r="F728" s="32"/>
      <c r="G728" s="456"/>
    </row>
    <row r="729" ht="15.75" customHeight="1">
      <c r="A729" s="21"/>
      <c r="B729" s="406"/>
      <c r="C729" s="71"/>
      <c r="D729" s="15"/>
      <c r="E729" s="32"/>
      <c r="F729" s="32"/>
      <c r="G729" s="456"/>
    </row>
    <row r="730" ht="15.75" customHeight="1">
      <c r="A730" s="21"/>
      <c r="B730" s="406"/>
      <c r="C730" s="71"/>
      <c r="D730" s="15"/>
      <c r="E730" s="32"/>
      <c r="F730" s="32"/>
      <c r="G730" s="456"/>
    </row>
    <row r="731" ht="15.75" customHeight="1">
      <c r="A731" s="21"/>
      <c r="B731" s="406"/>
      <c r="C731" s="71"/>
      <c r="D731" s="15"/>
      <c r="E731" s="32"/>
      <c r="F731" s="32"/>
      <c r="G731" s="456"/>
    </row>
    <row r="732" ht="15.75" customHeight="1">
      <c r="A732" s="21"/>
      <c r="B732" s="406"/>
      <c r="C732" s="71"/>
      <c r="D732" s="15"/>
      <c r="E732" s="32"/>
      <c r="F732" s="32"/>
      <c r="G732" s="456"/>
    </row>
    <row r="733" ht="15.75" customHeight="1">
      <c r="A733" s="21"/>
      <c r="B733" s="406"/>
      <c r="C733" s="71"/>
      <c r="D733" s="15"/>
      <c r="E733" s="32"/>
      <c r="F733" s="32"/>
      <c r="G733" s="456"/>
    </row>
    <row r="734" ht="15.75" customHeight="1">
      <c r="A734" s="21"/>
      <c r="B734" s="406"/>
      <c r="C734" s="71"/>
      <c r="D734" s="15"/>
      <c r="E734" s="32"/>
      <c r="F734" s="32"/>
      <c r="G734" s="456"/>
    </row>
    <row r="735" ht="15.75" customHeight="1">
      <c r="A735" s="21"/>
      <c r="B735" s="406"/>
      <c r="C735" s="71"/>
      <c r="D735" s="15"/>
      <c r="E735" s="32"/>
      <c r="F735" s="32"/>
      <c r="G735" s="456"/>
    </row>
    <row r="736" ht="15.75" customHeight="1">
      <c r="A736" s="21"/>
      <c r="B736" s="406"/>
      <c r="C736" s="71"/>
      <c r="D736" s="15"/>
      <c r="E736" s="32"/>
      <c r="F736" s="32"/>
      <c r="G736" s="456"/>
    </row>
    <row r="737" ht="15.75" customHeight="1">
      <c r="A737" s="21"/>
      <c r="B737" s="406"/>
      <c r="C737" s="71"/>
      <c r="D737" s="15"/>
      <c r="E737" s="32"/>
      <c r="F737" s="32"/>
      <c r="G737" s="456"/>
    </row>
    <row r="738" ht="15.75" customHeight="1">
      <c r="A738" s="21"/>
      <c r="B738" s="406"/>
      <c r="C738" s="71"/>
      <c r="D738" s="15"/>
      <c r="E738" s="32"/>
      <c r="F738" s="32"/>
      <c r="G738" s="456"/>
    </row>
    <row r="739" ht="15.75" customHeight="1">
      <c r="A739" s="21"/>
      <c r="B739" s="406"/>
      <c r="C739" s="71"/>
      <c r="D739" s="15"/>
      <c r="E739" s="32"/>
      <c r="F739" s="32"/>
      <c r="G739" s="456"/>
    </row>
    <row r="740" ht="15.75" customHeight="1">
      <c r="A740" s="21"/>
      <c r="B740" s="406"/>
      <c r="C740" s="71"/>
      <c r="D740" s="15"/>
      <c r="E740" s="32"/>
      <c r="F740" s="32"/>
      <c r="G740" s="456"/>
    </row>
    <row r="741" ht="15.75" customHeight="1">
      <c r="A741" s="21"/>
      <c r="B741" s="406"/>
      <c r="C741" s="71"/>
      <c r="D741" s="15"/>
      <c r="E741" s="32"/>
      <c r="F741" s="32"/>
      <c r="G741" s="456"/>
    </row>
    <row r="742" ht="15.75" customHeight="1">
      <c r="A742" s="21"/>
      <c r="B742" s="406"/>
      <c r="C742" s="71"/>
      <c r="D742" s="15"/>
      <c r="E742" s="32"/>
      <c r="F742" s="32"/>
      <c r="G742" s="456"/>
    </row>
    <row r="743" ht="15.75" customHeight="1">
      <c r="A743" s="21"/>
      <c r="B743" s="406"/>
      <c r="C743" s="71"/>
      <c r="D743" s="15"/>
      <c r="E743" s="32"/>
      <c r="F743" s="32"/>
      <c r="G743" s="456"/>
    </row>
    <row r="744" ht="15.75" customHeight="1">
      <c r="A744" s="21"/>
      <c r="B744" s="406"/>
      <c r="C744" s="71"/>
      <c r="D744" s="15"/>
      <c r="E744" s="32"/>
      <c r="F744" s="32"/>
      <c r="G744" s="456"/>
    </row>
    <row r="745" ht="15.75" customHeight="1">
      <c r="A745" s="21"/>
      <c r="B745" s="406"/>
      <c r="C745" s="71"/>
      <c r="D745" s="15"/>
      <c r="E745" s="32"/>
      <c r="F745" s="32"/>
      <c r="G745" s="456"/>
    </row>
    <row r="746" ht="15.75" customHeight="1">
      <c r="A746" s="21"/>
      <c r="B746" s="406"/>
      <c r="C746" s="71"/>
      <c r="D746" s="15"/>
      <c r="E746" s="32"/>
      <c r="F746" s="32"/>
      <c r="G746" s="456"/>
    </row>
    <row r="747" ht="15.75" customHeight="1">
      <c r="A747" s="21"/>
      <c r="B747" s="406"/>
      <c r="C747" s="71"/>
      <c r="D747" s="15"/>
      <c r="E747" s="32"/>
      <c r="F747" s="32"/>
      <c r="G747" s="456"/>
    </row>
    <row r="748" ht="15.75" customHeight="1">
      <c r="A748" s="21"/>
      <c r="B748" s="406"/>
      <c r="C748" s="71"/>
      <c r="D748" s="15"/>
      <c r="E748" s="32"/>
      <c r="F748" s="32"/>
      <c r="G748" s="456"/>
    </row>
    <row r="749" ht="15.75" customHeight="1">
      <c r="A749" s="21"/>
      <c r="B749" s="406"/>
      <c r="C749" s="71"/>
      <c r="D749" s="15"/>
      <c r="E749" s="32"/>
      <c r="F749" s="32"/>
      <c r="G749" s="456"/>
    </row>
    <row r="750" ht="15.75" customHeight="1">
      <c r="A750" s="21"/>
      <c r="B750" s="406"/>
      <c r="C750" s="71"/>
      <c r="D750" s="15"/>
      <c r="E750" s="32"/>
      <c r="F750" s="32"/>
      <c r="G750" s="456"/>
    </row>
    <row r="751" ht="15.75" customHeight="1">
      <c r="A751" s="21"/>
      <c r="B751" s="406"/>
      <c r="C751" s="71"/>
      <c r="D751" s="15"/>
      <c r="E751" s="32"/>
      <c r="F751" s="32"/>
      <c r="G751" s="456"/>
    </row>
    <row r="752" ht="15.75" customHeight="1">
      <c r="A752" s="21"/>
      <c r="B752" s="406"/>
      <c r="C752" s="71"/>
      <c r="D752" s="15"/>
      <c r="E752" s="32"/>
      <c r="F752" s="32"/>
      <c r="G752" s="456"/>
    </row>
    <row r="753" ht="15.75" customHeight="1">
      <c r="A753" s="21"/>
      <c r="B753" s="406"/>
      <c r="C753" s="71"/>
      <c r="D753" s="15"/>
      <c r="E753" s="32"/>
      <c r="F753" s="32"/>
      <c r="G753" s="456"/>
    </row>
    <row r="754" ht="15.75" customHeight="1">
      <c r="A754" s="21"/>
      <c r="B754" s="406"/>
      <c r="C754" s="71"/>
      <c r="D754" s="15"/>
      <c r="E754" s="32"/>
      <c r="F754" s="32"/>
      <c r="G754" s="456"/>
    </row>
    <row r="755" ht="15.75" customHeight="1">
      <c r="A755" s="21"/>
      <c r="B755" s="406"/>
      <c r="C755" s="71"/>
      <c r="D755" s="15"/>
      <c r="E755" s="32"/>
      <c r="F755" s="32"/>
      <c r="G755" s="456"/>
    </row>
    <row r="756" ht="15.75" customHeight="1">
      <c r="A756" s="21"/>
      <c r="B756" s="406"/>
      <c r="C756" s="71"/>
      <c r="D756" s="15"/>
      <c r="E756" s="32"/>
      <c r="F756" s="32"/>
      <c r="G756" s="456"/>
    </row>
    <row r="757" ht="15.75" customHeight="1">
      <c r="A757" s="21"/>
      <c r="B757" s="406"/>
      <c r="C757" s="71"/>
      <c r="D757" s="15"/>
      <c r="E757" s="32"/>
      <c r="F757" s="32"/>
      <c r="G757" s="456"/>
    </row>
    <row r="758" ht="15.75" customHeight="1">
      <c r="A758" s="21"/>
      <c r="B758" s="406"/>
      <c r="C758" s="71"/>
      <c r="D758" s="15"/>
      <c r="E758" s="32"/>
      <c r="F758" s="32"/>
      <c r="G758" s="456"/>
    </row>
    <row r="759" ht="15.75" customHeight="1">
      <c r="A759" s="21"/>
      <c r="B759" s="406"/>
      <c r="C759" s="71"/>
      <c r="D759" s="15"/>
      <c r="E759" s="32"/>
      <c r="F759" s="32"/>
      <c r="G759" s="456"/>
    </row>
    <row r="760" ht="15.75" customHeight="1">
      <c r="A760" s="21"/>
      <c r="B760" s="406"/>
      <c r="C760" s="71"/>
      <c r="D760" s="15"/>
      <c r="E760" s="32"/>
      <c r="F760" s="32"/>
      <c r="G760" s="456"/>
    </row>
    <row r="761" ht="15.75" customHeight="1">
      <c r="A761" s="21"/>
      <c r="B761" s="406"/>
      <c r="C761" s="71"/>
      <c r="D761" s="15"/>
      <c r="E761" s="32"/>
      <c r="F761" s="32"/>
      <c r="G761" s="456"/>
    </row>
    <row r="762" ht="15.75" customHeight="1">
      <c r="A762" s="21"/>
      <c r="B762" s="406"/>
      <c r="C762" s="71"/>
      <c r="D762" s="15"/>
      <c r="E762" s="32"/>
      <c r="F762" s="32"/>
      <c r="G762" s="456"/>
    </row>
    <row r="763" ht="15.75" customHeight="1">
      <c r="A763" s="21"/>
      <c r="B763" s="406"/>
      <c r="C763" s="71"/>
      <c r="D763" s="15"/>
      <c r="E763" s="32"/>
      <c r="F763" s="32"/>
      <c r="G763" s="456"/>
    </row>
    <row r="764" ht="15.75" customHeight="1">
      <c r="A764" s="21"/>
      <c r="B764" s="406"/>
      <c r="C764" s="71"/>
      <c r="D764" s="15"/>
      <c r="E764" s="32"/>
      <c r="F764" s="32"/>
      <c r="G764" s="456"/>
    </row>
    <row r="765" ht="15.75" customHeight="1">
      <c r="A765" s="21"/>
      <c r="B765" s="406"/>
      <c r="C765" s="71"/>
      <c r="D765" s="15"/>
      <c r="E765" s="32"/>
      <c r="F765" s="32"/>
      <c r="G765" s="456"/>
    </row>
    <row r="766" ht="15.75" customHeight="1">
      <c r="A766" s="21"/>
      <c r="B766" s="406"/>
      <c r="C766" s="71"/>
      <c r="D766" s="15"/>
      <c r="E766" s="32"/>
      <c r="F766" s="32"/>
      <c r="G766" s="456"/>
    </row>
    <row r="767" ht="15.75" customHeight="1">
      <c r="A767" s="21"/>
      <c r="B767" s="406"/>
      <c r="C767" s="71"/>
      <c r="D767" s="15"/>
      <c r="E767" s="32"/>
      <c r="F767" s="32"/>
      <c r="G767" s="456"/>
    </row>
    <row r="768" ht="15.75" customHeight="1">
      <c r="A768" s="21"/>
      <c r="B768" s="406"/>
      <c r="C768" s="71"/>
      <c r="D768" s="15"/>
      <c r="E768" s="32"/>
      <c r="F768" s="32"/>
      <c r="G768" s="456"/>
    </row>
    <row r="769" ht="15.75" customHeight="1">
      <c r="A769" s="21"/>
      <c r="B769" s="406"/>
      <c r="C769" s="71"/>
      <c r="D769" s="15"/>
      <c r="E769" s="32"/>
      <c r="F769" s="32"/>
      <c r="G769" s="456"/>
    </row>
    <row r="770" ht="15.75" customHeight="1">
      <c r="A770" s="21"/>
      <c r="B770" s="406"/>
      <c r="C770" s="71"/>
      <c r="D770" s="15"/>
      <c r="E770" s="32"/>
      <c r="F770" s="32"/>
      <c r="G770" s="456"/>
    </row>
    <row r="771" ht="15.75" customHeight="1">
      <c r="A771" s="21"/>
      <c r="B771" s="406"/>
      <c r="C771" s="71"/>
      <c r="D771" s="15"/>
      <c r="E771" s="32"/>
      <c r="F771" s="32"/>
      <c r="G771" s="456"/>
    </row>
    <row r="772" ht="15.75" customHeight="1">
      <c r="A772" s="21"/>
      <c r="B772" s="406"/>
      <c r="C772" s="71"/>
      <c r="D772" s="15"/>
      <c r="E772" s="32"/>
      <c r="F772" s="32"/>
      <c r="G772" s="456"/>
    </row>
    <row r="773" ht="15.75" customHeight="1">
      <c r="A773" s="21"/>
      <c r="B773" s="406"/>
      <c r="C773" s="71"/>
      <c r="D773" s="15"/>
      <c r="E773" s="32"/>
      <c r="F773" s="32"/>
      <c r="G773" s="456"/>
    </row>
    <row r="774" ht="15.75" customHeight="1">
      <c r="A774" s="21"/>
      <c r="B774" s="406"/>
      <c r="C774" s="71"/>
      <c r="D774" s="15"/>
      <c r="E774" s="32"/>
      <c r="F774" s="32"/>
      <c r="G774" s="456"/>
    </row>
    <row r="775" ht="15.75" customHeight="1">
      <c r="A775" s="21"/>
      <c r="B775" s="406"/>
      <c r="C775" s="71"/>
      <c r="D775" s="15"/>
      <c r="E775" s="32"/>
      <c r="F775" s="32"/>
      <c r="G775" s="456"/>
    </row>
    <row r="776" ht="15.75" customHeight="1">
      <c r="A776" s="21"/>
      <c r="B776" s="406"/>
      <c r="C776" s="71"/>
      <c r="D776" s="15"/>
      <c r="E776" s="32"/>
      <c r="F776" s="32"/>
      <c r="G776" s="456"/>
    </row>
    <row r="777" ht="15.75" customHeight="1">
      <c r="A777" s="21"/>
      <c r="B777" s="406"/>
      <c r="C777" s="71"/>
      <c r="D777" s="15"/>
      <c r="E777" s="32"/>
      <c r="F777" s="32"/>
      <c r="G777" s="456"/>
    </row>
    <row r="778" ht="15.75" customHeight="1">
      <c r="A778" s="21"/>
      <c r="B778" s="406"/>
      <c r="C778" s="71"/>
      <c r="D778" s="15"/>
      <c r="E778" s="32"/>
      <c r="F778" s="32"/>
      <c r="G778" s="456"/>
    </row>
    <row r="779" ht="15.75" customHeight="1">
      <c r="A779" s="21"/>
      <c r="B779" s="406"/>
      <c r="C779" s="71"/>
      <c r="D779" s="15"/>
      <c r="E779" s="32"/>
      <c r="F779" s="32"/>
      <c r="G779" s="456"/>
    </row>
    <row r="780" ht="15.75" customHeight="1">
      <c r="A780" s="21"/>
      <c r="B780" s="406"/>
      <c r="C780" s="71"/>
      <c r="D780" s="15"/>
      <c r="E780" s="32"/>
      <c r="F780" s="32"/>
      <c r="G780" s="456"/>
    </row>
    <row r="781" ht="15.75" customHeight="1">
      <c r="A781" s="21"/>
      <c r="B781" s="406"/>
      <c r="C781" s="71"/>
      <c r="D781" s="15"/>
      <c r="E781" s="32"/>
      <c r="F781" s="32"/>
      <c r="G781" s="456"/>
    </row>
    <row r="782" ht="15.75" customHeight="1">
      <c r="A782" s="21"/>
      <c r="B782" s="406"/>
      <c r="C782" s="71"/>
      <c r="D782" s="15"/>
      <c r="E782" s="32"/>
      <c r="F782" s="32"/>
      <c r="G782" s="456"/>
    </row>
    <row r="783" ht="15.75" customHeight="1">
      <c r="A783" s="21"/>
      <c r="B783" s="406"/>
      <c r="C783" s="71"/>
      <c r="D783" s="15"/>
      <c r="E783" s="32"/>
      <c r="F783" s="32"/>
      <c r="G783" s="456"/>
    </row>
    <row r="784" ht="15.75" customHeight="1">
      <c r="A784" s="21"/>
      <c r="B784" s="406"/>
      <c r="C784" s="71"/>
      <c r="D784" s="15"/>
      <c r="E784" s="32"/>
      <c r="F784" s="32"/>
      <c r="G784" s="456"/>
    </row>
    <row r="785" ht="15.75" customHeight="1">
      <c r="A785" s="21"/>
      <c r="B785" s="406"/>
      <c r="C785" s="71"/>
      <c r="D785" s="15"/>
      <c r="E785" s="32"/>
      <c r="F785" s="32"/>
      <c r="G785" s="456"/>
    </row>
    <row r="786" ht="15.75" customHeight="1">
      <c r="A786" s="21"/>
      <c r="B786" s="406"/>
      <c r="C786" s="71"/>
      <c r="D786" s="15"/>
      <c r="E786" s="32"/>
      <c r="F786" s="32"/>
      <c r="G786" s="456"/>
    </row>
    <row r="787" ht="15.75" customHeight="1">
      <c r="A787" s="21"/>
      <c r="B787" s="406"/>
      <c r="C787" s="71"/>
      <c r="D787" s="15"/>
      <c r="E787" s="32"/>
      <c r="F787" s="32"/>
      <c r="G787" s="456"/>
    </row>
    <row r="788" ht="15.75" customHeight="1">
      <c r="A788" s="21"/>
      <c r="B788" s="406"/>
      <c r="C788" s="71"/>
      <c r="D788" s="15"/>
      <c r="E788" s="32"/>
      <c r="F788" s="32"/>
      <c r="G788" s="456"/>
    </row>
    <row r="789" ht="15.75" customHeight="1">
      <c r="A789" s="21"/>
      <c r="B789" s="406"/>
      <c r="C789" s="71"/>
      <c r="D789" s="15"/>
      <c r="E789" s="32"/>
      <c r="F789" s="32"/>
      <c r="G789" s="456"/>
    </row>
    <row r="790" ht="15.75" customHeight="1">
      <c r="A790" s="21"/>
      <c r="B790" s="406"/>
      <c r="C790" s="71"/>
      <c r="D790" s="15"/>
      <c r="E790" s="32"/>
      <c r="F790" s="32"/>
      <c r="G790" s="456"/>
    </row>
    <row r="791" ht="15.75" customHeight="1">
      <c r="A791" s="21"/>
      <c r="B791" s="406"/>
      <c r="C791" s="71"/>
      <c r="D791" s="15"/>
      <c r="E791" s="32"/>
      <c r="F791" s="32"/>
      <c r="G791" s="456"/>
    </row>
    <row r="792" ht="15.75" customHeight="1">
      <c r="A792" s="21"/>
      <c r="B792" s="406"/>
      <c r="C792" s="71"/>
      <c r="D792" s="15"/>
      <c r="E792" s="32"/>
      <c r="F792" s="32"/>
      <c r="G792" s="456"/>
    </row>
    <row r="793" ht="15.75" customHeight="1">
      <c r="A793" s="21"/>
      <c r="B793" s="406"/>
      <c r="C793" s="71"/>
      <c r="D793" s="15"/>
      <c r="E793" s="32"/>
      <c r="F793" s="32"/>
      <c r="G793" s="456"/>
    </row>
    <row r="794" ht="15.75" customHeight="1">
      <c r="A794" s="21"/>
      <c r="B794" s="406"/>
      <c r="C794" s="71"/>
      <c r="D794" s="15"/>
      <c r="E794" s="32"/>
      <c r="F794" s="32"/>
      <c r="G794" s="456"/>
    </row>
    <row r="795" ht="15.75" customHeight="1">
      <c r="A795" s="21"/>
      <c r="B795" s="406"/>
      <c r="C795" s="71"/>
      <c r="D795" s="15"/>
      <c r="E795" s="32"/>
      <c r="F795" s="32"/>
      <c r="G795" s="456"/>
    </row>
    <row r="796" ht="15.75" customHeight="1">
      <c r="A796" s="21"/>
      <c r="B796" s="406"/>
      <c r="C796" s="71"/>
      <c r="D796" s="15"/>
      <c r="E796" s="32"/>
      <c r="F796" s="32"/>
      <c r="G796" s="456"/>
    </row>
    <row r="797" ht="15.75" customHeight="1">
      <c r="A797" s="21"/>
      <c r="B797" s="406"/>
      <c r="C797" s="71"/>
      <c r="D797" s="15"/>
      <c r="E797" s="32"/>
      <c r="F797" s="32"/>
      <c r="G797" s="456"/>
    </row>
    <row r="798" ht="15.75" customHeight="1">
      <c r="A798" s="21"/>
      <c r="B798" s="406"/>
      <c r="C798" s="71"/>
      <c r="D798" s="15"/>
      <c r="E798" s="32"/>
      <c r="F798" s="32"/>
      <c r="G798" s="456"/>
    </row>
    <row r="799" ht="15.75" customHeight="1">
      <c r="A799" s="21"/>
      <c r="B799" s="406"/>
      <c r="C799" s="71"/>
      <c r="D799" s="15"/>
      <c r="E799" s="32"/>
      <c r="F799" s="32"/>
      <c r="G799" s="456"/>
    </row>
    <row r="800" ht="15.75" customHeight="1">
      <c r="A800" s="21"/>
      <c r="B800" s="406"/>
      <c r="C800" s="71"/>
      <c r="D800" s="15"/>
      <c r="E800" s="32"/>
      <c r="F800" s="32"/>
      <c r="G800" s="456"/>
    </row>
    <row r="801" ht="15.75" customHeight="1">
      <c r="A801" s="21"/>
      <c r="B801" s="406"/>
      <c r="C801" s="71"/>
      <c r="D801" s="15"/>
      <c r="E801" s="32"/>
      <c r="F801" s="32"/>
      <c r="G801" s="456"/>
    </row>
    <row r="802" ht="15.75" customHeight="1">
      <c r="A802" s="21"/>
      <c r="B802" s="406"/>
      <c r="C802" s="71"/>
      <c r="D802" s="15"/>
      <c r="E802" s="32"/>
      <c r="F802" s="32"/>
      <c r="G802" s="456"/>
    </row>
    <row r="803" ht="15.75" customHeight="1">
      <c r="A803" s="21"/>
      <c r="B803" s="406"/>
      <c r="C803" s="71"/>
      <c r="D803" s="15"/>
      <c r="E803" s="32"/>
      <c r="F803" s="32"/>
      <c r="G803" s="456"/>
    </row>
    <row r="804" ht="15.75" customHeight="1">
      <c r="A804" s="21"/>
      <c r="B804" s="406"/>
      <c r="C804" s="71"/>
      <c r="D804" s="15"/>
      <c r="E804" s="32"/>
      <c r="F804" s="32"/>
      <c r="G804" s="456"/>
    </row>
    <row r="805" ht="15.75" customHeight="1">
      <c r="A805" s="21"/>
      <c r="B805" s="406"/>
      <c r="C805" s="71"/>
      <c r="D805" s="15"/>
      <c r="E805" s="32"/>
      <c r="F805" s="32"/>
      <c r="G805" s="456"/>
    </row>
    <row r="806" ht="15.75" customHeight="1">
      <c r="A806" s="21"/>
      <c r="B806" s="406"/>
      <c r="C806" s="71"/>
      <c r="D806" s="15"/>
      <c r="E806" s="32"/>
      <c r="F806" s="32"/>
      <c r="G806" s="456"/>
    </row>
    <row r="807" ht="15.75" customHeight="1">
      <c r="A807" s="21"/>
      <c r="B807" s="406"/>
      <c r="C807" s="71"/>
      <c r="D807" s="15"/>
      <c r="E807" s="32"/>
      <c r="F807" s="32"/>
      <c r="G807" s="456"/>
    </row>
    <row r="808" ht="15.75" customHeight="1">
      <c r="A808" s="21"/>
      <c r="B808" s="406"/>
      <c r="C808" s="71"/>
      <c r="D808" s="15"/>
      <c r="E808" s="32"/>
      <c r="F808" s="32"/>
      <c r="G808" s="456"/>
    </row>
    <row r="809" ht="15.75" customHeight="1">
      <c r="A809" s="21"/>
      <c r="B809" s="406"/>
      <c r="C809" s="71"/>
      <c r="D809" s="15"/>
      <c r="E809" s="32"/>
      <c r="F809" s="32"/>
      <c r="G809" s="456"/>
    </row>
    <row r="810" ht="15.75" customHeight="1">
      <c r="A810" s="21"/>
      <c r="B810" s="406"/>
      <c r="C810" s="71"/>
      <c r="D810" s="15"/>
      <c r="E810" s="32"/>
      <c r="F810" s="32"/>
      <c r="G810" s="456"/>
    </row>
    <row r="811" ht="15.75" customHeight="1">
      <c r="A811" s="21"/>
      <c r="B811" s="406"/>
      <c r="C811" s="71"/>
      <c r="D811" s="15"/>
      <c r="E811" s="32"/>
      <c r="F811" s="32"/>
      <c r="G811" s="456"/>
    </row>
    <row r="812" ht="15.75" customHeight="1">
      <c r="A812" s="21"/>
      <c r="B812" s="406"/>
      <c r="C812" s="71"/>
      <c r="D812" s="15"/>
      <c r="E812" s="32"/>
      <c r="F812" s="32"/>
      <c r="G812" s="456"/>
    </row>
    <row r="813" ht="15.75" customHeight="1">
      <c r="A813" s="21"/>
      <c r="B813" s="406"/>
      <c r="C813" s="71"/>
      <c r="D813" s="15"/>
      <c r="E813" s="32"/>
      <c r="F813" s="32"/>
      <c r="G813" s="456"/>
    </row>
    <row r="814" ht="15.75" customHeight="1">
      <c r="A814" s="21"/>
      <c r="B814" s="406"/>
      <c r="C814" s="71"/>
      <c r="D814" s="15"/>
      <c r="E814" s="32"/>
      <c r="F814" s="32"/>
      <c r="G814" s="456"/>
    </row>
    <row r="815" ht="15.75" customHeight="1">
      <c r="A815" s="21"/>
      <c r="B815" s="406"/>
      <c r="C815" s="71"/>
      <c r="D815" s="15"/>
      <c r="E815" s="32"/>
      <c r="F815" s="32"/>
      <c r="G815" s="456"/>
    </row>
    <row r="816" ht="15.75" customHeight="1">
      <c r="A816" s="21"/>
      <c r="B816" s="406"/>
      <c r="C816" s="71"/>
      <c r="D816" s="15"/>
      <c r="E816" s="32"/>
      <c r="F816" s="32"/>
      <c r="G816" s="456"/>
    </row>
    <row r="817" ht="15.75" customHeight="1">
      <c r="A817" s="21"/>
      <c r="B817" s="406"/>
      <c r="C817" s="71"/>
      <c r="D817" s="15"/>
      <c r="E817" s="32"/>
      <c r="F817" s="32"/>
      <c r="G817" s="456"/>
    </row>
    <row r="818" ht="15.75" customHeight="1">
      <c r="A818" s="21"/>
      <c r="B818" s="406"/>
      <c r="C818" s="71"/>
      <c r="D818" s="15"/>
      <c r="E818" s="32"/>
      <c r="F818" s="32"/>
      <c r="G818" s="456"/>
    </row>
    <row r="819" ht="15.75" customHeight="1">
      <c r="A819" s="21"/>
      <c r="B819" s="406"/>
      <c r="C819" s="71"/>
      <c r="D819" s="15"/>
      <c r="E819" s="32"/>
      <c r="F819" s="32"/>
      <c r="G819" s="456"/>
    </row>
    <row r="820" ht="15.75" customHeight="1">
      <c r="A820" s="21"/>
      <c r="B820" s="406"/>
      <c r="C820" s="71"/>
      <c r="D820" s="15"/>
      <c r="E820" s="32"/>
      <c r="F820" s="32"/>
      <c r="G820" s="456"/>
    </row>
    <row r="821" ht="15.75" customHeight="1">
      <c r="A821" s="21"/>
      <c r="B821" s="406"/>
      <c r="C821" s="71"/>
      <c r="D821" s="15"/>
      <c r="E821" s="32"/>
      <c r="F821" s="32"/>
      <c r="G821" s="456"/>
    </row>
    <row r="822" ht="15.75" customHeight="1">
      <c r="A822" s="21"/>
      <c r="B822" s="406"/>
      <c r="C822" s="71"/>
      <c r="D822" s="15"/>
      <c r="E822" s="32"/>
      <c r="F822" s="32"/>
      <c r="G822" s="456"/>
    </row>
    <row r="823" ht="15.75" customHeight="1">
      <c r="A823" s="21"/>
      <c r="B823" s="406"/>
      <c r="C823" s="71"/>
      <c r="D823" s="15"/>
      <c r="E823" s="32"/>
      <c r="F823" s="32"/>
      <c r="G823" s="456"/>
    </row>
    <row r="824" ht="15.75" customHeight="1">
      <c r="A824" s="21"/>
      <c r="B824" s="406"/>
      <c r="C824" s="71"/>
      <c r="D824" s="15"/>
      <c r="E824" s="32"/>
      <c r="F824" s="32"/>
      <c r="G824" s="456"/>
    </row>
    <row r="825" ht="15.75" customHeight="1">
      <c r="A825" s="21"/>
      <c r="B825" s="406"/>
      <c r="C825" s="71"/>
      <c r="D825" s="15"/>
      <c r="E825" s="32"/>
      <c r="F825" s="32"/>
      <c r="G825" s="456"/>
    </row>
    <row r="826" ht="15.75" customHeight="1">
      <c r="A826" s="21"/>
      <c r="B826" s="406"/>
      <c r="C826" s="71"/>
      <c r="D826" s="15"/>
      <c r="E826" s="32"/>
      <c r="F826" s="32"/>
      <c r="G826" s="456"/>
    </row>
    <row r="827" ht="15.75" customHeight="1">
      <c r="A827" s="21"/>
      <c r="B827" s="406"/>
      <c r="C827" s="71"/>
      <c r="D827" s="15"/>
      <c r="E827" s="32"/>
      <c r="F827" s="32"/>
      <c r="G827" s="456"/>
    </row>
    <row r="828" ht="15.75" customHeight="1">
      <c r="A828" s="21"/>
      <c r="B828" s="406"/>
      <c r="C828" s="71"/>
      <c r="D828" s="15"/>
      <c r="E828" s="32"/>
      <c r="F828" s="32"/>
      <c r="G828" s="456"/>
    </row>
    <row r="829" ht="15.75" customHeight="1">
      <c r="A829" s="21"/>
      <c r="B829" s="406"/>
      <c r="C829" s="71"/>
      <c r="D829" s="15"/>
      <c r="E829" s="32"/>
      <c r="F829" s="32"/>
      <c r="G829" s="456"/>
    </row>
    <row r="830" ht="15.75" customHeight="1">
      <c r="A830" s="21"/>
      <c r="B830" s="406"/>
      <c r="C830" s="71"/>
      <c r="D830" s="15"/>
      <c r="E830" s="32"/>
      <c r="F830" s="32"/>
      <c r="G830" s="456"/>
    </row>
    <row r="831" ht="15.75" customHeight="1">
      <c r="A831" s="21"/>
      <c r="B831" s="406"/>
      <c r="C831" s="71"/>
      <c r="D831" s="15"/>
      <c r="E831" s="32"/>
      <c r="F831" s="32"/>
      <c r="G831" s="456"/>
    </row>
    <row r="832" ht="15.75" customHeight="1">
      <c r="A832" s="21"/>
      <c r="B832" s="406"/>
      <c r="C832" s="71"/>
      <c r="D832" s="15"/>
      <c r="E832" s="32"/>
      <c r="F832" s="32"/>
      <c r="G832" s="456"/>
    </row>
    <row r="833" ht="15.75" customHeight="1">
      <c r="A833" s="21"/>
      <c r="B833" s="406"/>
      <c r="C833" s="71"/>
      <c r="D833" s="15"/>
      <c r="E833" s="32"/>
      <c r="F833" s="32"/>
      <c r="G833" s="456"/>
    </row>
    <row r="834" ht="15.75" customHeight="1">
      <c r="A834" s="21"/>
      <c r="B834" s="406"/>
      <c r="C834" s="71"/>
      <c r="D834" s="15"/>
      <c r="E834" s="32"/>
      <c r="F834" s="32"/>
      <c r="G834" s="456"/>
    </row>
    <row r="835" ht="15.75" customHeight="1">
      <c r="A835" s="21"/>
      <c r="B835" s="406"/>
      <c r="C835" s="71"/>
      <c r="D835" s="15"/>
      <c r="E835" s="32"/>
      <c r="F835" s="32"/>
      <c r="G835" s="456"/>
    </row>
    <row r="836" ht="15.75" customHeight="1">
      <c r="A836" s="21"/>
      <c r="B836" s="406"/>
      <c r="C836" s="71"/>
      <c r="D836" s="15"/>
      <c r="E836" s="32"/>
      <c r="F836" s="32"/>
      <c r="G836" s="456"/>
    </row>
    <row r="837" ht="15.75" customHeight="1">
      <c r="A837" s="21"/>
      <c r="B837" s="406"/>
      <c r="C837" s="71"/>
      <c r="D837" s="15"/>
      <c r="E837" s="32"/>
      <c r="F837" s="32"/>
      <c r="G837" s="456"/>
    </row>
    <row r="838" ht="15.75" customHeight="1">
      <c r="A838" s="21"/>
      <c r="B838" s="406"/>
      <c r="C838" s="71"/>
      <c r="D838" s="15"/>
      <c r="E838" s="32"/>
      <c r="F838" s="32"/>
      <c r="G838" s="456"/>
    </row>
    <row r="839" ht="15.75" customHeight="1">
      <c r="A839" s="21"/>
      <c r="B839" s="406"/>
      <c r="C839" s="71"/>
      <c r="D839" s="15"/>
      <c r="E839" s="32"/>
      <c r="F839" s="32"/>
      <c r="G839" s="456"/>
    </row>
    <row r="840" ht="15.75" customHeight="1">
      <c r="A840" s="21"/>
      <c r="B840" s="406"/>
      <c r="C840" s="71"/>
      <c r="D840" s="15"/>
      <c r="E840" s="32"/>
      <c r="F840" s="32"/>
      <c r="G840" s="456"/>
    </row>
    <row r="841" ht="15.75" customHeight="1">
      <c r="A841" s="21"/>
      <c r="B841" s="406"/>
      <c r="C841" s="71"/>
      <c r="D841" s="15"/>
      <c r="E841" s="32"/>
      <c r="F841" s="32"/>
      <c r="G841" s="456"/>
    </row>
    <row r="842" ht="15.75" customHeight="1">
      <c r="A842" s="21"/>
      <c r="B842" s="406"/>
      <c r="C842" s="71"/>
      <c r="D842" s="15"/>
      <c r="E842" s="32"/>
      <c r="F842" s="32"/>
      <c r="G842" s="456"/>
    </row>
    <row r="843" ht="15.75" customHeight="1">
      <c r="A843" s="21"/>
      <c r="B843" s="406"/>
      <c r="C843" s="71"/>
      <c r="D843" s="15"/>
      <c r="E843" s="32"/>
      <c r="F843" s="32"/>
      <c r="G843" s="456"/>
    </row>
    <row r="844" ht="15.75" customHeight="1">
      <c r="A844" s="21"/>
      <c r="B844" s="406"/>
      <c r="C844" s="71"/>
      <c r="D844" s="15"/>
      <c r="E844" s="32"/>
      <c r="F844" s="32"/>
      <c r="G844" s="456"/>
    </row>
    <row r="845" ht="15.75" customHeight="1">
      <c r="A845" s="21"/>
      <c r="B845" s="406"/>
      <c r="C845" s="71"/>
      <c r="D845" s="15"/>
      <c r="E845" s="32"/>
      <c r="F845" s="32"/>
      <c r="G845" s="456"/>
    </row>
    <row r="846" ht="15.75" customHeight="1">
      <c r="A846" s="21"/>
      <c r="B846" s="406"/>
      <c r="C846" s="71"/>
      <c r="D846" s="15"/>
      <c r="E846" s="32"/>
      <c r="F846" s="32"/>
      <c r="G846" s="456"/>
    </row>
    <row r="847" ht="15.75" customHeight="1">
      <c r="A847" s="21"/>
      <c r="B847" s="406"/>
      <c r="C847" s="71"/>
      <c r="D847" s="15"/>
      <c r="E847" s="32"/>
      <c r="F847" s="32"/>
      <c r="G847" s="456"/>
    </row>
    <row r="848" ht="15.75" customHeight="1">
      <c r="A848" s="21"/>
      <c r="B848" s="406"/>
      <c r="C848" s="71"/>
      <c r="D848" s="15"/>
      <c r="E848" s="32"/>
      <c r="F848" s="32"/>
      <c r="G848" s="456"/>
    </row>
    <row r="849" ht="15.75" customHeight="1">
      <c r="A849" s="21"/>
      <c r="B849" s="406"/>
      <c r="C849" s="71"/>
      <c r="D849" s="15"/>
      <c r="E849" s="32"/>
      <c r="F849" s="32"/>
      <c r="G849" s="456"/>
    </row>
    <row r="850" ht="15.75" customHeight="1">
      <c r="A850" s="21"/>
      <c r="B850" s="406"/>
      <c r="C850" s="71"/>
      <c r="D850" s="15"/>
      <c r="E850" s="32"/>
      <c r="F850" s="32"/>
      <c r="G850" s="456"/>
    </row>
    <row r="851" ht="15.75" customHeight="1">
      <c r="A851" s="21"/>
      <c r="B851" s="406"/>
      <c r="C851" s="71"/>
      <c r="D851" s="15"/>
      <c r="E851" s="32"/>
      <c r="F851" s="32"/>
      <c r="G851" s="456"/>
    </row>
    <row r="852" ht="15.75" customHeight="1">
      <c r="A852" s="21"/>
      <c r="B852" s="406"/>
      <c r="C852" s="71"/>
      <c r="D852" s="15"/>
      <c r="E852" s="32"/>
      <c r="F852" s="32"/>
      <c r="G852" s="456"/>
    </row>
    <row r="853" ht="15.75" customHeight="1">
      <c r="A853" s="21"/>
      <c r="B853" s="406"/>
      <c r="C853" s="71"/>
      <c r="D853" s="15"/>
      <c r="E853" s="32"/>
      <c r="F853" s="32"/>
      <c r="G853" s="456"/>
    </row>
    <row r="854" ht="15.75" customHeight="1">
      <c r="A854" s="21"/>
      <c r="B854" s="406"/>
      <c r="C854" s="71"/>
      <c r="D854" s="15"/>
      <c r="E854" s="32"/>
      <c r="F854" s="32"/>
      <c r="G854" s="456"/>
    </row>
    <row r="855" ht="15.75" customHeight="1">
      <c r="A855" s="21"/>
      <c r="B855" s="406"/>
      <c r="C855" s="71"/>
      <c r="D855" s="15"/>
      <c r="E855" s="32"/>
      <c r="F855" s="32"/>
      <c r="G855" s="456"/>
    </row>
    <row r="856" ht="15.75" customHeight="1">
      <c r="A856" s="21"/>
      <c r="B856" s="406"/>
      <c r="C856" s="71"/>
      <c r="D856" s="15"/>
      <c r="E856" s="32"/>
      <c r="F856" s="32"/>
      <c r="G856" s="456"/>
    </row>
    <row r="857" ht="15.75" customHeight="1">
      <c r="A857" s="21"/>
      <c r="B857" s="406"/>
      <c r="C857" s="71"/>
      <c r="D857" s="15"/>
      <c r="E857" s="32"/>
      <c r="F857" s="32"/>
      <c r="G857" s="456"/>
    </row>
    <row r="858" ht="15.75" customHeight="1">
      <c r="A858" s="21"/>
      <c r="B858" s="406"/>
      <c r="C858" s="71"/>
      <c r="D858" s="15"/>
      <c r="E858" s="32"/>
      <c r="F858" s="32"/>
      <c r="G858" s="456"/>
    </row>
    <row r="859" ht="15.75" customHeight="1">
      <c r="A859" s="21"/>
      <c r="B859" s="406"/>
      <c r="C859" s="71"/>
      <c r="D859" s="15"/>
      <c r="E859" s="32"/>
      <c r="F859" s="32"/>
      <c r="G859" s="456"/>
    </row>
    <row r="860" ht="15.75" customHeight="1">
      <c r="A860" s="21"/>
      <c r="B860" s="406"/>
      <c r="C860" s="71"/>
      <c r="D860" s="15"/>
      <c r="E860" s="32"/>
      <c r="F860" s="32"/>
      <c r="G860" s="456"/>
    </row>
    <row r="861" ht="15.75" customHeight="1">
      <c r="A861" s="21"/>
      <c r="B861" s="406"/>
      <c r="C861" s="71"/>
      <c r="D861" s="15"/>
      <c r="E861" s="32"/>
      <c r="F861" s="32"/>
      <c r="G861" s="456"/>
    </row>
    <row r="862" ht="15.75" customHeight="1">
      <c r="A862" s="21"/>
      <c r="B862" s="406"/>
      <c r="C862" s="71"/>
      <c r="D862" s="15"/>
      <c r="E862" s="32"/>
      <c r="F862" s="32"/>
      <c r="G862" s="456"/>
    </row>
    <row r="863" ht="15.75" customHeight="1">
      <c r="A863" s="21"/>
      <c r="B863" s="406"/>
      <c r="C863" s="71"/>
      <c r="D863" s="15"/>
      <c r="E863" s="32"/>
      <c r="F863" s="32"/>
      <c r="G863" s="456"/>
    </row>
    <row r="864" ht="15.75" customHeight="1">
      <c r="A864" s="21"/>
      <c r="B864" s="406"/>
      <c r="C864" s="71"/>
      <c r="D864" s="15"/>
      <c r="E864" s="32"/>
      <c r="F864" s="32"/>
      <c r="G864" s="456"/>
    </row>
    <row r="865" ht="15.75" customHeight="1">
      <c r="A865" s="21"/>
      <c r="B865" s="406"/>
      <c r="C865" s="71"/>
      <c r="D865" s="15"/>
      <c r="E865" s="32"/>
      <c r="F865" s="32"/>
      <c r="G865" s="456"/>
    </row>
    <row r="866" ht="15.75" customHeight="1">
      <c r="A866" s="21"/>
      <c r="B866" s="406"/>
      <c r="C866" s="71"/>
      <c r="D866" s="15"/>
      <c r="E866" s="32"/>
      <c r="F866" s="32"/>
      <c r="G866" s="456"/>
    </row>
    <row r="867" ht="15.75" customHeight="1">
      <c r="A867" s="21"/>
      <c r="B867" s="406"/>
      <c r="C867" s="71"/>
      <c r="D867" s="15"/>
      <c r="E867" s="32"/>
      <c r="F867" s="32"/>
      <c r="G867" s="456"/>
    </row>
    <row r="868" ht="15.75" customHeight="1">
      <c r="A868" s="21"/>
      <c r="B868" s="406"/>
      <c r="C868" s="71"/>
      <c r="D868" s="15"/>
      <c r="E868" s="32"/>
      <c r="F868" s="32"/>
      <c r="G868" s="456"/>
    </row>
    <row r="869" ht="15.75" customHeight="1">
      <c r="A869" s="21"/>
      <c r="B869" s="406"/>
      <c r="C869" s="71"/>
      <c r="D869" s="15"/>
      <c r="E869" s="32"/>
      <c r="F869" s="32"/>
      <c r="G869" s="456"/>
    </row>
    <row r="870" ht="15.75" customHeight="1">
      <c r="A870" s="21"/>
      <c r="B870" s="406"/>
      <c r="C870" s="71"/>
      <c r="D870" s="15"/>
      <c r="E870" s="32"/>
      <c r="F870" s="32"/>
      <c r="G870" s="456"/>
    </row>
    <row r="871" ht="15.75" customHeight="1">
      <c r="A871" s="21"/>
      <c r="B871" s="406"/>
      <c r="C871" s="71"/>
      <c r="D871" s="15"/>
      <c r="E871" s="32"/>
      <c r="F871" s="32"/>
      <c r="G871" s="456"/>
    </row>
    <row r="872" ht="15.75" customHeight="1">
      <c r="A872" s="21"/>
      <c r="B872" s="406"/>
      <c r="C872" s="71"/>
      <c r="D872" s="15"/>
      <c r="E872" s="32"/>
      <c r="F872" s="32"/>
      <c r="G872" s="456"/>
    </row>
    <row r="873" ht="15.75" customHeight="1">
      <c r="A873" s="21"/>
      <c r="B873" s="406"/>
      <c r="C873" s="71"/>
      <c r="D873" s="15"/>
      <c r="E873" s="32"/>
      <c r="F873" s="32"/>
      <c r="G873" s="456"/>
    </row>
    <row r="874" ht="15.75" customHeight="1">
      <c r="A874" s="21"/>
      <c r="B874" s="406"/>
      <c r="C874" s="71"/>
      <c r="D874" s="15"/>
      <c r="E874" s="32"/>
      <c r="F874" s="32"/>
      <c r="G874" s="456"/>
    </row>
    <row r="875" ht="15.75" customHeight="1">
      <c r="A875" s="21"/>
      <c r="B875" s="406"/>
      <c r="C875" s="71"/>
      <c r="D875" s="15"/>
      <c r="E875" s="32"/>
      <c r="F875" s="32"/>
      <c r="G875" s="456"/>
    </row>
    <row r="876" ht="15.75" customHeight="1">
      <c r="A876" s="21"/>
      <c r="B876" s="406"/>
      <c r="C876" s="71"/>
      <c r="D876" s="15"/>
      <c r="E876" s="32"/>
      <c r="F876" s="32"/>
      <c r="G876" s="456"/>
    </row>
    <row r="877" ht="15.75" customHeight="1">
      <c r="A877" s="21"/>
      <c r="B877" s="406"/>
      <c r="C877" s="71"/>
      <c r="D877" s="15"/>
      <c r="E877" s="32"/>
      <c r="F877" s="32"/>
      <c r="G877" s="456"/>
    </row>
    <row r="878" ht="15.75" customHeight="1">
      <c r="A878" s="21"/>
      <c r="B878" s="406"/>
      <c r="C878" s="71"/>
      <c r="D878" s="15"/>
      <c r="E878" s="32"/>
      <c r="F878" s="32"/>
      <c r="G878" s="456"/>
    </row>
    <row r="879" ht="15.75" customHeight="1">
      <c r="A879" s="21"/>
      <c r="B879" s="406"/>
      <c r="C879" s="71"/>
      <c r="D879" s="15"/>
      <c r="E879" s="32"/>
      <c r="F879" s="32"/>
      <c r="G879" s="456"/>
    </row>
    <row r="880" ht="15.75" customHeight="1">
      <c r="A880" s="21"/>
      <c r="B880" s="406"/>
      <c r="C880" s="71"/>
      <c r="D880" s="15"/>
      <c r="E880" s="32"/>
      <c r="F880" s="32"/>
      <c r="G880" s="456"/>
    </row>
    <row r="881" ht="15.75" customHeight="1">
      <c r="A881" s="21"/>
      <c r="B881" s="406"/>
      <c r="C881" s="71"/>
      <c r="D881" s="15"/>
      <c r="E881" s="32"/>
      <c r="F881" s="32"/>
      <c r="G881" s="456"/>
    </row>
    <row r="882" ht="15.75" customHeight="1">
      <c r="A882" s="21"/>
      <c r="B882" s="406"/>
      <c r="C882" s="71"/>
      <c r="D882" s="15"/>
      <c r="E882" s="32"/>
      <c r="F882" s="32"/>
      <c r="G882" s="456"/>
    </row>
    <row r="883" ht="15.75" customHeight="1">
      <c r="A883" s="21"/>
      <c r="B883" s="406"/>
      <c r="C883" s="71"/>
      <c r="D883" s="15"/>
      <c r="E883" s="32"/>
      <c r="F883" s="32"/>
      <c r="G883" s="456"/>
    </row>
    <row r="884" ht="15.75" customHeight="1">
      <c r="A884" s="21"/>
      <c r="B884" s="406"/>
      <c r="C884" s="71"/>
      <c r="D884" s="15"/>
      <c r="E884" s="32"/>
      <c r="F884" s="32"/>
      <c r="G884" s="456"/>
    </row>
    <row r="885" ht="15.75" customHeight="1">
      <c r="A885" s="21"/>
      <c r="B885" s="406"/>
      <c r="C885" s="71"/>
      <c r="D885" s="15"/>
      <c r="E885" s="32"/>
      <c r="F885" s="32"/>
      <c r="G885" s="456"/>
    </row>
    <row r="886" ht="15.75" customHeight="1">
      <c r="A886" s="21"/>
      <c r="B886" s="406"/>
      <c r="C886" s="71"/>
      <c r="D886" s="15"/>
      <c r="E886" s="32"/>
      <c r="F886" s="32"/>
      <c r="G886" s="456"/>
    </row>
    <row r="887" ht="15.75" customHeight="1">
      <c r="A887" s="21"/>
      <c r="B887" s="406"/>
      <c r="C887" s="71"/>
      <c r="D887" s="15"/>
      <c r="E887" s="32"/>
      <c r="F887" s="32"/>
      <c r="G887" s="456"/>
    </row>
    <row r="888" ht="15.75" customHeight="1">
      <c r="A888" s="21"/>
      <c r="B888" s="406"/>
      <c r="C888" s="71"/>
      <c r="D888" s="15"/>
      <c r="E888" s="32"/>
      <c r="F888" s="32"/>
      <c r="G888" s="456"/>
    </row>
    <row r="889" ht="15.75" customHeight="1">
      <c r="A889" s="21"/>
      <c r="B889" s="406"/>
      <c r="C889" s="71"/>
      <c r="D889" s="15"/>
      <c r="E889" s="32"/>
      <c r="F889" s="32"/>
      <c r="G889" s="456"/>
    </row>
    <row r="890" ht="15.75" customHeight="1">
      <c r="A890" s="21"/>
      <c r="B890" s="406"/>
      <c r="C890" s="71"/>
      <c r="D890" s="15"/>
      <c r="E890" s="32"/>
      <c r="F890" s="32"/>
      <c r="G890" s="456"/>
    </row>
    <row r="891" ht="15.75" customHeight="1">
      <c r="A891" s="21"/>
      <c r="B891" s="406"/>
      <c r="C891" s="71"/>
      <c r="D891" s="15"/>
      <c r="E891" s="32"/>
      <c r="F891" s="32"/>
      <c r="G891" s="456"/>
    </row>
    <row r="892" ht="15.75" customHeight="1">
      <c r="A892" s="21"/>
      <c r="B892" s="406"/>
      <c r="C892" s="71"/>
      <c r="D892" s="15"/>
      <c r="E892" s="32"/>
      <c r="F892" s="32"/>
      <c r="G892" s="456"/>
    </row>
    <row r="893" ht="15.75" customHeight="1">
      <c r="A893" s="21"/>
      <c r="B893" s="406"/>
      <c r="C893" s="71"/>
      <c r="D893" s="15"/>
      <c r="E893" s="32"/>
      <c r="F893" s="32"/>
      <c r="G893" s="456"/>
    </row>
    <row r="894" ht="15.75" customHeight="1">
      <c r="A894" s="21"/>
      <c r="B894" s="406"/>
      <c r="C894" s="71"/>
      <c r="D894" s="15"/>
      <c r="E894" s="32"/>
      <c r="F894" s="32"/>
      <c r="G894" s="456"/>
    </row>
    <row r="895" ht="15.75" customHeight="1">
      <c r="A895" s="21"/>
      <c r="B895" s="406"/>
      <c r="C895" s="71"/>
      <c r="D895" s="15"/>
      <c r="E895" s="32"/>
      <c r="F895" s="32"/>
      <c r="G895" s="456"/>
    </row>
    <row r="896" ht="15.75" customHeight="1">
      <c r="A896" s="21"/>
      <c r="B896" s="406"/>
      <c r="C896" s="71"/>
      <c r="D896" s="15"/>
      <c r="E896" s="32"/>
      <c r="F896" s="32"/>
      <c r="G896" s="456"/>
    </row>
    <row r="897" ht="15.75" customHeight="1">
      <c r="A897" s="21"/>
      <c r="B897" s="406"/>
      <c r="C897" s="71"/>
      <c r="D897" s="15"/>
      <c r="E897" s="32"/>
      <c r="F897" s="32"/>
      <c r="G897" s="456"/>
    </row>
    <row r="898" ht="15.75" customHeight="1">
      <c r="A898" s="21"/>
      <c r="B898" s="406"/>
      <c r="C898" s="71"/>
      <c r="D898" s="15"/>
      <c r="E898" s="32"/>
      <c r="F898" s="32"/>
      <c r="G898" s="456"/>
    </row>
    <row r="899" ht="15.75" customHeight="1">
      <c r="A899" s="21"/>
      <c r="B899" s="406"/>
      <c r="C899" s="71"/>
      <c r="D899" s="15"/>
      <c r="E899" s="32"/>
      <c r="F899" s="32"/>
      <c r="G899" s="456"/>
    </row>
    <row r="900" ht="15.75" customHeight="1">
      <c r="A900" s="21"/>
      <c r="B900" s="406"/>
      <c r="C900" s="71"/>
      <c r="D900" s="15"/>
      <c r="E900" s="32"/>
      <c r="F900" s="32"/>
      <c r="G900" s="456"/>
    </row>
    <row r="901" ht="15.75" customHeight="1">
      <c r="A901" s="21"/>
      <c r="B901" s="406"/>
      <c r="C901" s="71"/>
      <c r="D901" s="15"/>
      <c r="E901" s="32"/>
      <c r="F901" s="32"/>
      <c r="G901" s="456"/>
    </row>
    <row r="902" ht="15.75" customHeight="1">
      <c r="A902" s="21"/>
      <c r="B902" s="406"/>
      <c r="C902" s="71"/>
      <c r="D902" s="15"/>
      <c r="E902" s="32"/>
      <c r="F902" s="32"/>
      <c r="G902" s="456"/>
    </row>
    <row r="903" ht="15.75" customHeight="1">
      <c r="A903" s="21"/>
      <c r="B903" s="406"/>
      <c r="C903" s="71"/>
      <c r="D903" s="15"/>
      <c r="E903" s="32"/>
      <c r="F903" s="32"/>
      <c r="G903" s="456"/>
    </row>
    <row r="904" ht="15.75" customHeight="1">
      <c r="A904" s="21"/>
      <c r="B904" s="406"/>
      <c r="C904" s="71"/>
      <c r="D904" s="15"/>
      <c r="E904" s="32"/>
      <c r="F904" s="32"/>
      <c r="G904" s="456"/>
    </row>
    <row r="905" ht="15.75" customHeight="1">
      <c r="A905" s="21"/>
      <c r="B905" s="406"/>
      <c r="C905" s="71"/>
      <c r="D905" s="15"/>
      <c r="E905" s="32"/>
      <c r="F905" s="32"/>
      <c r="G905" s="456"/>
    </row>
    <row r="906" ht="15.75" customHeight="1">
      <c r="A906" s="21"/>
      <c r="B906" s="406"/>
      <c r="C906" s="71"/>
      <c r="D906" s="15"/>
      <c r="E906" s="32"/>
      <c r="F906" s="32"/>
      <c r="G906" s="456"/>
    </row>
    <row r="907" ht="15.75" customHeight="1">
      <c r="A907" s="21"/>
      <c r="B907" s="406"/>
      <c r="C907" s="71"/>
      <c r="D907" s="15"/>
      <c r="E907" s="32"/>
      <c r="F907" s="32"/>
      <c r="G907" s="456"/>
    </row>
    <row r="908" ht="15.75" customHeight="1">
      <c r="A908" s="21"/>
      <c r="B908" s="406"/>
      <c r="C908" s="71"/>
      <c r="D908" s="15"/>
      <c r="E908" s="32"/>
      <c r="F908" s="32"/>
      <c r="G908" s="456"/>
    </row>
    <row r="909" ht="15.75" customHeight="1">
      <c r="A909" s="21"/>
      <c r="B909" s="406"/>
      <c r="C909" s="71"/>
      <c r="D909" s="15"/>
      <c r="E909" s="32"/>
      <c r="F909" s="32"/>
      <c r="G909" s="456"/>
    </row>
    <row r="910" ht="15.75" customHeight="1">
      <c r="A910" s="21"/>
      <c r="B910" s="406"/>
      <c r="C910" s="71"/>
      <c r="D910" s="15"/>
      <c r="E910" s="32"/>
      <c r="F910" s="32"/>
      <c r="G910" s="456"/>
    </row>
    <row r="911" ht="15.75" customHeight="1">
      <c r="A911" s="21"/>
      <c r="B911" s="406"/>
      <c r="C911" s="71"/>
      <c r="D911" s="15"/>
      <c r="E911" s="32"/>
      <c r="F911" s="32"/>
      <c r="G911" s="456"/>
    </row>
    <row r="912" ht="15.75" customHeight="1">
      <c r="A912" s="21"/>
      <c r="B912" s="406"/>
      <c r="C912" s="71"/>
      <c r="D912" s="15"/>
      <c r="E912" s="32"/>
      <c r="F912" s="32"/>
      <c r="G912" s="456"/>
    </row>
    <row r="913" ht="15.75" customHeight="1">
      <c r="A913" s="21"/>
      <c r="B913" s="406"/>
      <c r="C913" s="71"/>
      <c r="D913" s="15"/>
      <c r="E913" s="32"/>
      <c r="F913" s="32"/>
      <c r="G913" s="456"/>
    </row>
    <row r="914" ht="15.75" customHeight="1">
      <c r="A914" s="21"/>
      <c r="B914" s="406"/>
      <c r="C914" s="71"/>
      <c r="D914" s="15"/>
      <c r="E914" s="32"/>
      <c r="F914" s="32"/>
      <c r="G914" s="456"/>
    </row>
    <row r="915" ht="15.75" customHeight="1">
      <c r="A915" s="21"/>
      <c r="B915" s="406"/>
      <c r="C915" s="71"/>
      <c r="D915" s="15"/>
      <c r="E915" s="32"/>
      <c r="F915" s="32"/>
      <c r="G915" s="456"/>
    </row>
    <row r="916" ht="15.75" customHeight="1">
      <c r="A916" s="21"/>
      <c r="B916" s="406"/>
      <c r="C916" s="71"/>
      <c r="D916" s="15"/>
      <c r="E916" s="32"/>
      <c r="F916" s="32"/>
      <c r="G916" s="456"/>
    </row>
    <row r="917" ht="15.75" customHeight="1">
      <c r="A917" s="21"/>
      <c r="B917" s="406"/>
      <c r="C917" s="71"/>
      <c r="D917" s="15"/>
      <c r="E917" s="32"/>
      <c r="F917" s="32"/>
      <c r="G917" s="456"/>
    </row>
    <row r="918" ht="15.75" customHeight="1">
      <c r="A918" s="21"/>
      <c r="B918" s="406"/>
      <c r="C918" s="71"/>
      <c r="D918" s="15"/>
      <c r="E918" s="32"/>
      <c r="F918" s="32"/>
      <c r="G918" s="456"/>
    </row>
    <row r="919" ht="15.75" customHeight="1">
      <c r="A919" s="21"/>
      <c r="B919" s="406"/>
      <c r="C919" s="71"/>
      <c r="D919" s="15"/>
      <c r="E919" s="32"/>
      <c r="F919" s="32"/>
      <c r="G919" s="456"/>
    </row>
    <row r="920" ht="15.75" customHeight="1">
      <c r="A920" s="21"/>
      <c r="B920" s="406"/>
      <c r="C920" s="71"/>
      <c r="D920" s="15"/>
      <c r="E920" s="32"/>
      <c r="F920" s="32"/>
      <c r="G920" s="456"/>
    </row>
    <row r="921" ht="15.75" customHeight="1">
      <c r="A921" s="21"/>
      <c r="B921" s="406"/>
      <c r="C921" s="71"/>
      <c r="D921" s="15"/>
      <c r="E921" s="32"/>
      <c r="F921" s="32"/>
      <c r="G921" s="456"/>
    </row>
    <row r="922" ht="15.75" customHeight="1">
      <c r="A922" s="21"/>
      <c r="B922" s="406"/>
      <c r="C922" s="71"/>
      <c r="D922" s="15"/>
      <c r="E922" s="32"/>
      <c r="F922" s="32"/>
      <c r="G922" s="456"/>
    </row>
    <row r="923" ht="15.75" customHeight="1">
      <c r="A923" s="21"/>
      <c r="B923" s="406"/>
      <c r="C923" s="71"/>
      <c r="D923" s="15"/>
      <c r="E923" s="32"/>
      <c r="F923" s="32"/>
      <c r="G923" s="456"/>
    </row>
    <row r="924" ht="15.75" customHeight="1">
      <c r="A924" s="21"/>
      <c r="B924" s="406"/>
      <c r="C924" s="71"/>
      <c r="D924" s="15"/>
      <c r="E924" s="32"/>
      <c r="F924" s="32"/>
      <c r="G924" s="456"/>
    </row>
    <row r="925" ht="15.75" customHeight="1">
      <c r="A925" s="21"/>
      <c r="B925" s="406"/>
      <c r="C925" s="71"/>
      <c r="D925" s="15"/>
      <c r="E925" s="32"/>
      <c r="F925" s="32"/>
      <c r="G925" s="456"/>
    </row>
    <row r="926" ht="15.75" customHeight="1">
      <c r="A926" s="21"/>
      <c r="B926" s="406"/>
      <c r="C926" s="71"/>
      <c r="D926" s="15"/>
      <c r="E926" s="32"/>
      <c r="F926" s="32"/>
      <c r="G926" s="456"/>
    </row>
    <row r="927" ht="15.75" customHeight="1">
      <c r="A927" s="21"/>
      <c r="B927" s="406"/>
      <c r="C927" s="71"/>
      <c r="D927" s="15"/>
      <c r="E927" s="32"/>
      <c r="F927" s="32"/>
      <c r="G927" s="456"/>
    </row>
    <row r="928" ht="15.75" customHeight="1">
      <c r="A928" s="21"/>
      <c r="B928" s="406"/>
      <c r="C928" s="71"/>
      <c r="D928" s="15"/>
      <c r="E928" s="32"/>
      <c r="F928" s="32"/>
      <c r="G928" s="456"/>
    </row>
    <row r="929" ht="15.75" customHeight="1">
      <c r="A929" s="21"/>
      <c r="B929" s="406"/>
      <c r="C929" s="71"/>
      <c r="D929" s="15"/>
      <c r="E929" s="32"/>
      <c r="F929" s="32"/>
      <c r="G929" s="456"/>
    </row>
    <row r="930" ht="15.75" customHeight="1">
      <c r="A930" s="21"/>
      <c r="B930" s="406"/>
      <c r="C930" s="71"/>
      <c r="D930" s="15"/>
      <c r="E930" s="32"/>
      <c r="F930" s="32"/>
      <c r="G930" s="456"/>
    </row>
    <row r="931" ht="15.75" customHeight="1">
      <c r="A931" s="21"/>
      <c r="B931" s="406"/>
      <c r="C931" s="71"/>
      <c r="D931" s="15"/>
      <c r="E931" s="32"/>
      <c r="F931" s="32"/>
      <c r="G931" s="456"/>
    </row>
    <row r="932" ht="15.75" customHeight="1">
      <c r="A932" s="21"/>
      <c r="B932" s="406"/>
      <c r="C932" s="71"/>
      <c r="D932" s="15"/>
      <c r="E932" s="32"/>
      <c r="F932" s="32"/>
      <c r="G932" s="456"/>
    </row>
    <row r="933" ht="15.75" customHeight="1">
      <c r="A933" s="21"/>
      <c r="B933" s="406"/>
      <c r="C933" s="71"/>
      <c r="D933" s="15"/>
      <c r="E933" s="32"/>
      <c r="F933" s="32"/>
      <c r="G933" s="456"/>
    </row>
    <row r="934" ht="15.75" customHeight="1">
      <c r="A934" s="21"/>
      <c r="B934" s="406"/>
      <c r="C934" s="71"/>
      <c r="D934" s="15"/>
      <c r="E934" s="32"/>
      <c r="F934" s="32"/>
      <c r="G934" s="456"/>
    </row>
    <row r="935" ht="15.75" customHeight="1">
      <c r="A935" s="21"/>
      <c r="B935" s="406"/>
      <c r="C935" s="71"/>
      <c r="D935" s="15"/>
      <c r="E935" s="32"/>
      <c r="F935" s="32"/>
      <c r="G935" s="456"/>
    </row>
    <row r="936" ht="15.75" customHeight="1">
      <c r="A936" s="21"/>
      <c r="B936" s="406"/>
      <c r="C936" s="71"/>
      <c r="D936" s="15"/>
      <c r="E936" s="32"/>
      <c r="F936" s="32"/>
      <c r="G936" s="456"/>
    </row>
    <row r="937" ht="15.75" customHeight="1">
      <c r="A937" s="21"/>
      <c r="B937" s="406"/>
      <c r="C937" s="71"/>
      <c r="D937" s="15"/>
      <c r="E937" s="32"/>
      <c r="F937" s="32"/>
      <c r="G937" s="456"/>
    </row>
    <row r="938" ht="15.75" customHeight="1">
      <c r="A938" s="21"/>
      <c r="B938" s="406"/>
      <c r="C938" s="71"/>
      <c r="D938" s="15"/>
      <c r="E938" s="32"/>
      <c r="F938" s="32"/>
      <c r="G938" s="456"/>
    </row>
    <row r="939" ht="15.75" customHeight="1">
      <c r="A939" s="21"/>
      <c r="B939" s="406"/>
      <c r="C939" s="71"/>
      <c r="D939" s="15"/>
      <c r="E939" s="32"/>
      <c r="F939" s="32"/>
      <c r="G939" s="456"/>
    </row>
    <row r="940" ht="15.75" customHeight="1">
      <c r="A940" s="21"/>
      <c r="B940" s="406"/>
      <c r="C940" s="71"/>
      <c r="D940" s="15"/>
      <c r="E940" s="32"/>
      <c r="F940" s="32"/>
      <c r="G940" s="456"/>
    </row>
    <row r="941" ht="15.75" customHeight="1">
      <c r="A941" s="21"/>
      <c r="B941" s="406"/>
      <c r="C941" s="71"/>
      <c r="D941" s="15"/>
      <c r="E941" s="32"/>
      <c r="F941" s="32"/>
      <c r="G941" s="456"/>
    </row>
    <row r="942" ht="15.75" customHeight="1">
      <c r="A942" s="21"/>
      <c r="B942" s="406"/>
      <c r="C942" s="71"/>
      <c r="D942" s="15"/>
      <c r="E942" s="32"/>
      <c r="F942" s="32"/>
      <c r="G942" s="456"/>
    </row>
    <row r="943" ht="15.75" customHeight="1">
      <c r="A943" s="21"/>
      <c r="B943" s="406"/>
      <c r="C943" s="71"/>
      <c r="D943" s="15"/>
      <c r="E943" s="32"/>
      <c r="F943" s="32"/>
      <c r="G943" s="456"/>
    </row>
    <row r="944" ht="15.75" customHeight="1">
      <c r="A944" s="21"/>
      <c r="B944" s="406"/>
      <c r="C944" s="71"/>
      <c r="D944" s="15"/>
      <c r="E944" s="32"/>
      <c r="F944" s="32"/>
      <c r="G944" s="456"/>
    </row>
    <row r="945" ht="15.75" customHeight="1">
      <c r="A945" s="21"/>
      <c r="B945" s="406"/>
      <c r="C945" s="71"/>
      <c r="D945" s="15"/>
      <c r="E945" s="32"/>
      <c r="F945" s="32"/>
      <c r="G945" s="456"/>
    </row>
    <row r="946" ht="15.75" customHeight="1">
      <c r="A946" s="21"/>
      <c r="B946" s="406"/>
      <c r="C946" s="71"/>
      <c r="D946" s="15"/>
      <c r="E946" s="32"/>
      <c r="F946" s="32"/>
      <c r="G946" s="456"/>
    </row>
    <row r="947" ht="15.75" customHeight="1">
      <c r="A947" s="21"/>
      <c r="B947" s="406"/>
      <c r="C947" s="71"/>
      <c r="D947" s="15"/>
      <c r="E947" s="32"/>
      <c r="F947" s="32"/>
      <c r="G947" s="456"/>
    </row>
    <row r="948" ht="15.75" customHeight="1">
      <c r="A948" s="21"/>
      <c r="B948" s="406"/>
      <c r="C948" s="71"/>
      <c r="D948" s="15"/>
      <c r="E948" s="32"/>
      <c r="F948" s="32"/>
      <c r="G948" s="456"/>
    </row>
    <row r="949" ht="15.75" customHeight="1">
      <c r="A949" s="21"/>
      <c r="B949" s="406"/>
      <c r="C949" s="71"/>
      <c r="D949" s="15"/>
      <c r="E949" s="32"/>
      <c r="F949" s="32"/>
      <c r="G949" s="456"/>
    </row>
    <row r="950" ht="15.75" customHeight="1">
      <c r="A950" s="21"/>
      <c r="B950" s="406"/>
      <c r="C950" s="71"/>
      <c r="D950" s="15"/>
      <c r="E950" s="32"/>
      <c r="F950" s="32"/>
      <c r="G950" s="456"/>
    </row>
    <row r="951" ht="15.75" customHeight="1">
      <c r="A951" s="21"/>
      <c r="B951" s="406"/>
      <c r="C951" s="71"/>
      <c r="D951" s="15"/>
      <c r="E951" s="32"/>
      <c r="F951" s="32"/>
      <c r="G951" s="456"/>
    </row>
    <row r="952" ht="15.75" customHeight="1">
      <c r="A952" s="21"/>
      <c r="B952" s="406"/>
      <c r="C952" s="71"/>
      <c r="D952" s="15"/>
      <c r="E952" s="32"/>
      <c r="F952" s="32"/>
      <c r="G952" s="456"/>
    </row>
    <row r="953" ht="15.75" customHeight="1">
      <c r="A953" s="21"/>
      <c r="B953" s="406"/>
      <c r="C953" s="71"/>
      <c r="D953" s="15"/>
      <c r="E953" s="32"/>
      <c r="F953" s="32"/>
      <c r="G953" s="456"/>
    </row>
    <row r="954" ht="15.75" customHeight="1">
      <c r="A954" s="21"/>
      <c r="B954" s="406"/>
      <c r="C954" s="71"/>
      <c r="D954" s="15"/>
      <c r="E954" s="32"/>
      <c r="F954" s="32"/>
      <c r="G954" s="456"/>
    </row>
    <row r="955" ht="15.75" customHeight="1">
      <c r="A955" s="21"/>
      <c r="B955" s="406"/>
      <c r="C955" s="71"/>
      <c r="D955" s="15"/>
      <c r="E955" s="32"/>
      <c r="F955" s="32"/>
      <c r="G955" s="456"/>
    </row>
    <row r="956" ht="15.75" customHeight="1">
      <c r="A956" s="21"/>
      <c r="B956" s="406"/>
      <c r="C956" s="71"/>
      <c r="D956" s="15"/>
      <c r="E956" s="32"/>
      <c r="F956" s="32"/>
      <c r="G956" s="456"/>
    </row>
    <row r="957" ht="15.75" customHeight="1">
      <c r="A957" s="21"/>
      <c r="B957" s="406"/>
      <c r="C957" s="71"/>
      <c r="D957" s="15"/>
      <c r="E957" s="32"/>
      <c r="F957" s="32"/>
      <c r="G957" s="456"/>
    </row>
    <row r="958" ht="15.75" customHeight="1">
      <c r="A958" s="21"/>
      <c r="B958" s="406"/>
      <c r="C958" s="71"/>
      <c r="D958" s="15"/>
      <c r="E958" s="32"/>
      <c r="F958" s="32"/>
      <c r="G958" s="456"/>
    </row>
    <row r="959" ht="15.75" customHeight="1">
      <c r="A959" s="21"/>
      <c r="B959" s="406"/>
      <c r="C959" s="71"/>
      <c r="D959" s="15"/>
      <c r="E959" s="32"/>
      <c r="F959" s="32"/>
      <c r="G959" s="456"/>
    </row>
    <row r="960" ht="15.75" customHeight="1">
      <c r="A960" s="21"/>
      <c r="B960" s="406"/>
      <c r="C960" s="71"/>
      <c r="D960" s="15"/>
      <c r="E960" s="32"/>
      <c r="F960" s="32"/>
      <c r="G960" s="456"/>
    </row>
    <row r="961" ht="15.75" customHeight="1">
      <c r="A961" s="21"/>
      <c r="B961" s="406"/>
      <c r="C961" s="71"/>
      <c r="D961" s="15"/>
      <c r="E961" s="32"/>
      <c r="F961" s="32"/>
      <c r="G961" s="456"/>
    </row>
    <row r="962" ht="15.75" customHeight="1">
      <c r="A962" s="21"/>
      <c r="B962" s="406"/>
      <c r="C962" s="71"/>
      <c r="D962" s="15"/>
      <c r="E962" s="32"/>
      <c r="F962" s="32"/>
      <c r="G962" s="456"/>
    </row>
    <row r="963" ht="15.75" customHeight="1">
      <c r="A963" s="21"/>
      <c r="B963" s="406"/>
      <c r="C963" s="71"/>
      <c r="D963" s="15"/>
      <c r="E963" s="32"/>
      <c r="F963" s="32"/>
      <c r="G963" s="456"/>
    </row>
    <row r="964" ht="15.75" customHeight="1">
      <c r="A964" s="21"/>
      <c r="B964" s="406"/>
      <c r="C964" s="71"/>
      <c r="D964" s="15"/>
      <c r="E964" s="32"/>
      <c r="F964" s="32"/>
      <c r="G964" s="456"/>
    </row>
    <row r="965" ht="15.75" customHeight="1">
      <c r="A965" s="21"/>
      <c r="B965" s="406"/>
      <c r="C965" s="71"/>
      <c r="D965" s="15"/>
      <c r="E965" s="32"/>
      <c r="F965" s="32"/>
      <c r="G965" s="456"/>
    </row>
    <row r="966" ht="15.75" customHeight="1">
      <c r="A966" s="21"/>
      <c r="B966" s="406"/>
      <c r="C966" s="71"/>
      <c r="D966" s="15"/>
      <c r="E966" s="32"/>
      <c r="F966" s="32"/>
      <c r="G966" s="456"/>
    </row>
    <row r="967" ht="15.75" customHeight="1">
      <c r="A967" s="21"/>
      <c r="B967" s="406"/>
      <c r="C967" s="71"/>
      <c r="D967" s="15"/>
      <c r="E967" s="32"/>
      <c r="F967" s="32"/>
      <c r="G967" s="456"/>
    </row>
    <row r="968" ht="15.75" customHeight="1">
      <c r="A968" s="21"/>
      <c r="B968" s="406"/>
      <c r="C968" s="71"/>
      <c r="D968" s="15"/>
      <c r="E968" s="32"/>
      <c r="F968" s="32"/>
      <c r="G968" s="456"/>
    </row>
    <row r="969" ht="15.75" customHeight="1">
      <c r="A969" s="21"/>
      <c r="B969" s="406"/>
      <c r="C969" s="71"/>
      <c r="D969" s="15"/>
      <c r="E969" s="32"/>
      <c r="F969" s="32"/>
      <c r="G969" s="456"/>
    </row>
    <row r="970" ht="15.75" customHeight="1">
      <c r="A970" s="21"/>
      <c r="B970" s="406"/>
      <c r="C970" s="71"/>
      <c r="D970" s="15"/>
      <c r="E970" s="32"/>
      <c r="F970" s="32"/>
      <c r="G970" s="456"/>
    </row>
    <row r="971" ht="15.75" customHeight="1">
      <c r="A971" s="21"/>
      <c r="B971" s="406"/>
      <c r="C971" s="71"/>
      <c r="D971" s="15"/>
      <c r="E971" s="32"/>
      <c r="F971" s="32"/>
      <c r="G971" s="456"/>
    </row>
    <row r="972" ht="15.75" customHeight="1">
      <c r="A972" s="21"/>
      <c r="B972" s="406"/>
      <c r="C972" s="71"/>
      <c r="D972" s="15"/>
      <c r="E972" s="32"/>
      <c r="F972" s="32"/>
      <c r="G972" s="456"/>
    </row>
    <row r="973" ht="15.75" customHeight="1">
      <c r="A973" s="21"/>
      <c r="B973" s="406"/>
      <c r="C973" s="71"/>
      <c r="D973" s="15"/>
      <c r="E973" s="32"/>
      <c r="F973" s="32"/>
      <c r="G973" s="456"/>
    </row>
    <row r="974" ht="15.75" customHeight="1">
      <c r="A974" s="21"/>
      <c r="B974" s="406"/>
      <c r="C974" s="71"/>
      <c r="D974" s="15"/>
      <c r="E974" s="32"/>
      <c r="F974" s="32"/>
      <c r="G974" s="456"/>
    </row>
    <row r="975" ht="15.75" customHeight="1">
      <c r="A975" s="21"/>
      <c r="B975" s="406"/>
      <c r="C975" s="71"/>
      <c r="D975" s="15"/>
      <c r="E975" s="32"/>
      <c r="F975" s="32"/>
      <c r="G975" s="456"/>
    </row>
    <row r="976" ht="15.75" customHeight="1">
      <c r="A976" s="21"/>
      <c r="B976" s="406"/>
      <c r="C976" s="71"/>
      <c r="D976" s="15"/>
      <c r="E976" s="32"/>
      <c r="F976" s="32"/>
      <c r="G976" s="456"/>
    </row>
    <row r="977" ht="15.75" customHeight="1">
      <c r="A977" s="21"/>
      <c r="B977" s="406"/>
      <c r="C977" s="71"/>
      <c r="D977" s="15"/>
      <c r="E977" s="32"/>
      <c r="F977" s="32"/>
      <c r="G977" s="456"/>
    </row>
    <row r="978" ht="15.75" customHeight="1">
      <c r="A978" s="21"/>
      <c r="B978" s="406"/>
      <c r="C978" s="71"/>
      <c r="D978" s="15"/>
      <c r="E978" s="32"/>
      <c r="F978" s="32"/>
      <c r="G978" s="456"/>
    </row>
    <row r="979" ht="15.75" customHeight="1">
      <c r="A979" s="21"/>
      <c r="B979" s="406"/>
      <c r="C979" s="71"/>
      <c r="D979" s="15"/>
      <c r="E979" s="32"/>
      <c r="F979" s="32"/>
      <c r="G979" s="456"/>
    </row>
    <row r="980" ht="15.75" customHeight="1">
      <c r="A980" s="21"/>
      <c r="B980" s="406"/>
      <c r="C980" s="71"/>
      <c r="D980" s="15"/>
      <c r="E980" s="32"/>
      <c r="F980" s="32"/>
      <c r="G980" s="456"/>
    </row>
    <row r="981" ht="15.75" customHeight="1">
      <c r="A981" s="21"/>
      <c r="B981" s="406"/>
      <c r="C981" s="71"/>
      <c r="D981" s="15"/>
      <c r="E981" s="32"/>
      <c r="F981" s="32"/>
      <c r="G981" s="456"/>
    </row>
    <row r="982" ht="15.75" customHeight="1">
      <c r="A982" s="21"/>
      <c r="B982" s="406"/>
      <c r="C982" s="71"/>
      <c r="D982" s="15"/>
      <c r="E982" s="32"/>
      <c r="F982" s="32"/>
      <c r="G982" s="456"/>
    </row>
    <row r="983" ht="15.75" customHeight="1">
      <c r="A983" s="21"/>
      <c r="B983" s="406"/>
      <c r="C983" s="71"/>
      <c r="D983" s="15"/>
      <c r="E983" s="32"/>
      <c r="F983" s="32"/>
      <c r="G983" s="456"/>
    </row>
    <row r="984" ht="15.75" customHeight="1">
      <c r="A984" s="21"/>
      <c r="B984" s="406"/>
      <c r="C984" s="71"/>
      <c r="D984" s="15"/>
      <c r="E984" s="32"/>
      <c r="F984" s="32"/>
      <c r="G984" s="456"/>
    </row>
    <row r="985" ht="15.75" customHeight="1">
      <c r="A985" s="21"/>
      <c r="B985" s="406"/>
      <c r="C985" s="71"/>
      <c r="D985" s="15"/>
      <c r="E985" s="32"/>
      <c r="F985" s="32"/>
      <c r="G985" s="456"/>
    </row>
    <row r="986" ht="15.75" customHeight="1">
      <c r="A986" s="21"/>
      <c r="B986" s="406"/>
      <c r="C986" s="71"/>
      <c r="D986" s="15"/>
      <c r="E986" s="32"/>
      <c r="F986" s="32"/>
      <c r="G986" s="456"/>
    </row>
    <row r="987" ht="15.75" customHeight="1">
      <c r="A987" s="21"/>
      <c r="B987" s="406"/>
      <c r="C987" s="71"/>
      <c r="D987" s="15"/>
      <c r="E987" s="32"/>
      <c r="F987" s="32"/>
      <c r="G987" s="456"/>
    </row>
    <row r="988" ht="15.75" customHeight="1">
      <c r="A988" s="21"/>
      <c r="B988" s="406"/>
      <c r="C988" s="71"/>
      <c r="D988" s="15"/>
      <c r="E988" s="32"/>
      <c r="F988" s="32"/>
      <c r="G988" s="456"/>
    </row>
    <row r="989" ht="15.75" customHeight="1">
      <c r="A989" s="21"/>
      <c r="B989" s="406"/>
      <c r="C989" s="71"/>
      <c r="D989" s="15"/>
      <c r="E989" s="32"/>
      <c r="F989" s="32"/>
      <c r="G989" s="456"/>
    </row>
    <row r="990" ht="15.75" customHeight="1">
      <c r="A990" s="21"/>
      <c r="B990" s="406"/>
      <c r="C990" s="71"/>
      <c r="D990" s="15"/>
      <c r="E990" s="32"/>
      <c r="F990" s="32"/>
      <c r="G990" s="456"/>
    </row>
    <row r="991" ht="15.75" customHeight="1">
      <c r="A991" s="21"/>
      <c r="B991" s="406"/>
      <c r="C991" s="71"/>
      <c r="D991" s="15"/>
      <c r="E991" s="32"/>
      <c r="F991" s="32"/>
      <c r="G991" s="456"/>
    </row>
    <row r="992" ht="15.75" customHeight="1">
      <c r="A992" s="21"/>
      <c r="B992" s="406"/>
      <c r="C992" s="71"/>
      <c r="D992" s="15"/>
      <c r="E992" s="32"/>
      <c r="F992" s="32"/>
      <c r="G992" s="456"/>
    </row>
    <row r="993" ht="15.75" customHeight="1">
      <c r="A993" s="21"/>
      <c r="B993" s="406"/>
      <c r="C993" s="71"/>
      <c r="D993" s="15"/>
      <c r="E993" s="32"/>
      <c r="F993" s="32"/>
      <c r="G993" s="456"/>
    </row>
    <row r="994" ht="15.75" customHeight="1">
      <c r="A994" s="21"/>
      <c r="B994" s="406"/>
      <c r="C994" s="71"/>
      <c r="D994" s="15"/>
      <c r="E994" s="32"/>
      <c r="F994" s="32"/>
      <c r="G994" s="456"/>
    </row>
    <row r="995" ht="15.75" customHeight="1">
      <c r="A995" s="21"/>
      <c r="B995" s="406"/>
      <c r="C995" s="71"/>
      <c r="D995" s="15"/>
      <c r="E995" s="32"/>
      <c r="F995" s="32"/>
      <c r="G995" s="456"/>
    </row>
    <row r="996" ht="15.75" customHeight="1">
      <c r="A996" s="21"/>
      <c r="B996" s="406"/>
      <c r="C996" s="71"/>
      <c r="D996" s="15"/>
      <c r="E996" s="32"/>
      <c r="F996" s="32"/>
      <c r="G996" s="456"/>
    </row>
    <row r="997" ht="15.75" customHeight="1">
      <c r="A997" s="21"/>
      <c r="B997" s="406"/>
      <c r="C997" s="71"/>
      <c r="D997" s="15"/>
      <c r="E997" s="32"/>
      <c r="F997" s="32"/>
      <c r="G997" s="456"/>
    </row>
    <row r="998" ht="15.75" customHeight="1">
      <c r="A998" s="21"/>
      <c r="B998" s="406"/>
      <c r="C998" s="71"/>
      <c r="D998" s="15"/>
      <c r="E998" s="32"/>
      <c r="F998" s="32"/>
      <c r="G998" s="456"/>
    </row>
    <row r="999" ht="15.75" customHeight="1">
      <c r="A999" s="21"/>
      <c r="B999" s="406"/>
      <c r="C999" s="71"/>
      <c r="D999" s="15"/>
      <c r="E999" s="32"/>
      <c r="F999" s="32"/>
      <c r="G999" s="456"/>
    </row>
    <row r="1000" ht="15.75" customHeight="1">
      <c r="A1000" s="21"/>
      <c r="B1000" s="406"/>
      <c r="C1000" s="71"/>
      <c r="D1000" s="15"/>
      <c r="E1000" s="32"/>
      <c r="F1000" s="32"/>
      <c r="G1000" s="456"/>
    </row>
    <row r="1001" ht="15.75" customHeight="1">
      <c r="A1001" s="21"/>
      <c r="B1001" s="406"/>
      <c r="C1001" s="71"/>
      <c r="D1001" s="15"/>
      <c r="E1001" s="32"/>
      <c r="F1001" s="32"/>
      <c r="G1001" s="456"/>
    </row>
    <row r="1002" ht="15.75" customHeight="1">
      <c r="A1002" s="21"/>
      <c r="B1002" s="406"/>
      <c r="C1002" s="71"/>
      <c r="D1002" s="15"/>
      <c r="E1002" s="32"/>
      <c r="F1002" s="32"/>
      <c r="G1002" s="456"/>
    </row>
    <row r="1003" ht="15.75" customHeight="1">
      <c r="A1003" s="21"/>
      <c r="B1003" s="406"/>
      <c r="C1003" s="71"/>
      <c r="D1003" s="15"/>
      <c r="E1003" s="32"/>
      <c r="F1003" s="32"/>
      <c r="G1003" s="456"/>
    </row>
  </sheetData>
  <autoFilter ref="$A$1:$G$1003">
    <sortState ref="A1:G1003">
      <sortCondition descending="1" ref="G1:G1003"/>
    </sortState>
  </autoFilter>
  <conditionalFormatting sqref="B11:D11 C36 C96:C97 C99 C110 C152 C171 C174">
    <cfRule type="cellIs" dxfId="2" priority="1" stopIfTrue="1" operator="lessThan">
      <formula>0</formula>
    </cfRule>
  </conditionalFormatting>
  <conditionalFormatting sqref="G1:G21 G23:G200">
    <cfRule type="expression" dxfId="5" priority="2">
      <formula>G1&gt;=PERCENTILE($G$1:$G$200,  0.9)</formula>
    </cfRule>
  </conditionalFormatting>
  <printOptions/>
  <pageMargins bottom="0.5" footer="0.0" header="0.0" left="0.34" right="0.34" top="0.75"/>
  <pageSetup orientation="landscape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88"/>
    <col customWidth="1" min="2" max="2" width="11.5"/>
    <col customWidth="1" min="3" max="3" width="8.75"/>
    <col customWidth="1" min="4" max="4" width="17.5"/>
    <col customWidth="1" min="5" max="5" width="8.38"/>
    <col customWidth="1" min="6" max="6" width="4.13"/>
    <col customWidth="1" min="7" max="10" width="4.63"/>
    <col customWidth="1" min="11" max="12" width="6.13"/>
    <col customWidth="1" min="13" max="16" width="4.88"/>
    <col customWidth="1" min="17" max="17" width="6.13"/>
    <col customWidth="1" min="18" max="18" width="4.25"/>
    <col customWidth="1" min="19" max="19" width="4.75"/>
    <col customWidth="1" min="20" max="20" width="7.25"/>
    <col customWidth="1" min="21" max="21" width="10.0"/>
    <col customWidth="1" hidden="1" min="22" max="23" width="10.0"/>
    <col customWidth="1" min="24" max="25" width="10.0"/>
  </cols>
  <sheetData>
    <row r="1" ht="69.75" customHeight="1">
      <c r="A1" s="457" t="str">
        <f>IMPORTRANGE(https://docs.google.com/spreadsheets/d/1uN5DhpkDywxR4VQmBp99Dmce_AJJlheiCDQCzqXnS9A/edit?gid=947688074#gid=947688074")")</f>
        <v>#ERROR!</v>
      </c>
      <c r="B1" s="458" t="s">
        <v>1118</v>
      </c>
      <c r="C1" s="459" t="s">
        <v>14</v>
      </c>
      <c r="D1" s="460" t="s">
        <v>15</v>
      </c>
      <c r="E1" s="461" t="s">
        <v>16</v>
      </c>
      <c r="F1" s="461" t="s">
        <v>18</v>
      </c>
      <c r="G1" s="462" t="s">
        <v>1119</v>
      </c>
      <c r="H1" s="463" t="s">
        <v>1120</v>
      </c>
      <c r="I1" s="464" t="s">
        <v>1121</v>
      </c>
      <c r="J1" s="463" t="s">
        <v>1122</v>
      </c>
      <c r="K1" s="465" t="s">
        <v>1123</v>
      </c>
      <c r="L1" s="466" t="s">
        <v>587</v>
      </c>
      <c r="M1" s="467" t="s">
        <v>583</v>
      </c>
      <c r="N1" s="467" t="s">
        <v>584</v>
      </c>
      <c r="O1" s="468" t="s">
        <v>585</v>
      </c>
      <c r="P1" s="467" t="s">
        <v>586</v>
      </c>
      <c r="Q1" s="466" t="s">
        <v>1124</v>
      </c>
      <c r="R1" s="469" t="s">
        <v>588</v>
      </c>
      <c r="S1" s="467" t="s">
        <v>19</v>
      </c>
      <c r="T1" s="470" t="s">
        <v>69</v>
      </c>
      <c r="U1" s="471"/>
      <c r="V1" s="472"/>
      <c r="W1" s="472"/>
      <c r="X1" s="472"/>
      <c r="Y1" s="472"/>
    </row>
    <row r="2" ht="15.75" customHeight="1">
      <c r="A2" s="473">
        <v>1.0</v>
      </c>
      <c r="B2" s="474" t="s">
        <v>21</v>
      </c>
      <c r="C2" s="474" t="s">
        <v>22</v>
      </c>
      <c r="D2" s="474" t="s">
        <v>23</v>
      </c>
      <c r="E2" s="475">
        <v>490523.0</v>
      </c>
      <c r="F2" s="476" t="s">
        <v>0</v>
      </c>
      <c r="G2" s="477">
        <v>68.0</v>
      </c>
      <c r="H2" s="478">
        <v>68.0</v>
      </c>
      <c r="I2" s="479">
        <v>80.0</v>
      </c>
      <c r="J2" s="474">
        <v>80.0</v>
      </c>
      <c r="K2" s="480">
        <v>296.0</v>
      </c>
      <c r="L2" s="480">
        <v>74.0</v>
      </c>
      <c r="M2" s="481">
        <v>70.0</v>
      </c>
      <c r="N2" s="481">
        <v>0.0</v>
      </c>
      <c r="O2" s="482">
        <v>68.0</v>
      </c>
      <c r="P2" s="483">
        <v>70.0</v>
      </c>
      <c r="Q2" s="484">
        <v>208.0</v>
      </c>
      <c r="R2" s="485">
        <v>40.0</v>
      </c>
      <c r="S2" s="486">
        <v>36.0</v>
      </c>
      <c r="T2" s="487">
        <v>580.0</v>
      </c>
      <c r="U2" s="488"/>
      <c r="V2" s="472"/>
      <c r="W2" s="472"/>
      <c r="X2" s="472"/>
      <c r="Y2" s="472"/>
    </row>
    <row r="3" ht="15.75" customHeight="1">
      <c r="A3" s="489">
        <f t="shared" ref="A3:A18" si="1">A2+1</f>
        <v>2</v>
      </c>
      <c r="B3" s="474" t="s">
        <v>24</v>
      </c>
      <c r="C3" s="474" t="s">
        <v>25</v>
      </c>
      <c r="D3" s="474" t="s">
        <v>26</v>
      </c>
      <c r="E3" s="475">
        <v>490888.0</v>
      </c>
      <c r="F3" s="476" t="s">
        <v>0</v>
      </c>
      <c r="G3" s="477">
        <v>72.0</v>
      </c>
      <c r="H3" s="478">
        <v>72.0</v>
      </c>
      <c r="I3" s="479">
        <v>80.0</v>
      </c>
      <c r="J3" s="474">
        <v>80.0</v>
      </c>
      <c r="K3" s="480">
        <v>304.0</v>
      </c>
      <c r="L3" s="480">
        <v>76.0</v>
      </c>
      <c r="M3" s="481">
        <v>75.0</v>
      </c>
      <c r="N3" s="481">
        <v>76.0</v>
      </c>
      <c r="O3" s="490">
        <v>79.0</v>
      </c>
      <c r="P3" s="483">
        <v>80.0</v>
      </c>
      <c r="Q3" s="484">
        <v>310.0</v>
      </c>
      <c r="R3" s="485">
        <v>40.0</v>
      </c>
      <c r="S3" s="486">
        <v>41.0</v>
      </c>
      <c r="T3" s="487">
        <v>695.0</v>
      </c>
      <c r="U3" s="488"/>
      <c r="V3" s="472"/>
      <c r="W3" s="472"/>
      <c r="X3" s="472"/>
      <c r="Y3" s="472"/>
    </row>
    <row r="4" ht="15.75" customHeight="1">
      <c r="A4" s="489">
        <f t="shared" si="1"/>
        <v>3</v>
      </c>
      <c r="B4" s="474" t="s">
        <v>27</v>
      </c>
      <c r="C4" s="474" t="s">
        <v>28</v>
      </c>
      <c r="D4" s="474" t="s">
        <v>29</v>
      </c>
      <c r="E4" s="475">
        <v>490919.0</v>
      </c>
      <c r="F4" s="476" t="s">
        <v>0</v>
      </c>
      <c r="G4" s="477">
        <v>75.0</v>
      </c>
      <c r="H4" s="478">
        <v>75.0</v>
      </c>
      <c r="I4" s="479">
        <v>75.0</v>
      </c>
      <c r="J4" s="474">
        <v>72.0</v>
      </c>
      <c r="K4" s="480">
        <v>297.0</v>
      </c>
      <c r="L4" s="480">
        <v>74.25</v>
      </c>
      <c r="M4" s="481">
        <v>50.0</v>
      </c>
      <c r="N4" s="481">
        <v>73.0</v>
      </c>
      <c r="O4" s="482">
        <v>77.0</v>
      </c>
      <c r="P4" s="483">
        <v>80.0</v>
      </c>
      <c r="Q4" s="484">
        <v>280.0</v>
      </c>
      <c r="R4" s="485">
        <v>30.0</v>
      </c>
      <c r="S4" s="486">
        <v>43.0</v>
      </c>
      <c r="T4" s="487">
        <v>650.0</v>
      </c>
      <c r="U4" s="488"/>
      <c r="V4" s="491" t="s">
        <v>0</v>
      </c>
      <c r="W4" s="492">
        <f>T19</f>
        <v>10713</v>
      </c>
      <c r="X4" s="14"/>
      <c r="Y4" s="472"/>
    </row>
    <row r="5" ht="15.75" customHeight="1">
      <c r="A5" s="489">
        <f t="shared" si="1"/>
        <v>4</v>
      </c>
      <c r="B5" s="474" t="s">
        <v>30</v>
      </c>
      <c r="C5" s="474" t="s">
        <v>31</v>
      </c>
      <c r="D5" s="474" t="s">
        <v>32</v>
      </c>
      <c r="E5" s="475">
        <v>491254.0</v>
      </c>
      <c r="F5" s="476" t="s">
        <v>0</v>
      </c>
      <c r="G5" s="477">
        <v>75.0</v>
      </c>
      <c r="H5" s="478">
        <v>75.0</v>
      </c>
      <c r="I5" s="479">
        <v>62.0</v>
      </c>
      <c r="J5" s="474">
        <v>72.0</v>
      </c>
      <c r="K5" s="480">
        <v>284.0</v>
      </c>
      <c r="L5" s="480">
        <v>71.0</v>
      </c>
      <c r="M5" s="481">
        <v>69.0</v>
      </c>
      <c r="N5" s="481">
        <v>73.0</v>
      </c>
      <c r="O5" s="490">
        <v>76.0</v>
      </c>
      <c r="P5" s="483">
        <v>80.0</v>
      </c>
      <c r="Q5" s="484">
        <v>298.0</v>
      </c>
      <c r="R5" s="485">
        <v>40.0</v>
      </c>
      <c r="S5" s="486">
        <v>41.0</v>
      </c>
      <c r="T5" s="487">
        <v>663.0</v>
      </c>
      <c r="U5" s="488"/>
      <c r="V5" s="491" t="s">
        <v>1</v>
      </c>
      <c r="W5" s="492">
        <f>T38</f>
        <v>582</v>
      </c>
      <c r="X5" s="14"/>
      <c r="Y5" s="472"/>
    </row>
    <row r="6" ht="15.75" customHeight="1">
      <c r="A6" s="489">
        <f t="shared" si="1"/>
        <v>5</v>
      </c>
      <c r="B6" s="474" t="s">
        <v>33</v>
      </c>
      <c r="C6" s="474" t="s">
        <v>34</v>
      </c>
      <c r="D6" s="474" t="s">
        <v>35</v>
      </c>
      <c r="E6" s="475">
        <v>491619.0</v>
      </c>
      <c r="F6" s="476" t="s">
        <v>0</v>
      </c>
      <c r="G6" s="477">
        <v>59.0</v>
      </c>
      <c r="H6" s="478">
        <v>59.0</v>
      </c>
      <c r="I6" s="479">
        <v>72.0</v>
      </c>
      <c r="J6" s="474">
        <v>72.0</v>
      </c>
      <c r="K6" s="480">
        <v>262.0</v>
      </c>
      <c r="L6" s="480">
        <v>65.5</v>
      </c>
      <c r="M6" s="481">
        <v>68.0</v>
      </c>
      <c r="N6" s="481">
        <v>66.0</v>
      </c>
      <c r="O6" s="482">
        <v>71.0</v>
      </c>
      <c r="P6" s="483">
        <v>70.0</v>
      </c>
      <c r="Q6" s="484">
        <v>275.0</v>
      </c>
      <c r="R6" s="485">
        <v>20.0</v>
      </c>
      <c r="S6" s="486">
        <v>32.0</v>
      </c>
      <c r="T6" s="487">
        <v>589.0</v>
      </c>
      <c r="U6" s="488"/>
      <c r="V6" s="491" t="s">
        <v>2</v>
      </c>
      <c r="W6" s="492">
        <f>T57</f>
        <v>454</v>
      </c>
      <c r="X6" s="14"/>
      <c r="Y6" s="472"/>
    </row>
    <row r="7" ht="15.75" customHeight="1">
      <c r="A7" s="489">
        <f t="shared" si="1"/>
        <v>6</v>
      </c>
      <c r="B7" s="474" t="s">
        <v>36</v>
      </c>
      <c r="C7" s="474" t="s">
        <v>37</v>
      </c>
      <c r="D7" s="474" t="s">
        <v>38</v>
      </c>
      <c r="E7" s="475">
        <v>491650.0</v>
      </c>
      <c r="F7" s="476" t="s">
        <v>0</v>
      </c>
      <c r="G7" s="477">
        <v>63.0</v>
      </c>
      <c r="H7" s="478">
        <v>63.0</v>
      </c>
      <c r="I7" s="479">
        <v>72.0</v>
      </c>
      <c r="J7" s="474">
        <v>80.0</v>
      </c>
      <c r="K7" s="480">
        <v>278.0</v>
      </c>
      <c r="L7" s="480">
        <v>69.5</v>
      </c>
      <c r="M7" s="481">
        <v>74.0</v>
      </c>
      <c r="N7" s="481">
        <v>73.0</v>
      </c>
      <c r="O7" s="482">
        <v>78.0</v>
      </c>
      <c r="P7" s="483">
        <v>80.0</v>
      </c>
      <c r="Q7" s="484">
        <v>305.0</v>
      </c>
      <c r="R7" s="485">
        <v>40.0</v>
      </c>
      <c r="S7" s="486">
        <v>42.0</v>
      </c>
      <c r="T7" s="487">
        <v>665.0</v>
      </c>
      <c r="U7" s="488"/>
      <c r="V7" s="491" t="s">
        <v>3</v>
      </c>
      <c r="W7" s="492">
        <f>T76</f>
        <v>654</v>
      </c>
      <c r="X7" s="14"/>
      <c r="Y7" s="472"/>
    </row>
    <row r="8" ht="15.75" customHeight="1">
      <c r="A8" s="489">
        <f t="shared" si="1"/>
        <v>7</v>
      </c>
      <c r="B8" s="474" t="s">
        <v>39</v>
      </c>
      <c r="C8" s="474" t="s">
        <v>40</v>
      </c>
      <c r="D8" s="474" t="s">
        <v>41</v>
      </c>
      <c r="E8" s="475">
        <v>492715.0</v>
      </c>
      <c r="F8" s="476" t="s">
        <v>0</v>
      </c>
      <c r="G8" s="477">
        <v>63.0</v>
      </c>
      <c r="H8" s="478">
        <v>63.0</v>
      </c>
      <c r="I8" s="479">
        <v>80.0</v>
      </c>
      <c r="J8" s="474">
        <v>72.0</v>
      </c>
      <c r="K8" s="480">
        <v>278.0</v>
      </c>
      <c r="L8" s="480">
        <v>69.5</v>
      </c>
      <c r="M8" s="481">
        <v>78.0</v>
      </c>
      <c r="N8" s="481">
        <v>79.0</v>
      </c>
      <c r="O8" s="482">
        <v>76.0</v>
      </c>
      <c r="P8" s="483">
        <v>80.0</v>
      </c>
      <c r="Q8" s="484">
        <v>313.0</v>
      </c>
      <c r="R8" s="485">
        <v>40.0</v>
      </c>
      <c r="S8" s="486">
        <v>44.0</v>
      </c>
      <c r="T8" s="487">
        <v>675.0</v>
      </c>
      <c r="U8" s="488"/>
      <c r="V8" s="491" t="s">
        <v>4</v>
      </c>
      <c r="W8" s="492">
        <f>T94</f>
        <v>686</v>
      </c>
      <c r="X8" s="14"/>
      <c r="Y8" s="472"/>
    </row>
    <row r="9" ht="15.75" customHeight="1">
      <c r="A9" s="489">
        <f t="shared" si="1"/>
        <v>8</v>
      </c>
      <c r="B9" s="474" t="s">
        <v>42</v>
      </c>
      <c r="C9" s="474" t="s">
        <v>43</v>
      </c>
      <c r="D9" s="474" t="s">
        <v>44</v>
      </c>
      <c r="E9" s="475">
        <v>492746.0</v>
      </c>
      <c r="F9" s="476" t="s">
        <v>0</v>
      </c>
      <c r="G9" s="477">
        <v>68.0</v>
      </c>
      <c r="H9" s="478">
        <v>68.0</v>
      </c>
      <c r="I9" s="479">
        <v>75.0</v>
      </c>
      <c r="J9" s="474">
        <v>72.0</v>
      </c>
      <c r="K9" s="480">
        <v>283.0</v>
      </c>
      <c r="L9" s="480">
        <v>70.75</v>
      </c>
      <c r="M9" s="481">
        <v>71.0</v>
      </c>
      <c r="N9" s="481">
        <v>71.0</v>
      </c>
      <c r="O9" s="490">
        <v>71.0</v>
      </c>
      <c r="P9" s="483">
        <v>80.0</v>
      </c>
      <c r="Q9" s="484">
        <v>293.0</v>
      </c>
      <c r="R9" s="485">
        <v>40.0</v>
      </c>
      <c r="S9" s="486">
        <v>39.0</v>
      </c>
      <c r="T9" s="487">
        <v>655.0</v>
      </c>
      <c r="U9" s="488"/>
      <c r="V9" s="491" t="s">
        <v>5</v>
      </c>
      <c r="W9" s="492">
        <f>T113</f>
        <v>592</v>
      </c>
      <c r="X9" s="14"/>
      <c r="Y9" s="472"/>
    </row>
    <row r="10" ht="15.75" customHeight="1">
      <c r="A10" s="489">
        <f t="shared" si="1"/>
        <v>9</v>
      </c>
      <c r="B10" s="474" t="s">
        <v>45</v>
      </c>
      <c r="C10" s="474" t="s">
        <v>46</v>
      </c>
      <c r="D10" s="474" t="s">
        <v>47</v>
      </c>
      <c r="E10" s="475">
        <v>492747.0</v>
      </c>
      <c r="F10" s="476" t="s">
        <v>0</v>
      </c>
      <c r="G10" s="477">
        <v>68.0</v>
      </c>
      <c r="H10" s="478">
        <v>68.0</v>
      </c>
      <c r="I10" s="479">
        <v>75.0</v>
      </c>
      <c r="J10" s="474">
        <v>72.0</v>
      </c>
      <c r="K10" s="480">
        <v>283.0</v>
      </c>
      <c r="L10" s="480">
        <v>70.75</v>
      </c>
      <c r="M10" s="481">
        <v>71.0</v>
      </c>
      <c r="N10" s="481">
        <v>71.0</v>
      </c>
      <c r="O10" s="490">
        <v>71.0</v>
      </c>
      <c r="P10" s="483">
        <v>0.0</v>
      </c>
      <c r="Q10" s="484">
        <v>213.0</v>
      </c>
      <c r="R10" s="485">
        <v>40.0</v>
      </c>
      <c r="S10" s="486">
        <v>39.0</v>
      </c>
      <c r="T10" s="487">
        <v>575.0</v>
      </c>
      <c r="U10" s="488"/>
      <c r="V10" s="491" t="s">
        <v>6</v>
      </c>
      <c r="W10" s="492">
        <f>T132</f>
        <v>581</v>
      </c>
      <c r="X10" s="14"/>
      <c r="Y10" s="472"/>
    </row>
    <row r="11" ht="15.75" customHeight="1">
      <c r="A11" s="489">
        <f t="shared" si="1"/>
        <v>10</v>
      </c>
      <c r="B11" s="474" t="s">
        <v>48</v>
      </c>
      <c r="C11" s="474" t="s">
        <v>49</v>
      </c>
      <c r="D11" s="474" t="s">
        <v>26</v>
      </c>
      <c r="E11" s="475">
        <v>531795.0</v>
      </c>
      <c r="F11" s="476" t="s">
        <v>0</v>
      </c>
      <c r="G11" s="477">
        <v>39.0</v>
      </c>
      <c r="H11" s="478">
        <v>39.0</v>
      </c>
      <c r="I11" s="481">
        <v>75.0</v>
      </c>
      <c r="J11" s="474">
        <v>80.0</v>
      </c>
      <c r="K11" s="480">
        <v>233.0</v>
      </c>
      <c r="L11" s="480">
        <v>58.25</v>
      </c>
      <c r="M11" s="481">
        <v>69.0</v>
      </c>
      <c r="N11" s="481">
        <v>0.0</v>
      </c>
      <c r="O11" s="490">
        <v>78.0</v>
      </c>
      <c r="P11" s="483">
        <v>80.0</v>
      </c>
      <c r="Q11" s="484">
        <v>227.0</v>
      </c>
      <c r="R11" s="485">
        <v>40.0</v>
      </c>
      <c r="S11" s="486">
        <v>36.0</v>
      </c>
      <c r="T11" s="487">
        <v>536.0</v>
      </c>
      <c r="U11" s="488"/>
      <c r="V11" s="491" t="s">
        <v>7</v>
      </c>
      <c r="W11" s="492">
        <f>T150</f>
        <v>623</v>
      </c>
      <c r="X11" s="14"/>
      <c r="Y11" s="472"/>
    </row>
    <row r="12" ht="15.75" customHeight="1">
      <c r="A12" s="489">
        <f t="shared" si="1"/>
        <v>11</v>
      </c>
      <c r="B12" s="474" t="s">
        <v>51</v>
      </c>
      <c r="C12" s="474" t="s">
        <v>52</v>
      </c>
      <c r="D12" s="474" t="s">
        <v>41</v>
      </c>
      <c r="E12" s="475">
        <v>531826.0</v>
      </c>
      <c r="F12" s="476" t="s">
        <v>0</v>
      </c>
      <c r="G12" s="477">
        <v>67.0</v>
      </c>
      <c r="H12" s="478">
        <v>67.0</v>
      </c>
      <c r="I12" s="481">
        <v>80.0</v>
      </c>
      <c r="J12" s="474">
        <v>80.0</v>
      </c>
      <c r="K12" s="480">
        <v>294.0</v>
      </c>
      <c r="L12" s="480">
        <v>73.5</v>
      </c>
      <c r="M12" s="481">
        <v>76.0</v>
      </c>
      <c r="N12" s="481">
        <v>74.0</v>
      </c>
      <c r="O12" s="482">
        <v>76.0</v>
      </c>
      <c r="P12" s="483">
        <v>80.0</v>
      </c>
      <c r="Q12" s="484">
        <v>306.0</v>
      </c>
      <c r="R12" s="485">
        <v>40.0</v>
      </c>
      <c r="S12" s="486">
        <v>45.0</v>
      </c>
      <c r="T12" s="487">
        <v>685.0</v>
      </c>
      <c r="U12" s="488"/>
      <c r="V12" s="491" t="s">
        <v>8</v>
      </c>
      <c r="W12" s="492" t="str">
        <f>T168</f>
        <v/>
      </c>
      <c r="X12" s="14"/>
      <c r="Y12" s="472"/>
    </row>
    <row r="13" ht="15.75" customHeight="1">
      <c r="A13" s="489">
        <f t="shared" si="1"/>
        <v>12</v>
      </c>
      <c r="B13" s="474" t="s">
        <v>53</v>
      </c>
      <c r="C13" s="474" t="s">
        <v>788</v>
      </c>
      <c r="D13" s="474" t="s">
        <v>55</v>
      </c>
      <c r="E13" s="475">
        <v>532192.0</v>
      </c>
      <c r="F13" s="476" t="s">
        <v>0</v>
      </c>
      <c r="G13" s="477">
        <v>67.0</v>
      </c>
      <c r="H13" s="478">
        <v>67.0</v>
      </c>
      <c r="I13" s="481">
        <v>75.0</v>
      </c>
      <c r="J13" s="474">
        <v>72.0</v>
      </c>
      <c r="K13" s="480">
        <v>281.0</v>
      </c>
      <c r="L13" s="480">
        <v>70.25</v>
      </c>
      <c r="M13" s="481">
        <v>75.0</v>
      </c>
      <c r="N13" s="479">
        <v>0.0</v>
      </c>
      <c r="O13" s="490">
        <v>74.0</v>
      </c>
      <c r="P13" s="483">
        <v>80.0</v>
      </c>
      <c r="Q13" s="484">
        <v>229.0</v>
      </c>
      <c r="R13" s="485">
        <v>40.0</v>
      </c>
      <c r="S13" s="486">
        <v>40.0</v>
      </c>
      <c r="T13" s="487">
        <v>590.0</v>
      </c>
      <c r="U13" s="488"/>
      <c r="V13" s="491" t="s">
        <v>9</v>
      </c>
      <c r="W13" s="492">
        <f>T187</f>
        <v>647</v>
      </c>
      <c r="X13" s="14"/>
      <c r="Y13" s="472"/>
    </row>
    <row r="14" ht="15.75" customHeight="1">
      <c r="A14" s="489">
        <f t="shared" si="1"/>
        <v>13</v>
      </c>
      <c r="B14" s="474" t="s">
        <v>56</v>
      </c>
      <c r="C14" s="474" t="s">
        <v>57</v>
      </c>
      <c r="D14" s="474" t="s">
        <v>23</v>
      </c>
      <c r="E14" s="475">
        <v>532161.0</v>
      </c>
      <c r="F14" s="476" t="s">
        <v>0</v>
      </c>
      <c r="G14" s="477">
        <v>55.0</v>
      </c>
      <c r="H14" s="478">
        <v>55.0</v>
      </c>
      <c r="I14" s="481">
        <v>80.0</v>
      </c>
      <c r="J14" s="474">
        <v>80.0</v>
      </c>
      <c r="K14" s="480">
        <v>270.0</v>
      </c>
      <c r="L14" s="480">
        <v>67.5</v>
      </c>
      <c r="M14" s="481">
        <v>61.0</v>
      </c>
      <c r="N14" s="481">
        <v>66.0</v>
      </c>
      <c r="O14" s="482">
        <v>76.0</v>
      </c>
      <c r="P14" s="483">
        <v>80.0</v>
      </c>
      <c r="Q14" s="484">
        <v>283.0</v>
      </c>
      <c r="R14" s="485">
        <v>40.0</v>
      </c>
      <c r="S14" s="486">
        <v>45.0</v>
      </c>
      <c r="T14" s="487">
        <v>638.0</v>
      </c>
      <c r="U14" s="488"/>
      <c r="V14" s="472"/>
      <c r="W14" s="472"/>
      <c r="X14" s="472"/>
      <c r="Y14" s="472"/>
    </row>
    <row r="15" ht="15.75" customHeight="1">
      <c r="A15" s="489">
        <f t="shared" si="1"/>
        <v>14</v>
      </c>
      <c r="B15" s="474" t="s">
        <v>58</v>
      </c>
      <c r="C15" s="474" t="s">
        <v>59</v>
      </c>
      <c r="D15" s="474" t="s">
        <v>60</v>
      </c>
      <c r="E15" s="475">
        <v>532557.0</v>
      </c>
      <c r="F15" s="476" t="s">
        <v>0</v>
      </c>
      <c r="G15" s="477">
        <v>51.0</v>
      </c>
      <c r="H15" s="478">
        <v>51.0</v>
      </c>
      <c r="I15" s="481">
        <v>68.0</v>
      </c>
      <c r="J15" s="474">
        <v>80.0</v>
      </c>
      <c r="K15" s="480">
        <v>250.0</v>
      </c>
      <c r="L15" s="480">
        <v>62.5</v>
      </c>
      <c r="M15" s="481">
        <v>74.0</v>
      </c>
      <c r="N15" s="481">
        <v>74.0</v>
      </c>
      <c r="O15" s="482">
        <v>78.0</v>
      </c>
      <c r="P15" s="483">
        <v>80.0</v>
      </c>
      <c r="Q15" s="484">
        <v>306.0</v>
      </c>
      <c r="R15" s="485">
        <v>30.0</v>
      </c>
      <c r="S15" s="486">
        <v>41.0</v>
      </c>
      <c r="T15" s="487">
        <v>627.0</v>
      </c>
      <c r="U15" s="488"/>
      <c r="V15" s="472"/>
      <c r="W15" s="472"/>
      <c r="X15" s="472"/>
      <c r="Y15" s="472"/>
    </row>
    <row r="16" ht="15.75" customHeight="1">
      <c r="A16" s="489">
        <f t="shared" si="1"/>
        <v>15</v>
      </c>
      <c r="B16" s="474" t="s">
        <v>61</v>
      </c>
      <c r="C16" s="474" t="s">
        <v>62</v>
      </c>
      <c r="D16" s="474" t="s">
        <v>63</v>
      </c>
      <c r="E16" s="475">
        <v>532526.0</v>
      </c>
      <c r="F16" s="476" t="s">
        <v>0</v>
      </c>
      <c r="G16" s="477">
        <v>63.0</v>
      </c>
      <c r="H16" s="478">
        <v>63.0</v>
      </c>
      <c r="I16" s="481">
        <v>67.0</v>
      </c>
      <c r="J16" s="474">
        <v>72.0</v>
      </c>
      <c r="K16" s="480">
        <v>265.0</v>
      </c>
      <c r="L16" s="480">
        <v>66.25</v>
      </c>
      <c r="M16" s="481">
        <v>68.0</v>
      </c>
      <c r="N16" s="481">
        <v>70.0</v>
      </c>
      <c r="O16" s="482">
        <v>73.0</v>
      </c>
      <c r="P16" s="483">
        <v>70.0</v>
      </c>
      <c r="Q16" s="484">
        <v>281.0</v>
      </c>
      <c r="R16" s="485">
        <v>40.0</v>
      </c>
      <c r="S16" s="486">
        <v>40.0</v>
      </c>
      <c r="T16" s="487">
        <v>626.0</v>
      </c>
      <c r="U16" s="488"/>
      <c r="V16" s="472"/>
      <c r="W16" s="472"/>
      <c r="X16" s="472"/>
      <c r="Y16" s="472"/>
    </row>
    <row r="17" ht="15.75" customHeight="1">
      <c r="A17" s="489">
        <f t="shared" si="1"/>
        <v>16</v>
      </c>
      <c r="B17" s="474" t="s">
        <v>64</v>
      </c>
      <c r="C17" s="474" t="s">
        <v>62</v>
      </c>
      <c r="D17" s="474" t="s">
        <v>32</v>
      </c>
      <c r="E17" s="475">
        <v>532922.0</v>
      </c>
      <c r="F17" s="476" t="s">
        <v>0</v>
      </c>
      <c r="G17" s="477">
        <v>47.0</v>
      </c>
      <c r="H17" s="478">
        <v>47.0</v>
      </c>
      <c r="I17" s="481">
        <v>75.0</v>
      </c>
      <c r="J17" s="474">
        <v>80.0</v>
      </c>
      <c r="K17" s="480">
        <v>249.0</v>
      </c>
      <c r="L17" s="480">
        <v>62.25</v>
      </c>
      <c r="M17" s="481">
        <v>79.0</v>
      </c>
      <c r="N17" s="481">
        <v>70.0</v>
      </c>
      <c r="O17" s="482">
        <v>76.0</v>
      </c>
      <c r="P17" s="483">
        <v>70.0</v>
      </c>
      <c r="Q17" s="484">
        <v>295.0</v>
      </c>
      <c r="R17" s="485">
        <v>40.0</v>
      </c>
      <c r="S17" s="486">
        <v>46.0</v>
      </c>
      <c r="T17" s="487">
        <v>630.0</v>
      </c>
      <c r="U17" s="488"/>
      <c r="V17" s="472"/>
      <c r="W17" s="472"/>
      <c r="X17" s="472"/>
      <c r="Y17" s="472"/>
    </row>
    <row r="18" ht="15.75" customHeight="1">
      <c r="A18" s="489">
        <f t="shared" si="1"/>
        <v>17</v>
      </c>
      <c r="B18" s="474" t="s">
        <v>65</v>
      </c>
      <c r="C18" s="474" t="s">
        <v>66</v>
      </c>
      <c r="D18" s="474" t="s">
        <v>29</v>
      </c>
      <c r="E18" s="475">
        <v>532891.0</v>
      </c>
      <c r="F18" s="476" t="s">
        <v>0</v>
      </c>
      <c r="G18" s="477">
        <v>47.0</v>
      </c>
      <c r="H18" s="478">
        <v>47.0</v>
      </c>
      <c r="I18" s="481">
        <v>71.0</v>
      </c>
      <c r="J18" s="474">
        <v>80.0</v>
      </c>
      <c r="K18" s="480">
        <v>245.0</v>
      </c>
      <c r="L18" s="480">
        <v>61.25</v>
      </c>
      <c r="M18" s="481">
        <v>79.0</v>
      </c>
      <c r="N18" s="481">
        <v>74.0</v>
      </c>
      <c r="O18" s="490">
        <v>76.0</v>
      </c>
      <c r="P18" s="483">
        <v>80.0</v>
      </c>
      <c r="Q18" s="484">
        <v>309.0</v>
      </c>
      <c r="R18" s="485">
        <v>40.0</v>
      </c>
      <c r="S18" s="486">
        <v>40.0</v>
      </c>
      <c r="T18" s="487">
        <v>634.0</v>
      </c>
      <c r="U18" s="488"/>
      <c r="V18" s="472"/>
      <c r="W18" s="472"/>
      <c r="X18" s="472"/>
      <c r="Y18" s="472"/>
    </row>
    <row r="19" ht="15.75" customHeight="1">
      <c r="A19" s="489"/>
      <c r="B19" s="493"/>
      <c r="C19" s="493"/>
      <c r="D19" s="494"/>
      <c r="E19" s="401"/>
      <c r="F19" s="401"/>
      <c r="G19" s="495"/>
      <c r="H19" s="496"/>
      <c r="I19" s="496"/>
      <c r="J19" s="401"/>
      <c r="K19" s="497"/>
      <c r="L19" s="498">
        <f>average(L2:L18)</f>
        <v>68.41176471</v>
      </c>
      <c r="M19" s="499"/>
      <c r="N19" s="499"/>
      <c r="O19" s="500"/>
      <c r="P19" s="501"/>
      <c r="Q19" s="502">
        <f>average(M2:P18)</f>
        <v>69.57352941</v>
      </c>
      <c r="R19" s="503">
        <f t="shared" ref="R19:S19" si="2">average(R2:R18)</f>
        <v>37.64705882</v>
      </c>
      <c r="S19" s="503">
        <f t="shared" si="2"/>
        <v>40.58823529</v>
      </c>
      <c r="T19" s="502">
        <f>SUM(T2:T18)</f>
        <v>10713</v>
      </c>
      <c r="U19" s="504">
        <f>sum(L19,Q19,R19,S19)</f>
        <v>216.2205882</v>
      </c>
      <c r="V19" s="472"/>
      <c r="W19" s="472"/>
      <c r="X19" s="472"/>
      <c r="Y19" s="472"/>
    </row>
    <row r="20" ht="15.75" customHeight="1">
      <c r="A20" s="489"/>
      <c r="B20" s="493"/>
      <c r="C20" s="493"/>
      <c r="D20" s="494"/>
      <c r="E20" s="401"/>
      <c r="F20" s="401"/>
      <c r="G20" s="401"/>
      <c r="H20" s="496"/>
      <c r="I20" s="496"/>
      <c r="J20" s="401"/>
      <c r="K20" s="505"/>
      <c r="L20" s="505"/>
      <c r="M20" s="401"/>
      <c r="N20" s="401"/>
      <c r="O20" s="472"/>
      <c r="P20" s="506"/>
      <c r="Q20" s="492"/>
      <c r="R20" s="506"/>
      <c r="S20" s="472"/>
      <c r="T20" s="492"/>
      <c r="U20" s="507"/>
      <c r="V20" s="472"/>
      <c r="W20" s="472"/>
      <c r="X20" s="472"/>
      <c r="Y20" s="472"/>
    </row>
    <row r="21" ht="15.75" customHeight="1">
      <c r="A21" s="489">
        <f t="shared" ref="A21:A38" si="3">A20+1</f>
        <v>1</v>
      </c>
      <c r="B21" s="474" t="s">
        <v>70</v>
      </c>
      <c r="C21" s="474" t="s">
        <v>71</v>
      </c>
      <c r="D21" s="474" t="s">
        <v>26</v>
      </c>
      <c r="E21" s="475">
        <v>493111.0</v>
      </c>
      <c r="F21" s="508" t="s">
        <v>1</v>
      </c>
      <c r="G21" s="481">
        <v>67.0</v>
      </c>
      <c r="H21" s="478">
        <v>67.0</v>
      </c>
      <c r="I21" s="481">
        <v>72.0</v>
      </c>
      <c r="J21" s="474">
        <v>80.0</v>
      </c>
      <c r="K21" s="480">
        <v>286.0</v>
      </c>
      <c r="L21" s="480">
        <v>71.5</v>
      </c>
      <c r="M21" s="481">
        <v>79.0</v>
      </c>
      <c r="N21" s="478">
        <v>77.0</v>
      </c>
      <c r="O21" s="490">
        <v>80.0</v>
      </c>
      <c r="P21" s="506">
        <v>80.0</v>
      </c>
      <c r="Q21" s="505">
        <v>316.0</v>
      </c>
      <c r="R21" s="485">
        <v>40.0</v>
      </c>
      <c r="S21" s="509">
        <v>40.0</v>
      </c>
      <c r="T21" s="492">
        <v>682.0</v>
      </c>
      <c r="U21" s="488"/>
      <c r="V21" s="472"/>
      <c r="W21" s="472"/>
      <c r="X21" s="472"/>
      <c r="Y21" s="472"/>
    </row>
    <row r="22" ht="15.75" customHeight="1">
      <c r="A22" s="489">
        <f t="shared" si="3"/>
        <v>2</v>
      </c>
      <c r="B22" s="474" t="s">
        <v>72</v>
      </c>
      <c r="C22" s="474" t="s">
        <v>73</v>
      </c>
      <c r="D22" s="474" t="s">
        <v>47</v>
      </c>
      <c r="E22" s="475"/>
      <c r="F22" s="508" t="s">
        <v>1</v>
      </c>
      <c r="G22" s="481" t="s">
        <v>1125</v>
      </c>
      <c r="H22" s="478" t="s">
        <v>1125</v>
      </c>
      <c r="I22" s="481" t="s">
        <v>1125</v>
      </c>
      <c r="J22" s="474">
        <v>80.0</v>
      </c>
      <c r="K22" s="480" t="s">
        <v>1125</v>
      </c>
      <c r="L22" s="480">
        <v>80.0</v>
      </c>
      <c r="M22" s="481">
        <v>79.0</v>
      </c>
      <c r="N22" s="478">
        <v>77.0</v>
      </c>
      <c r="O22" s="490">
        <v>76.0</v>
      </c>
      <c r="P22" s="506">
        <v>80.0</v>
      </c>
      <c r="Q22" s="505">
        <v>312.0</v>
      </c>
      <c r="R22" s="485">
        <v>40.0</v>
      </c>
      <c r="S22" s="509">
        <v>39.0</v>
      </c>
      <c r="T22" s="492" t="e">
        <v>#VALUE!</v>
      </c>
      <c r="U22" s="488"/>
      <c r="V22" s="472"/>
      <c r="W22" s="472"/>
      <c r="X22" s="472"/>
      <c r="Y22" s="472"/>
    </row>
    <row r="23" ht="15.75" customHeight="1">
      <c r="A23" s="489">
        <f t="shared" si="3"/>
        <v>3</v>
      </c>
      <c r="B23" s="474" t="s">
        <v>74</v>
      </c>
      <c r="C23" s="474" t="s">
        <v>71</v>
      </c>
      <c r="D23" s="474" t="s">
        <v>41</v>
      </c>
      <c r="E23" s="475">
        <v>494572.0</v>
      </c>
      <c r="F23" s="508" t="s">
        <v>1</v>
      </c>
      <c r="G23" s="481">
        <v>80.0</v>
      </c>
      <c r="H23" s="478">
        <v>80.0</v>
      </c>
      <c r="I23" s="481">
        <v>59.0</v>
      </c>
      <c r="J23" s="474">
        <v>80.0</v>
      </c>
      <c r="K23" s="480">
        <v>299.0</v>
      </c>
      <c r="L23" s="480">
        <v>74.75</v>
      </c>
      <c r="M23" s="481">
        <v>74.0</v>
      </c>
      <c r="N23" s="478">
        <v>76.0</v>
      </c>
      <c r="O23" s="490">
        <v>73.0</v>
      </c>
      <c r="P23" s="506">
        <v>80.0</v>
      </c>
      <c r="Q23" s="505">
        <v>303.0</v>
      </c>
      <c r="R23" s="485">
        <v>40.0</v>
      </c>
      <c r="S23" s="509">
        <v>45.0</v>
      </c>
      <c r="T23" s="492">
        <v>687.0</v>
      </c>
      <c r="U23" s="488"/>
      <c r="V23" s="472"/>
      <c r="W23" s="472"/>
      <c r="X23" s="472"/>
      <c r="Y23" s="472"/>
    </row>
    <row r="24" ht="15.75" customHeight="1">
      <c r="A24" s="489">
        <f t="shared" si="3"/>
        <v>4</v>
      </c>
      <c r="B24" s="474" t="s">
        <v>75</v>
      </c>
      <c r="C24" s="474" t="s">
        <v>76</v>
      </c>
      <c r="D24" s="474" t="s">
        <v>23</v>
      </c>
      <c r="E24" s="475">
        <v>494906.0</v>
      </c>
      <c r="F24" s="508" t="s">
        <v>1</v>
      </c>
      <c r="G24" s="481">
        <v>68.0</v>
      </c>
      <c r="H24" s="478">
        <v>68.0</v>
      </c>
      <c r="I24" s="481">
        <v>58.0</v>
      </c>
      <c r="J24" s="474">
        <v>80.0</v>
      </c>
      <c r="K24" s="480">
        <v>274.0</v>
      </c>
      <c r="L24" s="480">
        <v>68.5</v>
      </c>
      <c r="M24" s="481">
        <v>72.0</v>
      </c>
      <c r="N24" s="478">
        <v>55.0</v>
      </c>
      <c r="O24" s="490">
        <v>67.0</v>
      </c>
      <c r="P24" s="506">
        <v>80.0</v>
      </c>
      <c r="Q24" s="505">
        <v>274.0</v>
      </c>
      <c r="R24" s="485">
        <v>40.0</v>
      </c>
      <c r="S24" s="509">
        <v>36.0</v>
      </c>
      <c r="T24" s="492">
        <v>624.0</v>
      </c>
      <c r="U24" s="488"/>
      <c r="V24" s="472"/>
      <c r="W24" s="472"/>
      <c r="X24" s="472"/>
      <c r="Y24" s="472"/>
    </row>
    <row r="25" ht="15.75" customHeight="1">
      <c r="A25" s="489">
        <f t="shared" si="3"/>
        <v>5</v>
      </c>
      <c r="B25" s="474" t="s">
        <v>77</v>
      </c>
      <c r="C25" s="474" t="s">
        <v>78</v>
      </c>
      <c r="D25" s="474" t="s">
        <v>29</v>
      </c>
      <c r="E25" s="475">
        <v>494937.0</v>
      </c>
      <c r="F25" s="508" t="s">
        <v>1</v>
      </c>
      <c r="G25" s="481">
        <v>42.0</v>
      </c>
      <c r="H25" s="478">
        <v>42.0</v>
      </c>
      <c r="I25" s="481">
        <v>80.0</v>
      </c>
      <c r="J25" s="474">
        <v>80.0</v>
      </c>
      <c r="K25" s="480">
        <v>244.0</v>
      </c>
      <c r="L25" s="480">
        <v>61.0</v>
      </c>
      <c r="M25" s="481">
        <v>69.0</v>
      </c>
      <c r="N25" s="478">
        <v>78.0</v>
      </c>
      <c r="O25" s="490">
        <v>77.0</v>
      </c>
      <c r="P25" s="506">
        <v>80.0</v>
      </c>
      <c r="Q25" s="505">
        <v>304.0</v>
      </c>
      <c r="R25" s="485">
        <v>40.0</v>
      </c>
      <c r="S25" s="509">
        <v>44.0</v>
      </c>
      <c r="T25" s="492">
        <v>632.0</v>
      </c>
      <c r="U25" s="488"/>
      <c r="V25" s="472"/>
      <c r="W25" s="472"/>
      <c r="X25" s="472"/>
      <c r="Y25" s="472"/>
    </row>
    <row r="26" ht="15.75" customHeight="1">
      <c r="A26" s="489">
        <f t="shared" si="3"/>
        <v>6</v>
      </c>
      <c r="B26" s="474" t="s">
        <v>79</v>
      </c>
      <c r="C26" s="474" t="s">
        <v>80</v>
      </c>
      <c r="D26" s="474" t="s">
        <v>60</v>
      </c>
      <c r="E26" s="475">
        <v>494965.0</v>
      </c>
      <c r="F26" s="508" t="s">
        <v>1</v>
      </c>
      <c r="G26" s="481">
        <v>75.0</v>
      </c>
      <c r="H26" s="478">
        <v>75.0</v>
      </c>
      <c r="I26" s="481">
        <v>56.0</v>
      </c>
      <c r="J26" s="474">
        <v>80.0</v>
      </c>
      <c r="K26" s="480">
        <v>286.0</v>
      </c>
      <c r="L26" s="480">
        <v>71.5</v>
      </c>
      <c r="M26" s="481">
        <v>77.0</v>
      </c>
      <c r="N26" s="478">
        <v>73.0</v>
      </c>
      <c r="O26" s="490">
        <v>72.0</v>
      </c>
      <c r="P26" s="506">
        <v>80.0</v>
      </c>
      <c r="Q26" s="505">
        <v>302.0</v>
      </c>
      <c r="R26" s="485">
        <v>30.0</v>
      </c>
      <c r="S26" s="509">
        <v>39.0</v>
      </c>
      <c r="T26" s="492">
        <v>657.0</v>
      </c>
      <c r="U26" s="488"/>
      <c r="V26" s="472"/>
      <c r="W26" s="472"/>
      <c r="X26" s="472"/>
      <c r="Y26" s="472"/>
    </row>
    <row r="27" ht="15.75" customHeight="1">
      <c r="A27" s="489">
        <f t="shared" si="3"/>
        <v>7</v>
      </c>
      <c r="B27" s="474" t="s">
        <v>81</v>
      </c>
      <c r="C27" s="474" t="s">
        <v>82</v>
      </c>
      <c r="D27" s="474" t="s">
        <v>32</v>
      </c>
      <c r="E27" s="475">
        <v>493080.0</v>
      </c>
      <c r="F27" s="508" t="s">
        <v>1</v>
      </c>
      <c r="G27" s="481">
        <v>75.0</v>
      </c>
      <c r="H27" s="478">
        <v>75.0</v>
      </c>
      <c r="I27" s="481">
        <v>56.0</v>
      </c>
      <c r="J27" s="474">
        <v>80.0</v>
      </c>
      <c r="K27" s="480">
        <v>286.0</v>
      </c>
      <c r="L27" s="480">
        <v>71.5</v>
      </c>
      <c r="M27" s="481">
        <v>0.0</v>
      </c>
      <c r="N27" s="478">
        <v>76.0</v>
      </c>
      <c r="O27" s="490">
        <v>78.0</v>
      </c>
      <c r="P27" s="506">
        <v>80.0</v>
      </c>
      <c r="Q27" s="505">
        <v>234.0</v>
      </c>
      <c r="R27" s="485">
        <v>40.0</v>
      </c>
      <c r="S27" s="509">
        <v>41.0</v>
      </c>
      <c r="T27" s="492">
        <v>601.0</v>
      </c>
      <c r="U27" s="488"/>
      <c r="V27" s="472"/>
      <c r="W27" s="472"/>
      <c r="X27" s="472"/>
      <c r="Y27" s="472"/>
    </row>
    <row r="28" ht="15.75" customHeight="1">
      <c r="A28" s="489">
        <f t="shared" si="3"/>
        <v>8</v>
      </c>
      <c r="B28" s="474" t="s">
        <v>83</v>
      </c>
      <c r="C28" s="474" t="s">
        <v>84</v>
      </c>
      <c r="D28" s="474" t="s">
        <v>35</v>
      </c>
      <c r="E28" s="475">
        <v>495302.0</v>
      </c>
      <c r="F28" s="508" t="s">
        <v>1</v>
      </c>
      <c r="G28" s="481">
        <v>72.0</v>
      </c>
      <c r="H28" s="478">
        <v>72.0</v>
      </c>
      <c r="I28" s="481">
        <v>80.0</v>
      </c>
      <c r="J28" s="474">
        <v>80.0</v>
      </c>
      <c r="K28" s="480">
        <v>304.0</v>
      </c>
      <c r="L28" s="480">
        <v>76.0</v>
      </c>
      <c r="M28" s="481">
        <v>58.0</v>
      </c>
      <c r="N28" s="478">
        <v>56.0</v>
      </c>
      <c r="O28" s="490">
        <v>76.0</v>
      </c>
      <c r="P28" s="506">
        <v>80.0</v>
      </c>
      <c r="Q28" s="505">
        <v>270.0</v>
      </c>
      <c r="R28" s="485">
        <v>40.0</v>
      </c>
      <c r="S28" s="509">
        <v>37.0</v>
      </c>
      <c r="T28" s="492">
        <v>651.0</v>
      </c>
      <c r="U28" s="488"/>
      <c r="V28" s="472"/>
      <c r="W28" s="472"/>
      <c r="X28" s="472"/>
      <c r="Y28" s="472"/>
    </row>
    <row r="29" ht="15.75" customHeight="1">
      <c r="A29" s="489">
        <f t="shared" si="3"/>
        <v>9</v>
      </c>
      <c r="B29" s="474" t="s">
        <v>85</v>
      </c>
      <c r="C29" s="474" t="s">
        <v>86</v>
      </c>
      <c r="D29" s="474" t="s">
        <v>41</v>
      </c>
      <c r="E29" s="475">
        <v>495637.0</v>
      </c>
      <c r="F29" s="508" t="s">
        <v>1</v>
      </c>
      <c r="G29" s="481">
        <v>64.0</v>
      </c>
      <c r="H29" s="478">
        <v>64.0</v>
      </c>
      <c r="I29" s="481">
        <v>59.0</v>
      </c>
      <c r="J29" s="474">
        <v>80.0</v>
      </c>
      <c r="K29" s="480">
        <v>267.0</v>
      </c>
      <c r="L29" s="480">
        <v>66.75</v>
      </c>
      <c r="M29" s="481">
        <v>57.0</v>
      </c>
      <c r="N29" s="478">
        <v>76.0</v>
      </c>
      <c r="O29" s="490">
        <v>77.0</v>
      </c>
      <c r="P29" s="506">
        <v>80.0</v>
      </c>
      <c r="Q29" s="505">
        <v>290.0</v>
      </c>
      <c r="R29" s="485">
        <v>30.0</v>
      </c>
      <c r="S29" s="509">
        <v>38.0</v>
      </c>
      <c r="T29" s="492">
        <v>625.0</v>
      </c>
      <c r="U29" s="488"/>
      <c r="V29" s="472"/>
      <c r="W29" s="472"/>
      <c r="X29" s="472"/>
      <c r="Y29" s="472"/>
    </row>
    <row r="30" ht="15.75" customHeight="1">
      <c r="A30" s="489">
        <f t="shared" si="3"/>
        <v>10</v>
      </c>
      <c r="B30" s="474" t="s">
        <v>87</v>
      </c>
      <c r="C30" s="474" t="s">
        <v>88</v>
      </c>
      <c r="D30" s="474" t="s">
        <v>44</v>
      </c>
      <c r="E30" s="475">
        <v>495668.0</v>
      </c>
      <c r="F30" s="508" t="s">
        <v>1</v>
      </c>
      <c r="G30" s="481">
        <v>68.0</v>
      </c>
      <c r="H30" s="478">
        <v>68.0</v>
      </c>
      <c r="I30" s="481">
        <v>59.0</v>
      </c>
      <c r="J30" s="474">
        <v>80.0</v>
      </c>
      <c r="K30" s="480">
        <v>275.0</v>
      </c>
      <c r="L30" s="480">
        <v>68.75</v>
      </c>
      <c r="M30" s="481">
        <v>74.0</v>
      </c>
      <c r="N30" s="478">
        <v>78.0</v>
      </c>
      <c r="O30" s="490">
        <v>73.0</v>
      </c>
      <c r="P30" s="506">
        <v>80.0</v>
      </c>
      <c r="Q30" s="505">
        <v>305.0</v>
      </c>
      <c r="R30" s="485">
        <v>40.0</v>
      </c>
      <c r="S30" s="509">
        <v>44.0</v>
      </c>
      <c r="T30" s="492">
        <v>664.0</v>
      </c>
      <c r="U30" s="488"/>
      <c r="V30" s="472"/>
      <c r="W30" s="472"/>
      <c r="X30" s="472"/>
      <c r="Y30" s="472"/>
    </row>
    <row r="31" ht="15.75" customHeight="1">
      <c r="A31" s="489">
        <f t="shared" si="3"/>
        <v>11</v>
      </c>
      <c r="B31" s="474" t="s">
        <v>89</v>
      </c>
      <c r="C31" s="474" t="s">
        <v>90</v>
      </c>
      <c r="D31" s="474" t="s">
        <v>26</v>
      </c>
      <c r="E31" s="475">
        <v>533287.0</v>
      </c>
      <c r="F31" s="508" t="s">
        <v>1</v>
      </c>
      <c r="G31" s="481">
        <v>60.0</v>
      </c>
      <c r="H31" s="478">
        <v>60.0</v>
      </c>
      <c r="I31" s="481">
        <v>72.0</v>
      </c>
      <c r="J31" s="474">
        <v>80.0</v>
      </c>
      <c r="K31" s="480">
        <v>272.0</v>
      </c>
      <c r="L31" s="480">
        <v>68.0</v>
      </c>
      <c r="M31" s="481">
        <v>76.0</v>
      </c>
      <c r="N31" s="478">
        <v>69.0</v>
      </c>
      <c r="O31" s="490">
        <v>73.0</v>
      </c>
      <c r="P31" s="506">
        <v>80.0</v>
      </c>
      <c r="Q31" s="505">
        <v>298.0</v>
      </c>
      <c r="R31" s="485">
        <v>10.0</v>
      </c>
      <c r="S31" s="509">
        <v>37.0</v>
      </c>
      <c r="T31" s="492">
        <v>617.0</v>
      </c>
      <c r="U31" s="488"/>
      <c r="V31" s="472"/>
      <c r="W31" s="472"/>
      <c r="X31" s="472"/>
      <c r="Y31" s="472"/>
    </row>
    <row r="32" ht="15.75" customHeight="1">
      <c r="A32" s="489">
        <f t="shared" si="3"/>
        <v>12</v>
      </c>
      <c r="B32" s="474" t="s">
        <v>91</v>
      </c>
      <c r="C32" s="474" t="s">
        <v>92</v>
      </c>
      <c r="D32" s="474" t="s">
        <v>93</v>
      </c>
      <c r="E32" s="475">
        <v>533256.0</v>
      </c>
      <c r="F32" s="508" t="s">
        <v>1</v>
      </c>
      <c r="G32" s="481">
        <v>67.0</v>
      </c>
      <c r="H32" s="478">
        <v>67.0</v>
      </c>
      <c r="I32" s="481">
        <v>19.0</v>
      </c>
      <c r="J32" s="474">
        <v>80.0</v>
      </c>
      <c r="K32" s="480">
        <v>233.0</v>
      </c>
      <c r="L32" s="480">
        <v>58.25</v>
      </c>
      <c r="M32" s="481">
        <v>72.0</v>
      </c>
      <c r="N32" s="478">
        <v>71.0</v>
      </c>
      <c r="O32" s="490">
        <v>75.0</v>
      </c>
      <c r="P32" s="506">
        <v>80.0</v>
      </c>
      <c r="Q32" s="505">
        <v>298.0</v>
      </c>
      <c r="R32" s="485">
        <v>30.0</v>
      </c>
      <c r="S32" s="509">
        <v>38.0</v>
      </c>
      <c r="T32" s="492">
        <v>599.0</v>
      </c>
      <c r="U32" s="488"/>
      <c r="V32" s="472"/>
      <c r="W32" s="472"/>
      <c r="X32" s="472"/>
      <c r="Y32" s="472"/>
    </row>
    <row r="33" ht="15.75" customHeight="1">
      <c r="A33" s="489">
        <f t="shared" si="3"/>
        <v>13</v>
      </c>
      <c r="B33" s="474" t="s">
        <v>94</v>
      </c>
      <c r="C33" s="474" t="s">
        <v>95</v>
      </c>
      <c r="D33" s="474" t="s">
        <v>47</v>
      </c>
      <c r="E33" s="475">
        <v>534018.0</v>
      </c>
      <c r="F33" s="508" t="s">
        <v>1</v>
      </c>
      <c r="G33" s="481">
        <v>67.0</v>
      </c>
      <c r="H33" s="478">
        <v>67.0</v>
      </c>
      <c r="I33" s="481">
        <v>36.0</v>
      </c>
      <c r="J33" s="474">
        <v>80.0</v>
      </c>
      <c r="K33" s="480">
        <v>250.0</v>
      </c>
      <c r="L33" s="480">
        <v>62.5</v>
      </c>
      <c r="M33" s="481">
        <v>72.0</v>
      </c>
      <c r="N33" s="478">
        <v>57.0</v>
      </c>
      <c r="O33" s="490">
        <v>47.0</v>
      </c>
      <c r="P33" s="506">
        <v>80.0</v>
      </c>
      <c r="Q33" s="505">
        <v>256.0</v>
      </c>
      <c r="R33" s="485">
        <v>40.0</v>
      </c>
      <c r="S33" s="509">
        <v>37.0</v>
      </c>
      <c r="T33" s="492">
        <v>583.0</v>
      </c>
      <c r="U33" s="488"/>
      <c r="V33" s="472"/>
      <c r="W33" s="472"/>
      <c r="X33" s="472"/>
      <c r="Y33" s="472"/>
    </row>
    <row r="34" ht="15.75" customHeight="1">
      <c r="A34" s="489">
        <f t="shared" si="3"/>
        <v>14</v>
      </c>
      <c r="B34" s="474" t="s">
        <v>96</v>
      </c>
      <c r="C34" s="474" t="s">
        <v>97</v>
      </c>
      <c r="D34" s="474" t="s">
        <v>98</v>
      </c>
      <c r="E34" s="475">
        <v>511738.0</v>
      </c>
      <c r="F34" s="508" t="s">
        <v>1</v>
      </c>
      <c r="G34" s="481">
        <v>80.0</v>
      </c>
      <c r="H34" s="478">
        <v>80.0</v>
      </c>
      <c r="I34" s="481">
        <v>80.0</v>
      </c>
      <c r="J34" s="474">
        <v>80.0</v>
      </c>
      <c r="K34" s="480">
        <v>320.0</v>
      </c>
      <c r="L34" s="480">
        <v>80.0</v>
      </c>
      <c r="M34" s="481">
        <v>42.0</v>
      </c>
      <c r="N34" s="478">
        <v>70.0</v>
      </c>
      <c r="O34" s="490">
        <v>72.0</v>
      </c>
      <c r="P34" s="506">
        <v>80.0</v>
      </c>
      <c r="Q34" s="505">
        <v>264.0</v>
      </c>
      <c r="R34" s="485">
        <v>10.0</v>
      </c>
      <c r="S34" s="509">
        <v>40.0</v>
      </c>
      <c r="T34" s="492">
        <v>634.0</v>
      </c>
      <c r="U34" s="488"/>
      <c r="V34" s="472"/>
      <c r="W34" s="472"/>
      <c r="X34" s="472"/>
      <c r="Y34" s="472"/>
    </row>
    <row r="35" ht="15.75" customHeight="1">
      <c r="A35" s="489">
        <f t="shared" si="3"/>
        <v>15</v>
      </c>
      <c r="B35" s="474" t="s">
        <v>99</v>
      </c>
      <c r="C35" s="474" t="s">
        <v>100</v>
      </c>
      <c r="D35" s="474" t="s">
        <v>41</v>
      </c>
      <c r="E35" s="475">
        <v>511707.0</v>
      </c>
      <c r="F35" s="508" t="s">
        <v>1</v>
      </c>
      <c r="G35" s="481">
        <v>72.0</v>
      </c>
      <c r="H35" s="478">
        <v>72.0</v>
      </c>
      <c r="I35" s="481">
        <v>63.0</v>
      </c>
      <c r="J35" s="474">
        <v>80.0</v>
      </c>
      <c r="K35" s="480">
        <v>287.0</v>
      </c>
      <c r="L35" s="480">
        <v>71.75</v>
      </c>
      <c r="M35" s="481">
        <v>65.0</v>
      </c>
      <c r="N35" s="478">
        <v>68.0</v>
      </c>
      <c r="O35" s="490">
        <v>75.0</v>
      </c>
      <c r="P35" s="506">
        <v>80.0</v>
      </c>
      <c r="Q35" s="505">
        <v>288.0</v>
      </c>
      <c r="R35" s="485">
        <v>40.0</v>
      </c>
      <c r="S35" s="509">
        <v>33.0</v>
      </c>
      <c r="T35" s="492">
        <v>648.0</v>
      </c>
      <c r="U35" s="488"/>
      <c r="V35" s="472"/>
      <c r="W35" s="472"/>
      <c r="X35" s="472"/>
      <c r="Y35" s="472"/>
    </row>
    <row r="36" ht="15.75" customHeight="1">
      <c r="A36" s="489">
        <f t="shared" si="3"/>
        <v>16</v>
      </c>
      <c r="B36" s="474" t="s">
        <v>101</v>
      </c>
      <c r="C36" s="474" t="s">
        <v>102</v>
      </c>
      <c r="D36" s="474" t="s">
        <v>23</v>
      </c>
      <c r="E36" s="475">
        <v>512103.0</v>
      </c>
      <c r="F36" s="508" t="s">
        <v>1</v>
      </c>
      <c r="G36" s="481">
        <v>58.0</v>
      </c>
      <c r="H36" s="478">
        <v>58.0</v>
      </c>
      <c r="I36" s="481">
        <v>56.0</v>
      </c>
      <c r="J36" s="474">
        <v>80.0</v>
      </c>
      <c r="K36" s="480">
        <v>252.0</v>
      </c>
      <c r="L36" s="480">
        <v>63.0</v>
      </c>
      <c r="M36" s="481">
        <v>68.0</v>
      </c>
      <c r="N36" s="478">
        <v>0.0</v>
      </c>
      <c r="O36" s="490">
        <v>75.0</v>
      </c>
      <c r="P36" s="506">
        <v>80.0</v>
      </c>
      <c r="Q36" s="505">
        <v>223.0</v>
      </c>
      <c r="R36" s="485">
        <v>40.0</v>
      </c>
      <c r="S36" s="509">
        <v>39.0</v>
      </c>
      <c r="T36" s="492">
        <v>554.0</v>
      </c>
      <c r="U36" s="488"/>
      <c r="V36" s="472"/>
      <c r="W36" s="472"/>
      <c r="X36" s="472"/>
      <c r="Y36" s="472"/>
    </row>
    <row r="37" ht="15.75" customHeight="1">
      <c r="A37" s="489">
        <f t="shared" si="3"/>
        <v>17</v>
      </c>
      <c r="B37" s="474" t="s">
        <v>103</v>
      </c>
      <c r="C37" s="474" t="s">
        <v>104</v>
      </c>
      <c r="D37" s="474" t="s">
        <v>55</v>
      </c>
      <c r="E37" s="475">
        <v>512072.0</v>
      </c>
      <c r="F37" s="508" t="s">
        <v>1</v>
      </c>
      <c r="G37" s="481">
        <v>67.0</v>
      </c>
      <c r="H37" s="478">
        <v>67.0</v>
      </c>
      <c r="I37" s="510">
        <v>56.0</v>
      </c>
      <c r="J37" s="483">
        <v>80.0</v>
      </c>
      <c r="K37" s="480">
        <v>270.0</v>
      </c>
      <c r="L37" s="480">
        <v>67.5</v>
      </c>
      <c r="M37" s="481">
        <v>69.0</v>
      </c>
      <c r="N37" s="478">
        <v>0.0</v>
      </c>
      <c r="O37" s="490">
        <v>70.0</v>
      </c>
      <c r="P37" s="506">
        <v>80.0</v>
      </c>
      <c r="Q37" s="505">
        <v>219.0</v>
      </c>
      <c r="R37" s="485">
        <v>40.0</v>
      </c>
      <c r="S37" s="509">
        <v>40.0</v>
      </c>
      <c r="T37" s="492">
        <v>569.0</v>
      </c>
      <c r="U37" s="488"/>
      <c r="V37" s="472"/>
      <c r="W37" s="472"/>
      <c r="X37" s="472"/>
      <c r="Y37" s="472"/>
    </row>
    <row r="38" ht="15.75" customHeight="1">
      <c r="A38" s="489">
        <f t="shared" si="3"/>
        <v>18</v>
      </c>
      <c r="B38" s="493" t="s">
        <v>105</v>
      </c>
      <c r="C38" s="493" t="s">
        <v>106</v>
      </c>
      <c r="D38" s="494" t="s">
        <v>60</v>
      </c>
      <c r="E38" s="511">
        <v>512468.0</v>
      </c>
      <c r="F38" s="401" t="s">
        <v>1</v>
      </c>
      <c r="G38" s="401">
        <v>55.0</v>
      </c>
      <c r="H38" s="401">
        <v>55.0</v>
      </c>
      <c r="I38" s="512">
        <v>43.0</v>
      </c>
      <c r="J38" s="512">
        <v>72.0</v>
      </c>
      <c r="K38" s="505">
        <v>225.0</v>
      </c>
      <c r="L38" s="505">
        <v>56.25</v>
      </c>
      <c r="M38" s="401">
        <v>69.0</v>
      </c>
      <c r="N38" s="401">
        <v>73.0</v>
      </c>
      <c r="O38" s="472">
        <v>78.0</v>
      </c>
      <c r="P38" s="506">
        <v>80.0</v>
      </c>
      <c r="Q38" s="492">
        <v>300.0</v>
      </c>
      <c r="R38" s="509">
        <v>20.0</v>
      </c>
      <c r="S38" s="509">
        <v>37.0</v>
      </c>
      <c r="T38" s="492">
        <v>582.0</v>
      </c>
      <c r="U38" s="488"/>
      <c r="V38" s="472"/>
      <c r="W38" s="472"/>
      <c r="X38" s="472"/>
      <c r="Y38" s="472"/>
    </row>
    <row r="39" ht="15.75" customHeight="1">
      <c r="A39" s="489"/>
      <c r="B39" s="493"/>
      <c r="C39" s="493"/>
      <c r="D39" s="494"/>
      <c r="E39" s="401"/>
      <c r="F39" s="496"/>
      <c r="G39" s="401"/>
      <c r="H39" s="401"/>
      <c r="I39" s="401"/>
      <c r="J39" s="401"/>
      <c r="K39" s="505"/>
      <c r="L39" s="498">
        <f>average(L21:L38)</f>
        <v>68.75</v>
      </c>
      <c r="M39" s="498"/>
      <c r="N39" s="498"/>
      <c r="O39" s="498"/>
      <c r="P39" s="498"/>
      <c r="Q39" s="498">
        <f>average(M21:P38)</f>
        <v>70.22222222</v>
      </c>
      <c r="R39" s="498">
        <f t="shared" ref="R39:S39" si="4">average(R21:R38)</f>
        <v>33.88888889</v>
      </c>
      <c r="S39" s="498">
        <f t="shared" si="4"/>
        <v>39.11111111</v>
      </c>
      <c r="T39" s="502">
        <f>SUM(T21,T23:T38)</f>
        <v>10609</v>
      </c>
      <c r="U39" s="504">
        <f>sum(L39,Q39,R39,S39)</f>
        <v>211.9722222</v>
      </c>
      <c r="V39" s="472"/>
      <c r="W39" s="472"/>
      <c r="X39" s="472"/>
      <c r="Y39" s="472"/>
    </row>
    <row r="40" ht="15.75" customHeight="1">
      <c r="A40" s="489"/>
      <c r="B40" s="474"/>
      <c r="C40" s="474"/>
      <c r="D40" s="474"/>
      <c r="E40" s="475"/>
      <c r="F40" s="513"/>
      <c r="G40" s="481"/>
      <c r="H40" s="514"/>
      <c r="I40" s="481"/>
      <c r="J40" s="483"/>
      <c r="K40" s="480"/>
      <c r="L40" s="480"/>
      <c r="M40" s="481"/>
      <c r="N40" s="514"/>
      <c r="O40" s="490"/>
      <c r="P40" s="515"/>
      <c r="Q40" s="505"/>
      <c r="R40" s="516"/>
      <c r="S40" s="517"/>
      <c r="T40" s="492"/>
      <c r="U40" s="505"/>
      <c r="V40" s="472"/>
      <c r="W40" s="472"/>
      <c r="X40" s="472"/>
      <c r="Y40" s="472"/>
    </row>
    <row r="41" ht="15.75" customHeight="1">
      <c r="A41" s="489"/>
      <c r="B41" s="474"/>
      <c r="C41" s="474"/>
      <c r="D41" s="474"/>
      <c r="E41" s="475"/>
      <c r="F41" s="513"/>
      <c r="G41" s="481"/>
      <c r="H41" s="514"/>
      <c r="I41" s="481"/>
      <c r="J41" s="483"/>
      <c r="K41" s="480"/>
      <c r="L41" s="480"/>
      <c r="M41" s="481"/>
      <c r="N41" s="514"/>
      <c r="O41" s="490"/>
      <c r="P41" s="506"/>
      <c r="Q41" s="505"/>
      <c r="R41" s="516"/>
      <c r="S41" s="509"/>
      <c r="T41" s="517"/>
      <c r="U41" s="401"/>
      <c r="V41" s="472"/>
      <c r="W41" s="472"/>
      <c r="X41" s="472"/>
      <c r="Y41" s="472"/>
    </row>
    <row r="42" ht="15.75" customHeight="1">
      <c r="A42" s="489">
        <f>A40+1</f>
        <v>1</v>
      </c>
      <c r="B42" s="474" t="s">
        <v>107</v>
      </c>
      <c r="C42" s="474" t="s">
        <v>108</v>
      </c>
      <c r="D42" s="474" t="s">
        <v>55</v>
      </c>
      <c r="E42" s="475">
        <v>496002.0</v>
      </c>
      <c r="F42" s="518" t="s">
        <v>2</v>
      </c>
      <c r="G42" s="481">
        <v>75.0</v>
      </c>
      <c r="H42" s="478">
        <v>75.0</v>
      </c>
      <c r="I42" s="481">
        <v>75.0</v>
      </c>
      <c r="J42" s="483">
        <v>72.0</v>
      </c>
      <c r="K42" s="480">
        <v>297.0</v>
      </c>
      <c r="L42" s="480">
        <v>74.25</v>
      </c>
      <c r="M42" s="481">
        <v>54.0</v>
      </c>
      <c r="N42" s="478">
        <v>0.0</v>
      </c>
      <c r="O42" s="490">
        <v>74.0</v>
      </c>
      <c r="P42" s="506">
        <v>80.0</v>
      </c>
      <c r="Q42" s="505">
        <v>208.0</v>
      </c>
      <c r="R42" s="485">
        <v>40.0</v>
      </c>
      <c r="S42" s="491">
        <v>43.0</v>
      </c>
      <c r="T42" s="517">
        <v>588.0</v>
      </c>
      <c r="U42" s="505"/>
      <c r="V42" s="472"/>
      <c r="W42" s="472"/>
      <c r="X42" s="472"/>
      <c r="Y42" s="472"/>
    </row>
    <row r="43" ht="15.75" customHeight="1">
      <c r="A43" s="489">
        <f t="shared" ref="A43:A59" si="5">A42+1</f>
        <v>2</v>
      </c>
      <c r="B43" s="474" t="s">
        <v>109</v>
      </c>
      <c r="C43" s="474" t="s">
        <v>110</v>
      </c>
      <c r="D43" s="474" t="s">
        <v>47</v>
      </c>
      <c r="E43" s="475">
        <v>496033.0</v>
      </c>
      <c r="F43" s="518" t="s">
        <v>2</v>
      </c>
      <c r="G43" s="481">
        <v>55.0</v>
      </c>
      <c r="H43" s="478">
        <v>55.0</v>
      </c>
      <c r="I43" s="481">
        <v>75.0</v>
      </c>
      <c r="J43" s="483">
        <v>80.0</v>
      </c>
      <c r="K43" s="480">
        <v>265.0</v>
      </c>
      <c r="L43" s="480">
        <v>66.25</v>
      </c>
      <c r="M43" s="481">
        <v>55.0</v>
      </c>
      <c r="N43" s="478">
        <v>0.0</v>
      </c>
      <c r="O43" s="490">
        <v>67.0</v>
      </c>
      <c r="P43" s="506">
        <v>80.0</v>
      </c>
      <c r="Q43" s="505">
        <v>202.0</v>
      </c>
      <c r="R43" s="485">
        <v>40.0</v>
      </c>
      <c r="S43" s="491">
        <v>35.0</v>
      </c>
      <c r="T43" s="517">
        <v>542.0</v>
      </c>
      <c r="U43" s="505"/>
      <c r="V43" s="472"/>
      <c r="W43" s="472"/>
      <c r="X43" s="472"/>
      <c r="Y43" s="472"/>
    </row>
    <row r="44" ht="15.75" customHeight="1">
      <c r="A44" s="489">
        <f t="shared" si="5"/>
        <v>3</v>
      </c>
      <c r="B44" s="474" t="s">
        <v>111</v>
      </c>
      <c r="C44" s="474" t="s">
        <v>112</v>
      </c>
      <c r="D44" s="474" t="s">
        <v>26</v>
      </c>
      <c r="E44" s="475">
        <v>496367.0</v>
      </c>
      <c r="F44" s="518" t="s">
        <v>2</v>
      </c>
      <c r="G44" s="481">
        <v>80.0</v>
      </c>
      <c r="H44" s="478">
        <v>80.0</v>
      </c>
      <c r="I44" s="481">
        <v>67.0</v>
      </c>
      <c r="J44" s="483">
        <v>80.0</v>
      </c>
      <c r="K44" s="480">
        <v>307.0</v>
      </c>
      <c r="L44" s="480">
        <v>76.75</v>
      </c>
      <c r="M44" s="481">
        <v>78.0</v>
      </c>
      <c r="N44" s="478">
        <v>79.0</v>
      </c>
      <c r="O44" s="490">
        <v>73.0</v>
      </c>
      <c r="P44" s="506">
        <v>80.0</v>
      </c>
      <c r="Q44" s="505">
        <v>310.0</v>
      </c>
      <c r="R44" s="485">
        <v>40.0</v>
      </c>
      <c r="S44" s="491">
        <v>44.0</v>
      </c>
      <c r="T44" s="517">
        <v>701.0</v>
      </c>
      <c r="U44" s="505"/>
      <c r="V44" s="472"/>
      <c r="W44" s="472"/>
      <c r="X44" s="472"/>
      <c r="Y44" s="472"/>
    </row>
    <row r="45" ht="15.75" customHeight="1">
      <c r="A45" s="489">
        <f t="shared" si="5"/>
        <v>4</v>
      </c>
      <c r="B45" s="474" t="s">
        <v>113</v>
      </c>
      <c r="C45" s="474" t="s">
        <v>114</v>
      </c>
      <c r="D45" s="474" t="s">
        <v>41</v>
      </c>
      <c r="E45" s="475">
        <v>496398.0</v>
      </c>
      <c r="F45" s="518" t="s">
        <v>2</v>
      </c>
      <c r="G45" s="481">
        <v>72.0</v>
      </c>
      <c r="H45" s="478">
        <v>72.0</v>
      </c>
      <c r="I45" s="481">
        <v>75.0</v>
      </c>
      <c r="J45" s="483">
        <v>80.0</v>
      </c>
      <c r="K45" s="480">
        <v>299.0</v>
      </c>
      <c r="L45" s="480">
        <v>74.75</v>
      </c>
      <c r="M45" s="481">
        <v>77.0</v>
      </c>
      <c r="N45" s="478">
        <v>77.0</v>
      </c>
      <c r="O45" s="490">
        <v>79.0</v>
      </c>
      <c r="P45" s="506">
        <v>80.0</v>
      </c>
      <c r="Q45" s="505">
        <v>313.0</v>
      </c>
      <c r="R45" s="485">
        <v>40.0</v>
      </c>
      <c r="S45" s="491">
        <v>43.0</v>
      </c>
      <c r="T45" s="517">
        <v>695.0</v>
      </c>
      <c r="U45" s="505"/>
      <c r="V45" s="472"/>
      <c r="W45" s="472"/>
      <c r="X45" s="472"/>
      <c r="Y45" s="472"/>
    </row>
    <row r="46" ht="15.75" customHeight="1">
      <c r="A46" s="489">
        <f t="shared" si="5"/>
        <v>5</v>
      </c>
      <c r="B46" s="474" t="s">
        <v>115</v>
      </c>
      <c r="C46" s="474" t="s">
        <v>116</v>
      </c>
      <c r="D46" s="474" t="s">
        <v>117</v>
      </c>
      <c r="E46" s="475">
        <v>496732.0</v>
      </c>
      <c r="F46" s="518" t="s">
        <v>2</v>
      </c>
      <c r="G46" s="481">
        <v>72.0</v>
      </c>
      <c r="H46" s="478">
        <v>72.0</v>
      </c>
      <c r="I46" s="481">
        <v>67.0</v>
      </c>
      <c r="J46" s="483">
        <v>80.0</v>
      </c>
      <c r="K46" s="480">
        <v>291.0</v>
      </c>
      <c r="L46" s="480">
        <v>72.75</v>
      </c>
      <c r="M46" s="481">
        <v>76.0</v>
      </c>
      <c r="N46" s="478">
        <v>75.0</v>
      </c>
      <c r="O46" s="490">
        <v>78.0</v>
      </c>
      <c r="P46" s="506">
        <v>80.0</v>
      </c>
      <c r="Q46" s="505">
        <v>309.0</v>
      </c>
      <c r="R46" s="485">
        <v>40.0</v>
      </c>
      <c r="S46" s="491">
        <v>38.0</v>
      </c>
      <c r="T46" s="517">
        <v>678.0</v>
      </c>
      <c r="U46" s="505"/>
      <c r="V46" s="472"/>
      <c r="W46" s="472"/>
      <c r="X46" s="472"/>
      <c r="Y46" s="472"/>
    </row>
    <row r="47" ht="15.75" customHeight="1">
      <c r="A47" s="489">
        <f t="shared" si="5"/>
        <v>6</v>
      </c>
      <c r="B47" s="474" t="s">
        <v>118</v>
      </c>
      <c r="C47" s="474" t="s">
        <v>119</v>
      </c>
      <c r="D47" s="474" t="s">
        <v>29</v>
      </c>
      <c r="E47" s="475">
        <v>496763.0</v>
      </c>
      <c r="F47" s="518" t="s">
        <v>2</v>
      </c>
      <c r="G47" s="481">
        <v>51.0</v>
      </c>
      <c r="H47" s="478">
        <v>51.0</v>
      </c>
      <c r="I47" s="481">
        <v>72.0</v>
      </c>
      <c r="J47" s="483">
        <v>80.0</v>
      </c>
      <c r="K47" s="480">
        <v>254.0</v>
      </c>
      <c r="L47" s="480">
        <v>63.5</v>
      </c>
      <c r="M47" s="481">
        <v>77.0</v>
      </c>
      <c r="N47" s="478">
        <v>75.0</v>
      </c>
      <c r="O47" s="490">
        <v>79.0</v>
      </c>
      <c r="P47" s="506">
        <v>80.0</v>
      </c>
      <c r="Q47" s="505">
        <v>311.0</v>
      </c>
      <c r="R47" s="485">
        <v>40.0</v>
      </c>
      <c r="S47" s="491">
        <v>42.0</v>
      </c>
      <c r="T47" s="517">
        <v>647.0</v>
      </c>
      <c r="U47" s="505"/>
      <c r="V47" s="472"/>
      <c r="W47" s="472"/>
      <c r="X47" s="472"/>
      <c r="Y47" s="472"/>
    </row>
    <row r="48" ht="15.75" customHeight="1">
      <c r="A48" s="489">
        <f t="shared" si="5"/>
        <v>7</v>
      </c>
      <c r="B48" s="474" t="s">
        <v>120</v>
      </c>
      <c r="C48" s="474" t="s">
        <v>121</v>
      </c>
      <c r="D48" s="474" t="s">
        <v>60</v>
      </c>
      <c r="E48" s="475">
        <v>497098.0</v>
      </c>
      <c r="F48" s="518" t="s">
        <v>2</v>
      </c>
      <c r="G48" s="481">
        <v>47.0</v>
      </c>
      <c r="H48" s="478">
        <v>47.0</v>
      </c>
      <c r="I48" s="481">
        <v>68.0</v>
      </c>
      <c r="J48" s="483">
        <v>80.0</v>
      </c>
      <c r="K48" s="480">
        <v>242.0</v>
      </c>
      <c r="L48" s="480">
        <v>60.5</v>
      </c>
      <c r="M48" s="481">
        <v>70.0</v>
      </c>
      <c r="N48" s="478">
        <v>72.0</v>
      </c>
      <c r="O48" s="490">
        <v>78.0</v>
      </c>
      <c r="P48" s="506">
        <v>80.0</v>
      </c>
      <c r="Q48" s="505">
        <v>300.0</v>
      </c>
      <c r="R48" s="485">
        <v>40.0</v>
      </c>
      <c r="S48" s="491">
        <v>40.0</v>
      </c>
      <c r="T48" s="517">
        <v>622.0</v>
      </c>
      <c r="U48" s="505"/>
      <c r="V48" s="472"/>
      <c r="W48" s="472"/>
      <c r="X48" s="472"/>
      <c r="Y48" s="472"/>
    </row>
    <row r="49" ht="15.75" customHeight="1">
      <c r="A49" s="489">
        <f t="shared" si="5"/>
        <v>8</v>
      </c>
      <c r="B49" s="474" t="s">
        <v>122</v>
      </c>
      <c r="C49" s="474" t="s">
        <v>123</v>
      </c>
      <c r="D49" s="474" t="s">
        <v>32</v>
      </c>
      <c r="E49" s="475">
        <v>497129.0</v>
      </c>
      <c r="F49" s="518" t="s">
        <v>2</v>
      </c>
      <c r="G49" s="481">
        <v>68.0</v>
      </c>
      <c r="H49" s="478">
        <v>68.0</v>
      </c>
      <c r="I49" s="481">
        <v>80.0</v>
      </c>
      <c r="J49" s="483">
        <v>72.0</v>
      </c>
      <c r="K49" s="480">
        <v>288.0</v>
      </c>
      <c r="L49" s="480">
        <v>72.0</v>
      </c>
      <c r="M49" s="481">
        <v>75.0</v>
      </c>
      <c r="N49" s="478">
        <v>0.0</v>
      </c>
      <c r="O49" s="490">
        <v>71.0</v>
      </c>
      <c r="P49" s="506">
        <v>80.0</v>
      </c>
      <c r="Q49" s="505">
        <v>226.0</v>
      </c>
      <c r="R49" s="485">
        <v>40.0</v>
      </c>
      <c r="S49" s="491">
        <v>43.0</v>
      </c>
      <c r="T49" s="517">
        <v>597.0</v>
      </c>
      <c r="U49" s="505"/>
      <c r="V49" s="472"/>
      <c r="W49" s="472"/>
      <c r="X49" s="472"/>
      <c r="Y49" s="472"/>
    </row>
    <row r="50" ht="15.75" customHeight="1">
      <c r="A50" s="489">
        <f t="shared" si="5"/>
        <v>9</v>
      </c>
      <c r="B50" s="474" t="s">
        <v>124</v>
      </c>
      <c r="C50" s="474" t="s">
        <v>125</v>
      </c>
      <c r="D50" s="474" t="s">
        <v>23</v>
      </c>
      <c r="E50" s="475">
        <v>497494.0</v>
      </c>
      <c r="F50" s="518" t="s">
        <v>2</v>
      </c>
      <c r="G50" s="481">
        <v>51.0</v>
      </c>
      <c r="H50" s="478">
        <v>51.0</v>
      </c>
      <c r="I50" s="481">
        <v>70.0</v>
      </c>
      <c r="J50" s="483">
        <v>80.0</v>
      </c>
      <c r="K50" s="480">
        <v>252.0</v>
      </c>
      <c r="L50" s="480">
        <v>63.0</v>
      </c>
      <c r="M50" s="481">
        <v>76.0</v>
      </c>
      <c r="N50" s="478">
        <v>76.0</v>
      </c>
      <c r="O50" s="490">
        <v>72.0</v>
      </c>
      <c r="P50" s="506">
        <v>80.0</v>
      </c>
      <c r="Q50" s="505">
        <v>304.0</v>
      </c>
      <c r="R50" s="485">
        <v>30.0</v>
      </c>
      <c r="S50" s="491">
        <v>43.0</v>
      </c>
      <c r="T50" s="517">
        <v>629.0</v>
      </c>
      <c r="U50" s="505"/>
      <c r="V50" s="472"/>
      <c r="W50" s="472"/>
      <c r="X50" s="472"/>
      <c r="Y50" s="472"/>
    </row>
    <row r="51" ht="15.75" customHeight="1">
      <c r="A51" s="489">
        <f t="shared" si="5"/>
        <v>10</v>
      </c>
      <c r="B51" s="474" t="s">
        <v>126</v>
      </c>
      <c r="C51" s="474" t="s">
        <v>127</v>
      </c>
      <c r="D51" s="474" t="s">
        <v>38</v>
      </c>
      <c r="E51" s="475">
        <v>475183.0</v>
      </c>
      <c r="F51" s="518" t="s">
        <v>2</v>
      </c>
      <c r="G51" s="481">
        <v>75.0</v>
      </c>
      <c r="H51" s="478">
        <v>75.0</v>
      </c>
      <c r="I51" s="481">
        <v>75.0</v>
      </c>
      <c r="J51" s="483">
        <v>72.0</v>
      </c>
      <c r="K51" s="480">
        <v>297.0</v>
      </c>
      <c r="L51" s="480">
        <v>74.25</v>
      </c>
      <c r="M51" s="481">
        <v>69.0</v>
      </c>
      <c r="N51" s="478">
        <v>77.0</v>
      </c>
      <c r="O51" s="490">
        <v>77.0</v>
      </c>
      <c r="P51" s="506">
        <v>80.0</v>
      </c>
      <c r="Q51" s="505">
        <v>303.0</v>
      </c>
      <c r="R51" s="485">
        <v>40.0</v>
      </c>
      <c r="S51" s="491">
        <v>42.0</v>
      </c>
      <c r="T51" s="517">
        <v>682.0</v>
      </c>
      <c r="U51" s="505"/>
      <c r="V51" s="472"/>
      <c r="W51" s="472"/>
      <c r="X51" s="472"/>
      <c r="Y51" s="472"/>
    </row>
    <row r="52" ht="15.75" customHeight="1">
      <c r="A52" s="472">
        <f t="shared" si="5"/>
        <v>11</v>
      </c>
      <c r="B52" s="474" t="s">
        <v>128</v>
      </c>
      <c r="C52" s="474" t="s">
        <v>129</v>
      </c>
      <c r="D52" s="474" t="s">
        <v>44</v>
      </c>
      <c r="E52" s="475">
        <v>512802.0</v>
      </c>
      <c r="F52" s="518" t="s">
        <v>2</v>
      </c>
      <c r="G52" s="481">
        <v>80.0</v>
      </c>
      <c r="H52" s="478">
        <v>80.0</v>
      </c>
      <c r="I52" s="481">
        <v>80.0</v>
      </c>
      <c r="J52" s="483">
        <v>80.0</v>
      </c>
      <c r="K52" s="480">
        <v>320.0</v>
      </c>
      <c r="L52" s="480">
        <v>80.0</v>
      </c>
      <c r="M52" s="481">
        <v>77.0</v>
      </c>
      <c r="N52" s="478">
        <v>77.0</v>
      </c>
      <c r="O52" s="490">
        <v>80.0</v>
      </c>
      <c r="P52" s="506">
        <v>80.0</v>
      </c>
      <c r="Q52" s="505">
        <v>314.0</v>
      </c>
      <c r="R52" s="485">
        <v>40.0</v>
      </c>
      <c r="S52" s="491">
        <v>40.0</v>
      </c>
      <c r="T52" s="517">
        <v>714.0</v>
      </c>
      <c r="U52" s="505"/>
      <c r="V52" s="472"/>
      <c r="W52" s="472"/>
      <c r="X52" s="472"/>
      <c r="Y52" s="472"/>
    </row>
    <row r="53" ht="15.75" customHeight="1">
      <c r="A53" s="472">
        <f t="shared" si="5"/>
        <v>12</v>
      </c>
      <c r="B53" s="474" t="s">
        <v>130</v>
      </c>
      <c r="C53" s="474" t="s">
        <v>131</v>
      </c>
      <c r="D53" s="474" t="s">
        <v>47</v>
      </c>
      <c r="E53" s="475">
        <v>512833.0</v>
      </c>
      <c r="F53" s="518" t="s">
        <v>2</v>
      </c>
      <c r="G53" s="481">
        <v>62.0</v>
      </c>
      <c r="H53" s="478">
        <v>62.0</v>
      </c>
      <c r="I53" s="481">
        <v>67.0</v>
      </c>
      <c r="J53" s="483">
        <v>80.0</v>
      </c>
      <c r="K53" s="480">
        <v>271.0</v>
      </c>
      <c r="L53" s="480">
        <v>67.75</v>
      </c>
      <c r="M53" s="481">
        <v>77.0</v>
      </c>
      <c r="N53" s="478">
        <v>77.0</v>
      </c>
      <c r="O53" s="490">
        <v>80.0</v>
      </c>
      <c r="P53" s="506">
        <v>80.0</v>
      </c>
      <c r="Q53" s="505">
        <v>314.0</v>
      </c>
      <c r="R53" s="485">
        <v>40.0</v>
      </c>
      <c r="S53" s="491">
        <v>39.0</v>
      </c>
      <c r="T53" s="517">
        <v>664.0</v>
      </c>
      <c r="U53" s="505"/>
      <c r="V53" s="472"/>
      <c r="W53" s="472"/>
      <c r="X53" s="472"/>
      <c r="Y53" s="472"/>
    </row>
    <row r="54" ht="15.75" customHeight="1">
      <c r="A54" s="472">
        <f t="shared" si="5"/>
        <v>13</v>
      </c>
      <c r="B54" s="474" t="s">
        <v>132</v>
      </c>
      <c r="C54" s="474" t="s">
        <v>133</v>
      </c>
      <c r="D54" s="474" t="s">
        <v>26</v>
      </c>
      <c r="E54" s="475">
        <v>513168.0</v>
      </c>
      <c r="F54" s="518" t="s">
        <v>2</v>
      </c>
      <c r="G54" s="481">
        <v>49.0</v>
      </c>
      <c r="H54" s="478">
        <v>49.0</v>
      </c>
      <c r="I54" s="481">
        <v>80.0</v>
      </c>
      <c r="J54" s="483">
        <v>80.0</v>
      </c>
      <c r="K54" s="480">
        <v>258.0</v>
      </c>
      <c r="L54" s="480">
        <v>64.5</v>
      </c>
      <c r="M54" s="481">
        <v>75.0</v>
      </c>
      <c r="N54" s="478">
        <v>75.0</v>
      </c>
      <c r="O54" s="490">
        <v>77.0</v>
      </c>
      <c r="P54" s="506">
        <v>80.0</v>
      </c>
      <c r="Q54" s="505">
        <v>307.0</v>
      </c>
      <c r="R54" s="485">
        <v>40.0</v>
      </c>
      <c r="S54" s="491">
        <v>41.0</v>
      </c>
      <c r="T54" s="517">
        <v>646.0</v>
      </c>
      <c r="U54" s="505"/>
      <c r="V54" s="472"/>
      <c r="W54" s="472"/>
      <c r="X54" s="472"/>
      <c r="Y54" s="472"/>
    </row>
    <row r="55" ht="15.75" customHeight="1">
      <c r="A55" s="472">
        <f t="shared" si="5"/>
        <v>14</v>
      </c>
      <c r="B55" s="474" t="s">
        <v>134</v>
      </c>
      <c r="C55" s="474" t="s">
        <v>135</v>
      </c>
      <c r="D55" s="474" t="s">
        <v>93</v>
      </c>
      <c r="E55" s="475">
        <v>513199.0</v>
      </c>
      <c r="F55" s="518" t="s">
        <v>2</v>
      </c>
      <c r="G55" s="481">
        <v>63.0</v>
      </c>
      <c r="H55" s="478">
        <v>63.0</v>
      </c>
      <c r="I55" s="481">
        <v>70.0</v>
      </c>
      <c r="J55" s="483">
        <v>80.0</v>
      </c>
      <c r="K55" s="480">
        <v>276.0</v>
      </c>
      <c r="L55" s="480">
        <v>69.0</v>
      </c>
      <c r="M55" s="481">
        <v>53.0</v>
      </c>
      <c r="N55" s="478">
        <v>78.0</v>
      </c>
      <c r="O55" s="490">
        <v>80.0</v>
      </c>
      <c r="P55" s="506">
        <v>80.0</v>
      </c>
      <c r="Q55" s="505">
        <v>291.0</v>
      </c>
      <c r="R55" s="485">
        <v>40.0</v>
      </c>
      <c r="S55" s="491">
        <v>43.0</v>
      </c>
      <c r="T55" s="517">
        <v>650.0</v>
      </c>
      <c r="U55" s="505"/>
      <c r="V55" s="472"/>
      <c r="W55" s="472"/>
      <c r="X55" s="472"/>
      <c r="Y55" s="472"/>
    </row>
    <row r="56" ht="15.75" customHeight="1">
      <c r="A56" s="472">
        <f t="shared" si="5"/>
        <v>15</v>
      </c>
      <c r="B56" s="474" t="s">
        <v>136</v>
      </c>
      <c r="C56" s="474" t="s">
        <v>137</v>
      </c>
      <c r="D56" s="474" t="s">
        <v>98</v>
      </c>
      <c r="E56" s="475">
        <v>513533.0</v>
      </c>
      <c r="F56" s="518" t="s">
        <v>2</v>
      </c>
      <c r="G56" s="481">
        <v>62.0</v>
      </c>
      <c r="H56" s="478">
        <v>62.0</v>
      </c>
      <c r="I56" s="481">
        <v>67.0</v>
      </c>
      <c r="J56" s="483">
        <v>72.0</v>
      </c>
      <c r="K56" s="480">
        <v>263.0</v>
      </c>
      <c r="L56" s="480">
        <v>65.75</v>
      </c>
      <c r="M56" s="481">
        <v>75.0</v>
      </c>
      <c r="N56" s="478">
        <v>0.0</v>
      </c>
      <c r="O56" s="490">
        <v>80.0</v>
      </c>
      <c r="P56" s="506">
        <v>80.0</v>
      </c>
      <c r="Q56" s="505">
        <v>235.0</v>
      </c>
      <c r="R56" s="485">
        <v>40.0</v>
      </c>
      <c r="S56" s="491">
        <v>41.0</v>
      </c>
      <c r="T56" s="517">
        <v>579.0</v>
      </c>
      <c r="U56" s="505"/>
      <c r="V56" s="472"/>
      <c r="W56" s="472"/>
      <c r="X56" s="472"/>
      <c r="Y56" s="472"/>
    </row>
    <row r="57" ht="15.75" customHeight="1">
      <c r="A57" s="472">
        <f t="shared" si="5"/>
        <v>16</v>
      </c>
      <c r="B57" s="493" t="s">
        <v>138</v>
      </c>
      <c r="C57" s="493" t="s">
        <v>139</v>
      </c>
      <c r="D57" s="494" t="s">
        <v>23</v>
      </c>
      <c r="E57" s="511">
        <v>513564.0</v>
      </c>
      <c r="F57" s="518" t="s">
        <v>2</v>
      </c>
      <c r="G57" s="401">
        <v>51.0</v>
      </c>
      <c r="H57" s="519">
        <v>51.0</v>
      </c>
      <c r="I57" s="401">
        <v>75.0</v>
      </c>
      <c r="J57" s="401">
        <v>72.0</v>
      </c>
      <c r="K57" s="505">
        <v>249.0</v>
      </c>
      <c r="L57" s="505">
        <v>62.25</v>
      </c>
      <c r="M57" s="401">
        <v>55.0</v>
      </c>
      <c r="N57" s="401">
        <v>0.0</v>
      </c>
      <c r="O57" s="520">
        <v>72.0</v>
      </c>
      <c r="P57" s="506">
        <v>0.0</v>
      </c>
      <c r="Q57" s="492">
        <v>127.0</v>
      </c>
      <c r="R57" s="509">
        <v>40.0</v>
      </c>
      <c r="S57" s="491">
        <v>38.0</v>
      </c>
      <c r="T57" s="492">
        <v>454.0</v>
      </c>
      <c r="U57" s="505"/>
      <c r="V57" s="472"/>
      <c r="W57" s="472"/>
      <c r="X57" s="472"/>
      <c r="Y57" s="472"/>
    </row>
    <row r="58" ht="15.75" customHeight="1">
      <c r="A58" s="472">
        <f t="shared" si="5"/>
        <v>17</v>
      </c>
      <c r="B58" s="493" t="s">
        <v>140</v>
      </c>
      <c r="C58" s="493" t="s">
        <v>141</v>
      </c>
      <c r="D58" s="494" t="s">
        <v>60</v>
      </c>
      <c r="E58" s="511">
        <v>513929.0</v>
      </c>
      <c r="F58" s="518" t="s">
        <v>2</v>
      </c>
      <c r="G58" s="401">
        <v>66.0</v>
      </c>
      <c r="H58" s="519">
        <v>66.0</v>
      </c>
      <c r="I58" s="401">
        <v>67.0</v>
      </c>
      <c r="J58" s="401">
        <v>80.0</v>
      </c>
      <c r="K58" s="505">
        <v>279.0</v>
      </c>
      <c r="L58" s="505">
        <v>69.75</v>
      </c>
      <c r="M58" s="401">
        <v>73.0</v>
      </c>
      <c r="N58" s="401">
        <v>77.0</v>
      </c>
      <c r="O58" s="472">
        <v>74.0</v>
      </c>
      <c r="P58" s="506">
        <v>80.0</v>
      </c>
      <c r="Q58" s="492">
        <v>304.0</v>
      </c>
      <c r="R58" s="509">
        <v>40.0</v>
      </c>
      <c r="S58" s="491">
        <v>42.0</v>
      </c>
      <c r="T58" s="492">
        <v>665.0</v>
      </c>
      <c r="U58" s="505"/>
      <c r="V58" s="472"/>
      <c r="W58" s="472"/>
      <c r="X58" s="472"/>
      <c r="Y58" s="472"/>
    </row>
    <row r="59" ht="15.75" customHeight="1">
      <c r="A59" s="472">
        <f t="shared" si="5"/>
        <v>18</v>
      </c>
      <c r="B59" s="474" t="s">
        <v>142</v>
      </c>
      <c r="C59" s="474" t="s">
        <v>143</v>
      </c>
      <c r="D59" s="474" t="s">
        <v>55</v>
      </c>
      <c r="E59" s="475">
        <v>512437.0</v>
      </c>
      <c r="F59" s="518" t="s">
        <v>2</v>
      </c>
      <c r="G59" s="481">
        <v>67.0</v>
      </c>
      <c r="H59" s="478">
        <v>67.0</v>
      </c>
      <c r="I59" s="510">
        <v>80.0</v>
      </c>
      <c r="J59" s="483">
        <v>76.0</v>
      </c>
      <c r="K59" s="480">
        <v>290.0</v>
      </c>
      <c r="L59" s="480">
        <v>72.5</v>
      </c>
      <c r="M59" s="481">
        <v>78.0</v>
      </c>
      <c r="N59" s="478">
        <v>68.0</v>
      </c>
      <c r="O59" s="490">
        <v>76.0</v>
      </c>
      <c r="P59" s="506">
        <v>80.0</v>
      </c>
      <c r="Q59" s="505">
        <v>302.0</v>
      </c>
      <c r="R59" s="485">
        <v>40.0</v>
      </c>
      <c r="S59" s="491">
        <v>47.0</v>
      </c>
      <c r="T59" s="492">
        <v>679.0</v>
      </c>
      <c r="U59" s="505"/>
      <c r="V59" s="472"/>
      <c r="W59" s="472"/>
      <c r="X59" s="472"/>
      <c r="Y59" s="472"/>
    </row>
    <row r="60" ht="15.75" customHeight="1">
      <c r="A60" s="472"/>
      <c r="B60" s="474"/>
      <c r="C60" s="474"/>
      <c r="D60" s="474"/>
      <c r="E60" s="475"/>
      <c r="F60" s="521"/>
      <c r="G60" s="481"/>
      <c r="H60" s="514"/>
      <c r="I60" s="481"/>
      <c r="J60" s="474"/>
      <c r="K60" s="480"/>
      <c r="L60" s="498">
        <f>average(L42:L59)</f>
        <v>69.41666667</v>
      </c>
      <c r="M60" s="498"/>
      <c r="N60" s="498"/>
      <c r="O60" s="498"/>
      <c r="P60" s="498"/>
      <c r="Q60" s="498">
        <f>average(M42:P59)</f>
        <v>69.16666667</v>
      </c>
      <c r="R60" s="498">
        <f t="shared" ref="R60:S60" si="6">average(R42:R59)</f>
        <v>39.44444444</v>
      </c>
      <c r="S60" s="498">
        <f t="shared" si="6"/>
        <v>41.33333333</v>
      </c>
      <c r="T60" s="502">
        <f>SUM(T42:T59)</f>
        <v>11432</v>
      </c>
      <c r="U60" s="504">
        <f>sum(L60,Q60,R60,S60)</f>
        <v>219.3611111</v>
      </c>
      <c r="V60" s="472"/>
      <c r="W60" s="472"/>
      <c r="X60" s="472"/>
      <c r="Y60" s="472"/>
    </row>
    <row r="61" ht="15.75" customHeight="1">
      <c r="A61" s="472"/>
      <c r="B61" s="474"/>
      <c r="C61" s="474"/>
      <c r="D61" s="474"/>
      <c r="E61" s="475"/>
      <c r="F61" s="521"/>
      <c r="G61" s="481"/>
      <c r="H61" s="514"/>
      <c r="I61" s="481"/>
      <c r="J61" s="474"/>
      <c r="K61" s="480"/>
      <c r="L61" s="480"/>
      <c r="M61" s="481"/>
      <c r="N61" s="514"/>
      <c r="O61" s="490"/>
      <c r="P61" s="506"/>
      <c r="Q61" s="505"/>
      <c r="R61" s="516"/>
      <c r="S61" s="492"/>
      <c r="T61" s="472"/>
      <c r="U61" s="505"/>
      <c r="V61" s="472"/>
      <c r="W61" s="472"/>
      <c r="X61" s="472"/>
      <c r="Y61" s="472"/>
    </row>
    <row r="62" ht="15.75" customHeight="1">
      <c r="A62" s="472"/>
      <c r="B62" s="474"/>
      <c r="C62" s="474"/>
      <c r="D62" s="474"/>
      <c r="E62" s="475"/>
      <c r="F62" s="521"/>
      <c r="G62" s="481"/>
      <c r="H62" s="514"/>
      <c r="I62" s="481"/>
      <c r="J62" s="474"/>
      <c r="K62" s="480"/>
      <c r="L62" s="480"/>
      <c r="M62" s="481"/>
      <c r="N62" s="514"/>
      <c r="O62" s="490"/>
      <c r="P62" s="506"/>
      <c r="Q62" s="505"/>
      <c r="R62" s="516"/>
      <c r="S62" s="509"/>
      <c r="T62" s="492"/>
      <c r="U62" s="401"/>
      <c r="V62" s="472"/>
      <c r="W62" s="472"/>
      <c r="X62" s="472"/>
      <c r="Y62" s="472"/>
    </row>
    <row r="63" ht="15.75" customHeight="1">
      <c r="A63" s="472">
        <f t="shared" ref="A63:A81" si="7">A62+1</f>
        <v>1</v>
      </c>
      <c r="B63" s="474" t="s">
        <v>144</v>
      </c>
      <c r="C63" s="474" t="s">
        <v>145</v>
      </c>
      <c r="D63" s="474" t="s">
        <v>146</v>
      </c>
      <c r="E63" s="475">
        <v>475214.0</v>
      </c>
      <c r="F63" s="522" t="s">
        <v>3</v>
      </c>
      <c r="G63" s="481">
        <v>56.0</v>
      </c>
      <c r="H63" s="478">
        <v>56.0</v>
      </c>
      <c r="I63" s="481">
        <v>72.0</v>
      </c>
      <c r="J63" s="474">
        <v>80.0</v>
      </c>
      <c r="K63" s="480">
        <v>264.0</v>
      </c>
      <c r="L63" s="480">
        <v>66.0</v>
      </c>
      <c r="M63" s="481">
        <v>68.0</v>
      </c>
      <c r="N63" s="478">
        <v>74.0</v>
      </c>
      <c r="O63" s="490">
        <v>77.0</v>
      </c>
      <c r="P63" s="506">
        <v>80.0</v>
      </c>
      <c r="Q63" s="505">
        <v>299.0</v>
      </c>
      <c r="R63" s="485">
        <v>40.0</v>
      </c>
      <c r="S63" s="491">
        <v>38.0</v>
      </c>
      <c r="T63" s="492">
        <v>641.0</v>
      </c>
      <c r="U63" s="505"/>
      <c r="V63" s="472"/>
      <c r="W63" s="472"/>
      <c r="X63" s="472"/>
      <c r="Y63" s="472"/>
    </row>
    <row r="64" ht="15.75" customHeight="1">
      <c r="A64" s="472">
        <f t="shared" si="7"/>
        <v>2</v>
      </c>
      <c r="B64" s="474" t="s">
        <v>147</v>
      </c>
      <c r="C64" s="474" t="s">
        <v>148</v>
      </c>
      <c r="D64" s="474" t="s">
        <v>47</v>
      </c>
      <c r="E64" s="475">
        <v>476278.0</v>
      </c>
      <c r="F64" s="522" t="s">
        <v>3</v>
      </c>
      <c r="G64" s="481">
        <v>60.0</v>
      </c>
      <c r="H64" s="478">
        <v>60.0</v>
      </c>
      <c r="I64" s="481">
        <v>62.0</v>
      </c>
      <c r="J64" s="474">
        <v>80.0</v>
      </c>
      <c r="K64" s="480">
        <v>262.0</v>
      </c>
      <c r="L64" s="480">
        <v>65.5</v>
      </c>
      <c r="M64" s="481">
        <v>74.0</v>
      </c>
      <c r="N64" s="478">
        <v>77.0</v>
      </c>
      <c r="O64" s="490">
        <v>76.0</v>
      </c>
      <c r="P64" s="506">
        <v>80.0</v>
      </c>
      <c r="Q64" s="505">
        <v>307.0</v>
      </c>
      <c r="R64" s="485">
        <v>40.0</v>
      </c>
      <c r="S64" s="491">
        <v>41.0</v>
      </c>
      <c r="T64" s="492">
        <v>650.0</v>
      </c>
      <c r="U64" s="523"/>
      <c r="V64" s="493"/>
      <c r="W64" s="493"/>
      <c r="X64" s="493"/>
      <c r="Y64" s="493"/>
    </row>
    <row r="65" ht="15.75" customHeight="1">
      <c r="A65" s="472">
        <f t="shared" si="7"/>
        <v>3</v>
      </c>
      <c r="B65" s="474" t="s">
        <v>149</v>
      </c>
      <c r="C65" s="474" t="s">
        <v>150</v>
      </c>
      <c r="D65" s="474" t="s">
        <v>26</v>
      </c>
      <c r="E65" s="475">
        <v>476309.0</v>
      </c>
      <c r="F65" s="522" t="s">
        <v>3</v>
      </c>
      <c r="G65" s="481">
        <v>68.0</v>
      </c>
      <c r="H65" s="478">
        <v>68.0</v>
      </c>
      <c r="I65" s="481">
        <v>66.0</v>
      </c>
      <c r="J65" s="474">
        <v>72.0</v>
      </c>
      <c r="K65" s="480">
        <v>274.0</v>
      </c>
      <c r="L65" s="480">
        <v>68.5</v>
      </c>
      <c r="M65" s="481">
        <v>73.0</v>
      </c>
      <c r="N65" s="478">
        <v>76.0</v>
      </c>
      <c r="O65" s="490">
        <v>78.0</v>
      </c>
      <c r="P65" s="506">
        <v>80.0</v>
      </c>
      <c r="Q65" s="505">
        <v>307.0</v>
      </c>
      <c r="R65" s="485">
        <v>40.0</v>
      </c>
      <c r="S65" s="491">
        <v>32.0</v>
      </c>
      <c r="T65" s="492">
        <v>653.0</v>
      </c>
      <c r="U65" s="505"/>
      <c r="V65" s="472"/>
      <c r="W65" s="472"/>
      <c r="X65" s="472"/>
      <c r="Y65" s="472"/>
    </row>
    <row r="66" ht="15.75" customHeight="1">
      <c r="A66" s="472">
        <f t="shared" si="7"/>
        <v>4</v>
      </c>
      <c r="B66" s="474" t="s">
        <v>151</v>
      </c>
      <c r="C66" s="474" t="s">
        <v>152</v>
      </c>
      <c r="D66" s="474" t="s">
        <v>55</v>
      </c>
      <c r="E66" s="475">
        <v>476644.0</v>
      </c>
      <c r="F66" s="522" t="s">
        <v>3</v>
      </c>
      <c r="G66" s="481">
        <v>59.0</v>
      </c>
      <c r="H66" s="478">
        <v>59.0</v>
      </c>
      <c r="I66" s="481">
        <v>75.0</v>
      </c>
      <c r="J66" s="474">
        <v>80.0</v>
      </c>
      <c r="K66" s="480">
        <v>273.0</v>
      </c>
      <c r="L66" s="480">
        <v>68.25</v>
      </c>
      <c r="M66" s="481">
        <v>76.0</v>
      </c>
      <c r="N66" s="478">
        <v>75.0</v>
      </c>
      <c r="O66" s="490">
        <v>80.0</v>
      </c>
      <c r="P66" s="506">
        <v>80.0</v>
      </c>
      <c r="Q66" s="505">
        <v>311.0</v>
      </c>
      <c r="R66" s="485">
        <v>40.0</v>
      </c>
      <c r="S66" s="491">
        <v>37.0</v>
      </c>
      <c r="T66" s="492">
        <v>661.0</v>
      </c>
      <c r="U66" s="505"/>
      <c r="V66" s="472"/>
      <c r="W66" s="472"/>
      <c r="X66" s="472"/>
      <c r="Y66" s="472"/>
    </row>
    <row r="67" ht="15.75" customHeight="1">
      <c r="A67" s="472">
        <f t="shared" si="7"/>
        <v>5</v>
      </c>
      <c r="B67" s="474" t="s">
        <v>153</v>
      </c>
      <c r="C67" s="474" t="s">
        <v>154</v>
      </c>
      <c r="D67" s="474" t="s">
        <v>41</v>
      </c>
      <c r="E67" s="475">
        <v>476675.0</v>
      </c>
      <c r="F67" s="522" t="s">
        <v>3</v>
      </c>
      <c r="G67" s="481">
        <v>80.0</v>
      </c>
      <c r="H67" s="478">
        <v>80.0</v>
      </c>
      <c r="I67" s="481">
        <v>80.0</v>
      </c>
      <c r="J67" s="474">
        <v>80.0</v>
      </c>
      <c r="K67" s="480">
        <v>320.0</v>
      </c>
      <c r="L67" s="480">
        <v>80.0</v>
      </c>
      <c r="M67" s="481">
        <v>76.0</v>
      </c>
      <c r="N67" s="478">
        <v>79.0</v>
      </c>
      <c r="O67" s="490">
        <v>78.0</v>
      </c>
      <c r="P67" s="506">
        <v>80.0</v>
      </c>
      <c r="Q67" s="505">
        <v>313.0</v>
      </c>
      <c r="R67" s="485">
        <v>40.0</v>
      </c>
      <c r="S67" s="491">
        <v>44.0</v>
      </c>
      <c r="T67" s="492">
        <v>717.0</v>
      </c>
      <c r="U67" s="505"/>
      <c r="V67" s="472"/>
      <c r="W67" s="472"/>
      <c r="X67" s="472"/>
      <c r="Y67" s="472"/>
    </row>
    <row r="68" ht="15.75" customHeight="1">
      <c r="A68" s="472">
        <f t="shared" si="7"/>
        <v>6</v>
      </c>
      <c r="B68" s="474" t="s">
        <v>155</v>
      </c>
      <c r="C68" s="474" t="s">
        <v>156</v>
      </c>
      <c r="D68" s="474" t="s">
        <v>29</v>
      </c>
      <c r="E68" s="475">
        <v>477009.0</v>
      </c>
      <c r="F68" s="522" t="s">
        <v>3</v>
      </c>
      <c r="G68" s="481">
        <v>59.0</v>
      </c>
      <c r="H68" s="478">
        <v>59.0</v>
      </c>
      <c r="I68" s="481">
        <v>62.0</v>
      </c>
      <c r="J68" s="474">
        <v>80.0</v>
      </c>
      <c r="K68" s="480">
        <v>260.0</v>
      </c>
      <c r="L68" s="480">
        <v>65.0</v>
      </c>
      <c r="M68" s="481">
        <v>75.0</v>
      </c>
      <c r="N68" s="478">
        <v>75.0</v>
      </c>
      <c r="O68" s="490">
        <v>79.0</v>
      </c>
      <c r="P68" s="506">
        <v>80.0</v>
      </c>
      <c r="Q68" s="505">
        <v>309.0</v>
      </c>
      <c r="R68" s="485">
        <v>40.0</v>
      </c>
      <c r="S68" s="491">
        <v>45.0</v>
      </c>
      <c r="T68" s="492">
        <v>654.0</v>
      </c>
      <c r="U68" s="505"/>
      <c r="V68" s="472"/>
      <c r="W68" s="472"/>
      <c r="X68" s="472"/>
      <c r="Y68" s="472"/>
    </row>
    <row r="69" ht="15.75" customHeight="1">
      <c r="A69" s="472">
        <f t="shared" si="7"/>
        <v>7</v>
      </c>
      <c r="B69" s="474" t="s">
        <v>157</v>
      </c>
      <c r="C69" s="474" t="s">
        <v>158</v>
      </c>
      <c r="D69" s="474" t="s">
        <v>60</v>
      </c>
      <c r="E69" s="475">
        <v>477040.0</v>
      </c>
      <c r="F69" s="522" t="s">
        <v>3</v>
      </c>
      <c r="G69" s="481">
        <v>64.0</v>
      </c>
      <c r="H69" s="478">
        <v>64.0</v>
      </c>
      <c r="I69" s="481">
        <v>71.0</v>
      </c>
      <c r="J69" s="474">
        <v>80.0</v>
      </c>
      <c r="K69" s="480">
        <v>279.0</v>
      </c>
      <c r="L69" s="480">
        <v>69.75</v>
      </c>
      <c r="M69" s="481">
        <v>76.0</v>
      </c>
      <c r="N69" s="478">
        <v>76.0</v>
      </c>
      <c r="O69" s="490">
        <v>78.0</v>
      </c>
      <c r="P69" s="506">
        <v>80.0</v>
      </c>
      <c r="Q69" s="505">
        <v>310.0</v>
      </c>
      <c r="R69" s="485">
        <v>20.0</v>
      </c>
      <c r="S69" s="491">
        <v>43.0</v>
      </c>
      <c r="T69" s="492">
        <v>652.0</v>
      </c>
      <c r="U69" s="505"/>
      <c r="V69" s="472"/>
      <c r="W69" s="472"/>
      <c r="X69" s="472"/>
      <c r="Y69" s="472"/>
    </row>
    <row r="70" ht="15.75" customHeight="1">
      <c r="A70" s="472">
        <f t="shared" si="7"/>
        <v>8</v>
      </c>
      <c r="B70" s="474" t="s">
        <v>159</v>
      </c>
      <c r="C70" s="474" t="s">
        <v>160</v>
      </c>
      <c r="D70" s="474" t="s">
        <v>32</v>
      </c>
      <c r="E70" s="475">
        <v>477374.0</v>
      </c>
      <c r="F70" s="522" t="s">
        <v>3</v>
      </c>
      <c r="G70" s="481">
        <v>67.0</v>
      </c>
      <c r="H70" s="478">
        <v>67.0</v>
      </c>
      <c r="I70" s="481">
        <v>75.0</v>
      </c>
      <c r="J70" s="474">
        <v>72.0</v>
      </c>
      <c r="K70" s="480">
        <v>281.0</v>
      </c>
      <c r="L70" s="480">
        <v>70.25</v>
      </c>
      <c r="M70" s="481">
        <v>74.0</v>
      </c>
      <c r="N70" s="478">
        <v>68.0</v>
      </c>
      <c r="O70" s="490">
        <v>78.0</v>
      </c>
      <c r="P70" s="506">
        <v>80.0</v>
      </c>
      <c r="Q70" s="505">
        <v>300.0</v>
      </c>
      <c r="R70" s="485">
        <v>40.0</v>
      </c>
      <c r="S70" s="491">
        <v>38.0</v>
      </c>
      <c r="T70" s="492">
        <v>659.0</v>
      </c>
      <c r="U70" s="505"/>
      <c r="V70" s="472"/>
      <c r="W70" s="472"/>
      <c r="X70" s="472"/>
      <c r="Y70" s="472"/>
    </row>
    <row r="71" ht="15.75" customHeight="1">
      <c r="A71" s="472">
        <f t="shared" si="7"/>
        <v>9</v>
      </c>
      <c r="B71" s="474" t="s">
        <v>161</v>
      </c>
      <c r="C71" s="474" t="s">
        <v>162</v>
      </c>
      <c r="D71" s="474" t="s">
        <v>23</v>
      </c>
      <c r="E71" s="475">
        <v>477405.0</v>
      </c>
      <c r="F71" s="522" t="s">
        <v>3</v>
      </c>
      <c r="G71" s="481">
        <v>80.0</v>
      </c>
      <c r="H71" s="478">
        <v>80.0</v>
      </c>
      <c r="I71" s="481">
        <v>55.0</v>
      </c>
      <c r="J71" s="474">
        <v>80.0</v>
      </c>
      <c r="K71" s="480">
        <v>295.0</v>
      </c>
      <c r="L71" s="480">
        <v>73.75</v>
      </c>
      <c r="M71" s="481">
        <v>76.0</v>
      </c>
      <c r="N71" s="478">
        <v>75.0</v>
      </c>
      <c r="O71" s="490">
        <v>78.0</v>
      </c>
      <c r="P71" s="506">
        <v>80.0</v>
      </c>
      <c r="Q71" s="505">
        <v>309.0</v>
      </c>
      <c r="R71" s="485">
        <v>40.0</v>
      </c>
      <c r="S71" s="491">
        <v>40.0</v>
      </c>
      <c r="T71" s="492">
        <v>684.0</v>
      </c>
      <c r="U71" s="505"/>
      <c r="V71" s="472"/>
      <c r="W71" s="472"/>
      <c r="X71" s="472"/>
      <c r="Y71" s="472"/>
    </row>
    <row r="72" ht="15.75" customHeight="1">
      <c r="A72" s="472">
        <f t="shared" si="7"/>
        <v>10</v>
      </c>
      <c r="B72" s="474" t="s">
        <v>163</v>
      </c>
      <c r="C72" s="474" t="s">
        <v>164</v>
      </c>
      <c r="D72" s="474" t="s">
        <v>41</v>
      </c>
      <c r="E72" s="475">
        <v>477739.0</v>
      </c>
      <c r="F72" s="522" t="s">
        <v>3</v>
      </c>
      <c r="G72" s="481">
        <v>70.0</v>
      </c>
      <c r="H72" s="478">
        <v>70.0</v>
      </c>
      <c r="I72" s="481">
        <v>70.0</v>
      </c>
      <c r="J72" s="474">
        <v>80.0</v>
      </c>
      <c r="K72" s="480">
        <v>290.0</v>
      </c>
      <c r="L72" s="480">
        <v>72.5</v>
      </c>
      <c r="M72" s="481">
        <v>77.0</v>
      </c>
      <c r="N72" s="478">
        <v>80.0</v>
      </c>
      <c r="O72" s="490">
        <v>77.0</v>
      </c>
      <c r="P72" s="506">
        <v>80.0</v>
      </c>
      <c r="Q72" s="505">
        <v>314.0</v>
      </c>
      <c r="R72" s="485">
        <v>40.0</v>
      </c>
      <c r="S72" s="491">
        <v>44.0</v>
      </c>
      <c r="T72" s="492">
        <v>688.0</v>
      </c>
      <c r="U72" s="505"/>
      <c r="V72" s="472"/>
      <c r="W72" s="472"/>
      <c r="X72" s="472"/>
      <c r="Y72" s="472"/>
    </row>
    <row r="73" ht="15.75" customHeight="1">
      <c r="A73" s="472">
        <f t="shared" si="7"/>
        <v>11</v>
      </c>
      <c r="B73" s="474" t="s">
        <v>165</v>
      </c>
      <c r="C73" s="474" t="s">
        <v>166</v>
      </c>
      <c r="D73" s="474" t="s">
        <v>38</v>
      </c>
      <c r="E73" s="475">
        <v>514294.0</v>
      </c>
      <c r="F73" s="522" t="s">
        <v>3</v>
      </c>
      <c r="G73" s="481">
        <v>59.0</v>
      </c>
      <c r="H73" s="478">
        <v>59.0</v>
      </c>
      <c r="I73" s="481">
        <v>71.0</v>
      </c>
      <c r="J73" s="474">
        <v>80.0</v>
      </c>
      <c r="K73" s="480">
        <v>269.0</v>
      </c>
      <c r="L73" s="480">
        <v>67.25</v>
      </c>
      <c r="M73" s="481">
        <v>75.0</v>
      </c>
      <c r="N73" s="478">
        <v>74.0</v>
      </c>
      <c r="O73" s="490">
        <v>76.0</v>
      </c>
      <c r="P73" s="506">
        <v>80.0</v>
      </c>
      <c r="Q73" s="505">
        <v>305.0</v>
      </c>
      <c r="R73" s="485">
        <v>40.0</v>
      </c>
      <c r="S73" s="491">
        <v>40.0</v>
      </c>
      <c r="T73" s="492">
        <v>654.0</v>
      </c>
      <c r="U73" s="505"/>
      <c r="V73" s="472"/>
      <c r="W73" s="472"/>
      <c r="X73" s="472"/>
      <c r="Y73" s="472"/>
    </row>
    <row r="74" ht="15.75" customHeight="1">
      <c r="A74" s="472">
        <f t="shared" si="7"/>
        <v>12</v>
      </c>
      <c r="B74" s="474" t="s">
        <v>167</v>
      </c>
      <c r="C74" s="474" t="s">
        <v>168</v>
      </c>
      <c r="D74" s="474" t="s">
        <v>47</v>
      </c>
      <c r="E74" s="475">
        <v>514629.0</v>
      </c>
      <c r="F74" s="522" t="s">
        <v>3</v>
      </c>
      <c r="G74" s="481">
        <v>75.0</v>
      </c>
      <c r="H74" s="478">
        <v>75.0</v>
      </c>
      <c r="I74" s="481">
        <v>71.0</v>
      </c>
      <c r="J74" s="474">
        <v>80.0</v>
      </c>
      <c r="K74" s="480">
        <v>301.0</v>
      </c>
      <c r="L74" s="480">
        <v>75.25</v>
      </c>
      <c r="M74" s="481">
        <v>51.0</v>
      </c>
      <c r="N74" s="478">
        <v>66.0</v>
      </c>
      <c r="O74" s="490">
        <v>55.0</v>
      </c>
      <c r="P74" s="506">
        <v>80.0</v>
      </c>
      <c r="Q74" s="505">
        <v>252.0</v>
      </c>
      <c r="R74" s="485">
        <v>40.0</v>
      </c>
      <c r="S74" s="491">
        <v>36.0</v>
      </c>
      <c r="T74" s="492">
        <v>629.0</v>
      </c>
      <c r="U74" s="505"/>
      <c r="V74" s="472"/>
      <c r="W74" s="472"/>
      <c r="X74" s="472"/>
      <c r="Y74" s="472"/>
    </row>
    <row r="75" ht="15.75" customHeight="1">
      <c r="A75" s="472">
        <f t="shared" si="7"/>
        <v>13</v>
      </c>
      <c r="B75" s="474" t="s">
        <v>169</v>
      </c>
      <c r="C75" s="474" t="s">
        <v>170</v>
      </c>
      <c r="D75" s="474" t="s">
        <v>26</v>
      </c>
      <c r="E75" s="475">
        <v>514660.0</v>
      </c>
      <c r="F75" s="522" t="s">
        <v>3</v>
      </c>
      <c r="G75" s="481">
        <v>80.0</v>
      </c>
      <c r="H75" s="478">
        <v>80.0</v>
      </c>
      <c r="I75" s="481">
        <v>80.0</v>
      </c>
      <c r="J75" s="474">
        <v>72.0</v>
      </c>
      <c r="K75" s="480">
        <v>312.0</v>
      </c>
      <c r="L75" s="480">
        <v>78.0</v>
      </c>
      <c r="M75" s="481">
        <v>68.0</v>
      </c>
      <c r="N75" s="478">
        <v>61.0</v>
      </c>
      <c r="O75" s="490">
        <v>70.0</v>
      </c>
      <c r="P75" s="506">
        <v>80.0</v>
      </c>
      <c r="Q75" s="505">
        <v>279.0</v>
      </c>
      <c r="R75" s="485">
        <v>40.0</v>
      </c>
      <c r="S75" s="491">
        <v>41.0</v>
      </c>
      <c r="T75" s="492">
        <v>672.0</v>
      </c>
      <c r="U75" s="505"/>
      <c r="V75" s="472"/>
      <c r="W75" s="472"/>
      <c r="X75" s="472"/>
      <c r="Y75" s="472"/>
    </row>
    <row r="76" ht="15.75" customHeight="1">
      <c r="A76" s="472">
        <f t="shared" si="7"/>
        <v>14</v>
      </c>
      <c r="B76" s="493" t="s">
        <v>171</v>
      </c>
      <c r="C76" s="493" t="s">
        <v>172</v>
      </c>
      <c r="D76" s="494" t="s">
        <v>98</v>
      </c>
      <c r="E76" s="511">
        <v>514688.0</v>
      </c>
      <c r="F76" s="522" t="s">
        <v>3</v>
      </c>
      <c r="G76" s="401">
        <v>80.0</v>
      </c>
      <c r="H76" s="401">
        <v>80.0</v>
      </c>
      <c r="I76" s="401">
        <v>76.0</v>
      </c>
      <c r="J76" s="401">
        <v>80.0</v>
      </c>
      <c r="K76" s="505">
        <v>316.0</v>
      </c>
      <c r="L76" s="505">
        <v>79.0</v>
      </c>
      <c r="M76" s="401">
        <v>61.0</v>
      </c>
      <c r="N76" s="401">
        <v>58.0</v>
      </c>
      <c r="O76" s="472">
        <v>59.0</v>
      </c>
      <c r="P76" s="506">
        <v>80.0</v>
      </c>
      <c r="Q76" s="505">
        <v>258.0</v>
      </c>
      <c r="R76" s="509">
        <v>40.0</v>
      </c>
      <c r="S76" s="491">
        <v>40.0</v>
      </c>
      <c r="T76" s="492">
        <v>654.0</v>
      </c>
      <c r="U76" s="505"/>
      <c r="V76" s="472"/>
      <c r="W76" s="472"/>
      <c r="X76" s="472"/>
      <c r="Y76" s="472"/>
    </row>
    <row r="77" ht="15.75" customHeight="1">
      <c r="A77" s="472">
        <f t="shared" si="7"/>
        <v>15</v>
      </c>
      <c r="B77" s="493" t="s">
        <v>173</v>
      </c>
      <c r="C77" s="493" t="s">
        <v>174</v>
      </c>
      <c r="D77" s="494" t="s">
        <v>41</v>
      </c>
      <c r="E77" s="511">
        <v>514263.0</v>
      </c>
      <c r="F77" s="522" t="s">
        <v>3</v>
      </c>
      <c r="G77" s="401">
        <v>51.0</v>
      </c>
      <c r="H77" s="401">
        <v>51.0</v>
      </c>
      <c r="I77" s="401">
        <v>70.0</v>
      </c>
      <c r="J77" s="401">
        <v>72.0</v>
      </c>
      <c r="K77" s="505">
        <v>244.0</v>
      </c>
      <c r="L77" s="505">
        <v>61.0</v>
      </c>
      <c r="M77" s="401">
        <v>70.0</v>
      </c>
      <c r="N77" s="401">
        <v>77.0</v>
      </c>
      <c r="O77" s="472">
        <v>74.0</v>
      </c>
      <c r="P77" s="506">
        <v>80.0</v>
      </c>
      <c r="Q77" s="492">
        <v>301.0</v>
      </c>
      <c r="R77" s="509">
        <v>40.0</v>
      </c>
      <c r="S77" s="491">
        <v>44.0</v>
      </c>
      <c r="T77" s="492">
        <v>629.0</v>
      </c>
      <c r="U77" s="505"/>
      <c r="V77" s="472"/>
      <c r="W77" s="472"/>
      <c r="X77" s="472"/>
      <c r="Y77" s="472"/>
    </row>
    <row r="78" ht="15.75" customHeight="1">
      <c r="A78" s="472">
        <f t="shared" si="7"/>
        <v>16</v>
      </c>
      <c r="B78" s="474" t="s">
        <v>175</v>
      </c>
      <c r="C78" s="474" t="s">
        <v>176</v>
      </c>
      <c r="D78" s="474" t="s">
        <v>93</v>
      </c>
      <c r="E78" s="475">
        <v>516090.0</v>
      </c>
      <c r="F78" s="522" t="s">
        <v>3</v>
      </c>
      <c r="G78" s="481">
        <v>75.0</v>
      </c>
      <c r="H78" s="478">
        <v>75.0</v>
      </c>
      <c r="I78" s="481">
        <v>72.0</v>
      </c>
      <c r="J78" s="474">
        <v>80.0</v>
      </c>
      <c r="K78" s="480">
        <v>302.0</v>
      </c>
      <c r="L78" s="480">
        <v>75.5</v>
      </c>
      <c r="M78" s="481">
        <v>63.0</v>
      </c>
      <c r="N78" s="478">
        <v>71.0</v>
      </c>
      <c r="O78" s="490">
        <v>74.0</v>
      </c>
      <c r="P78" s="506">
        <v>80.0</v>
      </c>
      <c r="Q78" s="505">
        <v>288.0</v>
      </c>
      <c r="R78" s="485">
        <v>40.0</v>
      </c>
      <c r="S78" s="491">
        <v>45.0</v>
      </c>
      <c r="T78" s="492">
        <v>675.0</v>
      </c>
      <c r="U78" s="505"/>
      <c r="V78" s="472"/>
      <c r="W78" s="472"/>
      <c r="X78" s="472"/>
      <c r="Y78" s="472"/>
    </row>
    <row r="79" ht="15.75" customHeight="1">
      <c r="A79" s="472">
        <f t="shared" si="7"/>
        <v>17</v>
      </c>
      <c r="B79" s="474" t="s">
        <v>177</v>
      </c>
      <c r="C79" s="474" t="s">
        <v>102</v>
      </c>
      <c r="D79" s="474" t="s">
        <v>35</v>
      </c>
      <c r="E79" s="475">
        <v>515755.0</v>
      </c>
      <c r="F79" s="522" t="s">
        <v>3</v>
      </c>
      <c r="G79" s="481">
        <v>80.0</v>
      </c>
      <c r="H79" s="478">
        <v>80.0</v>
      </c>
      <c r="I79" s="481">
        <v>75.0</v>
      </c>
      <c r="J79" s="474">
        <v>80.0</v>
      </c>
      <c r="K79" s="480">
        <v>315.0</v>
      </c>
      <c r="L79" s="480">
        <v>78.75</v>
      </c>
      <c r="M79" s="481">
        <v>67.0</v>
      </c>
      <c r="N79" s="478">
        <v>58.0</v>
      </c>
      <c r="O79" s="490">
        <v>0.0</v>
      </c>
      <c r="P79" s="506">
        <v>80.0</v>
      </c>
      <c r="Q79" s="505">
        <v>205.0</v>
      </c>
      <c r="R79" s="485">
        <v>40.0</v>
      </c>
      <c r="S79" s="491">
        <v>39.0</v>
      </c>
      <c r="T79" s="492">
        <v>599.0</v>
      </c>
      <c r="U79" s="505"/>
      <c r="V79" s="472"/>
      <c r="W79" s="472"/>
      <c r="X79" s="472"/>
      <c r="Y79" s="472"/>
    </row>
    <row r="80" ht="15.75" customHeight="1">
      <c r="A80" s="472">
        <f t="shared" si="7"/>
        <v>18</v>
      </c>
      <c r="B80" s="474" t="s">
        <v>178</v>
      </c>
      <c r="C80" s="474" t="s">
        <v>179</v>
      </c>
      <c r="D80" s="474" t="s">
        <v>23</v>
      </c>
      <c r="E80" s="475">
        <v>515724.0</v>
      </c>
      <c r="F80" s="522" t="s">
        <v>3</v>
      </c>
      <c r="G80" s="481">
        <v>64.0</v>
      </c>
      <c r="H80" s="478">
        <v>64.0</v>
      </c>
      <c r="I80" s="481">
        <v>80.0</v>
      </c>
      <c r="J80" s="474">
        <v>80.0</v>
      </c>
      <c r="K80" s="480">
        <v>288.0</v>
      </c>
      <c r="L80" s="480">
        <v>72.0</v>
      </c>
      <c r="M80" s="481">
        <v>48.0</v>
      </c>
      <c r="N80" s="478">
        <v>52.0</v>
      </c>
      <c r="O80" s="490">
        <v>59.0</v>
      </c>
      <c r="P80" s="506">
        <v>80.0</v>
      </c>
      <c r="Q80" s="505">
        <v>239.0</v>
      </c>
      <c r="R80" s="485">
        <v>30.0</v>
      </c>
      <c r="S80" s="491">
        <v>41.0</v>
      </c>
      <c r="T80" s="492">
        <v>598.0</v>
      </c>
      <c r="U80" s="505"/>
      <c r="V80" s="472"/>
      <c r="W80" s="472"/>
      <c r="X80" s="472"/>
      <c r="Y80" s="472"/>
    </row>
    <row r="81" ht="15.75" customHeight="1">
      <c r="A81" s="472">
        <f t="shared" si="7"/>
        <v>19</v>
      </c>
      <c r="B81" s="474" t="s">
        <v>180</v>
      </c>
      <c r="C81" s="474" t="s">
        <v>181</v>
      </c>
      <c r="D81" s="474" t="s">
        <v>60</v>
      </c>
      <c r="E81" s="475">
        <v>513898.0</v>
      </c>
      <c r="F81" s="522" t="s">
        <v>3</v>
      </c>
      <c r="G81" s="481">
        <v>54.0</v>
      </c>
      <c r="H81" s="478">
        <v>54.0</v>
      </c>
      <c r="I81" s="481">
        <v>75.0</v>
      </c>
      <c r="J81" s="474">
        <v>80.0</v>
      </c>
      <c r="K81" s="480">
        <v>263.0</v>
      </c>
      <c r="L81" s="480">
        <v>65.75</v>
      </c>
      <c r="M81" s="481">
        <v>68.0</v>
      </c>
      <c r="N81" s="478">
        <v>72.0</v>
      </c>
      <c r="O81" s="490">
        <v>78.0</v>
      </c>
      <c r="P81" s="506">
        <v>80.0</v>
      </c>
      <c r="Q81" s="505">
        <v>298.0</v>
      </c>
      <c r="R81" s="485">
        <v>40.0</v>
      </c>
      <c r="S81" s="491">
        <v>44.0</v>
      </c>
      <c r="T81" s="492">
        <v>645.0</v>
      </c>
      <c r="U81" s="505"/>
      <c r="V81" s="472"/>
      <c r="W81" s="472"/>
      <c r="X81" s="472"/>
      <c r="Y81" s="472"/>
    </row>
    <row r="82" ht="15.75" customHeight="1">
      <c r="A82" s="472"/>
      <c r="B82" s="474"/>
      <c r="C82" s="474"/>
      <c r="D82" s="474"/>
      <c r="E82" s="475"/>
      <c r="F82" s="524"/>
      <c r="G82" s="481"/>
      <c r="H82" s="514"/>
      <c r="I82" s="481"/>
      <c r="J82" s="474"/>
      <c r="K82" s="480"/>
      <c r="L82" s="498">
        <f>average(L63:L81)</f>
        <v>71.15789474</v>
      </c>
      <c r="M82" s="498"/>
      <c r="N82" s="498"/>
      <c r="O82" s="498"/>
      <c r="P82" s="498"/>
      <c r="Q82" s="498">
        <f>average(M63:P81)</f>
        <v>72.42105263</v>
      </c>
      <c r="R82" s="498">
        <f t="shared" ref="R82:S82" si="8">average(R63:R81)</f>
        <v>38.42105263</v>
      </c>
      <c r="S82" s="498">
        <f t="shared" si="8"/>
        <v>40.63157895</v>
      </c>
      <c r="T82" s="502">
        <f>SUM(T63:T81)</f>
        <v>12414</v>
      </c>
      <c r="U82" s="504">
        <f>sum(L82,Q82,R82,S82)</f>
        <v>222.6315789</v>
      </c>
      <c r="V82" s="472"/>
      <c r="W82" s="472"/>
      <c r="X82" s="472"/>
      <c r="Y82" s="472"/>
    </row>
    <row r="83" ht="15.75" customHeight="1">
      <c r="A83" s="472"/>
      <c r="B83" s="474"/>
      <c r="C83" s="474"/>
      <c r="D83" s="474"/>
      <c r="E83" s="475"/>
      <c r="F83" s="524"/>
      <c r="G83" s="481"/>
      <c r="H83" s="514"/>
      <c r="I83" s="481"/>
      <c r="J83" s="474"/>
      <c r="K83" s="480"/>
      <c r="L83" s="480"/>
      <c r="M83" s="481"/>
      <c r="N83" s="514"/>
      <c r="O83" s="490"/>
      <c r="P83" s="506"/>
      <c r="Q83" s="505"/>
      <c r="R83" s="516"/>
      <c r="S83" s="525"/>
      <c r="T83" s="472"/>
      <c r="U83" s="505"/>
      <c r="V83" s="472"/>
      <c r="W83" s="472"/>
      <c r="X83" s="472"/>
      <c r="Y83" s="472"/>
    </row>
    <row r="84" ht="15.75" customHeight="1">
      <c r="A84" s="472"/>
      <c r="B84" s="474"/>
      <c r="C84" s="474"/>
      <c r="D84" s="474"/>
      <c r="E84" s="475"/>
      <c r="F84" s="524"/>
      <c r="G84" s="481"/>
      <c r="H84" s="514"/>
      <c r="I84" s="481"/>
      <c r="J84" s="474"/>
      <c r="K84" s="480"/>
      <c r="L84" s="480"/>
      <c r="M84" s="481"/>
      <c r="N84" s="514"/>
      <c r="O84" s="490"/>
      <c r="P84" s="506"/>
      <c r="Q84" s="505"/>
      <c r="R84" s="516"/>
      <c r="S84" s="491"/>
      <c r="T84" s="492"/>
      <c r="U84" s="401"/>
      <c r="V84" s="472"/>
      <c r="W84" s="472"/>
      <c r="X84" s="472"/>
      <c r="Y84" s="472"/>
    </row>
    <row r="85" ht="15.75" customHeight="1">
      <c r="A85" s="472">
        <f t="shared" ref="A85:A104" si="9">A84+1</f>
        <v>1</v>
      </c>
      <c r="B85" s="474" t="s">
        <v>182</v>
      </c>
      <c r="C85" s="474" t="s">
        <v>183</v>
      </c>
      <c r="D85" s="474" t="s">
        <v>63</v>
      </c>
      <c r="E85" s="475">
        <v>477770.0</v>
      </c>
      <c r="F85" s="526" t="s">
        <v>4</v>
      </c>
      <c r="G85" s="481">
        <v>80.0</v>
      </c>
      <c r="H85" s="478">
        <v>80.0</v>
      </c>
      <c r="I85" s="481">
        <v>71.0</v>
      </c>
      <c r="J85" s="474">
        <v>80.0</v>
      </c>
      <c r="K85" s="480">
        <v>311.0</v>
      </c>
      <c r="L85" s="480">
        <v>77.75</v>
      </c>
      <c r="M85" s="481">
        <v>79.0</v>
      </c>
      <c r="N85" s="478">
        <v>80.0</v>
      </c>
      <c r="O85" s="490">
        <v>77.0</v>
      </c>
      <c r="P85" s="506">
        <v>80.0</v>
      </c>
      <c r="Q85" s="505">
        <v>316.0</v>
      </c>
      <c r="R85" s="527">
        <v>40.0</v>
      </c>
      <c r="S85" s="491">
        <v>38.0</v>
      </c>
      <c r="T85" s="492">
        <v>705.0</v>
      </c>
      <c r="U85" s="401"/>
      <c r="V85" s="472"/>
      <c r="W85" s="472"/>
      <c r="X85" s="472"/>
      <c r="Y85" s="472"/>
    </row>
    <row r="86" ht="15.75" customHeight="1">
      <c r="A86" s="472">
        <f t="shared" si="9"/>
        <v>2</v>
      </c>
      <c r="B86" s="474" t="s">
        <v>184</v>
      </c>
      <c r="C86" s="474" t="s">
        <v>185</v>
      </c>
      <c r="D86" s="474" t="s">
        <v>93</v>
      </c>
      <c r="E86" s="475">
        <v>478105.0</v>
      </c>
      <c r="F86" s="526" t="s">
        <v>4</v>
      </c>
      <c r="G86" s="481">
        <v>60.0</v>
      </c>
      <c r="H86" s="478">
        <v>60.0</v>
      </c>
      <c r="I86" s="481">
        <v>80.0</v>
      </c>
      <c r="J86" s="474">
        <v>80.0</v>
      </c>
      <c r="K86" s="480">
        <v>280.0</v>
      </c>
      <c r="L86" s="480">
        <v>70.0</v>
      </c>
      <c r="M86" s="481">
        <v>61.0</v>
      </c>
      <c r="N86" s="478">
        <v>68.0</v>
      </c>
      <c r="O86" s="490">
        <v>76.0</v>
      </c>
      <c r="P86" s="506">
        <v>80.0</v>
      </c>
      <c r="Q86" s="505">
        <v>285.0</v>
      </c>
      <c r="R86" s="516">
        <v>10.0</v>
      </c>
      <c r="S86" s="491">
        <v>38.0</v>
      </c>
      <c r="T86" s="492">
        <v>613.0</v>
      </c>
      <c r="U86" s="401"/>
      <c r="V86" s="472"/>
      <c r="W86" s="472"/>
      <c r="X86" s="472"/>
      <c r="Y86" s="472"/>
    </row>
    <row r="87" ht="15.75" customHeight="1">
      <c r="A87" s="472">
        <f t="shared" si="9"/>
        <v>3</v>
      </c>
      <c r="B87" s="474" t="s">
        <v>186</v>
      </c>
      <c r="C87" s="474" t="s">
        <v>187</v>
      </c>
      <c r="D87" s="474" t="s">
        <v>146</v>
      </c>
      <c r="E87" s="475">
        <v>478136.0</v>
      </c>
      <c r="F87" s="526" t="s">
        <v>4</v>
      </c>
      <c r="G87" s="481">
        <v>68.0</v>
      </c>
      <c r="H87" s="478">
        <v>68.0</v>
      </c>
      <c r="I87" s="481">
        <v>68.0</v>
      </c>
      <c r="J87" s="474">
        <v>72.0</v>
      </c>
      <c r="K87" s="480">
        <v>276.0</v>
      </c>
      <c r="L87" s="480">
        <v>69.0</v>
      </c>
      <c r="M87" s="481">
        <v>58.0</v>
      </c>
      <c r="N87" s="478">
        <v>69.0</v>
      </c>
      <c r="O87" s="490">
        <v>75.0</v>
      </c>
      <c r="P87" s="506">
        <v>80.0</v>
      </c>
      <c r="Q87" s="505">
        <v>282.0</v>
      </c>
      <c r="R87" s="516">
        <v>30.0</v>
      </c>
      <c r="S87" s="491">
        <v>20.0</v>
      </c>
      <c r="T87" s="492">
        <v>608.0</v>
      </c>
      <c r="U87" s="401"/>
      <c r="V87" s="472"/>
      <c r="W87" s="472"/>
      <c r="X87" s="472"/>
      <c r="Y87" s="472"/>
    </row>
    <row r="88" ht="15.75" customHeight="1">
      <c r="A88" s="472">
        <f t="shared" si="9"/>
        <v>4</v>
      </c>
      <c r="B88" s="474" t="s">
        <v>188</v>
      </c>
      <c r="C88" s="474" t="s">
        <v>189</v>
      </c>
      <c r="D88" s="474" t="s">
        <v>55</v>
      </c>
      <c r="E88" s="475">
        <v>478164.0</v>
      </c>
      <c r="F88" s="526" t="s">
        <v>4</v>
      </c>
      <c r="G88" s="481">
        <v>71.0</v>
      </c>
      <c r="H88" s="478">
        <v>71.0</v>
      </c>
      <c r="I88" s="481">
        <v>75.0</v>
      </c>
      <c r="J88" s="474">
        <v>72.0</v>
      </c>
      <c r="K88" s="480">
        <v>289.0</v>
      </c>
      <c r="L88" s="480">
        <v>72.25</v>
      </c>
      <c r="M88" s="481">
        <v>50.0</v>
      </c>
      <c r="N88" s="478">
        <v>63.0</v>
      </c>
      <c r="O88" s="490">
        <v>74.0</v>
      </c>
      <c r="P88" s="506">
        <v>80.0</v>
      </c>
      <c r="Q88" s="505">
        <v>267.0</v>
      </c>
      <c r="R88" s="516">
        <v>30.0</v>
      </c>
      <c r="S88" s="491">
        <v>40.0</v>
      </c>
      <c r="T88" s="492">
        <v>626.0</v>
      </c>
      <c r="U88" s="493"/>
      <c r="V88" s="493"/>
      <c r="W88" s="493"/>
      <c r="X88" s="493"/>
      <c r="Y88" s="493"/>
    </row>
    <row r="89" ht="15.75" customHeight="1">
      <c r="A89" s="472">
        <f t="shared" si="9"/>
        <v>5</v>
      </c>
      <c r="B89" s="474" t="s">
        <v>190</v>
      </c>
      <c r="C89" s="474" t="s">
        <v>185</v>
      </c>
      <c r="D89" s="474" t="s">
        <v>47</v>
      </c>
      <c r="E89" s="475">
        <v>478835.0</v>
      </c>
      <c r="F89" s="526" t="s">
        <v>4</v>
      </c>
      <c r="G89" s="481">
        <v>63.0</v>
      </c>
      <c r="H89" s="478">
        <v>63.0</v>
      </c>
      <c r="I89" s="481">
        <v>63.0</v>
      </c>
      <c r="J89" s="474">
        <v>80.0</v>
      </c>
      <c r="K89" s="480">
        <v>269.0</v>
      </c>
      <c r="L89" s="480">
        <v>67.25</v>
      </c>
      <c r="M89" s="481">
        <v>67.0</v>
      </c>
      <c r="N89" s="478">
        <v>60.0</v>
      </c>
      <c r="O89" s="490">
        <v>70.0</v>
      </c>
      <c r="P89" s="506">
        <v>80.0</v>
      </c>
      <c r="Q89" s="505">
        <v>277.0</v>
      </c>
      <c r="R89" s="516">
        <v>40.0</v>
      </c>
      <c r="S89" s="491">
        <v>43.0</v>
      </c>
      <c r="T89" s="492">
        <v>629.0</v>
      </c>
      <c r="U89" s="401"/>
      <c r="V89" s="472"/>
      <c r="W89" s="472"/>
      <c r="X89" s="472"/>
      <c r="Y89" s="472"/>
    </row>
    <row r="90" ht="15.75" customHeight="1">
      <c r="A90" s="472">
        <f t="shared" si="9"/>
        <v>6</v>
      </c>
      <c r="B90" s="474" t="s">
        <v>191</v>
      </c>
      <c r="C90" s="474" t="s">
        <v>192</v>
      </c>
      <c r="D90" s="474" t="s">
        <v>26</v>
      </c>
      <c r="E90" s="475">
        <v>478866.0</v>
      </c>
      <c r="F90" s="526" t="s">
        <v>4</v>
      </c>
      <c r="G90" s="481">
        <v>75.0</v>
      </c>
      <c r="H90" s="478">
        <v>75.0</v>
      </c>
      <c r="I90" s="481">
        <v>75.0</v>
      </c>
      <c r="J90" s="474">
        <v>80.0</v>
      </c>
      <c r="K90" s="480">
        <v>305.0</v>
      </c>
      <c r="L90" s="480">
        <v>76.25</v>
      </c>
      <c r="M90" s="481">
        <v>63.0</v>
      </c>
      <c r="N90" s="478">
        <v>75.0</v>
      </c>
      <c r="O90" s="490">
        <v>80.0</v>
      </c>
      <c r="P90" s="506">
        <v>80.0</v>
      </c>
      <c r="Q90" s="505">
        <v>298.0</v>
      </c>
      <c r="R90" s="516">
        <v>40.0</v>
      </c>
      <c r="S90" s="491">
        <v>43.0</v>
      </c>
      <c r="T90" s="492">
        <v>686.0</v>
      </c>
      <c r="U90" s="401"/>
      <c r="V90" s="472"/>
      <c r="W90" s="472"/>
      <c r="X90" s="472"/>
      <c r="Y90" s="472"/>
    </row>
    <row r="91" ht="15.75" customHeight="1">
      <c r="A91" s="472">
        <f t="shared" si="9"/>
        <v>7</v>
      </c>
      <c r="B91" s="474" t="s">
        <v>193</v>
      </c>
      <c r="C91" s="474" t="s">
        <v>194</v>
      </c>
      <c r="D91" s="474" t="s">
        <v>41</v>
      </c>
      <c r="E91" s="475">
        <v>479200.0</v>
      </c>
      <c r="F91" s="526" t="s">
        <v>4</v>
      </c>
      <c r="G91" s="481">
        <v>76.0</v>
      </c>
      <c r="H91" s="478">
        <v>76.0</v>
      </c>
      <c r="I91" s="481">
        <v>80.0</v>
      </c>
      <c r="J91" s="474">
        <v>72.0</v>
      </c>
      <c r="K91" s="480">
        <v>304.0</v>
      </c>
      <c r="L91" s="480">
        <v>76.0</v>
      </c>
      <c r="M91" s="481">
        <v>80.0</v>
      </c>
      <c r="N91" s="478">
        <v>78.0</v>
      </c>
      <c r="O91" s="490">
        <v>80.0</v>
      </c>
      <c r="P91" s="506">
        <v>80.0</v>
      </c>
      <c r="Q91" s="505">
        <v>318.0</v>
      </c>
      <c r="R91" s="516">
        <v>40.0</v>
      </c>
      <c r="S91" s="491">
        <v>41.0</v>
      </c>
      <c r="T91" s="492">
        <v>703.0</v>
      </c>
      <c r="U91" s="528"/>
      <c r="V91" s="472"/>
      <c r="W91" s="472"/>
      <c r="X91" s="472"/>
      <c r="Y91" s="472"/>
    </row>
    <row r="92" ht="15.75" customHeight="1">
      <c r="A92" s="472">
        <f t="shared" si="9"/>
        <v>8</v>
      </c>
      <c r="B92" s="474" t="s">
        <v>195</v>
      </c>
      <c r="C92" s="474" t="s">
        <v>196</v>
      </c>
      <c r="D92" s="474" t="s">
        <v>60</v>
      </c>
      <c r="E92" s="475">
        <v>479231.0</v>
      </c>
      <c r="F92" s="526" t="s">
        <v>4</v>
      </c>
      <c r="G92" s="481">
        <v>80.0</v>
      </c>
      <c r="H92" s="478">
        <v>80.0</v>
      </c>
      <c r="I92" s="481">
        <v>71.0</v>
      </c>
      <c r="J92" s="474">
        <v>80.0</v>
      </c>
      <c r="K92" s="480">
        <v>311.0</v>
      </c>
      <c r="L92" s="480">
        <v>77.75</v>
      </c>
      <c r="M92" s="481">
        <v>77.0</v>
      </c>
      <c r="N92" s="478">
        <v>73.0</v>
      </c>
      <c r="O92" s="490">
        <v>65.0</v>
      </c>
      <c r="P92" s="506">
        <v>80.0</v>
      </c>
      <c r="Q92" s="505">
        <v>295.0</v>
      </c>
      <c r="R92" s="516">
        <v>40.0</v>
      </c>
      <c r="S92" s="491">
        <v>40.0</v>
      </c>
      <c r="T92" s="492">
        <v>686.0</v>
      </c>
      <c r="U92" s="401"/>
      <c r="V92" s="472"/>
      <c r="W92" s="472"/>
      <c r="X92" s="472"/>
      <c r="Y92" s="472"/>
    </row>
    <row r="93" ht="15.75" customHeight="1">
      <c r="A93" s="472">
        <f t="shared" si="9"/>
        <v>9</v>
      </c>
      <c r="B93" s="474" t="s">
        <v>197</v>
      </c>
      <c r="C93" s="474" t="s">
        <v>198</v>
      </c>
      <c r="D93" s="474" t="s">
        <v>29</v>
      </c>
      <c r="E93" s="475">
        <v>479566.0</v>
      </c>
      <c r="F93" s="526" t="s">
        <v>4</v>
      </c>
      <c r="G93" s="481">
        <v>63.0</v>
      </c>
      <c r="H93" s="478">
        <v>63.0</v>
      </c>
      <c r="I93" s="481">
        <v>71.0</v>
      </c>
      <c r="J93" s="474">
        <v>80.0</v>
      </c>
      <c r="K93" s="480">
        <v>277.0</v>
      </c>
      <c r="L93" s="480">
        <v>69.25</v>
      </c>
      <c r="M93" s="481">
        <v>66.0</v>
      </c>
      <c r="N93" s="478">
        <v>66.0</v>
      </c>
      <c r="O93" s="490">
        <v>73.0</v>
      </c>
      <c r="P93" s="506">
        <v>80.0</v>
      </c>
      <c r="Q93" s="505">
        <v>285.0</v>
      </c>
      <c r="R93" s="516">
        <v>40.0</v>
      </c>
      <c r="S93" s="491">
        <v>40.0</v>
      </c>
      <c r="T93" s="492">
        <v>642.0</v>
      </c>
      <c r="U93" s="401"/>
      <c r="V93" s="472"/>
      <c r="W93" s="472"/>
      <c r="X93" s="472"/>
      <c r="Y93" s="472"/>
    </row>
    <row r="94" ht="15.75" customHeight="1">
      <c r="A94" s="472">
        <f t="shared" si="9"/>
        <v>10</v>
      </c>
      <c r="B94" s="493" t="s">
        <v>199</v>
      </c>
      <c r="C94" s="493" t="s">
        <v>28</v>
      </c>
      <c r="D94" s="494" t="s">
        <v>23</v>
      </c>
      <c r="E94" s="511">
        <v>479597.0</v>
      </c>
      <c r="F94" s="526" t="s">
        <v>4</v>
      </c>
      <c r="G94" s="401">
        <v>76.0</v>
      </c>
      <c r="H94" s="401">
        <v>76.0</v>
      </c>
      <c r="I94" s="401">
        <v>75.0</v>
      </c>
      <c r="J94" s="401">
        <v>80.0</v>
      </c>
      <c r="K94" s="505">
        <v>307.0</v>
      </c>
      <c r="L94" s="505">
        <v>76.75</v>
      </c>
      <c r="M94" s="529">
        <v>70.0</v>
      </c>
      <c r="N94" s="401">
        <v>72.0</v>
      </c>
      <c r="O94" s="472">
        <v>78.0</v>
      </c>
      <c r="P94" s="506">
        <v>80.0</v>
      </c>
      <c r="Q94" s="492">
        <v>300.0</v>
      </c>
      <c r="R94" s="506">
        <v>40.0</v>
      </c>
      <c r="S94" s="491">
        <v>39.0</v>
      </c>
      <c r="T94" s="492">
        <v>686.0</v>
      </c>
      <c r="U94" s="401"/>
      <c r="V94" s="472"/>
      <c r="W94" s="472"/>
      <c r="X94" s="472"/>
      <c r="Y94" s="472"/>
    </row>
    <row r="95" ht="15.75" customHeight="1">
      <c r="A95" s="472">
        <f t="shared" si="9"/>
        <v>11</v>
      </c>
      <c r="B95" s="493" t="s">
        <v>200</v>
      </c>
      <c r="C95" s="493" t="s">
        <v>201</v>
      </c>
      <c r="D95" s="494" t="s">
        <v>32</v>
      </c>
      <c r="E95" s="511">
        <v>479931.0</v>
      </c>
      <c r="F95" s="526" t="s">
        <v>4</v>
      </c>
      <c r="G95" s="401">
        <v>80.0</v>
      </c>
      <c r="H95" s="401">
        <v>80.0</v>
      </c>
      <c r="I95" s="401">
        <v>80.0</v>
      </c>
      <c r="J95" s="401">
        <v>80.0</v>
      </c>
      <c r="K95" s="505">
        <v>320.0</v>
      </c>
      <c r="L95" s="505">
        <v>80.0</v>
      </c>
      <c r="M95" s="529">
        <v>77.0</v>
      </c>
      <c r="N95" s="401">
        <v>71.0</v>
      </c>
      <c r="O95" s="472">
        <v>70.0</v>
      </c>
      <c r="P95" s="506">
        <v>80.0</v>
      </c>
      <c r="Q95" s="492">
        <v>298.0</v>
      </c>
      <c r="R95" s="506">
        <v>30.0</v>
      </c>
      <c r="S95" s="491">
        <v>35.0</v>
      </c>
      <c r="T95" s="492">
        <v>683.0</v>
      </c>
      <c r="U95" s="401"/>
      <c r="V95" s="472"/>
      <c r="W95" s="472"/>
      <c r="X95" s="472"/>
      <c r="Y95" s="472"/>
    </row>
    <row r="96" ht="15.75" customHeight="1">
      <c r="A96" s="472">
        <f t="shared" si="9"/>
        <v>12</v>
      </c>
      <c r="B96" s="474" t="s">
        <v>202</v>
      </c>
      <c r="C96" s="474" t="s">
        <v>203</v>
      </c>
      <c r="D96" s="474" t="s">
        <v>41</v>
      </c>
      <c r="E96" s="475">
        <v>479962.0</v>
      </c>
      <c r="F96" s="526" t="s">
        <v>4</v>
      </c>
      <c r="G96" s="481">
        <v>63.0</v>
      </c>
      <c r="H96" s="478">
        <v>63.0</v>
      </c>
      <c r="I96" s="481">
        <v>80.0</v>
      </c>
      <c r="J96" s="474">
        <v>80.0</v>
      </c>
      <c r="K96" s="480">
        <v>286.0</v>
      </c>
      <c r="L96" s="480">
        <v>71.5</v>
      </c>
      <c r="M96" s="481">
        <v>76.0</v>
      </c>
      <c r="N96" s="478">
        <v>70.0</v>
      </c>
      <c r="O96" s="530">
        <v>76.0</v>
      </c>
      <c r="P96" s="506">
        <v>80.0</v>
      </c>
      <c r="Q96" s="505">
        <v>302.0</v>
      </c>
      <c r="R96" s="516">
        <v>40.0</v>
      </c>
      <c r="S96" s="491">
        <v>45.0</v>
      </c>
      <c r="T96" s="492">
        <v>673.0</v>
      </c>
      <c r="U96" s="401"/>
      <c r="V96" s="472"/>
      <c r="W96" s="472"/>
      <c r="X96" s="472"/>
      <c r="Y96" s="472"/>
    </row>
    <row r="97" ht="15.75" customHeight="1">
      <c r="A97" s="472">
        <f t="shared" si="9"/>
        <v>13</v>
      </c>
      <c r="B97" s="474" t="s">
        <v>204</v>
      </c>
      <c r="C97" s="474" t="s">
        <v>205</v>
      </c>
      <c r="D97" s="474" t="s">
        <v>38</v>
      </c>
      <c r="E97" s="475">
        <v>516455.0</v>
      </c>
      <c r="F97" s="526" t="s">
        <v>4</v>
      </c>
      <c r="G97" s="481">
        <v>67.0</v>
      </c>
      <c r="H97" s="478">
        <v>67.0</v>
      </c>
      <c r="I97" s="481">
        <v>75.0</v>
      </c>
      <c r="J97" s="474">
        <v>80.0</v>
      </c>
      <c r="K97" s="480">
        <v>289.0</v>
      </c>
      <c r="L97" s="480">
        <v>72.25</v>
      </c>
      <c r="M97" s="481">
        <v>0.0</v>
      </c>
      <c r="N97" s="478">
        <v>73.0</v>
      </c>
      <c r="O97" s="490">
        <v>74.0</v>
      </c>
      <c r="P97" s="506">
        <v>80.0</v>
      </c>
      <c r="Q97" s="505">
        <v>227.0</v>
      </c>
      <c r="R97" s="516">
        <v>40.0</v>
      </c>
      <c r="S97" s="491">
        <v>41.0</v>
      </c>
      <c r="T97" s="492">
        <v>597.0</v>
      </c>
      <c r="U97" s="401"/>
      <c r="V97" s="472"/>
      <c r="W97" s="472"/>
      <c r="X97" s="472"/>
      <c r="Y97" s="472"/>
    </row>
    <row r="98" ht="15.75" customHeight="1">
      <c r="A98" s="472">
        <f t="shared" si="9"/>
        <v>14</v>
      </c>
      <c r="B98" s="474" t="s">
        <v>206</v>
      </c>
      <c r="C98" s="474" t="s">
        <v>207</v>
      </c>
      <c r="D98" s="474" t="s">
        <v>117</v>
      </c>
      <c r="E98" s="475">
        <v>516121.0</v>
      </c>
      <c r="F98" s="526" t="s">
        <v>4</v>
      </c>
      <c r="G98" s="481">
        <v>68.0</v>
      </c>
      <c r="H98" s="478">
        <v>68.0</v>
      </c>
      <c r="I98" s="481">
        <v>80.0</v>
      </c>
      <c r="J98" s="474">
        <v>80.0</v>
      </c>
      <c r="K98" s="480">
        <v>296.0</v>
      </c>
      <c r="L98" s="480">
        <v>74.0</v>
      </c>
      <c r="M98" s="481">
        <v>65.0</v>
      </c>
      <c r="N98" s="478">
        <v>66.0</v>
      </c>
      <c r="O98" s="490">
        <v>69.0</v>
      </c>
      <c r="P98" s="506">
        <v>80.0</v>
      </c>
      <c r="Q98" s="505">
        <v>280.0</v>
      </c>
      <c r="R98" s="516">
        <v>40.0</v>
      </c>
      <c r="S98" s="491">
        <v>25.0</v>
      </c>
      <c r="T98" s="492">
        <v>641.0</v>
      </c>
      <c r="U98" s="401"/>
      <c r="V98" s="472"/>
      <c r="W98" s="472"/>
      <c r="X98" s="472"/>
      <c r="Y98" s="472"/>
    </row>
    <row r="99" ht="15.75" customHeight="1">
      <c r="A99" s="472">
        <f t="shared" si="9"/>
        <v>15</v>
      </c>
      <c r="B99" s="474" t="s">
        <v>208</v>
      </c>
      <c r="C99" s="474" t="s">
        <v>209</v>
      </c>
      <c r="D99" s="474" t="s">
        <v>44</v>
      </c>
      <c r="E99" s="475">
        <v>517551.0</v>
      </c>
      <c r="F99" s="526" t="s">
        <v>4</v>
      </c>
      <c r="G99" s="531">
        <v>71.0</v>
      </c>
      <c r="H99" s="478">
        <v>71.0</v>
      </c>
      <c r="I99" s="481">
        <v>71.0</v>
      </c>
      <c r="J99" s="474">
        <v>80.0</v>
      </c>
      <c r="K99" s="480">
        <v>293.0</v>
      </c>
      <c r="L99" s="480">
        <v>73.25</v>
      </c>
      <c r="M99" s="481">
        <v>53.0</v>
      </c>
      <c r="N99" s="478">
        <v>64.0</v>
      </c>
      <c r="O99" s="490">
        <v>73.0</v>
      </c>
      <c r="P99" s="506">
        <v>80.0</v>
      </c>
      <c r="Q99" s="505">
        <v>270.0</v>
      </c>
      <c r="R99" s="516">
        <v>40.0</v>
      </c>
      <c r="S99" s="491">
        <v>32.0</v>
      </c>
      <c r="T99" s="492">
        <v>635.0</v>
      </c>
      <c r="U99" s="401"/>
      <c r="V99" s="472"/>
      <c r="W99" s="472"/>
      <c r="X99" s="472"/>
      <c r="Y99" s="472"/>
    </row>
    <row r="100" ht="15.75" customHeight="1">
      <c r="A100" s="472">
        <f t="shared" si="9"/>
        <v>16</v>
      </c>
      <c r="B100" s="474" t="s">
        <v>210</v>
      </c>
      <c r="C100" s="474" t="s">
        <v>211</v>
      </c>
      <c r="D100" s="474" t="s">
        <v>47</v>
      </c>
      <c r="E100" s="475">
        <v>516486.0</v>
      </c>
      <c r="F100" s="526" t="s">
        <v>4</v>
      </c>
      <c r="G100" s="481">
        <v>71.0</v>
      </c>
      <c r="H100" s="478">
        <v>71.0</v>
      </c>
      <c r="I100" s="481">
        <v>76.0</v>
      </c>
      <c r="J100" s="474">
        <v>80.0</v>
      </c>
      <c r="K100" s="480">
        <v>298.0</v>
      </c>
      <c r="L100" s="480">
        <v>74.5</v>
      </c>
      <c r="M100" s="481">
        <v>0.0</v>
      </c>
      <c r="N100" s="478">
        <v>65.0</v>
      </c>
      <c r="O100" s="490">
        <v>73.0</v>
      </c>
      <c r="P100" s="506">
        <v>80.0</v>
      </c>
      <c r="Q100" s="505">
        <v>218.0</v>
      </c>
      <c r="R100" s="516">
        <v>40.0</v>
      </c>
      <c r="S100" s="491">
        <v>42.0</v>
      </c>
      <c r="T100" s="492">
        <v>598.0</v>
      </c>
      <c r="U100" s="401"/>
      <c r="V100" s="472"/>
      <c r="W100" s="472"/>
      <c r="X100" s="472"/>
      <c r="Y100" s="472"/>
    </row>
    <row r="101" ht="15.75" customHeight="1">
      <c r="A101" s="472">
        <f t="shared" si="9"/>
        <v>17</v>
      </c>
      <c r="B101" s="474" t="s">
        <v>212</v>
      </c>
      <c r="C101" s="474" t="s">
        <v>213</v>
      </c>
      <c r="D101" s="474" t="s">
        <v>26</v>
      </c>
      <c r="E101" s="475">
        <v>517916.0</v>
      </c>
      <c r="F101" s="526" t="s">
        <v>4</v>
      </c>
      <c r="G101" s="481">
        <v>68.0</v>
      </c>
      <c r="H101" s="478">
        <v>68.0</v>
      </c>
      <c r="I101" s="481">
        <v>80.0</v>
      </c>
      <c r="J101" s="474">
        <v>80.0</v>
      </c>
      <c r="K101" s="480">
        <v>296.0</v>
      </c>
      <c r="L101" s="480">
        <v>74.0</v>
      </c>
      <c r="M101" s="481">
        <v>74.0</v>
      </c>
      <c r="N101" s="478">
        <v>63.0</v>
      </c>
      <c r="O101" s="490">
        <v>77.0</v>
      </c>
      <c r="P101" s="506">
        <v>80.0</v>
      </c>
      <c r="Q101" s="505">
        <v>294.0</v>
      </c>
      <c r="R101" s="516">
        <v>40.0</v>
      </c>
      <c r="S101" s="491">
        <v>43.0</v>
      </c>
      <c r="T101" s="492">
        <v>673.0</v>
      </c>
      <c r="U101" s="401"/>
      <c r="V101" s="472"/>
      <c r="W101" s="472"/>
      <c r="X101" s="472"/>
      <c r="Y101" s="472"/>
    </row>
    <row r="102" ht="15.75" customHeight="1">
      <c r="A102" s="472">
        <f t="shared" si="9"/>
        <v>18</v>
      </c>
      <c r="B102" s="474" t="s">
        <v>214</v>
      </c>
      <c r="C102" s="474" t="s">
        <v>215</v>
      </c>
      <c r="D102" s="474" t="s">
        <v>98</v>
      </c>
      <c r="E102" s="475">
        <v>517582.0</v>
      </c>
      <c r="F102" s="526" t="s">
        <v>4</v>
      </c>
      <c r="G102" s="481">
        <v>71.0</v>
      </c>
      <c r="H102" s="478">
        <v>71.0</v>
      </c>
      <c r="I102" s="510">
        <v>71.0</v>
      </c>
      <c r="J102" s="483">
        <v>80.0</v>
      </c>
      <c r="K102" s="480">
        <v>293.0</v>
      </c>
      <c r="L102" s="480">
        <v>73.25</v>
      </c>
      <c r="M102" s="481">
        <v>56.0</v>
      </c>
      <c r="N102" s="478">
        <v>73.0</v>
      </c>
      <c r="O102" s="490">
        <v>72.0</v>
      </c>
      <c r="P102" s="506">
        <v>80.0</v>
      </c>
      <c r="Q102" s="505">
        <v>281.0</v>
      </c>
      <c r="R102" s="516">
        <v>40.0</v>
      </c>
      <c r="S102" s="491">
        <v>40.0</v>
      </c>
      <c r="T102" s="492">
        <v>654.0</v>
      </c>
      <c r="U102" s="401"/>
      <c r="V102" s="472"/>
      <c r="W102" s="472"/>
      <c r="X102" s="472"/>
      <c r="Y102" s="472"/>
    </row>
    <row r="103" ht="15.75" customHeight="1">
      <c r="A103" s="472">
        <f t="shared" si="9"/>
        <v>19</v>
      </c>
      <c r="B103" s="474" t="s">
        <v>216</v>
      </c>
      <c r="C103" s="474" t="s">
        <v>217</v>
      </c>
      <c r="D103" s="474" t="s">
        <v>41</v>
      </c>
      <c r="E103" s="475">
        <v>518281.0</v>
      </c>
      <c r="F103" s="526" t="s">
        <v>4</v>
      </c>
      <c r="G103" s="481">
        <v>68.0</v>
      </c>
      <c r="H103" s="478">
        <v>68.0</v>
      </c>
      <c r="I103" s="510">
        <v>76.0</v>
      </c>
      <c r="J103" s="483">
        <v>72.0</v>
      </c>
      <c r="K103" s="480">
        <v>284.0</v>
      </c>
      <c r="L103" s="480">
        <v>71.0</v>
      </c>
      <c r="M103" s="481">
        <v>62.0</v>
      </c>
      <c r="N103" s="478">
        <v>78.0</v>
      </c>
      <c r="O103" s="490">
        <v>75.0</v>
      </c>
      <c r="P103" s="506">
        <v>80.0</v>
      </c>
      <c r="Q103" s="505">
        <v>295.0</v>
      </c>
      <c r="R103" s="516">
        <v>40.0</v>
      </c>
      <c r="S103" s="491">
        <v>37.0</v>
      </c>
      <c r="T103" s="492">
        <v>656.0</v>
      </c>
      <c r="U103" s="401"/>
      <c r="V103" s="472"/>
      <c r="W103" s="472"/>
      <c r="X103" s="472"/>
      <c r="Y103" s="472"/>
    </row>
    <row r="104" ht="15.75" customHeight="1">
      <c r="A104" s="472">
        <f t="shared" si="9"/>
        <v>20</v>
      </c>
      <c r="B104" s="474" t="s">
        <v>218</v>
      </c>
      <c r="C104" s="474" t="s">
        <v>219</v>
      </c>
      <c r="D104" s="474" t="s">
        <v>23</v>
      </c>
      <c r="E104" s="475">
        <v>517947.0</v>
      </c>
      <c r="F104" s="526" t="s">
        <v>4</v>
      </c>
      <c r="G104" s="481">
        <v>76.0</v>
      </c>
      <c r="H104" s="478">
        <v>76.0</v>
      </c>
      <c r="I104" s="510">
        <v>75.0</v>
      </c>
      <c r="J104" s="483">
        <v>80.0</v>
      </c>
      <c r="K104" s="480">
        <v>307.0</v>
      </c>
      <c r="L104" s="480">
        <v>76.75</v>
      </c>
      <c r="M104" s="510">
        <v>56.0</v>
      </c>
      <c r="N104" s="512">
        <v>58.0</v>
      </c>
      <c r="O104" s="530">
        <v>74.0</v>
      </c>
      <c r="P104" s="506">
        <v>80.0</v>
      </c>
      <c r="Q104" s="505">
        <v>268.0</v>
      </c>
      <c r="R104" s="516">
        <v>40.0</v>
      </c>
      <c r="S104" s="509">
        <v>40.0</v>
      </c>
      <c r="T104" s="492">
        <v>655.0</v>
      </c>
      <c r="U104" s="401"/>
      <c r="V104" s="472"/>
      <c r="W104" s="472"/>
      <c r="X104" s="472"/>
      <c r="Y104" s="472"/>
    </row>
    <row r="105" ht="15.75" customHeight="1">
      <c r="A105" s="472"/>
      <c r="B105" s="474"/>
      <c r="C105" s="474"/>
      <c r="D105" s="474"/>
      <c r="E105" s="475"/>
      <c r="F105" s="532"/>
      <c r="G105" s="481"/>
      <c r="H105" s="514"/>
      <c r="I105" s="481"/>
      <c r="J105" s="474"/>
      <c r="K105" s="480"/>
      <c r="L105" s="498">
        <f>average(L85:L104)</f>
        <v>73.6375</v>
      </c>
      <c r="M105" s="498"/>
      <c r="N105" s="498"/>
      <c r="O105" s="498"/>
      <c r="P105" s="498"/>
      <c r="Q105" s="498">
        <f>average(M85:P104)</f>
        <v>70.7</v>
      </c>
      <c r="R105" s="498">
        <f t="shared" ref="R105:S105" si="10">average(R85:R104)</f>
        <v>37</v>
      </c>
      <c r="S105" s="498">
        <f t="shared" si="10"/>
        <v>38.1</v>
      </c>
      <c r="T105" s="502">
        <f>SUM(T85:T104)</f>
        <v>13049</v>
      </c>
      <c r="U105" s="504">
        <f>sum(L105,Q105,R105,S105)</f>
        <v>219.4375</v>
      </c>
      <c r="V105" s="472"/>
      <c r="W105" s="472"/>
      <c r="X105" s="472"/>
      <c r="Y105" s="472"/>
    </row>
    <row r="106" ht="15.75" customHeight="1">
      <c r="A106" s="472"/>
      <c r="B106" s="474"/>
      <c r="C106" s="474"/>
      <c r="D106" s="474"/>
      <c r="E106" s="475"/>
      <c r="F106" s="532"/>
      <c r="G106" s="481"/>
      <c r="H106" s="514"/>
      <c r="I106" s="481"/>
      <c r="J106" s="474"/>
      <c r="K106" s="480"/>
      <c r="L106" s="480"/>
      <c r="M106" s="481"/>
      <c r="N106" s="514"/>
      <c r="O106" s="490"/>
      <c r="P106" s="506"/>
      <c r="Q106" s="505"/>
      <c r="R106" s="533"/>
      <c r="S106" s="492"/>
      <c r="T106" s="472"/>
      <c r="U106" s="401"/>
      <c r="V106" s="472"/>
      <c r="W106" s="472"/>
      <c r="X106" s="472"/>
      <c r="Y106" s="472"/>
    </row>
    <row r="107" ht="15.75" customHeight="1">
      <c r="A107" s="472"/>
      <c r="B107" s="474"/>
      <c r="C107" s="474"/>
      <c r="D107" s="474"/>
      <c r="E107" s="475"/>
      <c r="F107" s="532"/>
      <c r="G107" s="481"/>
      <c r="H107" s="514"/>
      <c r="I107" s="481"/>
      <c r="J107" s="474"/>
      <c r="K107" s="480"/>
      <c r="L107" s="480"/>
      <c r="M107" s="481"/>
      <c r="N107" s="514"/>
      <c r="O107" s="530"/>
      <c r="P107" s="506"/>
      <c r="Q107" s="505"/>
      <c r="R107" s="516"/>
      <c r="S107" s="491"/>
      <c r="T107" s="492"/>
      <c r="U107" s="401"/>
      <c r="V107" s="472"/>
      <c r="W107" s="472"/>
      <c r="X107" s="472"/>
      <c r="Y107" s="472"/>
    </row>
    <row r="108" ht="15.75" customHeight="1">
      <c r="A108" s="472">
        <f t="shared" ref="A108:A123" si="11">A107+1</f>
        <v>1</v>
      </c>
      <c r="B108" s="474" t="s">
        <v>190</v>
      </c>
      <c r="C108" s="474" t="s">
        <v>221</v>
      </c>
      <c r="D108" s="474" t="s">
        <v>47</v>
      </c>
      <c r="E108" s="475">
        <v>483218.0</v>
      </c>
      <c r="F108" s="534" t="s">
        <v>5</v>
      </c>
      <c r="G108" s="481">
        <v>55.0</v>
      </c>
      <c r="H108" s="478">
        <v>55.0</v>
      </c>
      <c r="I108" s="481">
        <v>75.0</v>
      </c>
      <c r="J108" s="474">
        <v>68.0</v>
      </c>
      <c r="K108" s="480">
        <v>253.0</v>
      </c>
      <c r="L108" s="480">
        <v>63.25</v>
      </c>
      <c r="M108" s="481">
        <v>76.0</v>
      </c>
      <c r="N108" s="478">
        <v>74.0</v>
      </c>
      <c r="O108" s="490">
        <v>78.0</v>
      </c>
      <c r="P108" s="506">
        <v>80.0</v>
      </c>
      <c r="Q108" s="505">
        <v>308.0</v>
      </c>
      <c r="R108" s="485">
        <v>40.0</v>
      </c>
      <c r="S108" s="491">
        <v>40.0</v>
      </c>
      <c r="T108" s="492">
        <v>641.0</v>
      </c>
      <c r="U108" s="505"/>
      <c r="V108" s="472"/>
      <c r="W108" s="472"/>
      <c r="X108" s="472"/>
      <c r="Y108" s="472"/>
    </row>
    <row r="109" ht="15.75" customHeight="1">
      <c r="A109" s="472">
        <f t="shared" si="11"/>
        <v>2</v>
      </c>
      <c r="B109" s="474" t="s">
        <v>222</v>
      </c>
      <c r="C109" s="474" t="s">
        <v>223</v>
      </c>
      <c r="D109" s="474" t="s">
        <v>26</v>
      </c>
      <c r="E109" s="475">
        <v>481392.0</v>
      </c>
      <c r="F109" s="534" t="s">
        <v>5</v>
      </c>
      <c r="G109" s="481">
        <v>63.0</v>
      </c>
      <c r="H109" s="478">
        <v>63.0</v>
      </c>
      <c r="I109" s="481">
        <v>72.0</v>
      </c>
      <c r="J109" s="474">
        <v>80.0</v>
      </c>
      <c r="K109" s="480">
        <v>278.0</v>
      </c>
      <c r="L109" s="480">
        <v>69.5</v>
      </c>
      <c r="M109" s="481">
        <v>78.0</v>
      </c>
      <c r="N109" s="478">
        <v>74.0</v>
      </c>
      <c r="O109" s="490">
        <v>78.0</v>
      </c>
      <c r="P109" s="506">
        <v>80.0</v>
      </c>
      <c r="Q109" s="505">
        <v>310.0</v>
      </c>
      <c r="R109" s="485">
        <v>40.0</v>
      </c>
      <c r="S109" s="491">
        <v>42.0</v>
      </c>
      <c r="T109" s="492">
        <v>670.0</v>
      </c>
      <c r="U109" s="505"/>
      <c r="V109" s="472"/>
      <c r="W109" s="472"/>
      <c r="X109" s="472"/>
      <c r="Y109" s="472"/>
    </row>
    <row r="110" ht="15.75" customHeight="1">
      <c r="A110" s="472">
        <f t="shared" si="11"/>
        <v>3</v>
      </c>
      <c r="B110" s="474" t="s">
        <v>224</v>
      </c>
      <c r="C110" s="474" t="s">
        <v>225</v>
      </c>
      <c r="D110" s="474" t="s">
        <v>93</v>
      </c>
      <c r="E110" s="475">
        <v>481423.0</v>
      </c>
      <c r="F110" s="534" t="s">
        <v>5</v>
      </c>
      <c r="G110" s="481">
        <v>63.0</v>
      </c>
      <c r="H110" s="478">
        <v>63.0</v>
      </c>
      <c r="I110" s="481">
        <v>75.0</v>
      </c>
      <c r="J110" s="474">
        <v>80.0</v>
      </c>
      <c r="K110" s="480">
        <v>281.0</v>
      </c>
      <c r="L110" s="480">
        <v>70.25</v>
      </c>
      <c r="M110" s="481">
        <v>73.0</v>
      </c>
      <c r="N110" s="478">
        <v>63.0</v>
      </c>
      <c r="O110" s="482">
        <v>76.0</v>
      </c>
      <c r="P110" s="506">
        <v>80.0</v>
      </c>
      <c r="Q110" s="505">
        <v>292.0</v>
      </c>
      <c r="R110" s="485">
        <v>40.0</v>
      </c>
      <c r="S110" s="491">
        <v>42.0</v>
      </c>
      <c r="T110" s="492">
        <v>655.0</v>
      </c>
      <c r="U110" s="505"/>
      <c r="V110" s="472"/>
      <c r="W110" s="472"/>
      <c r="X110" s="472"/>
      <c r="Y110" s="472"/>
    </row>
    <row r="111" ht="15.75" customHeight="1">
      <c r="A111" s="472">
        <f t="shared" si="11"/>
        <v>4</v>
      </c>
      <c r="B111" s="474" t="s">
        <v>226</v>
      </c>
      <c r="C111" s="474" t="s">
        <v>227</v>
      </c>
      <c r="D111" s="474" t="s">
        <v>41</v>
      </c>
      <c r="E111" s="475">
        <v>481757.0</v>
      </c>
      <c r="F111" s="534" t="s">
        <v>5</v>
      </c>
      <c r="G111" s="481">
        <v>63.0</v>
      </c>
      <c r="H111" s="478">
        <v>63.0</v>
      </c>
      <c r="I111" s="481">
        <v>75.0</v>
      </c>
      <c r="J111" s="474">
        <v>80.0</v>
      </c>
      <c r="K111" s="480">
        <v>281.0</v>
      </c>
      <c r="L111" s="480">
        <v>70.25</v>
      </c>
      <c r="M111" s="481">
        <v>76.0</v>
      </c>
      <c r="N111" s="478">
        <v>77.0</v>
      </c>
      <c r="O111" s="490">
        <v>80.0</v>
      </c>
      <c r="P111" s="506">
        <v>80.0</v>
      </c>
      <c r="Q111" s="505">
        <v>313.0</v>
      </c>
      <c r="R111" s="485">
        <v>40.0</v>
      </c>
      <c r="S111" s="491">
        <v>45.0</v>
      </c>
      <c r="T111" s="492">
        <v>679.0</v>
      </c>
      <c r="U111" s="505"/>
      <c r="V111" s="472"/>
      <c r="W111" s="472"/>
      <c r="X111" s="472"/>
      <c r="Y111" s="472"/>
    </row>
    <row r="112" ht="15.75" customHeight="1">
      <c r="A112" s="472">
        <f t="shared" si="11"/>
        <v>5</v>
      </c>
      <c r="B112" s="474" t="s">
        <v>228</v>
      </c>
      <c r="C112" s="474" t="s">
        <v>229</v>
      </c>
      <c r="D112" s="474" t="s">
        <v>55</v>
      </c>
      <c r="E112" s="475">
        <v>481788.0</v>
      </c>
      <c r="F112" s="534" t="s">
        <v>5</v>
      </c>
      <c r="G112" s="481">
        <v>76.0</v>
      </c>
      <c r="H112" s="478">
        <v>76.0</v>
      </c>
      <c r="I112" s="481">
        <v>72.0</v>
      </c>
      <c r="J112" s="474">
        <v>80.0</v>
      </c>
      <c r="K112" s="480">
        <v>304.0</v>
      </c>
      <c r="L112" s="480">
        <v>76.0</v>
      </c>
      <c r="M112" s="481">
        <v>76.0</v>
      </c>
      <c r="N112" s="478">
        <v>57.0</v>
      </c>
      <c r="O112" s="490">
        <v>78.0</v>
      </c>
      <c r="P112" s="506">
        <v>80.0</v>
      </c>
      <c r="Q112" s="505">
        <v>291.0</v>
      </c>
      <c r="R112" s="485">
        <v>20.0</v>
      </c>
      <c r="S112" s="491">
        <v>37.0</v>
      </c>
      <c r="T112" s="492">
        <v>652.0</v>
      </c>
      <c r="U112" s="505"/>
      <c r="V112" s="472"/>
      <c r="W112" s="472"/>
      <c r="X112" s="472"/>
      <c r="Y112" s="472"/>
    </row>
    <row r="113" ht="15.75" customHeight="1">
      <c r="A113" s="472">
        <f t="shared" si="11"/>
        <v>6</v>
      </c>
      <c r="B113" s="493" t="s">
        <v>230</v>
      </c>
      <c r="C113" s="493" t="s">
        <v>231</v>
      </c>
      <c r="D113" s="494" t="s">
        <v>60</v>
      </c>
      <c r="E113" s="511">
        <v>482122.0</v>
      </c>
      <c r="F113" s="534" t="s">
        <v>5</v>
      </c>
      <c r="G113" s="474">
        <v>68.0</v>
      </c>
      <c r="H113" s="474">
        <v>68.0</v>
      </c>
      <c r="I113" s="474">
        <v>72.0</v>
      </c>
      <c r="J113" s="474">
        <v>80.0</v>
      </c>
      <c r="K113" s="535">
        <v>288.0</v>
      </c>
      <c r="L113" s="535">
        <v>72.0</v>
      </c>
      <c r="M113" s="401">
        <v>76.0</v>
      </c>
      <c r="N113" s="401">
        <v>73.0</v>
      </c>
      <c r="O113" s="472">
        <v>75.0</v>
      </c>
      <c r="P113" s="506">
        <v>0.0</v>
      </c>
      <c r="Q113" s="492">
        <v>224.0</v>
      </c>
      <c r="R113" s="509">
        <v>40.0</v>
      </c>
      <c r="S113" s="491">
        <v>40.0</v>
      </c>
      <c r="T113" s="492">
        <v>592.0</v>
      </c>
      <c r="U113" s="505"/>
      <c r="V113" s="472"/>
      <c r="W113" s="472"/>
      <c r="X113" s="472"/>
      <c r="Y113" s="472"/>
    </row>
    <row r="114" ht="15.75" customHeight="1">
      <c r="A114" s="472">
        <f t="shared" si="11"/>
        <v>7</v>
      </c>
      <c r="B114" s="493" t="s">
        <v>232</v>
      </c>
      <c r="C114" s="493" t="s">
        <v>233</v>
      </c>
      <c r="D114" s="494" t="s">
        <v>29</v>
      </c>
      <c r="E114" s="511">
        <v>482153.0</v>
      </c>
      <c r="F114" s="534" t="s">
        <v>5</v>
      </c>
      <c r="G114" s="474">
        <v>68.0</v>
      </c>
      <c r="H114" s="474">
        <v>68.0</v>
      </c>
      <c r="I114" s="474">
        <v>75.0</v>
      </c>
      <c r="J114" s="474">
        <v>80.0</v>
      </c>
      <c r="K114" s="480">
        <v>291.0</v>
      </c>
      <c r="L114" s="480">
        <v>72.75</v>
      </c>
      <c r="M114" s="401">
        <v>76.0</v>
      </c>
      <c r="N114" s="401">
        <v>68.0</v>
      </c>
      <c r="O114" s="472">
        <v>75.0</v>
      </c>
      <c r="P114" s="506">
        <v>80.0</v>
      </c>
      <c r="Q114" s="492">
        <v>299.0</v>
      </c>
      <c r="R114" s="509">
        <v>40.0</v>
      </c>
      <c r="S114" s="491">
        <v>40.0</v>
      </c>
      <c r="T114" s="492">
        <v>670.0</v>
      </c>
      <c r="U114" s="505"/>
      <c r="V114" s="472"/>
      <c r="W114" s="472"/>
      <c r="X114" s="472"/>
      <c r="Y114" s="472"/>
    </row>
    <row r="115" ht="15.75" customHeight="1">
      <c r="A115" s="472">
        <f t="shared" si="11"/>
        <v>8</v>
      </c>
      <c r="B115" s="474" t="s">
        <v>234</v>
      </c>
      <c r="C115" s="474" t="s">
        <v>235</v>
      </c>
      <c r="D115" s="474" t="s">
        <v>23</v>
      </c>
      <c r="E115" s="475">
        <v>483277.0</v>
      </c>
      <c r="F115" s="534" t="s">
        <v>5</v>
      </c>
      <c r="G115" s="481">
        <v>80.0</v>
      </c>
      <c r="H115" s="478">
        <v>80.0</v>
      </c>
      <c r="I115" s="481">
        <v>80.0</v>
      </c>
      <c r="J115" s="536">
        <v>80.0</v>
      </c>
      <c r="K115" s="537">
        <v>320.0</v>
      </c>
      <c r="L115" s="480">
        <v>80.0</v>
      </c>
      <c r="M115" s="538">
        <v>76.0</v>
      </c>
      <c r="N115" s="478">
        <v>79.0</v>
      </c>
      <c r="O115" s="490">
        <v>78.0</v>
      </c>
      <c r="P115" s="506">
        <v>70.0</v>
      </c>
      <c r="Q115" s="505">
        <v>303.0</v>
      </c>
      <c r="R115" s="485">
        <v>40.0</v>
      </c>
      <c r="S115" s="491">
        <v>41.0</v>
      </c>
      <c r="T115" s="492">
        <v>704.0</v>
      </c>
      <c r="U115" s="505"/>
      <c r="V115" s="472"/>
      <c r="W115" s="472"/>
      <c r="X115" s="472"/>
      <c r="Y115" s="472"/>
    </row>
    <row r="116" ht="15.75" customHeight="1">
      <c r="A116" s="472">
        <f t="shared" si="11"/>
        <v>9</v>
      </c>
      <c r="B116" s="474" t="s">
        <v>236</v>
      </c>
      <c r="C116" s="474" t="s">
        <v>237</v>
      </c>
      <c r="D116" s="474" t="s">
        <v>32</v>
      </c>
      <c r="E116" s="475">
        <v>519377.0</v>
      </c>
      <c r="F116" s="534" t="s">
        <v>5</v>
      </c>
      <c r="G116" s="481">
        <v>68.0</v>
      </c>
      <c r="H116" s="478">
        <v>68.0</v>
      </c>
      <c r="I116" s="481">
        <v>68.0</v>
      </c>
      <c r="J116" s="474">
        <v>80.0</v>
      </c>
      <c r="K116" s="480">
        <v>284.0</v>
      </c>
      <c r="L116" s="480">
        <v>71.0</v>
      </c>
      <c r="M116" s="481">
        <v>76.0</v>
      </c>
      <c r="N116" s="478">
        <v>57.0</v>
      </c>
      <c r="O116" s="490">
        <v>67.0</v>
      </c>
      <c r="P116" s="506">
        <v>80.0</v>
      </c>
      <c r="Q116" s="505">
        <v>280.0</v>
      </c>
      <c r="R116" s="485">
        <v>40.0</v>
      </c>
      <c r="S116" s="491">
        <v>42.0</v>
      </c>
      <c r="T116" s="492">
        <v>646.0</v>
      </c>
      <c r="U116" s="505"/>
      <c r="V116" s="472"/>
      <c r="W116" s="472"/>
      <c r="X116" s="472"/>
      <c r="Y116" s="472"/>
    </row>
    <row r="117" ht="15.75" customHeight="1">
      <c r="A117" s="472">
        <f t="shared" si="11"/>
        <v>10</v>
      </c>
      <c r="B117" s="474" t="s">
        <v>238</v>
      </c>
      <c r="C117" s="474" t="s">
        <v>239</v>
      </c>
      <c r="D117" s="474" t="s">
        <v>117</v>
      </c>
      <c r="E117" s="475">
        <v>518312.0</v>
      </c>
      <c r="F117" s="534" t="s">
        <v>5</v>
      </c>
      <c r="G117" s="481">
        <v>55.0</v>
      </c>
      <c r="H117" s="478">
        <v>55.0</v>
      </c>
      <c r="I117" s="481">
        <v>75.0</v>
      </c>
      <c r="J117" s="474">
        <v>80.0</v>
      </c>
      <c r="K117" s="480">
        <v>265.0</v>
      </c>
      <c r="L117" s="480">
        <v>66.25</v>
      </c>
      <c r="M117" s="481">
        <v>76.0</v>
      </c>
      <c r="N117" s="478">
        <v>0.0</v>
      </c>
      <c r="O117" s="490">
        <v>58.0</v>
      </c>
      <c r="P117" s="506">
        <v>80.0</v>
      </c>
      <c r="Q117" s="505">
        <v>214.0</v>
      </c>
      <c r="R117" s="485">
        <v>40.0</v>
      </c>
      <c r="S117" s="491">
        <v>35.0</v>
      </c>
      <c r="T117" s="492">
        <v>554.0</v>
      </c>
      <c r="U117" s="523"/>
      <c r="V117" s="493"/>
      <c r="W117" s="493"/>
      <c r="X117" s="493"/>
      <c r="Y117" s="493"/>
    </row>
    <row r="118" ht="15.75" customHeight="1">
      <c r="A118" s="472">
        <f t="shared" si="11"/>
        <v>11</v>
      </c>
      <c r="B118" s="474" t="s">
        <v>99</v>
      </c>
      <c r="C118" s="474" t="s">
        <v>240</v>
      </c>
      <c r="D118" s="474" t="s">
        <v>47</v>
      </c>
      <c r="E118" s="475">
        <v>519742.0</v>
      </c>
      <c r="F118" s="534" t="s">
        <v>5</v>
      </c>
      <c r="G118" s="481">
        <v>70.0</v>
      </c>
      <c r="H118" s="478">
        <v>70.0</v>
      </c>
      <c r="I118" s="481">
        <v>70.0</v>
      </c>
      <c r="J118" s="474">
        <v>80.0</v>
      </c>
      <c r="K118" s="480">
        <v>290.0</v>
      </c>
      <c r="L118" s="480">
        <v>72.5</v>
      </c>
      <c r="M118" s="481">
        <v>76.0</v>
      </c>
      <c r="N118" s="478">
        <v>66.0</v>
      </c>
      <c r="O118" s="490">
        <v>68.0</v>
      </c>
      <c r="P118" s="506">
        <v>80.0</v>
      </c>
      <c r="Q118" s="505">
        <v>290.0</v>
      </c>
      <c r="R118" s="485">
        <v>40.0</v>
      </c>
      <c r="S118" s="491">
        <v>44.0</v>
      </c>
      <c r="T118" s="492">
        <v>664.0</v>
      </c>
      <c r="U118" s="505"/>
      <c r="V118" s="472"/>
      <c r="W118" s="472"/>
      <c r="X118" s="472"/>
      <c r="Y118" s="472"/>
    </row>
    <row r="119" ht="15.75" customHeight="1">
      <c r="A119" s="472">
        <f t="shared" si="11"/>
        <v>12</v>
      </c>
      <c r="B119" s="474" t="s">
        <v>241</v>
      </c>
      <c r="C119" s="474" t="s">
        <v>242</v>
      </c>
      <c r="D119" s="474" t="s">
        <v>26</v>
      </c>
      <c r="E119" s="475">
        <v>519773.0</v>
      </c>
      <c r="F119" s="534" t="s">
        <v>5</v>
      </c>
      <c r="G119" s="481">
        <v>56.0</v>
      </c>
      <c r="H119" s="478">
        <v>56.0</v>
      </c>
      <c r="I119" s="481">
        <v>71.0</v>
      </c>
      <c r="J119" s="474">
        <v>80.0</v>
      </c>
      <c r="K119" s="480">
        <v>263.0</v>
      </c>
      <c r="L119" s="480">
        <v>65.75</v>
      </c>
      <c r="M119" s="481">
        <v>76.0</v>
      </c>
      <c r="N119" s="478">
        <v>0.0</v>
      </c>
      <c r="O119" s="490">
        <v>69.0</v>
      </c>
      <c r="P119" s="506">
        <v>80.0</v>
      </c>
      <c r="Q119" s="505">
        <v>225.0</v>
      </c>
      <c r="R119" s="485">
        <v>40.0</v>
      </c>
      <c r="S119" s="491">
        <v>38.0</v>
      </c>
      <c r="T119" s="492">
        <v>566.0</v>
      </c>
      <c r="U119" s="505"/>
      <c r="V119" s="472"/>
      <c r="W119" s="472"/>
      <c r="X119" s="472"/>
      <c r="Y119" s="472"/>
    </row>
    <row r="120" ht="15.75" customHeight="1">
      <c r="A120" s="472">
        <f t="shared" si="11"/>
        <v>13</v>
      </c>
      <c r="B120" s="474" t="s">
        <v>243</v>
      </c>
      <c r="C120" s="474" t="s">
        <v>244</v>
      </c>
      <c r="D120" s="474" t="s">
        <v>44</v>
      </c>
      <c r="E120" s="475">
        <v>519408.0</v>
      </c>
      <c r="F120" s="534" t="s">
        <v>5</v>
      </c>
      <c r="G120" s="481">
        <v>68.0</v>
      </c>
      <c r="H120" s="478">
        <v>68.0</v>
      </c>
      <c r="I120" s="481">
        <v>67.0</v>
      </c>
      <c r="J120" s="474">
        <v>80.0</v>
      </c>
      <c r="K120" s="480">
        <v>283.0</v>
      </c>
      <c r="L120" s="480">
        <v>70.75</v>
      </c>
      <c r="M120" s="481">
        <v>76.0</v>
      </c>
      <c r="N120" s="478">
        <v>72.0</v>
      </c>
      <c r="O120" s="490">
        <v>67.0</v>
      </c>
      <c r="P120" s="506">
        <v>80.0</v>
      </c>
      <c r="Q120" s="505">
        <v>295.0</v>
      </c>
      <c r="R120" s="485">
        <v>40.0</v>
      </c>
      <c r="S120" s="491">
        <v>39.0</v>
      </c>
      <c r="T120" s="492">
        <v>657.0</v>
      </c>
      <c r="U120" s="505"/>
      <c r="V120" s="472"/>
      <c r="W120" s="472"/>
      <c r="X120" s="472"/>
      <c r="Y120" s="472"/>
    </row>
    <row r="121" ht="15.75" customHeight="1">
      <c r="A121" s="472">
        <f t="shared" si="11"/>
        <v>14</v>
      </c>
      <c r="B121" s="474" t="s">
        <v>133</v>
      </c>
      <c r="C121" s="474" t="s">
        <v>245</v>
      </c>
      <c r="D121" s="474" t="s">
        <v>38</v>
      </c>
      <c r="E121" s="475">
        <v>520167.0</v>
      </c>
      <c r="F121" s="534" t="s">
        <v>5</v>
      </c>
      <c r="G121" s="481">
        <v>59.0</v>
      </c>
      <c r="H121" s="478">
        <v>59.0</v>
      </c>
      <c r="I121" s="481">
        <v>68.0</v>
      </c>
      <c r="J121" s="474">
        <v>80.0</v>
      </c>
      <c r="K121" s="480">
        <v>266.0</v>
      </c>
      <c r="L121" s="480">
        <v>66.5</v>
      </c>
      <c r="M121" s="481">
        <v>0.0</v>
      </c>
      <c r="N121" s="478">
        <v>33.0</v>
      </c>
      <c r="O121" s="490">
        <v>48.0</v>
      </c>
      <c r="P121" s="506">
        <v>0.0</v>
      </c>
      <c r="Q121" s="505">
        <v>81.0</v>
      </c>
      <c r="R121" s="485">
        <v>40.0</v>
      </c>
      <c r="S121" s="491">
        <v>39.0</v>
      </c>
      <c r="T121" s="492">
        <v>426.0</v>
      </c>
      <c r="U121" s="505"/>
      <c r="V121" s="472"/>
      <c r="W121" s="472"/>
      <c r="X121" s="472"/>
      <c r="Y121" s="472"/>
    </row>
    <row r="122" ht="15.75" customHeight="1">
      <c r="A122" s="472">
        <f t="shared" si="11"/>
        <v>15</v>
      </c>
      <c r="B122" s="474" t="s">
        <v>246</v>
      </c>
      <c r="C122" s="474" t="s">
        <v>247</v>
      </c>
      <c r="D122" s="474" t="s">
        <v>41</v>
      </c>
      <c r="E122" s="475">
        <v>520473.0</v>
      </c>
      <c r="F122" s="534" t="s">
        <v>5</v>
      </c>
      <c r="G122" s="481">
        <v>75.0</v>
      </c>
      <c r="H122" s="478">
        <v>75.0</v>
      </c>
      <c r="I122" s="481">
        <v>67.0</v>
      </c>
      <c r="J122" s="474">
        <v>80.0</v>
      </c>
      <c r="K122" s="480">
        <v>297.0</v>
      </c>
      <c r="L122" s="480">
        <v>74.25</v>
      </c>
      <c r="M122" s="481">
        <v>68.0</v>
      </c>
      <c r="N122" s="478">
        <v>72.0</v>
      </c>
      <c r="O122" s="490">
        <v>74.0</v>
      </c>
      <c r="P122" s="506">
        <v>80.0</v>
      </c>
      <c r="Q122" s="505">
        <v>294.0</v>
      </c>
      <c r="R122" s="485">
        <v>40.0</v>
      </c>
      <c r="S122" s="491">
        <v>41.0</v>
      </c>
      <c r="T122" s="492">
        <v>672.0</v>
      </c>
      <c r="U122" s="505"/>
      <c r="V122" s="472"/>
      <c r="W122" s="472"/>
      <c r="X122" s="472"/>
      <c r="Y122" s="472"/>
    </row>
    <row r="123" ht="15.75" customHeight="1">
      <c r="A123" s="472">
        <f t="shared" si="11"/>
        <v>16</v>
      </c>
      <c r="B123" s="474" t="s">
        <v>248</v>
      </c>
      <c r="C123" s="474" t="s">
        <v>249</v>
      </c>
      <c r="D123" s="474" t="s">
        <v>98</v>
      </c>
      <c r="E123" s="475">
        <v>520504.0</v>
      </c>
      <c r="F123" s="534" t="s">
        <v>5</v>
      </c>
      <c r="G123" s="481">
        <v>55.0</v>
      </c>
      <c r="H123" s="478">
        <v>55.0</v>
      </c>
      <c r="I123" s="481">
        <v>68.0</v>
      </c>
      <c r="J123" s="474">
        <v>80.0</v>
      </c>
      <c r="K123" s="480">
        <v>258.0</v>
      </c>
      <c r="L123" s="480">
        <v>64.5</v>
      </c>
      <c r="M123" s="481">
        <v>74.0</v>
      </c>
      <c r="N123" s="478">
        <v>63.0</v>
      </c>
      <c r="O123" s="490">
        <v>67.0</v>
      </c>
      <c r="P123" s="506">
        <v>80.0</v>
      </c>
      <c r="Q123" s="505">
        <v>284.0</v>
      </c>
      <c r="R123" s="485">
        <v>40.0</v>
      </c>
      <c r="S123" s="491">
        <v>42.0</v>
      </c>
      <c r="T123" s="492">
        <v>624.0</v>
      </c>
      <c r="U123" s="505"/>
      <c r="V123" s="472"/>
      <c r="W123" s="472"/>
      <c r="X123" s="472"/>
      <c r="Y123" s="472"/>
    </row>
    <row r="124" ht="15.75" customHeight="1">
      <c r="A124" s="472"/>
      <c r="B124" s="474"/>
      <c r="C124" s="474"/>
      <c r="D124" s="474"/>
      <c r="E124" s="475"/>
      <c r="F124" s="539"/>
      <c r="G124" s="481"/>
      <c r="H124" s="514"/>
      <c r="I124" s="481"/>
      <c r="J124" s="474"/>
      <c r="K124" s="480"/>
      <c r="L124" s="498">
        <f>average(L108:L123)</f>
        <v>70.34375</v>
      </c>
      <c r="M124" s="498"/>
      <c r="N124" s="498"/>
      <c r="O124" s="498"/>
      <c r="P124" s="498"/>
      <c r="Q124" s="498">
        <f>average(M108:P123)</f>
        <v>67.234375</v>
      </c>
      <c r="R124" s="498">
        <f t="shared" ref="R124:S124" si="12">average(R108:R123)</f>
        <v>38.75</v>
      </c>
      <c r="S124" s="498">
        <f t="shared" si="12"/>
        <v>40.4375</v>
      </c>
      <c r="T124" s="502">
        <f>SUM(T108:T123)</f>
        <v>10072</v>
      </c>
      <c r="U124" s="504">
        <f>sum(L124,Q124,R124,S124)</f>
        <v>216.765625</v>
      </c>
      <c r="V124" s="472"/>
      <c r="W124" s="472"/>
      <c r="X124" s="472"/>
      <c r="Y124" s="472"/>
    </row>
    <row r="125" ht="15.75" customHeight="1">
      <c r="A125" s="472"/>
      <c r="B125" s="474"/>
      <c r="C125" s="474"/>
      <c r="D125" s="474"/>
      <c r="E125" s="475"/>
      <c r="F125" s="539"/>
      <c r="G125" s="481"/>
      <c r="H125" s="514"/>
      <c r="I125" s="481"/>
      <c r="J125" s="474"/>
      <c r="K125" s="480"/>
      <c r="L125" s="480"/>
      <c r="M125" s="481"/>
      <c r="N125" s="514"/>
      <c r="O125" s="490"/>
      <c r="P125" s="506"/>
      <c r="Q125" s="505"/>
      <c r="R125" s="516"/>
      <c r="S125" s="491"/>
      <c r="T125" s="472"/>
      <c r="U125" s="401"/>
      <c r="V125" s="472"/>
      <c r="W125" s="472"/>
      <c r="X125" s="472"/>
      <c r="Y125" s="472"/>
    </row>
    <row r="126" ht="15.75" customHeight="1">
      <c r="A126" s="472"/>
      <c r="B126" s="474"/>
      <c r="C126" s="474"/>
      <c r="D126" s="474"/>
      <c r="E126" s="475"/>
      <c r="F126" s="539"/>
      <c r="G126" s="481"/>
      <c r="H126" s="514"/>
      <c r="I126" s="481"/>
      <c r="J126" s="474"/>
      <c r="K126" s="480"/>
      <c r="L126" s="480"/>
      <c r="M126" s="481"/>
      <c r="N126" s="514"/>
      <c r="O126" s="490"/>
      <c r="P126" s="506"/>
      <c r="Q126" s="505"/>
      <c r="R126" s="516"/>
      <c r="S126" s="491"/>
      <c r="T126" s="492"/>
      <c r="U126" s="401"/>
      <c r="V126" s="472"/>
      <c r="W126" s="472"/>
      <c r="X126" s="472"/>
      <c r="Y126" s="472"/>
    </row>
    <row r="127" ht="15.75" customHeight="1">
      <c r="A127" s="472">
        <f t="shared" ref="A127:A144" si="13">A126+1</f>
        <v>1</v>
      </c>
      <c r="B127" s="474" t="s">
        <v>250</v>
      </c>
      <c r="C127" s="474" t="s">
        <v>251</v>
      </c>
      <c r="D127" s="474" t="s">
        <v>26</v>
      </c>
      <c r="E127" s="475">
        <v>483249.0</v>
      </c>
      <c r="F127" s="540" t="s">
        <v>6</v>
      </c>
      <c r="G127" s="481">
        <v>76.0</v>
      </c>
      <c r="H127" s="478">
        <v>76.0</v>
      </c>
      <c r="I127" s="481">
        <v>68.0</v>
      </c>
      <c r="J127" s="474">
        <v>80.0</v>
      </c>
      <c r="K127" s="480">
        <v>300.0</v>
      </c>
      <c r="L127" s="480">
        <v>75.0</v>
      </c>
      <c r="M127" s="481">
        <v>75.0</v>
      </c>
      <c r="N127" s="478">
        <v>79.0</v>
      </c>
      <c r="O127" s="490">
        <v>73.0</v>
      </c>
      <c r="P127" s="506">
        <v>80.0</v>
      </c>
      <c r="Q127" s="505">
        <v>307.0</v>
      </c>
      <c r="R127" s="485">
        <v>10.0</v>
      </c>
      <c r="S127" s="491">
        <v>42.0</v>
      </c>
      <c r="T127" s="492">
        <v>659.0</v>
      </c>
      <c r="U127" s="505"/>
      <c r="V127" s="472"/>
      <c r="W127" s="472"/>
      <c r="X127" s="472"/>
      <c r="Y127" s="472"/>
    </row>
    <row r="128" ht="15.75" customHeight="1">
      <c r="A128" s="472">
        <f t="shared" si="13"/>
        <v>2</v>
      </c>
      <c r="B128" s="474" t="s">
        <v>252</v>
      </c>
      <c r="C128" s="474" t="s">
        <v>253</v>
      </c>
      <c r="D128" s="474" t="s">
        <v>47</v>
      </c>
      <c r="E128" s="475">
        <v>484679.0</v>
      </c>
      <c r="F128" s="540" t="s">
        <v>6</v>
      </c>
      <c r="G128" s="481">
        <v>75.0</v>
      </c>
      <c r="H128" s="478">
        <v>75.0</v>
      </c>
      <c r="I128" s="481">
        <v>68.0</v>
      </c>
      <c r="J128" s="474">
        <v>72.0</v>
      </c>
      <c r="K128" s="480">
        <v>290.0</v>
      </c>
      <c r="L128" s="480">
        <v>72.5</v>
      </c>
      <c r="M128" s="481">
        <v>70.0</v>
      </c>
      <c r="N128" s="478">
        <v>73.0</v>
      </c>
      <c r="O128" s="490">
        <v>77.0</v>
      </c>
      <c r="P128" s="506">
        <v>80.0</v>
      </c>
      <c r="Q128" s="505">
        <v>300.0</v>
      </c>
      <c r="R128" s="485">
        <v>30.0</v>
      </c>
      <c r="S128" s="491">
        <v>17.0</v>
      </c>
      <c r="T128" s="492">
        <v>637.0</v>
      </c>
      <c r="U128" s="505"/>
      <c r="V128" s="472"/>
      <c r="W128" s="472"/>
      <c r="X128" s="472"/>
      <c r="Y128" s="472"/>
    </row>
    <row r="129" ht="15.75" customHeight="1">
      <c r="A129" s="472">
        <f t="shared" si="13"/>
        <v>3</v>
      </c>
      <c r="B129" s="474" t="s">
        <v>254</v>
      </c>
      <c r="C129" s="474" t="s">
        <v>255</v>
      </c>
      <c r="D129" s="474" t="s">
        <v>93</v>
      </c>
      <c r="E129" s="475">
        <v>483949.0</v>
      </c>
      <c r="F129" s="540" t="s">
        <v>6</v>
      </c>
      <c r="G129" s="481">
        <v>76.0</v>
      </c>
      <c r="H129" s="478">
        <v>76.0</v>
      </c>
      <c r="I129" s="481">
        <v>68.0</v>
      </c>
      <c r="J129" s="474">
        <v>72.0</v>
      </c>
      <c r="K129" s="480">
        <v>292.0</v>
      </c>
      <c r="L129" s="480">
        <v>73.0</v>
      </c>
      <c r="M129" s="481">
        <v>78.0</v>
      </c>
      <c r="N129" s="478">
        <v>78.0</v>
      </c>
      <c r="O129" s="490">
        <v>80.0</v>
      </c>
      <c r="P129" s="506">
        <v>80.0</v>
      </c>
      <c r="Q129" s="505">
        <v>316.0</v>
      </c>
      <c r="R129" s="485">
        <v>30.0</v>
      </c>
      <c r="S129" s="491">
        <v>44.0</v>
      </c>
      <c r="T129" s="492">
        <v>682.0</v>
      </c>
      <c r="U129" s="505"/>
      <c r="V129" s="472"/>
      <c r="W129" s="472"/>
      <c r="X129" s="472"/>
      <c r="Y129" s="472"/>
    </row>
    <row r="130" ht="15.75" customHeight="1">
      <c r="A130" s="472">
        <f t="shared" si="13"/>
        <v>4</v>
      </c>
      <c r="B130" s="474" t="s">
        <v>256</v>
      </c>
      <c r="C130" s="474" t="s">
        <v>257</v>
      </c>
      <c r="D130" s="474" t="s">
        <v>117</v>
      </c>
      <c r="E130" s="475">
        <v>485806.0</v>
      </c>
      <c r="F130" s="540" t="s">
        <v>6</v>
      </c>
      <c r="G130" s="481">
        <v>59.0</v>
      </c>
      <c r="H130" s="478">
        <v>59.0</v>
      </c>
      <c r="I130" s="481">
        <v>67.0</v>
      </c>
      <c r="J130" s="474">
        <v>80.0</v>
      </c>
      <c r="K130" s="480">
        <v>265.0</v>
      </c>
      <c r="L130" s="480">
        <v>66.25</v>
      </c>
      <c r="M130" s="481">
        <v>0.0</v>
      </c>
      <c r="N130" s="478">
        <v>0.0</v>
      </c>
      <c r="O130" s="490">
        <v>0.0</v>
      </c>
      <c r="P130" s="506">
        <v>70.0</v>
      </c>
      <c r="Q130" s="505">
        <v>70.0</v>
      </c>
      <c r="R130" s="485">
        <v>40.0</v>
      </c>
      <c r="S130" s="491">
        <v>38.0</v>
      </c>
      <c r="T130" s="492">
        <v>413.0</v>
      </c>
      <c r="U130" s="505"/>
      <c r="V130" s="472"/>
      <c r="W130" s="472"/>
      <c r="X130" s="472"/>
      <c r="Y130" s="472"/>
    </row>
    <row r="131" ht="15.75" customHeight="1">
      <c r="A131" s="472">
        <f t="shared" si="13"/>
        <v>5</v>
      </c>
      <c r="B131" s="474" t="s">
        <v>258</v>
      </c>
      <c r="C131" s="474" t="s">
        <v>259</v>
      </c>
      <c r="D131" s="474" t="s">
        <v>55</v>
      </c>
      <c r="E131" s="475">
        <v>483980.0</v>
      </c>
      <c r="F131" s="540" t="s">
        <v>6</v>
      </c>
      <c r="G131" s="481">
        <v>76.0</v>
      </c>
      <c r="H131" s="478">
        <v>76.0</v>
      </c>
      <c r="I131" s="481">
        <v>67.0</v>
      </c>
      <c r="J131" s="474">
        <v>80.0</v>
      </c>
      <c r="K131" s="480">
        <v>299.0</v>
      </c>
      <c r="L131" s="480">
        <v>74.75</v>
      </c>
      <c r="M131" s="481">
        <v>76.0</v>
      </c>
      <c r="N131" s="478">
        <v>77.0</v>
      </c>
      <c r="O131" s="490">
        <v>80.0</v>
      </c>
      <c r="P131" s="506">
        <v>80.0</v>
      </c>
      <c r="Q131" s="505">
        <v>313.0</v>
      </c>
      <c r="R131" s="485">
        <v>40.0</v>
      </c>
      <c r="S131" s="491">
        <v>43.0</v>
      </c>
      <c r="T131" s="492">
        <v>695.0</v>
      </c>
      <c r="U131" s="505"/>
      <c r="V131" s="472"/>
      <c r="W131" s="472"/>
      <c r="X131" s="472"/>
      <c r="Y131" s="472"/>
    </row>
    <row r="132" ht="15.75" customHeight="1">
      <c r="A132" s="472">
        <f t="shared" si="13"/>
        <v>6</v>
      </c>
      <c r="B132" s="493" t="s">
        <v>260</v>
      </c>
      <c r="C132" s="493" t="s">
        <v>189</v>
      </c>
      <c r="D132" s="494" t="s">
        <v>146</v>
      </c>
      <c r="E132" s="511">
        <v>483308.0</v>
      </c>
      <c r="F132" s="540" t="s">
        <v>6</v>
      </c>
      <c r="G132" s="401">
        <v>75.0</v>
      </c>
      <c r="H132" s="401">
        <v>75.0</v>
      </c>
      <c r="I132" s="401">
        <v>80.0</v>
      </c>
      <c r="J132" s="401">
        <v>72.0</v>
      </c>
      <c r="K132" s="541">
        <v>302.0</v>
      </c>
      <c r="L132" s="541">
        <v>75.5</v>
      </c>
      <c r="M132" s="401">
        <v>0.0</v>
      </c>
      <c r="N132" s="401">
        <v>74.0</v>
      </c>
      <c r="O132" s="472">
        <v>77.0</v>
      </c>
      <c r="P132" s="506">
        <v>80.0</v>
      </c>
      <c r="Q132" s="492">
        <v>231.0</v>
      </c>
      <c r="R132" s="509">
        <v>10.0</v>
      </c>
      <c r="S132" s="491">
        <v>38.0</v>
      </c>
      <c r="T132" s="492">
        <v>581.0</v>
      </c>
      <c r="U132" s="505"/>
      <c r="V132" s="472"/>
      <c r="W132" s="472"/>
      <c r="X132" s="472"/>
      <c r="Y132" s="472"/>
    </row>
    <row r="133" ht="15.75" customHeight="1">
      <c r="A133" s="472">
        <f t="shared" si="13"/>
        <v>7</v>
      </c>
      <c r="B133" s="493" t="s">
        <v>261</v>
      </c>
      <c r="C133" s="493" t="s">
        <v>262</v>
      </c>
      <c r="D133" s="494" t="s">
        <v>29</v>
      </c>
      <c r="E133" s="511">
        <v>483583.0</v>
      </c>
      <c r="F133" s="540" t="s">
        <v>6</v>
      </c>
      <c r="G133" s="401">
        <v>75.0</v>
      </c>
      <c r="H133" s="401">
        <v>75.0</v>
      </c>
      <c r="I133" s="401">
        <v>64.0</v>
      </c>
      <c r="J133" s="401">
        <v>72.0</v>
      </c>
      <c r="K133" s="505">
        <v>286.0</v>
      </c>
      <c r="L133" s="505">
        <v>71.5</v>
      </c>
      <c r="M133" s="401">
        <v>78.0</v>
      </c>
      <c r="N133" s="401">
        <v>64.0</v>
      </c>
      <c r="O133" s="472">
        <v>72.0</v>
      </c>
      <c r="P133" s="506">
        <v>80.0</v>
      </c>
      <c r="Q133" s="492">
        <v>294.0</v>
      </c>
      <c r="R133" s="509">
        <v>40.0</v>
      </c>
      <c r="S133" s="491">
        <v>35.0</v>
      </c>
      <c r="T133" s="492">
        <v>655.0</v>
      </c>
      <c r="U133" s="505"/>
      <c r="V133" s="472"/>
      <c r="W133" s="472"/>
      <c r="X133" s="472"/>
      <c r="Y133" s="472"/>
    </row>
    <row r="134" ht="15.75" customHeight="1">
      <c r="A134" s="472">
        <f t="shared" si="13"/>
        <v>8</v>
      </c>
      <c r="B134" s="474" t="s">
        <v>248</v>
      </c>
      <c r="C134" s="474" t="s">
        <v>263</v>
      </c>
      <c r="D134" s="474" t="s">
        <v>63</v>
      </c>
      <c r="E134" s="475">
        <v>484710.0</v>
      </c>
      <c r="F134" s="540" t="s">
        <v>6</v>
      </c>
      <c r="G134" s="481">
        <v>76.0</v>
      </c>
      <c r="H134" s="478">
        <v>76.0</v>
      </c>
      <c r="I134" s="481">
        <v>64.0</v>
      </c>
      <c r="J134" s="474">
        <v>80.0</v>
      </c>
      <c r="K134" s="480">
        <v>296.0</v>
      </c>
      <c r="L134" s="480">
        <v>74.0</v>
      </c>
      <c r="M134" s="481">
        <v>76.0</v>
      </c>
      <c r="N134" s="478">
        <v>76.0</v>
      </c>
      <c r="O134" s="490">
        <v>72.0</v>
      </c>
      <c r="P134" s="506">
        <v>80.0</v>
      </c>
      <c r="Q134" s="505">
        <v>304.0</v>
      </c>
      <c r="R134" s="485">
        <v>40.0</v>
      </c>
      <c r="S134" s="491">
        <v>36.0</v>
      </c>
      <c r="T134" s="492">
        <v>676.0</v>
      </c>
      <c r="U134" s="505"/>
      <c r="V134" s="472"/>
      <c r="W134" s="472"/>
      <c r="X134" s="472"/>
      <c r="Y134" s="472"/>
    </row>
    <row r="135" ht="15.75" customHeight="1">
      <c r="A135" s="472">
        <f t="shared" si="13"/>
        <v>9</v>
      </c>
      <c r="B135" s="474" t="s">
        <v>264</v>
      </c>
      <c r="C135" s="474" t="s">
        <v>265</v>
      </c>
      <c r="D135" s="474" t="s">
        <v>41</v>
      </c>
      <c r="E135" s="475">
        <v>566128.0</v>
      </c>
      <c r="F135" s="540" t="s">
        <v>6</v>
      </c>
      <c r="G135" s="481">
        <v>80.0</v>
      </c>
      <c r="H135" s="478">
        <v>80.0</v>
      </c>
      <c r="I135" s="481">
        <v>80.0</v>
      </c>
      <c r="J135" s="474">
        <v>72.0</v>
      </c>
      <c r="K135" s="480">
        <v>312.0</v>
      </c>
      <c r="L135" s="480">
        <v>78.0</v>
      </c>
      <c r="M135" s="481">
        <v>64.0</v>
      </c>
      <c r="N135" s="478">
        <v>76.0</v>
      </c>
      <c r="O135" s="490">
        <v>80.0</v>
      </c>
      <c r="P135" s="506">
        <v>80.0</v>
      </c>
      <c r="Q135" s="505">
        <v>300.0</v>
      </c>
      <c r="R135" s="485">
        <v>20.0</v>
      </c>
      <c r="S135" s="491">
        <v>43.0</v>
      </c>
      <c r="T135" s="492">
        <v>675.0</v>
      </c>
      <c r="U135" s="505"/>
      <c r="V135" s="472"/>
      <c r="W135" s="472"/>
      <c r="X135" s="472"/>
      <c r="Y135" s="472"/>
    </row>
    <row r="136" ht="15.75" customHeight="1">
      <c r="A136" s="472">
        <f t="shared" si="13"/>
        <v>10</v>
      </c>
      <c r="B136" s="474" t="s">
        <v>266</v>
      </c>
      <c r="C136" s="474" t="s">
        <v>262</v>
      </c>
      <c r="D136" s="474" t="s">
        <v>23</v>
      </c>
      <c r="E136" s="475">
        <v>566159.0</v>
      </c>
      <c r="F136" s="540" t="s">
        <v>6</v>
      </c>
      <c r="G136" s="481">
        <v>75.0</v>
      </c>
      <c r="H136" s="478">
        <v>75.0</v>
      </c>
      <c r="I136" s="481">
        <v>68.0</v>
      </c>
      <c r="J136" s="474">
        <v>80.0</v>
      </c>
      <c r="K136" s="480">
        <v>298.0</v>
      </c>
      <c r="L136" s="480">
        <v>74.5</v>
      </c>
      <c r="M136" s="481">
        <v>73.0</v>
      </c>
      <c r="N136" s="478">
        <v>72.0</v>
      </c>
      <c r="O136" s="490">
        <v>76.0</v>
      </c>
      <c r="P136" s="506">
        <v>80.0</v>
      </c>
      <c r="Q136" s="505">
        <v>301.0</v>
      </c>
      <c r="R136" s="485">
        <v>40.0</v>
      </c>
      <c r="S136" s="491">
        <v>41.0</v>
      </c>
      <c r="T136" s="492">
        <v>680.0</v>
      </c>
      <c r="U136" s="505"/>
      <c r="V136" s="472"/>
      <c r="W136" s="472"/>
      <c r="X136" s="472"/>
      <c r="Y136" s="472"/>
    </row>
    <row r="137" ht="15.75" customHeight="1">
      <c r="A137" s="472">
        <f t="shared" si="13"/>
        <v>11</v>
      </c>
      <c r="B137" s="474" t="s">
        <v>267</v>
      </c>
      <c r="C137" s="474" t="s">
        <v>268</v>
      </c>
      <c r="D137" s="474" t="s">
        <v>32</v>
      </c>
      <c r="E137" s="475">
        <v>566493.0</v>
      </c>
      <c r="F137" s="540" t="s">
        <v>6</v>
      </c>
      <c r="G137" s="481">
        <v>80.0</v>
      </c>
      <c r="H137" s="478">
        <v>80.0</v>
      </c>
      <c r="I137" s="481">
        <v>68.0</v>
      </c>
      <c r="J137" s="474">
        <v>80.0</v>
      </c>
      <c r="K137" s="480">
        <v>308.0</v>
      </c>
      <c r="L137" s="480">
        <v>77.0</v>
      </c>
      <c r="M137" s="481">
        <v>66.0</v>
      </c>
      <c r="N137" s="478">
        <v>74.0</v>
      </c>
      <c r="O137" s="490">
        <v>66.0</v>
      </c>
      <c r="P137" s="506">
        <v>80.0</v>
      </c>
      <c r="Q137" s="505">
        <v>286.0</v>
      </c>
      <c r="R137" s="485">
        <v>40.0</v>
      </c>
      <c r="S137" s="491">
        <v>27.0</v>
      </c>
      <c r="T137" s="492">
        <v>661.0</v>
      </c>
      <c r="U137" s="505"/>
      <c r="V137" s="472"/>
      <c r="W137" s="472"/>
      <c r="X137" s="472"/>
      <c r="Y137" s="472"/>
    </row>
    <row r="138" ht="15.75" customHeight="1">
      <c r="A138" s="472">
        <f t="shared" si="13"/>
        <v>12</v>
      </c>
      <c r="B138" s="474" t="s">
        <v>269</v>
      </c>
      <c r="C138" s="474" t="s">
        <v>133</v>
      </c>
      <c r="D138" s="474" t="s">
        <v>26</v>
      </c>
      <c r="E138" s="475">
        <v>566524.0</v>
      </c>
      <c r="F138" s="540" t="s">
        <v>6</v>
      </c>
      <c r="G138" s="481">
        <v>76.0</v>
      </c>
      <c r="H138" s="478">
        <v>76.0</v>
      </c>
      <c r="I138" s="481">
        <v>72.0</v>
      </c>
      <c r="J138" s="474">
        <v>80.0</v>
      </c>
      <c r="K138" s="480">
        <v>304.0</v>
      </c>
      <c r="L138" s="480">
        <v>76.0</v>
      </c>
      <c r="M138" s="481">
        <v>75.0</v>
      </c>
      <c r="N138" s="478">
        <v>75.0</v>
      </c>
      <c r="O138" s="490">
        <v>74.0</v>
      </c>
      <c r="P138" s="506">
        <v>80.0</v>
      </c>
      <c r="Q138" s="505">
        <v>304.0</v>
      </c>
      <c r="R138" s="485">
        <v>40.0</v>
      </c>
      <c r="S138" s="491">
        <v>41.0</v>
      </c>
      <c r="T138" s="492">
        <v>689.0</v>
      </c>
      <c r="U138" s="505"/>
      <c r="V138" s="472"/>
      <c r="W138" s="472"/>
      <c r="X138" s="472"/>
      <c r="Y138" s="472"/>
    </row>
    <row r="139" ht="15.75" customHeight="1">
      <c r="A139" s="472">
        <f t="shared" si="13"/>
        <v>13</v>
      </c>
      <c r="B139" s="474" t="s">
        <v>270</v>
      </c>
      <c r="C139" s="474" t="s">
        <v>271</v>
      </c>
      <c r="D139" s="474" t="s">
        <v>38</v>
      </c>
      <c r="E139" s="475">
        <v>566858.0</v>
      </c>
      <c r="F139" s="540" t="s">
        <v>6</v>
      </c>
      <c r="G139" s="481">
        <v>75.0</v>
      </c>
      <c r="H139" s="478">
        <v>75.0</v>
      </c>
      <c r="I139" s="481">
        <v>68.0</v>
      </c>
      <c r="J139" s="474">
        <v>80.0</v>
      </c>
      <c r="K139" s="480">
        <v>298.0</v>
      </c>
      <c r="L139" s="480">
        <v>74.5</v>
      </c>
      <c r="M139" s="481">
        <v>66.0</v>
      </c>
      <c r="N139" s="478">
        <v>72.0</v>
      </c>
      <c r="O139" s="490">
        <v>57.0</v>
      </c>
      <c r="P139" s="506">
        <v>70.0</v>
      </c>
      <c r="Q139" s="505">
        <v>265.0</v>
      </c>
      <c r="R139" s="485">
        <v>40.0</v>
      </c>
      <c r="S139" s="491">
        <v>41.0</v>
      </c>
      <c r="T139" s="492">
        <v>644.0</v>
      </c>
      <c r="U139" s="505"/>
      <c r="V139" s="472"/>
      <c r="W139" s="472"/>
      <c r="X139" s="472"/>
      <c r="Y139" s="472"/>
    </row>
    <row r="140" ht="15.75" customHeight="1">
      <c r="A140" s="472">
        <f t="shared" si="13"/>
        <v>14</v>
      </c>
      <c r="B140" s="474" t="s">
        <v>272</v>
      </c>
      <c r="C140" s="474" t="s">
        <v>62</v>
      </c>
      <c r="D140" s="474" t="s">
        <v>44</v>
      </c>
      <c r="E140" s="475">
        <v>566889.0</v>
      </c>
      <c r="F140" s="540" t="s">
        <v>6</v>
      </c>
      <c r="G140" s="481">
        <v>71.0</v>
      </c>
      <c r="H140" s="478">
        <v>71.0</v>
      </c>
      <c r="I140" s="481">
        <v>72.0</v>
      </c>
      <c r="J140" s="474">
        <v>72.0</v>
      </c>
      <c r="K140" s="480">
        <v>286.0</v>
      </c>
      <c r="L140" s="480">
        <v>71.5</v>
      </c>
      <c r="M140" s="481">
        <v>65.0</v>
      </c>
      <c r="N140" s="478">
        <v>63.0</v>
      </c>
      <c r="O140" s="490">
        <v>77.0</v>
      </c>
      <c r="P140" s="506">
        <v>80.0</v>
      </c>
      <c r="Q140" s="505">
        <v>285.0</v>
      </c>
      <c r="R140" s="485">
        <v>40.0</v>
      </c>
      <c r="S140" s="491">
        <v>43.0</v>
      </c>
      <c r="T140" s="492">
        <v>654.0</v>
      </c>
      <c r="U140" s="505"/>
      <c r="V140" s="472"/>
      <c r="W140" s="472"/>
      <c r="X140" s="472"/>
      <c r="Y140" s="472"/>
    </row>
    <row r="141" ht="15.75" customHeight="1">
      <c r="A141" s="472">
        <f t="shared" si="13"/>
        <v>15</v>
      </c>
      <c r="B141" s="474" t="s">
        <v>273</v>
      </c>
      <c r="C141" s="474" t="s">
        <v>274</v>
      </c>
      <c r="D141" s="474" t="s">
        <v>47</v>
      </c>
      <c r="E141" s="475">
        <v>567589.0</v>
      </c>
      <c r="F141" s="540" t="s">
        <v>6</v>
      </c>
      <c r="G141" s="481">
        <v>72.0</v>
      </c>
      <c r="H141" s="478">
        <v>72.0</v>
      </c>
      <c r="I141" s="481">
        <v>80.0</v>
      </c>
      <c r="J141" s="474">
        <v>80.0</v>
      </c>
      <c r="K141" s="480">
        <v>304.0</v>
      </c>
      <c r="L141" s="480">
        <v>76.0</v>
      </c>
      <c r="M141" s="481">
        <v>38.0</v>
      </c>
      <c r="N141" s="478">
        <v>65.0</v>
      </c>
      <c r="O141" s="490">
        <v>71.0</v>
      </c>
      <c r="P141" s="506">
        <v>80.0</v>
      </c>
      <c r="Q141" s="505">
        <v>254.0</v>
      </c>
      <c r="R141" s="485">
        <v>40.0</v>
      </c>
      <c r="S141" s="491">
        <v>28.0</v>
      </c>
      <c r="T141" s="492">
        <v>626.0</v>
      </c>
      <c r="U141" s="505"/>
      <c r="V141" s="472"/>
      <c r="W141" s="472"/>
      <c r="X141" s="472"/>
      <c r="Y141" s="472"/>
    </row>
    <row r="142" ht="15.75" customHeight="1">
      <c r="A142" s="472">
        <f t="shared" si="13"/>
        <v>16</v>
      </c>
      <c r="B142" s="474" t="s">
        <v>275</v>
      </c>
      <c r="C142" s="474" t="s">
        <v>276</v>
      </c>
      <c r="D142" s="474" t="s">
        <v>23</v>
      </c>
      <c r="E142" s="475">
        <v>567620.0</v>
      </c>
      <c r="F142" s="540" t="s">
        <v>6</v>
      </c>
      <c r="G142" s="481">
        <v>68.0</v>
      </c>
      <c r="H142" s="478">
        <v>68.0</v>
      </c>
      <c r="I142" s="481">
        <v>63.0</v>
      </c>
      <c r="J142" s="474">
        <v>72.0</v>
      </c>
      <c r="K142" s="480">
        <v>271.0</v>
      </c>
      <c r="L142" s="480">
        <v>67.75</v>
      </c>
      <c r="M142" s="481">
        <v>48.0</v>
      </c>
      <c r="N142" s="478">
        <v>70.0</v>
      </c>
      <c r="O142" s="490">
        <v>71.0</v>
      </c>
      <c r="P142" s="506">
        <v>80.0</v>
      </c>
      <c r="Q142" s="505">
        <v>269.0</v>
      </c>
      <c r="R142" s="485">
        <v>30.0</v>
      </c>
      <c r="S142" s="491">
        <v>36.0</v>
      </c>
      <c r="T142" s="492">
        <v>606.0</v>
      </c>
      <c r="U142" s="505"/>
      <c r="V142" s="472"/>
      <c r="W142" s="472"/>
      <c r="X142" s="472"/>
      <c r="Y142" s="472"/>
    </row>
    <row r="143" ht="15.75" customHeight="1">
      <c r="A143" s="472">
        <f t="shared" si="13"/>
        <v>17</v>
      </c>
      <c r="B143" s="474" t="s">
        <v>277</v>
      </c>
      <c r="C143" s="474" t="s">
        <v>278</v>
      </c>
      <c r="D143" s="474" t="s">
        <v>41</v>
      </c>
      <c r="E143" s="475">
        <v>567954.0</v>
      </c>
      <c r="F143" s="540" t="s">
        <v>6</v>
      </c>
      <c r="G143" s="481">
        <v>80.0</v>
      </c>
      <c r="H143" s="478">
        <v>80.0</v>
      </c>
      <c r="I143" s="481">
        <v>64.0</v>
      </c>
      <c r="J143" s="474">
        <v>80.0</v>
      </c>
      <c r="K143" s="480">
        <v>304.0</v>
      </c>
      <c r="L143" s="480">
        <v>76.0</v>
      </c>
      <c r="M143" s="481">
        <v>69.0</v>
      </c>
      <c r="N143" s="478">
        <v>71.0</v>
      </c>
      <c r="O143" s="490">
        <v>75.0</v>
      </c>
      <c r="P143" s="506">
        <v>80.0</v>
      </c>
      <c r="Q143" s="505">
        <v>295.0</v>
      </c>
      <c r="R143" s="485">
        <v>40.0</v>
      </c>
      <c r="S143" s="491">
        <v>45.0</v>
      </c>
      <c r="T143" s="492">
        <v>684.0</v>
      </c>
      <c r="U143" s="505"/>
      <c r="V143" s="472"/>
      <c r="W143" s="472"/>
      <c r="X143" s="472"/>
      <c r="Y143" s="472"/>
    </row>
    <row r="144" ht="15.75" customHeight="1">
      <c r="A144" s="472">
        <f t="shared" si="13"/>
        <v>18</v>
      </c>
      <c r="B144" s="474" t="s">
        <v>279</v>
      </c>
      <c r="C144" s="474" t="s">
        <v>280</v>
      </c>
      <c r="D144" s="474" t="s">
        <v>98</v>
      </c>
      <c r="E144" s="475">
        <v>567985.0</v>
      </c>
      <c r="F144" s="540" t="s">
        <v>6</v>
      </c>
      <c r="G144" s="481">
        <v>75.0</v>
      </c>
      <c r="H144" s="478">
        <v>75.0</v>
      </c>
      <c r="I144" s="481">
        <v>63.0</v>
      </c>
      <c r="J144" s="474">
        <v>72.0</v>
      </c>
      <c r="K144" s="480">
        <v>285.0</v>
      </c>
      <c r="L144" s="480">
        <v>71.25</v>
      </c>
      <c r="M144" s="481">
        <v>71.0</v>
      </c>
      <c r="N144" s="478">
        <v>66.0</v>
      </c>
      <c r="O144" s="490">
        <v>76.0</v>
      </c>
      <c r="P144" s="506">
        <v>80.0</v>
      </c>
      <c r="Q144" s="505">
        <v>293.0</v>
      </c>
      <c r="R144" s="485">
        <v>40.0</v>
      </c>
      <c r="S144" s="491">
        <v>40.0</v>
      </c>
      <c r="T144" s="492">
        <v>658.0</v>
      </c>
      <c r="U144" s="505"/>
      <c r="V144" s="472"/>
      <c r="W144" s="472"/>
      <c r="X144" s="472"/>
      <c r="Y144" s="472"/>
    </row>
    <row r="145" ht="15.75" customHeight="1">
      <c r="A145" s="472"/>
      <c r="B145" s="474"/>
      <c r="C145" s="474"/>
      <c r="D145" s="474"/>
      <c r="E145" s="475"/>
      <c r="F145" s="542"/>
      <c r="G145" s="481"/>
      <c r="H145" s="514"/>
      <c r="I145" s="481"/>
      <c r="J145" s="474"/>
      <c r="K145" s="480"/>
      <c r="L145" s="498">
        <f>average(L127:L144)</f>
        <v>73.61111111</v>
      </c>
      <c r="M145" s="498"/>
      <c r="N145" s="498"/>
      <c r="O145" s="498"/>
      <c r="P145" s="498"/>
      <c r="Q145" s="498">
        <f>average(M127:P144)</f>
        <v>69.26388889</v>
      </c>
      <c r="R145" s="498">
        <f t="shared" ref="R145:S145" si="14">average(R127:R144)</f>
        <v>33.88888889</v>
      </c>
      <c r="S145" s="498">
        <f t="shared" si="14"/>
        <v>37.66666667</v>
      </c>
      <c r="T145" s="502">
        <f>SUM(T127:T144)</f>
        <v>11575</v>
      </c>
      <c r="U145" s="504">
        <f>sum(L145,Q145,R145,S145)</f>
        <v>214.4305556</v>
      </c>
      <c r="V145" s="493"/>
      <c r="W145" s="493"/>
      <c r="X145" s="493"/>
      <c r="Y145" s="493"/>
    </row>
    <row r="146" ht="15.75" customHeight="1">
      <c r="A146" s="472"/>
      <c r="B146" s="474"/>
      <c r="C146" s="474"/>
      <c r="D146" s="474"/>
      <c r="E146" s="475"/>
      <c r="F146" s="542"/>
      <c r="G146" s="481"/>
      <c r="H146" s="514"/>
      <c r="I146" s="481"/>
      <c r="J146" s="474"/>
      <c r="K146" s="480"/>
      <c r="L146" s="480"/>
      <c r="M146" s="481"/>
      <c r="N146" s="514"/>
      <c r="O146" s="490"/>
      <c r="P146" s="506"/>
      <c r="Q146" s="505"/>
      <c r="R146" s="516"/>
      <c r="S146" s="491"/>
      <c r="T146" s="472"/>
      <c r="U146" s="401"/>
      <c r="V146" s="472"/>
      <c r="W146" s="472"/>
      <c r="X146" s="472"/>
      <c r="Y146" s="472"/>
    </row>
    <row r="147" ht="15.75" customHeight="1">
      <c r="A147" s="472"/>
      <c r="B147" s="474"/>
      <c r="C147" s="474"/>
      <c r="D147" s="474"/>
      <c r="E147" s="475"/>
      <c r="F147" s="543" t="s">
        <v>7</v>
      </c>
      <c r="G147" s="481"/>
      <c r="H147" s="514"/>
      <c r="I147" s="481"/>
      <c r="J147" s="474"/>
      <c r="K147" s="480"/>
      <c r="L147" s="480"/>
      <c r="M147" s="481"/>
      <c r="N147" s="514"/>
      <c r="O147" s="490"/>
      <c r="P147" s="506"/>
      <c r="Q147" s="505"/>
      <c r="R147" s="516"/>
      <c r="S147" s="491"/>
      <c r="T147" s="492"/>
      <c r="U147" s="401"/>
      <c r="V147" s="472"/>
      <c r="W147" s="472"/>
      <c r="X147" s="472"/>
      <c r="Y147" s="472"/>
    </row>
    <row r="148" ht="15.75" customHeight="1">
      <c r="A148" s="472">
        <f>A146+1</f>
        <v>1</v>
      </c>
      <c r="B148" s="474" t="s">
        <v>281</v>
      </c>
      <c r="C148" s="474" t="s">
        <v>282</v>
      </c>
      <c r="D148" s="474" t="s">
        <v>60</v>
      </c>
      <c r="E148" s="475">
        <v>485410.0</v>
      </c>
      <c r="F148" s="543" t="s">
        <v>7</v>
      </c>
      <c r="G148" s="481">
        <v>72.0</v>
      </c>
      <c r="H148" s="478">
        <v>72.0</v>
      </c>
      <c r="I148" s="481">
        <v>75.0</v>
      </c>
      <c r="J148" s="474">
        <v>72.0</v>
      </c>
      <c r="K148" s="480">
        <v>291.0</v>
      </c>
      <c r="L148" s="480">
        <v>72.75</v>
      </c>
      <c r="M148" s="481">
        <v>62.0</v>
      </c>
      <c r="N148" s="478">
        <v>49.0</v>
      </c>
      <c r="O148" s="490">
        <v>56.0</v>
      </c>
      <c r="P148" s="506">
        <v>80.0</v>
      </c>
      <c r="Q148" s="505">
        <v>247.0</v>
      </c>
      <c r="R148" s="516">
        <v>40.0</v>
      </c>
      <c r="S148" s="506">
        <v>39.0</v>
      </c>
      <c r="T148" s="492">
        <v>617.0</v>
      </c>
      <c r="U148" s="401"/>
      <c r="V148" s="472"/>
      <c r="W148" s="472"/>
      <c r="X148" s="472"/>
      <c r="Y148" s="472"/>
    </row>
    <row r="149" ht="15.75" customHeight="1">
      <c r="A149" s="472">
        <f t="shared" ref="A149:A164" si="15">A148+1</f>
        <v>2</v>
      </c>
      <c r="B149" s="474" t="s">
        <v>283</v>
      </c>
      <c r="C149" s="474" t="s">
        <v>284</v>
      </c>
      <c r="D149" s="474" t="s">
        <v>35</v>
      </c>
      <c r="E149" s="475">
        <v>485441.0</v>
      </c>
      <c r="F149" s="543" t="s">
        <v>7</v>
      </c>
      <c r="G149" s="481">
        <v>72.0</v>
      </c>
      <c r="H149" s="478">
        <v>72.0</v>
      </c>
      <c r="I149" s="481">
        <v>72.0</v>
      </c>
      <c r="J149" s="474">
        <v>72.0</v>
      </c>
      <c r="K149" s="480">
        <v>288.0</v>
      </c>
      <c r="L149" s="480">
        <v>72.0</v>
      </c>
      <c r="M149" s="481">
        <v>57.0</v>
      </c>
      <c r="N149" s="478">
        <v>45.0</v>
      </c>
      <c r="O149" s="490">
        <v>79.0</v>
      </c>
      <c r="P149" s="506">
        <v>80.0</v>
      </c>
      <c r="Q149" s="505">
        <v>261.0</v>
      </c>
      <c r="R149" s="516">
        <v>20.0</v>
      </c>
      <c r="S149" s="506">
        <v>37.0</v>
      </c>
      <c r="T149" s="492">
        <v>606.0</v>
      </c>
      <c r="U149" s="401"/>
      <c r="V149" s="472"/>
      <c r="W149" s="472"/>
      <c r="X149" s="472"/>
      <c r="Y149" s="472"/>
    </row>
    <row r="150" ht="15.75" customHeight="1">
      <c r="A150" s="472">
        <f t="shared" si="15"/>
        <v>3</v>
      </c>
      <c r="B150" s="493" t="s">
        <v>285</v>
      </c>
      <c r="C150" s="493" t="s">
        <v>286</v>
      </c>
      <c r="D150" s="494" t="s">
        <v>47</v>
      </c>
      <c r="E150" s="511">
        <v>485775.0</v>
      </c>
      <c r="F150" s="543" t="s">
        <v>7</v>
      </c>
      <c r="G150" s="401">
        <v>80.0</v>
      </c>
      <c r="H150" s="401">
        <v>80.0</v>
      </c>
      <c r="I150" s="401">
        <v>63.0</v>
      </c>
      <c r="J150" s="401">
        <v>80.0</v>
      </c>
      <c r="K150" s="505">
        <v>303.0</v>
      </c>
      <c r="L150" s="505">
        <v>75.75</v>
      </c>
      <c r="M150" s="401">
        <v>50.0</v>
      </c>
      <c r="N150" s="401">
        <v>56.0</v>
      </c>
      <c r="O150" s="472">
        <v>56.0</v>
      </c>
      <c r="P150" s="506">
        <v>80.0</v>
      </c>
      <c r="Q150" s="492">
        <v>242.0</v>
      </c>
      <c r="R150" s="506">
        <v>40.0</v>
      </c>
      <c r="S150" s="506">
        <v>38.0</v>
      </c>
      <c r="T150" s="492">
        <v>623.0</v>
      </c>
      <c r="U150" s="401"/>
      <c r="V150" s="472"/>
      <c r="W150" s="472"/>
      <c r="X150" s="472"/>
      <c r="Y150" s="472"/>
    </row>
    <row r="151" ht="15.75" customHeight="1">
      <c r="A151" s="472">
        <f t="shared" si="15"/>
        <v>4</v>
      </c>
      <c r="B151" s="493" t="s">
        <v>287</v>
      </c>
      <c r="C151" s="493" t="s">
        <v>288</v>
      </c>
      <c r="D151" s="494" t="s">
        <v>93</v>
      </c>
      <c r="E151" s="511">
        <v>487236.0</v>
      </c>
      <c r="F151" s="543" t="s">
        <v>7</v>
      </c>
      <c r="G151" s="401">
        <v>75.0</v>
      </c>
      <c r="H151" s="401">
        <v>75.0</v>
      </c>
      <c r="I151" s="401">
        <v>62.0</v>
      </c>
      <c r="J151" s="401">
        <v>80.0</v>
      </c>
      <c r="K151" s="505">
        <v>292.0</v>
      </c>
      <c r="L151" s="505">
        <v>73.0</v>
      </c>
      <c r="M151" s="401">
        <v>69.0</v>
      </c>
      <c r="N151" s="401">
        <v>78.0</v>
      </c>
      <c r="O151" s="472">
        <v>77.0</v>
      </c>
      <c r="P151" s="506">
        <v>80.0</v>
      </c>
      <c r="Q151" s="492">
        <v>304.0</v>
      </c>
      <c r="R151" s="506">
        <v>40.0</v>
      </c>
      <c r="S151" s="506">
        <v>33.0</v>
      </c>
      <c r="T151" s="492">
        <v>669.0</v>
      </c>
      <c r="U151" s="401"/>
      <c r="V151" s="472"/>
      <c r="W151" s="472"/>
      <c r="X151" s="472"/>
      <c r="Y151" s="472"/>
    </row>
    <row r="152" ht="15.75" customHeight="1">
      <c r="A152" s="472">
        <f t="shared" si="15"/>
        <v>5</v>
      </c>
      <c r="B152" s="474" t="s">
        <v>289</v>
      </c>
      <c r="C152" s="474" t="s">
        <v>290</v>
      </c>
      <c r="D152" s="474" t="s">
        <v>26</v>
      </c>
      <c r="E152" s="475">
        <v>487267.0</v>
      </c>
      <c r="F152" s="543" t="s">
        <v>7</v>
      </c>
      <c r="G152" s="481">
        <v>75.0</v>
      </c>
      <c r="H152" s="478">
        <v>75.0</v>
      </c>
      <c r="I152" s="481">
        <v>80.0</v>
      </c>
      <c r="J152" s="474">
        <v>72.0</v>
      </c>
      <c r="K152" s="480">
        <v>302.0</v>
      </c>
      <c r="L152" s="480">
        <v>75.5</v>
      </c>
      <c r="M152" s="481">
        <v>77.0</v>
      </c>
      <c r="N152" s="478">
        <v>78.0</v>
      </c>
      <c r="O152" s="472">
        <v>78.0</v>
      </c>
      <c r="P152" s="506">
        <v>80.0</v>
      </c>
      <c r="Q152" s="505">
        <v>313.0</v>
      </c>
      <c r="R152" s="516">
        <v>20.0</v>
      </c>
      <c r="S152" s="506">
        <v>30.0</v>
      </c>
      <c r="T152" s="492">
        <v>665.0</v>
      </c>
      <c r="U152" s="401"/>
      <c r="V152" s="472"/>
      <c r="W152" s="472"/>
      <c r="X152" s="472"/>
      <c r="Y152" s="472"/>
    </row>
    <row r="153" ht="15.75" customHeight="1">
      <c r="A153" s="472">
        <f t="shared" si="15"/>
        <v>6</v>
      </c>
      <c r="B153" s="474" t="s">
        <v>291</v>
      </c>
      <c r="C153" s="474" t="s">
        <v>292</v>
      </c>
      <c r="D153" s="474" t="s">
        <v>55</v>
      </c>
      <c r="E153" s="475">
        <v>487632.0</v>
      </c>
      <c r="F153" s="543" t="s">
        <v>7</v>
      </c>
      <c r="G153" s="481">
        <v>72.0</v>
      </c>
      <c r="H153" s="478">
        <v>72.0</v>
      </c>
      <c r="I153" s="481">
        <v>73.0</v>
      </c>
      <c r="J153" s="474">
        <v>80.0</v>
      </c>
      <c r="K153" s="480">
        <v>297.0</v>
      </c>
      <c r="L153" s="480">
        <v>74.25</v>
      </c>
      <c r="M153" s="481">
        <v>75.0</v>
      </c>
      <c r="N153" s="478">
        <v>80.0</v>
      </c>
      <c r="O153" s="472">
        <v>78.0</v>
      </c>
      <c r="P153" s="506">
        <v>80.0</v>
      </c>
      <c r="Q153" s="505">
        <v>313.0</v>
      </c>
      <c r="R153" s="516">
        <v>30.0</v>
      </c>
      <c r="S153" s="506">
        <v>39.0</v>
      </c>
      <c r="T153" s="492">
        <v>679.0</v>
      </c>
      <c r="U153" s="401"/>
      <c r="V153" s="472"/>
      <c r="W153" s="472"/>
      <c r="X153" s="472"/>
      <c r="Y153" s="472"/>
    </row>
    <row r="154" ht="15.75" customHeight="1">
      <c r="A154" s="472">
        <f t="shared" si="15"/>
        <v>7</v>
      </c>
      <c r="B154" s="474" t="s">
        <v>293</v>
      </c>
      <c r="C154" s="474" t="s">
        <v>294</v>
      </c>
      <c r="D154" s="474" t="s">
        <v>41</v>
      </c>
      <c r="E154" s="475">
        <v>568716.0</v>
      </c>
      <c r="F154" s="543" t="s">
        <v>7</v>
      </c>
      <c r="G154" s="481">
        <v>67.0</v>
      </c>
      <c r="H154" s="478">
        <v>67.0</v>
      </c>
      <c r="I154" s="481">
        <v>63.0</v>
      </c>
      <c r="J154" s="474">
        <v>80.0</v>
      </c>
      <c r="K154" s="480">
        <v>277.0</v>
      </c>
      <c r="L154" s="480">
        <v>69.25</v>
      </c>
      <c r="M154" s="481">
        <v>69.0</v>
      </c>
      <c r="N154" s="478">
        <v>69.0</v>
      </c>
      <c r="O154" s="472">
        <v>72.0</v>
      </c>
      <c r="P154" s="506">
        <v>80.0</v>
      </c>
      <c r="Q154" s="505">
        <v>290.0</v>
      </c>
      <c r="R154" s="516">
        <v>40.0</v>
      </c>
      <c r="S154" s="506">
        <v>41.0</v>
      </c>
      <c r="T154" s="492">
        <v>648.0</v>
      </c>
      <c r="U154" s="401"/>
      <c r="V154" s="472"/>
      <c r="W154" s="472"/>
      <c r="X154" s="472"/>
      <c r="Y154" s="472"/>
    </row>
    <row r="155" ht="15.75" customHeight="1">
      <c r="A155" s="472">
        <f t="shared" si="15"/>
        <v>8</v>
      </c>
      <c r="B155" s="474" t="s">
        <v>295</v>
      </c>
      <c r="C155" s="474" t="s">
        <v>90</v>
      </c>
      <c r="D155" s="474" t="s">
        <v>23</v>
      </c>
      <c r="E155" s="475">
        <v>568685.0</v>
      </c>
      <c r="F155" s="543" t="s">
        <v>7</v>
      </c>
      <c r="G155" s="481">
        <v>80.0</v>
      </c>
      <c r="H155" s="544">
        <v>80.0</v>
      </c>
      <c r="I155" s="481">
        <v>71.0</v>
      </c>
      <c r="J155" s="545">
        <v>80.0</v>
      </c>
      <c r="K155" s="480">
        <v>311.0</v>
      </c>
      <c r="L155" s="480">
        <v>77.75</v>
      </c>
      <c r="M155" s="546">
        <v>77.0</v>
      </c>
      <c r="N155" s="544">
        <v>64.0</v>
      </c>
      <c r="O155" s="472">
        <v>74.0</v>
      </c>
      <c r="P155" s="506">
        <v>80.0</v>
      </c>
      <c r="Q155" s="505">
        <v>295.0</v>
      </c>
      <c r="R155" s="547">
        <v>40.0</v>
      </c>
      <c r="S155" s="506">
        <v>37.0</v>
      </c>
      <c r="T155" s="492">
        <v>683.0</v>
      </c>
      <c r="U155" s="401"/>
      <c r="V155" s="472"/>
      <c r="W155" s="472"/>
      <c r="X155" s="472"/>
      <c r="Y155" s="472"/>
    </row>
    <row r="156" ht="15.75" customHeight="1">
      <c r="A156" s="472">
        <f t="shared" si="15"/>
        <v>9</v>
      </c>
      <c r="B156" s="474" t="s">
        <v>296</v>
      </c>
      <c r="C156" s="474" t="s">
        <v>207</v>
      </c>
      <c r="D156" s="474" t="s">
        <v>63</v>
      </c>
      <c r="E156" s="475">
        <v>568013.0</v>
      </c>
      <c r="F156" s="543" t="s">
        <v>7</v>
      </c>
      <c r="G156" s="481">
        <v>75.0</v>
      </c>
      <c r="H156" s="478">
        <v>75.0</v>
      </c>
      <c r="I156" s="481">
        <v>43.0</v>
      </c>
      <c r="J156" s="474">
        <v>72.0</v>
      </c>
      <c r="K156" s="480">
        <v>265.0</v>
      </c>
      <c r="L156" s="480">
        <v>66.25</v>
      </c>
      <c r="M156" s="481">
        <v>69.0</v>
      </c>
      <c r="N156" s="478">
        <v>56.0</v>
      </c>
      <c r="O156" s="472">
        <v>72.0</v>
      </c>
      <c r="P156" s="506">
        <v>80.0</v>
      </c>
      <c r="Q156" s="505">
        <v>277.0</v>
      </c>
      <c r="R156" s="516">
        <v>20.0</v>
      </c>
      <c r="S156" s="506">
        <v>30.0</v>
      </c>
      <c r="T156" s="492">
        <v>592.0</v>
      </c>
      <c r="U156" s="401"/>
      <c r="V156" s="472"/>
      <c r="W156" s="472"/>
      <c r="X156" s="472"/>
      <c r="Y156" s="472"/>
    </row>
    <row r="157" ht="15.75" customHeight="1">
      <c r="A157" s="472">
        <f t="shared" si="15"/>
        <v>10</v>
      </c>
      <c r="B157" s="474" t="s">
        <v>118</v>
      </c>
      <c r="C157" s="474" t="s">
        <v>297</v>
      </c>
      <c r="D157" s="474" t="s">
        <v>146</v>
      </c>
      <c r="E157" s="475">
        <v>569050.0</v>
      </c>
      <c r="F157" s="543" t="s">
        <v>7</v>
      </c>
      <c r="G157" s="481">
        <v>80.0</v>
      </c>
      <c r="H157" s="478">
        <v>80.0</v>
      </c>
      <c r="I157" s="481">
        <v>64.0</v>
      </c>
      <c r="J157" s="474">
        <v>72.0</v>
      </c>
      <c r="K157" s="480">
        <v>296.0</v>
      </c>
      <c r="L157" s="480">
        <v>74.0</v>
      </c>
      <c r="M157" s="481">
        <v>66.0</v>
      </c>
      <c r="N157" s="478">
        <v>66.0</v>
      </c>
      <c r="O157" s="472">
        <v>66.0</v>
      </c>
      <c r="P157" s="506">
        <v>80.0</v>
      </c>
      <c r="Q157" s="505">
        <v>278.0</v>
      </c>
      <c r="R157" s="516">
        <v>20.0</v>
      </c>
      <c r="S157" s="506">
        <v>39.0</v>
      </c>
      <c r="T157" s="492">
        <v>633.0</v>
      </c>
      <c r="U157" s="401"/>
      <c r="V157" s="472"/>
      <c r="W157" s="472"/>
      <c r="X157" s="472"/>
      <c r="Y157" s="472"/>
    </row>
    <row r="158" ht="15.75" customHeight="1">
      <c r="A158" s="472">
        <f t="shared" si="15"/>
        <v>11</v>
      </c>
      <c r="B158" s="474" t="s">
        <v>298</v>
      </c>
      <c r="C158" s="474" t="s">
        <v>299</v>
      </c>
      <c r="D158" s="474" t="s">
        <v>29</v>
      </c>
      <c r="E158" s="475">
        <v>569081.0</v>
      </c>
      <c r="F158" s="543" t="s">
        <v>7</v>
      </c>
      <c r="G158" s="481">
        <v>80.0</v>
      </c>
      <c r="H158" s="478">
        <v>80.0</v>
      </c>
      <c r="I158" s="546">
        <v>76.0</v>
      </c>
      <c r="J158" s="474">
        <v>80.0</v>
      </c>
      <c r="K158" s="480">
        <v>316.0</v>
      </c>
      <c r="L158" s="480">
        <v>79.0</v>
      </c>
      <c r="M158" s="481">
        <v>61.0</v>
      </c>
      <c r="N158" s="478">
        <v>75.0</v>
      </c>
      <c r="O158" s="472">
        <v>70.0</v>
      </c>
      <c r="P158" s="506">
        <v>80.0</v>
      </c>
      <c r="Q158" s="505">
        <v>286.0</v>
      </c>
      <c r="R158" s="516">
        <v>40.0</v>
      </c>
      <c r="S158" s="506">
        <v>30.0</v>
      </c>
      <c r="T158" s="492">
        <v>672.0</v>
      </c>
      <c r="U158" s="401"/>
      <c r="V158" s="472"/>
      <c r="W158" s="472"/>
      <c r="X158" s="472"/>
      <c r="Y158" s="472"/>
    </row>
    <row r="159" ht="15.75" customHeight="1">
      <c r="A159" s="472">
        <f t="shared" si="15"/>
        <v>12</v>
      </c>
      <c r="B159" s="474" t="s">
        <v>300</v>
      </c>
      <c r="C159" s="474" t="s">
        <v>301</v>
      </c>
      <c r="D159" s="474" t="s">
        <v>32</v>
      </c>
      <c r="E159" s="475">
        <v>569415.0</v>
      </c>
      <c r="F159" s="543" t="s">
        <v>7</v>
      </c>
      <c r="G159" s="481">
        <v>75.0</v>
      </c>
      <c r="H159" s="478">
        <v>75.0</v>
      </c>
      <c r="I159" s="481">
        <v>67.0</v>
      </c>
      <c r="J159" s="474">
        <v>72.0</v>
      </c>
      <c r="K159" s="480">
        <v>289.0</v>
      </c>
      <c r="L159" s="480">
        <v>72.25</v>
      </c>
      <c r="M159" s="481">
        <v>77.0</v>
      </c>
      <c r="N159" s="478">
        <v>71.0</v>
      </c>
      <c r="O159" s="472">
        <v>0.0</v>
      </c>
      <c r="P159" s="506">
        <v>80.0</v>
      </c>
      <c r="Q159" s="505">
        <v>228.0</v>
      </c>
      <c r="R159" s="516">
        <v>40.0</v>
      </c>
      <c r="S159" s="506">
        <v>33.0</v>
      </c>
      <c r="T159" s="492">
        <v>590.0</v>
      </c>
      <c r="U159" s="401"/>
      <c r="V159" s="472"/>
      <c r="W159" s="472"/>
      <c r="X159" s="472"/>
      <c r="Y159" s="472"/>
    </row>
    <row r="160" ht="15.75" customHeight="1">
      <c r="A160" s="472">
        <f t="shared" si="15"/>
        <v>13</v>
      </c>
      <c r="B160" s="474" t="s">
        <v>302</v>
      </c>
      <c r="C160" s="474" t="s">
        <v>303</v>
      </c>
      <c r="D160" s="474" t="s">
        <v>26</v>
      </c>
      <c r="E160" s="475">
        <v>569446.0</v>
      </c>
      <c r="F160" s="543" t="s">
        <v>7</v>
      </c>
      <c r="G160" s="481">
        <v>80.0</v>
      </c>
      <c r="H160" s="478">
        <v>80.0</v>
      </c>
      <c r="I160" s="481">
        <v>67.0</v>
      </c>
      <c r="J160" s="474">
        <v>72.0</v>
      </c>
      <c r="K160" s="480">
        <v>299.0</v>
      </c>
      <c r="L160" s="480">
        <v>74.75</v>
      </c>
      <c r="M160" s="481">
        <v>78.0</v>
      </c>
      <c r="N160" s="478">
        <v>74.0</v>
      </c>
      <c r="O160" s="472">
        <v>74.0</v>
      </c>
      <c r="P160" s="506">
        <v>80.0</v>
      </c>
      <c r="Q160" s="505">
        <v>306.0</v>
      </c>
      <c r="R160" s="516">
        <v>40.0</v>
      </c>
      <c r="S160" s="506">
        <v>38.0</v>
      </c>
      <c r="T160" s="492">
        <v>683.0</v>
      </c>
      <c r="U160" s="401"/>
      <c r="V160" s="472"/>
      <c r="W160" s="472"/>
      <c r="X160" s="472"/>
      <c r="Y160" s="472"/>
    </row>
    <row r="161" ht="15.75" customHeight="1">
      <c r="A161" s="472">
        <f t="shared" si="15"/>
        <v>14</v>
      </c>
      <c r="B161" s="474" t="s">
        <v>304</v>
      </c>
      <c r="C161" s="474" t="s">
        <v>305</v>
      </c>
      <c r="D161" s="474" t="s">
        <v>38</v>
      </c>
      <c r="E161" s="475">
        <v>569780.0</v>
      </c>
      <c r="F161" s="543" t="s">
        <v>7</v>
      </c>
      <c r="G161" s="481">
        <v>80.0</v>
      </c>
      <c r="H161" s="478">
        <v>80.0</v>
      </c>
      <c r="I161" s="481">
        <v>75.0</v>
      </c>
      <c r="J161" s="474">
        <v>80.0</v>
      </c>
      <c r="K161" s="480">
        <v>315.0</v>
      </c>
      <c r="L161" s="480">
        <v>78.75</v>
      </c>
      <c r="M161" s="481">
        <v>62.0</v>
      </c>
      <c r="N161" s="478">
        <v>72.0</v>
      </c>
      <c r="O161" s="472">
        <v>69.0</v>
      </c>
      <c r="P161" s="506">
        <v>80.0</v>
      </c>
      <c r="Q161" s="505">
        <v>283.0</v>
      </c>
      <c r="R161" s="516">
        <v>40.0</v>
      </c>
      <c r="S161" s="506">
        <v>39.0</v>
      </c>
      <c r="T161" s="492">
        <v>677.0</v>
      </c>
      <c r="U161" s="401"/>
      <c r="V161" s="472"/>
      <c r="W161" s="472"/>
      <c r="X161" s="472"/>
      <c r="Y161" s="472"/>
    </row>
    <row r="162" ht="15.75" customHeight="1">
      <c r="A162" s="472">
        <f t="shared" si="15"/>
        <v>15</v>
      </c>
      <c r="B162" s="474" t="s">
        <v>306</v>
      </c>
      <c r="C162" s="474" t="s">
        <v>307</v>
      </c>
      <c r="D162" s="474" t="s">
        <v>44</v>
      </c>
      <c r="E162" s="475">
        <v>569811.0</v>
      </c>
      <c r="F162" s="543" t="s">
        <v>7</v>
      </c>
      <c r="G162" s="481">
        <v>80.0</v>
      </c>
      <c r="H162" s="478">
        <v>80.0</v>
      </c>
      <c r="I162" s="481">
        <v>71.0</v>
      </c>
      <c r="J162" s="474">
        <v>72.0</v>
      </c>
      <c r="K162" s="480">
        <v>303.0</v>
      </c>
      <c r="L162" s="480">
        <v>75.75</v>
      </c>
      <c r="M162" s="481">
        <v>64.0</v>
      </c>
      <c r="N162" s="401">
        <v>68.0</v>
      </c>
      <c r="O162" s="472">
        <v>66.0</v>
      </c>
      <c r="P162" s="506">
        <v>80.0</v>
      </c>
      <c r="Q162" s="505">
        <v>278.0</v>
      </c>
      <c r="R162" s="516">
        <v>40.0</v>
      </c>
      <c r="S162" s="506">
        <v>40.0</v>
      </c>
      <c r="T162" s="492">
        <v>661.0</v>
      </c>
      <c r="U162" s="401"/>
      <c r="V162" s="472"/>
      <c r="W162" s="472"/>
      <c r="X162" s="472"/>
      <c r="Y162" s="472"/>
    </row>
    <row r="163" ht="15.75" customHeight="1">
      <c r="A163" s="472">
        <f t="shared" si="15"/>
        <v>16</v>
      </c>
      <c r="B163" s="474" t="s">
        <v>308</v>
      </c>
      <c r="C163" s="474" t="s">
        <v>309</v>
      </c>
      <c r="D163" s="474" t="s">
        <v>47</v>
      </c>
      <c r="E163" s="475">
        <v>570146.0</v>
      </c>
      <c r="F163" s="543" t="s">
        <v>7</v>
      </c>
      <c r="G163" s="481">
        <v>75.0</v>
      </c>
      <c r="H163" s="478">
        <v>75.0</v>
      </c>
      <c r="I163" s="481">
        <v>76.0</v>
      </c>
      <c r="J163" s="474">
        <v>67.0</v>
      </c>
      <c r="K163" s="480">
        <v>293.0</v>
      </c>
      <c r="L163" s="480">
        <v>73.25</v>
      </c>
      <c r="M163" s="481">
        <v>66.0</v>
      </c>
      <c r="N163" s="478">
        <v>72.0</v>
      </c>
      <c r="O163" s="472">
        <v>77.0</v>
      </c>
      <c r="P163" s="506">
        <v>80.0</v>
      </c>
      <c r="Q163" s="505">
        <v>295.0</v>
      </c>
      <c r="R163" s="516">
        <v>10.0</v>
      </c>
      <c r="S163" s="506">
        <v>39.0</v>
      </c>
      <c r="T163" s="492">
        <v>637.0</v>
      </c>
      <c r="U163" s="401"/>
      <c r="V163" s="472"/>
      <c r="W163" s="472"/>
      <c r="X163" s="472"/>
      <c r="Y163" s="472"/>
    </row>
    <row r="164" ht="15.75" customHeight="1">
      <c r="A164" s="472">
        <f t="shared" si="15"/>
        <v>17</v>
      </c>
      <c r="B164" s="474" t="s">
        <v>310</v>
      </c>
      <c r="C164" s="474" t="s">
        <v>311</v>
      </c>
      <c r="D164" s="474" t="s">
        <v>41</v>
      </c>
      <c r="E164" s="475">
        <v>570177.0</v>
      </c>
      <c r="F164" s="543" t="s">
        <v>7</v>
      </c>
      <c r="G164" s="481">
        <v>75.0</v>
      </c>
      <c r="H164" s="478">
        <v>75.0</v>
      </c>
      <c r="I164" s="481">
        <v>67.0</v>
      </c>
      <c r="J164" s="474">
        <v>80.0</v>
      </c>
      <c r="K164" s="480">
        <v>297.0</v>
      </c>
      <c r="L164" s="480">
        <v>74.25</v>
      </c>
      <c r="M164" s="481">
        <v>67.0</v>
      </c>
      <c r="N164" s="478">
        <v>71.0</v>
      </c>
      <c r="O164" s="472">
        <v>70.0</v>
      </c>
      <c r="P164" s="506">
        <v>80.0</v>
      </c>
      <c r="Q164" s="505">
        <v>288.0</v>
      </c>
      <c r="R164" s="516">
        <v>40.0</v>
      </c>
      <c r="S164" s="506">
        <v>39.0</v>
      </c>
      <c r="T164" s="492">
        <v>664.0</v>
      </c>
      <c r="U164" s="401"/>
      <c r="V164" s="472"/>
      <c r="W164" s="472"/>
      <c r="X164" s="472"/>
      <c r="Y164" s="472"/>
    </row>
    <row r="165" ht="15.75" customHeight="1">
      <c r="A165" s="472"/>
      <c r="B165" s="474"/>
      <c r="C165" s="474"/>
      <c r="D165" s="474"/>
      <c r="E165" s="475"/>
      <c r="F165" s="548"/>
      <c r="G165" s="481"/>
      <c r="H165" s="514"/>
      <c r="I165" s="481"/>
      <c r="J165" s="474"/>
      <c r="K165" s="480"/>
      <c r="L165" s="498">
        <f>average(L148:L164)</f>
        <v>74.02941176</v>
      </c>
      <c r="M165" s="498"/>
      <c r="N165" s="498"/>
      <c r="O165" s="498"/>
      <c r="P165" s="498"/>
      <c r="Q165" s="498">
        <f>average(M148:P164)</f>
        <v>70.35294118</v>
      </c>
      <c r="R165" s="498">
        <f t="shared" ref="R165:S165" si="16">average(R148:R164)</f>
        <v>32.94117647</v>
      </c>
      <c r="S165" s="498">
        <f t="shared" si="16"/>
        <v>36.52941176</v>
      </c>
      <c r="T165" s="502">
        <f>SUM(T148:T164)</f>
        <v>10999</v>
      </c>
      <c r="U165" s="504">
        <f>sum(L165,Q165,R165,S165)</f>
        <v>213.8529412</v>
      </c>
      <c r="V165" s="493"/>
      <c r="W165" s="493"/>
      <c r="X165" s="493"/>
      <c r="Y165" s="493"/>
    </row>
    <row r="166" ht="15.75" customHeight="1">
      <c r="A166" s="472"/>
      <c r="B166" s="474"/>
      <c r="C166" s="474"/>
      <c r="D166" s="474"/>
      <c r="E166" s="475"/>
      <c r="F166" s="548"/>
      <c r="G166" s="481"/>
      <c r="H166" s="514"/>
      <c r="I166" s="474"/>
      <c r="J166" s="474"/>
      <c r="K166" s="480"/>
      <c r="L166" s="480"/>
      <c r="M166" s="481"/>
      <c r="N166" s="514"/>
      <c r="O166" s="506"/>
      <c r="P166" s="506"/>
      <c r="Q166" s="505"/>
      <c r="R166" s="516"/>
      <c r="S166" s="491"/>
      <c r="T166" s="472"/>
      <c r="U166" s="401"/>
      <c r="V166" s="472"/>
      <c r="W166" s="472"/>
      <c r="X166" s="472"/>
      <c r="Y166" s="472"/>
    </row>
    <row r="167" ht="15.75" customHeight="1">
      <c r="A167" s="472"/>
      <c r="B167" s="474"/>
      <c r="C167" s="474"/>
      <c r="D167" s="474"/>
      <c r="E167" s="475"/>
      <c r="F167" s="548"/>
      <c r="G167" s="481"/>
      <c r="H167" s="514"/>
      <c r="I167" s="481"/>
      <c r="J167" s="474"/>
      <c r="K167" s="480"/>
      <c r="L167" s="480"/>
      <c r="M167" s="481"/>
      <c r="N167" s="514"/>
      <c r="O167" s="506"/>
      <c r="P167" s="506"/>
      <c r="Q167" s="505"/>
      <c r="R167" s="516"/>
      <c r="S167" s="491"/>
      <c r="T167" s="492"/>
      <c r="U167" s="401"/>
      <c r="V167" s="472"/>
      <c r="W167" s="472"/>
      <c r="X167" s="472"/>
      <c r="Y167" s="472"/>
    </row>
    <row r="168" ht="15.75" customHeight="1">
      <c r="A168" s="472"/>
      <c r="B168" s="493"/>
      <c r="C168" s="493"/>
      <c r="D168" s="494"/>
      <c r="E168" s="401"/>
      <c r="F168" s="401"/>
      <c r="G168" s="401"/>
      <c r="H168" s="401"/>
      <c r="I168" s="401"/>
      <c r="J168" s="401"/>
      <c r="K168" s="505"/>
      <c r="L168" s="505"/>
      <c r="M168" s="401"/>
      <c r="N168" s="401"/>
      <c r="O168" s="472"/>
      <c r="P168" s="506"/>
      <c r="Q168" s="492"/>
      <c r="R168" s="506"/>
      <c r="S168" s="472"/>
      <c r="T168" s="492"/>
      <c r="U168" s="401"/>
      <c r="V168" s="472"/>
      <c r="W168" s="472"/>
      <c r="X168" s="472"/>
      <c r="Y168" s="472"/>
    </row>
    <row r="169" ht="15.75" customHeight="1">
      <c r="A169" s="472"/>
      <c r="B169" s="493"/>
      <c r="C169" s="493"/>
      <c r="D169" s="494"/>
      <c r="E169" s="401"/>
      <c r="F169" s="401"/>
      <c r="G169" s="401"/>
      <c r="H169" s="401"/>
      <c r="I169" s="401"/>
      <c r="J169" s="401"/>
      <c r="K169" s="505"/>
      <c r="L169" s="505"/>
      <c r="M169" s="401"/>
      <c r="N169" s="401"/>
      <c r="O169" s="472"/>
      <c r="P169" s="506"/>
      <c r="Q169" s="492"/>
      <c r="R169" s="506"/>
      <c r="S169" s="472"/>
      <c r="T169" s="492"/>
      <c r="U169" s="401"/>
      <c r="V169" s="472"/>
      <c r="W169" s="472"/>
      <c r="X169" s="472"/>
      <c r="Y169" s="472"/>
    </row>
    <row r="170" ht="15.75" customHeight="1">
      <c r="A170" s="472">
        <f t="shared" ref="A170:A186" si="17">A169+1</f>
        <v>1</v>
      </c>
      <c r="B170" s="474" t="s">
        <v>312</v>
      </c>
      <c r="C170" s="474" t="s">
        <v>313</v>
      </c>
      <c r="D170" s="474" t="s">
        <v>44</v>
      </c>
      <c r="E170" s="475">
        <v>525252.0</v>
      </c>
      <c r="F170" s="549" t="s">
        <v>8</v>
      </c>
      <c r="G170" s="481">
        <v>64.0</v>
      </c>
      <c r="H170" s="478">
        <v>64.0</v>
      </c>
      <c r="I170" s="481">
        <v>72.0</v>
      </c>
      <c r="J170" s="474">
        <v>80.0</v>
      </c>
      <c r="K170" s="480">
        <v>280.0</v>
      </c>
      <c r="L170" s="480">
        <v>70.0</v>
      </c>
      <c r="M170" s="481">
        <v>60.0</v>
      </c>
      <c r="N170" s="478">
        <v>68.0</v>
      </c>
      <c r="O170" s="490">
        <v>78.0</v>
      </c>
      <c r="P170" s="506">
        <v>80.0</v>
      </c>
      <c r="Q170" s="505">
        <v>286.0</v>
      </c>
      <c r="R170" s="516">
        <v>20.0</v>
      </c>
      <c r="S170" s="506">
        <v>34.0</v>
      </c>
      <c r="T170" s="492">
        <v>620.0</v>
      </c>
      <c r="U170" s="401"/>
      <c r="V170" s="472"/>
      <c r="W170" s="472"/>
      <c r="X170" s="472"/>
      <c r="Y170" s="472"/>
    </row>
    <row r="171" ht="15.75" customHeight="1">
      <c r="A171" s="472">
        <f t="shared" si="17"/>
        <v>2</v>
      </c>
      <c r="B171" s="474" t="s">
        <v>314</v>
      </c>
      <c r="C171" s="474" t="s">
        <v>315</v>
      </c>
      <c r="D171" s="474" t="s">
        <v>60</v>
      </c>
      <c r="E171" s="475">
        <v>526407.0</v>
      </c>
      <c r="F171" s="549" t="s">
        <v>8</v>
      </c>
      <c r="G171" s="481">
        <v>68.0</v>
      </c>
      <c r="H171" s="478">
        <v>68.0</v>
      </c>
      <c r="I171" s="481">
        <v>57.0</v>
      </c>
      <c r="J171" s="474">
        <v>72.0</v>
      </c>
      <c r="K171" s="480">
        <v>265.0</v>
      </c>
      <c r="L171" s="480">
        <v>66.25</v>
      </c>
      <c r="M171" s="481">
        <v>70.0</v>
      </c>
      <c r="N171" s="478">
        <v>58.0</v>
      </c>
      <c r="O171" s="490">
        <v>61.0</v>
      </c>
      <c r="P171" s="506">
        <v>80.0</v>
      </c>
      <c r="Q171" s="505">
        <v>269.0</v>
      </c>
      <c r="R171" s="516">
        <v>20.0</v>
      </c>
      <c r="S171" s="506">
        <v>39.0</v>
      </c>
      <c r="T171" s="492">
        <v>593.0</v>
      </c>
      <c r="U171" s="401"/>
      <c r="V171" s="472"/>
      <c r="W171" s="472"/>
      <c r="X171" s="472"/>
      <c r="Y171" s="472"/>
    </row>
    <row r="172" ht="15.75" customHeight="1">
      <c r="A172" s="472">
        <f t="shared" si="17"/>
        <v>3</v>
      </c>
      <c r="B172" s="474" t="s">
        <v>111</v>
      </c>
      <c r="C172" s="474" t="s">
        <v>316</v>
      </c>
      <c r="D172" s="474" t="s">
        <v>117</v>
      </c>
      <c r="E172" s="475">
        <v>525221.0</v>
      </c>
      <c r="F172" s="549" t="s">
        <v>8</v>
      </c>
      <c r="G172" s="481">
        <v>74.0</v>
      </c>
      <c r="H172" s="478">
        <v>74.0</v>
      </c>
      <c r="I172" s="481">
        <v>70.0</v>
      </c>
      <c r="J172" s="474">
        <v>80.0</v>
      </c>
      <c r="K172" s="480">
        <v>298.0</v>
      </c>
      <c r="L172" s="480">
        <v>74.5</v>
      </c>
      <c r="M172" s="481">
        <v>71.0</v>
      </c>
      <c r="N172" s="478">
        <v>68.0</v>
      </c>
      <c r="O172" s="490">
        <v>76.0</v>
      </c>
      <c r="P172" s="506">
        <v>80.0</v>
      </c>
      <c r="Q172" s="505">
        <v>295.0</v>
      </c>
      <c r="R172" s="516">
        <v>40.0</v>
      </c>
      <c r="S172" s="506">
        <v>39.0</v>
      </c>
      <c r="T172" s="492">
        <v>672.0</v>
      </c>
      <c r="U172" s="401"/>
      <c r="V172" s="472"/>
      <c r="W172" s="472"/>
      <c r="X172" s="472"/>
      <c r="Y172" s="472"/>
    </row>
    <row r="173" ht="15.75" customHeight="1">
      <c r="A173" s="472">
        <f t="shared" si="17"/>
        <v>4</v>
      </c>
      <c r="B173" s="474" t="s">
        <v>317</v>
      </c>
      <c r="C173" s="474" t="s">
        <v>318</v>
      </c>
      <c r="D173" s="474" t="s">
        <v>47</v>
      </c>
      <c r="E173" s="475">
        <v>525951.0</v>
      </c>
      <c r="F173" s="549" t="s">
        <v>8</v>
      </c>
      <c r="G173" s="481">
        <v>70.0</v>
      </c>
      <c r="H173" s="478">
        <v>70.0</v>
      </c>
      <c r="I173" s="481">
        <v>72.0</v>
      </c>
      <c r="J173" s="474">
        <v>80.0</v>
      </c>
      <c r="K173" s="480">
        <v>292.0</v>
      </c>
      <c r="L173" s="480">
        <v>73.0</v>
      </c>
      <c r="M173" s="481">
        <v>64.0</v>
      </c>
      <c r="N173" s="478">
        <v>66.0</v>
      </c>
      <c r="O173" s="490">
        <v>73.0</v>
      </c>
      <c r="P173" s="506">
        <v>80.0</v>
      </c>
      <c r="Q173" s="505">
        <v>283.0</v>
      </c>
      <c r="R173" s="516">
        <v>40.0</v>
      </c>
      <c r="S173" s="506">
        <v>34.0</v>
      </c>
      <c r="T173" s="492">
        <v>649.0</v>
      </c>
      <c r="U173" s="401"/>
      <c r="V173" s="472"/>
      <c r="W173" s="472"/>
      <c r="X173" s="472"/>
      <c r="Y173" s="472"/>
    </row>
    <row r="174" ht="15.75" customHeight="1">
      <c r="A174" s="472">
        <f t="shared" si="17"/>
        <v>5</v>
      </c>
      <c r="B174" s="474" t="s">
        <v>319</v>
      </c>
      <c r="C174" s="474" t="s">
        <v>320</v>
      </c>
      <c r="D174" s="474" t="s">
        <v>41</v>
      </c>
      <c r="E174" s="475">
        <v>525982.0</v>
      </c>
      <c r="F174" s="549" t="s">
        <v>8</v>
      </c>
      <c r="G174" s="481">
        <v>78.0</v>
      </c>
      <c r="H174" s="478">
        <v>78.0</v>
      </c>
      <c r="I174" s="481">
        <v>78.0</v>
      </c>
      <c r="J174" s="474">
        <v>80.0</v>
      </c>
      <c r="K174" s="480">
        <v>314.0</v>
      </c>
      <c r="L174" s="480">
        <v>78.5</v>
      </c>
      <c r="M174" s="481">
        <v>70.0</v>
      </c>
      <c r="N174" s="478">
        <v>76.0</v>
      </c>
      <c r="O174" s="490">
        <v>79.0</v>
      </c>
      <c r="P174" s="506">
        <v>80.0</v>
      </c>
      <c r="Q174" s="505">
        <v>305.0</v>
      </c>
      <c r="R174" s="516">
        <v>40.0</v>
      </c>
      <c r="S174" s="506">
        <v>38.0</v>
      </c>
      <c r="T174" s="492">
        <v>697.0</v>
      </c>
      <c r="U174" s="401"/>
      <c r="V174" s="472"/>
      <c r="W174" s="472"/>
      <c r="X174" s="472"/>
      <c r="Y174" s="472"/>
    </row>
    <row r="175" ht="15.75" customHeight="1">
      <c r="A175" s="472">
        <f t="shared" si="17"/>
        <v>6</v>
      </c>
      <c r="B175" s="474" t="s">
        <v>321</v>
      </c>
      <c r="C175" s="474" t="s">
        <v>322</v>
      </c>
      <c r="D175" s="474" t="s">
        <v>26</v>
      </c>
      <c r="E175" s="475">
        <v>526317.0</v>
      </c>
      <c r="F175" s="549" t="s">
        <v>8</v>
      </c>
      <c r="G175" s="481">
        <v>64.0</v>
      </c>
      <c r="H175" s="478">
        <v>64.0</v>
      </c>
      <c r="I175" s="481">
        <v>78.0</v>
      </c>
      <c r="J175" s="474">
        <v>72.0</v>
      </c>
      <c r="K175" s="480">
        <v>278.0</v>
      </c>
      <c r="L175" s="480">
        <v>69.5</v>
      </c>
      <c r="M175" s="481">
        <v>77.0</v>
      </c>
      <c r="N175" s="478">
        <v>72.0</v>
      </c>
      <c r="O175" s="490">
        <v>78.0</v>
      </c>
      <c r="P175" s="506">
        <v>80.0</v>
      </c>
      <c r="Q175" s="505">
        <v>307.0</v>
      </c>
      <c r="R175" s="516">
        <v>40.0</v>
      </c>
      <c r="S175" s="506">
        <v>38.0</v>
      </c>
      <c r="T175" s="492">
        <v>663.0</v>
      </c>
      <c r="U175" s="401"/>
      <c r="V175" s="472"/>
      <c r="W175" s="472"/>
      <c r="X175" s="472"/>
      <c r="Y175" s="472"/>
    </row>
    <row r="176" ht="15.75" customHeight="1">
      <c r="A176" s="472">
        <f t="shared" si="17"/>
        <v>7</v>
      </c>
      <c r="B176" s="474" t="s">
        <v>323</v>
      </c>
      <c r="C176" s="474" t="s">
        <v>324</v>
      </c>
      <c r="D176" s="474" t="s">
        <v>93</v>
      </c>
      <c r="E176" s="475">
        <v>526348.0</v>
      </c>
      <c r="F176" s="549" t="s">
        <v>8</v>
      </c>
      <c r="G176" s="481">
        <v>66.0</v>
      </c>
      <c r="H176" s="478">
        <v>66.0</v>
      </c>
      <c r="I176" s="481">
        <v>72.0</v>
      </c>
      <c r="J176" s="474">
        <v>80.0</v>
      </c>
      <c r="K176" s="480">
        <v>284.0</v>
      </c>
      <c r="L176" s="480">
        <v>71.0</v>
      </c>
      <c r="M176" s="481">
        <v>69.0</v>
      </c>
      <c r="N176" s="478">
        <v>62.0</v>
      </c>
      <c r="O176" s="490">
        <v>71.0</v>
      </c>
      <c r="P176" s="506">
        <v>80.0</v>
      </c>
      <c r="Q176" s="505">
        <v>282.0</v>
      </c>
      <c r="R176" s="516">
        <v>40.0</v>
      </c>
      <c r="S176" s="506">
        <v>39.0</v>
      </c>
      <c r="T176" s="492">
        <v>645.0</v>
      </c>
      <c r="U176" s="401"/>
      <c r="V176" s="472"/>
      <c r="W176" s="472"/>
      <c r="X176" s="472"/>
      <c r="Y176" s="472"/>
    </row>
    <row r="177" ht="15.75" customHeight="1">
      <c r="A177" s="472">
        <f t="shared" si="17"/>
        <v>8</v>
      </c>
      <c r="B177" s="474" t="s">
        <v>325</v>
      </c>
      <c r="C177" s="474" t="s">
        <v>326</v>
      </c>
      <c r="D177" s="474" t="s">
        <v>55</v>
      </c>
      <c r="E177" s="475">
        <v>526376.0</v>
      </c>
      <c r="F177" s="549" t="s">
        <v>8</v>
      </c>
      <c r="G177" s="481">
        <v>70.0</v>
      </c>
      <c r="H177" s="478">
        <v>70.0</v>
      </c>
      <c r="I177" s="481">
        <v>72.0</v>
      </c>
      <c r="J177" s="474">
        <v>80.0</v>
      </c>
      <c r="K177" s="480">
        <v>292.0</v>
      </c>
      <c r="L177" s="480">
        <v>73.0</v>
      </c>
      <c r="M177" s="481">
        <v>76.0</v>
      </c>
      <c r="N177" s="478">
        <v>69.0</v>
      </c>
      <c r="O177" s="490">
        <v>76.0</v>
      </c>
      <c r="P177" s="506">
        <v>80.0</v>
      </c>
      <c r="Q177" s="505">
        <v>301.0</v>
      </c>
      <c r="R177" s="516">
        <v>40.0</v>
      </c>
      <c r="S177" s="506">
        <v>39.0</v>
      </c>
      <c r="T177" s="492">
        <v>672.0</v>
      </c>
      <c r="U177" s="401"/>
      <c r="V177" s="472"/>
      <c r="W177" s="472"/>
      <c r="X177" s="472"/>
      <c r="Y177" s="472"/>
    </row>
    <row r="178" ht="15.75" customHeight="1">
      <c r="A178" s="472">
        <f t="shared" si="17"/>
        <v>9</v>
      </c>
      <c r="B178" s="474" t="s">
        <v>327</v>
      </c>
      <c r="C178" s="474" t="s">
        <v>328</v>
      </c>
      <c r="D178" s="474" t="s">
        <v>41</v>
      </c>
      <c r="E178" s="475">
        <v>549326.0</v>
      </c>
      <c r="F178" s="549" t="s">
        <v>8</v>
      </c>
      <c r="G178" s="481">
        <v>76.0</v>
      </c>
      <c r="H178" s="478">
        <v>76.0</v>
      </c>
      <c r="I178" s="481">
        <v>80.0</v>
      </c>
      <c r="J178" s="474">
        <v>80.0</v>
      </c>
      <c r="K178" s="480">
        <v>312.0</v>
      </c>
      <c r="L178" s="480">
        <v>78.0</v>
      </c>
      <c r="M178" s="481">
        <v>80.0</v>
      </c>
      <c r="N178" s="478">
        <v>78.0</v>
      </c>
      <c r="O178" s="490">
        <v>78.0</v>
      </c>
      <c r="P178" s="506">
        <v>70.0</v>
      </c>
      <c r="Q178" s="505">
        <v>306.0</v>
      </c>
      <c r="R178" s="516">
        <v>40.0</v>
      </c>
      <c r="S178" s="506">
        <v>37.0</v>
      </c>
      <c r="T178" s="492">
        <v>695.0</v>
      </c>
      <c r="U178" s="401"/>
      <c r="V178" s="472"/>
      <c r="W178" s="472"/>
      <c r="X178" s="472"/>
      <c r="Y178" s="472"/>
    </row>
    <row r="179" ht="15.75" customHeight="1">
      <c r="A179" s="472">
        <f t="shared" si="17"/>
        <v>10</v>
      </c>
      <c r="B179" s="474" t="s">
        <v>329</v>
      </c>
      <c r="C179" s="474" t="s">
        <v>330</v>
      </c>
      <c r="D179" s="474" t="s">
        <v>23</v>
      </c>
      <c r="E179" s="475">
        <v>549357.0</v>
      </c>
      <c r="F179" s="549" t="s">
        <v>8</v>
      </c>
      <c r="G179" s="481">
        <v>66.0</v>
      </c>
      <c r="H179" s="478">
        <v>66.0</v>
      </c>
      <c r="I179" s="481">
        <v>72.0</v>
      </c>
      <c r="J179" s="474">
        <v>80.0</v>
      </c>
      <c r="K179" s="480">
        <v>284.0</v>
      </c>
      <c r="L179" s="480">
        <v>71.0</v>
      </c>
      <c r="M179" s="481">
        <v>76.0</v>
      </c>
      <c r="N179" s="478">
        <v>72.0</v>
      </c>
      <c r="O179" s="490">
        <v>73.0</v>
      </c>
      <c r="P179" s="506">
        <v>80.0</v>
      </c>
      <c r="Q179" s="505">
        <v>301.0</v>
      </c>
      <c r="R179" s="516">
        <v>40.0</v>
      </c>
      <c r="S179" s="506">
        <v>33.0</v>
      </c>
      <c r="T179" s="492">
        <v>658.0</v>
      </c>
      <c r="U179" s="401"/>
      <c r="V179" s="472"/>
      <c r="W179" s="472"/>
      <c r="X179" s="472"/>
      <c r="Y179" s="472"/>
    </row>
    <row r="180" ht="15.75" customHeight="1">
      <c r="A180" s="472">
        <f t="shared" si="17"/>
        <v>11</v>
      </c>
      <c r="B180" s="474" t="s">
        <v>331</v>
      </c>
      <c r="C180" s="474" t="s">
        <v>332</v>
      </c>
      <c r="D180" s="474" t="s">
        <v>63</v>
      </c>
      <c r="E180" s="475">
        <v>549723.0</v>
      </c>
      <c r="F180" s="549" t="s">
        <v>8</v>
      </c>
      <c r="G180" s="481">
        <v>78.0</v>
      </c>
      <c r="H180" s="478">
        <v>78.0</v>
      </c>
      <c r="I180" s="481">
        <v>70.0</v>
      </c>
      <c r="J180" s="474">
        <v>80.0</v>
      </c>
      <c r="K180" s="480">
        <v>306.0</v>
      </c>
      <c r="L180" s="480">
        <v>76.5</v>
      </c>
      <c r="M180" s="481">
        <v>78.0</v>
      </c>
      <c r="N180" s="478">
        <v>79.0</v>
      </c>
      <c r="O180" s="490">
        <v>75.0</v>
      </c>
      <c r="P180" s="506">
        <v>80.0</v>
      </c>
      <c r="Q180" s="505">
        <v>312.0</v>
      </c>
      <c r="R180" s="516">
        <v>40.0</v>
      </c>
      <c r="S180" s="506">
        <v>41.0</v>
      </c>
      <c r="T180" s="492">
        <v>699.0</v>
      </c>
      <c r="U180" s="401"/>
      <c r="V180" s="472"/>
      <c r="W180" s="472"/>
      <c r="X180" s="472"/>
      <c r="Y180" s="472"/>
    </row>
    <row r="181" ht="15.75" customHeight="1">
      <c r="A181" s="472">
        <f t="shared" si="17"/>
        <v>12</v>
      </c>
      <c r="B181" s="474" t="s">
        <v>333</v>
      </c>
      <c r="C181" s="474" t="s">
        <v>209</v>
      </c>
      <c r="D181" s="474" t="s">
        <v>29</v>
      </c>
      <c r="E181" s="475">
        <v>550057.0</v>
      </c>
      <c r="F181" s="549" t="s">
        <v>8</v>
      </c>
      <c r="G181" s="481">
        <v>78.0</v>
      </c>
      <c r="H181" s="478">
        <v>78.0</v>
      </c>
      <c r="I181" s="481">
        <v>67.0</v>
      </c>
      <c r="J181" s="474">
        <v>80.0</v>
      </c>
      <c r="K181" s="480">
        <v>303.0</v>
      </c>
      <c r="L181" s="480">
        <v>75.75</v>
      </c>
      <c r="M181" s="481">
        <v>74.0</v>
      </c>
      <c r="N181" s="478">
        <v>73.0</v>
      </c>
      <c r="O181" s="490">
        <v>74.0</v>
      </c>
      <c r="P181" s="506">
        <v>80.0</v>
      </c>
      <c r="Q181" s="505">
        <v>301.0</v>
      </c>
      <c r="R181" s="516">
        <v>40.0</v>
      </c>
      <c r="S181" s="506">
        <v>41.0</v>
      </c>
      <c r="T181" s="492">
        <v>685.0</v>
      </c>
      <c r="U181" s="401"/>
      <c r="V181" s="472"/>
      <c r="W181" s="472"/>
      <c r="X181" s="472"/>
      <c r="Y181" s="472"/>
    </row>
    <row r="182" ht="15.75" customHeight="1">
      <c r="A182" s="472">
        <f t="shared" si="17"/>
        <v>13</v>
      </c>
      <c r="B182" s="474" t="s">
        <v>334</v>
      </c>
      <c r="C182" s="474" t="s">
        <v>335</v>
      </c>
      <c r="D182" s="474" t="s">
        <v>63</v>
      </c>
      <c r="E182" s="475">
        <v>550088.0</v>
      </c>
      <c r="F182" s="549" t="s">
        <v>8</v>
      </c>
      <c r="G182" s="481">
        <v>68.0</v>
      </c>
      <c r="H182" s="478">
        <v>68.0</v>
      </c>
      <c r="I182" s="481">
        <v>63.0</v>
      </c>
      <c r="J182" s="474">
        <v>72.0</v>
      </c>
      <c r="K182" s="480">
        <v>271.0</v>
      </c>
      <c r="L182" s="480">
        <v>67.75</v>
      </c>
      <c r="M182" s="481">
        <v>72.0</v>
      </c>
      <c r="N182" s="478">
        <v>64.0</v>
      </c>
      <c r="O182" s="490">
        <v>0.0</v>
      </c>
      <c r="P182" s="506">
        <v>0.0</v>
      </c>
      <c r="Q182" s="505">
        <v>136.0</v>
      </c>
      <c r="R182" s="516">
        <v>40.0</v>
      </c>
      <c r="S182" s="506">
        <v>30.0</v>
      </c>
      <c r="T182" s="492">
        <v>477.0</v>
      </c>
      <c r="U182" s="401"/>
      <c r="V182" s="472"/>
      <c r="W182" s="472"/>
      <c r="X182" s="472"/>
      <c r="Y182" s="472"/>
    </row>
    <row r="183" ht="15.75" customHeight="1">
      <c r="A183" s="472">
        <f t="shared" si="17"/>
        <v>14</v>
      </c>
      <c r="B183" s="474" t="s">
        <v>336</v>
      </c>
      <c r="C183" s="474" t="s">
        <v>337</v>
      </c>
      <c r="D183" s="474" t="s">
        <v>26</v>
      </c>
      <c r="E183" s="475">
        <v>550422.0</v>
      </c>
      <c r="F183" s="549" t="s">
        <v>8</v>
      </c>
      <c r="G183" s="481">
        <v>66.0</v>
      </c>
      <c r="H183" s="478">
        <v>66.0</v>
      </c>
      <c r="I183" s="481">
        <v>80.0</v>
      </c>
      <c r="J183" s="474">
        <v>80.0</v>
      </c>
      <c r="K183" s="480">
        <v>292.0</v>
      </c>
      <c r="L183" s="480">
        <v>73.0</v>
      </c>
      <c r="M183" s="481">
        <v>77.0</v>
      </c>
      <c r="N183" s="478">
        <v>78.0</v>
      </c>
      <c r="O183" s="490">
        <v>78.0</v>
      </c>
      <c r="P183" s="506">
        <v>80.0</v>
      </c>
      <c r="Q183" s="505">
        <v>313.0</v>
      </c>
      <c r="R183" s="516">
        <v>30.0</v>
      </c>
      <c r="S183" s="506">
        <v>42.0</v>
      </c>
      <c r="T183" s="492">
        <v>677.0</v>
      </c>
      <c r="U183" s="401"/>
      <c r="V183" s="472"/>
      <c r="W183" s="472"/>
      <c r="X183" s="472"/>
      <c r="Y183" s="472"/>
    </row>
    <row r="184" ht="15.75" customHeight="1">
      <c r="A184" s="472">
        <f t="shared" si="17"/>
        <v>15</v>
      </c>
      <c r="B184" s="474" t="s">
        <v>338</v>
      </c>
      <c r="C184" s="474" t="s">
        <v>154</v>
      </c>
      <c r="D184" s="474" t="s">
        <v>32</v>
      </c>
      <c r="E184" s="475">
        <v>550453.0</v>
      </c>
      <c r="F184" s="549" t="s">
        <v>8</v>
      </c>
      <c r="G184" s="481">
        <v>70.0</v>
      </c>
      <c r="H184" s="478">
        <v>70.0</v>
      </c>
      <c r="I184" s="481">
        <v>62.0</v>
      </c>
      <c r="J184" s="474">
        <v>80.0</v>
      </c>
      <c r="K184" s="480">
        <v>282.0</v>
      </c>
      <c r="L184" s="480">
        <v>70.5</v>
      </c>
      <c r="M184" s="481">
        <v>70.0</v>
      </c>
      <c r="N184" s="478">
        <v>0.0</v>
      </c>
      <c r="O184" s="490">
        <v>77.0</v>
      </c>
      <c r="P184" s="506">
        <v>80.0</v>
      </c>
      <c r="Q184" s="505">
        <v>227.0</v>
      </c>
      <c r="R184" s="516">
        <v>30.0</v>
      </c>
      <c r="S184" s="506">
        <v>43.0</v>
      </c>
      <c r="T184" s="492">
        <v>582.0</v>
      </c>
      <c r="U184" s="401"/>
      <c r="V184" s="472"/>
      <c r="W184" s="472"/>
      <c r="X184" s="472"/>
      <c r="Y184" s="472"/>
    </row>
    <row r="185" ht="15.75" customHeight="1">
      <c r="A185" s="472">
        <f t="shared" si="17"/>
        <v>16</v>
      </c>
      <c r="B185" s="474" t="s">
        <v>339</v>
      </c>
      <c r="C185" s="474" t="s">
        <v>340</v>
      </c>
      <c r="D185" s="474" t="s">
        <v>38</v>
      </c>
      <c r="E185" s="475">
        <v>550787.0</v>
      </c>
      <c r="F185" s="549" t="s">
        <v>8</v>
      </c>
      <c r="G185" s="481">
        <v>66.0</v>
      </c>
      <c r="H185" s="478">
        <v>66.0</v>
      </c>
      <c r="I185" s="481">
        <v>75.0</v>
      </c>
      <c r="J185" s="474">
        <v>80.0</v>
      </c>
      <c r="K185" s="480">
        <v>287.0</v>
      </c>
      <c r="L185" s="480">
        <v>71.75</v>
      </c>
      <c r="M185" s="481">
        <v>73.0</v>
      </c>
      <c r="N185" s="478">
        <v>78.0</v>
      </c>
      <c r="O185" s="490">
        <v>79.0</v>
      </c>
      <c r="P185" s="506">
        <v>80.0</v>
      </c>
      <c r="Q185" s="505">
        <v>310.0</v>
      </c>
      <c r="R185" s="516">
        <v>40.0</v>
      </c>
      <c r="S185" s="506">
        <v>42.0</v>
      </c>
      <c r="T185" s="492">
        <v>679.0</v>
      </c>
      <c r="U185" s="401"/>
      <c r="V185" s="472"/>
      <c r="W185" s="472"/>
      <c r="X185" s="472"/>
      <c r="Y185" s="472"/>
    </row>
    <row r="186" ht="15.75" customHeight="1">
      <c r="A186" s="472">
        <f t="shared" si="17"/>
        <v>17</v>
      </c>
      <c r="B186" s="474" t="s">
        <v>341</v>
      </c>
      <c r="C186" s="474" t="s">
        <v>276</v>
      </c>
      <c r="D186" s="474" t="s">
        <v>44</v>
      </c>
      <c r="E186" s="475">
        <v>550818.0</v>
      </c>
      <c r="F186" s="549" t="s">
        <v>8</v>
      </c>
      <c r="G186" s="481">
        <v>70.0</v>
      </c>
      <c r="H186" s="478">
        <v>70.0</v>
      </c>
      <c r="I186" s="481">
        <v>80.0</v>
      </c>
      <c r="J186" s="474">
        <v>80.0</v>
      </c>
      <c r="K186" s="480">
        <v>300.0</v>
      </c>
      <c r="L186" s="480">
        <v>75.0</v>
      </c>
      <c r="M186" s="481">
        <v>69.0</v>
      </c>
      <c r="N186" s="478">
        <v>74.0</v>
      </c>
      <c r="O186" s="490">
        <v>75.0</v>
      </c>
      <c r="P186" s="506">
        <v>80.0</v>
      </c>
      <c r="Q186" s="505">
        <v>298.0</v>
      </c>
      <c r="R186" s="516">
        <v>40.0</v>
      </c>
      <c r="S186" s="506">
        <v>42.0</v>
      </c>
      <c r="T186" s="492">
        <v>680.0</v>
      </c>
      <c r="U186" s="401"/>
      <c r="V186" s="472"/>
      <c r="W186" s="472"/>
      <c r="X186" s="472"/>
      <c r="Y186" s="472"/>
    </row>
    <row r="187" ht="15.75" customHeight="1">
      <c r="A187" s="472"/>
      <c r="B187" s="493" t="s">
        <v>180</v>
      </c>
      <c r="C187" s="493" t="s">
        <v>342</v>
      </c>
      <c r="D187" s="494" t="s">
        <v>47</v>
      </c>
      <c r="E187" s="511">
        <v>549692.0</v>
      </c>
      <c r="F187" s="549" t="s">
        <v>8</v>
      </c>
      <c r="G187" s="401">
        <v>66.0</v>
      </c>
      <c r="H187" s="401">
        <v>66.0</v>
      </c>
      <c r="I187" s="512">
        <v>72.0</v>
      </c>
      <c r="J187" s="401">
        <v>80.0</v>
      </c>
      <c r="K187" s="505">
        <v>284.0</v>
      </c>
      <c r="L187" s="505">
        <v>71.0</v>
      </c>
      <c r="M187" s="401">
        <v>76.0</v>
      </c>
      <c r="N187" s="401">
        <v>76.0</v>
      </c>
      <c r="O187" s="472">
        <v>59.0</v>
      </c>
      <c r="P187" s="506">
        <v>80.0</v>
      </c>
      <c r="Q187" s="492">
        <v>291.0</v>
      </c>
      <c r="R187" s="506">
        <v>40.0</v>
      </c>
      <c r="S187" s="506">
        <v>32.0</v>
      </c>
      <c r="T187" s="492">
        <v>647.0</v>
      </c>
      <c r="U187" s="401"/>
      <c r="V187" s="472"/>
      <c r="W187" s="472"/>
      <c r="X187" s="472"/>
      <c r="Y187" s="472"/>
    </row>
    <row r="188" ht="15.75" customHeight="1">
      <c r="A188" s="491"/>
      <c r="B188" s="493"/>
      <c r="C188" s="493"/>
      <c r="D188" s="494"/>
      <c r="E188" s="401"/>
      <c r="F188" s="401"/>
      <c r="G188" s="401"/>
      <c r="H188" s="401"/>
      <c r="I188" s="401"/>
      <c r="J188" s="401"/>
      <c r="K188" s="505"/>
      <c r="L188" s="498">
        <f>average(L170:L187)</f>
        <v>72.55555556</v>
      </c>
      <c r="M188" s="498"/>
      <c r="N188" s="498"/>
      <c r="O188" s="498"/>
      <c r="P188" s="498"/>
      <c r="Q188" s="498">
        <f>average(M170:P187)</f>
        <v>71.15277778</v>
      </c>
      <c r="R188" s="498">
        <f t="shared" ref="R188:S188" si="18">average(R170:R187)</f>
        <v>36.66666667</v>
      </c>
      <c r="S188" s="498">
        <f t="shared" si="18"/>
        <v>37.94444444</v>
      </c>
      <c r="T188" s="502">
        <f>SUM(T170:T187)</f>
        <v>11690</v>
      </c>
      <c r="U188" s="504">
        <f>sum(L188,Q188,R188,S188)</f>
        <v>218.3194444</v>
      </c>
      <c r="V188" s="472"/>
      <c r="W188" s="472"/>
      <c r="X188" s="472"/>
      <c r="Y188" s="472"/>
    </row>
    <row r="189" ht="15.75" customHeight="1">
      <c r="A189" s="472"/>
      <c r="B189" s="493"/>
      <c r="C189" s="493"/>
      <c r="D189" s="494"/>
      <c r="E189" s="401"/>
      <c r="F189" s="401"/>
      <c r="G189" s="401"/>
      <c r="H189" s="401"/>
      <c r="I189" s="401"/>
      <c r="J189" s="401"/>
      <c r="K189" s="505"/>
      <c r="L189" s="505"/>
      <c r="M189" s="401"/>
      <c r="N189" s="401"/>
      <c r="O189" s="472"/>
      <c r="P189" s="506"/>
      <c r="Q189" s="492"/>
      <c r="R189" s="506"/>
      <c r="S189" s="506"/>
      <c r="T189" s="492"/>
      <c r="U189" s="401"/>
      <c r="V189" s="472"/>
      <c r="W189" s="472"/>
      <c r="X189" s="472"/>
      <c r="Y189" s="472"/>
    </row>
    <row r="190" ht="15.75" customHeight="1">
      <c r="A190" s="472"/>
      <c r="B190" s="493"/>
      <c r="C190" s="493"/>
      <c r="D190" s="494"/>
      <c r="E190" s="401"/>
      <c r="F190" s="401"/>
      <c r="G190" s="401"/>
      <c r="H190" s="401"/>
      <c r="I190" s="401"/>
      <c r="J190" s="401"/>
      <c r="K190" s="505"/>
      <c r="L190" s="505"/>
      <c r="M190" s="401"/>
      <c r="N190" s="401"/>
      <c r="O190" s="472"/>
      <c r="P190" s="506"/>
      <c r="Q190" s="492"/>
      <c r="R190" s="506"/>
      <c r="S190" s="506"/>
      <c r="T190" s="492"/>
      <c r="U190" s="401"/>
      <c r="V190" s="472"/>
      <c r="W190" s="472"/>
      <c r="X190" s="472"/>
      <c r="Y190" s="472"/>
    </row>
    <row r="191" ht="15.75" customHeight="1">
      <c r="A191" s="472">
        <f t="shared" ref="A191:A252" si="19">A190+1</f>
        <v>1</v>
      </c>
      <c r="B191" s="493" t="s">
        <v>343</v>
      </c>
      <c r="C191" s="493" t="s">
        <v>344</v>
      </c>
      <c r="D191" s="494" t="s">
        <v>345</v>
      </c>
      <c r="E191" s="511">
        <v>527809.0</v>
      </c>
      <c r="F191" s="401" t="s">
        <v>9</v>
      </c>
      <c r="G191" s="401">
        <v>62.0</v>
      </c>
      <c r="H191" s="401">
        <v>62.0</v>
      </c>
      <c r="I191" s="401">
        <v>68.0</v>
      </c>
      <c r="J191" s="401">
        <v>80.0</v>
      </c>
      <c r="K191" s="505">
        <v>272.0</v>
      </c>
      <c r="L191" s="505">
        <v>68.0</v>
      </c>
      <c r="M191" s="401">
        <v>0.0</v>
      </c>
      <c r="N191" s="401">
        <v>67.0</v>
      </c>
      <c r="O191" s="472">
        <v>70.0</v>
      </c>
      <c r="P191" s="506">
        <v>80.0</v>
      </c>
      <c r="Q191" s="492">
        <v>217.0</v>
      </c>
      <c r="R191" s="506">
        <v>10.0</v>
      </c>
      <c r="S191" s="506">
        <v>35.0</v>
      </c>
      <c r="T191" s="492">
        <v>534.0</v>
      </c>
      <c r="U191" s="401"/>
      <c r="V191" s="472"/>
      <c r="W191" s="472"/>
      <c r="X191" s="472"/>
      <c r="Y191" s="472"/>
    </row>
    <row r="192" ht="15.75" customHeight="1">
      <c r="A192" s="472">
        <f t="shared" si="19"/>
        <v>2</v>
      </c>
      <c r="B192" s="493" t="s">
        <v>346</v>
      </c>
      <c r="C192" s="493" t="s">
        <v>347</v>
      </c>
      <c r="D192" s="494" t="s">
        <v>32</v>
      </c>
      <c r="E192" s="511">
        <v>528143.0</v>
      </c>
      <c r="F192" s="401" t="s">
        <v>9</v>
      </c>
      <c r="G192" s="401">
        <v>75.0</v>
      </c>
      <c r="H192" s="401">
        <v>75.0</v>
      </c>
      <c r="I192" s="401">
        <v>75.0</v>
      </c>
      <c r="J192" s="401">
        <v>80.0</v>
      </c>
      <c r="K192" s="505">
        <v>305.0</v>
      </c>
      <c r="L192" s="505">
        <v>76.25</v>
      </c>
      <c r="M192" s="401">
        <v>77.0</v>
      </c>
      <c r="N192" s="401">
        <v>77.0</v>
      </c>
      <c r="O192" s="472">
        <v>76.0</v>
      </c>
      <c r="P192" s="506">
        <v>80.0</v>
      </c>
      <c r="Q192" s="492">
        <v>310.0</v>
      </c>
      <c r="R192" s="506">
        <v>40.0</v>
      </c>
      <c r="S192" s="506">
        <v>47.0</v>
      </c>
      <c r="T192" s="492">
        <v>702.0</v>
      </c>
      <c r="U192" s="401"/>
      <c r="V192" s="472"/>
      <c r="W192" s="472"/>
      <c r="X192" s="472"/>
      <c r="Y192" s="472"/>
    </row>
    <row r="193" ht="15.75" customHeight="1">
      <c r="A193" s="472">
        <f t="shared" si="19"/>
        <v>3</v>
      </c>
      <c r="B193" s="493" t="s">
        <v>348</v>
      </c>
      <c r="C193" s="493" t="s">
        <v>349</v>
      </c>
      <c r="D193" s="494" t="s">
        <v>44</v>
      </c>
      <c r="E193" s="511">
        <v>528174.0</v>
      </c>
      <c r="F193" s="401" t="s">
        <v>9</v>
      </c>
      <c r="G193" s="401">
        <v>72.0</v>
      </c>
      <c r="H193" s="401">
        <v>72.0</v>
      </c>
      <c r="I193" s="401">
        <v>70.0</v>
      </c>
      <c r="J193" s="401">
        <v>72.0</v>
      </c>
      <c r="K193" s="505">
        <v>286.0</v>
      </c>
      <c r="L193" s="505">
        <v>71.5</v>
      </c>
      <c r="M193" s="401">
        <v>78.0</v>
      </c>
      <c r="N193" s="401">
        <v>0.0</v>
      </c>
      <c r="O193" s="472">
        <v>74.0</v>
      </c>
      <c r="P193" s="506">
        <v>70.0</v>
      </c>
      <c r="Q193" s="492">
        <v>222.0</v>
      </c>
      <c r="R193" s="506">
        <v>40.0</v>
      </c>
      <c r="S193" s="506">
        <v>40.0</v>
      </c>
      <c r="T193" s="492">
        <v>588.0</v>
      </c>
      <c r="U193" s="493"/>
      <c r="V193" s="493"/>
      <c r="W193" s="493"/>
      <c r="X193" s="493"/>
      <c r="Y193" s="493"/>
    </row>
    <row r="194" ht="15.75" customHeight="1">
      <c r="A194" s="472">
        <f t="shared" si="19"/>
        <v>4</v>
      </c>
      <c r="B194" s="493" t="s">
        <v>350</v>
      </c>
      <c r="C194" s="493" t="s">
        <v>351</v>
      </c>
      <c r="D194" s="494" t="s">
        <v>60</v>
      </c>
      <c r="E194" s="511">
        <v>528508.0</v>
      </c>
      <c r="F194" s="401" t="s">
        <v>9</v>
      </c>
      <c r="G194" s="401">
        <v>75.0</v>
      </c>
      <c r="H194" s="401">
        <v>75.0</v>
      </c>
      <c r="I194" s="401">
        <v>75.0</v>
      </c>
      <c r="J194" s="401">
        <v>80.0</v>
      </c>
      <c r="K194" s="505">
        <v>305.0</v>
      </c>
      <c r="L194" s="505">
        <v>76.25</v>
      </c>
      <c r="M194" s="401">
        <v>61.0</v>
      </c>
      <c r="N194" s="401">
        <v>74.0</v>
      </c>
      <c r="O194" s="472">
        <v>77.0</v>
      </c>
      <c r="P194" s="506">
        <v>80.0</v>
      </c>
      <c r="Q194" s="492">
        <v>292.0</v>
      </c>
      <c r="R194" s="506">
        <v>40.0</v>
      </c>
      <c r="S194" s="506">
        <v>42.0</v>
      </c>
      <c r="T194" s="492">
        <v>679.0</v>
      </c>
      <c r="U194" s="401"/>
      <c r="V194" s="472"/>
      <c r="W194" s="472"/>
      <c r="X194" s="472"/>
      <c r="Y194" s="472"/>
    </row>
    <row r="195" ht="15.75" customHeight="1">
      <c r="A195" s="472">
        <f t="shared" si="19"/>
        <v>5</v>
      </c>
      <c r="B195" s="493" t="s">
        <v>352</v>
      </c>
      <c r="C195" s="493" t="s">
        <v>353</v>
      </c>
      <c r="D195" s="494" t="s">
        <v>35</v>
      </c>
      <c r="E195" s="511">
        <v>528539.0</v>
      </c>
      <c r="F195" s="401" t="s">
        <v>9</v>
      </c>
      <c r="G195" s="401">
        <v>76.0</v>
      </c>
      <c r="H195" s="401">
        <v>76.0</v>
      </c>
      <c r="I195" s="401">
        <v>67.0</v>
      </c>
      <c r="J195" s="401" t="s">
        <v>1125</v>
      </c>
      <c r="K195" s="505">
        <v>219.0</v>
      </c>
      <c r="L195" s="505">
        <v>73.0</v>
      </c>
      <c r="M195" s="401">
        <v>60.0</v>
      </c>
      <c r="N195" s="401">
        <v>78.0</v>
      </c>
      <c r="O195" s="472">
        <v>70.0</v>
      </c>
      <c r="P195" s="506" t="s">
        <v>1126</v>
      </c>
      <c r="Q195" s="492">
        <v>208.0</v>
      </c>
      <c r="R195" s="506">
        <v>40.0</v>
      </c>
      <c r="S195" s="506">
        <v>45.0</v>
      </c>
      <c r="T195" s="492">
        <v>512.0</v>
      </c>
      <c r="U195" s="401"/>
      <c r="V195" s="472"/>
      <c r="W195" s="472"/>
      <c r="X195" s="472"/>
      <c r="Y195" s="472"/>
    </row>
    <row r="196" ht="15.75" customHeight="1">
      <c r="A196" s="472">
        <f t="shared" si="19"/>
        <v>6</v>
      </c>
      <c r="B196" s="493" t="s">
        <v>354</v>
      </c>
      <c r="C196" s="493" t="s">
        <v>355</v>
      </c>
      <c r="D196" s="494" t="s">
        <v>41</v>
      </c>
      <c r="E196" s="511">
        <v>528873.0</v>
      </c>
      <c r="F196" s="401" t="s">
        <v>9</v>
      </c>
      <c r="G196" s="401">
        <v>75.0</v>
      </c>
      <c r="H196" s="401">
        <v>75.0</v>
      </c>
      <c r="I196" s="401">
        <v>80.0</v>
      </c>
      <c r="J196" s="401">
        <v>80.0</v>
      </c>
      <c r="K196" s="505">
        <v>310.0</v>
      </c>
      <c r="L196" s="505">
        <v>77.5</v>
      </c>
      <c r="M196" s="401">
        <v>80.0</v>
      </c>
      <c r="N196" s="401">
        <v>77.0</v>
      </c>
      <c r="O196" s="472">
        <v>75.0</v>
      </c>
      <c r="P196" s="506">
        <v>80.0</v>
      </c>
      <c r="Q196" s="492">
        <v>312.0</v>
      </c>
      <c r="R196" s="506">
        <v>40.0</v>
      </c>
      <c r="S196" s="506">
        <v>43.0</v>
      </c>
      <c r="T196" s="492">
        <v>705.0</v>
      </c>
      <c r="U196" s="401"/>
      <c r="V196" s="472"/>
      <c r="W196" s="472"/>
      <c r="X196" s="472"/>
      <c r="Y196" s="472"/>
    </row>
    <row r="197" ht="15.75" customHeight="1">
      <c r="A197" s="472">
        <f t="shared" si="19"/>
        <v>7</v>
      </c>
      <c r="B197" s="493" t="s">
        <v>356</v>
      </c>
      <c r="C197" s="493" t="s">
        <v>357</v>
      </c>
      <c r="D197" s="494" t="s">
        <v>26</v>
      </c>
      <c r="E197" s="511">
        <v>528904.0</v>
      </c>
      <c r="F197" s="401" t="s">
        <v>9</v>
      </c>
      <c r="G197" s="401">
        <v>75.0</v>
      </c>
      <c r="H197" s="401">
        <v>75.0</v>
      </c>
      <c r="I197" s="401">
        <v>75.0</v>
      </c>
      <c r="J197" s="401">
        <v>80.0</v>
      </c>
      <c r="K197" s="505">
        <v>305.0</v>
      </c>
      <c r="L197" s="505">
        <v>76.25</v>
      </c>
      <c r="M197" s="401">
        <v>77.0</v>
      </c>
      <c r="N197" s="401">
        <v>71.0</v>
      </c>
      <c r="O197" s="472">
        <v>74.0</v>
      </c>
      <c r="P197" s="506">
        <v>80.0</v>
      </c>
      <c r="Q197" s="492">
        <v>302.0</v>
      </c>
      <c r="R197" s="506">
        <v>40.0</v>
      </c>
      <c r="S197" s="506">
        <v>45.0</v>
      </c>
      <c r="T197" s="492">
        <v>692.0</v>
      </c>
      <c r="U197" s="401"/>
      <c r="V197" s="472"/>
      <c r="W197" s="472"/>
      <c r="X197" s="472"/>
      <c r="Y197" s="472"/>
    </row>
    <row r="198" ht="15.75" customHeight="1">
      <c r="A198" s="472">
        <f t="shared" si="19"/>
        <v>8</v>
      </c>
      <c r="B198" s="493" t="s">
        <v>358</v>
      </c>
      <c r="C198" s="493" t="s">
        <v>359</v>
      </c>
      <c r="D198" s="494" t="s">
        <v>47</v>
      </c>
      <c r="E198" s="511">
        <v>529239.0</v>
      </c>
      <c r="F198" s="401" t="s">
        <v>9</v>
      </c>
      <c r="G198" s="401">
        <v>63.0</v>
      </c>
      <c r="H198" s="401">
        <v>63.0</v>
      </c>
      <c r="I198" s="401">
        <v>68.0</v>
      </c>
      <c r="J198" s="401">
        <v>80.0</v>
      </c>
      <c r="K198" s="505">
        <v>274.0</v>
      </c>
      <c r="L198" s="505">
        <v>68.5</v>
      </c>
      <c r="M198" s="401">
        <v>76.0</v>
      </c>
      <c r="N198" s="401">
        <v>72.0</v>
      </c>
      <c r="O198" s="472">
        <v>71.0</v>
      </c>
      <c r="P198" s="506">
        <v>80.0</v>
      </c>
      <c r="Q198" s="492">
        <v>299.0</v>
      </c>
      <c r="R198" s="506">
        <v>20.0</v>
      </c>
      <c r="S198" s="506">
        <v>37.0</v>
      </c>
      <c r="T198" s="492">
        <v>630.0</v>
      </c>
      <c r="U198" s="401"/>
      <c r="V198" s="472"/>
      <c r="W198" s="472"/>
      <c r="X198" s="472"/>
      <c r="Y198" s="472"/>
    </row>
    <row r="199" ht="15.75" customHeight="1">
      <c r="A199" s="472">
        <f t="shared" si="19"/>
        <v>9</v>
      </c>
      <c r="B199" s="493" t="s">
        <v>360</v>
      </c>
      <c r="C199" s="493" t="s">
        <v>361</v>
      </c>
      <c r="D199" s="494" t="s">
        <v>41</v>
      </c>
      <c r="E199" s="511">
        <v>527778.0</v>
      </c>
      <c r="F199" s="401" t="s">
        <v>9</v>
      </c>
      <c r="G199" s="401">
        <v>68.0</v>
      </c>
      <c r="H199" s="401">
        <v>68.0</v>
      </c>
      <c r="I199" s="401">
        <v>47.0</v>
      </c>
      <c r="J199" s="401">
        <v>80.0</v>
      </c>
      <c r="K199" s="505">
        <v>263.0</v>
      </c>
      <c r="L199" s="505">
        <v>65.75</v>
      </c>
      <c r="M199" s="401">
        <v>56.0</v>
      </c>
      <c r="N199" s="401">
        <v>69.0</v>
      </c>
      <c r="O199" s="472">
        <v>79.0</v>
      </c>
      <c r="P199" s="506">
        <v>80.0</v>
      </c>
      <c r="Q199" s="492">
        <v>284.0</v>
      </c>
      <c r="R199" s="506">
        <v>40.0</v>
      </c>
      <c r="S199" s="506">
        <v>36.0</v>
      </c>
      <c r="T199" s="492">
        <v>623.0</v>
      </c>
      <c r="U199" s="401"/>
      <c r="V199" s="472"/>
      <c r="W199" s="472"/>
      <c r="X199" s="472"/>
      <c r="Y199" s="472"/>
    </row>
    <row r="200" ht="15.75" customHeight="1">
      <c r="A200" s="472">
        <f t="shared" si="19"/>
        <v>10</v>
      </c>
      <c r="B200" s="493" t="s">
        <v>362</v>
      </c>
      <c r="C200" s="493" t="s">
        <v>363</v>
      </c>
      <c r="D200" s="494" t="s">
        <v>93</v>
      </c>
      <c r="E200" s="511">
        <v>529270.0</v>
      </c>
      <c r="F200" s="401" t="s">
        <v>9</v>
      </c>
      <c r="G200" s="401">
        <v>68.0</v>
      </c>
      <c r="H200" s="401">
        <v>68.0</v>
      </c>
      <c r="I200" s="401">
        <v>72.0</v>
      </c>
      <c r="J200" s="401">
        <v>80.0</v>
      </c>
      <c r="K200" s="505">
        <v>288.0</v>
      </c>
      <c r="L200" s="505">
        <v>72.0</v>
      </c>
      <c r="M200" s="401">
        <v>76.0</v>
      </c>
      <c r="N200" s="401">
        <v>75.0</v>
      </c>
      <c r="O200" s="472">
        <v>74.0</v>
      </c>
      <c r="P200" s="506">
        <v>80.0</v>
      </c>
      <c r="Q200" s="492">
        <v>305.0</v>
      </c>
      <c r="R200" s="506">
        <v>40.0</v>
      </c>
      <c r="S200" s="506">
        <v>37.0</v>
      </c>
      <c r="T200" s="492">
        <v>670.0</v>
      </c>
      <c r="U200" s="401"/>
      <c r="V200" s="472"/>
      <c r="W200" s="472"/>
      <c r="X200" s="472"/>
      <c r="Y200" s="472"/>
    </row>
    <row r="201" ht="15.75" customHeight="1">
      <c r="A201" s="472">
        <f t="shared" si="19"/>
        <v>11</v>
      </c>
      <c r="B201" s="493" t="s">
        <v>27</v>
      </c>
      <c r="C201" s="493" t="s">
        <v>364</v>
      </c>
      <c r="D201" s="494" t="s">
        <v>41</v>
      </c>
      <c r="E201" s="511">
        <v>551184.0</v>
      </c>
      <c r="F201" s="401" t="s">
        <v>9</v>
      </c>
      <c r="G201" s="401">
        <v>80.0</v>
      </c>
      <c r="H201" s="401">
        <v>80.0</v>
      </c>
      <c r="I201" s="401">
        <v>63.0</v>
      </c>
      <c r="J201" s="401">
        <v>80.0</v>
      </c>
      <c r="K201" s="505">
        <v>303.0</v>
      </c>
      <c r="L201" s="550">
        <v>75.75</v>
      </c>
      <c r="M201" s="401">
        <v>60.0</v>
      </c>
      <c r="N201" s="401">
        <v>72.0</v>
      </c>
      <c r="O201" s="472">
        <v>76.0</v>
      </c>
      <c r="P201" s="506">
        <v>80.0</v>
      </c>
      <c r="Q201" s="492">
        <v>288.0</v>
      </c>
      <c r="R201" s="506">
        <v>40.0</v>
      </c>
      <c r="S201" s="506">
        <v>41.0</v>
      </c>
      <c r="T201" s="492">
        <v>672.0</v>
      </c>
      <c r="U201" s="401"/>
      <c r="V201" s="472"/>
      <c r="W201" s="472"/>
      <c r="X201" s="472"/>
      <c r="Y201" s="472"/>
    </row>
    <row r="202" ht="15.75" customHeight="1">
      <c r="A202" s="472">
        <f t="shared" si="19"/>
        <v>12</v>
      </c>
      <c r="B202" s="493" t="s">
        <v>365</v>
      </c>
      <c r="C202" s="493" t="s">
        <v>366</v>
      </c>
      <c r="D202" s="494" t="s">
        <v>23</v>
      </c>
      <c r="E202" s="511">
        <v>551212.0</v>
      </c>
      <c r="F202" s="401" t="s">
        <v>9</v>
      </c>
      <c r="G202" s="401">
        <v>68.0</v>
      </c>
      <c r="H202" s="401">
        <v>68.0</v>
      </c>
      <c r="I202" s="401">
        <v>75.0</v>
      </c>
      <c r="J202" s="401">
        <v>80.0</v>
      </c>
      <c r="K202" s="505">
        <v>291.0</v>
      </c>
      <c r="L202" s="505">
        <v>72.75</v>
      </c>
      <c r="M202" s="401">
        <v>71.0</v>
      </c>
      <c r="N202" s="401">
        <v>76.0</v>
      </c>
      <c r="O202" s="472">
        <v>73.0</v>
      </c>
      <c r="P202" s="506">
        <v>80.0</v>
      </c>
      <c r="Q202" s="492">
        <v>300.0</v>
      </c>
      <c r="R202" s="506">
        <v>40.0</v>
      </c>
      <c r="S202" s="506">
        <v>39.0</v>
      </c>
      <c r="T202" s="492">
        <v>670.0</v>
      </c>
      <c r="U202" s="401"/>
      <c r="V202" s="472"/>
      <c r="W202" s="472"/>
      <c r="X202" s="472"/>
      <c r="Y202" s="472"/>
    </row>
    <row r="203" ht="15.75" customHeight="1">
      <c r="A203" s="472">
        <f t="shared" si="19"/>
        <v>13</v>
      </c>
      <c r="B203" s="493" t="s">
        <v>367</v>
      </c>
      <c r="C203" s="493" t="s">
        <v>368</v>
      </c>
      <c r="D203" s="494" t="s">
        <v>55</v>
      </c>
      <c r="E203" s="511">
        <v>551153.0</v>
      </c>
      <c r="F203" s="401" t="s">
        <v>9</v>
      </c>
      <c r="G203" s="401">
        <v>68.0</v>
      </c>
      <c r="H203" s="401">
        <v>68.0</v>
      </c>
      <c r="I203" s="401">
        <v>76.0</v>
      </c>
      <c r="J203" s="401">
        <v>72.0</v>
      </c>
      <c r="K203" s="505">
        <v>284.0</v>
      </c>
      <c r="L203" s="505">
        <v>71.0</v>
      </c>
      <c r="M203" s="401">
        <v>36.0</v>
      </c>
      <c r="N203" s="401">
        <v>63.0</v>
      </c>
      <c r="O203" s="472">
        <v>63.0</v>
      </c>
      <c r="P203" s="506">
        <v>80.0</v>
      </c>
      <c r="Q203" s="492">
        <v>242.0</v>
      </c>
      <c r="R203" s="506">
        <v>40.0</v>
      </c>
      <c r="S203" s="506">
        <v>39.0</v>
      </c>
      <c r="T203" s="492">
        <v>605.0</v>
      </c>
      <c r="U203" s="401"/>
      <c r="V203" s="472"/>
      <c r="W203" s="472"/>
      <c r="X203" s="472"/>
      <c r="Y203" s="472"/>
    </row>
    <row r="204" ht="15.75" customHeight="1">
      <c r="A204" s="472">
        <f t="shared" si="19"/>
        <v>14</v>
      </c>
      <c r="B204" s="493" t="s">
        <v>369</v>
      </c>
      <c r="C204" s="493" t="s">
        <v>370</v>
      </c>
      <c r="D204" s="494" t="s">
        <v>38</v>
      </c>
      <c r="E204" s="511">
        <v>551243.0</v>
      </c>
      <c r="F204" s="401" t="s">
        <v>9</v>
      </c>
      <c r="G204" s="401">
        <v>68.0</v>
      </c>
      <c r="H204" s="401">
        <v>68.0</v>
      </c>
      <c r="I204" s="401">
        <v>70.0</v>
      </c>
      <c r="J204" s="401">
        <v>80.0</v>
      </c>
      <c r="K204" s="505">
        <v>286.0</v>
      </c>
      <c r="L204" s="505">
        <v>71.5</v>
      </c>
      <c r="M204" s="401">
        <v>67.0</v>
      </c>
      <c r="N204" s="401">
        <v>74.0</v>
      </c>
      <c r="O204" s="472">
        <v>64.0</v>
      </c>
      <c r="P204" s="506">
        <v>80.0</v>
      </c>
      <c r="Q204" s="492">
        <v>285.0</v>
      </c>
      <c r="R204" s="506">
        <v>40.0</v>
      </c>
      <c r="S204" s="506">
        <v>32.0</v>
      </c>
      <c r="T204" s="492">
        <v>643.0</v>
      </c>
      <c r="U204" s="401"/>
      <c r="V204" s="472"/>
      <c r="W204" s="472"/>
      <c r="X204" s="472"/>
      <c r="Y204" s="472"/>
    </row>
    <row r="205" ht="15.75" customHeight="1">
      <c r="A205" s="472">
        <f t="shared" si="19"/>
        <v>15</v>
      </c>
      <c r="B205" s="493" t="s">
        <v>371</v>
      </c>
      <c r="C205" s="493" t="s">
        <v>372</v>
      </c>
      <c r="D205" s="494" t="s">
        <v>32</v>
      </c>
      <c r="E205" s="511">
        <v>552979.0</v>
      </c>
      <c r="F205" s="401" t="s">
        <v>9</v>
      </c>
      <c r="G205" s="401">
        <v>80.0</v>
      </c>
      <c r="H205" s="401">
        <v>80.0</v>
      </c>
      <c r="I205" s="401">
        <v>67.0</v>
      </c>
      <c r="J205" s="401">
        <v>72.0</v>
      </c>
      <c r="K205" s="505">
        <v>299.0</v>
      </c>
      <c r="L205" s="505">
        <v>74.75</v>
      </c>
      <c r="M205" s="401">
        <v>0.0</v>
      </c>
      <c r="N205" s="401">
        <v>78.0</v>
      </c>
      <c r="O205" s="472">
        <v>75.0</v>
      </c>
      <c r="P205" s="506">
        <v>80.0</v>
      </c>
      <c r="Q205" s="492">
        <v>233.0</v>
      </c>
      <c r="R205" s="506">
        <v>40.0</v>
      </c>
      <c r="S205" s="506">
        <v>35.0</v>
      </c>
      <c r="T205" s="492">
        <v>607.0</v>
      </c>
      <c r="U205" s="401"/>
      <c r="V205" s="472"/>
      <c r="W205" s="472"/>
      <c r="X205" s="472"/>
      <c r="Y205" s="472"/>
    </row>
    <row r="206" ht="15.75" customHeight="1">
      <c r="A206" s="472">
        <f t="shared" si="19"/>
        <v>16</v>
      </c>
      <c r="B206" s="493" t="s">
        <v>373</v>
      </c>
      <c r="C206" s="493" t="s">
        <v>374</v>
      </c>
      <c r="D206" s="494" t="s">
        <v>29</v>
      </c>
      <c r="E206" s="511">
        <v>553010.0</v>
      </c>
      <c r="F206" s="401" t="s">
        <v>9</v>
      </c>
      <c r="G206" s="401">
        <v>75.0</v>
      </c>
      <c r="H206" s="401">
        <v>75.0</v>
      </c>
      <c r="I206" s="401">
        <v>75.0</v>
      </c>
      <c r="J206" s="401">
        <v>72.0</v>
      </c>
      <c r="K206" s="505">
        <v>297.0</v>
      </c>
      <c r="L206" s="505">
        <v>74.25</v>
      </c>
      <c r="M206" s="401">
        <v>0.0</v>
      </c>
      <c r="N206" s="401">
        <v>74.0</v>
      </c>
      <c r="O206" s="472">
        <v>72.0</v>
      </c>
      <c r="P206" s="506">
        <v>80.0</v>
      </c>
      <c r="Q206" s="492">
        <v>226.0</v>
      </c>
      <c r="R206" s="506">
        <v>40.0</v>
      </c>
      <c r="S206" s="506">
        <v>46.0</v>
      </c>
      <c r="T206" s="492">
        <v>609.0</v>
      </c>
      <c r="U206" s="401"/>
      <c r="V206" s="472"/>
      <c r="W206" s="472"/>
      <c r="X206" s="472"/>
      <c r="Y206" s="472"/>
    </row>
    <row r="207" ht="15.75" customHeight="1">
      <c r="A207" s="472">
        <f t="shared" si="19"/>
        <v>17</v>
      </c>
      <c r="B207" s="493" t="s">
        <v>375</v>
      </c>
      <c r="C207" s="493" t="s">
        <v>376</v>
      </c>
      <c r="D207" s="494" t="s">
        <v>146</v>
      </c>
      <c r="E207" s="511">
        <v>553344.0</v>
      </c>
      <c r="F207" s="401" t="s">
        <v>9</v>
      </c>
      <c r="G207" s="401">
        <v>75.0</v>
      </c>
      <c r="H207" s="401">
        <v>75.0</v>
      </c>
      <c r="I207" s="401">
        <v>62.0</v>
      </c>
      <c r="J207" s="401">
        <v>80.0</v>
      </c>
      <c r="K207" s="505">
        <v>292.0</v>
      </c>
      <c r="L207" s="505">
        <v>73.0</v>
      </c>
      <c r="M207" s="401">
        <v>0.0</v>
      </c>
      <c r="N207" s="401">
        <v>66.0</v>
      </c>
      <c r="O207" s="472">
        <v>0.0</v>
      </c>
      <c r="P207" s="506">
        <v>80.0</v>
      </c>
      <c r="Q207" s="492">
        <v>146.0</v>
      </c>
      <c r="R207" s="506">
        <v>40.0</v>
      </c>
      <c r="S207" s="506">
        <v>34.0</v>
      </c>
      <c r="T207" s="492">
        <v>512.0</v>
      </c>
      <c r="U207" s="401"/>
      <c r="V207" s="472"/>
      <c r="W207" s="472"/>
      <c r="X207" s="472"/>
      <c r="Y207" s="472"/>
    </row>
    <row r="208" ht="15.75" customHeight="1">
      <c r="A208" s="472">
        <f t="shared" si="19"/>
        <v>18</v>
      </c>
      <c r="B208" s="493" t="s">
        <v>377</v>
      </c>
      <c r="C208" s="493" t="s">
        <v>378</v>
      </c>
      <c r="D208" s="494" t="s">
        <v>47</v>
      </c>
      <c r="E208" s="511">
        <v>553375.0</v>
      </c>
      <c r="F208" s="401" t="s">
        <v>9</v>
      </c>
      <c r="G208" s="401">
        <v>80.0</v>
      </c>
      <c r="H208" s="401">
        <v>80.0</v>
      </c>
      <c r="I208" s="401">
        <v>67.0</v>
      </c>
      <c r="J208" s="401">
        <v>80.0</v>
      </c>
      <c r="K208" s="505">
        <v>307.0</v>
      </c>
      <c r="L208" s="505">
        <v>76.75</v>
      </c>
      <c r="M208" s="401">
        <v>0.0</v>
      </c>
      <c r="N208" s="401">
        <v>72.0</v>
      </c>
      <c r="O208" s="472">
        <v>76.0</v>
      </c>
      <c r="P208" s="506">
        <v>80.0</v>
      </c>
      <c r="Q208" s="492">
        <v>228.0</v>
      </c>
      <c r="R208" s="506">
        <v>40.0</v>
      </c>
      <c r="S208" s="506">
        <v>39.0</v>
      </c>
      <c r="T208" s="492">
        <v>614.0</v>
      </c>
      <c r="U208" s="401"/>
      <c r="V208" s="472"/>
      <c r="W208" s="472"/>
      <c r="X208" s="472"/>
      <c r="Y208" s="472"/>
    </row>
    <row r="209" ht="15.75" customHeight="1">
      <c r="A209" s="472">
        <f t="shared" si="19"/>
        <v>19</v>
      </c>
      <c r="B209" s="493"/>
      <c r="C209" s="493"/>
      <c r="D209" s="494"/>
      <c r="E209" s="401"/>
      <c r="F209" s="401"/>
      <c r="G209" s="401"/>
      <c r="H209" s="401"/>
      <c r="I209" s="401"/>
      <c r="J209" s="401"/>
      <c r="K209" s="505"/>
      <c r="L209" s="498">
        <f>average(L191:L208)</f>
        <v>73.04166667</v>
      </c>
      <c r="M209" s="498"/>
      <c r="N209" s="498"/>
      <c r="O209" s="498"/>
      <c r="P209" s="498"/>
      <c r="Q209" s="498">
        <f>average(M191:P208)</f>
        <v>66.18309859</v>
      </c>
      <c r="R209" s="498">
        <f t="shared" ref="R209:S209" si="20">average(R191:R208)</f>
        <v>37.22222222</v>
      </c>
      <c r="S209" s="498">
        <f t="shared" si="20"/>
        <v>39.55555556</v>
      </c>
      <c r="T209" s="502">
        <f>SUM(T191:T208)</f>
        <v>11267</v>
      </c>
      <c r="U209" s="504">
        <f>sum(L209,Q209,R209,S209)</f>
        <v>216.002543</v>
      </c>
      <c r="V209" s="472"/>
      <c r="W209" s="472"/>
      <c r="X209" s="472"/>
      <c r="Y209" s="472"/>
    </row>
    <row r="210" ht="15.75" customHeight="1">
      <c r="A210" s="472">
        <f t="shared" si="19"/>
        <v>20</v>
      </c>
      <c r="B210" s="493"/>
      <c r="C210" s="493"/>
      <c r="D210" s="494"/>
      <c r="E210" s="401"/>
      <c r="F210" s="401"/>
      <c r="G210" s="401"/>
      <c r="H210" s="401"/>
      <c r="I210" s="401"/>
      <c r="J210" s="401"/>
      <c r="K210" s="505"/>
      <c r="L210" s="505"/>
      <c r="M210" s="401"/>
      <c r="N210" s="401"/>
      <c r="O210" s="472"/>
      <c r="P210" s="506"/>
      <c r="Q210" s="492"/>
      <c r="R210" s="506"/>
      <c r="S210" s="506"/>
      <c r="T210" s="492">
        <f>sum(T191:T208)</f>
        <v>11267</v>
      </c>
      <c r="U210" s="401"/>
      <c r="V210" s="472"/>
      <c r="W210" s="472"/>
      <c r="X210" s="472"/>
      <c r="Y210" s="472"/>
    </row>
    <row r="211" ht="15.75" customHeight="1">
      <c r="A211" s="472">
        <f t="shared" si="19"/>
        <v>21</v>
      </c>
      <c r="B211" s="493"/>
      <c r="C211" s="493"/>
      <c r="D211" s="494"/>
      <c r="E211" s="401"/>
      <c r="F211" s="401"/>
      <c r="G211" s="401"/>
      <c r="H211" s="401"/>
      <c r="I211" s="401"/>
      <c r="J211" s="401"/>
      <c r="K211" s="505"/>
      <c r="L211" s="505"/>
      <c r="M211" s="401"/>
      <c r="N211" s="401"/>
      <c r="O211" s="472"/>
      <c r="P211" s="506"/>
      <c r="Q211" s="492"/>
      <c r="R211" s="506"/>
      <c r="S211" s="472"/>
      <c r="T211" s="492"/>
      <c r="U211" s="401"/>
      <c r="V211" s="472"/>
      <c r="W211" s="472"/>
      <c r="X211" s="472"/>
      <c r="Y211" s="472"/>
    </row>
    <row r="212" ht="15.75" customHeight="1">
      <c r="A212" s="472">
        <f t="shared" si="19"/>
        <v>22</v>
      </c>
      <c r="B212" s="493"/>
      <c r="C212" s="493"/>
      <c r="D212" s="494"/>
      <c r="E212" s="401"/>
      <c r="F212" s="401"/>
      <c r="G212" s="401"/>
      <c r="H212" s="401"/>
      <c r="I212" s="401"/>
      <c r="J212" s="401"/>
      <c r="K212" s="505"/>
      <c r="L212" s="505"/>
      <c r="M212" s="401"/>
      <c r="N212" s="401"/>
      <c r="O212" s="472"/>
      <c r="P212" s="506"/>
      <c r="Q212" s="492"/>
      <c r="R212" s="506"/>
      <c r="S212" s="506"/>
      <c r="T212" s="492"/>
      <c r="U212" s="401"/>
      <c r="V212" s="472"/>
      <c r="W212" s="472"/>
      <c r="X212" s="472"/>
      <c r="Y212" s="472"/>
    </row>
    <row r="213" ht="15.75" customHeight="1">
      <c r="A213" s="472">
        <f t="shared" si="19"/>
        <v>23</v>
      </c>
      <c r="B213" s="493"/>
      <c r="C213" s="493"/>
      <c r="D213" s="494"/>
      <c r="E213" s="401"/>
      <c r="F213" s="401"/>
      <c r="G213" s="401"/>
      <c r="H213" s="401"/>
      <c r="I213" s="401"/>
      <c r="J213" s="401"/>
      <c r="K213" s="505"/>
      <c r="L213" s="505"/>
      <c r="M213" s="401"/>
      <c r="N213" s="401"/>
      <c r="O213" s="472"/>
      <c r="P213" s="506"/>
      <c r="Q213" s="492"/>
      <c r="R213" s="506"/>
      <c r="S213" s="506"/>
      <c r="T213" s="492"/>
      <c r="U213" s="401"/>
      <c r="V213" s="472"/>
      <c r="W213" s="472"/>
      <c r="X213" s="472"/>
      <c r="Y213" s="472"/>
    </row>
    <row r="214" ht="15.75" customHeight="1">
      <c r="A214" s="472">
        <f t="shared" si="19"/>
        <v>24</v>
      </c>
      <c r="B214" s="493"/>
      <c r="C214" s="493"/>
      <c r="D214" s="494"/>
      <c r="E214" s="401"/>
      <c r="F214" s="401"/>
      <c r="G214" s="401"/>
      <c r="H214" s="401"/>
      <c r="I214" s="401"/>
      <c r="J214" s="401"/>
      <c r="K214" s="505"/>
      <c r="L214" s="505"/>
      <c r="M214" s="401"/>
      <c r="N214" s="401"/>
      <c r="O214" s="472"/>
      <c r="P214" s="506"/>
      <c r="Q214" s="492"/>
      <c r="R214" s="506"/>
      <c r="S214" s="506"/>
      <c r="T214" s="492"/>
      <c r="U214" s="401"/>
      <c r="V214" s="472"/>
      <c r="W214" s="472"/>
      <c r="X214" s="472"/>
      <c r="Y214" s="472"/>
    </row>
    <row r="215" ht="15.75" customHeight="1">
      <c r="A215" s="472">
        <f t="shared" si="19"/>
        <v>25</v>
      </c>
      <c r="B215" s="493"/>
      <c r="C215" s="493"/>
      <c r="D215" s="494"/>
      <c r="E215" s="401"/>
      <c r="F215" s="401"/>
      <c r="G215" s="401"/>
      <c r="H215" s="401"/>
      <c r="I215" s="401"/>
      <c r="J215" s="401"/>
      <c r="K215" s="505"/>
      <c r="L215" s="505"/>
      <c r="M215" s="401"/>
      <c r="N215" s="401"/>
      <c r="O215" s="472"/>
      <c r="P215" s="506"/>
      <c r="Q215" s="492"/>
      <c r="R215" s="506"/>
      <c r="S215" s="506"/>
      <c r="T215" s="492"/>
      <c r="U215" s="401"/>
      <c r="V215" s="472"/>
      <c r="W215" s="472"/>
      <c r="X215" s="472"/>
      <c r="Y215" s="472"/>
    </row>
    <row r="216" ht="15.75" customHeight="1">
      <c r="A216" s="472">
        <f t="shared" si="19"/>
        <v>26</v>
      </c>
      <c r="B216" s="493"/>
      <c r="C216" s="493"/>
      <c r="D216" s="494"/>
      <c r="E216" s="401"/>
      <c r="F216" s="401"/>
      <c r="G216" s="401"/>
      <c r="H216" s="401"/>
      <c r="I216" s="401"/>
      <c r="J216" s="401"/>
      <c r="K216" s="505"/>
      <c r="L216" s="505"/>
      <c r="M216" s="401"/>
      <c r="N216" s="401"/>
      <c r="O216" s="472"/>
      <c r="P216" s="506"/>
      <c r="Q216" s="492"/>
      <c r="R216" s="506"/>
      <c r="S216" s="506"/>
      <c r="T216" s="492"/>
      <c r="U216" s="401"/>
      <c r="V216" s="472"/>
      <c r="W216" s="472"/>
      <c r="X216" s="472"/>
      <c r="Y216" s="472"/>
    </row>
    <row r="217" ht="15.75" customHeight="1">
      <c r="A217" s="472">
        <f t="shared" si="19"/>
        <v>27</v>
      </c>
      <c r="B217" s="493"/>
      <c r="C217" s="493"/>
      <c r="D217" s="494"/>
      <c r="E217" s="401"/>
      <c r="F217" s="401"/>
      <c r="G217" s="401"/>
      <c r="H217" s="401"/>
      <c r="I217" s="401"/>
      <c r="J217" s="401"/>
      <c r="K217" s="505"/>
      <c r="L217" s="505"/>
      <c r="M217" s="401"/>
      <c r="N217" s="401"/>
      <c r="O217" s="472"/>
      <c r="P217" s="506"/>
      <c r="Q217" s="492"/>
      <c r="R217" s="506"/>
      <c r="S217" s="506"/>
      <c r="T217" s="492"/>
      <c r="U217" s="401"/>
      <c r="V217" s="472"/>
      <c r="W217" s="472"/>
      <c r="X217" s="472"/>
      <c r="Y217" s="472"/>
    </row>
    <row r="218" ht="15.75" customHeight="1">
      <c r="A218" s="472">
        <f t="shared" si="19"/>
        <v>28</v>
      </c>
      <c r="B218" s="493"/>
      <c r="C218" s="493"/>
      <c r="D218" s="494"/>
      <c r="E218" s="401"/>
      <c r="F218" s="401"/>
      <c r="G218" s="401"/>
      <c r="H218" s="401"/>
      <c r="I218" s="401"/>
      <c r="J218" s="401"/>
      <c r="K218" s="505"/>
      <c r="L218" s="505"/>
      <c r="M218" s="401"/>
      <c r="N218" s="401"/>
      <c r="O218" s="472"/>
      <c r="P218" s="506"/>
      <c r="Q218" s="492"/>
      <c r="R218" s="506"/>
      <c r="S218" s="506"/>
      <c r="T218" s="492"/>
      <c r="U218" s="401"/>
      <c r="V218" s="472"/>
      <c r="W218" s="472"/>
      <c r="X218" s="472"/>
      <c r="Y218" s="472"/>
    </row>
    <row r="219" ht="15.75" customHeight="1">
      <c r="A219" s="472">
        <f t="shared" si="19"/>
        <v>29</v>
      </c>
      <c r="B219" s="493"/>
      <c r="C219" s="493"/>
      <c r="D219" s="494"/>
      <c r="E219" s="401"/>
      <c r="F219" s="401"/>
      <c r="G219" s="401"/>
      <c r="H219" s="401"/>
      <c r="I219" s="401"/>
      <c r="J219" s="401"/>
      <c r="K219" s="505"/>
      <c r="L219" s="505"/>
      <c r="M219" s="401"/>
      <c r="N219" s="401"/>
      <c r="O219" s="472"/>
      <c r="P219" s="506"/>
      <c r="Q219" s="492"/>
      <c r="R219" s="506"/>
      <c r="S219" s="506"/>
      <c r="T219" s="492"/>
      <c r="U219" s="401"/>
      <c r="V219" s="472"/>
      <c r="W219" s="472"/>
      <c r="X219" s="472"/>
      <c r="Y219" s="472"/>
    </row>
    <row r="220" ht="15.75" customHeight="1">
      <c r="A220" s="472">
        <f t="shared" si="19"/>
        <v>30</v>
      </c>
      <c r="B220" s="493"/>
      <c r="C220" s="493"/>
      <c r="D220" s="494"/>
      <c r="E220" s="401"/>
      <c r="F220" s="401"/>
      <c r="G220" s="401"/>
      <c r="H220" s="401"/>
      <c r="I220" s="401"/>
      <c r="J220" s="401"/>
      <c r="K220" s="505"/>
      <c r="L220" s="505"/>
      <c r="M220" s="401"/>
      <c r="N220" s="401"/>
      <c r="O220" s="472"/>
      <c r="P220" s="506"/>
      <c r="Q220" s="492"/>
      <c r="R220" s="506"/>
      <c r="S220" s="506"/>
      <c r="T220" s="492"/>
      <c r="U220" s="401"/>
      <c r="V220" s="472"/>
      <c r="W220" s="472"/>
      <c r="X220" s="472"/>
      <c r="Y220" s="472"/>
    </row>
    <row r="221" ht="15.75" customHeight="1">
      <c r="A221" s="472">
        <f t="shared" si="19"/>
        <v>31</v>
      </c>
      <c r="B221" s="493"/>
      <c r="C221" s="493"/>
      <c r="D221" s="494"/>
      <c r="E221" s="401"/>
      <c r="F221" s="401"/>
      <c r="G221" s="401"/>
      <c r="H221" s="401"/>
      <c r="I221" s="401"/>
      <c r="J221" s="401"/>
      <c r="K221" s="505"/>
      <c r="L221" s="505"/>
      <c r="M221" s="401"/>
      <c r="N221" s="401"/>
      <c r="O221" s="472"/>
      <c r="P221" s="506"/>
      <c r="Q221" s="492"/>
      <c r="R221" s="506"/>
      <c r="S221" s="506"/>
      <c r="T221" s="492"/>
      <c r="U221" s="401"/>
      <c r="V221" s="472"/>
      <c r="W221" s="472"/>
      <c r="X221" s="472"/>
      <c r="Y221" s="472"/>
    </row>
    <row r="222" ht="15.75" customHeight="1">
      <c r="A222" s="472">
        <f t="shared" si="19"/>
        <v>32</v>
      </c>
      <c r="B222" s="493"/>
      <c r="C222" s="493"/>
      <c r="D222" s="494"/>
      <c r="E222" s="401"/>
      <c r="F222" s="401"/>
      <c r="G222" s="401"/>
      <c r="H222" s="401"/>
      <c r="I222" s="401"/>
      <c r="J222" s="401"/>
      <c r="K222" s="505"/>
      <c r="L222" s="505"/>
      <c r="M222" s="401"/>
      <c r="N222" s="401"/>
      <c r="O222" s="472"/>
      <c r="P222" s="506"/>
      <c r="Q222" s="492"/>
      <c r="R222" s="506"/>
      <c r="S222" s="506"/>
      <c r="T222" s="492"/>
      <c r="U222" s="401"/>
      <c r="V222" s="472"/>
      <c r="W222" s="472"/>
      <c r="X222" s="472"/>
      <c r="Y222" s="472"/>
    </row>
    <row r="223" ht="15.75" customHeight="1">
      <c r="A223" s="472">
        <f t="shared" si="19"/>
        <v>33</v>
      </c>
      <c r="B223" s="493"/>
      <c r="C223" s="493"/>
      <c r="D223" s="494"/>
      <c r="E223" s="401"/>
      <c r="F223" s="401"/>
      <c r="G223" s="401"/>
      <c r="H223" s="401"/>
      <c r="I223" s="401"/>
      <c r="J223" s="401"/>
      <c r="K223" s="505"/>
      <c r="L223" s="505"/>
      <c r="M223" s="401"/>
      <c r="N223" s="401"/>
      <c r="O223" s="472"/>
      <c r="P223" s="506"/>
      <c r="Q223" s="492"/>
      <c r="R223" s="506"/>
      <c r="S223" s="506"/>
      <c r="T223" s="492"/>
      <c r="U223" s="401"/>
      <c r="V223" s="472"/>
      <c r="W223" s="472"/>
      <c r="X223" s="472"/>
      <c r="Y223" s="472"/>
    </row>
    <row r="224" ht="15.75" customHeight="1">
      <c r="A224" s="472">
        <f t="shared" si="19"/>
        <v>34</v>
      </c>
      <c r="B224" s="493"/>
      <c r="C224" s="493"/>
      <c r="D224" s="494"/>
      <c r="E224" s="401"/>
      <c r="F224" s="401"/>
      <c r="G224" s="401"/>
      <c r="H224" s="401"/>
      <c r="I224" s="401"/>
      <c r="J224" s="401"/>
      <c r="K224" s="505"/>
      <c r="L224" s="505"/>
      <c r="M224" s="401"/>
      <c r="N224" s="401"/>
      <c r="O224" s="472"/>
      <c r="P224" s="506"/>
      <c r="Q224" s="492"/>
      <c r="R224" s="506"/>
      <c r="S224" s="506"/>
      <c r="T224" s="492"/>
      <c r="U224" s="401"/>
      <c r="V224" s="472"/>
      <c r="W224" s="472"/>
      <c r="X224" s="472"/>
      <c r="Y224" s="472"/>
    </row>
    <row r="225" ht="15.75" customHeight="1">
      <c r="A225" s="472">
        <f t="shared" si="19"/>
        <v>35</v>
      </c>
      <c r="B225" s="493"/>
      <c r="C225" s="493"/>
      <c r="D225" s="494"/>
      <c r="E225" s="401"/>
      <c r="F225" s="401"/>
      <c r="G225" s="401"/>
      <c r="H225" s="401"/>
      <c r="I225" s="401"/>
      <c r="J225" s="401"/>
      <c r="K225" s="505"/>
      <c r="L225" s="505"/>
      <c r="M225" s="401"/>
      <c r="N225" s="401"/>
      <c r="O225" s="472"/>
      <c r="P225" s="506"/>
      <c r="Q225" s="492"/>
      <c r="R225" s="506"/>
      <c r="S225" s="506"/>
      <c r="T225" s="492"/>
      <c r="U225" s="401"/>
      <c r="V225" s="472"/>
      <c r="W225" s="472"/>
      <c r="X225" s="472"/>
      <c r="Y225" s="472"/>
    </row>
    <row r="226" ht="15.75" customHeight="1">
      <c r="A226" s="472">
        <f t="shared" si="19"/>
        <v>36</v>
      </c>
      <c r="B226" s="493"/>
      <c r="C226" s="493"/>
      <c r="D226" s="494"/>
      <c r="E226" s="401"/>
      <c r="F226" s="401"/>
      <c r="G226" s="401"/>
      <c r="H226" s="401"/>
      <c r="I226" s="401"/>
      <c r="J226" s="401"/>
      <c r="K226" s="505"/>
      <c r="L226" s="505"/>
      <c r="M226" s="401"/>
      <c r="N226" s="401"/>
      <c r="O226" s="472"/>
      <c r="P226" s="506"/>
      <c r="Q226" s="492"/>
      <c r="R226" s="506"/>
      <c r="S226" s="506"/>
      <c r="T226" s="492"/>
      <c r="U226" s="401"/>
      <c r="V226" s="472"/>
      <c r="W226" s="472"/>
      <c r="X226" s="472"/>
      <c r="Y226" s="472"/>
    </row>
    <row r="227" ht="15.75" customHeight="1">
      <c r="A227" s="472">
        <f t="shared" si="19"/>
        <v>37</v>
      </c>
      <c r="B227" s="493"/>
      <c r="C227" s="493"/>
      <c r="D227" s="494"/>
      <c r="E227" s="401"/>
      <c r="F227" s="401"/>
      <c r="G227" s="401"/>
      <c r="H227" s="401"/>
      <c r="I227" s="401"/>
      <c r="J227" s="401"/>
      <c r="K227" s="505"/>
      <c r="L227" s="505"/>
      <c r="M227" s="401"/>
      <c r="N227" s="401"/>
      <c r="O227" s="472"/>
      <c r="P227" s="506"/>
      <c r="Q227" s="492"/>
      <c r="R227" s="506"/>
      <c r="S227" s="506"/>
      <c r="T227" s="492"/>
      <c r="U227" s="493"/>
      <c r="V227" s="493"/>
      <c r="W227" s="493"/>
      <c r="X227" s="493"/>
      <c r="Y227" s="493"/>
    </row>
    <row r="228" ht="15.75" customHeight="1">
      <c r="A228" s="472">
        <f t="shared" si="19"/>
        <v>38</v>
      </c>
      <c r="B228" s="493"/>
      <c r="C228" s="493"/>
      <c r="D228" s="494"/>
      <c r="E228" s="401"/>
      <c r="F228" s="401"/>
      <c r="G228" s="401"/>
      <c r="H228" s="401"/>
      <c r="I228" s="401"/>
      <c r="J228" s="401"/>
      <c r="K228" s="505"/>
      <c r="L228" s="505"/>
      <c r="M228" s="401"/>
      <c r="N228" s="401"/>
      <c r="O228" s="472"/>
      <c r="P228" s="506"/>
      <c r="Q228" s="492"/>
      <c r="R228" s="506"/>
      <c r="S228" s="506"/>
      <c r="T228" s="492"/>
      <c r="U228" s="401"/>
      <c r="V228" s="472"/>
      <c r="W228" s="472"/>
      <c r="X228" s="472"/>
      <c r="Y228" s="472"/>
    </row>
    <row r="229" ht="15.75" customHeight="1">
      <c r="A229" s="472">
        <f t="shared" si="19"/>
        <v>39</v>
      </c>
      <c r="B229" s="493"/>
      <c r="C229" s="493"/>
      <c r="D229" s="494"/>
      <c r="E229" s="401"/>
      <c r="F229" s="401"/>
      <c r="G229" s="401"/>
      <c r="H229" s="401"/>
      <c r="I229" s="401"/>
      <c r="J229" s="401"/>
      <c r="K229" s="505"/>
      <c r="L229" s="505"/>
      <c r="M229" s="401"/>
      <c r="N229" s="401"/>
      <c r="O229" s="472"/>
      <c r="P229" s="506"/>
      <c r="Q229" s="492"/>
      <c r="R229" s="506"/>
      <c r="S229" s="506"/>
      <c r="T229" s="492"/>
      <c r="U229" s="493"/>
      <c r="V229" s="493"/>
      <c r="W229" s="493"/>
      <c r="X229" s="493"/>
      <c r="Y229" s="493"/>
    </row>
    <row r="230" ht="15.75" customHeight="1">
      <c r="A230" s="472">
        <f t="shared" si="19"/>
        <v>40</v>
      </c>
      <c r="B230" s="493"/>
      <c r="C230" s="493"/>
      <c r="D230" s="494"/>
      <c r="E230" s="401"/>
      <c r="F230" s="401"/>
      <c r="G230" s="401"/>
      <c r="H230" s="401"/>
      <c r="I230" s="401"/>
      <c r="J230" s="401"/>
      <c r="K230" s="505"/>
      <c r="L230" s="505"/>
      <c r="M230" s="401"/>
      <c r="N230" s="401"/>
      <c r="O230" s="472"/>
      <c r="P230" s="506"/>
      <c r="Q230" s="492"/>
      <c r="R230" s="506"/>
      <c r="S230" s="506"/>
      <c r="T230" s="492"/>
      <c r="U230" s="401"/>
      <c r="V230" s="472"/>
      <c r="W230" s="472"/>
      <c r="X230" s="472"/>
      <c r="Y230" s="472"/>
    </row>
    <row r="231" ht="15.75" customHeight="1">
      <c r="A231" s="472">
        <f t="shared" si="19"/>
        <v>41</v>
      </c>
      <c r="B231" s="493"/>
      <c r="C231" s="493"/>
      <c r="D231" s="494"/>
      <c r="E231" s="401"/>
      <c r="F231" s="401"/>
      <c r="G231" s="401"/>
      <c r="H231" s="401"/>
      <c r="I231" s="401"/>
      <c r="J231" s="401"/>
      <c r="K231" s="505"/>
      <c r="L231" s="505"/>
      <c r="M231" s="401"/>
      <c r="N231" s="401"/>
      <c r="O231" s="472"/>
      <c r="P231" s="506"/>
      <c r="Q231" s="492"/>
      <c r="R231" s="506"/>
      <c r="S231" s="472"/>
      <c r="T231" s="492"/>
      <c r="U231" s="401"/>
      <c r="V231" s="472"/>
      <c r="W231" s="472"/>
      <c r="X231" s="472"/>
      <c r="Y231" s="472"/>
    </row>
    <row r="232" ht="15.75" customHeight="1">
      <c r="A232" s="472">
        <f t="shared" si="19"/>
        <v>42</v>
      </c>
      <c r="B232" s="493"/>
      <c r="C232" s="493"/>
      <c r="D232" s="494"/>
      <c r="E232" s="401"/>
      <c r="F232" s="401"/>
      <c r="G232" s="401"/>
      <c r="H232" s="401"/>
      <c r="I232" s="401"/>
      <c r="J232" s="401"/>
      <c r="K232" s="505"/>
      <c r="L232" s="505"/>
      <c r="M232" s="401"/>
      <c r="N232" s="401"/>
      <c r="O232" s="472"/>
      <c r="P232" s="506"/>
      <c r="Q232" s="492"/>
      <c r="R232" s="506"/>
      <c r="S232" s="472"/>
      <c r="T232" s="492"/>
      <c r="U232" s="401"/>
      <c r="V232" s="472"/>
      <c r="W232" s="472"/>
      <c r="X232" s="472"/>
      <c r="Y232" s="472"/>
    </row>
    <row r="233" ht="15.75" customHeight="1">
      <c r="A233" s="472">
        <f t="shared" si="19"/>
        <v>43</v>
      </c>
      <c r="B233" s="493"/>
      <c r="C233" s="493"/>
      <c r="D233" s="494"/>
      <c r="E233" s="401"/>
      <c r="F233" s="401"/>
      <c r="G233" s="401"/>
      <c r="H233" s="401"/>
      <c r="I233" s="401"/>
      <c r="J233" s="401"/>
      <c r="K233" s="505"/>
      <c r="L233" s="505"/>
      <c r="M233" s="401"/>
      <c r="N233" s="401"/>
      <c r="O233" s="472"/>
      <c r="P233" s="506"/>
      <c r="Q233" s="492"/>
      <c r="R233" s="506"/>
      <c r="S233" s="472"/>
      <c r="T233" s="492"/>
      <c r="U233" s="401"/>
      <c r="V233" s="472"/>
      <c r="W233" s="472"/>
      <c r="X233" s="472"/>
      <c r="Y233" s="472"/>
    </row>
    <row r="234" ht="15.75" customHeight="1">
      <c r="A234" s="472">
        <f t="shared" si="19"/>
        <v>44</v>
      </c>
      <c r="B234" s="493"/>
      <c r="C234" s="493"/>
      <c r="D234" s="494"/>
      <c r="E234" s="401"/>
      <c r="F234" s="401"/>
      <c r="G234" s="401"/>
      <c r="H234" s="401"/>
      <c r="I234" s="401"/>
      <c r="J234" s="401"/>
      <c r="K234" s="505"/>
      <c r="L234" s="505"/>
      <c r="M234" s="401"/>
      <c r="N234" s="401"/>
      <c r="O234" s="472"/>
      <c r="P234" s="506"/>
      <c r="Q234" s="492"/>
      <c r="R234" s="506"/>
      <c r="S234" s="472"/>
      <c r="T234" s="492"/>
      <c r="U234" s="401"/>
      <c r="V234" s="472"/>
      <c r="W234" s="472"/>
      <c r="X234" s="472"/>
      <c r="Y234" s="472"/>
    </row>
    <row r="235" ht="15.75" customHeight="1">
      <c r="A235" s="472">
        <f t="shared" si="19"/>
        <v>45</v>
      </c>
      <c r="B235" s="493"/>
      <c r="C235" s="493"/>
      <c r="D235" s="494"/>
      <c r="E235" s="401"/>
      <c r="F235" s="401"/>
      <c r="G235" s="401"/>
      <c r="H235" s="401"/>
      <c r="I235" s="401"/>
      <c r="J235" s="401"/>
      <c r="K235" s="505"/>
      <c r="L235" s="505"/>
      <c r="M235" s="401"/>
      <c r="N235" s="401"/>
      <c r="O235" s="472"/>
      <c r="P235" s="506"/>
      <c r="Q235" s="492"/>
      <c r="R235" s="506"/>
      <c r="S235" s="472"/>
      <c r="T235" s="492"/>
      <c r="U235" s="401"/>
      <c r="V235" s="472"/>
      <c r="W235" s="472"/>
      <c r="X235" s="472"/>
      <c r="Y235" s="472"/>
    </row>
    <row r="236" ht="15.75" customHeight="1">
      <c r="A236" s="472">
        <f t="shared" si="19"/>
        <v>46</v>
      </c>
      <c r="B236" s="493"/>
      <c r="C236" s="493"/>
      <c r="D236" s="494"/>
      <c r="E236" s="401"/>
      <c r="F236" s="401"/>
      <c r="G236" s="401"/>
      <c r="H236" s="401"/>
      <c r="I236" s="401"/>
      <c r="J236" s="401"/>
      <c r="K236" s="505"/>
      <c r="L236" s="505"/>
      <c r="M236" s="401"/>
      <c r="N236" s="401"/>
      <c r="O236" s="472"/>
      <c r="P236" s="506"/>
      <c r="Q236" s="492"/>
      <c r="R236" s="506"/>
      <c r="S236" s="472"/>
      <c r="T236" s="492"/>
      <c r="U236" s="401"/>
      <c r="V236" s="472"/>
      <c r="W236" s="472"/>
      <c r="X236" s="472"/>
      <c r="Y236" s="472"/>
    </row>
    <row r="237" ht="15.75" customHeight="1">
      <c r="A237" s="472">
        <f t="shared" si="19"/>
        <v>47</v>
      </c>
      <c r="B237" s="493"/>
      <c r="C237" s="493"/>
      <c r="D237" s="494"/>
      <c r="E237" s="401"/>
      <c r="F237" s="401"/>
      <c r="G237" s="401"/>
      <c r="H237" s="401"/>
      <c r="I237" s="401"/>
      <c r="J237" s="401"/>
      <c r="K237" s="505"/>
      <c r="L237" s="505"/>
      <c r="M237" s="401"/>
      <c r="N237" s="401"/>
      <c r="O237" s="472"/>
      <c r="P237" s="506"/>
      <c r="Q237" s="492"/>
      <c r="R237" s="506"/>
      <c r="S237" s="472"/>
      <c r="T237" s="492"/>
      <c r="U237" s="401"/>
      <c r="V237" s="472"/>
      <c r="W237" s="472"/>
      <c r="X237" s="472"/>
      <c r="Y237" s="472"/>
    </row>
    <row r="238" ht="15.75" customHeight="1">
      <c r="A238" s="472">
        <f t="shared" si="19"/>
        <v>48</v>
      </c>
      <c r="B238" s="493"/>
      <c r="C238" s="493"/>
      <c r="D238" s="494"/>
      <c r="E238" s="401"/>
      <c r="F238" s="401"/>
      <c r="G238" s="401"/>
      <c r="H238" s="401"/>
      <c r="I238" s="401"/>
      <c r="J238" s="401"/>
      <c r="K238" s="505"/>
      <c r="L238" s="505"/>
      <c r="M238" s="401"/>
      <c r="N238" s="401"/>
      <c r="O238" s="472"/>
      <c r="P238" s="506"/>
      <c r="Q238" s="492"/>
      <c r="R238" s="506"/>
      <c r="S238" s="472"/>
      <c r="T238" s="492"/>
      <c r="U238" s="401"/>
      <c r="V238" s="472"/>
      <c r="W238" s="472"/>
      <c r="X238" s="472"/>
      <c r="Y238" s="472"/>
    </row>
    <row r="239" ht="15.75" customHeight="1">
      <c r="A239" s="472">
        <f t="shared" si="19"/>
        <v>49</v>
      </c>
      <c r="B239" s="493"/>
      <c r="C239" s="493"/>
      <c r="D239" s="494"/>
      <c r="E239" s="401"/>
      <c r="F239" s="401"/>
      <c r="G239" s="401"/>
      <c r="H239" s="401"/>
      <c r="I239" s="401"/>
      <c r="J239" s="401"/>
      <c r="K239" s="505"/>
      <c r="L239" s="505"/>
      <c r="M239" s="401"/>
      <c r="N239" s="401"/>
      <c r="O239" s="472"/>
      <c r="P239" s="506"/>
      <c r="Q239" s="492"/>
      <c r="R239" s="506"/>
      <c r="S239" s="472"/>
      <c r="T239" s="492"/>
      <c r="U239" s="401"/>
      <c r="V239" s="472"/>
      <c r="W239" s="472"/>
      <c r="X239" s="472"/>
      <c r="Y239" s="472"/>
    </row>
    <row r="240" ht="15.75" customHeight="1">
      <c r="A240" s="472">
        <f t="shared" si="19"/>
        <v>50</v>
      </c>
      <c r="B240" s="493"/>
      <c r="C240" s="493"/>
      <c r="D240" s="494"/>
      <c r="E240" s="401"/>
      <c r="F240" s="401"/>
      <c r="G240" s="401"/>
      <c r="H240" s="401"/>
      <c r="I240" s="401"/>
      <c r="J240" s="401"/>
      <c r="K240" s="505"/>
      <c r="L240" s="505"/>
      <c r="M240" s="401"/>
      <c r="N240" s="401"/>
      <c r="O240" s="472"/>
      <c r="P240" s="506"/>
      <c r="Q240" s="492"/>
      <c r="R240" s="506"/>
      <c r="S240" s="472"/>
      <c r="T240" s="492"/>
      <c r="U240" s="401"/>
      <c r="V240" s="472"/>
      <c r="W240" s="472"/>
      <c r="X240" s="472"/>
      <c r="Y240" s="472"/>
    </row>
    <row r="241" ht="15.75" customHeight="1">
      <c r="A241" s="472">
        <f t="shared" si="19"/>
        <v>51</v>
      </c>
      <c r="B241" s="493"/>
      <c r="C241" s="493"/>
      <c r="D241" s="494"/>
      <c r="E241" s="401"/>
      <c r="F241" s="401"/>
      <c r="G241" s="401"/>
      <c r="H241" s="401"/>
      <c r="I241" s="401"/>
      <c r="J241" s="401"/>
      <c r="K241" s="505"/>
      <c r="L241" s="505"/>
      <c r="M241" s="401"/>
      <c r="N241" s="401"/>
      <c r="O241" s="472"/>
      <c r="P241" s="506"/>
      <c r="Q241" s="492"/>
      <c r="R241" s="506"/>
      <c r="S241" s="472"/>
      <c r="T241" s="492"/>
      <c r="U241" s="401"/>
      <c r="V241" s="472"/>
      <c r="W241" s="472"/>
      <c r="X241" s="472"/>
      <c r="Y241" s="472"/>
    </row>
    <row r="242" ht="15.75" customHeight="1">
      <c r="A242" s="472">
        <f t="shared" si="19"/>
        <v>52</v>
      </c>
      <c r="B242" s="493"/>
      <c r="C242" s="493"/>
      <c r="D242" s="494"/>
      <c r="E242" s="401"/>
      <c r="F242" s="401"/>
      <c r="G242" s="401"/>
      <c r="H242" s="401"/>
      <c r="I242" s="401"/>
      <c r="J242" s="401"/>
      <c r="K242" s="505"/>
      <c r="L242" s="505"/>
      <c r="M242" s="401"/>
      <c r="N242" s="401"/>
      <c r="O242" s="472"/>
      <c r="P242" s="506"/>
      <c r="Q242" s="492"/>
      <c r="R242" s="506"/>
      <c r="S242" s="472"/>
      <c r="T242" s="492"/>
      <c r="U242" s="401"/>
      <c r="V242" s="472"/>
      <c r="W242" s="472"/>
      <c r="X242" s="472"/>
      <c r="Y242" s="472"/>
    </row>
    <row r="243" ht="15.75" customHeight="1">
      <c r="A243" s="472">
        <f t="shared" si="19"/>
        <v>53</v>
      </c>
      <c r="B243" s="493"/>
      <c r="C243" s="493"/>
      <c r="D243" s="494"/>
      <c r="E243" s="401"/>
      <c r="F243" s="401"/>
      <c r="G243" s="401"/>
      <c r="H243" s="401"/>
      <c r="I243" s="401"/>
      <c r="J243" s="401"/>
      <c r="K243" s="505"/>
      <c r="L243" s="505"/>
      <c r="M243" s="401"/>
      <c r="N243" s="401"/>
      <c r="O243" s="472"/>
      <c r="P243" s="506"/>
      <c r="Q243" s="492"/>
      <c r="R243" s="506"/>
      <c r="S243" s="472"/>
      <c r="T243" s="492"/>
      <c r="U243" s="401"/>
      <c r="V243" s="472"/>
      <c r="W243" s="472"/>
      <c r="X243" s="472"/>
      <c r="Y243" s="472"/>
    </row>
    <row r="244" ht="15.75" customHeight="1">
      <c r="A244" s="472">
        <f t="shared" si="19"/>
        <v>54</v>
      </c>
      <c r="B244" s="493"/>
      <c r="C244" s="493"/>
      <c r="D244" s="494"/>
      <c r="E244" s="401"/>
      <c r="F244" s="401"/>
      <c r="G244" s="401"/>
      <c r="H244" s="401"/>
      <c r="I244" s="401"/>
      <c r="J244" s="401"/>
      <c r="K244" s="505"/>
      <c r="L244" s="505"/>
      <c r="M244" s="401"/>
      <c r="N244" s="401"/>
      <c r="O244" s="472"/>
      <c r="P244" s="506"/>
      <c r="Q244" s="492"/>
      <c r="R244" s="506"/>
      <c r="S244" s="472"/>
      <c r="T244" s="492"/>
      <c r="U244" s="401"/>
      <c r="V244" s="472"/>
      <c r="W244" s="472"/>
      <c r="X244" s="472"/>
      <c r="Y244" s="472"/>
    </row>
    <row r="245" ht="15.75" customHeight="1">
      <c r="A245" s="472">
        <f t="shared" si="19"/>
        <v>55</v>
      </c>
      <c r="B245" s="493"/>
      <c r="C245" s="493"/>
      <c r="D245" s="494"/>
      <c r="E245" s="401"/>
      <c r="F245" s="401"/>
      <c r="G245" s="401"/>
      <c r="H245" s="401"/>
      <c r="I245" s="401"/>
      <c r="J245" s="401"/>
      <c r="K245" s="505"/>
      <c r="L245" s="505"/>
      <c r="M245" s="401"/>
      <c r="N245" s="401"/>
      <c r="O245" s="472"/>
      <c r="P245" s="506"/>
      <c r="Q245" s="492"/>
      <c r="R245" s="506"/>
      <c r="S245" s="472"/>
      <c r="T245" s="492"/>
      <c r="U245" s="401"/>
      <c r="V245" s="472"/>
      <c r="W245" s="472"/>
      <c r="X245" s="472"/>
      <c r="Y245" s="472"/>
    </row>
    <row r="246" ht="15.75" customHeight="1">
      <c r="A246" s="472">
        <f t="shared" si="19"/>
        <v>56</v>
      </c>
      <c r="B246" s="493"/>
      <c r="C246" s="493"/>
      <c r="D246" s="494"/>
      <c r="E246" s="401"/>
      <c r="F246" s="401"/>
      <c r="G246" s="401"/>
      <c r="H246" s="401"/>
      <c r="I246" s="401"/>
      <c r="J246" s="401"/>
      <c r="K246" s="505"/>
      <c r="L246" s="505"/>
      <c r="M246" s="401"/>
      <c r="N246" s="401"/>
      <c r="O246" s="472"/>
      <c r="P246" s="506"/>
      <c r="Q246" s="492"/>
      <c r="R246" s="506"/>
      <c r="S246" s="472"/>
      <c r="T246" s="492"/>
      <c r="U246" s="401"/>
      <c r="V246" s="472"/>
      <c r="W246" s="472"/>
      <c r="X246" s="472"/>
      <c r="Y246" s="472"/>
    </row>
    <row r="247" ht="15.75" customHeight="1">
      <c r="A247" s="472">
        <f t="shared" si="19"/>
        <v>57</v>
      </c>
      <c r="B247" s="493"/>
      <c r="C247" s="493"/>
      <c r="D247" s="494"/>
      <c r="E247" s="401"/>
      <c r="F247" s="401"/>
      <c r="G247" s="401"/>
      <c r="H247" s="401"/>
      <c r="I247" s="401"/>
      <c r="J247" s="401"/>
      <c r="K247" s="505"/>
      <c r="L247" s="505"/>
      <c r="M247" s="401"/>
      <c r="N247" s="401"/>
      <c r="O247" s="472"/>
      <c r="P247" s="506"/>
      <c r="Q247" s="492"/>
      <c r="R247" s="506"/>
      <c r="S247" s="472"/>
      <c r="T247" s="492"/>
      <c r="U247" s="401"/>
      <c r="V247" s="472"/>
      <c r="W247" s="472"/>
      <c r="X247" s="472"/>
      <c r="Y247" s="472"/>
    </row>
    <row r="248" ht="15.75" customHeight="1">
      <c r="A248" s="472">
        <f t="shared" si="19"/>
        <v>58</v>
      </c>
      <c r="B248" s="493"/>
      <c r="C248" s="493"/>
      <c r="D248" s="494"/>
      <c r="E248" s="401"/>
      <c r="F248" s="401"/>
      <c r="G248" s="401"/>
      <c r="H248" s="401"/>
      <c r="I248" s="401"/>
      <c r="J248" s="401"/>
      <c r="K248" s="505"/>
      <c r="L248" s="505"/>
      <c r="M248" s="401"/>
      <c r="N248" s="401"/>
      <c r="O248" s="472"/>
      <c r="P248" s="506"/>
      <c r="Q248" s="492"/>
      <c r="R248" s="506"/>
      <c r="S248" s="472"/>
      <c r="T248" s="492"/>
      <c r="U248" s="401"/>
      <c r="V248" s="472"/>
      <c r="W248" s="472"/>
      <c r="X248" s="472"/>
      <c r="Y248" s="472"/>
    </row>
    <row r="249" ht="15.75" customHeight="1">
      <c r="A249" s="472">
        <f t="shared" si="19"/>
        <v>59</v>
      </c>
      <c r="B249" s="493"/>
      <c r="C249" s="493"/>
      <c r="D249" s="494"/>
      <c r="E249" s="401"/>
      <c r="F249" s="401"/>
      <c r="G249" s="401"/>
      <c r="H249" s="401"/>
      <c r="I249" s="401"/>
      <c r="J249" s="401"/>
      <c r="K249" s="505"/>
      <c r="L249" s="505"/>
      <c r="M249" s="401"/>
      <c r="N249" s="401"/>
      <c r="O249" s="472"/>
      <c r="P249" s="506"/>
      <c r="Q249" s="492"/>
      <c r="R249" s="506"/>
      <c r="S249" s="472"/>
      <c r="T249" s="492"/>
      <c r="U249" s="401"/>
      <c r="V249" s="472"/>
      <c r="W249" s="472"/>
      <c r="X249" s="472"/>
      <c r="Y249" s="472"/>
    </row>
    <row r="250" ht="15.75" customHeight="1">
      <c r="A250" s="472">
        <f t="shared" si="19"/>
        <v>60</v>
      </c>
      <c r="B250" s="493"/>
      <c r="C250" s="493"/>
      <c r="D250" s="494"/>
      <c r="E250" s="401"/>
      <c r="F250" s="401"/>
      <c r="G250" s="401"/>
      <c r="H250" s="401"/>
      <c r="I250" s="401"/>
      <c r="J250" s="401"/>
      <c r="K250" s="505"/>
      <c r="L250" s="505"/>
      <c r="M250" s="401"/>
      <c r="N250" s="401"/>
      <c r="O250" s="472"/>
      <c r="P250" s="506"/>
      <c r="Q250" s="492"/>
      <c r="R250" s="506"/>
      <c r="S250" s="472"/>
      <c r="T250" s="492"/>
      <c r="U250" s="401"/>
      <c r="V250" s="472"/>
      <c r="W250" s="472"/>
      <c r="X250" s="472"/>
      <c r="Y250" s="472"/>
    </row>
    <row r="251" ht="15.75" customHeight="1">
      <c r="A251" s="472">
        <f t="shared" si="19"/>
        <v>61</v>
      </c>
      <c r="B251" s="493"/>
      <c r="C251" s="493"/>
      <c r="D251" s="494"/>
      <c r="E251" s="401"/>
      <c r="F251" s="401"/>
      <c r="G251" s="401"/>
      <c r="H251" s="401"/>
      <c r="I251" s="401"/>
      <c r="J251" s="401"/>
      <c r="K251" s="505"/>
      <c r="L251" s="505"/>
      <c r="M251" s="401"/>
      <c r="N251" s="401"/>
      <c r="O251" s="472"/>
      <c r="P251" s="506"/>
      <c r="Q251" s="492"/>
      <c r="R251" s="506"/>
      <c r="S251" s="472"/>
      <c r="T251" s="492"/>
      <c r="U251" s="493"/>
      <c r="V251" s="493"/>
      <c r="W251" s="493"/>
      <c r="X251" s="493"/>
      <c r="Y251" s="493"/>
    </row>
    <row r="252" ht="15.75" customHeight="1">
      <c r="A252" s="472">
        <f t="shared" si="19"/>
        <v>62</v>
      </c>
      <c r="B252" s="493"/>
      <c r="C252" s="493"/>
      <c r="D252" s="494"/>
      <c r="E252" s="401"/>
      <c r="F252" s="401"/>
      <c r="G252" s="401"/>
      <c r="H252" s="401"/>
      <c r="I252" s="401"/>
      <c r="J252" s="401"/>
      <c r="K252" s="505"/>
      <c r="L252" s="505"/>
      <c r="M252" s="401"/>
      <c r="N252" s="401"/>
      <c r="O252" s="472"/>
      <c r="P252" s="506"/>
      <c r="Q252" s="492"/>
      <c r="R252" s="492"/>
      <c r="S252" s="472"/>
      <c r="T252" s="492"/>
      <c r="U252" s="493"/>
      <c r="V252" s="493"/>
      <c r="W252" s="493"/>
      <c r="X252" s="493"/>
      <c r="Y252" s="493"/>
    </row>
    <row r="253" ht="15.75" customHeight="1">
      <c r="A253" s="472" t="s">
        <v>11</v>
      </c>
      <c r="B253" s="493"/>
      <c r="C253" s="551"/>
      <c r="D253" s="494"/>
      <c r="E253" s="499"/>
      <c r="F253" s="499"/>
      <c r="G253" s="498"/>
      <c r="H253" s="498"/>
      <c r="I253" s="505"/>
      <c r="J253" s="498"/>
      <c r="K253" s="498"/>
      <c r="L253" s="498"/>
      <c r="M253" s="498"/>
      <c r="N253" s="498"/>
      <c r="O253" s="498"/>
      <c r="P253" s="498"/>
      <c r="Q253" s="502"/>
      <c r="R253" s="498"/>
      <c r="S253" s="498"/>
      <c r="T253" s="492"/>
      <c r="U253" s="401"/>
      <c r="V253" s="472"/>
      <c r="W253" s="472"/>
      <c r="X253" s="472"/>
      <c r="Y253" s="472"/>
    </row>
    <row r="254" ht="15.75" customHeight="1">
      <c r="A254" s="472"/>
      <c r="B254" s="493"/>
      <c r="C254" s="551"/>
      <c r="D254" s="494"/>
      <c r="E254" s="499"/>
      <c r="F254" s="499"/>
      <c r="G254" s="498"/>
      <c r="H254" s="498"/>
      <c r="I254" s="505"/>
      <c r="J254" s="498"/>
      <c r="K254" s="552"/>
      <c r="L254" s="552"/>
      <c r="M254" s="498"/>
      <c r="N254" s="498"/>
      <c r="O254" s="498"/>
      <c r="P254" s="498"/>
      <c r="Q254" s="498"/>
      <c r="R254" s="498"/>
      <c r="S254" s="553"/>
      <c r="T254" s="472"/>
      <c r="U254" s="401"/>
      <c r="V254" s="472"/>
      <c r="W254" s="472"/>
      <c r="X254" s="472"/>
      <c r="Y254" s="472"/>
    </row>
    <row r="255" ht="15.75" customHeight="1">
      <c r="A255" s="401"/>
      <c r="B255" s="493"/>
      <c r="C255" s="554"/>
      <c r="D255" s="494"/>
      <c r="E255" s="401"/>
      <c r="F255" s="401"/>
      <c r="G255" s="401"/>
      <c r="H255" s="401"/>
      <c r="I255" s="401"/>
      <c r="J255" s="505"/>
      <c r="K255" s="512"/>
      <c r="L255" s="401"/>
      <c r="M255" s="401"/>
      <c r="N255" s="512"/>
      <c r="O255" s="401"/>
      <c r="P255" s="505"/>
      <c r="Q255" s="493"/>
      <c r="R255" s="401"/>
      <c r="S255" s="493"/>
      <c r="T255" s="493"/>
      <c r="U255" s="493"/>
      <c r="V255" s="493"/>
      <c r="W255" s="493"/>
      <c r="X255" s="493"/>
      <c r="Y255" s="493"/>
    </row>
    <row r="256" ht="15.75" customHeight="1">
      <c r="A256" s="401"/>
      <c r="B256" s="493"/>
      <c r="C256" s="554"/>
      <c r="D256" s="494"/>
      <c r="E256" s="401"/>
      <c r="F256" s="401"/>
      <c r="G256" s="401"/>
      <c r="H256" s="401"/>
      <c r="I256" s="401"/>
      <c r="J256" s="505"/>
      <c r="K256" s="512"/>
      <c r="L256" s="401"/>
      <c r="M256" s="401"/>
      <c r="N256" s="512"/>
      <c r="O256" s="401"/>
      <c r="P256" s="505"/>
      <c r="Q256" s="493"/>
      <c r="R256" s="401"/>
      <c r="S256" s="493"/>
      <c r="T256" s="493"/>
      <c r="U256" s="493"/>
      <c r="V256" s="493"/>
      <c r="W256" s="493"/>
      <c r="X256" s="493"/>
      <c r="Y256" s="493"/>
    </row>
    <row r="257" ht="15.75" customHeight="1">
      <c r="A257" s="401"/>
      <c r="B257" s="493"/>
      <c r="C257" s="554"/>
      <c r="D257" s="494"/>
      <c r="E257" s="401"/>
      <c r="F257" s="401"/>
      <c r="G257" s="401"/>
      <c r="H257" s="401"/>
      <c r="I257" s="401"/>
      <c r="J257" s="505"/>
      <c r="K257" s="512"/>
      <c r="L257" s="401"/>
      <c r="M257" s="401"/>
      <c r="N257" s="512"/>
      <c r="O257" s="401"/>
      <c r="P257" s="505"/>
      <c r="Q257" s="493"/>
      <c r="R257" s="401"/>
      <c r="S257" s="493"/>
      <c r="T257" s="493"/>
      <c r="U257" s="493"/>
      <c r="V257" s="493"/>
      <c r="W257" s="493"/>
      <c r="X257" s="493"/>
      <c r="Y257" s="493"/>
    </row>
    <row r="258" ht="15.75" customHeight="1">
      <c r="A258" s="401"/>
      <c r="B258" s="493"/>
      <c r="C258" s="554"/>
      <c r="D258" s="494"/>
      <c r="E258" s="401"/>
      <c r="F258" s="401"/>
      <c r="G258" s="401"/>
      <c r="H258" s="401"/>
      <c r="I258" s="401"/>
      <c r="J258" s="505"/>
      <c r="K258" s="512"/>
      <c r="L258" s="401"/>
      <c r="M258" s="401"/>
      <c r="N258" s="512"/>
      <c r="O258" s="401"/>
      <c r="P258" s="505"/>
      <c r="Q258" s="493"/>
      <c r="R258" s="401"/>
      <c r="S258" s="493"/>
      <c r="T258" s="493"/>
      <c r="U258" s="493"/>
      <c r="V258" s="493"/>
      <c r="W258" s="493"/>
      <c r="X258" s="493"/>
      <c r="Y258" s="493"/>
    </row>
    <row r="259" ht="15.75" customHeight="1">
      <c r="A259" s="401"/>
      <c r="B259" s="493"/>
      <c r="C259" s="554"/>
      <c r="D259" s="494"/>
      <c r="E259" s="401"/>
      <c r="F259" s="401"/>
      <c r="G259" s="401"/>
      <c r="H259" s="401"/>
      <c r="I259" s="401"/>
      <c r="J259" s="505"/>
      <c r="K259" s="512"/>
      <c r="L259" s="401"/>
      <c r="M259" s="401"/>
      <c r="N259" s="512"/>
      <c r="O259" s="401"/>
      <c r="P259" s="505"/>
      <c r="Q259" s="493"/>
      <c r="R259" s="401"/>
      <c r="S259" s="493"/>
      <c r="T259" s="493"/>
      <c r="U259" s="493"/>
      <c r="V259" s="493"/>
      <c r="W259" s="493"/>
      <c r="X259" s="493"/>
      <c r="Y259" s="493"/>
    </row>
    <row r="260" ht="15.75" customHeight="1">
      <c r="A260" s="401"/>
      <c r="B260" s="493"/>
      <c r="C260" s="554"/>
      <c r="D260" s="494"/>
      <c r="E260" s="401"/>
      <c r="F260" s="401"/>
      <c r="G260" s="401"/>
      <c r="H260" s="401"/>
      <c r="I260" s="401"/>
      <c r="J260" s="505"/>
      <c r="K260" s="512"/>
      <c r="L260" s="401"/>
      <c r="M260" s="401"/>
      <c r="N260" s="512"/>
      <c r="O260" s="401"/>
      <c r="P260" s="505"/>
      <c r="Q260" s="493"/>
      <c r="R260" s="401"/>
      <c r="S260" s="493"/>
      <c r="T260" s="493"/>
      <c r="U260" s="493"/>
      <c r="V260" s="493"/>
      <c r="W260" s="493"/>
      <c r="X260" s="493"/>
      <c r="Y260" s="493"/>
    </row>
    <row r="261" ht="15.75" customHeight="1">
      <c r="A261" s="401"/>
      <c r="B261" s="493"/>
      <c r="C261" s="554"/>
      <c r="D261" s="494"/>
      <c r="E261" s="401"/>
      <c r="F261" s="401"/>
      <c r="G261" s="401"/>
      <c r="H261" s="401"/>
      <c r="I261" s="401"/>
      <c r="J261" s="505"/>
      <c r="K261" s="512"/>
      <c r="L261" s="401"/>
      <c r="M261" s="401"/>
      <c r="N261" s="512"/>
      <c r="O261" s="401"/>
      <c r="P261" s="505"/>
      <c r="Q261" s="493"/>
      <c r="R261" s="401"/>
      <c r="S261" s="493"/>
      <c r="T261" s="493"/>
      <c r="U261" s="493"/>
      <c r="V261" s="493"/>
      <c r="W261" s="493"/>
      <c r="X261" s="493"/>
      <c r="Y261" s="493"/>
    </row>
    <row r="262" ht="15.75" customHeight="1">
      <c r="A262" s="401"/>
      <c r="B262" s="493"/>
      <c r="C262" s="554"/>
      <c r="D262" s="494"/>
      <c r="E262" s="401"/>
      <c r="F262" s="401"/>
      <c r="G262" s="401"/>
      <c r="H262" s="401"/>
      <c r="I262" s="401"/>
      <c r="J262" s="505"/>
      <c r="K262" s="512"/>
      <c r="L262" s="401"/>
      <c r="M262" s="401"/>
      <c r="N262" s="512"/>
      <c r="O262" s="401"/>
      <c r="P262" s="505"/>
      <c r="Q262" s="493"/>
      <c r="R262" s="401"/>
      <c r="S262" s="493"/>
      <c r="T262" s="493"/>
      <c r="U262" s="493"/>
      <c r="V262" s="493"/>
      <c r="W262" s="493"/>
      <c r="X262" s="493"/>
      <c r="Y262" s="493"/>
    </row>
    <row r="263" ht="15.75" customHeight="1">
      <c r="A263" s="401"/>
      <c r="B263" s="493"/>
      <c r="C263" s="554"/>
      <c r="D263" s="494"/>
      <c r="E263" s="401"/>
      <c r="F263" s="401"/>
      <c r="G263" s="401"/>
      <c r="H263" s="401"/>
      <c r="I263" s="401"/>
      <c r="J263" s="505"/>
      <c r="K263" s="512"/>
      <c r="L263" s="401"/>
      <c r="M263" s="401"/>
      <c r="N263" s="512"/>
      <c r="O263" s="401"/>
      <c r="P263" s="505"/>
      <c r="Q263" s="493"/>
      <c r="R263" s="401"/>
      <c r="S263" s="493"/>
      <c r="T263" s="493"/>
      <c r="U263" s="493"/>
      <c r="V263" s="493"/>
      <c r="W263" s="493"/>
      <c r="X263" s="493"/>
      <c r="Y263" s="493"/>
    </row>
    <row r="264" ht="15.75" customHeight="1">
      <c r="A264" s="401"/>
      <c r="B264" s="493"/>
      <c r="C264" s="554"/>
      <c r="D264" s="494"/>
      <c r="E264" s="401"/>
      <c r="F264" s="401"/>
      <c r="G264" s="401"/>
      <c r="H264" s="401"/>
      <c r="I264" s="401"/>
      <c r="J264" s="505"/>
      <c r="K264" s="512"/>
      <c r="L264" s="401"/>
      <c r="M264" s="401"/>
      <c r="N264" s="512"/>
      <c r="O264" s="401"/>
      <c r="P264" s="505"/>
      <c r="Q264" s="493"/>
      <c r="R264" s="401"/>
      <c r="S264" s="493"/>
      <c r="T264" s="493"/>
      <c r="U264" s="493"/>
      <c r="V264" s="493"/>
      <c r="W264" s="493"/>
      <c r="X264" s="493"/>
      <c r="Y264" s="493"/>
    </row>
    <row r="265" ht="15.75" customHeight="1">
      <c r="A265" s="401"/>
      <c r="B265" s="493"/>
      <c r="C265" s="554"/>
      <c r="D265" s="494"/>
      <c r="E265" s="401"/>
      <c r="F265" s="401"/>
      <c r="G265" s="401"/>
      <c r="H265" s="401"/>
      <c r="I265" s="401"/>
      <c r="J265" s="505"/>
      <c r="K265" s="512"/>
      <c r="L265" s="401"/>
      <c r="M265" s="401"/>
      <c r="N265" s="512"/>
      <c r="O265" s="401"/>
      <c r="P265" s="505"/>
      <c r="Q265" s="493"/>
      <c r="R265" s="401"/>
      <c r="S265" s="493"/>
      <c r="T265" s="493"/>
      <c r="U265" s="493"/>
      <c r="V265" s="493"/>
      <c r="W265" s="493"/>
      <c r="X265" s="493"/>
      <c r="Y265" s="493"/>
    </row>
    <row r="266" ht="15.75" customHeight="1">
      <c r="A266" s="401"/>
      <c r="B266" s="493"/>
      <c r="C266" s="554"/>
      <c r="D266" s="494"/>
      <c r="E266" s="401"/>
      <c r="F266" s="401"/>
      <c r="G266" s="401"/>
      <c r="H266" s="401"/>
      <c r="I266" s="401"/>
      <c r="J266" s="505"/>
      <c r="K266" s="512"/>
      <c r="L266" s="401"/>
      <c r="M266" s="401"/>
      <c r="N266" s="512"/>
      <c r="O266" s="401"/>
      <c r="P266" s="505"/>
      <c r="Q266" s="493"/>
      <c r="R266" s="401"/>
      <c r="S266" s="493"/>
      <c r="T266" s="493"/>
      <c r="U266" s="493"/>
      <c r="V266" s="493"/>
      <c r="W266" s="493"/>
      <c r="X266" s="493"/>
      <c r="Y266" s="493"/>
    </row>
    <row r="267" ht="15.75" customHeight="1">
      <c r="A267" s="401"/>
      <c r="B267" s="493"/>
      <c r="C267" s="554"/>
      <c r="D267" s="494"/>
      <c r="E267" s="401"/>
      <c r="F267" s="401"/>
      <c r="G267" s="401"/>
      <c r="H267" s="401"/>
      <c r="I267" s="401"/>
      <c r="J267" s="505"/>
      <c r="K267" s="512"/>
      <c r="L267" s="401"/>
      <c r="M267" s="401"/>
      <c r="N267" s="512"/>
      <c r="O267" s="401"/>
      <c r="P267" s="505"/>
      <c r="Q267" s="493"/>
      <c r="R267" s="401"/>
      <c r="S267" s="493"/>
      <c r="T267" s="493"/>
      <c r="U267" s="493"/>
      <c r="V267" s="493"/>
      <c r="W267" s="493"/>
      <c r="X267" s="493"/>
      <c r="Y267" s="493"/>
    </row>
    <row r="268" ht="15.75" customHeight="1">
      <c r="A268" s="401"/>
      <c r="B268" s="493"/>
      <c r="C268" s="554"/>
      <c r="D268" s="494"/>
      <c r="E268" s="401"/>
      <c r="F268" s="401"/>
      <c r="G268" s="401"/>
      <c r="H268" s="401"/>
      <c r="I268" s="401"/>
      <c r="J268" s="505"/>
      <c r="K268" s="512"/>
      <c r="L268" s="401"/>
      <c r="M268" s="401"/>
      <c r="N268" s="512"/>
      <c r="O268" s="401"/>
      <c r="P268" s="505"/>
      <c r="Q268" s="493"/>
      <c r="R268" s="401"/>
      <c r="S268" s="493"/>
      <c r="T268" s="493"/>
      <c r="U268" s="493"/>
      <c r="V268" s="493"/>
      <c r="W268" s="493"/>
      <c r="X268" s="493"/>
      <c r="Y268" s="493"/>
    </row>
    <row r="269" ht="15.75" customHeight="1">
      <c r="A269" s="401"/>
      <c r="B269" s="493"/>
      <c r="C269" s="554"/>
      <c r="D269" s="494"/>
      <c r="E269" s="401"/>
      <c r="F269" s="401"/>
      <c r="G269" s="401"/>
      <c r="H269" s="401"/>
      <c r="I269" s="401"/>
      <c r="J269" s="505"/>
      <c r="K269" s="512"/>
      <c r="L269" s="401"/>
      <c r="M269" s="401"/>
      <c r="N269" s="512"/>
      <c r="O269" s="401"/>
      <c r="P269" s="505"/>
      <c r="Q269" s="493"/>
      <c r="R269" s="401"/>
      <c r="S269" s="493"/>
      <c r="T269" s="493"/>
      <c r="U269" s="493"/>
      <c r="V269" s="493"/>
      <c r="W269" s="493"/>
      <c r="X269" s="493"/>
      <c r="Y269" s="493"/>
    </row>
    <row r="270" ht="15.75" customHeight="1">
      <c r="A270" s="401"/>
      <c r="B270" s="493"/>
      <c r="C270" s="554"/>
      <c r="D270" s="494"/>
      <c r="E270" s="401"/>
      <c r="F270" s="401"/>
      <c r="G270" s="401"/>
      <c r="H270" s="401"/>
      <c r="I270" s="401"/>
      <c r="J270" s="505"/>
      <c r="K270" s="512"/>
      <c r="L270" s="401"/>
      <c r="M270" s="401"/>
      <c r="N270" s="512"/>
      <c r="O270" s="401"/>
      <c r="P270" s="505"/>
      <c r="Q270" s="493"/>
      <c r="R270" s="401"/>
      <c r="S270" s="493"/>
      <c r="T270" s="493"/>
      <c r="U270" s="493"/>
      <c r="V270" s="493"/>
      <c r="W270" s="493"/>
      <c r="X270" s="493"/>
      <c r="Y270" s="493"/>
    </row>
    <row r="271" ht="15.75" customHeight="1">
      <c r="A271" s="401"/>
      <c r="B271" s="493"/>
      <c r="C271" s="554"/>
      <c r="D271" s="494"/>
      <c r="E271" s="401"/>
      <c r="F271" s="401"/>
      <c r="G271" s="401"/>
      <c r="H271" s="401"/>
      <c r="I271" s="401"/>
      <c r="J271" s="505"/>
      <c r="K271" s="512"/>
      <c r="L271" s="401"/>
      <c r="M271" s="401"/>
      <c r="N271" s="512"/>
      <c r="O271" s="401"/>
      <c r="P271" s="505"/>
      <c r="Q271" s="493"/>
      <c r="R271" s="401"/>
      <c r="S271" s="493"/>
      <c r="T271" s="493"/>
      <c r="U271" s="493"/>
      <c r="V271" s="493"/>
      <c r="W271" s="493"/>
      <c r="X271" s="493"/>
      <c r="Y271" s="493"/>
    </row>
    <row r="272" ht="15.75" customHeight="1">
      <c r="A272" s="401"/>
      <c r="B272" s="493"/>
      <c r="C272" s="554"/>
      <c r="D272" s="494"/>
      <c r="E272" s="401"/>
      <c r="F272" s="401"/>
      <c r="G272" s="401"/>
      <c r="H272" s="401"/>
      <c r="I272" s="401"/>
      <c r="J272" s="505"/>
      <c r="K272" s="512"/>
      <c r="L272" s="401"/>
      <c r="M272" s="401"/>
      <c r="N272" s="512"/>
      <c r="O272" s="401"/>
      <c r="P272" s="505"/>
      <c r="Q272" s="493"/>
      <c r="R272" s="401"/>
      <c r="S272" s="493"/>
      <c r="T272" s="493"/>
      <c r="U272" s="493"/>
      <c r="V272" s="493"/>
      <c r="W272" s="493"/>
      <c r="X272" s="493"/>
      <c r="Y272" s="493"/>
    </row>
    <row r="273" ht="15.75" customHeight="1">
      <c r="A273" s="401"/>
      <c r="B273" s="493"/>
      <c r="C273" s="554"/>
      <c r="D273" s="494"/>
      <c r="E273" s="401"/>
      <c r="F273" s="401"/>
      <c r="G273" s="401"/>
      <c r="H273" s="401"/>
      <c r="I273" s="401"/>
      <c r="J273" s="505"/>
      <c r="K273" s="512"/>
      <c r="L273" s="401"/>
      <c r="M273" s="401"/>
      <c r="N273" s="512"/>
      <c r="O273" s="401"/>
      <c r="P273" s="505"/>
      <c r="Q273" s="493"/>
      <c r="R273" s="401"/>
      <c r="S273" s="493"/>
      <c r="T273" s="493"/>
      <c r="U273" s="493"/>
      <c r="V273" s="493"/>
      <c r="W273" s="493"/>
      <c r="X273" s="493"/>
      <c r="Y273" s="493"/>
    </row>
    <row r="274" ht="15.75" customHeight="1">
      <c r="A274" s="401"/>
      <c r="B274" s="493"/>
      <c r="C274" s="554"/>
      <c r="D274" s="494"/>
      <c r="E274" s="401"/>
      <c r="F274" s="401"/>
      <c r="G274" s="401"/>
      <c r="H274" s="401"/>
      <c r="I274" s="401"/>
      <c r="J274" s="505"/>
      <c r="K274" s="512"/>
      <c r="L274" s="401"/>
      <c r="M274" s="401"/>
      <c r="N274" s="512"/>
      <c r="O274" s="401"/>
      <c r="P274" s="505"/>
      <c r="Q274" s="493"/>
      <c r="R274" s="401"/>
      <c r="S274" s="493"/>
      <c r="T274" s="493"/>
      <c r="U274" s="493"/>
      <c r="V274" s="493"/>
      <c r="W274" s="493"/>
      <c r="X274" s="493"/>
      <c r="Y274" s="493"/>
    </row>
    <row r="275" ht="15.75" customHeight="1">
      <c r="A275" s="401"/>
      <c r="B275" s="493"/>
      <c r="C275" s="554"/>
      <c r="D275" s="494"/>
      <c r="E275" s="401"/>
      <c r="F275" s="401"/>
      <c r="G275" s="401"/>
      <c r="H275" s="401"/>
      <c r="I275" s="401"/>
      <c r="J275" s="505"/>
      <c r="K275" s="512"/>
      <c r="L275" s="401"/>
      <c r="M275" s="401"/>
      <c r="N275" s="512"/>
      <c r="O275" s="401"/>
      <c r="P275" s="505"/>
      <c r="Q275" s="493"/>
      <c r="R275" s="401"/>
      <c r="S275" s="493"/>
      <c r="T275" s="493"/>
      <c r="U275" s="493"/>
      <c r="V275" s="493"/>
      <c r="W275" s="493"/>
      <c r="X275" s="493"/>
      <c r="Y275" s="493"/>
    </row>
    <row r="276" ht="15.75" customHeight="1">
      <c r="A276" s="401"/>
      <c r="B276" s="493"/>
      <c r="C276" s="554"/>
      <c r="D276" s="494"/>
      <c r="E276" s="401"/>
      <c r="F276" s="401"/>
      <c r="G276" s="401"/>
      <c r="H276" s="401"/>
      <c r="I276" s="401"/>
      <c r="J276" s="505"/>
      <c r="K276" s="512"/>
      <c r="L276" s="401"/>
      <c r="M276" s="401"/>
      <c r="N276" s="512"/>
      <c r="O276" s="401"/>
      <c r="P276" s="505"/>
      <c r="Q276" s="493"/>
      <c r="R276" s="401"/>
      <c r="S276" s="493"/>
      <c r="T276" s="493"/>
      <c r="U276" s="493"/>
      <c r="V276" s="493"/>
      <c r="W276" s="493"/>
      <c r="X276" s="493"/>
      <c r="Y276" s="493"/>
    </row>
    <row r="277" ht="15.75" customHeight="1">
      <c r="A277" s="401"/>
      <c r="B277" s="493"/>
      <c r="C277" s="554"/>
      <c r="D277" s="494"/>
      <c r="E277" s="401"/>
      <c r="F277" s="401"/>
      <c r="G277" s="401"/>
      <c r="H277" s="401"/>
      <c r="I277" s="401"/>
      <c r="J277" s="505"/>
      <c r="K277" s="512"/>
      <c r="L277" s="401"/>
      <c r="M277" s="401"/>
      <c r="N277" s="512"/>
      <c r="O277" s="401"/>
      <c r="P277" s="505"/>
      <c r="Q277" s="493"/>
      <c r="R277" s="401"/>
      <c r="S277" s="493"/>
      <c r="T277" s="493"/>
      <c r="U277" s="493"/>
      <c r="V277" s="493"/>
      <c r="W277" s="493"/>
      <c r="X277" s="493"/>
      <c r="Y277" s="493"/>
    </row>
    <row r="278" ht="15.75" customHeight="1">
      <c r="A278" s="401"/>
      <c r="B278" s="493"/>
      <c r="C278" s="554"/>
      <c r="D278" s="494"/>
      <c r="E278" s="401"/>
      <c r="F278" s="401"/>
      <c r="G278" s="401"/>
      <c r="H278" s="401"/>
      <c r="I278" s="401"/>
      <c r="J278" s="505"/>
      <c r="K278" s="512"/>
      <c r="L278" s="401"/>
      <c r="M278" s="401"/>
      <c r="N278" s="512"/>
      <c r="O278" s="401"/>
      <c r="P278" s="505"/>
      <c r="Q278" s="493"/>
      <c r="R278" s="401"/>
      <c r="S278" s="493"/>
      <c r="T278" s="493"/>
      <c r="U278" s="493"/>
      <c r="V278" s="493"/>
      <c r="W278" s="493"/>
      <c r="X278" s="493"/>
      <c r="Y278" s="493"/>
    </row>
    <row r="279" ht="15.75" customHeight="1">
      <c r="A279" s="401"/>
      <c r="B279" s="493"/>
      <c r="C279" s="554"/>
      <c r="D279" s="494"/>
      <c r="E279" s="401"/>
      <c r="F279" s="401"/>
      <c r="G279" s="401"/>
      <c r="H279" s="401"/>
      <c r="I279" s="401"/>
      <c r="J279" s="505"/>
      <c r="K279" s="512"/>
      <c r="L279" s="401"/>
      <c r="M279" s="401"/>
      <c r="N279" s="512"/>
      <c r="O279" s="401"/>
      <c r="P279" s="505"/>
      <c r="Q279" s="493"/>
      <c r="R279" s="401"/>
      <c r="S279" s="493"/>
      <c r="T279" s="493"/>
      <c r="U279" s="493"/>
      <c r="V279" s="493"/>
      <c r="W279" s="493"/>
      <c r="X279" s="493"/>
      <c r="Y279" s="493"/>
    </row>
    <row r="280" ht="15.75" customHeight="1">
      <c r="A280" s="401"/>
      <c r="B280" s="493"/>
      <c r="C280" s="554"/>
      <c r="D280" s="494"/>
      <c r="E280" s="401"/>
      <c r="F280" s="401"/>
      <c r="G280" s="401"/>
      <c r="H280" s="401"/>
      <c r="I280" s="401"/>
      <c r="J280" s="505"/>
      <c r="K280" s="512"/>
      <c r="L280" s="401"/>
      <c r="M280" s="401"/>
      <c r="N280" s="512"/>
      <c r="O280" s="401"/>
      <c r="P280" s="505"/>
      <c r="Q280" s="493"/>
      <c r="R280" s="401"/>
      <c r="S280" s="493"/>
      <c r="T280" s="493"/>
      <c r="U280" s="493"/>
      <c r="V280" s="493"/>
      <c r="W280" s="493"/>
      <c r="X280" s="493"/>
      <c r="Y280" s="493"/>
    </row>
    <row r="281" ht="15.75" customHeight="1">
      <c r="A281" s="401"/>
      <c r="B281" s="493"/>
      <c r="C281" s="554"/>
      <c r="D281" s="494"/>
      <c r="E281" s="401"/>
      <c r="F281" s="401"/>
      <c r="G281" s="401"/>
      <c r="H281" s="401"/>
      <c r="I281" s="401"/>
      <c r="J281" s="505"/>
      <c r="K281" s="512"/>
      <c r="L281" s="401"/>
      <c r="M281" s="401"/>
      <c r="N281" s="512"/>
      <c r="O281" s="401"/>
      <c r="P281" s="505"/>
      <c r="Q281" s="493"/>
      <c r="R281" s="401"/>
      <c r="S281" s="493"/>
      <c r="T281" s="493"/>
      <c r="U281" s="493"/>
      <c r="V281" s="493"/>
      <c r="W281" s="493"/>
      <c r="X281" s="493"/>
      <c r="Y281" s="493"/>
    </row>
    <row r="282" ht="15.75" customHeight="1">
      <c r="A282" s="401"/>
      <c r="B282" s="493"/>
      <c r="C282" s="554"/>
      <c r="D282" s="494"/>
      <c r="E282" s="401"/>
      <c r="F282" s="401"/>
      <c r="G282" s="401"/>
      <c r="H282" s="401"/>
      <c r="I282" s="401"/>
      <c r="J282" s="505"/>
      <c r="K282" s="512"/>
      <c r="L282" s="401"/>
      <c r="M282" s="401"/>
      <c r="N282" s="512"/>
      <c r="O282" s="401"/>
      <c r="P282" s="505"/>
      <c r="Q282" s="493"/>
      <c r="R282" s="401"/>
      <c r="S282" s="493"/>
      <c r="T282" s="493"/>
      <c r="U282" s="493"/>
      <c r="V282" s="493"/>
      <c r="W282" s="493"/>
      <c r="X282" s="493"/>
      <c r="Y282" s="493"/>
    </row>
    <row r="283" ht="15.75" customHeight="1">
      <c r="A283" s="401"/>
      <c r="B283" s="493"/>
      <c r="C283" s="554"/>
      <c r="D283" s="494"/>
      <c r="E283" s="401"/>
      <c r="F283" s="401"/>
      <c r="G283" s="401"/>
      <c r="H283" s="401"/>
      <c r="I283" s="401"/>
      <c r="J283" s="505"/>
      <c r="K283" s="512"/>
      <c r="L283" s="401"/>
      <c r="M283" s="401"/>
      <c r="N283" s="512"/>
      <c r="O283" s="401"/>
      <c r="P283" s="505"/>
      <c r="Q283" s="493"/>
      <c r="R283" s="401"/>
      <c r="S283" s="493"/>
      <c r="T283" s="493"/>
      <c r="U283" s="493"/>
      <c r="V283" s="493"/>
      <c r="W283" s="493"/>
      <c r="X283" s="493"/>
      <c r="Y283" s="493"/>
    </row>
    <row r="284" ht="15.75" customHeight="1">
      <c r="A284" s="401"/>
      <c r="B284" s="493"/>
      <c r="C284" s="554"/>
      <c r="D284" s="494"/>
      <c r="E284" s="401"/>
      <c r="F284" s="401"/>
      <c r="G284" s="401"/>
      <c r="H284" s="401"/>
      <c r="I284" s="401"/>
      <c r="J284" s="505"/>
      <c r="K284" s="512"/>
      <c r="L284" s="401"/>
      <c r="M284" s="401"/>
      <c r="N284" s="512"/>
      <c r="O284" s="401"/>
      <c r="P284" s="505"/>
      <c r="Q284" s="493"/>
      <c r="R284" s="401"/>
      <c r="S284" s="493"/>
      <c r="T284" s="493"/>
      <c r="U284" s="493"/>
      <c r="V284" s="493"/>
      <c r="W284" s="493"/>
      <c r="X284" s="493"/>
      <c r="Y284" s="493"/>
    </row>
    <row r="285" ht="15.75" customHeight="1">
      <c r="A285" s="401"/>
      <c r="B285" s="493"/>
      <c r="C285" s="554"/>
      <c r="D285" s="494"/>
      <c r="E285" s="401"/>
      <c r="F285" s="401"/>
      <c r="G285" s="401"/>
      <c r="H285" s="401"/>
      <c r="I285" s="401"/>
      <c r="J285" s="505"/>
      <c r="K285" s="512"/>
      <c r="L285" s="401"/>
      <c r="M285" s="401"/>
      <c r="N285" s="512"/>
      <c r="O285" s="401"/>
      <c r="P285" s="505"/>
      <c r="Q285" s="493"/>
      <c r="R285" s="401"/>
      <c r="S285" s="493"/>
      <c r="T285" s="493"/>
      <c r="U285" s="493"/>
      <c r="V285" s="493"/>
      <c r="W285" s="493"/>
      <c r="X285" s="493"/>
      <c r="Y285" s="493"/>
    </row>
    <row r="286" ht="15.75" customHeight="1">
      <c r="A286" s="401"/>
      <c r="B286" s="493"/>
      <c r="C286" s="554"/>
      <c r="D286" s="494"/>
      <c r="E286" s="401"/>
      <c r="F286" s="401"/>
      <c r="G286" s="401"/>
      <c r="H286" s="401"/>
      <c r="I286" s="401"/>
      <c r="J286" s="505"/>
      <c r="K286" s="512"/>
      <c r="L286" s="401"/>
      <c r="M286" s="401"/>
      <c r="N286" s="512"/>
      <c r="O286" s="401"/>
      <c r="P286" s="505"/>
      <c r="Q286" s="493"/>
      <c r="R286" s="401"/>
      <c r="S286" s="493"/>
      <c r="T286" s="493"/>
      <c r="U286" s="493"/>
      <c r="V286" s="493"/>
      <c r="W286" s="493"/>
      <c r="X286" s="493"/>
      <c r="Y286" s="493"/>
    </row>
    <row r="287" ht="15.75" customHeight="1">
      <c r="A287" s="401"/>
      <c r="B287" s="493"/>
      <c r="C287" s="554"/>
      <c r="D287" s="494"/>
      <c r="E287" s="401"/>
      <c r="F287" s="401"/>
      <c r="G287" s="401"/>
      <c r="H287" s="401"/>
      <c r="I287" s="401"/>
      <c r="J287" s="505"/>
      <c r="K287" s="512"/>
      <c r="L287" s="401"/>
      <c r="M287" s="401"/>
      <c r="N287" s="512"/>
      <c r="O287" s="401"/>
      <c r="P287" s="505"/>
      <c r="Q287" s="493"/>
      <c r="R287" s="401"/>
      <c r="S287" s="493"/>
      <c r="T287" s="493"/>
      <c r="U287" s="493"/>
      <c r="V287" s="493"/>
      <c r="W287" s="493"/>
      <c r="X287" s="493"/>
      <c r="Y287" s="493"/>
    </row>
    <row r="288" ht="15.75" customHeight="1">
      <c r="A288" s="401"/>
      <c r="B288" s="493"/>
      <c r="C288" s="554"/>
      <c r="D288" s="494"/>
      <c r="E288" s="401"/>
      <c r="F288" s="401"/>
      <c r="G288" s="401"/>
      <c r="H288" s="401"/>
      <c r="I288" s="401"/>
      <c r="J288" s="505"/>
      <c r="K288" s="512"/>
      <c r="L288" s="401"/>
      <c r="M288" s="401"/>
      <c r="N288" s="512"/>
      <c r="O288" s="401"/>
      <c r="P288" s="505"/>
      <c r="Q288" s="493"/>
      <c r="R288" s="401"/>
      <c r="S288" s="493"/>
      <c r="T288" s="493"/>
      <c r="U288" s="493"/>
      <c r="V288" s="493"/>
      <c r="W288" s="493"/>
      <c r="X288" s="493"/>
      <c r="Y288" s="493"/>
    </row>
    <row r="289" ht="15.75" customHeight="1">
      <c r="A289" s="401"/>
      <c r="B289" s="493"/>
      <c r="C289" s="554"/>
      <c r="D289" s="494"/>
      <c r="E289" s="401"/>
      <c r="F289" s="401"/>
      <c r="G289" s="401"/>
      <c r="H289" s="401"/>
      <c r="I289" s="401"/>
      <c r="J289" s="505"/>
      <c r="K289" s="512"/>
      <c r="L289" s="401"/>
      <c r="M289" s="401"/>
      <c r="N289" s="512"/>
      <c r="O289" s="401"/>
      <c r="P289" s="505"/>
      <c r="Q289" s="493"/>
      <c r="R289" s="401"/>
      <c r="S289" s="493"/>
      <c r="T289" s="493"/>
      <c r="U289" s="493"/>
      <c r="V289" s="493"/>
      <c r="W289" s="493"/>
      <c r="X289" s="493"/>
      <c r="Y289" s="493"/>
    </row>
    <row r="290" ht="15.75" customHeight="1">
      <c r="A290" s="401"/>
      <c r="B290" s="493"/>
      <c r="C290" s="554"/>
      <c r="D290" s="494"/>
      <c r="E290" s="401"/>
      <c r="F290" s="401"/>
      <c r="G290" s="401"/>
      <c r="H290" s="401"/>
      <c r="I290" s="401"/>
      <c r="J290" s="505"/>
      <c r="K290" s="512"/>
      <c r="L290" s="401"/>
      <c r="M290" s="401"/>
      <c r="N290" s="512"/>
      <c r="O290" s="401"/>
      <c r="P290" s="505"/>
      <c r="Q290" s="493"/>
      <c r="R290" s="401"/>
      <c r="S290" s="493"/>
      <c r="T290" s="493"/>
      <c r="U290" s="493"/>
      <c r="V290" s="493"/>
      <c r="W290" s="493"/>
      <c r="X290" s="493"/>
      <c r="Y290" s="493"/>
    </row>
    <row r="291" ht="15.75" customHeight="1">
      <c r="A291" s="401"/>
      <c r="B291" s="493"/>
      <c r="C291" s="554"/>
      <c r="D291" s="494"/>
      <c r="E291" s="401"/>
      <c r="F291" s="401"/>
      <c r="G291" s="401"/>
      <c r="H291" s="401"/>
      <c r="I291" s="401"/>
      <c r="J291" s="505"/>
      <c r="K291" s="512"/>
      <c r="L291" s="401"/>
      <c r="M291" s="401"/>
      <c r="N291" s="512"/>
      <c r="O291" s="401"/>
      <c r="P291" s="505"/>
      <c r="Q291" s="493"/>
      <c r="R291" s="401"/>
      <c r="S291" s="493"/>
      <c r="T291" s="493"/>
      <c r="U291" s="493"/>
      <c r="V291" s="493"/>
      <c r="W291" s="493"/>
      <c r="X291" s="493"/>
      <c r="Y291" s="493"/>
    </row>
    <row r="292" ht="15.75" customHeight="1">
      <c r="A292" s="401"/>
      <c r="B292" s="493"/>
      <c r="C292" s="554"/>
      <c r="D292" s="494"/>
      <c r="E292" s="401"/>
      <c r="F292" s="401"/>
      <c r="G292" s="401"/>
      <c r="H292" s="401"/>
      <c r="I292" s="401"/>
      <c r="J292" s="505"/>
      <c r="K292" s="512"/>
      <c r="L292" s="401"/>
      <c r="M292" s="401"/>
      <c r="N292" s="512"/>
      <c r="O292" s="401"/>
      <c r="P292" s="505"/>
      <c r="Q292" s="493"/>
      <c r="R292" s="401"/>
      <c r="S292" s="493"/>
      <c r="T292" s="493"/>
      <c r="U292" s="493"/>
      <c r="V292" s="493"/>
      <c r="W292" s="493"/>
      <c r="X292" s="493"/>
      <c r="Y292" s="493"/>
    </row>
    <row r="293" ht="15.75" customHeight="1">
      <c r="A293" s="401"/>
      <c r="B293" s="493"/>
      <c r="C293" s="554"/>
      <c r="D293" s="494"/>
      <c r="E293" s="401"/>
      <c r="F293" s="401"/>
      <c r="G293" s="401"/>
      <c r="H293" s="401"/>
      <c r="I293" s="401"/>
      <c r="J293" s="505"/>
      <c r="K293" s="512"/>
      <c r="L293" s="401"/>
      <c r="M293" s="401"/>
      <c r="N293" s="512"/>
      <c r="O293" s="401"/>
      <c r="P293" s="505"/>
      <c r="Q293" s="493"/>
      <c r="R293" s="401"/>
      <c r="S293" s="493"/>
      <c r="T293" s="493"/>
      <c r="U293" s="493"/>
      <c r="V293" s="493"/>
      <c r="W293" s="493"/>
      <c r="X293" s="493"/>
      <c r="Y293" s="493"/>
    </row>
    <row r="294" ht="15.75" customHeight="1">
      <c r="A294" s="401"/>
      <c r="B294" s="493"/>
      <c r="C294" s="554"/>
      <c r="D294" s="494"/>
      <c r="E294" s="401"/>
      <c r="F294" s="401"/>
      <c r="G294" s="401"/>
      <c r="H294" s="401"/>
      <c r="I294" s="401"/>
      <c r="J294" s="505"/>
      <c r="K294" s="512"/>
      <c r="L294" s="401"/>
      <c r="M294" s="401"/>
      <c r="N294" s="512"/>
      <c r="O294" s="401"/>
      <c r="P294" s="505"/>
      <c r="Q294" s="493"/>
      <c r="R294" s="401"/>
      <c r="S294" s="493"/>
      <c r="T294" s="493"/>
      <c r="U294" s="493"/>
      <c r="V294" s="493"/>
      <c r="W294" s="493"/>
      <c r="X294" s="493"/>
      <c r="Y294" s="493"/>
    </row>
    <row r="295" ht="15.75" customHeight="1">
      <c r="A295" s="401"/>
      <c r="B295" s="493"/>
      <c r="C295" s="554"/>
      <c r="D295" s="494"/>
      <c r="E295" s="401"/>
      <c r="F295" s="401"/>
      <c r="G295" s="401"/>
      <c r="H295" s="401"/>
      <c r="I295" s="401"/>
      <c r="J295" s="505"/>
      <c r="K295" s="512"/>
      <c r="L295" s="401"/>
      <c r="M295" s="401"/>
      <c r="N295" s="512"/>
      <c r="O295" s="401"/>
      <c r="P295" s="505"/>
      <c r="Q295" s="493"/>
      <c r="R295" s="401"/>
      <c r="S295" s="493"/>
      <c r="T295" s="493"/>
      <c r="U295" s="493"/>
      <c r="V295" s="493"/>
      <c r="W295" s="493"/>
      <c r="X295" s="493"/>
      <c r="Y295" s="493"/>
    </row>
    <row r="296" ht="15.75" customHeight="1">
      <c r="A296" s="401"/>
      <c r="B296" s="493"/>
      <c r="C296" s="554"/>
      <c r="D296" s="494"/>
      <c r="E296" s="401"/>
      <c r="F296" s="401"/>
      <c r="G296" s="401"/>
      <c r="H296" s="401"/>
      <c r="I296" s="401"/>
      <c r="J296" s="505"/>
      <c r="K296" s="512"/>
      <c r="L296" s="401"/>
      <c r="M296" s="401"/>
      <c r="N296" s="512"/>
      <c r="O296" s="401"/>
      <c r="P296" s="505"/>
      <c r="Q296" s="493"/>
      <c r="R296" s="401"/>
      <c r="S296" s="493"/>
      <c r="T296" s="493"/>
      <c r="U296" s="493"/>
      <c r="V296" s="493"/>
      <c r="W296" s="493"/>
      <c r="X296" s="493"/>
      <c r="Y296" s="493"/>
    </row>
    <row r="297" ht="15.75" customHeight="1">
      <c r="A297" s="401"/>
      <c r="B297" s="493"/>
      <c r="C297" s="554"/>
      <c r="D297" s="494"/>
      <c r="E297" s="401"/>
      <c r="F297" s="401"/>
      <c r="G297" s="401"/>
      <c r="H297" s="401"/>
      <c r="I297" s="401"/>
      <c r="J297" s="505"/>
      <c r="K297" s="512"/>
      <c r="L297" s="401"/>
      <c r="M297" s="401"/>
      <c r="N297" s="512"/>
      <c r="O297" s="401"/>
      <c r="P297" s="505"/>
      <c r="Q297" s="493"/>
      <c r="R297" s="401"/>
      <c r="S297" s="493"/>
      <c r="T297" s="493"/>
      <c r="U297" s="493"/>
      <c r="V297" s="493"/>
      <c r="W297" s="493"/>
      <c r="X297" s="493"/>
      <c r="Y297" s="493"/>
    </row>
    <row r="298" ht="15.75" customHeight="1">
      <c r="A298" s="401"/>
      <c r="B298" s="493"/>
      <c r="C298" s="554"/>
      <c r="D298" s="494"/>
      <c r="E298" s="401"/>
      <c r="F298" s="401"/>
      <c r="G298" s="401"/>
      <c r="H298" s="401"/>
      <c r="I298" s="401"/>
      <c r="J298" s="505"/>
      <c r="K298" s="512"/>
      <c r="L298" s="401"/>
      <c r="M298" s="401"/>
      <c r="N298" s="512"/>
      <c r="O298" s="401"/>
      <c r="P298" s="505"/>
      <c r="Q298" s="493"/>
      <c r="R298" s="401"/>
      <c r="S298" s="493"/>
      <c r="T298" s="493"/>
      <c r="U298" s="493"/>
      <c r="V298" s="493"/>
      <c r="W298" s="493"/>
      <c r="X298" s="493"/>
      <c r="Y298" s="493"/>
    </row>
    <row r="299" ht="15.75" customHeight="1">
      <c r="A299" s="401"/>
      <c r="B299" s="493"/>
      <c r="C299" s="554"/>
      <c r="D299" s="494"/>
      <c r="E299" s="401"/>
      <c r="F299" s="401"/>
      <c r="G299" s="401"/>
      <c r="H299" s="401"/>
      <c r="I299" s="401"/>
      <c r="J299" s="505"/>
      <c r="K299" s="512"/>
      <c r="L299" s="401"/>
      <c r="M299" s="401"/>
      <c r="N299" s="512"/>
      <c r="O299" s="401"/>
      <c r="P299" s="505"/>
      <c r="Q299" s="493"/>
      <c r="R299" s="401"/>
      <c r="S299" s="493"/>
      <c r="T299" s="493"/>
      <c r="U299" s="493"/>
      <c r="V299" s="493"/>
      <c r="W299" s="493"/>
      <c r="X299" s="493"/>
      <c r="Y299" s="493"/>
    </row>
    <row r="300" ht="15.75" customHeight="1">
      <c r="A300" s="401"/>
      <c r="B300" s="493"/>
      <c r="C300" s="554"/>
      <c r="D300" s="494"/>
      <c r="E300" s="401"/>
      <c r="F300" s="401"/>
      <c r="G300" s="401"/>
      <c r="H300" s="401"/>
      <c r="I300" s="401"/>
      <c r="J300" s="505"/>
      <c r="K300" s="512"/>
      <c r="L300" s="401"/>
      <c r="M300" s="401"/>
      <c r="N300" s="512"/>
      <c r="O300" s="401"/>
      <c r="P300" s="505"/>
      <c r="Q300" s="493"/>
      <c r="R300" s="401"/>
      <c r="S300" s="493"/>
      <c r="T300" s="493"/>
      <c r="U300" s="493"/>
      <c r="V300" s="493"/>
      <c r="W300" s="493"/>
      <c r="X300" s="493"/>
      <c r="Y300" s="493"/>
    </row>
    <row r="301" ht="15.75" customHeight="1">
      <c r="A301" s="401"/>
      <c r="B301" s="493"/>
      <c r="C301" s="554"/>
      <c r="D301" s="494"/>
      <c r="E301" s="401"/>
      <c r="F301" s="401"/>
      <c r="G301" s="401"/>
      <c r="H301" s="401"/>
      <c r="I301" s="401"/>
      <c r="J301" s="505"/>
      <c r="K301" s="512"/>
      <c r="L301" s="401"/>
      <c r="M301" s="401"/>
      <c r="N301" s="512"/>
      <c r="O301" s="401"/>
      <c r="P301" s="505"/>
      <c r="Q301" s="493"/>
      <c r="R301" s="401"/>
      <c r="S301" s="493"/>
      <c r="T301" s="493"/>
      <c r="U301" s="493"/>
      <c r="V301" s="493"/>
      <c r="W301" s="493"/>
      <c r="X301" s="493"/>
      <c r="Y301" s="493"/>
    </row>
    <row r="302" ht="15.75" customHeight="1">
      <c r="A302" s="401"/>
      <c r="B302" s="493"/>
      <c r="C302" s="554"/>
      <c r="D302" s="494"/>
      <c r="E302" s="401"/>
      <c r="F302" s="401"/>
      <c r="G302" s="401"/>
      <c r="H302" s="401"/>
      <c r="I302" s="401"/>
      <c r="J302" s="505"/>
      <c r="K302" s="512"/>
      <c r="L302" s="401"/>
      <c r="M302" s="401"/>
      <c r="N302" s="512"/>
      <c r="O302" s="401"/>
      <c r="P302" s="505"/>
      <c r="Q302" s="493"/>
      <c r="R302" s="401"/>
      <c r="S302" s="493"/>
      <c r="T302" s="493"/>
      <c r="U302" s="493"/>
      <c r="V302" s="493"/>
      <c r="W302" s="493"/>
      <c r="X302" s="493"/>
      <c r="Y302" s="493"/>
    </row>
    <row r="303" ht="15.75" customHeight="1">
      <c r="A303" s="401"/>
      <c r="B303" s="493"/>
      <c r="C303" s="554"/>
      <c r="D303" s="494"/>
      <c r="E303" s="401"/>
      <c r="F303" s="401"/>
      <c r="G303" s="401"/>
      <c r="H303" s="401"/>
      <c r="I303" s="401"/>
      <c r="J303" s="505"/>
      <c r="K303" s="512"/>
      <c r="L303" s="401"/>
      <c r="M303" s="401"/>
      <c r="N303" s="512"/>
      <c r="O303" s="401"/>
      <c r="P303" s="505"/>
      <c r="Q303" s="493"/>
      <c r="R303" s="401"/>
      <c r="S303" s="493"/>
      <c r="T303" s="493"/>
      <c r="U303" s="493"/>
      <c r="V303" s="493"/>
      <c r="W303" s="493"/>
      <c r="X303" s="493"/>
      <c r="Y303" s="493"/>
    </row>
    <row r="304" ht="15.75" customHeight="1">
      <c r="A304" s="401"/>
      <c r="B304" s="493"/>
      <c r="C304" s="554"/>
      <c r="D304" s="494"/>
      <c r="E304" s="401"/>
      <c r="F304" s="401"/>
      <c r="G304" s="401"/>
      <c r="H304" s="401"/>
      <c r="I304" s="401"/>
      <c r="J304" s="505"/>
      <c r="K304" s="512"/>
      <c r="L304" s="401"/>
      <c r="M304" s="401"/>
      <c r="N304" s="512"/>
      <c r="O304" s="401"/>
      <c r="P304" s="505"/>
      <c r="Q304" s="493"/>
      <c r="R304" s="401"/>
      <c r="S304" s="493"/>
      <c r="T304" s="493"/>
      <c r="U304" s="493"/>
      <c r="V304" s="493"/>
      <c r="W304" s="493"/>
      <c r="X304" s="493"/>
      <c r="Y304" s="493"/>
    </row>
    <row r="305" ht="15.75" customHeight="1">
      <c r="A305" s="401"/>
      <c r="B305" s="493"/>
      <c r="C305" s="554"/>
      <c r="D305" s="494"/>
      <c r="E305" s="401"/>
      <c r="F305" s="401"/>
      <c r="G305" s="401"/>
      <c r="H305" s="401"/>
      <c r="I305" s="401"/>
      <c r="J305" s="505"/>
      <c r="K305" s="512"/>
      <c r="L305" s="401"/>
      <c r="M305" s="401"/>
      <c r="N305" s="512"/>
      <c r="O305" s="401"/>
      <c r="P305" s="505"/>
      <c r="Q305" s="493"/>
      <c r="R305" s="401"/>
      <c r="S305" s="493"/>
      <c r="T305" s="493"/>
      <c r="U305" s="493"/>
      <c r="V305" s="493"/>
      <c r="W305" s="493"/>
      <c r="X305" s="493"/>
      <c r="Y305" s="493"/>
    </row>
    <row r="306" ht="15.75" customHeight="1">
      <c r="A306" s="401"/>
      <c r="B306" s="493"/>
      <c r="C306" s="554"/>
      <c r="D306" s="494"/>
      <c r="E306" s="401"/>
      <c r="F306" s="401"/>
      <c r="G306" s="401"/>
      <c r="H306" s="401"/>
      <c r="I306" s="401"/>
      <c r="J306" s="505"/>
      <c r="K306" s="512"/>
      <c r="L306" s="401"/>
      <c r="M306" s="401"/>
      <c r="N306" s="512"/>
      <c r="O306" s="401"/>
      <c r="P306" s="505"/>
      <c r="Q306" s="493"/>
      <c r="R306" s="401"/>
      <c r="S306" s="493"/>
      <c r="T306" s="493"/>
      <c r="U306" s="493"/>
      <c r="V306" s="493"/>
      <c r="W306" s="493"/>
      <c r="X306" s="493"/>
      <c r="Y306" s="493"/>
    </row>
    <row r="307" ht="15.75" customHeight="1">
      <c r="A307" s="401"/>
      <c r="B307" s="493"/>
      <c r="C307" s="554"/>
      <c r="D307" s="494"/>
      <c r="E307" s="401"/>
      <c r="F307" s="401"/>
      <c r="G307" s="401"/>
      <c r="H307" s="401"/>
      <c r="I307" s="401"/>
      <c r="J307" s="505"/>
      <c r="K307" s="512"/>
      <c r="L307" s="401"/>
      <c r="M307" s="401"/>
      <c r="N307" s="512"/>
      <c r="O307" s="401"/>
      <c r="P307" s="505"/>
      <c r="Q307" s="493"/>
      <c r="R307" s="401"/>
      <c r="S307" s="493"/>
      <c r="T307" s="493"/>
      <c r="U307" s="493"/>
      <c r="V307" s="493"/>
      <c r="W307" s="493"/>
      <c r="X307" s="493"/>
      <c r="Y307" s="493"/>
    </row>
    <row r="308" ht="15.75" customHeight="1">
      <c r="A308" s="401"/>
      <c r="B308" s="493"/>
      <c r="C308" s="554"/>
      <c r="D308" s="494"/>
      <c r="E308" s="401"/>
      <c r="F308" s="401"/>
      <c r="G308" s="401"/>
      <c r="H308" s="401"/>
      <c r="I308" s="401"/>
      <c r="J308" s="505"/>
      <c r="K308" s="512"/>
      <c r="L308" s="401"/>
      <c r="M308" s="401"/>
      <c r="N308" s="512"/>
      <c r="O308" s="401"/>
      <c r="P308" s="505"/>
      <c r="Q308" s="493"/>
      <c r="R308" s="401"/>
      <c r="S308" s="493"/>
      <c r="T308" s="493"/>
      <c r="U308" s="493"/>
      <c r="V308" s="493"/>
      <c r="W308" s="493"/>
      <c r="X308" s="493"/>
      <c r="Y308" s="493"/>
    </row>
    <row r="309" ht="15.75" customHeight="1">
      <c r="A309" s="401"/>
      <c r="B309" s="493"/>
      <c r="C309" s="554"/>
      <c r="D309" s="494"/>
      <c r="E309" s="401"/>
      <c r="F309" s="401"/>
      <c r="G309" s="401"/>
      <c r="H309" s="401"/>
      <c r="I309" s="401"/>
      <c r="J309" s="505"/>
      <c r="K309" s="512"/>
      <c r="L309" s="401"/>
      <c r="M309" s="401"/>
      <c r="N309" s="512"/>
      <c r="O309" s="401"/>
      <c r="P309" s="505"/>
      <c r="Q309" s="493"/>
      <c r="R309" s="401"/>
      <c r="S309" s="493"/>
      <c r="T309" s="493"/>
      <c r="U309" s="493"/>
      <c r="V309" s="493"/>
      <c r="W309" s="493"/>
      <c r="X309" s="493"/>
      <c r="Y309" s="493"/>
    </row>
    <row r="310" ht="15.75" customHeight="1">
      <c r="A310" s="401"/>
      <c r="B310" s="493"/>
      <c r="C310" s="554"/>
      <c r="D310" s="494"/>
      <c r="E310" s="401"/>
      <c r="F310" s="401"/>
      <c r="G310" s="401"/>
      <c r="H310" s="401"/>
      <c r="I310" s="401"/>
      <c r="J310" s="505"/>
      <c r="K310" s="512"/>
      <c r="L310" s="401"/>
      <c r="M310" s="401"/>
      <c r="N310" s="512"/>
      <c r="O310" s="401"/>
      <c r="P310" s="505"/>
      <c r="Q310" s="493"/>
      <c r="R310" s="401"/>
      <c r="S310" s="493"/>
      <c r="T310" s="493"/>
      <c r="U310" s="493"/>
      <c r="V310" s="493"/>
      <c r="W310" s="493"/>
      <c r="X310" s="493"/>
      <c r="Y310" s="493"/>
    </row>
    <row r="311" ht="15.75" customHeight="1">
      <c r="A311" s="401"/>
      <c r="B311" s="493"/>
      <c r="C311" s="554"/>
      <c r="D311" s="494"/>
      <c r="E311" s="401"/>
      <c r="F311" s="401"/>
      <c r="G311" s="401"/>
      <c r="H311" s="401"/>
      <c r="I311" s="401"/>
      <c r="J311" s="505"/>
      <c r="K311" s="512"/>
      <c r="L311" s="401"/>
      <c r="M311" s="401"/>
      <c r="N311" s="512"/>
      <c r="O311" s="401"/>
      <c r="P311" s="505"/>
      <c r="Q311" s="493"/>
      <c r="R311" s="401"/>
      <c r="S311" s="493"/>
      <c r="T311" s="493"/>
      <c r="U311" s="493"/>
      <c r="V311" s="493"/>
      <c r="W311" s="493"/>
      <c r="X311" s="493"/>
      <c r="Y311" s="493"/>
    </row>
    <row r="312" ht="15.75" customHeight="1">
      <c r="A312" s="401"/>
      <c r="B312" s="493"/>
      <c r="C312" s="554"/>
      <c r="D312" s="494"/>
      <c r="E312" s="401"/>
      <c r="F312" s="401"/>
      <c r="G312" s="401"/>
      <c r="H312" s="401"/>
      <c r="I312" s="401"/>
      <c r="J312" s="505"/>
      <c r="K312" s="512"/>
      <c r="L312" s="401"/>
      <c r="M312" s="401"/>
      <c r="N312" s="512"/>
      <c r="O312" s="401"/>
      <c r="P312" s="505"/>
      <c r="Q312" s="493"/>
      <c r="R312" s="401"/>
      <c r="S312" s="493"/>
      <c r="T312" s="493"/>
      <c r="U312" s="493"/>
      <c r="V312" s="493"/>
      <c r="W312" s="493"/>
      <c r="X312" s="493"/>
      <c r="Y312" s="493"/>
    </row>
    <row r="313" ht="15.75" customHeight="1">
      <c r="A313" s="401"/>
      <c r="B313" s="493"/>
      <c r="C313" s="554"/>
      <c r="D313" s="494"/>
      <c r="E313" s="401"/>
      <c r="F313" s="401"/>
      <c r="G313" s="401"/>
      <c r="H313" s="401"/>
      <c r="I313" s="401"/>
      <c r="J313" s="505"/>
      <c r="K313" s="512"/>
      <c r="L313" s="401"/>
      <c r="M313" s="401"/>
      <c r="N313" s="512"/>
      <c r="O313" s="401"/>
      <c r="P313" s="505"/>
      <c r="Q313" s="493"/>
      <c r="R313" s="401"/>
      <c r="S313" s="493"/>
      <c r="T313" s="493"/>
      <c r="U313" s="493"/>
      <c r="V313" s="493"/>
      <c r="W313" s="493"/>
      <c r="X313" s="493"/>
      <c r="Y313" s="493"/>
    </row>
    <row r="314" ht="15.75" customHeight="1">
      <c r="A314" s="401"/>
      <c r="B314" s="493"/>
      <c r="C314" s="554"/>
      <c r="D314" s="494"/>
      <c r="E314" s="401"/>
      <c r="F314" s="401"/>
      <c r="G314" s="401"/>
      <c r="H314" s="401"/>
      <c r="I314" s="401"/>
      <c r="J314" s="505"/>
      <c r="K314" s="512"/>
      <c r="L314" s="401"/>
      <c r="M314" s="401"/>
      <c r="N314" s="512"/>
      <c r="O314" s="401"/>
      <c r="P314" s="505"/>
      <c r="Q314" s="493"/>
      <c r="R314" s="401"/>
      <c r="S314" s="493"/>
      <c r="T314" s="493"/>
      <c r="U314" s="493"/>
      <c r="V314" s="493"/>
      <c r="W314" s="493"/>
      <c r="X314" s="493"/>
      <c r="Y314" s="493"/>
    </row>
    <row r="315" ht="15.75" customHeight="1">
      <c r="A315" s="401"/>
      <c r="B315" s="493"/>
      <c r="C315" s="554"/>
      <c r="D315" s="494"/>
      <c r="E315" s="401"/>
      <c r="F315" s="401"/>
      <c r="G315" s="401"/>
      <c r="H315" s="401"/>
      <c r="I315" s="401"/>
      <c r="J315" s="505"/>
      <c r="K315" s="512"/>
      <c r="L315" s="401"/>
      <c r="M315" s="401"/>
      <c r="N315" s="512"/>
      <c r="O315" s="401"/>
      <c r="P315" s="505"/>
      <c r="Q315" s="493"/>
      <c r="R315" s="401"/>
      <c r="S315" s="493"/>
      <c r="T315" s="493"/>
      <c r="U315" s="493"/>
      <c r="V315" s="493"/>
      <c r="W315" s="493"/>
      <c r="X315" s="493"/>
      <c r="Y315" s="493"/>
    </row>
    <row r="316" ht="15.75" customHeight="1">
      <c r="A316" s="401"/>
      <c r="B316" s="493"/>
      <c r="C316" s="554"/>
      <c r="D316" s="494"/>
      <c r="E316" s="401"/>
      <c r="F316" s="401"/>
      <c r="G316" s="401"/>
      <c r="H316" s="401"/>
      <c r="I316" s="401"/>
      <c r="J316" s="505"/>
      <c r="K316" s="512"/>
      <c r="L316" s="401"/>
      <c r="M316" s="401"/>
      <c r="N316" s="512"/>
      <c r="O316" s="401"/>
      <c r="P316" s="505"/>
      <c r="Q316" s="493"/>
      <c r="R316" s="401"/>
      <c r="S316" s="493"/>
      <c r="T316" s="493"/>
      <c r="U316" s="493"/>
      <c r="V316" s="493"/>
      <c r="W316" s="493"/>
      <c r="X316" s="493"/>
      <c r="Y316" s="493"/>
    </row>
    <row r="317" ht="15.75" customHeight="1">
      <c r="A317" s="401"/>
      <c r="B317" s="493"/>
      <c r="C317" s="554"/>
      <c r="D317" s="494"/>
      <c r="E317" s="401"/>
      <c r="F317" s="401"/>
      <c r="G317" s="401"/>
      <c r="H317" s="401"/>
      <c r="I317" s="401"/>
      <c r="J317" s="505"/>
      <c r="K317" s="512"/>
      <c r="L317" s="401"/>
      <c r="M317" s="401"/>
      <c r="N317" s="512"/>
      <c r="O317" s="401"/>
      <c r="P317" s="505"/>
      <c r="Q317" s="493"/>
      <c r="R317" s="401"/>
      <c r="S317" s="493"/>
      <c r="T317" s="493"/>
      <c r="U317" s="493"/>
      <c r="V317" s="493"/>
      <c r="W317" s="493"/>
      <c r="X317" s="493"/>
      <c r="Y317" s="493"/>
    </row>
    <row r="318" ht="15.75" customHeight="1">
      <c r="A318" s="401"/>
      <c r="B318" s="493"/>
      <c r="C318" s="554"/>
      <c r="D318" s="494"/>
      <c r="E318" s="401"/>
      <c r="F318" s="401"/>
      <c r="G318" s="401"/>
      <c r="H318" s="401"/>
      <c r="I318" s="401"/>
      <c r="J318" s="505"/>
      <c r="K318" s="512"/>
      <c r="L318" s="401"/>
      <c r="M318" s="401"/>
      <c r="N318" s="512"/>
      <c r="O318" s="401"/>
      <c r="P318" s="505"/>
      <c r="Q318" s="493"/>
      <c r="R318" s="401"/>
      <c r="S318" s="493"/>
      <c r="T318" s="493"/>
      <c r="U318" s="493"/>
      <c r="V318" s="493"/>
      <c r="W318" s="493"/>
      <c r="X318" s="493"/>
      <c r="Y318" s="493"/>
    </row>
    <row r="319" ht="15.75" customHeight="1">
      <c r="A319" s="401"/>
      <c r="B319" s="493"/>
      <c r="C319" s="554"/>
      <c r="D319" s="494"/>
      <c r="E319" s="401"/>
      <c r="F319" s="401"/>
      <c r="G319" s="401"/>
      <c r="H319" s="401"/>
      <c r="I319" s="401"/>
      <c r="J319" s="505"/>
      <c r="K319" s="512"/>
      <c r="L319" s="401"/>
      <c r="M319" s="401"/>
      <c r="N319" s="512"/>
      <c r="O319" s="401"/>
      <c r="P319" s="505"/>
      <c r="Q319" s="493"/>
      <c r="R319" s="401"/>
      <c r="S319" s="493"/>
      <c r="T319" s="493"/>
      <c r="U319" s="493"/>
      <c r="V319" s="493"/>
      <c r="W319" s="493"/>
      <c r="X319" s="493"/>
      <c r="Y319" s="493"/>
    </row>
    <row r="320" ht="15.75" customHeight="1">
      <c r="A320" s="401"/>
      <c r="B320" s="493"/>
      <c r="C320" s="554"/>
      <c r="D320" s="494"/>
      <c r="E320" s="401"/>
      <c r="F320" s="401"/>
      <c r="G320" s="401"/>
      <c r="H320" s="401"/>
      <c r="I320" s="401"/>
      <c r="J320" s="505"/>
      <c r="K320" s="512"/>
      <c r="L320" s="401"/>
      <c r="M320" s="401"/>
      <c r="N320" s="512"/>
      <c r="O320" s="401"/>
      <c r="P320" s="505"/>
      <c r="Q320" s="493"/>
      <c r="R320" s="401"/>
      <c r="S320" s="493"/>
      <c r="T320" s="493"/>
      <c r="U320" s="493"/>
      <c r="V320" s="493"/>
      <c r="W320" s="493"/>
      <c r="X320" s="493"/>
      <c r="Y320" s="493"/>
    </row>
    <row r="321" ht="15.75" customHeight="1">
      <c r="A321" s="401"/>
      <c r="B321" s="493"/>
      <c r="C321" s="554"/>
      <c r="D321" s="494"/>
      <c r="E321" s="401"/>
      <c r="F321" s="401"/>
      <c r="G321" s="401"/>
      <c r="H321" s="401"/>
      <c r="I321" s="401"/>
      <c r="J321" s="505"/>
      <c r="K321" s="512"/>
      <c r="L321" s="401"/>
      <c r="M321" s="401"/>
      <c r="N321" s="512"/>
      <c r="O321" s="401"/>
      <c r="P321" s="505"/>
      <c r="Q321" s="493"/>
      <c r="R321" s="401"/>
      <c r="S321" s="493"/>
      <c r="T321" s="493"/>
      <c r="U321" s="493"/>
      <c r="V321" s="493"/>
      <c r="W321" s="493"/>
      <c r="X321" s="493"/>
      <c r="Y321" s="493"/>
    </row>
    <row r="322" ht="15.75" customHeight="1">
      <c r="A322" s="401"/>
      <c r="B322" s="493"/>
      <c r="C322" s="554"/>
      <c r="D322" s="494"/>
      <c r="E322" s="401"/>
      <c r="F322" s="401"/>
      <c r="G322" s="401"/>
      <c r="H322" s="401"/>
      <c r="I322" s="401"/>
      <c r="J322" s="505"/>
      <c r="K322" s="512"/>
      <c r="L322" s="401"/>
      <c r="M322" s="401"/>
      <c r="N322" s="512"/>
      <c r="O322" s="401"/>
      <c r="P322" s="505"/>
      <c r="Q322" s="493"/>
      <c r="R322" s="401"/>
      <c r="S322" s="493"/>
      <c r="T322" s="493"/>
      <c r="U322" s="493"/>
      <c r="V322" s="493"/>
      <c r="W322" s="493"/>
      <c r="X322" s="493"/>
      <c r="Y322" s="493"/>
    </row>
    <row r="323" ht="15.75" customHeight="1">
      <c r="A323" s="401"/>
      <c r="B323" s="493"/>
      <c r="C323" s="554"/>
      <c r="D323" s="494"/>
      <c r="E323" s="401"/>
      <c r="F323" s="401"/>
      <c r="G323" s="401"/>
      <c r="H323" s="401"/>
      <c r="I323" s="401"/>
      <c r="J323" s="505"/>
      <c r="K323" s="512"/>
      <c r="L323" s="401"/>
      <c r="M323" s="401"/>
      <c r="N323" s="512"/>
      <c r="O323" s="401"/>
      <c r="P323" s="505"/>
      <c r="Q323" s="493"/>
      <c r="R323" s="401"/>
      <c r="S323" s="493"/>
      <c r="T323" s="493"/>
      <c r="U323" s="493"/>
      <c r="V323" s="493"/>
      <c r="W323" s="493"/>
      <c r="X323" s="493"/>
      <c r="Y323" s="493"/>
    </row>
    <row r="324" ht="15.75" customHeight="1">
      <c r="A324" s="401"/>
      <c r="B324" s="493"/>
      <c r="C324" s="554"/>
      <c r="D324" s="494"/>
      <c r="E324" s="401"/>
      <c r="F324" s="401"/>
      <c r="G324" s="401"/>
      <c r="H324" s="401"/>
      <c r="I324" s="401"/>
      <c r="J324" s="505"/>
      <c r="K324" s="512"/>
      <c r="L324" s="401"/>
      <c r="M324" s="401"/>
      <c r="N324" s="512"/>
      <c r="O324" s="401"/>
      <c r="P324" s="505"/>
      <c r="Q324" s="493"/>
      <c r="R324" s="401"/>
      <c r="S324" s="493"/>
      <c r="T324" s="493"/>
      <c r="U324" s="493"/>
      <c r="V324" s="493"/>
      <c r="W324" s="493"/>
      <c r="X324" s="493"/>
      <c r="Y324" s="493"/>
    </row>
    <row r="325" ht="15.75" customHeight="1">
      <c r="A325" s="401"/>
      <c r="B325" s="493"/>
      <c r="C325" s="554"/>
      <c r="D325" s="494"/>
      <c r="E325" s="401"/>
      <c r="F325" s="401"/>
      <c r="G325" s="401"/>
      <c r="H325" s="401"/>
      <c r="I325" s="401"/>
      <c r="J325" s="505"/>
      <c r="K325" s="512"/>
      <c r="L325" s="401"/>
      <c r="M325" s="401"/>
      <c r="N325" s="512"/>
      <c r="O325" s="401"/>
      <c r="P325" s="505"/>
      <c r="Q325" s="493"/>
      <c r="R325" s="401"/>
      <c r="S325" s="493"/>
      <c r="T325" s="493"/>
      <c r="U325" s="493"/>
      <c r="V325" s="493"/>
      <c r="W325" s="493"/>
      <c r="X325" s="493"/>
      <c r="Y325" s="493"/>
    </row>
    <row r="326" ht="15.75" customHeight="1">
      <c r="A326" s="401"/>
      <c r="B326" s="493"/>
      <c r="C326" s="554"/>
      <c r="D326" s="494"/>
      <c r="E326" s="401"/>
      <c r="F326" s="401"/>
      <c r="G326" s="401"/>
      <c r="H326" s="401"/>
      <c r="I326" s="401"/>
      <c r="J326" s="505"/>
      <c r="K326" s="512"/>
      <c r="L326" s="401"/>
      <c r="M326" s="401"/>
      <c r="N326" s="512"/>
      <c r="O326" s="401"/>
      <c r="P326" s="505"/>
      <c r="Q326" s="493"/>
      <c r="R326" s="401"/>
      <c r="S326" s="493"/>
      <c r="T326" s="493"/>
      <c r="U326" s="493"/>
      <c r="V326" s="493"/>
      <c r="W326" s="493"/>
      <c r="X326" s="493"/>
      <c r="Y326" s="493"/>
    </row>
    <row r="327" ht="15.75" customHeight="1">
      <c r="A327" s="401"/>
      <c r="B327" s="493"/>
      <c r="C327" s="554"/>
      <c r="D327" s="494"/>
      <c r="E327" s="401"/>
      <c r="F327" s="401"/>
      <c r="G327" s="401"/>
      <c r="H327" s="401"/>
      <c r="I327" s="401"/>
      <c r="J327" s="505"/>
      <c r="K327" s="512"/>
      <c r="L327" s="401"/>
      <c r="M327" s="401"/>
      <c r="N327" s="512"/>
      <c r="O327" s="401"/>
      <c r="P327" s="505"/>
      <c r="Q327" s="493"/>
      <c r="R327" s="401"/>
      <c r="S327" s="493"/>
      <c r="T327" s="493"/>
      <c r="U327" s="493"/>
      <c r="V327" s="493"/>
      <c r="W327" s="493"/>
      <c r="X327" s="493"/>
      <c r="Y327" s="493"/>
    </row>
    <row r="328" ht="15.75" customHeight="1">
      <c r="A328" s="401"/>
      <c r="B328" s="493"/>
      <c r="C328" s="554"/>
      <c r="D328" s="494"/>
      <c r="E328" s="401"/>
      <c r="F328" s="401"/>
      <c r="G328" s="401"/>
      <c r="H328" s="401"/>
      <c r="I328" s="401"/>
      <c r="J328" s="505"/>
      <c r="K328" s="512"/>
      <c r="L328" s="401"/>
      <c r="M328" s="401"/>
      <c r="N328" s="512"/>
      <c r="O328" s="401"/>
      <c r="P328" s="505"/>
      <c r="Q328" s="493"/>
      <c r="R328" s="401"/>
      <c r="S328" s="493"/>
      <c r="T328" s="493"/>
      <c r="U328" s="493"/>
      <c r="V328" s="493"/>
      <c r="W328" s="493"/>
      <c r="X328" s="493"/>
      <c r="Y328" s="493"/>
    </row>
    <row r="329" ht="15.75" customHeight="1">
      <c r="A329" s="401"/>
      <c r="B329" s="493"/>
      <c r="C329" s="554"/>
      <c r="D329" s="494"/>
      <c r="E329" s="401"/>
      <c r="F329" s="401"/>
      <c r="G329" s="401"/>
      <c r="H329" s="401"/>
      <c r="I329" s="401"/>
      <c r="J329" s="505"/>
      <c r="K329" s="512"/>
      <c r="L329" s="401"/>
      <c r="M329" s="401"/>
      <c r="N329" s="512"/>
      <c r="O329" s="401"/>
      <c r="P329" s="505"/>
      <c r="Q329" s="493"/>
      <c r="R329" s="401"/>
      <c r="S329" s="493"/>
      <c r="T329" s="493"/>
      <c r="U329" s="493"/>
      <c r="V329" s="493"/>
      <c r="W329" s="493"/>
      <c r="X329" s="493"/>
      <c r="Y329" s="493"/>
    </row>
    <row r="330" ht="15.75" customHeight="1">
      <c r="A330" s="401"/>
      <c r="B330" s="493"/>
      <c r="C330" s="554"/>
      <c r="D330" s="494"/>
      <c r="E330" s="401"/>
      <c r="F330" s="401"/>
      <c r="G330" s="401"/>
      <c r="H330" s="401"/>
      <c r="I330" s="401"/>
      <c r="J330" s="505"/>
      <c r="K330" s="512"/>
      <c r="L330" s="401"/>
      <c r="M330" s="401"/>
      <c r="N330" s="512"/>
      <c r="O330" s="401"/>
      <c r="P330" s="505"/>
      <c r="Q330" s="493"/>
      <c r="R330" s="401"/>
      <c r="S330" s="493"/>
      <c r="T330" s="493"/>
      <c r="U330" s="493"/>
      <c r="V330" s="493"/>
      <c r="W330" s="493"/>
      <c r="X330" s="493"/>
      <c r="Y330" s="493"/>
    </row>
    <row r="331" ht="15.75" customHeight="1">
      <c r="A331" s="401"/>
      <c r="B331" s="493"/>
      <c r="C331" s="554"/>
      <c r="D331" s="494"/>
      <c r="E331" s="401"/>
      <c r="F331" s="401"/>
      <c r="G331" s="401"/>
      <c r="H331" s="401"/>
      <c r="I331" s="401"/>
      <c r="J331" s="505"/>
      <c r="K331" s="512"/>
      <c r="L331" s="401"/>
      <c r="M331" s="401"/>
      <c r="N331" s="512"/>
      <c r="O331" s="401"/>
      <c r="P331" s="505"/>
      <c r="Q331" s="493"/>
      <c r="R331" s="401"/>
      <c r="S331" s="493"/>
      <c r="T331" s="493"/>
      <c r="U331" s="493"/>
      <c r="V331" s="493"/>
      <c r="W331" s="493"/>
      <c r="X331" s="493"/>
      <c r="Y331" s="493"/>
    </row>
    <row r="332" ht="15.75" customHeight="1">
      <c r="A332" s="401"/>
      <c r="B332" s="493"/>
      <c r="C332" s="554"/>
      <c r="D332" s="494"/>
      <c r="E332" s="401"/>
      <c r="F332" s="401"/>
      <c r="G332" s="401"/>
      <c r="H332" s="401"/>
      <c r="I332" s="401"/>
      <c r="J332" s="505"/>
      <c r="K332" s="512"/>
      <c r="L332" s="401"/>
      <c r="M332" s="401"/>
      <c r="N332" s="512"/>
      <c r="O332" s="401"/>
      <c r="P332" s="505"/>
      <c r="Q332" s="493"/>
      <c r="R332" s="401"/>
      <c r="S332" s="493"/>
      <c r="T332" s="493"/>
      <c r="U332" s="493"/>
      <c r="V332" s="493"/>
      <c r="W332" s="493"/>
      <c r="X332" s="493"/>
      <c r="Y332" s="493"/>
    </row>
    <row r="333" ht="15.75" customHeight="1">
      <c r="A333" s="401"/>
      <c r="B333" s="493"/>
      <c r="C333" s="554"/>
      <c r="D333" s="494"/>
      <c r="E333" s="401"/>
      <c r="F333" s="401"/>
      <c r="G333" s="401"/>
      <c r="H333" s="401"/>
      <c r="I333" s="401"/>
      <c r="J333" s="505"/>
      <c r="K333" s="512"/>
      <c r="L333" s="401"/>
      <c r="M333" s="401"/>
      <c r="N333" s="512"/>
      <c r="O333" s="401"/>
      <c r="P333" s="505"/>
      <c r="Q333" s="493"/>
      <c r="R333" s="401"/>
      <c r="S333" s="493"/>
      <c r="T333" s="493"/>
      <c r="U333" s="493"/>
      <c r="V333" s="493"/>
      <c r="W333" s="493"/>
      <c r="X333" s="493"/>
      <c r="Y333" s="493"/>
    </row>
    <row r="334" ht="15.75" customHeight="1">
      <c r="A334" s="401"/>
      <c r="B334" s="493"/>
      <c r="C334" s="554"/>
      <c r="D334" s="494"/>
      <c r="E334" s="401"/>
      <c r="F334" s="401"/>
      <c r="G334" s="401"/>
      <c r="H334" s="401"/>
      <c r="I334" s="401"/>
      <c r="J334" s="505"/>
      <c r="K334" s="512"/>
      <c r="L334" s="401"/>
      <c r="M334" s="401"/>
      <c r="N334" s="512"/>
      <c r="O334" s="401"/>
      <c r="P334" s="505"/>
      <c r="Q334" s="493"/>
      <c r="R334" s="401"/>
      <c r="S334" s="493"/>
      <c r="T334" s="493"/>
      <c r="U334" s="493"/>
      <c r="V334" s="493"/>
      <c r="W334" s="493"/>
      <c r="X334" s="493"/>
      <c r="Y334" s="493"/>
    </row>
    <row r="335" ht="15.75" customHeight="1">
      <c r="A335" s="401"/>
      <c r="B335" s="493"/>
      <c r="C335" s="554"/>
      <c r="D335" s="494"/>
      <c r="E335" s="401"/>
      <c r="F335" s="401"/>
      <c r="G335" s="401"/>
      <c r="H335" s="401"/>
      <c r="I335" s="401"/>
      <c r="J335" s="505"/>
      <c r="K335" s="512"/>
      <c r="L335" s="401"/>
      <c r="M335" s="401"/>
      <c r="N335" s="512"/>
      <c r="O335" s="401"/>
      <c r="P335" s="505"/>
      <c r="Q335" s="493"/>
      <c r="R335" s="401"/>
      <c r="S335" s="493"/>
      <c r="T335" s="493"/>
      <c r="U335" s="493"/>
      <c r="V335" s="493"/>
      <c r="W335" s="493"/>
      <c r="X335" s="493"/>
      <c r="Y335" s="493"/>
    </row>
    <row r="336" ht="15.75" customHeight="1">
      <c r="A336" s="401"/>
      <c r="B336" s="493"/>
      <c r="C336" s="554"/>
      <c r="D336" s="494"/>
      <c r="E336" s="401"/>
      <c r="F336" s="401"/>
      <c r="G336" s="401"/>
      <c r="H336" s="401"/>
      <c r="I336" s="401"/>
      <c r="J336" s="505"/>
      <c r="K336" s="512"/>
      <c r="L336" s="401"/>
      <c r="M336" s="401"/>
      <c r="N336" s="512"/>
      <c r="O336" s="401"/>
      <c r="P336" s="505"/>
      <c r="Q336" s="493"/>
      <c r="R336" s="401"/>
      <c r="S336" s="493"/>
      <c r="T336" s="493"/>
      <c r="U336" s="493"/>
      <c r="V336" s="493"/>
      <c r="W336" s="493"/>
      <c r="X336" s="493"/>
      <c r="Y336" s="493"/>
    </row>
    <row r="337" ht="15.75" customHeight="1">
      <c r="A337" s="401"/>
      <c r="B337" s="493"/>
      <c r="C337" s="554"/>
      <c r="D337" s="494"/>
      <c r="E337" s="401"/>
      <c r="F337" s="401"/>
      <c r="G337" s="401"/>
      <c r="H337" s="401"/>
      <c r="I337" s="401"/>
      <c r="J337" s="505"/>
      <c r="K337" s="512"/>
      <c r="L337" s="401"/>
      <c r="M337" s="401"/>
      <c r="N337" s="512"/>
      <c r="O337" s="401"/>
      <c r="P337" s="505"/>
      <c r="Q337" s="493"/>
      <c r="R337" s="401"/>
      <c r="S337" s="493"/>
      <c r="T337" s="493"/>
      <c r="U337" s="493"/>
      <c r="V337" s="493"/>
      <c r="W337" s="493"/>
      <c r="X337" s="493"/>
      <c r="Y337" s="493"/>
    </row>
    <row r="338" ht="15.75" customHeight="1">
      <c r="A338" s="401"/>
      <c r="B338" s="493"/>
      <c r="C338" s="554"/>
      <c r="D338" s="494"/>
      <c r="E338" s="401"/>
      <c r="F338" s="401"/>
      <c r="G338" s="401"/>
      <c r="H338" s="401"/>
      <c r="I338" s="401"/>
      <c r="J338" s="505"/>
      <c r="K338" s="512"/>
      <c r="L338" s="401"/>
      <c r="M338" s="401"/>
      <c r="N338" s="512"/>
      <c r="O338" s="401"/>
      <c r="P338" s="505"/>
      <c r="Q338" s="493"/>
      <c r="R338" s="401"/>
      <c r="S338" s="493"/>
      <c r="T338" s="493"/>
      <c r="U338" s="493"/>
      <c r="V338" s="493"/>
      <c r="W338" s="493"/>
      <c r="X338" s="493"/>
      <c r="Y338" s="493"/>
    </row>
    <row r="339" ht="15.75" customHeight="1">
      <c r="A339" s="401"/>
      <c r="B339" s="493"/>
      <c r="C339" s="554"/>
      <c r="D339" s="494"/>
      <c r="E339" s="401"/>
      <c r="F339" s="401"/>
      <c r="G339" s="401"/>
      <c r="H339" s="401"/>
      <c r="I339" s="401"/>
      <c r="J339" s="505"/>
      <c r="K339" s="512"/>
      <c r="L339" s="401"/>
      <c r="M339" s="401"/>
      <c r="N339" s="512"/>
      <c r="O339" s="401"/>
      <c r="P339" s="505"/>
      <c r="Q339" s="493"/>
      <c r="R339" s="401"/>
      <c r="S339" s="493"/>
      <c r="T339" s="493"/>
      <c r="U339" s="493"/>
      <c r="V339" s="493"/>
      <c r="W339" s="493"/>
      <c r="X339" s="493"/>
      <c r="Y339" s="493"/>
    </row>
    <row r="340" ht="15.75" customHeight="1">
      <c r="A340" s="401"/>
      <c r="B340" s="493"/>
      <c r="C340" s="554"/>
      <c r="D340" s="494"/>
      <c r="E340" s="401"/>
      <c r="F340" s="401"/>
      <c r="G340" s="401"/>
      <c r="H340" s="401"/>
      <c r="I340" s="401"/>
      <c r="J340" s="505"/>
      <c r="K340" s="512"/>
      <c r="L340" s="401"/>
      <c r="M340" s="401"/>
      <c r="N340" s="512"/>
      <c r="O340" s="401"/>
      <c r="P340" s="505"/>
      <c r="Q340" s="493"/>
      <c r="R340" s="401"/>
      <c r="S340" s="493"/>
      <c r="T340" s="493"/>
      <c r="U340" s="493"/>
      <c r="V340" s="493"/>
      <c r="W340" s="493"/>
      <c r="X340" s="493"/>
      <c r="Y340" s="493"/>
    </row>
    <row r="341" ht="15.75" customHeight="1">
      <c r="A341" s="401"/>
      <c r="B341" s="493"/>
      <c r="C341" s="554"/>
      <c r="D341" s="494"/>
      <c r="E341" s="401"/>
      <c r="F341" s="401"/>
      <c r="G341" s="401"/>
      <c r="H341" s="401"/>
      <c r="I341" s="401"/>
      <c r="J341" s="505"/>
      <c r="K341" s="512"/>
      <c r="L341" s="401"/>
      <c r="M341" s="401"/>
      <c r="N341" s="512"/>
      <c r="O341" s="401"/>
      <c r="P341" s="505"/>
      <c r="Q341" s="493"/>
      <c r="R341" s="401"/>
      <c r="S341" s="493"/>
      <c r="T341" s="493"/>
      <c r="U341" s="493"/>
      <c r="V341" s="493"/>
      <c r="W341" s="493"/>
      <c r="X341" s="493"/>
      <c r="Y341" s="493"/>
    </row>
    <row r="342" ht="15.75" customHeight="1">
      <c r="A342" s="401"/>
      <c r="B342" s="493"/>
      <c r="C342" s="554"/>
      <c r="D342" s="494"/>
      <c r="E342" s="401"/>
      <c r="F342" s="401"/>
      <c r="G342" s="401"/>
      <c r="H342" s="401"/>
      <c r="I342" s="401"/>
      <c r="J342" s="505"/>
      <c r="K342" s="512"/>
      <c r="L342" s="401"/>
      <c r="M342" s="401"/>
      <c r="N342" s="512"/>
      <c r="O342" s="401"/>
      <c r="P342" s="505"/>
      <c r="Q342" s="493"/>
      <c r="R342" s="401"/>
      <c r="S342" s="493"/>
      <c r="T342" s="493"/>
      <c r="U342" s="493"/>
      <c r="V342" s="493"/>
      <c r="W342" s="493"/>
      <c r="X342" s="493"/>
      <c r="Y342" s="493"/>
    </row>
    <row r="343" ht="15.75" customHeight="1">
      <c r="A343" s="401"/>
      <c r="B343" s="493"/>
      <c r="C343" s="554"/>
      <c r="D343" s="494"/>
      <c r="E343" s="401"/>
      <c r="F343" s="401"/>
      <c r="G343" s="401"/>
      <c r="H343" s="401"/>
      <c r="I343" s="401"/>
      <c r="J343" s="505"/>
      <c r="K343" s="512"/>
      <c r="L343" s="401"/>
      <c r="M343" s="401"/>
      <c r="N343" s="512"/>
      <c r="O343" s="401"/>
      <c r="P343" s="505"/>
      <c r="Q343" s="493"/>
      <c r="R343" s="401"/>
      <c r="S343" s="493"/>
      <c r="T343" s="493"/>
      <c r="U343" s="493"/>
      <c r="V343" s="493"/>
      <c r="W343" s="493"/>
      <c r="X343" s="493"/>
      <c r="Y343" s="493"/>
    </row>
    <row r="344" ht="15.75" customHeight="1">
      <c r="A344" s="401"/>
      <c r="B344" s="493"/>
      <c r="C344" s="554"/>
      <c r="D344" s="494"/>
      <c r="E344" s="401"/>
      <c r="F344" s="401"/>
      <c r="G344" s="401"/>
      <c r="H344" s="401"/>
      <c r="I344" s="401"/>
      <c r="J344" s="505"/>
      <c r="K344" s="512"/>
      <c r="L344" s="401"/>
      <c r="M344" s="401"/>
      <c r="N344" s="512"/>
      <c r="O344" s="401"/>
      <c r="P344" s="505"/>
      <c r="Q344" s="493"/>
      <c r="R344" s="401"/>
      <c r="S344" s="493"/>
      <c r="T344" s="493"/>
      <c r="U344" s="493"/>
      <c r="V344" s="493"/>
      <c r="W344" s="493"/>
      <c r="X344" s="493"/>
      <c r="Y344" s="493"/>
    </row>
    <row r="345" ht="15.75" customHeight="1">
      <c r="A345" s="401"/>
      <c r="B345" s="493"/>
      <c r="C345" s="554"/>
      <c r="D345" s="494"/>
      <c r="E345" s="401"/>
      <c r="F345" s="401"/>
      <c r="G345" s="401"/>
      <c r="H345" s="401"/>
      <c r="I345" s="401"/>
      <c r="J345" s="505"/>
      <c r="K345" s="512"/>
      <c r="L345" s="401"/>
      <c r="M345" s="401"/>
      <c r="N345" s="512"/>
      <c r="O345" s="401"/>
      <c r="P345" s="505"/>
      <c r="Q345" s="493"/>
      <c r="R345" s="401"/>
      <c r="S345" s="493"/>
      <c r="T345" s="493"/>
      <c r="U345" s="493"/>
      <c r="V345" s="493"/>
      <c r="W345" s="493"/>
      <c r="X345" s="493"/>
      <c r="Y345" s="493"/>
    </row>
    <row r="346" ht="15.75" customHeight="1">
      <c r="A346" s="401"/>
      <c r="B346" s="493"/>
      <c r="C346" s="554"/>
      <c r="D346" s="494"/>
      <c r="E346" s="401"/>
      <c r="F346" s="401"/>
      <c r="G346" s="401"/>
      <c r="H346" s="401"/>
      <c r="I346" s="401"/>
      <c r="J346" s="505"/>
      <c r="K346" s="512"/>
      <c r="L346" s="401"/>
      <c r="M346" s="401"/>
      <c r="N346" s="512"/>
      <c r="O346" s="401"/>
      <c r="P346" s="505"/>
      <c r="Q346" s="493"/>
      <c r="R346" s="401"/>
      <c r="S346" s="493"/>
      <c r="T346" s="493"/>
      <c r="U346" s="493"/>
      <c r="V346" s="493"/>
      <c r="W346" s="493"/>
      <c r="X346" s="493"/>
      <c r="Y346" s="493"/>
    </row>
    <row r="347" ht="15.75" customHeight="1">
      <c r="A347" s="401"/>
      <c r="B347" s="493"/>
      <c r="C347" s="554"/>
      <c r="D347" s="494"/>
      <c r="E347" s="401"/>
      <c r="F347" s="401"/>
      <c r="G347" s="401"/>
      <c r="H347" s="401"/>
      <c r="I347" s="401"/>
      <c r="J347" s="505"/>
      <c r="K347" s="512"/>
      <c r="L347" s="401"/>
      <c r="M347" s="401"/>
      <c r="N347" s="512"/>
      <c r="O347" s="401"/>
      <c r="P347" s="505"/>
      <c r="Q347" s="493"/>
      <c r="R347" s="401"/>
      <c r="S347" s="493"/>
      <c r="T347" s="493"/>
      <c r="U347" s="493"/>
      <c r="V347" s="493"/>
      <c r="W347" s="493"/>
      <c r="X347" s="493"/>
      <c r="Y347" s="493"/>
    </row>
    <row r="348" ht="15.75" customHeight="1">
      <c r="A348" s="401"/>
      <c r="B348" s="493"/>
      <c r="C348" s="554"/>
      <c r="D348" s="494"/>
      <c r="E348" s="401"/>
      <c r="F348" s="401"/>
      <c r="G348" s="401"/>
      <c r="H348" s="401"/>
      <c r="I348" s="401"/>
      <c r="J348" s="505"/>
      <c r="K348" s="512"/>
      <c r="L348" s="401"/>
      <c r="M348" s="401"/>
      <c r="N348" s="512"/>
      <c r="O348" s="401"/>
      <c r="P348" s="505"/>
      <c r="Q348" s="493"/>
      <c r="R348" s="401"/>
      <c r="S348" s="493"/>
      <c r="T348" s="493"/>
      <c r="U348" s="493"/>
      <c r="V348" s="493"/>
      <c r="W348" s="493"/>
      <c r="X348" s="493"/>
      <c r="Y348" s="493"/>
    </row>
    <row r="349" ht="15.75" customHeight="1">
      <c r="A349" s="401"/>
      <c r="B349" s="493"/>
      <c r="C349" s="554"/>
      <c r="D349" s="494"/>
      <c r="E349" s="401"/>
      <c r="F349" s="401"/>
      <c r="G349" s="401"/>
      <c r="H349" s="401"/>
      <c r="I349" s="401"/>
      <c r="J349" s="505"/>
      <c r="K349" s="512"/>
      <c r="L349" s="401"/>
      <c r="M349" s="401"/>
      <c r="N349" s="512"/>
      <c r="O349" s="401"/>
      <c r="P349" s="505"/>
      <c r="Q349" s="493"/>
      <c r="R349" s="401"/>
      <c r="S349" s="493"/>
      <c r="T349" s="493"/>
      <c r="U349" s="493"/>
      <c r="V349" s="493"/>
      <c r="W349" s="493"/>
      <c r="X349" s="493"/>
      <c r="Y349" s="493"/>
    </row>
    <row r="350" ht="15.75" customHeight="1">
      <c r="A350" s="401"/>
      <c r="B350" s="493"/>
      <c r="C350" s="554"/>
      <c r="D350" s="494"/>
      <c r="E350" s="401"/>
      <c r="F350" s="401"/>
      <c r="G350" s="401"/>
      <c r="H350" s="401"/>
      <c r="I350" s="401"/>
      <c r="J350" s="505"/>
      <c r="K350" s="512"/>
      <c r="L350" s="401"/>
      <c r="M350" s="401"/>
      <c r="N350" s="512"/>
      <c r="O350" s="401"/>
      <c r="P350" s="505"/>
      <c r="Q350" s="493"/>
      <c r="R350" s="401"/>
      <c r="S350" s="493"/>
      <c r="T350" s="493"/>
      <c r="U350" s="493"/>
      <c r="V350" s="493"/>
      <c r="W350" s="493"/>
      <c r="X350" s="493"/>
      <c r="Y350" s="493"/>
    </row>
    <row r="351" ht="15.75" customHeight="1">
      <c r="A351" s="401"/>
      <c r="B351" s="493"/>
      <c r="C351" s="554"/>
      <c r="D351" s="494"/>
      <c r="E351" s="401"/>
      <c r="F351" s="401"/>
      <c r="G351" s="401"/>
      <c r="H351" s="401"/>
      <c r="I351" s="401"/>
      <c r="J351" s="505"/>
      <c r="K351" s="512"/>
      <c r="L351" s="401"/>
      <c r="M351" s="401"/>
      <c r="N351" s="512"/>
      <c r="O351" s="401"/>
      <c r="P351" s="505"/>
      <c r="Q351" s="493"/>
      <c r="R351" s="401"/>
      <c r="S351" s="493"/>
      <c r="T351" s="493"/>
      <c r="U351" s="493"/>
      <c r="V351" s="493"/>
      <c r="W351" s="493"/>
      <c r="X351" s="493"/>
      <c r="Y351" s="493"/>
    </row>
    <row r="352" ht="15.75" customHeight="1">
      <c r="A352" s="401"/>
      <c r="B352" s="493"/>
      <c r="C352" s="554"/>
      <c r="D352" s="494"/>
      <c r="E352" s="401"/>
      <c r="F352" s="401"/>
      <c r="G352" s="401"/>
      <c r="H352" s="401"/>
      <c r="I352" s="401"/>
      <c r="J352" s="505"/>
      <c r="K352" s="512"/>
      <c r="L352" s="401"/>
      <c r="M352" s="401"/>
      <c r="N352" s="512"/>
      <c r="O352" s="401"/>
      <c r="P352" s="505"/>
      <c r="Q352" s="493"/>
      <c r="R352" s="401"/>
      <c r="S352" s="493"/>
      <c r="T352" s="493"/>
      <c r="U352" s="493"/>
      <c r="V352" s="493"/>
      <c r="W352" s="493"/>
      <c r="X352" s="493"/>
      <c r="Y352" s="493"/>
    </row>
    <row r="353" ht="15.75" customHeight="1">
      <c r="A353" s="401"/>
      <c r="B353" s="493"/>
      <c r="C353" s="554"/>
      <c r="D353" s="494"/>
      <c r="E353" s="401"/>
      <c r="F353" s="401"/>
      <c r="G353" s="401"/>
      <c r="H353" s="401"/>
      <c r="I353" s="401"/>
      <c r="J353" s="505"/>
      <c r="K353" s="512"/>
      <c r="L353" s="401"/>
      <c r="M353" s="401"/>
      <c r="N353" s="512"/>
      <c r="O353" s="401"/>
      <c r="P353" s="505"/>
      <c r="Q353" s="493"/>
      <c r="R353" s="401"/>
      <c r="S353" s="493"/>
      <c r="T353" s="493"/>
      <c r="U353" s="493"/>
      <c r="V353" s="493"/>
      <c r="W353" s="493"/>
      <c r="X353" s="493"/>
      <c r="Y353" s="493"/>
    </row>
    <row r="354" ht="15.75" customHeight="1">
      <c r="A354" s="401"/>
      <c r="B354" s="493"/>
      <c r="C354" s="554"/>
      <c r="D354" s="494"/>
      <c r="E354" s="401"/>
      <c r="F354" s="401"/>
      <c r="G354" s="401"/>
      <c r="H354" s="401"/>
      <c r="I354" s="401"/>
      <c r="J354" s="505"/>
      <c r="K354" s="512"/>
      <c r="L354" s="401"/>
      <c r="M354" s="401"/>
      <c r="N354" s="512"/>
      <c r="O354" s="401"/>
      <c r="P354" s="505"/>
      <c r="Q354" s="493"/>
      <c r="R354" s="401"/>
      <c r="S354" s="493"/>
      <c r="T354" s="493"/>
      <c r="U354" s="493"/>
      <c r="V354" s="493"/>
      <c r="W354" s="493"/>
      <c r="X354" s="493"/>
      <c r="Y354" s="493"/>
    </row>
    <row r="355" ht="15.75" customHeight="1">
      <c r="A355" s="401"/>
      <c r="B355" s="493"/>
      <c r="C355" s="554"/>
      <c r="D355" s="494"/>
      <c r="E355" s="401"/>
      <c r="F355" s="401"/>
      <c r="G355" s="401"/>
      <c r="H355" s="401"/>
      <c r="I355" s="401"/>
      <c r="J355" s="505"/>
      <c r="K355" s="512"/>
      <c r="L355" s="401"/>
      <c r="M355" s="401"/>
      <c r="N355" s="512"/>
      <c r="O355" s="401"/>
      <c r="P355" s="505"/>
      <c r="Q355" s="493"/>
      <c r="R355" s="401"/>
      <c r="S355" s="493"/>
      <c r="T355" s="493"/>
      <c r="U355" s="493"/>
      <c r="V355" s="493"/>
      <c r="W355" s="493"/>
      <c r="X355" s="493"/>
      <c r="Y355" s="493"/>
    </row>
    <row r="356" ht="15.75" customHeight="1">
      <c r="A356" s="401"/>
      <c r="B356" s="493"/>
      <c r="C356" s="554"/>
      <c r="D356" s="494"/>
      <c r="E356" s="401"/>
      <c r="F356" s="401"/>
      <c r="G356" s="401"/>
      <c r="H356" s="401"/>
      <c r="I356" s="401"/>
      <c r="J356" s="505"/>
      <c r="K356" s="512"/>
      <c r="L356" s="401"/>
      <c r="M356" s="401"/>
      <c r="N356" s="512"/>
      <c r="O356" s="401"/>
      <c r="P356" s="505"/>
      <c r="Q356" s="493"/>
      <c r="R356" s="401"/>
      <c r="S356" s="493"/>
      <c r="T356" s="493"/>
      <c r="U356" s="493"/>
      <c r="V356" s="493"/>
      <c r="W356" s="493"/>
      <c r="X356" s="493"/>
      <c r="Y356" s="493"/>
    </row>
    <row r="357" ht="15.75" customHeight="1">
      <c r="A357" s="401"/>
      <c r="B357" s="493"/>
      <c r="C357" s="554"/>
      <c r="D357" s="494"/>
      <c r="E357" s="401"/>
      <c r="F357" s="401"/>
      <c r="G357" s="401"/>
      <c r="H357" s="401"/>
      <c r="I357" s="401"/>
      <c r="J357" s="505"/>
      <c r="K357" s="512"/>
      <c r="L357" s="401"/>
      <c r="M357" s="401"/>
      <c r="N357" s="512"/>
      <c r="O357" s="401"/>
      <c r="P357" s="505"/>
      <c r="Q357" s="493"/>
      <c r="R357" s="401"/>
      <c r="S357" s="493"/>
      <c r="T357" s="493"/>
      <c r="U357" s="493"/>
      <c r="V357" s="493"/>
      <c r="W357" s="493"/>
      <c r="X357" s="493"/>
      <c r="Y357" s="493"/>
    </row>
    <row r="358" ht="15.75" customHeight="1">
      <c r="A358" s="401"/>
      <c r="B358" s="493"/>
      <c r="C358" s="554"/>
      <c r="D358" s="494"/>
      <c r="E358" s="401"/>
      <c r="F358" s="401"/>
      <c r="G358" s="401"/>
      <c r="H358" s="401"/>
      <c r="I358" s="401"/>
      <c r="J358" s="505"/>
      <c r="K358" s="512"/>
      <c r="L358" s="401"/>
      <c r="M358" s="401"/>
      <c r="N358" s="512"/>
      <c r="O358" s="401"/>
      <c r="P358" s="505"/>
      <c r="Q358" s="493"/>
      <c r="R358" s="401"/>
      <c r="S358" s="493"/>
      <c r="T358" s="493"/>
      <c r="U358" s="493"/>
      <c r="V358" s="493"/>
      <c r="W358" s="493"/>
      <c r="X358" s="493"/>
      <c r="Y358" s="493"/>
    </row>
    <row r="359" ht="15.75" customHeight="1">
      <c r="A359" s="401"/>
      <c r="B359" s="493"/>
      <c r="C359" s="554"/>
      <c r="D359" s="494"/>
      <c r="E359" s="401"/>
      <c r="F359" s="401"/>
      <c r="G359" s="401"/>
      <c r="H359" s="401"/>
      <c r="I359" s="401"/>
      <c r="J359" s="505"/>
      <c r="K359" s="512"/>
      <c r="L359" s="401"/>
      <c r="M359" s="401"/>
      <c r="N359" s="512"/>
      <c r="O359" s="401"/>
      <c r="P359" s="505"/>
      <c r="Q359" s="493"/>
      <c r="R359" s="401"/>
      <c r="S359" s="493"/>
      <c r="T359" s="493"/>
      <c r="U359" s="493"/>
      <c r="V359" s="493"/>
      <c r="W359" s="493"/>
      <c r="X359" s="493"/>
      <c r="Y359" s="493"/>
    </row>
    <row r="360" ht="15.75" customHeight="1">
      <c r="A360" s="401"/>
      <c r="B360" s="493"/>
      <c r="C360" s="554"/>
      <c r="D360" s="494"/>
      <c r="E360" s="401"/>
      <c r="F360" s="401"/>
      <c r="G360" s="401"/>
      <c r="H360" s="401"/>
      <c r="I360" s="401"/>
      <c r="J360" s="505"/>
      <c r="K360" s="512"/>
      <c r="L360" s="401"/>
      <c r="M360" s="401"/>
      <c r="N360" s="512"/>
      <c r="O360" s="401"/>
      <c r="P360" s="505"/>
      <c r="Q360" s="493"/>
      <c r="R360" s="401"/>
      <c r="S360" s="493"/>
      <c r="T360" s="493"/>
      <c r="U360" s="493"/>
      <c r="V360" s="493"/>
      <c r="W360" s="493"/>
      <c r="X360" s="493"/>
      <c r="Y360" s="493"/>
    </row>
    <row r="361" ht="15.75" customHeight="1">
      <c r="A361" s="401"/>
      <c r="B361" s="493"/>
      <c r="C361" s="554"/>
      <c r="D361" s="494"/>
      <c r="E361" s="401"/>
      <c r="F361" s="401"/>
      <c r="G361" s="401"/>
      <c r="H361" s="401"/>
      <c r="I361" s="401"/>
      <c r="J361" s="505"/>
      <c r="K361" s="512"/>
      <c r="L361" s="401"/>
      <c r="M361" s="401"/>
      <c r="N361" s="512"/>
      <c r="O361" s="401"/>
      <c r="P361" s="505"/>
      <c r="Q361" s="493"/>
      <c r="R361" s="401"/>
      <c r="S361" s="493"/>
      <c r="T361" s="493"/>
      <c r="U361" s="493"/>
      <c r="V361" s="493"/>
      <c r="W361" s="493"/>
      <c r="X361" s="493"/>
      <c r="Y361" s="493"/>
    </row>
    <row r="362" ht="15.75" customHeight="1">
      <c r="A362" s="401"/>
      <c r="B362" s="493"/>
      <c r="C362" s="554"/>
      <c r="D362" s="494"/>
      <c r="E362" s="401"/>
      <c r="F362" s="401"/>
      <c r="G362" s="401"/>
      <c r="H362" s="401"/>
      <c r="I362" s="401"/>
      <c r="J362" s="505"/>
      <c r="K362" s="512"/>
      <c r="L362" s="401"/>
      <c r="M362" s="401"/>
      <c r="N362" s="512"/>
      <c r="O362" s="401"/>
      <c r="P362" s="505"/>
      <c r="Q362" s="493"/>
      <c r="R362" s="401"/>
      <c r="S362" s="493"/>
      <c r="T362" s="493"/>
      <c r="U362" s="493"/>
      <c r="V362" s="493"/>
      <c r="W362" s="493"/>
      <c r="X362" s="493"/>
      <c r="Y362" s="493"/>
    </row>
    <row r="363" ht="15.75" customHeight="1">
      <c r="A363" s="401"/>
      <c r="B363" s="493"/>
      <c r="C363" s="554"/>
      <c r="D363" s="494"/>
      <c r="E363" s="401"/>
      <c r="F363" s="401"/>
      <c r="G363" s="401"/>
      <c r="H363" s="401"/>
      <c r="I363" s="401"/>
      <c r="J363" s="505"/>
      <c r="K363" s="512"/>
      <c r="L363" s="401"/>
      <c r="M363" s="401"/>
      <c r="N363" s="512"/>
      <c r="O363" s="401"/>
      <c r="P363" s="505"/>
      <c r="Q363" s="493"/>
      <c r="R363" s="401"/>
      <c r="S363" s="493"/>
      <c r="T363" s="493"/>
      <c r="U363" s="493"/>
      <c r="V363" s="493"/>
      <c r="W363" s="493"/>
      <c r="X363" s="493"/>
      <c r="Y363" s="493"/>
    </row>
    <row r="364" ht="15.75" customHeight="1">
      <c r="A364" s="401"/>
      <c r="B364" s="493"/>
      <c r="C364" s="554"/>
      <c r="D364" s="494"/>
      <c r="E364" s="401"/>
      <c r="F364" s="401"/>
      <c r="G364" s="401"/>
      <c r="H364" s="401"/>
      <c r="I364" s="401"/>
      <c r="J364" s="505"/>
      <c r="K364" s="512"/>
      <c r="L364" s="401"/>
      <c r="M364" s="401"/>
      <c r="N364" s="512"/>
      <c r="O364" s="401"/>
      <c r="P364" s="505"/>
      <c r="Q364" s="493"/>
      <c r="R364" s="401"/>
      <c r="S364" s="493"/>
      <c r="T364" s="493"/>
      <c r="U364" s="493"/>
      <c r="V364" s="493"/>
      <c r="W364" s="493"/>
      <c r="X364" s="493"/>
      <c r="Y364" s="493"/>
    </row>
    <row r="365" ht="15.75" customHeight="1">
      <c r="A365" s="401"/>
      <c r="B365" s="493"/>
      <c r="C365" s="554"/>
      <c r="D365" s="494"/>
      <c r="E365" s="401"/>
      <c r="F365" s="401"/>
      <c r="G365" s="401"/>
      <c r="H365" s="401"/>
      <c r="I365" s="401"/>
      <c r="J365" s="505"/>
      <c r="K365" s="512"/>
      <c r="L365" s="401"/>
      <c r="M365" s="401"/>
      <c r="N365" s="512"/>
      <c r="O365" s="401"/>
      <c r="P365" s="505"/>
      <c r="Q365" s="493"/>
      <c r="R365" s="401"/>
      <c r="S365" s="493"/>
      <c r="T365" s="493"/>
      <c r="U365" s="493"/>
      <c r="V365" s="493"/>
      <c r="W365" s="493"/>
      <c r="X365" s="493"/>
      <c r="Y365" s="493"/>
    </row>
    <row r="366" ht="15.75" customHeight="1">
      <c r="A366" s="401"/>
      <c r="B366" s="493"/>
      <c r="C366" s="554"/>
      <c r="D366" s="494"/>
      <c r="E366" s="401"/>
      <c r="F366" s="401"/>
      <c r="G366" s="401"/>
      <c r="H366" s="401"/>
      <c r="I366" s="401"/>
      <c r="J366" s="505"/>
      <c r="K366" s="512"/>
      <c r="L366" s="401"/>
      <c r="M366" s="401"/>
      <c r="N366" s="512"/>
      <c r="O366" s="401"/>
      <c r="P366" s="505"/>
      <c r="Q366" s="493"/>
      <c r="R366" s="401"/>
      <c r="S366" s="493"/>
      <c r="T366" s="493"/>
      <c r="U366" s="493"/>
      <c r="V366" s="493"/>
      <c r="W366" s="493"/>
      <c r="X366" s="493"/>
      <c r="Y366" s="493"/>
    </row>
    <row r="367" ht="15.75" customHeight="1">
      <c r="A367" s="401"/>
      <c r="B367" s="493"/>
      <c r="C367" s="554"/>
      <c r="D367" s="494"/>
      <c r="E367" s="401"/>
      <c r="F367" s="401"/>
      <c r="G367" s="401"/>
      <c r="H367" s="401"/>
      <c r="I367" s="401"/>
      <c r="J367" s="505"/>
      <c r="K367" s="512"/>
      <c r="L367" s="401"/>
      <c r="M367" s="401"/>
      <c r="N367" s="512"/>
      <c r="O367" s="401"/>
      <c r="P367" s="505"/>
      <c r="Q367" s="493"/>
      <c r="R367" s="401"/>
      <c r="S367" s="493"/>
      <c r="T367" s="493"/>
      <c r="U367" s="493"/>
      <c r="V367" s="493"/>
      <c r="W367" s="493"/>
      <c r="X367" s="493"/>
      <c r="Y367" s="493"/>
    </row>
    <row r="368" ht="15.75" customHeight="1">
      <c r="A368" s="401"/>
      <c r="B368" s="493"/>
      <c r="C368" s="554"/>
      <c r="D368" s="494"/>
      <c r="E368" s="401"/>
      <c r="F368" s="401"/>
      <c r="G368" s="401"/>
      <c r="H368" s="401"/>
      <c r="I368" s="401"/>
      <c r="J368" s="505"/>
      <c r="K368" s="512"/>
      <c r="L368" s="401"/>
      <c r="M368" s="401"/>
      <c r="N368" s="512"/>
      <c r="O368" s="401"/>
      <c r="P368" s="505"/>
      <c r="Q368" s="493"/>
      <c r="R368" s="401"/>
      <c r="S368" s="493"/>
      <c r="T368" s="493"/>
      <c r="U368" s="493"/>
      <c r="V368" s="493"/>
      <c r="W368" s="493"/>
      <c r="X368" s="493"/>
      <c r="Y368" s="493"/>
    </row>
    <row r="369" ht="15.75" customHeight="1">
      <c r="A369" s="401"/>
      <c r="B369" s="493"/>
      <c r="C369" s="554"/>
      <c r="D369" s="494"/>
      <c r="E369" s="401"/>
      <c r="F369" s="401"/>
      <c r="G369" s="401"/>
      <c r="H369" s="401"/>
      <c r="I369" s="401"/>
      <c r="J369" s="505"/>
      <c r="K369" s="512"/>
      <c r="L369" s="401"/>
      <c r="M369" s="401"/>
      <c r="N369" s="512"/>
      <c r="O369" s="401"/>
      <c r="P369" s="505"/>
      <c r="Q369" s="493"/>
      <c r="R369" s="401"/>
      <c r="S369" s="493"/>
      <c r="T369" s="493"/>
      <c r="U369" s="493"/>
      <c r="V369" s="493"/>
      <c r="W369" s="493"/>
      <c r="X369" s="493"/>
      <c r="Y369" s="493"/>
    </row>
    <row r="370" ht="15.75" customHeight="1">
      <c r="A370" s="401"/>
      <c r="B370" s="493"/>
      <c r="C370" s="554"/>
      <c r="D370" s="494"/>
      <c r="E370" s="401"/>
      <c r="F370" s="401"/>
      <c r="G370" s="401"/>
      <c r="H370" s="401"/>
      <c r="I370" s="401"/>
      <c r="J370" s="505"/>
      <c r="K370" s="512"/>
      <c r="L370" s="401"/>
      <c r="M370" s="401"/>
      <c r="N370" s="512"/>
      <c r="O370" s="401"/>
      <c r="P370" s="505"/>
      <c r="Q370" s="493"/>
      <c r="R370" s="401"/>
      <c r="S370" s="493"/>
      <c r="T370" s="493"/>
      <c r="U370" s="493"/>
      <c r="V370" s="493"/>
      <c r="W370" s="493"/>
      <c r="X370" s="493"/>
      <c r="Y370" s="493"/>
    </row>
    <row r="371" ht="15.75" customHeight="1">
      <c r="A371" s="401"/>
      <c r="B371" s="493"/>
      <c r="C371" s="554"/>
      <c r="D371" s="494"/>
      <c r="E371" s="401"/>
      <c r="F371" s="401"/>
      <c r="G371" s="401"/>
      <c r="H371" s="401"/>
      <c r="I371" s="401"/>
      <c r="J371" s="505"/>
      <c r="K371" s="512"/>
      <c r="L371" s="401"/>
      <c r="M371" s="401"/>
      <c r="N371" s="512"/>
      <c r="O371" s="401"/>
      <c r="P371" s="505"/>
      <c r="Q371" s="493"/>
      <c r="R371" s="401"/>
      <c r="S371" s="493"/>
      <c r="T371" s="493"/>
      <c r="U371" s="493"/>
      <c r="V371" s="493"/>
      <c r="W371" s="493"/>
      <c r="X371" s="493"/>
      <c r="Y371" s="493"/>
    </row>
    <row r="372" ht="15.75" customHeight="1">
      <c r="A372" s="401"/>
      <c r="B372" s="493"/>
      <c r="C372" s="554"/>
      <c r="D372" s="494"/>
      <c r="E372" s="401"/>
      <c r="F372" s="401"/>
      <c r="G372" s="401"/>
      <c r="H372" s="401"/>
      <c r="I372" s="401"/>
      <c r="J372" s="505"/>
      <c r="K372" s="512"/>
      <c r="L372" s="401"/>
      <c r="M372" s="401"/>
      <c r="N372" s="512"/>
      <c r="O372" s="401"/>
      <c r="P372" s="505"/>
      <c r="Q372" s="493"/>
      <c r="R372" s="401"/>
      <c r="S372" s="493"/>
      <c r="T372" s="493"/>
      <c r="U372" s="493"/>
      <c r="V372" s="493"/>
      <c r="W372" s="493"/>
      <c r="X372" s="493"/>
      <c r="Y372" s="493"/>
    </row>
    <row r="373" ht="15.75" customHeight="1">
      <c r="A373" s="401"/>
      <c r="B373" s="493"/>
      <c r="C373" s="554"/>
      <c r="D373" s="494"/>
      <c r="E373" s="401"/>
      <c r="F373" s="401"/>
      <c r="G373" s="401"/>
      <c r="H373" s="401"/>
      <c r="I373" s="401"/>
      <c r="J373" s="505"/>
      <c r="K373" s="512"/>
      <c r="L373" s="401"/>
      <c r="M373" s="401"/>
      <c r="N373" s="512"/>
      <c r="O373" s="401"/>
      <c r="P373" s="505"/>
      <c r="Q373" s="493"/>
      <c r="R373" s="401"/>
      <c r="S373" s="493"/>
      <c r="T373" s="493"/>
      <c r="U373" s="493"/>
      <c r="V373" s="493"/>
      <c r="W373" s="493"/>
      <c r="X373" s="493"/>
      <c r="Y373" s="493"/>
    </row>
    <row r="374" ht="15.75" customHeight="1">
      <c r="A374" s="401"/>
      <c r="B374" s="493"/>
      <c r="C374" s="554"/>
      <c r="D374" s="494"/>
      <c r="E374" s="401"/>
      <c r="F374" s="401"/>
      <c r="G374" s="401"/>
      <c r="H374" s="401"/>
      <c r="I374" s="401"/>
      <c r="J374" s="505"/>
      <c r="K374" s="512"/>
      <c r="L374" s="401"/>
      <c r="M374" s="401"/>
      <c r="N374" s="512"/>
      <c r="O374" s="401"/>
      <c r="P374" s="505"/>
      <c r="Q374" s="493"/>
      <c r="R374" s="401"/>
      <c r="S374" s="493"/>
      <c r="T374" s="493"/>
      <c r="U374" s="493"/>
      <c r="V374" s="493"/>
      <c r="W374" s="493"/>
      <c r="X374" s="493"/>
      <c r="Y374" s="493"/>
    </row>
    <row r="375" ht="15.75" customHeight="1">
      <c r="A375" s="401"/>
      <c r="B375" s="493"/>
      <c r="C375" s="554"/>
      <c r="D375" s="494"/>
      <c r="E375" s="401"/>
      <c r="F375" s="401"/>
      <c r="G375" s="401"/>
      <c r="H375" s="401"/>
      <c r="I375" s="401"/>
      <c r="J375" s="505"/>
      <c r="K375" s="512"/>
      <c r="L375" s="401"/>
      <c r="M375" s="401"/>
      <c r="N375" s="512"/>
      <c r="O375" s="401"/>
      <c r="P375" s="505"/>
      <c r="Q375" s="493"/>
      <c r="R375" s="401"/>
      <c r="S375" s="493"/>
      <c r="T375" s="493"/>
      <c r="U375" s="493"/>
      <c r="V375" s="493"/>
      <c r="W375" s="493"/>
      <c r="X375" s="493"/>
      <c r="Y375" s="493"/>
    </row>
    <row r="376" ht="15.75" customHeight="1">
      <c r="A376" s="401"/>
      <c r="B376" s="493"/>
      <c r="C376" s="554"/>
      <c r="D376" s="494"/>
      <c r="E376" s="401"/>
      <c r="F376" s="401"/>
      <c r="G376" s="401"/>
      <c r="H376" s="401"/>
      <c r="I376" s="401"/>
      <c r="J376" s="505"/>
      <c r="K376" s="512"/>
      <c r="L376" s="401"/>
      <c r="M376" s="401"/>
      <c r="N376" s="512"/>
      <c r="O376" s="401"/>
      <c r="P376" s="505"/>
      <c r="Q376" s="493"/>
      <c r="R376" s="401"/>
      <c r="S376" s="493"/>
      <c r="T376" s="493"/>
      <c r="U376" s="493"/>
      <c r="V376" s="493"/>
      <c r="W376" s="493"/>
      <c r="X376" s="493"/>
      <c r="Y376" s="493"/>
    </row>
    <row r="377" ht="15.75" customHeight="1">
      <c r="A377" s="401"/>
      <c r="B377" s="493"/>
      <c r="C377" s="554"/>
      <c r="D377" s="494"/>
      <c r="E377" s="401"/>
      <c r="F377" s="401"/>
      <c r="G377" s="401"/>
      <c r="H377" s="401"/>
      <c r="I377" s="401"/>
      <c r="J377" s="505"/>
      <c r="K377" s="512"/>
      <c r="L377" s="401"/>
      <c r="M377" s="401"/>
      <c r="N377" s="512"/>
      <c r="O377" s="401"/>
      <c r="P377" s="505"/>
      <c r="Q377" s="493"/>
      <c r="R377" s="401"/>
      <c r="S377" s="493"/>
      <c r="T377" s="493"/>
      <c r="U377" s="493"/>
      <c r="V377" s="493"/>
      <c r="W377" s="493"/>
      <c r="X377" s="493"/>
      <c r="Y377" s="493"/>
    </row>
    <row r="378" ht="15.75" customHeight="1">
      <c r="A378" s="401"/>
      <c r="B378" s="493"/>
      <c r="C378" s="554"/>
      <c r="D378" s="494"/>
      <c r="E378" s="401"/>
      <c r="F378" s="401"/>
      <c r="G378" s="401"/>
      <c r="H378" s="401"/>
      <c r="I378" s="401"/>
      <c r="J378" s="505"/>
      <c r="K378" s="512"/>
      <c r="L378" s="401"/>
      <c r="M378" s="401"/>
      <c r="N378" s="512"/>
      <c r="O378" s="401"/>
      <c r="P378" s="505"/>
      <c r="Q378" s="493"/>
      <c r="R378" s="401"/>
      <c r="S378" s="493"/>
      <c r="T378" s="493"/>
      <c r="U378" s="493"/>
      <c r="V378" s="493"/>
      <c r="W378" s="493"/>
      <c r="X378" s="493"/>
      <c r="Y378" s="493"/>
    </row>
    <row r="379" ht="15.75" customHeight="1">
      <c r="A379" s="401"/>
      <c r="B379" s="493"/>
      <c r="C379" s="554"/>
      <c r="D379" s="494"/>
      <c r="E379" s="401"/>
      <c r="F379" s="401"/>
      <c r="G379" s="401"/>
      <c r="H379" s="401"/>
      <c r="I379" s="401"/>
      <c r="J379" s="505"/>
      <c r="K379" s="512"/>
      <c r="L379" s="401"/>
      <c r="M379" s="401"/>
      <c r="N379" s="512"/>
      <c r="O379" s="401"/>
      <c r="P379" s="505"/>
      <c r="Q379" s="493"/>
      <c r="R379" s="401"/>
      <c r="S379" s="493"/>
      <c r="T379" s="493"/>
      <c r="U379" s="493"/>
      <c r="V379" s="493"/>
      <c r="W379" s="493"/>
      <c r="X379" s="493"/>
      <c r="Y379" s="493"/>
    </row>
    <row r="380" ht="15.75" customHeight="1">
      <c r="A380" s="401"/>
      <c r="B380" s="493"/>
      <c r="C380" s="554"/>
      <c r="D380" s="494"/>
      <c r="E380" s="401"/>
      <c r="F380" s="401"/>
      <c r="G380" s="401"/>
      <c r="H380" s="401"/>
      <c r="I380" s="401"/>
      <c r="J380" s="505"/>
      <c r="K380" s="512"/>
      <c r="L380" s="401"/>
      <c r="M380" s="401"/>
      <c r="N380" s="512"/>
      <c r="O380" s="401"/>
      <c r="P380" s="505"/>
      <c r="Q380" s="493"/>
      <c r="R380" s="401"/>
      <c r="S380" s="493"/>
      <c r="T380" s="493"/>
      <c r="U380" s="493"/>
      <c r="V380" s="493"/>
      <c r="W380" s="493"/>
      <c r="X380" s="493"/>
      <c r="Y380" s="493"/>
    </row>
    <row r="381" ht="15.75" customHeight="1">
      <c r="A381" s="401"/>
      <c r="B381" s="493"/>
      <c r="C381" s="554"/>
      <c r="D381" s="494"/>
      <c r="E381" s="401"/>
      <c r="F381" s="401"/>
      <c r="G381" s="401"/>
      <c r="H381" s="401"/>
      <c r="I381" s="401"/>
      <c r="J381" s="505"/>
      <c r="K381" s="512"/>
      <c r="L381" s="401"/>
      <c r="M381" s="401"/>
      <c r="N381" s="512"/>
      <c r="O381" s="401"/>
      <c r="P381" s="505"/>
      <c r="Q381" s="493"/>
      <c r="R381" s="401"/>
      <c r="S381" s="493"/>
      <c r="T381" s="493"/>
      <c r="U381" s="493"/>
      <c r="V381" s="493"/>
      <c r="W381" s="493"/>
      <c r="X381" s="493"/>
      <c r="Y381" s="493"/>
    </row>
    <row r="382" ht="15.75" customHeight="1">
      <c r="A382" s="401"/>
      <c r="B382" s="493"/>
      <c r="C382" s="554"/>
      <c r="D382" s="494"/>
      <c r="E382" s="401"/>
      <c r="F382" s="401"/>
      <c r="G382" s="401"/>
      <c r="H382" s="401"/>
      <c r="I382" s="401"/>
      <c r="J382" s="505"/>
      <c r="K382" s="512"/>
      <c r="L382" s="401"/>
      <c r="M382" s="401"/>
      <c r="N382" s="512"/>
      <c r="O382" s="401"/>
      <c r="P382" s="505"/>
      <c r="Q382" s="493"/>
      <c r="R382" s="401"/>
      <c r="S382" s="493"/>
      <c r="T382" s="493"/>
      <c r="U382" s="493"/>
      <c r="V382" s="493"/>
      <c r="W382" s="493"/>
      <c r="X382" s="493"/>
      <c r="Y382" s="493"/>
    </row>
    <row r="383" ht="15.75" customHeight="1">
      <c r="A383" s="401"/>
      <c r="B383" s="493"/>
      <c r="C383" s="554"/>
      <c r="D383" s="494"/>
      <c r="E383" s="401"/>
      <c r="F383" s="401"/>
      <c r="G383" s="401"/>
      <c r="H383" s="401"/>
      <c r="I383" s="401"/>
      <c r="J383" s="505"/>
      <c r="K383" s="512"/>
      <c r="L383" s="401"/>
      <c r="M383" s="401"/>
      <c r="N383" s="512"/>
      <c r="O383" s="401"/>
      <c r="P383" s="505"/>
      <c r="Q383" s="493"/>
      <c r="R383" s="401"/>
      <c r="S383" s="493"/>
      <c r="T383" s="493"/>
      <c r="U383" s="493"/>
      <c r="V383" s="493"/>
      <c r="W383" s="493"/>
      <c r="X383" s="493"/>
      <c r="Y383" s="493"/>
    </row>
    <row r="384" ht="15.75" customHeight="1">
      <c r="A384" s="401"/>
      <c r="B384" s="493"/>
      <c r="C384" s="554"/>
      <c r="D384" s="494"/>
      <c r="E384" s="401"/>
      <c r="F384" s="401"/>
      <c r="G384" s="401"/>
      <c r="H384" s="401"/>
      <c r="I384" s="401"/>
      <c r="J384" s="505"/>
      <c r="K384" s="512"/>
      <c r="L384" s="401"/>
      <c r="M384" s="401"/>
      <c r="N384" s="512"/>
      <c r="O384" s="401"/>
      <c r="P384" s="505"/>
      <c r="Q384" s="493"/>
      <c r="R384" s="401"/>
      <c r="S384" s="493"/>
      <c r="T384" s="493"/>
      <c r="U384" s="493"/>
      <c r="V384" s="493"/>
      <c r="W384" s="493"/>
      <c r="X384" s="493"/>
      <c r="Y384" s="493"/>
    </row>
    <row r="385" ht="15.75" customHeight="1">
      <c r="A385" s="401"/>
      <c r="B385" s="493"/>
      <c r="C385" s="554"/>
      <c r="D385" s="494"/>
      <c r="E385" s="401"/>
      <c r="F385" s="401"/>
      <c r="G385" s="401"/>
      <c r="H385" s="401"/>
      <c r="I385" s="401"/>
      <c r="J385" s="505"/>
      <c r="K385" s="512"/>
      <c r="L385" s="401"/>
      <c r="M385" s="401"/>
      <c r="N385" s="512"/>
      <c r="O385" s="401"/>
      <c r="P385" s="505"/>
      <c r="Q385" s="493"/>
      <c r="R385" s="401"/>
      <c r="S385" s="493"/>
      <c r="T385" s="493"/>
      <c r="U385" s="493"/>
      <c r="V385" s="493"/>
      <c r="W385" s="493"/>
      <c r="X385" s="493"/>
      <c r="Y385" s="493"/>
    </row>
    <row r="386" ht="15.75" customHeight="1">
      <c r="A386" s="401"/>
      <c r="B386" s="493"/>
      <c r="C386" s="554"/>
      <c r="D386" s="494"/>
      <c r="E386" s="401"/>
      <c r="F386" s="401"/>
      <c r="G386" s="401"/>
      <c r="H386" s="401"/>
      <c r="I386" s="401"/>
      <c r="J386" s="505"/>
      <c r="K386" s="512"/>
      <c r="L386" s="401"/>
      <c r="M386" s="401"/>
      <c r="N386" s="512"/>
      <c r="O386" s="401"/>
      <c r="P386" s="505"/>
      <c r="Q386" s="493"/>
      <c r="R386" s="401"/>
      <c r="S386" s="493"/>
      <c r="T386" s="493"/>
      <c r="U386" s="493"/>
      <c r="V386" s="493"/>
      <c r="W386" s="493"/>
      <c r="X386" s="493"/>
      <c r="Y386" s="493"/>
    </row>
    <row r="387" ht="15.75" customHeight="1">
      <c r="A387" s="401"/>
      <c r="B387" s="493"/>
      <c r="C387" s="554"/>
      <c r="D387" s="494"/>
      <c r="E387" s="401"/>
      <c r="F387" s="401"/>
      <c r="G387" s="401"/>
      <c r="H387" s="401"/>
      <c r="I387" s="401"/>
      <c r="J387" s="505"/>
      <c r="K387" s="512"/>
      <c r="L387" s="401"/>
      <c r="M387" s="401"/>
      <c r="N387" s="512"/>
      <c r="O387" s="401"/>
      <c r="P387" s="505"/>
      <c r="Q387" s="493"/>
      <c r="R387" s="401"/>
      <c r="S387" s="493"/>
      <c r="T387" s="493"/>
      <c r="U387" s="493"/>
      <c r="V387" s="493"/>
      <c r="W387" s="493"/>
      <c r="X387" s="493"/>
      <c r="Y387" s="493"/>
    </row>
    <row r="388" ht="15.75" customHeight="1">
      <c r="A388" s="401"/>
      <c r="B388" s="493"/>
      <c r="C388" s="554"/>
      <c r="D388" s="494"/>
      <c r="E388" s="401"/>
      <c r="F388" s="401"/>
      <c r="G388" s="401"/>
      <c r="H388" s="401"/>
      <c r="I388" s="401"/>
      <c r="J388" s="505"/>
      <c r="K388" s="512"/>
      <c r="L388" s="401"/>
      <c r="M388" s="401"/>
      <c r="N388" s="512"/>
      <c r="O388" s="401"/>
      <c r="P388" s="505"/>
      <c r="Q388" s="493"/>
      <c r="R388" s="401"/>
      <c r="S388" s="493"/>
      <c r="T388" s="493"/>
      <c r="U388" s="493"/>
      <c r="V388" s="493"/>
      <c r="W388" s="493"/>
      <c r="X388" s="493"/>
      <c r="Y388" s="493"/>
    </row>
    <row r="389" ht="15.75" customHeight="1">
      <c r="A389" s="401"/>
      <c r="B389" s="493"/>
      <c r="C389" s="554"/>
      <c r="D389" s="494"/>
      <c r="E389" s="401"/>
      <c r="F389" s="401"/>
      <c r="G389" s="401"/>
      <c r="H389" s="401"/>
      <c r="I389" s="401"/>
      <c r="J389" s="505"/>
      <c r="K389" s="512"/>
      <c r="L389" s="401"/>
      <c r="M389" s="401"/>
      <c r="N389" s="512"/>
      <c r="O389" s="401"/>
      <c r="P389" s="505"/>
      <c r="Q389" s="493"/>
      <c r="R389" s="401"/>
      <c r="S389" s="493"/>
      <c r="T389" s="493"/>
      <c r="U389" s="493"/>
      <c r="V389" s="493"/>
      <c r="W389" s="493"/>
      <c r="X389" s="493"/>
      <c r="Y389" s="493"/>
    </row>
    <row r="390" ht="15.75" customHeight="1">
      <c r="A390" s="401"/>
      <c r="B390" s="493"/>
      <c r="C390" s="554"/>
      <c r="D390" s="494"/>
      <c r="E390" s="401"/>
      <c r="F390" s="401"/>
      <c r="G390" s="401"/>
      <c r="H390" s="401"/>
      <c r="I390" s="401"/>
      <c r="J390" s="505"/>
      <c r="K390" s="512"/>
      <c r="L390" s="401"/>
      <c r="M390" s="401"/>
      <c r="N390" s="512"/>
      <c r="O390" s="401"/>
      <c r="P390" s="505"/>
      <c r="Q390" s="493"/>
      <c r="R390" s="401"/>
      <c r="S390" s="493"/>
      <c r="T390" s="493"/>
      <c r="U390" s="493"/>
      <c r="V390" s="493"/>
      <c r="W390" s="493"/>
      <c r="X390" s="493"/>
      <c r="Y390" s="493"/>
    </row>
    <row r="391" ht="15.75" customHeight="1">
      <c r="A391" s="401"/>
      <c r="B391" s="493"/>
      <c r="C391" s="554"/>
      <c r="D391" s="494"/>
      <c r="E391" s="401"/>
      <c r="F391" s="401"/>
      <c r="G391" s="401"/>
      <c r="H391" s="401"/>
      <c r="I391" s="401"/>
      <c r="J391" s="505"/>
      <c r="K391" s="512"/>
      <c r="L391" s="401"/>
      <c r="M391" s="401"/>
      <c r="N391" s="512"/>
      <c r="O391" s="401"/>
      <c r="P391" s="505"/>
      <c r="Q391" s="493"/>
      <c r="R391" s="401"/>
      <c r="S391" s="493"/>
      <c r="T391" s="493"/>
      <c r="U391" s="493"/>
      <c r="V391" s="493"/>
      <c r="W391" s="493"/>
      <c r="X391" s="493"/>
      <c r="Y391" s="493"/>
    </row>
    <row r="392" ht="15.75" customHeight="1">
      <c r="A392" s="401"/>
      <c r="B392" s="493"/>
      <c r="C392" s="554"/>
      <c r="D392" s="494"/>
      <c r="E392" s="401"/>
      <c r="F392" s="401"/>
      <c r="G392" s="401"/>
      <c r="H392" s="401"/>
      <c r="I392" s="401"/>
      <c r="J392" s="505"/>
      <c r="K392" s="512"/>
      <c r="L392" s="401"/>
      <c r="M392" s="401"/>
      <c r="N392" s="512"/>
      <c r="O392" s="401"/>
      <c r="P392" s="505"/>
      <c r="Q392" s="493"/>
      <c r="R392" s="401"/>
      <c r="S392" s="493"/>
      <c r="T392" s="493"/>
      <c r="U392" s="493"/>
      <c r="V392" s="493"/>
      <c r="W392" s="493"/>
      <c r="X392" s="493"/>
      <c r="Y392" s="493"/>
    </row>
    <row r="393" ht="15.75" customHeight="1">
      <c r="A393" s="401"/>
      <c r="B393" s="493"/>
      <c r="C393" s="554"/>
      <c r="D393" s="494"/>
      <c r="E393" s="401"/>
      <c r="F393" s="401"/>
      <c r="G393" s="401"/>
      <c r="H393" s="401"/>
      <c r="I393" s="401"/>
      <c r="J393" s="505"/>
      <c r="K393" s="512"/>
      <c r="L393" s="401"/>
      <c r="M393" s="401"/>
      <c r="N393" s="512"/>
      <c r="O393" s="401"/>
      <c r="P393" s="505"/>
      <c r="Q393" s="493"/>
      <c r="R393" s="401"/>
      <c r="S393" s="493"/>
      <c r="T393" s="493"/>
      <c r="U393" s="493"/>
      <c r="V393" s="493"/>
      <c r="W393" s="493"/>
      <c r="X393" s="493"/>
      <c r="Y393" s="493"/>
    </row>
    <row r="394" ht="15.75" customHeight="1">
      <c r="A394" s="401"/>
      <c r="B394" s="493"/>
      <c r="C394" s="554"/>
      <c r="D394" s="494"/>
      <c r="E394" s="401"/>
      <c r="F394" s="401"/>
      <c r="G394" s="401"/>
      <c r="H394" s="401"/>
      <c r="I394" s="401"/>
      <c r="J394" s="505"/>
      <c r="K394" s="512"/>
      <c r="L394" s="401"/>
      <c r="M394" s="401"/>
      <c r="N394" s="512"/>
      <c r="O394" s="401"/>
      <c r="P394" s="505"/>
      <c r="Q394" s="493"/>
      <c r="R394" s="401"/>
      <c r="S394" s="493"/>
      <c r="T394" s="493"/>
      <c r="U394" s="493"/>
      <c r="V394" s="493"/>
      <c r="W394" s="493"/>
      <c r="X394" s="493"/>
      <c r="Y394" s="493"/>
    </row>
    <row r="395" ht="15.75" customHeight="1">
      <c r="A395" s="401"/>
      <c r="B395" s="493"/>
      <c r="C395" s="554"/>
      <c r="D395" s="494"/>
      <c r="E395" s="401"/>
      <c r="F395" s="401"/>
      <c r="G395" s="401"/>
      <c r="H395" s="401"/>
      <c r="I395" s="401"/>
      <c r="J395" s="505"/>
      <c r="K395" s="512"/>
      <c r="L395" s="401"/>
      <c r="M395" s="401"/>
      <c r="N395" s="512"/>
      <c r="O395" s="401"/>
      <c r="P395" s="505"/>
      <c r="Q395" s="493"/>
      <c r="R395" s="401"/>
      <c r="S395" s="493"/>
      <c r="T395" s="493"/>
      <c r="U395" s="493"/>
      <c r="V395" s="493"/>
      <c r="W395" s="493"/>
      <c r="X395" s="493"/>
      <c r="Y395" s="493"/>
    </row>
    <row r="396" ht="15.75" customHeight="1">
      <c r="A396" s="401"/>
      <c r="B396" s="493"/>
      <c r="C396" s="554"/>
      <c r="D396" s="494"/>
      <c r="E396" s="401"/>
      <c r="F396" s="401"/>
      <c r="G396" s="401"/>
      <c r="H396" s="401"/>
      <c r="I396" s="401"/>
      <c r="J396" s="505"/>
      <c r="K396" s="512"/>
      <c r="L396" s="401"/>
      <c r="M396" s="401"/>
      <c r="N396" s="512"/>
      <c r="O396" s="401"/>
      <c r="P396" s="505"/>
      <c r="Q396" s="493"/>
      <c r="R396" s="401"/>
      <c r="S396" s="493"/>
      <c r="T396" s="493"/>
      <c r="U396" s="493"/>
      <c r="V396" s="493"/>
      <c r="W396" s="493"/>
      <c r="X396" s="493"/>
      <c r="Y396" s="493"/>
    </row>
    <row r="397" ht="15.75" customHeight="1">
      <c r="A397" s="401"/>
      <c r="B397" s="493"/>
      <c r="C397" s="554"/>
      <c r="D397" s="494"/>
      <c r="E397" s="401"/>
      <c r="F397" s="401"/>
      <c r="G397" s="401"/>
      <c r="H397" s="401"/>
      <c r="I397" s="401"/>
      <c r="J397" s="505"/>
      <c r="K397" s="512"/>
      <c r="L397" s="401"/>
      <c r="M397" s="401"/>
      <c r="N397" s="512"/>
      <c r="O397" s="401"/>
      <c r="P397" s="505"/>
      <c r="Q397" s="493"/>
      <c r="R397" s="401"/>
      <c r="S397" s="493"/>
      <c r="T397" s="493"/>
      <c r="U397" s="493"/>
      <c r="V397" s="493"/>
      <c r="W397" s="493"/>
      <c r="X397" s="493"/>
      <c r="Y397" s="493"/>
    </row>
    <row r="398" ht="15.75" customHeight="1">
      <c r="A398" s="401"/>
      <c r="B398" s="493"/>
      <c r="C398" s="554"/>
      <c r="D398" s="494"/>
      <c r="E398" s="401"/>
      <c r="F398" s="401"/>
      <c r="G398" s="401"/>
      <c r="H398" s="401"/>
      <c r="I398" s="401"/>
      <c r="J398" s="505"/>
      <c r="K398" s="512"/>
      <c r="L398" s="401"/>
      <c r="M398" s="401"/>
      <c r="N398" s="512"/>
      <c r="O398" s="401"/>
      <c r="P398" s="505"/>
      <c r="Q398" s="493"/>
      <c r="R398" s="401"/>
      <c r="S398" s="493"/>
      <c r="T398" s="493"/>
      <c r="U398" s="493"/>
      <c r="V398" s="493"/>
      <c r="W398" s="493"/>
      <c r="X398" s="493"/>
      <c r="Y398" s="493"/>
    </row>
    <row r="399" ht="15.75" customHeight="1">
      <c r="A399" s="401"/>
      <c r="B399" s="493"/>
      <c r="C399" s="554"/>
      <c r="D399" s="494"/>
      <c r="E399" s="401"/>
      <c r="F399" s="401"/>
      <c r="G399" s="401"/>
      <c r="H399" s="401"/>
      <c r="I399" s="401"/>
      <c r="J399" s="505"/>
      <c r="K399" s="512"/>
      <c r="L399" s="401"/>
      <c r="M399" s="401"/>
      <c r="N399" s="512"/>
      <c r="O399" s="401"/>
      <c r="P399" s="505"/>
      <c r="Q399" s="493"/>
      <c r="R399" s="401"/>
      <c r="S399" s="493"/>
      <c r="T399" s="493"/>
      <c r="U399" s="493"/>
      <c r="V399" s="493"/>
      <c r="W399" s="493"/>
      <c r="X399" s="493"/>
      <c r="Y399" s="493"/>
    </row>
    <row r="400" ht="15.75" customHeight="1">
      <c r="A400" s="401"/>
      <c r="B400" s="493"/>
      <c r="C400" s="554"/>
      <c r="D400" s="494"/>
      <c r="E400" s="401"/>
      <c r="F400" s="401"/>
      <c r="G400" s="401"/>
      <c r="H400" s="401"/>
      <c r="I400" s="401"/>
      <c r="J400" s="505"/>
      <c r="K400" s="512"/>
      <c r="L400" s="401"/>
      <c r="M400" s="401"/>
      <c r="N400" s="512"/>
      <c r="O400" s="401"/>
      <c r="P400" s="505"/>
      <c r="Q400" s="493"/>
      <c r="R400" s="401"/>
      <c r="S400" s="493"/>
      <c r="T400" s="493"/>
      <c r="U400" s="493"/>
      <c r="V400" s="493"/>
      <c r="W400" s="493"/>
      <c r="X400" s="493"/>
      <c r="Y400" s="493"/>
    </row>
    <row r="401" ht="15.75" customHeight="1">
      <c r="A401" s="401"/>
      <c r="B401" s="493"/>
      <c r="C401" s="554"/>
      <c r="D401" s="494"/>
      <c r="E401" s="401"/>
      <c r="F401" s="401"/>
      <c r="G401" s="401"/>
      <c r="H401" s="401"/>
      <c r="I401" s="401"/>
      <c r="J401" s="505"/>
      <c r="K401" s="512"/>
      <c r="L401" s="401"/>
      <c r="M401" s="401"/>
      <c r="N401" s="512"/>
      <c r="O401" s="401"/>
      <c r="P401" s="505"/>
      <c r="Q401" s="493"/>
      <c r="R401" s="401"/>
      <c r="S401" s="493"/>
      <c r="T401" s="493"/>
      <c r="U401" s="493"/>
      <c r="V401" s="493"/>
      <c r="W401" s="493"/>
      <c r="X401" s="493"/>
      <c r="Y401" s="493"/>
    </row>
    <row r="402" ht="15.75" customHeight="1">
      <c r="A402" s="401"/>
      <c r="B402" s="493"/>
      <c r="C402" s="554"/>
      <c r="D402" s="494"/>
      <c r="E402" s="401"/>
      <c r="F402" s="401"/>
      <c r="G402" s="401"/>
      <c r="H402" s="401"/>
      <c r="I402" s="401"/>
      <c r="J402" s="505"/>
      <c r="K402" s="512"/>
      <c r="L402" s="401"/>
      <c r="M402" s="401"/>
      <c r="N402" s="512"/>
      <c r="O402" s="401"/>
      <c r="P402" s="505"/>
      <c r="Q402" s="493"/>
      <c r="R402" s="401"/>
      <c r="S402" s="493"/>
      <c r="T402" s="493"/>
      <c r="U402" s="493"/>
      <c r="V402" s="493"/>
      <c r="W402" s="493"/>
      <c r="X402" s="493"/>
      <c r="Y402" s="493"/>
    </row>
    <row r="403" ht="15.75" customHeight="1">
      <c r="A403" s="401"/>
      <c r="B403" s="493"/>
      <c r="C403" s="554"/>
      <c r="D403" s="494"/>
      <c r="E403" s="401"/>
      <c r="F403" s="401"/>
      <c r="G403" s="401"/>
      <c r="H403" s="401"/>
      <c r="I403" s="401"/>
      <c r="J403" s="505"/>
      <c r="K403" s="512"/>
      <c r="L403" s="401"/>
      <c r="M403" s="401"/>
      <c r="N403" s="512"/>
      <c r="O403" s="401"/>
      <c r="P403" s="505"/>
      <c r="Q403" s="493"/>
      <c r="R403" s="401"/>
      <c r="S403" s="493"/>
      <c r="T403" s="493"/>
      <c r="U403" s="493"/>
      <c r="V403" s="493"/>
      <c r="W403" s="493"/>
      <c r="X403" s="493"/>
      <c r="Y403" s="493"/>
    </row>
    <row r="404" ht="15.75" customHeight="1">
      <c r="A404" s="401"/>
      <c r="B404" s="493"/>
      <c r="C404" s="554"/>
      <c r="D404" s="494"/>
      <c r="E404" s="401"/>
      <c r="F404" s="401"/>
      <c r="G404" s="401"/>
      <c r="H404" s="401"/>
      <c r="I404" s="401"/>
      <c r="J404" s="505"/>
      <c r="K404" s="512"/>
      <c r="L404" s="401"/>
      <c r="M404" s="401"/>
      <c r="N404" s="512"/>
      <c r="O404" s="401"/>
      <c r="P404" s="505"/>
      <c r="Q404" s="493"/>
      <c r="R404" s="401"/>
      <c r="S404" s="493"/>
      <c r="T404" s="493"/>
      <c r="U404" s="493"/>
      <c r="V404" s="493"/>
      <c r="W404" s="493"/>
      <c r="X404" s="493"/>
      <c r="Y404" s="493"/>
    </row>
    <row r="405" ht="15.75" customHeight="1">
      <c r="A405" s="401"/>
      <c r="B405" s="493"/>
      <c r="C405" s="554"/>
      <c r="D405" s="494"/>
      <c r="E405" s="401"/>
      <c r="F405" s="401"/>
      <c r="G405" s="401"/>
      <c r="H405" s="401"/>
      <c r="I405" s="401"/>
      <c r="J405" s="505"/>
      <c r="K405" s="512"/>
      <c r="L405" s="401"/>
      <c r="M405" s="401"/>
      <c r="N405" s="512"/>
      <c r="O405" s="401"/>
      <c r="P405" s="505"/>
      <c r="Q405" s="493"/>
      <c r="R405" s="401"/>
      <c r="S405" s="493"/>
      <c r="T405" s="493"/>
      <c r="U405" s="493"/>
      <c r="V405" s="493"/>
      <c r="W405" s="493"/>
      <c r="X405" s="493"/>
      <c r="Y405" s="493"/>
    </row>
    <row r="406" ht="15.75" customHeight="1">
      <c r="A406" s="401"/>
      <c r="B406" s="493"/>
      <c r="C406" s="554"/>
      <c r="D406" s="494"/>
      <c r="E406" s="401"/>
      <c r="F406" s="401"/>
      <c r="G406" s="401"/>
      <c r="H406" s="401"/>
      <c r="I406" s="401"/>
      <c r="J406" s="505"/>
      <c r="K406" s="512"/>
      <c r="L406" s="401"/>
      <c r="M406" s="401"/>
      <c r="N406" s="512"/>
      <c r="O406" s="401"/>
      <c r="P406" s="505"/>
      <c r="Q406" s="493"/>
      <c r="R406" s="401"/>
      <c r="S406" s="493"/>
      <c r="T406" s="493"/>
      <c r="U406" s="493"/>
      <c r="V406" s="493"/>
      <c r="W406" s="493"/>
      <c r="X406" s="493"/>
      <c r="Y406" s="493"/>
    </row>
    <row r="407" ht="15.75" customHeight="1">
      <c r="A407" s="401"/>
      <c r="B407" s="493"/>
      <c r="C407" s="554"/>
      <c r="D407" s="494"/>
      <c r="E407" s="401"/>
      <c r="F407" s="401"/>
      <c r="G407" s="401"/>
      <c r="H407" s="401"/>
      <c r="I407" s="401"/>
      <c r="J407" s="505"/>
      <c r="K407" s="512"/>
      <c r="L407" s="401"/>
      <c r="M407" s="401"/>
      <c r="N407" s="512"/>
      <c r="O407" s="401"/>
      <c r="P407" s="505"/>
      <c r="Q407" s="493"/>
      <c r="R407" s="401"/>
      <c r="S407" s="493"/>
      <c r="T407" s="493"/>
      <c r="U407" s="493"/>
      <c r="V407" s="493"/>
      <c r="W407" s="493"/>
      <c r="X407" s="493"/>
      <c r="Y407" s="493"/>
    </row>
    <row r="408" ht="15.75" customHeight="1">
      <c r="A408" s="401"/>
      <c r="B408" s="493"/>
      <c r="C408" s="554"/>
      <c r="D408" s="494"/>
      <c r="E408" s="401"/>
      <c r="F408" s="401"/>
      <c r="G408" s="401"/>
      <c r="H408" s="401"/>
      <c r="I408" s="401"/>
      <c r="J408" s="505"/>
      <c r="K408" s="512"/>
      <c r="L408" s="401"/>
      <c r="M408" s="401"/>
      <c r="N408" s="512"/>
      <c r="O408" s="401"/>
      <c r="P408" s="505"/>
      <c r="Q408" s="493"/>
      <c r="R408" s="401"/>
      <c r="S408" s="493"/>
      <c r="T408" s="493"/>
      <c r="U408" s="493"/>
      <c r="V408" s="493"/>
      <c r="W408" s="493"/>
      <c r="X408" s="493"/>
      <c r="Y408" s="493"/>
    </row>
    <row r="409" ht="15.75" customHeight="1">
      <c r="A409" s="401"/>
      <c r="B409" s="493"/>
      <c r="C409" s="554"/>
      <c r="D409" s="494"/>
      <c r="E409" s="401"/>
      <c r="F409" s="401"/>
      <c r="G409" s="401"/>
      <c r="H409" s="401"/>
      <c r="I409" s="401"/>
      <c r="J409" s="505"/>
      <c r="K409" s="512"/>
      <c r="L409" s="401"/>
      <c r="M409" s="401"/>
      <c r="N409" s="512"/>
      <c r="O409" s="401"/>
      <c r="P409" s="505"/>
      <c r="Q409" s="493"/>
      <c r="R409" s="401"/>
      <c r="S409" s="493"/>
      <c r="T409" s="493"/>
      <c r="U409" s="493"/>
      <c r="V409" s="493"/>
      <c r="W409" s="493"/>
      <c r="X409" s="493"/>
      <c r="Y409" s="493"/>
    </row>
    <row r="410" ht="15.75" customHeight="1">
      <c r="A410" s="401"/>
      <c r="B410" s="493"/>
      <c r="C410" s="554"/>
      <c r="D410" s="494"/>
      <c r="E410" s="401"/>
      <c r="F410" s="401"/>
      <c r="G410" s="401"/>
      <c r="H410" s="401"/>
      <c r="I410" s="401"/>
      <c r="J410" s="505"/>
      <c r="K410" s="512"/>
      <c r="L410" s="401"/>
      <c r="M410" s="401"/>
      <c r="N410" s="512"/>
      <c r="O410" s="401"/>
      <c r="P410" s="505"/>
      <c r="Q410" s="493"/>
      <c r="R410" s="401"/>
      <c r="S410" s="493"/>
      <c r="T410" s="493"/>
      <c r="U410" s="493"/>
      <c r="V410" s="493"/>
      <c r="W410" s="493"/>
      <c r="X410" s="493"/>
      <c r="Y410" s="493"/>
    </row>
    <row r="411" ht="15.75" customHeight="1">
      <c r="A411" s="401"/>
      <c r="B411" s="493"/>
      <c r="C411" s="554"/>
      <c r="D411" s="494"/>
      <c r="E411" s="401"/>
      <c r="F411" s="401"/>
      <c r="G411" s="401"/>
      <c r="H411" s="401"/>
      <c r="I411" s="401"/>
      <c r="J411" s="505"/>
      <c r="K411" s="512"/>
      <c r="L411" s="401"/>
      <c r="M411" s="401"/>
      <c r="N411" s="512"/>
      <c r="O411" s="401"/>
      <c r="P411" s="505"/>
      <c r="Q411" s="493"/>
      <c r="R411" s="401"/>
      <c r="S411" s="493"/>
      <c r="T411" s="493"/>
      <c r="U411" s="493"/>
      <c r="V411" s="493"/>
      <c r="W411" s="493"/>
      <c r="X411" s="493"/>
      <c r="Y411" s="493"/>
    </row>
    <row r="412" ht="15.75" customHeight="1">
      <c r="A412" s="401"/>
      <c r="B412" s="493"/>
      <c r="C412" s="554"/>
      <c r="D412" s="494"/>
      <c r="E412" s="401"/>
      <c r="F412" s="401"/>
      <c r="G412" s="401"/>
      <c r="H412" s="401"/>
      <c r="I412" s="401"/>
      <c r="J412" s="505"/>
      <c r="K412" s="512"/>
      <c r="L412" s="401"/>
      <c r="M412" s="401"/>
      <c r="N412" s="512"/>
      <c r="O412" s="401"/>
      <c r="P412" s="505"/>
      <c r="Q412" s="493"/>
      <c r="R412" s="401"/>
      <c r="S412" s="493"/>
      <c r="T412" s="493"/>
      <c r="U412" s="493"/>
      <c r="V412" s="493"/>
      <c r="W412" s="493"/>
      <c r="X412" s="493"/>
      <c r="Y412" s="493"/>
    </row>
    <row r="413" ht="15.75" customHeight="1">
      <c r="A413" s="401"/>
      <c r="B413" s="493"/>
      <c r="C413" s="554"/>
      <c r="D413" s="494"/>
      <c r="E413" s="401"/>
      <c r="F413" s="401"/>
      <c r="G413" s="401"/>
      <c r="H413" s="401"/>
      <c r="I413" s="401"/>
      <c r="J413" s="505"/>
      <c r="K413" s="512"/>
      <c r="L413" s="401"/>
      <c r="M413" s="401"/>
      <c r="N413" s="512"/>
      <c r="O413" s="401"/>
      <c r="P413" s="505"/>
      <c r="Q413" s="493"/>
      <c r="R413" s="401"/>
      <c r="S413" s="493"/>
      <c r="T413" s="493"/>
      <c r="U413" s="493"/>
      <c r="V413" s="493"/>
      <c r="W413" s="493"/>
      <c r="X413" s="493"/>
      <c r="Y413" s="493"/>
    </row>
    <row r="414" ht="15.75" customHeight="1">
      <c r="A414" s="401"/>
      <c r="B414" s="493"/>
      <c r="C414" s="554"/>
      <c r="D414" s="494"/>
      <c r="E414" s="401"/>
      <c r="F414" s="401"/>
      <c r="G414" s="401"/>
      <c r="H414" s="401"/>
      <c r="I414" s="401"/>
      <c r="J414" s="505"/>
      <c r="K414" s="512"/>
      <c r="L414" s="401"/>
      <c r="M414" s="401"/>
      <c r="N414" s="512"/>
      <c r="O414" s="401"/>
      <c r="P414" s="505"/>
      <c r="Q414" s="493"/>
      <c r="R414" s="401"/>
      <c r="S414" s="493"/>
      <c r="T414" s="493"/>
      <c r="U414" s="493"/>
      <c r="V414" s="493"/>
      <c r="W414" s="493"/>
      <c r="X414" s="493"/>
      <c r="Y414" s="493"/>
    </row>
    <row r="415" ht="15.75" customHeight="1">
      <c r="A415" s="401"/>
      <c r="B415" s="493"/>
      <c r="C415" s="554"/>
      <c r="D415" s="494"/>
      <c r="E415" s="401"/>
      <c r="F415" s="401"/>
      <c r="G415" s="401"/>
      <c r="H415" s="401"/>
      <c r="I415" s="401"/>
      <c r="J415" s="505"/>
      <c r="K415" s="512"/>
      <c r="L415" s="401"/>
      <c r="M415" s="401"/>
      <c r="N415" s="512"/>
      <c r="O415" s="401"/>
      <c r="P415" s="505"/>
      <c r="Q415" s="493"/>
      <c r="R415" s="401"/>
      <c r="S415" s="493"/>
      <c r="T415" s="493"/>
      <c r="U415" s="493"/>
      <c r="V415" s="493"/>
      <c r="W415" s="493"/>
      <c r="X415" s="493"/>
      <c r="Y415" s="493"/>
    </row>
    <row r="416" ht="15.75" customHeight="1">
      <c r="A416" s="401"/>
      <c r="B416" s="493"/>
      <c r="C416" s="554"/>
      <c r="D416" s="494"/>
      <c r="E416" s="401"/>
      <c r="F416" s="401"/>
      <c r="G416" s="401"/>
      <c r="H416" s="401"/>
      <c r="I416" s="401"/>
      <c r="J416" s="505"/>
      <c r="K416" s="512"/>
      <c r="L416" s="401"/>
      <c r="M416" s="401"/>
      <c r="N416" s="512"/>
      <c r="O416" s="401"/>
      <c r="P416" s="505"/>
      <c r="Q416" s="493"/>
      <c r="R416" s="401"/>
      <c r="S416" s="493"/>
      <c r="T416" s="493"/>
      <c r="U416" s="493"/>
      <c r="V416" s="493"/>
      <c r="W416" s="493"/>
      <c r="X416" s="493"/>
      <c r="Y416" s="493"/>
    </row>
    <row r="417" ht="15.75" customHeight="1">
      <c r="A417" s="401"/>
      <c r="B417" s="493"/>
      <c r="C417" s="554"/>
      <c r="D417" s="494"/>
      <c r="E417" s="401"/>
      <c r="F417" s="401"/>
      <c r="G417" s="401"/>
      <c r="H417" s="401"/>
      <c r="I417" s="401"/>
      <c r="J417" s="505"/>
      <c r="K417" s="512"/>
      <c r="L417" s="401"/>
      <c r="M417" s="401"/>
      <c r="N417" s="512"/>
      <c r="O417" s="401"/>
      <c r="P417" s="505"/>
      <c r="Q417" s="493"/>
      <c r="R417" s="401"/>
      <c r="S417" s="493"/>
      <c r="T417" s="493"/>
      <c r="U417" s="493"/>
      <c r="V417" s="493"/>
      <c r="W417" s="493"/>
      <c r="X417" s="493"/>
      <c r="Y417" s="493"/>
    </row>
    <row r="418" ht="15.75" customHeight="1">
      <c r="A418" s="401"/>
      <c r="B418" s="493"/>
      <c r="C418" s="554"/>
      <c r="D418" s="494"/>
      <c r="E418" s="401"/>
      <c r="F418" s="401"/>
      <c r="G418" s="401"/>
      <c r="H418" s="401"/>
      <c r="I418" s="401"/>
      <c r="J418" s="505"/>
      <c r="K418" s="512"/>
      <c r="L418" s="401"/>
      <c r="M418" s="401"/>
      <c r="N418" s="512"/>
      <c r="O418" s="401"/>
      <c r="P418" s="505"/>
      <c r="Q418" s="493"/>
      <c r="R418" s="401"/>
      <c r="S418" s="493"/>
      <c r="T418" s="493"/>
      <c r="U418" s="493"/>
      <c r="V418" s="493"/>
      <c r="W418" s="493"/>
      <c r="X418" s="493"/>
      <c r="Y418" s="493"/>
    </row>
    <row r="419" ht="15.75" customHeight="1">
      <c r="A419" s="401"/>
      <c r="B419" s="493"/>
      <c r="C419" s="554"/>
      <c r="D419" s="494"/>
      <c r="E419" s="401"/>
      <c r="F419" s="401"/>
      <c r="G419" s="401"/>
      <c r="H419" s="401"/>
      <c r="I419" s="401"/>
      <c r="J419" s="505"/>
      <c r="K419" s="512"/>
      <c r="L419" s="401"/>
      <c r="M419" s="401"/>
      <c r="N419" s="512"/>
      <c r="O419" s="401"/>
      <c r="P419" s="505"/>
      <c r="Q419" s="493"/>
      <c r="R419" s="401"/>
      <c r="S419" s="493"/>
      <c r="T419" s="493"/>
      <c r="U419" s="493"/>
      <c r="V419" s="493"/>
      <c r="W419" s="493"/>
      <c r="X419" s="493"/>
      <c r="Y419" s="493"/>
    </row>
    <row r="420" ht="15.75" customHeight="1">
      <c r="A420" s="401"/>
      <c r="B420" s="493"/>
      <c r="C420" s="554"/>
      <c r="D420" s="494"/>
      <c r="E420" s="401"/>
      <c r="F420" s="401"/>
      <c r="G420" s="401"/>
      <c r="H420" s="401"/>
      <c r="I420" s="401"/>
      <c r="J420" s="505"/>
      <c r="K420" s="512"/>
      <c r="L420" s="401"/>
      <c r="M420" s="401"/>
      <c r="N420" s="512"/>
      <c r="O420" s="401"/>
      <c r="P420" s="505"/>
      <c r="Q420" s="493"/>
      <c r="R420" s="401"/>
      <c r="S420" s="493"/>
      <c r="T420" s="493"/>
      <c r="U420" s="493"/>
      <c r="V420" s="493"/>
      <c r="W420" s="493"/>
      <c r="X420" s="493"/>
      <c r="Y420" s="493"/>
    </row>
    <row r="421" ht="15.75" customHeight="1">
      <c r="A421" s="401"/>
      <c r="B421" s="493"/>
      <c r="C421" s="554"/>
      <c r="D421" s="494"/>
      <c r="E421" s="401"/>
      <c r="F421" s="401"/>
      <c r="G421" s="401"/>
      <c r="H421" s="401"/>
      <c r="I421" s="401"/>
      <c r="J421" s="505"/>
      <c r="K421" s="512"/>
      <c r="L421" s="401"/>
      <c r="M421" s="401"/>
      <c r="N421" s="512"/>
      <c r="O421" s="401"/>
      <c r="P421" s="505"/>
      <c r="Q421" s="493"/>
      <c r="R421" s="401"/>
      <c r="S421" s="493"/>
      <c r="T421" s="493"/>
      <c r="U421" s="493"/>
      <c r="V421" s="493"/>
      <c r="W421" s="493"/>
      <c r="X421" s="493"/>
      <c r="Y421" s="493"/>
    </row>
    <row r="422" ht="15.75" customHeight="1">
      <c r="A422" s="401"/>
      <c r="B422" s="493"/>
      <c r="C422" s="554"/>
      <c r="D422" s="494"/>
      <c r="E422" s="401"/>
      <c r="F422" s="401"/>
      <c r="G422" s="401"/>
      <c r="H422" s="401"/>
      <c r="I422" s="401"/>
      <c r="J422" s="505"/>
      <c r="K422" s="512"/>
      <c r="L422" s="401"/>
      <c r="M422" s="401"/>
      <c r="N422" s="512"/>
      <c r="O422" s="401"/>
      <c r="P422" s="505"/>
      <c r="Q422" s="493"/>
      <c r="R422" s="401"/>
      <c r="S422" s="493"/>
      <c r="T422" s="493"/>
      <c r="U422" s="493"/>
      <c r="V422" s="493"/>
      <c r="W422" s="493"/>
      <c r="X422" s="493"/>
      <c r="Y422" s="493"/>
    </row>
    <row r="423" ht="15.75" customHeight="1">
      <c r="A423" s="401"/>
      <c r="B423" s="493"/>
      <c r="C423" s="554"/>
      <c r="D423" s="494"/>
      <c r="E423" s="401"/>
      <c r="F423" s="401"/>
      <c r="G423" s="401"/>
      <c r="H423" s="401"/>
      <c r="I423" s="401"/>
      <c r="J423" s="505"/>
      <c r="K423" s="512"/>
      <c r="L423" s="401"/>
      <c r="M423" s="401"/>
      <c r="N423" s="512"/>
      <c r="O423" s="401"/>
      <c r="P423" s="505"/>
      <c r="Q423" s="493"/>
      <c r="R423" s="401"/>
      <c r="S423" s="493"/>
      <c r="T423" s="493"/>
      <c r="U423" s="493"/>
      <c r="V423" s="493"/>
      <c r="W423" s="493"/>
      <c r="X423" s="493"/>
      <c r="Y423" s="493"/>
    </row>
    <row r="424" ht="15.75" customHeight="1">
      <c r="A424" s="401"/>
      <c r="B424" s="493"/>
      <c r="C424" s="554"/>
      <c r="D424" s="494"/>
      <c r="E424" s="401"/>
      <c r="F424" s="401"/>
      <c r="G424" s="401"/>
      <c r="H424" s="401"/>
      <c r="I424" s="401"/>
      <c r="J424" s="505"/>
      <c r="K424" s="512"/>
      <c r="L424" s="401"/>
      <c r="M424" s="401"/>
      <c r="N424" s="512"/>
      <c r="O424" s="401"/>
      <c r="P424" s="505"/>
      <c r="Q424" s="493"/>
      <c r="R424" s="401"/>
      <c r="S424" s="493"/>
      <c r="T424" s="493"/>
      <c r="U424" s="493"/>
      <c r="V424" s="493"/>
      <c r="W424" s="493"/>
      <c r="X424" s="493"/>
      <c r="Y424" s="493"/>
    </row>
    <row r="425" ht="15.75" customHeight="1">
      <c r="A425" s="401"/>
      <c r="B425" s="493"/>
      <c r="C425" s="554"/>
      <c r="D425" s="494"/>
      <c r="E425" s="401"/>
      <c r="F425" s="401"/>
      <c r="G425" s="401"/>
      <c r="H425" s="401"/>
      <c r="I425" s="401"/>
      <c r="J425" s="505"/>
      <c r="K425" s="512"/>
      <c r="L425" s="401"/>
      <c r="M425" s="401"/>
      <c r="N425" s="512"/>
      <c r="O425" s="401"/>
      <c r="P425" s="505"/>
      <c r="Q425" s="493"/>
      <c r="R425" s="401"/>
      <c r="S425" s="493"/>
      <c r="T425" s="493"/>
      <c r="U425" s="493"/>
      <c r="V425" s="493"/>
      <c r="W425" s="493"/>
      <c r="X425" s="493"/>
      <c r="Y425" s="493"/>
    </row>
    <row r="426" ht="15.75" customHeight="1">
      <c r="A426" s="401"/>
      <c r="B426" s="493"/>
      <c r="C426" s="554"/>
      <c r="D426" s="494"/>
      <c r="E426" s="401"/>
      <c r="F426" s="401"/>
      <c r="G426" s="401"/>
      <c r="H426" s="401"/>
      <c r="I426" s="401"/>
      <c r="J426" s="505"/>
      <c r="K426" s="512"/>
      <c r="L426" s="401"/>
      <c r="M426" s="401"/>
      <c r="N426" s="512"/>
      <c r="O426" s="401"/>
      <c r="P426" s="505"/>
      <c r="Q426" s="493"/>
      <c r="R426" s="401"/>
      <c r="S426" s="493"/>
      <c r="T426" s="493"/>
      <c r="U426" s="493"/>
      <c r="V426" s="493"/>
      <c r="W426" s="493"/>
      <c r="X426" s="493"/>
      <c r="Y426" s="493"/>
    </row>
    <row r="427" ht="15.75" customHeight="1">
      <c r="A427" s="401"/>
      <c r="B427" s="493"/>
      <c r="C427" s="554"/>
      <c r="D427" s="494"/>
      <c r="E427" s="401"/>
      <c r="F427" s="401"/>
      <c r="G427" s="401"/>
      <c r="H427" s="401"/>
      <c r="I427" s="401"/>
      <c r="J427" s="505"/>
      <c r="K427" s="512"/>
      <c r="L427" s="401"/>
      <c r="M427" s="401"/>
      <c r="N427" s="512"/>
      <c r="O427" s="401"/>
      <c r="P427" s="505"/>
      <c r="Q427" s="493"/>
      <c r="R427" s="401"/>
      <c r="S427" s="493"/>
      <c r="T427" s="493"/>
      <c r="U427" s="493"/>
      <c r="V427" s="493"/>
      <c r="W427" s="493"/>
      <c r="X427" s="493"/>
      <c r="Y427" s="493"/>
    </row>
    <row r="428" ht="15.75" customHeight="1">
      <c r="A428" s="401"/>
      <c r="B428" s="493"/>
      <c r="C428" s="554"/>
      <c r="D428" s="494"/>
      <c r="E428" s="401"/>
      <c r="F428" s="401"/>
      <c r="G428" s="401"/>
      <c r="H428" s="401"/>
      <c r="I428" s="401"/>
      <c r="J428" s="505"/>
      <c r="K428" s="512"/>
      <c r="L428" s="401"/>
      <c r="M428" s="401"/>
      <c r="N428" s="512"/>
      <c r="O428" s="401"/>
      <c r="P428" s="505"/>
      <c r="Q428" s="493"/>
      <c r="R428" s="401"/>
      <c r="S428" s="493"/>
      <c r="T428" s="493"/>
      <c r="U428" s="493"/>
      <c r="V428" s="493"/>
      <c r="W428" s="493"/>
      <c r="X428" s="493"/>
      <c r="Y428" s="493"/>
    </row>
    <row r="429" ht="15.75" customHeight="1">
      <c r="A429" s="401"/>
      <c r="B429" s="493"/>
      <c r="C429" s="554"/>
      <c r="D429" s="494"/>
      <c r="E429" s="401"/>
      <c r="F429" s="401"/>
      <c r="G429" s="401"/>
      <c r="H429" s="401"/>
      <c r="I429" s="401"/>
      <c r="J429" s="505"/>
      <c r="K429" s="512"/>
      <c r="L429" s="401"/>
      <c r="M429" s="401"/>
      <c r="N429" s="512"/>
      <c r="O429" s="401"/>
      <c r="P429" s="505"/>
      <c r="Q429" s="493"/>
      <c r="R429" s="401"/>
      <c r="S429" s="493"/>
      <c r="T429" s="493"/>
      <c r="U429" s="493"/>
      <c r="V429" s="493"/>
      <c r="W429" s="493"/>
      <c r="X429" s="493"/>
      <c r="Y429" s="493"/>
    </row>
    <row r="430" ht="15.75" customHeight="1">
      <c r="A430" s="401"/>
      <c r="B430" s="493"/>
      <c r="C430" s="554"/>
      <c r="D430" s="494"/>
      <c r="E430" s="401"/>
      <c r="F430" s="401"/>
      <c r="G430" s="401"/>
      <c r="H430" s="401"/>
      <c r="I430" s="401"/>
      <c r="J430" s="505"/>
      <c r="K430" s="512"/>
      <c r="L430" s="401"/>
      <c r="M430" s="401"/>
      <c r="N430" s="512"/>
      <c r="O430" s="401"/>
      <c r="P430" s="505"/>
      <c r="Q430" s="493"/>
      <c r="R430" s="401"/>
      <c r="S430" s="493"/>
      <c r="T430" s="493"/>
      <c r="U430" s="493"/>
      <c r="V430" s="493"/>
      <c r="W430" s="493"/>
      <c r="X430" s="493"/>
      <c r="Y430" s="493"/>
    </row>
    <row r="431" ht="15.75" customHeight="1">
      <c r="A431" s="401"/>
      <c r="B431" s="493"/>
      <c r="C431" s="554"/>
      <c r="D431" s="494"/>
      <c r="E431" s="401"/>
      <c r="F431" s="401"/>
      <c r="G431" s="401"/>
      <c r="H431" s="401"/>
      <c r="I431" s="401"/>
      <c r="J431" s="505"/>
      <c r="K431" s="512"/>
      <c r="L431" s="401"/>
      <c r="M431" s="401"/>
      <c r="N431" s="512"/>
      <c r="O431" s="401"/>
      <c r="P431" s="505"/>
      <c r="Q431" s="493"/>
      <c r="R431" s="401"/>
      <c r="S431" s="493"/>
      <c r="T431" s="493"/>
      <c r="U431" s="493"/>
      <c r="V431" s="493"/>
      <c r="W431" s="493"/>
      <c r="X431" s="493"/>
      <c r="Y431" s="493"/>
    </row>
    <row r="432" ht="15.75" customHeight="1">
      <c r="A432" s="401"/>
      <c r="B432" s="493"/>
      <c r="C432" s="554"/>
      <c r="D432" s="494"/>
      <c r="E432" s="401"/>
      <c r="F432" s="401"/>
      <c r="G432" s="401"/>
      <c r="H432" s="401"/>
      <c r="I432" s="401"/>
      <c r="J432" s="505"/>
      <c r="K432" s="512"/>
      <c r="L432" s="401"/>
      <c r="M432" s="401"/>
      <c r="N432" s="512"/>
      <c r="O432" s="401"/>
      <c r="P432" s="505"/>
      <c r="Q432" s="493"/>
      <c r="R432" s="401"/>
      <c r="S432" s="493"/>
      <c r="T432" s="493"/>
      <c r="U432" s="493"/>
      <c r="V432" s="493"/>
      <c r="W432" s="493"/>
      <c r="X432" s="493"/>
      <c r="Y432" s="493"/>
    </row>
    <row r="433" ht="15.75" customHeight="1">
      <c r="A433" s="401"/>
      <c r="B433" s="493"/>
      <c r="C433" s="554"/>
      <c r="D433" s="494"/>
      <c r="E433" s="401"/>
      <c r="F433" s="401"/>
      <c r="G433" s="401"/>
      <c r="H433" s="401"/>
      <c r="I433" s="401"/>
      <c r="J433" s="505"/>
      <c r="K433" s="512"/>
      <c r="L433" s="401"/>
      <c r="M433" s="401"/>
      <c r="N433" s="512"/>
      <c r="O433" s="401"/>
      <c r="P433" s="505"/>
      <c r="Q433" s="493"/>
      <c r="R433" s="401"/>
      <c r="S433" s="493"/>
      <c r="T433" s="493"/>
      <c r="U433" s="493"/>
      <c r="V433" s="493"/>
      <c r="W433" s="493"/>
      <c r="X433" s="493"/>
      <c r="Y433" s="493"/>
    </row>
    <row r="434" ht="15.75" customHeight="1">
      <c r="A434" s="401"/>
      <c r="B434" s="493"/>
      <c r="C434" s="554"/>
      <c r="D434" s="494"/>
      <c r="E434" s="401"/>
      <c r="F434" s="401"/>
      <c r="G434" s="401"/>
      <c r="H434" s="401"/>
      <c r="I434" s="401"/>
      <c r="J434" s="505"/>
      <c r="K434" s="512"/>
      <c r="L434" s="401"/>
      <c r="M434" s="401"/>
      <c r="N434" s="512"/>
      <c r="O434" s="401"/>
      <c r="P434" s="505"/>
      <c r="Q434" s="493"/>
      <c r="R434" s="401"/>
      <c r="S434" s="493"/>
      <c r="T434" s="493"/>
      <c r="U434" s="493"/>
      <c r="V434" s="493"/>
      <c r="W434" s="493"/>
      <c r="X434" s="493"/>
      <c r="Y434" s="493"/>
    </row>
    <row r="435" ht="15.75" customHeight="1">
      <c r="A435" s="401"/>
      <c r="B435" s="493"/>
      <c r="C435" s="554"/>
      <c r="D435" s="494"/>
      <c r="E435" s="401"/>
      <c r="F435" s="401"/>
      <c r="G435" s="401"/>
      <c r="H435" s="401"/>
      <c r="I435" s="401"/>
      <c r="J435" s="505"/>
      <c r="K435" s="512"/>
      <c r="L435" s="401"/>
      <c r="M435" s="401"/>
      <c r="N435" s="512"/>
      <c r="O435" s="401"/>
      <c r="P435" s="505"/>
      <c r="Q435" s="493"/>
      <c r="R435" s="401"/>
      <c r="S435" s="493"/>
      <c r="T435" s="493"/>
      <c r="U435" s="493"/>
      <c r="V435" s="493"/>
      <c r="W435" s="493"/>
      <c r="X435" s="493"/>
      <c r="Y435" s="493"/>
    </row>
    <row r="436" ht="15.75" customHeight="1">
      <c r="A436" s="401"/>
      <c r="B436" s="493"/>
      <c r="C436" s="554"/>
      <c r="D436" s="494"/>
      <c r="E436" s="401"/>
      <c r="F436" s="401"/>
      <c r="G436" s="401"/>
      <c r="H436" s="401"/>
      <c r="I436" s="401"/>
      <c r="J436" s="505"/>
      <c r="K436" s="512"/>
      <c r="L436" s="401"/>
      <c r="M436" s="401"/>
      <c r="N436" s="512"/>
      <c r="O436" s="401"/>
      <c r="P436" s="505"/>
      <c r="Q436" s="493"/>
      <c r="R436" s="401"/>
      <c r="S436" s="493"/>
      <c r="T436" s="493"/>
      <c r="U436" s="493"/>
      <c r="V436" s="493"/>
      <c r="W436" s="493"/>
      <c r="X436" s="493"/>
      <c r="Y436" s="493"/>
    </row>
    <row r="437" ht="15.75" customHeight="1">
      <c r="A437" s="401"/>
      <c r="B437" s="493"/>
      <c r="C437" s="554"/>
      <c r="D437" s="494"/>
      <c r="E437" s="401"/>
      <c r="F437" s="401"/>
      <c r="G437" s="401"/>
      <c r="H437" s="401"/>
      <c r="I437" s="401"/>
      <c r="J437" s="505"/>
      <c r="K437" s="512"/>
      <c r="L437" s="401"/>
      <c r="M437" s="401"/>
      <c r="N437" s="512"/>
      <c r="O437" s="401"/>
      <c r="P437" s="505"/>
      <c r="Q437" s="493"/>
      <c r="R437" s="401"/>
      <c r="S437" s="493"/>
      <c r="T437" s="493"/>
      <c r="U437" s="493"/>
      <c r="V437" s="493"/>
      <c r="W437" s="493"/>
      <c r="X437" s="493"/>
      <c r="Y437" s="493"/>
    </row>
    <row r="438" ht="15.75" customHeight="1">
      <c r="A438" s="401"/>
      <c r="B438" s="493"/>
      <c r="C438" s="554"/>
      <c r="D438" s="494"/>
      <c r="E438" s="401"/>
      <c r="F438" s="401"/>
      <c r="G438" s="401"/>
      <c r="H438" s="401"/>
      <c r="I438" s="401"/>
      <c r="J438" s="505"/>
      <c r="K438" s="512"/>
      <c r="L438" s="401"/>
      <c r="M438" s="401"/>
      <c r="N438" s="512"/>
      <c r="O438" s="401"/>
      <c r="P438" s="505"/>
      <c r="Q438" s="493"/>
      <c r="R438" s="401"/>
      <c r="S438" s="493"/>
      <c r="T438" s="493"/>
      <c r="U438" s="493"/>
      <c r="V438" s="493"/>
      <c r="W438" s="493"/>
      <c r="X438" s="493"/>
      <c r="Y438" s="493"/>
    </row>
    <row r="439" ht="15.75" customHeight="1">
      <c r="A439" s="401"/>
      <c r="B439" s="493"/>
      <c r="C439" s="554"/>
      <c r="D439" s="494"/>
      <c r="E439" s="401"/>
      <c r="F439" s="401"/>
      <c r="G439" s="401"/>
      <c r="H439" s="401"/>
      <c r="I439" s="401"/>
      <c r="J439" s="505"/>
      <c r="K439" s="512"/>
      <c r="L439" s="401"/>
      <c r="M439" s="401"/>
      <c r="N439" s="512"/>
      <c r="O439" s="401"/>
      <c r="P439" s="505"/>
      <c r="Q439" s="493"/>
      <c r="R439" s="401"/>
      <c r="S439" s="493"/>
      <c r="T439" s="493"/>
      <c r="U439" s="493"/>
      <c r="V439" s="493"/>
      <c r="W439" s="493"/>
      <c r="X439" s="493"/>
      <c r="Y439" s="493"/>
    </row>
    <row r="440" ht="15.75" customHeight="1">
      <c r="A440" s="401"/>
      <c r="B440" s="493"/>
      <c r="C440" s="554"/>
      <c r="D440" s="494"/>
      <c r="E440" s="401"/>
      <c r="F440" s="401"/>
      <c r="G440" s="401"/>
      <c r="H440" s="401"/>
      <c r="I440" s="401"/>
      <c r="J440" s="505"/>
      <c r="K440" s="512"/>
      <c r="L440" s="401"/>
      <c r="M440" s="401"/>
      <c r="N440" s="512"/>
      <c r="O440" s="401"/>
      <c r="P440" s="505"/>
      <c r="Q440" s="493"/>
      <c r="R440" s="401"/>
      <c r="S440" s="493"/>
      <c r="T440" s="493"/>
      <c r="U440" s="493"/>
      <c r="V440" s="493"/>
      <c r="W440" s="493"/>
      <c r="X440" s="493"/>
      <c r="Y440" s="493"/>
    </row>
    <row r="441" ht="15.75" customHeight="1">
      <c r="A441" s="401"/>
      <c r="B441" s="493"/>
      <c r="C441" s="554"/>
      <c r="D441" s="494"/>
      <c r="E441" s="401"/>
      <c r="F441" s="401"/>
      <c r="G441" s="401"/>
      <c r="H441" s="401"/>
      <c r="I441" s="401"/>
      <c r="J441" s="505"/>
      <c r="K441" s="512"/>
      <c r="L441" s="401"/>
      <c r="M441" s="401"/>
      <c r="N441" s="512"/>
      <c r="O441" s="401"/>
      <c r="P441" s="505"/>
      <c r="Q441" s="493"/>
      <c r="R441" s="401"/>
      <c r="S441" s="493"/>
      <c r="T441" s="493"/>
      <c r="U441" s="493"/>
      <c r="V441" s="493"/>
      <c r="W441" s="493"/>
      <c r="X441" s="493"/>
      <c r="Y441" s="493"/>
    </row>
    <row r="442" ht="15.75" customHeight="1">
      <c r="A442" s="401"/>
      <c r="B442" s="493"/>
      <c r="C442" s="554"/>
      <c r="D442" s="494"/>
      <c r="E442" s="401"/>
      <c r="F442" s="401"/>
      <c r="G442" s="401"/>
      <c r="H442" s="401"/>
      <c r="I442" s="401"/>
      <c r="J442" s="505"/>
      <c r="K442" s="512"/>
      <c r="L442" s="401"/>
      <c r="M442" s="401"/>
      <c r="N442" s="512"/>
      <c r="O442" s="401"/>
      <c r="P442" s="505"/>
      <c r="Q442" s="493"/>
      <c r="R442" s="401"/>
      <c r="S442" s="493"/>
      <c r="T442" s="493"/>
      <c r="U442" s="493"/>
      <c r="V442" s="493"/>
      <c r="W442" s="493"/>
      <c r="X442" s="493"/>
      <c r="Y442" s="493"/>
    </row>
    <row r="443" ht="15.75" customHeight="1">
      <c r="A443" s="401"/>
      <c r="B443" s="493"/>
      <c r="C443" s="554"/>
      <c r="D443" s="494"/>
      <c r="E443" s="401"/>
      <c r="F443" s="401"/>
      <c r="G443" s="401"/>
      <c r="H443" s="401"/>
      <c r="I443" s="401"/>
      <c r="J443" s="505"/>
      <c r="K443" s="512"/>
      <c r="L443" s="401"/>
      <c r="M443" s="401"/>
      <c r="N443" s="512"/>
      <c r="O443" s="401"/>
      <c r="P443" s="505"/>
      <c r="Q443" s="493"/>
      <c r="R443" s="401"/>
      <c r="S443" s="493"/>
      <c r="T443" s="493"/>
      <c r="U443" s="493"/>
      <c r="V443" s="493"/>
      <c r="W443" s="493"/>
      <c r="X443" s="493"/>
      <c r="Y443" s="493"/>
    </row>
    <row r="444" ht="15.75" customHeight="1">
      <c r="A444" s="401"/>
      <c r="B444" s="493"/>
      <c r="C444" s="554"/>
      <c r="D444" s="494"/>
      <c r="E444" s="401"/>
      <c r="F444" s="401"/>
      <c r="G444" s="401"/>
      <c r="H444" s="401"/>
      <c r="I444" s="401"/>
      <c r="J444" s="505"/>
      <c r="K444" s="512"/>
      <c r="L444" s="401"/>
      <c r="M444" s="401"/>
      <c r="N444" s="512"/>
      <c r="O444" s="401"/>
      <c r="P444" s="505"/>
      <c r="Q444" s="493"/>
      <c r="R444" s="401"/>
      <c r="S444" s="493"/>
      <c r="T444" s="493"/>
      <c r="U444" s="493"/>
      <c r="V444" s="493"/>
      <c r="W444" s="493"/>
      <c r="X444" s="493"/>
      <c r="Y444" s="493"/>
    </row>
    <row r="445" ht="15.75" customHeight="1">
      <c r="A445" s="401"/>
      <c r="B445" s="493"/>
      <c r="C445" s="554"/>
      <c r="D445" s="494"/>
      <c r="E445" s="401"/>
      <c r="F445" s="401"/>
      <c r="G445" s="401"/>
      <c r="H445" s="401"/>
      <c r="I445" s="401"/>
      <c r="J445" s="505"/>
      <c r="K445" s="512"/>
      <c r="L445" s="401"/>
      <c r="M445" s="401"/>
      <c r="N445" s="512"/>
      <c r="O445" s="401"/>
      <c r="P445" s="505"/>
      <c r="Q445" s="493"/>
      <c r="R445" s="401"/>
      <c r="S445" s="493"/>
      <c r="T445" s="493"/>
      <c r="U445" s="493"/>
      <c r="V445" s="493"/>
      <c r="W445" s="493"/>
      <c r="X445" s="493"/>
      <c r="Y445" s="493"/>
    </row>
    <row r="446" ht="15.75" customHeight="1">
      <c r="A446" s="401"/>
      <c r="B446" s="493"/>
      <c r="C446" s="554"/>
      <c r="D446" s="494"/>
      <c r="E446" s="401"/>
      <c r="F446" s="401"/>
      <c r="G446" s="401"/>
      <c r="H446" s="401"/>
      <c r="I446" s="401"/>
      <c r="J446" s="505"/>
      <c r="K446" s="512"/>
      <c r="L446" s="401"/>
      <c r="M446" s="401"/>
      <c r="N446" s="512"/>
      <c r="O446" s="401"/>
      <c r="P446" s="505"/>
      <c r="Q446" s="493"/>
      <c r="R446" s="401"/>
      <c r="S446" s="493"/>
      <c r="T446" s="493"/>
      <c r="U446" s="493"/>
      <c r="V446" s="493"/>
      <c r="W446" s="493"/>
      <c r="X446" s="493"/>
      <c r="Y446" s="493"/>
    </row>
    <row r="447" ht="15.75" customHeight="1">
      <c r="A447" s="401"/>
      <c r="B447" s="493"/>
      <c r="C447" s="554"/>
      <c r="D447" s="494"/>
      <c r="E447" s="401"/>
      <c r="F447" s="401"/>
      <c r="G447" s="401"/>
      <c r="H447" s="401"/>
      <c r="I447" s="401"/>
      <c r="J447" s="505"/>
      <c r="K447" s="512"/>
      <c r="L447" s="401"/>
      <c r="M447" s="401"/>
      <c r="N447" s="512"/>
      <c r="O447" s="401"/>
      <c r="P447" s="505"/>
      <c r="Q447" s="493"/>
      <c r="R447" s="401"/>
      <c r="S447" s="493"/>
      <c r="T447" s="493"/>
      <c r="U447" s="493"/>
      <c r="V447" s="493"/>
      <c r="W447" s="493"/>
      <c r="X447" s="493"/>
      <c r="Y447" s="493"/>
    </row>
    <row r="448" ht="15.75" customHeight="1">
      <c r="A448" s="401"/>
      <c r="B448" s="493"/>
      <c r="C448" s="554"/>
      <c r="D448" s="494"/>
      <c r="E448" s="401"/>
      <c r="F448" s="401"/>
      <c r="G448" s="401"/>
      <c r="H448" s="401"/>
      <c r="I448" s="401"/>
      <c r="J448" s="505"/>
      <c r="K448" s="512"/>
      <c r="L448" s="401"/>
      <c r="M448" s="401"/>
      <c r="N448" s="512"/>
      <c r="O448" s="401"/>
      <c r="P448" s="505"/>
      <c r="Q448" s="493"/>
      <c r="R448" s="401"/>
      <c r="S448" s="493"/>
      <c r="T448" s="493"/>
      <c r="U448" s="493"/>
      <c r="V448" s="493"/>
      <c r="W448" s="493"/>
      <c r="X448" s="493"/>
      <c r="Y448" s="493"/>
    </row>
    <row r="449" ht="15.75" customHeight="1">
      <c r="A449" s="401"/>
      <c r="B449" s="493"/>
      <c r="C449" s="554"/>
      <c r="D449" s="494"/>
      <c r="E449" s="401"/>
      <c r="F449" s="401"/>
      <c r="G449" s="401"/>
      <c r="H449" s="401"/>
      <c r="I449" s="401"/>
      <c r="J449" s="505"/>
      <c r="K449" s="512"/>
      <c r="L449" s="401"/>
      <c r="M449" s="401"/>
      <c r="N449" s="512"/>
      <c r="O449" s="401"/>
      <c r="P449" s="505"/>
      <c r="Q449" s="493"/>
      <c r="R449" s="401"/>
      <c r="S449" s="493"/>
      <c r="T449" s="493"/>
      <c r="U449" s="493"/>
      <c r="V449" s="493"/>
      <c r="W449" s="493"/>
      <c r="X449" s="493"/>
      <c r="Y449" s="493"/>
    </row>
    <row r="450" ht="15.75" customHeight="1">
      <c r="A450" s="401"/>
      <c r="B450" s="493"/>
      <c r="C450" s="554"/>
      <c r="D450" s="494"/>
      <c r="E450" s="401"/>
      <c r="F450" s="401"/>
      <c r="G450" s="401"/>
      <c r="H450" s="401"/>
      <c r="I450" s="401"/>
      <c r="J450" s="505"/>
      <c r="K450" s="512"/>
      <c r="L450" s="401"/>
      <c r="M450" s="401"/>
      <c r="N450" s="512"/>
      <c r="O450" s="401"/>
      <c r="P450" s="505"/>
      <c r="Q450" s="493"/>
      <c r="R450" s="401"/>
      <c r="S450" s="493"/>
      <c r="T450" s="493"/>
      <c r="U450" s="493"/>
      <c r="V450" s="493"/>
      <c r="W450" s="493"/>
      <c r="X450" s="493"/>
      <c r="Y450" s="493"/>
    </row>
    <row r="451" ht="15.75" customHeight="1">
      <c r="A451" s="401"/>
      <c r="B451" s="493"/>
      <c r="C451" s="554"/>
      <c r="D451" s="494"/>
      <c r="E451" s="401"/>
      <c r="F451" s="401"/>
      <c r="G451" s="401"/>
      <c r="H451" s="401"/>
      <c r="I451" s="401"/>
      <c r="J451" s="505"/>
      <c r="K451" s="512"/>
      <c r="L451" s="401"/>
      <c r="M451" s="401"/>
      <c r="N451" s="512"/>
      <c r="O451" s="401"/>
      <c r="P451" s="505"/>
      <c r="Q451" s="493"/>
      <c r="R451" s="401"/>
      <c r="S451" s="493"/>
      <c r="T451" s="493"/>
      <c r="U451" s="493"/>
      <c r="V451" s="493"/>
      <c r="W451" s="493"/>
      <c r="X451" s="493"/>
      <c r="Y451" s="493"/>
    </row>
    <row r="452" ht="15.75" customHeight="1">
      <c r="A452" s="401"/>
      <c r="B452" s="493"/>
      <c r="C452" s="554"/>
      <c r="D452" s="494"/>
      <c r="E452" s="401"/>
      <c r="F452" s="401"/>
      <c r="G452" s="401"/>
      <c r="H452" s="401"/>
      <c r="I452" s="401"/>
      <c r="J452" s="505"/>
      <c r="K452" s="512"/>
      <c r="L452" s="401"/>
      <c r="M452" s="401"/>
      <c r="N452" s="512"/>
      <c r="O452" s="401"/>
      <c r="P452" s="505"/>
      <c r="Q452" s="493"/>
      <c r="R452" s="401"/>
      <c r="S452" s="493"/>
      <c r="T452" s="493"/>
      <c r="U452" s="493"/>
      <c r="V452" s="493"/>
      <c r="W452" s="493"/>
      <c r="X452" s="493"/>
      <c r="Y452" s="493"/>
    </row>
    <row r="453" ht="15.75" customHeight="1">
      <c r="A453" s="401"/>
      <c r="B453" s="493"/>
      <c r="C453" s="554"/>
      <c r="D453" s="494"/>
      <c r="E453" s="401"/>
      <c r="F453" s="401"/>
      <c r="G453" s="401"/>
      <c r="H453" s="401"/>
      <c r="I453" s="401"/>
      <c r="J453" s="505"/>
      <c r="K453" s="512"/>
      <c r="L453" s="401"/>
      <c r="M453" s="401"/>
      <c r="N453" s="512"/>
      <c r="O453" s="401"/>
      <c r="P453" s="505"/>
      <c r="Q453" s="493"/>
      <c r="R453" s="401"/>
      <c r="S453" s="493"/>
      <c r="T453" s="493"/>
      <c r="U453" s="493"/>
      <c r="V453" s="493"/>
      <c r="W453" s="493"/>
      <c r="X453" s="493"/>
      <c r="Y453" s="493"/>
    </row>
    <row r="454" ht="15.75" customHeight="1">
      <c r="A454" s="401"/>
      <c r="B454" s="493"/>
      <c r="C454" s="554"/>
      <c r="D454" s="494"/>
      <c r="E454" s="401"/>
      <c r="F454" s="401"/>
      <c r="G454" s="401"/>
      <c r="H454" s="401"/>
      <c r="I454" s="401"/>
      <c r="J454" s="505"/>
      <c r="K454" s="512"/>
      <c r="L454" s="401"/>
      <c r="M454" s="401"/>
      <c r="N454" s="512"/>
      <c r="O454" s="401"/>
      <c r="P454" s="505"/>
      <c r="Q454" s="493"/>
      <c r="R454" s="401"/>
      <c r="S454" s="493"/>
      <c r="T454" s="493"/>
      <c r="U454" s="493"/>
      <c r="V454" s="493"/>
      <c r="W454" s="493"/>
      <c r="X454" s="493"/>
      <c r="Y454" s="493"/>
    </row>
    <row r="455" ht="15.75" customHeight="1">
      <c r="A455" s="401"/>
      <c r="B455" s="493"/>
      <c r="C455" s="554"/>
      <c r="D455" s="494"/>
      <c r="E455" s="401"/>
      <c r="F455" s="401"/>
      <c r="G455" s="401"/>
      <c r="H455" s="401"/>
      <c r="I455" s="401"/>
      <c r="J455" s="505"/>
      <c r="K455" s="512"/>
      <c r="L455" s="401"/>
      <c r="M455" s="401"/>
      <c r="N455" s="512"/>
      <c r="O455" s="401"/>
      <c r="P455" s="505"/>
      <c r="Q455" s="493"/>
      <c r="R455" s="401"/>
      <c r="S455" s="493"/>
      <c r="T455" s="493"/>
      <c r="U455" s="493"/>
      <c r="V455" s="493"/>
      <c r="W455" s="493"/>
      <c r="X455" s="493"/>
      <c r="Y455" s="493"/>
    </row>
    <row r="456" ht="15.75" customHeight="1">
      <c r="A456" s="401"/>
      <c r="B456" s="493"/>
      <c r="C456" s="554"/>
      <c r="D456" s="494"/>
      <c r="E456" s="401"/>
      <c r="F456" s="401"/>
      <c r="G456" s="401"/>
      <c r="H456" s="401"/>
      <c r="I456" s="401"/>
      <c r="J456" s="505"/>
      <c r="K456" s="512"/>
      <c r="L456" s="401"/>
      <c r="M456" s="401"/>
      <c r="N456" s="512"/>
      <c r="O456" s="401"/>
      <c r="P456" s="505"/>
      <c r="Q456" s="493"/>
      <c r="R456" s="401"/>
      <c r="S456" s="493"/>
      <c r="T456" s="493"/>
      <c r="U456" s="493"/>
      <c r="V456" s="493"/>
      <c r="W456" s="493"/>
      <c r="X456" s="493"/>
      <c r="Y456" s="493"/>
    </row>
    <row r="457" ht="15.75" customHeight="1">
      <c r="A457" s="401"/>
      <c r="B457" s="493"/>
      <c r="C457" s="554"/>
      <c r="D457" s="494"/>
      <c r="E457" s="401"/>
      <c r="F457" s="401"/>
      <c r="G457" s="401"/>
      <c r="H457" s="401"/>
      <c r="I457" s="401"/>
      <c r="J457" s="505"/>
      <c r="K457" s="512"/>
      <c r="L457" s="401"/>
      <c r="M457" s="401"/>
      <c r="N457" s="512"/>
      <c r="O457" s="401"/>
      <c r="P457" s="505"/>
      <c r="Q457" s="493"/>
      <c r="R457" s="401"/>
      <c r="S457" s="493"/>
      <c r="T457" s="493"/>
      <c r="U457" s="493"/>
      <c r="V457" s="493"/>
      <c r="W457" s="493"/>
      <c r="X457" s="493"/>
      <c r="Y457" s="493"/>
    </row>
    <row r="458" ht="15.75" customHeight="1">
      <c r="A458" s="401"/>
      <c r="B458" s="493"/>
      <c r="C458" s="554"/>
      <c r="D458" s="494"/>
      <c r="E458" s="401"/>
      <c r="F458" s="401"/>
      <c r="G458" s="401"/>
      <c r="H458" s="401"/>
      <c r="I458" s="401"/>
      <c r="J458" s="505"/>
      <c r="K458" s="512"/>
      <c r="L458" s="401"/>
      <c r="M458" s="401"/>
      <c r="N458" s="512"/>
      <c r="O458" s="401"/>
      <c r="P458" s="505"/>
      <c r="Q458" s="493"/>
      <c r="R458" s="401"/>
      <c r="S458" s="493"/>
      <c r="T458" s="493"/>
      <c r="U458" s="493"/>
      <c r="V458" s="493"/>
      <c r="W458" s="493"/>
      <c r="X458" s="493"/>
      <c r="Y458" s="493"/>
    </row>
    <row r="459" ht="15.75" customHeight="1">
      <c r="A459" s="401"/>
      <c r="B459" s="493"/>
      <c r="C459" s="554"/>
      <c r="D459" s="494"/>
      <c r="E459" s="401"/>
      <c r="F459" s="401"/>
      <c r="G459" s="401"/>
      <c r="H459" s="401"/>
      <c r="I459" s="401"/>
      <c r="J459" s="505"/>
      <c r="K459" s="512"/>
      <c r="L459" s="401"/>
      <c r="M459" s="401"/>
      <c r="N459" s="512"/>
      <c r="O459" s="401"/>
      <c r="P459" s="505"/>
      <c r="Q459" s="493"/>
      <c r="R459" s="401"/>
      <c r="S459" s="493"/>
      <c r="T459" s="493"/>
      <c r="U459" s="493"/>
      <c r="V459" s="493"/>
      <c r="W459" s="493"/>
      <c r="X459" s="493"/>
      <c r="Y459" s="493"/>
    </row>
    <row r="460" ht="15.75" customHeight="1">
      <c r="A460" s="401"/>
      <c r="B460" s="493"/>
      <c r="C460" s="554"/>
      <c r="D460" s="494"/>
      <c r="E460" s="401"/>
      <c r="F460" s="401"/>
      <c r="G460" s="401"/>
      <c r="H460" s="401"/>
      <c r="I460" s="401"/>
      <c r="J460" s="505"/>
      <c r="K460" s="512"/>
      <c r="L460" s="401"/>
      <c r="M460" s="401"/>
      <c r="N460" s="512"/>
      <c r="O460" s="401"/>
      <c r="P460" s="505"/>
      <c r="Q460" s="493"/>
      <c r="R460" s="401"/>
      <c r="S460" s="493"/>
      <c r="T460" s="493"/>
      <c r="U460" s="493"/>
      <c r="V460" s="493"/>
      <c r="W460" s="493"/>
      <c r="X460" s="493"/>
      <c r="Y460" s="493"/>
    </row>
    <row r="461" ht="15.75" customHeight="1">
      <c r="A461" s="401"/>
      <c r="B461" s="493"/>
      <c r="C461" s="554"/>
      <c r="D461" s="494"/>
      <c r="E461" s="401"/>
      <c r="F461" s="401"/>
      <c r="G461" s="401"/>
      <c r="H461" s="401"/>
      <c r="I461" s="401"/>
      <c r="J461" s="505"/>
      <c r="K461" s="512"/>
      <c r="L461" s="401"/>
      <c r="M461" s="401"/>
      <c r="N461" s="512"/>
      <c r="O461" s="401"/>
      <c r="P461" s="505"/>
      <c r="Q461" s="493"/>
      <c r="R461" s="401"/>
      <c r="S461" s="493"/>
      <c r="T461" s="493"/>
      <c r="U461" s="493"/>
      <c r="V461" s="493"/>
      <c r="W461" s="493"/>
      <c r="X461" s="493"/>
      <c r="Y461" s="493"/>
    </row>
    <row r="462" ht="15.75" customHeight="1">
      <c r="A462" s="401"/>
      <c r="B462" s="493"/>
      <c r="C462" s="554"/>
      <c r="D462" s="494"/>
      <c r="E462" s="401"/>
      <c r="F462" s="401"/>
      <c r="G462" s="401"/>
      <c r="H462" s="401"/>
      <c r="I462" s="401"/>
      <c r="J462" s="505"/>
      <c r="K462" s="512"/>
      <c r="L462" s="401"/>
      <c r="M462" s="401"/>
      <c r="N462" s="512"/>
      <c r="O462" s="401"/>
      <c r="P462" s="505"/>
      <c r="Q462" s="493"/>
      <c r="R462" s="401"/>
      <c r="S462" s="493"/>
      <c r="T462" s="493"/>
      <c r="U462" s="493"/>
      <c r="V462" s="493"/>
      <c r="W462" s="493"/>
      <c r="X462" s="493"/>
      <c r="Y462" s="493"/>
    </row>
    <row r="463" ht="15.75" customHeight="1">
      <c r="A463" s="401"/>
      <c r="B463" s="493"/>
      <c r="C463" s="554"/>
      <c r="D463" s="494"/>
      <c r="E463" s="401"/>
      <c r="F463" s="401"/>
      <c r="G463" s="401"/>
      <c r="H463" s="401"/>
      <c r="I463" s="401"/>
      <c r="J463" s="505"/>
      <c r="K463" s="512"/>
      <c r="L463" s="401"/>
      <c r="M463" s="401"/>
      <c r="N463" s="512"/>
      <c r="O463" s="401"/>
      <c r="P463" s="505"/>
      <c r="Q463" s="493"/>
      <c r="R463" s="401"/>
      <c r="S463" s="493"/>
      <c r="T463" s="493"/>
      <c r="U463" s="493"/>
      <c r="V463" s="493"/>
      <c r="W463" s="493"/>
      <c r="X463" s="493"/>
      <c r="Y463" s="493"/>
    </row>
    <row r="464" ht="15.75" customHeight="1">
      <c r="A464" s="401"/>
      <c r="B464" s="493"/>
      <c r="C464" s="554"/>
      <c r="D464" s="494"/>
      <c r="E464" s="401"/>
      <c r="F464" s="401"/>
      <c r="G464" s="401"/>
      <c r="H464" s="401"/>
      <c r="I464" s="401"/>
      <c r="J464" s="505"/>
      <c r="K464" s="512"/>
      <c r="L464" s="401"/>
      <c r="M464" s="401"/>
      <c r="N464" s="512"/>
      <c r="O464" s="401"/>
      <c r="P464" s="505"/>
      <c r="Q464" s="493"/>
      <c r="R464" s="401"/>
      <c r="S464" s="493"/>
      <c r="T464" s="493"/>
      <c r="U464" s="493"/>
      <c r="V464" s="493"/>
      <c r="W464" s="493"/>
      <c r="X464" s="493"/>
      <c r="Y464" s="493"/>
    </row>
    <row r="465" ht="15.75" customHeight="1">
      <c r="A465" s="401"/>
      <c r="B465" s="493"/>
      <c r="C465" s="554"/>
      <c r="D465" s="494"/>
      <c r="E465" s="401"/>
      <c r="F465" s="401"/>
      <c r="G465" s="401"/>
      <c r="H465" s="401"/>
      <c r="I465" s="401"/>
      <c r="J465" s="505"/>
      <c r="K465" s="512"/>
      <c r="L465" s="401"/>
      <c r="M465" s="401"/>
      <c r="N465" s="512"/>
      <c r="O465" s="401"/>
      <c r="P465" s="505"/>
      <c r="Q465" s="493"/>
      <c r="R465" s="401"/>
      <c r="S465" s="493"/>
      <c r="T465" s="493"/>
      <c r="U465" s="493"/>
      <c r="V465" s="493"/>
      <c r="W465" s="493"/>
      <c r="X465" s="493"/>
      <c r="Y465" s="493"/>
    </row>
    <row r="466" ht="15.75" customHeight="1">
      <c r="A466" s="401"/>
      <c r="B466" s="493"/>
      <c r="C466" s="554"/>
      <c r="D466" s="494"/>
      <c r="E466" s="401"/>
      <c r="F466" s="401"/>
      <c r="G466" s="401"/>
      <c r="H466" s="401"/>
      <c r="I466" s="401"/>
      <c r="J466" s="505"/>
      <c r="K466" s="512"/>
      <c r="L466" s="401"/>
      <c r="M466" s="401"/>
      <c r="N466" s="512"/>
      <c r="O466" s="401"/>
      <c r="P466" s="505"/>
      <c r="Q466" s="493"/>
      <c r="R466" s="401"/>
      <c r="S466" s="493"/>
      <c r="T466" s="493"/>
      <c r="U466" s="493"/>
      <c r="V466" s="493"/>
      <c r="W466" s="493"/>
      <c r="X466" s="493"/>
      <c r="Y466" s="493"/>
    </row>
    <row r="467" ht="15.75" customHeight="1">
      <c r="A467" s="401"/>
      <c r="B467" s="493"/>
      <c r="C467" s="554"/>
      <c r="D467" s="494"/>
      <c r="E467" s="401"/>
      <c r="F467" s="401"/>
      <c r="G467" s="401"/>
      <c r="H467" s="401"/>
      <c r="I467" s="401"/>
      <c r="J467" s="505"/>
      <c r="K467" s="512"/>
      <c r="L467" s="401"/>
      <c r="M467" s="401"/>
      <c r="N467" s="512"/>
      <c r="O467" s="401"/>
      <c r="P467" s="505"/>
      <c r="Q467" s="493"/>
      <c r="R467" s="401"/>
      <c r="S467" s="493"/>
      <c r="T467" s="493"/>
      <c r="U467" s="493"/>
      <c r="V467" s="493"/>
      <c r="W467" s="493"/>
      <c r="X467" s="493"/>
      <c r="Y467" s="493"/>
    </row>
    <row r="468" ht="15.75" customHeight="1">
      <c r="A468" s="401"/>
      <c r="B468" s="493"/>
      <c r="C468" s="554"/>
      <c r="D468" s="494"/>
      <c r="E468" s="401"/>
      <c r="F468" s="401"/>
      <c r="G468" s="401"/>
      <c r="H468" s="401"/>
      <c r="I468" s="401"/>
      <c r="J468" s="505"/>
      <c r="K468" s="512"/>
      <c r="L468" s="401"/>
      <c r="M468" s="401"/>
      <c r="N468" s="512"/>
      <c r="O468" s="401"/>
      <c r="P468" s="505"/>
      <c r="Q468" s="493"/>
      <c r="R468" s="401"/>
      <c r="S468" s="493"/>
      <c r="T468" s="493"/>
      <c r="U468" s="493"/>
      <c r="V468" s="493"/>
      <c r="W468" s="493"/>
      <c r="X468" s="493"/>
      <c r="Y468" s="493"/>
    </row>
    <row r="469" ht="15.75" customHeight="1">
      <c r="A469" s="401"/>
      <c r="B469" s="493"/>
      <c r="C469" s="554"/>
      <c r="D469" s="494"/>
      <c r="E469" s="401"/>
      <c r="F469" s="401"/>
      <c r="G469" s="401"/>
      <c r="H469" s="401"/>
      <c r="I469" s="401"/>
      <c r="J469" s="505"/>
      <c r="K469" s="512"/>
      <c r="L469" s="401"/>
      <c r="M469" s="401"/>
      <c r="N469" s="512"/>
      <c r="O469" s="401"/>
      <c r="P469" s="505"/>
      <c r="Q469" s="493"/>
      <c r="R469" s="401"/>
      <c r="S469" s="493"/>
      <c r="T469" s="493"/>
      <c r="U469" s="493"/>
      <c r="V469" s="493"/>
      <c r="W469" s="493"/>
      <c r="X469" s="493"/>
      <c r="Y469" s="493"/>
    </row>
    <row r="470" ht="15.75" customHeight="1">
      <c r="A470" s="401"/>
      <c r="B470" s="493"/>
      <c r="C470" s="554"/>
      <c r="D470" s="494"/>
      <c r="E470" s="401"/>
      <c r="F470" s="401"/>
      <c r="G470" s="401"/>
      <c r="H470" s="401"/>
      <c r="I470" s="401"/>
      <c r="J470" s="505"/>
      <c r="K470" s="512"/>
      <c r="L470" s="401"/>
      <c r="M470" s="401"/>
      <c r="N470" s="512"/>
      <c r="O470" s="401"/>
      <c r="P470" s="505"/>
      <c r="Q470" s="493"/>
      <c r="R470" s="401"/>
      <c r="S470" s="493"/>
      <c r="T470" s="493"/>
      <c r="U470" s="493"/>
      <c r="V470" s="493"/>
      <c r="W470" s="493"/>
      <c r="X470" s="493"/>
      <c r="Y470" s="493"/>
    </row>
    <row r="471" ht="15.75" customHeight="1">
      <c r="A471" s="401"/>
      <c r="B471" s="493"/>
      <c r="C471" s="554"/>
      <c r="D471" s="494"/>
      <c r="E471" s="401"/>
      <c r="F471" s="401"/>
      <c r="G471" s="401"/>
      <c r="H471" s="401"/>
      <c r="I471" s="401"/>
      <c r="J471" s="505"/>
      <c r="K471" s="512"/>
      <c r="L471" s="401"/>
      <c r="M471" s="401"/>
      <c r="N471" s="512"/>
      <c r="O471" s="401"/>
      <c r="P471" s="505"/>
      <c r="Q471" s="493"/>
      <c r="R471" s="401"/>
      <c r="S471" s="493"/>
      <c r="T471" s="493"/>
      <c r="U471" s="493"/>
      <c r="V471" s="493"/>
      <c r="W471" s="493"/>
      <c r="X471" s="493"/>
      <c r="Y471" s="493"/>
    </row>
    <row r="472" ht="15.75" customHeight="1">
      <c r="A472" s="401"/>
      <c r="B472" s="493"/>
      <c r="C472" s="554"/>
      <c r="D472" s="494"/>
      <c r="E472" s="401"/>
      <c r="F472" s="401"/>
      <c r="G472" s="401"/>
      <c r="H472" s="401"/>
      <c r="I472" s="401"/>
      <c r="J472" s="505"/>
      <c r="K472" s="512"/>
      <c r="L472" s="401"/>
      <c r="M472" s="401"/>
      <c r="N472" s="512"/>
      <c r="O472" s="401"/>
      <c r="P472" s="505"/>
      <c r="Q472" s="493"/>
      <c r="R472" s="401"/>
      <c r="S472" s="493"/>
      <c r="T472" s="493"/>
      <c r="U472" s="493"/>
      <c r="V472" s="493"/>
      <c r="W472" s="493"/>
      <c r="X472" s="493"/>
      <c r="Y472" s="493"/>
    </row>
    <row r="473" ht="15.75" customHeight="1">
      <c r="A473" s="401"/>
      <c r="B473" s="493"/>
      <c r="C473" s="554"/>
      <c r="D473" s="494"/>
      <c r="E473" s="401"/>
      <c r="F473" s="401"/>
      <c r="G473" s="401"/>
      <c r="H473" s="401"/>
      <c r="I473" s="401"/>
      <c r="J473" s="505"/>
      <c r="K473" s="512"/>
      <c r="L473" s="401"/>
      <c r="M473" s="401"/>
      <c r="N473" s="512"/>
      <c r="O473" s="401"/>
      <c r="P473" s="505"/>
      <c r="Q473" s="493"/>
      <c r="R473" s="401"/>
      <c r="S473" s="493"/>
      <c r="T473" s="493"/>
      <c r="U473" s="493"/>
      <c r="V473" s="493"/>
      <c r="W473" s="493"/>
      <c r="X473" s="493"/>
      <c r="Y473" s="493"/>
    </row>
    <row r="474" ht="15.75" customHeight="1">
      <c r="A474" s="401"/>
      <c r="B474" s="493"/>
      <c r="C474" s="554"/>
      <c r="D474" s="494"/>
      <c r="E474" s="401"/>
      <c r="F474" s="401"/>
      <c r="G474" s="401"/>
      <c r="H474" s="401"/>
      <c r="I474" s="401"/>
      <c r="J474" s="505"/>
      <c r="K474" s="512"/>
      <c r="L474" s="401"/>
      <c r="M474" s="401"/>
      <c r="N474" s="512"/>
      <c r="O474" s="401"/>
      <c r="P474" s="505"/>
      <c r="Q474" s="493"/>
      <c r="R474" s="401"/>
      <c r="S474" s="493"/>
      <c r="T474" s="493"/>
      <c r="U474" s="493"/>
      <c r="V474" s="493"/>
      <c r="W474" s="493"/>
      <c r="X474" s="493"/>
      <c r="Y474" s="493"/>
    </row>
    <row r="475" ht="15.75" customHeight="1">
      <c r="A475" s="401"/>
      <c r="B475" s="493"/>
      <c r="C475" s="554"/>
      <c r="D475" s="494"/>
      <c r="E475" s="401"/>
      <c r="F475" s="401"/>
      <c r="G475" s="401"/>
      <c r="H475" s="401"/>
      <c r="I475" s="401"/>
      <c r="J475" s="505"/>
      <c r="K475" s="512"/>
      <c r="L475" s="401"/>
      <c r="M475" s="401"/>
      <c r="N475" s="512"/>
      <c r="O475" s="401"/>
      <c r="P475" s="505"/>
      <c r="Q475" s="493"/>
      <c r="R475" s="401"/>
      <c r="S475" s="493"/>
      <c r="T475" s="493"/>
      <c r="U475" s="493"/>
      <c r="V475" s="493"/>
      <c r="W475" s="493"/>
      <c r="X475" s="493"/>
      <c r="Y475" s="493"/>
    </row>
    <row r="476" ht="15.75" customHeight="1">
      <c r="A476" s="401"/>
      <c r="B476" s="493"/>
      <c r="C476" s="554"/>
      <c r="D476" s="494"/>
      <c r="E476" s="401"/>
      <c r="F476" s="401"/>
      <c r="G476" s="401"/>
      <c r="H476" s="401"/>
      <c r="I476" s="401"/>
      <c r="J476" s="505"/>
      <c r="K476" s="512"/>
      <c r="L476" s="401"/>
      <c r="M476" s="401"/>
      <c r="N476" s="512"/>
      <c r="O476" s="401"/>
      <c r="P476" s="505"/>
      <c r="Q476" s="493"/>
      <c r="R476" s="401"/>
      <c r="S476" s="493"/>
      <c r="T476" s="493"/>
      <c r="U476" s="493"/>
      <c r="V476" s="493"/>
      <c r="W476" s="493"/>
      <c r="X476" s="493"/>
      <c r="Y476" s="493"/>
    </row>
    <row r="477" ht="15.75" customHeight="1">
      <c r="A477" s="401"/>
      <c r="B477" s="493"/>
      <c r="C477" s="554"/>
      <c r="D477" s="494"/>
      <c r="E477" s="401"/>
      <c r="F477" s="401"/>
      <c r="G477" s="401"/>
      <c r="H477" s="401"/>
      <c r="I477" s="401"/>
      <c r="J477" s="505"/>
      <c r="K477" s="512"/>
      <c r="L477" s="401"/>
      <c r="M477" s="401"/>
      <c r="N477" s="512"/>
      <c r="O477" s="401"/>
      <c r="P477" s="505"/>
      <c r="Q477" s="493"/>
      <c r="R477" s="401"/>
      <c r="S477" s="493"/>
      <c r="T477" s="493"/>
      <c r="U477" s="493"/>
      <c r="V477" s="493"/>
      <c r="W477" s="493"/>
      <c r="X477" s="493"/>
      <c r="Y477" s="493"/>
    </row>
    <row r="478" ht="15.75" customHeight="1">
      <c r="A478" s="401"/>
      <c r="B478" s="493"/>
      <c r="C478" s="554"/>
      <c r="D478" s="494"/>
      <c r="E478" s="401"/>
      <c r="F478" s="401"/>
      <c r="G478" s="401"/>
      <c r="H478" s="401"/>
      <c r="I478" s="401"/>
      <c r="J478" s="505"/>
      <c r="K478" s="512"/>
      <c r="L478" s="401"/>
      <c r="M478" s="401"/>
      <c r="N478" s="512"/>
      <c r="O478" s="401"/>
      <c r="P478" s="505"/>
      <c r="Q478" s="493"/>
      <c r="R478" s="401"/>
      <c r="S478" s="493"/>
      <c r="T478" s="493"/>
      <c r="U478" s="493"/>
      <c r="V478" s="493"/>
      <c r="W478" s="493"/>
      <c r="X478" s="493"/>
      <c r="Y478" s="493"/>
    </row>
    <row r="479" ht="15.75" customHeight="1">
      <c r="A479" s="401"/>
      <c r="B479" s="493"/>
      <c r="C479" s="554"/>
      <c r="D479" s="494"/>
      <c r="E479" s="401"/>
      <c r="F479" s="401"/>
      <c r="G479" s="401"/>
      <c r="H479" s="401"/>
      <c r="I479" s="401"/>
      <c r="J479" s="505"/>
      <c r="K479" s="512"/>
      <c r="L479" s="401"/>
      <c r="M479" s="401"/>
      <c r="N479" s="512"/>
      <c r="O479" s="401"/>
      <c r="P479" s="505"/>
      <c r="Q479" s="493"/>
      <c r="R479" s="401"/>
      <c r="S479" s="493"/>
      <c r="T479" s="493"/>
      <c r="U479" s="493"/>
      <c r="V479" s="493"/>
      <c r="W479" s="493"/>
      <c r="X479" s="493"/>
      <c r="Y479" s="493"/>
    </row>
    <row r="480" ht="15.75" customHeight="1">
      <c r="A480" s="401"/>
      <c r="B480" s="493"/>
      <c r="C480" s="554"/>
      <c r="D480" s="494"/>
      <c r="E480" s="401"/>
      <c r="F480" s="401"/>
      <c r="G480" s="401"/>
      <c r="H480" s="401"/>
      <c r="I480" s="401"/>
      <c r="J480" s="505"/>
      <c r="K480" s="512"/>
      <c r="L480" s="401"/>
      <c r="M480" s="401"/>
      <c r="N480" s="512"/>
      <c r="O480" s="401"/>
      <c r="P480" s="505"/>
      <c r="Q480" s="493"/>
      <c r="R480" s="401"/>
      <c r="S480" s="493"/>
      <c r="T480" s="493"/>
      <c r="U480" s="493"/>
      <c r="V480" s="493"/>
      <c r="W480" s="493"/>
      <c r="X480" s="493"/>
      <c r="Y480" s="493"/>
    </row>
    <row r="481" ht="15.75" customHeight="1">
      <c r="A481" s="401"/>
      <c r="B481" s="493"/>
      <c r="C481" s="554"/>
      <c r="D481" s="494"/>
      <c r="E481" s="401"/>
      <c r="F481" s="401"/>
      <c r="G481" s="401"/>
      <c r="H481" s="401"/>
      <c r="I481" s="401"/>
      <c r="J481" s="505"/>
      <c r="K481" s="512"/>
      <c r="L481" s="401"/>
      <c r="M481" s="401"/>
      <c r="N481" s="512"/>
      <c r="O481" s="401"/>
      <c r="P481" s="505"/>
      <c r="Q481" s="493"/>
      <c r="R481" s="401"/>
      <c r="S481" s="493"/>
      <c r="T481" s="493"/>
      <c r="U481" s="493"/>
      <c r="V481" s="493"/>
      <c r="W481" s="493"/>
      <c r="X481" s="493"/>
      <c r="Y481" s="493"/>
    </row>
    <row r="482" ht="15.75" customHeight="1">
      <c r="A482" s="401"/>
      <c r="B482" s="493"/>
      <c r="C482" s="554"/>
      <c r="D482" s="494"/>
      <c r="E482" s="401"/>
      <c r="F482" s="401"/>
      <c r="G482" s="401"/>
      <c r="H482" s="401"/>
      <c r="I482" s="401"/>
      <c r="J482" s="505"/>
      <c r="K482" s="512"/>
      <c r="L482" s="401"/>
      <c r="M482" s="401"/>
      <c r="N482" s="512"/>
      <c r="O482" s="401"/>
      <c r="P482" s="505"/>
      <c r="Q482" s="493"/>
      <c r="R482" s="401"/>
      <c r="S482" s="493"/>
      <c r="T482" s="493"/>
      <c r="U482" s="493"/>
      <c r="V482" s="493"/>
      <c r="W482" s="493"/>
      <c r="X482" s="493"/>
      <c r="Y482" s="493"/>
    </row>
    <row r="483" ht="15.75" customHeight="1">
      <c r="A483" s="401"/>
      <c r="B483" s="493"/>
      <c r="C483" s="554"/>
      <c r="D483" s="494"/>
      <c r="E483" s="401"/>
      <c r="F483" s="401"/>
      <c r="G483" s="401"/>
      <c r="H483" s="401"/>
      <c r="I483" s="401"/>
      <c r="J483" s="505"/>
      <c r="K483" s="512"/>
      <c r="L483" s="401"/>
      <c r="M483" s="401"/>
      <c r="N483" s="512"/>
      <c r="O483" s="401"/>
      <c r="P483" s="505"/>
      <c r="Q483" s="493"/>
      <c r="R483" s="401"/>
      <c r="S483" s="493"/>
      <c r="T483" s="493"/>
      <c r="U483" s="493"/>
      <c r="V483" s="493"/>
      <c r="W483" s="493"/>
      <c r="X483" s="493"/>
      <c r="Y483" s="493"/>
    </row>
    <row r="484" ht="15.75" customHeight="1">
      <c r="A484" s="401"/>
      <c r="B484" s="493"/>
      <c r="C484" s="554"/>
      <c r="D484" s="494"/>
      <c r="E484" s="401"/>
      <c r="F484" s="401"/>
      <c r="G484" s="401"/>
      <c r="H484" s="401"/>
      <c r="I484" s="401"/>
      <c r="J484" s="505"/>
      <c r="K484" s="512"/>
      <c r="L484" s="401"/>
      <c r="M484" s="401"/>
      <c r="N484" s="512"/>
      <c r="O484" s="401"/>
      <c r="P484" s="505"/>
      <c r="Q484" s="493"/>
      <c r="R484" s="401"/>
      <c r="S484" s="493"/>
      <c r="T484" s="493"/>
      <c r="U484" s="493"/>
      <c r="V484" s="493"/>
      <c r="W484" s="493"/>
      <c r="X484" s="493"/>
      <c r="Y484" s="493"/>
    </row>
    <row r="485" ht="15.75" customHeight="1">
      <c r="A485" s="401"/>
      <c r="B485" s="493"/>
      <c r="C485" s="554"/>
      <c r="D485" s="494"/>
      <c r="E485" s="401"/>
      <c r="F485" s="401"/>
      <c r="G485" s="401"/>
      <c r="H485" s="401"/>
      <c r="I485" s="401"/>
      <c r="J485" s="505"/>
      <c r="K485" s="512"/>
      <c r="L485" s="401"/>
      <c r="M485" s="401"/>
      <c r="N485" s="512"/>
      <c r="O485" s="401"/>
      <c r="P485" s="505"/>
      <c r="Q485" s="493"/>
      <c r="R485" s="401"/>
      <c r="S485" s="493"/>
      <c r="T485" s="493"/>
      <c r="U485" s="493"/>
      <c r="V485" s="493"/>
      <c r="W485" s="493"/>
      <c r="X485" s="493"/>
      <c r="Y485" s="493"/>
    </row>
    <row r="486" ht="15.75" customHeight="1">
      <c r="A486" s="401"/>
      <c r="B486" s="493"/>
      <c r="C486" s="554"/>
      <c r="D486" s="494"/>
      <c r="E486" s="401"/>
      <c r="F486" s="401"/>
      <c r="G486" s="401"/>
      <c r="H486" s="401"/>
      <c r="I486" s="401"/>
      <c r="J486" s="505"/>
      <c r="K486" s="512"/>
      <c r="L486" s="401"/>
      <c r="M486" s="401"/>
      <c r="N486" s="512"/>
      <c r="O486" s="401"/>
      <c r="P486" s="505"/>
      <c r="Q486" s="493"/>
      <c r="R486" s="401"/>
      <c r="S486" s="493"/>
      <c r="T486" s="493"/>
      <c r="U486" s="493"/>
      <c r="V486" s="493"/>
      <c r="W486" s="493"/>
      <c r="X486" s="493"/>
      <c r="Y486" s="493"/>
    </row>
    <row r="487" ht="15.75" customHeight="1">
      <c r="A487" s="401"/>
      <c r="B487" s="493"/>
      <c r="C487" s="554"/>
      <c r="D487" s="494"/>
      <c r="E487" s="401"/>
      <c r="F487" s="401"/>
      <c r="G487" s="401"/>
      <c r="H487" s="401"/>
      <c r="I487" s="401"/>
      <c r="J487" s="505"/>
      <c r="K487" s="512"/>
      <c r="L487" s="401"/>
      <c r="M487" s="401"/>
      <c r="N487" s="512"/>
      <c r="O487" s="401"/>
      <c r="P487" s="505"/>
      <c r="Q487" s="493"/>
      <c r="R487" s="401"/>
      <c r="S487" s="493"/>
      <c r="T487" s="493"/>
      <c r="U487" s="493"/>
      <c r="V487" s="493"/>
      <c r="W487" s="493"/>
      <c r="X487" s="493"/>
      <c r="Y487" s="493"/>
    </row>
    <row r="488" ht="15.75" customHeight="1">
      <c r="A488" s="401"/>
      <c r="B488" s="493"/>
      <c r="C488" s="554"/>
      <c r="D488" s="494"/>
      <c r="E488" s="401"/>
      <c r="F488" s="401"/>
      <c r="G488" s="401"/>
      <c r="H488" s="401"/>
      <c r="I488" s="401"/>
      <c r="J488" s="505"/>
      <c r="K488" s="512"/>
      <c r="L488" s="401"/>
      <c r="M488" s="401"/>
      <c r="N488" s="512"/>
      <c r="O488" s="401"/>
      <c r="P488" s="505"/>
      <c r="Q488" s="493"/>
      <c r="R488" s="401"/>
      <c r="S488" s="493"/>
      <c r="T488" s="493"/>
      <c r="U488" s="493"/>
      <c r="V488" s="493"/>
      <c r="W488" s="493"/>
      <c r="X488" s="493"/>
      <c r="Y488" s="493"/>
    </row>
    <row r="489" ht="15.75" customHeight="1">
      <c r="A489" s="401"/>
      <c r="B489" s="493"/>
      <c r="C489" s="554"/>
      <c r="D489" s="494"/>
      <c r="E489" s="401"/>
      <c r="F489" s="401"/>
      <c r="G489" s="401"/>
      <c r="H489" s="401"/>
      <c r="I489" s="401"/>
      <c r="J489" s="505"/>
      <c r="K489" s="512"/>
      <c r="L489" s="401"/>
      <c r="M489" s="401"/>
      <c r="N489" s="512"/>
      <c r="O489" s="401"/>
      <c r="P489" s="505"/>
      <c r="Q489" s="493"/>
      <c r="R489" s="401"/>
      <c r="S489" s="493"/>
      <c r="T489" s="493"/>
      <c r="U489" s="493"/>
      <c r="V489" s="493"/>
      <c r="W489" s="493"/>
      <c r="X489" s="493"/>
      <c r="Y489" s="493"/>
    </row>
    <row r="490" ht="15.75" customHeight="1">
      <c r="A490" s="401"/>
      <c r="B490" s="493"/>
      <c r="C490" s="554"/>
      <c r="D490" s="494"/>
      <c r="E490" s="401"/>
      <c r="F490" s="401"/>
      <c r="G490" s="401"/>
      <c r="H490" s="401"/>
      <c r="I490" s="401"/>
      <c r="J490" s="505"/>
      <c r="K490" s="512"/>
      <c r="L490" s="401"/>
      <c r="M490" s="401"/>
      <c r="N490" s="512"/>
      <c r="O490" s="401"/>
      <c r="P490" s="505"/>
      <c r="Q490" s="493"/>
      <c r="R490" s="401"/>
      <c r="S490" s="493"/>
      <c r="T490" s="493"/>
      <c r="U490" s="493"/>
      <c r="V490" s="493"/>
      <c r="W490" s="493"/>
      <c r="X490" s="493"/>
      <c r="Y490" s="493"/>
    </row>
    <row r="491" ht="15.75" customHeight="1">
      <c r="A491" s="401"/>
      <c r="B491" s="493"/>
      <c r="C491" s="554"/>
      <c r="D491" s="494"/>
      <c r="E491" s="401"/>
      <c r="F491" s="401"/>
      <c r="G491" s="401"/>
      <c r="H491" s="401"/>
      <c r="I491" s="401"/>
      <c r="J491" s="505"/>
      <c r="K491" s="512"/>
      <c r="L491" s="401"/>
      <c r="M491" s="401"/>
      <c r="N491" s="512"/>
      <c r="O491" s="401"/>
      <c r="P491" s="505"/>
      <c r="Q491" s="493"/>
      <c r="R491" s="401"/>
      <c r="S491" s="493"/>
      <c r="T491" s="493"/>
      <c r="U491" s="493"/>
      <c r="V491" s="493"/>
      <c r="W491" s="493"/>
      <c r="X491" s="493"/>
      <c r="Y491" s="493"/>
    </row>
    <row r="492" ht="15.75" customHeight="1">
      <c r="A492" s="401"/>
      <c r="B492" s="493"/>
      <c r="C492" s="554"/>
      <c r="D492" s="494"/>
      <c r="E492" s="401"/>
      <c r="F492" s="401"/>
      <c r="G492" s="401"/>
      <c r="H492" s="401"/>
      <c r="I492" s="401"/>
      <c r="J492" s="505"/>
      <c r="K492" s="512"/>
      <c r="L492" s="401"/>
      <c r="M492" s="401"/>
      <c r="N492" s="512"/>
      <c r="O492" s="401"/>
      <c r="P492" s="505"/>
      <c r="Q492" s="493"/>
      <c r="R492" s="401"/>
      <c r="S492" s="493"/>
      <c r="T492" s="493"/>
      <c r="U492" s="493"/>
      <c r="V492" s="493"/>
      <c r="W492" s="493"/>
      <c r="X492" s="493"/>
      <c r="Y492" s="493"/>
    </row>
    <row r="493" ht="15.75" customHeight="1">
      <c r="A493" s="401"/>
      <c r="B493" s="493"/>
      <c r="C493" s="554"/>
      <c r="D493" s="494"/>
      <c r="E493" s="401"/>
      <c r="F493" s="401"/>
      <c r="G493" s="401"/>
      <c r="H493" s="401"/>
      <c r="I493" s="401"/>
      <c r="J493" s="505"/>
      <c r="K493" s="512"/>
      <c r="L493" s="401"/>
      <c r="M493" s="401"/>
      <c r="N493" s="512"/>
      <c r="O493" s="401"/>
      <c r="P493" s="505"/>
      <c r="Q493" s="493"/>
      <c r="R493" s="401"/>
      <c r="S493" s="493"/>
      <c r="T493" s="493"/>
      <c r="U493" s="493"/>
      <c r="V493" s="493"/>
      <c r="W493" s="493"/>
      <c r="X493" s="493"/>
      <c r="Y493" s="493"/>
    </row>
    <row r="494" ht="15.75" customHeight="1">
      <c r="A494" s="401"/>
      <c r="B494" s="493"/>
      <c r="C494" s="554"/>
      <c r="D494" s="494"/>
      <c r="E494" s="401"/>
      <c r="F494" s="401"/>
      <c r="G494" s="401"/>
      <c r="H494" s="401"/>
      <c r="I494" s="401"/>
      <c r="J494" s="505"/>
      <c r="K494" s="512"/>
      <c r="L494" s="401"/>
      <c r="M494" s="401"/>
      <c r="N494" s="512"/>
      <c r="O494" s="401"/>
      <c r="P494" s="505"/>
      <c r="Q494" s="493"/>
      <c r="R494" s="401"/>
      <c r="S494" s="493"/>
      <c r="T494" s="493"/>
      <c r="U494" s="493"/>
      <c r="V494" s="493"/>
      <c r="W494" s="493"/>
      <c r="X494" s="493"/>
      <c r="Y494" s="493"/>
    </row>
    <row r="495" ht="15.75" customHeight="1">
      <c r="A495" s="401"/>
      <c r="B495" s="493"/>
      <c r="C495" s="554"/>
      <c r="D495" s="494"/>
      <c r="E495" s="401"/>
      <c r="F495" s="401"/>
      <c r="G495" s="401"/>
      <c r="H495" s="401"/>
      <c r="I495" s="401"/>
      <c r="J495" s="505"/>
      <c r="K495" s="512"/>
      <c r="L495" s="401"/>
      <c r="M495" s="401"/>
      <c r="N495" s="512"/>
      <c r="O495" s="401"/>
      <c r="P495" s="505"/>
      <c r="Q495" s="493"/>
      <c r="R495" s="401"/>
      <c r="S495" s="493"/>
      <c r="T495" s="493"/>
      <c r="U495" s="493"/>
      <c r="V495" s="493"/>
      <c r="W495" s="493"/>
      <c r="X495" s="493"/>
      <c r="Y495" s="493"/>
    </row>
    <row r="496" ht="15.75" customHeight="1">
      <c r="A496" s="401"/>
      <c r="B496" s="493"/>
      <c r="C496" s="554"/>
      <c r="D496" s="494"/>
      <c r="E496" s="401"/>
      <c r="F496" s="401"/>
      <c r="G496" s="401"/>
      <c r="H496" s="401"/>
      <c r="I496" s="401"/>
      <c r="J496" s="505"/>
      <c r="K496" s="512"/>
      <c r="L496" s="401"/>
      <c r="M496" s="401"/>
      <c r="N496" s="512"/>
      <c r="O496" s="401"/>
      <c r="P496" s="505"/>
      <c r="Q496" s="493"/>
      <c r="R496" s="401"/>
      <c r="S496" s="493"/>
      <c r="T496" s="493"/>
      <c r="U496" s="493"/>
      <c r="V496" s="493"/>
      <c r="W496" s="493"/>
      <c r="X496" s="493"/>
      <c r="Y496" s="493"/>
    </row>
    <row r="497" ht="15.75" customHeight="1">
      <c r="A497" s="401"/>
      <c r="B497" s="493"/>
      <c r="C497" s="554"/>
      <c r="D497" s="494"/>
      <c r="E497" s="401"/>
      <c r="F497" s="401"/>
      <c r="G497" s="401"/>
      <c r="H497" s="401"/>
      <c r="I497" s="401"/>
      <c r="J497" s="505"/>
      <c r="K497" s="512"/>
      <c r="L497" s="401"/>
      <c r="M497" s="401"/>
      <c r="N497" s="512"/>
      <c r="O497" s="401"/>
      <c r="P497" s="505"/>
      <c r="Q497" s="493"/>
      <c r="R497" s="401"/>
      <c r="S497" s="493"/>
      <c r="T497" s="493"/>
      <c r="U497" s="493"/>
      <c r="V497" s="493"/>
      <c r="W497" s="493"/>
      <c r="X497" s="493"/>
      <c r="Y497" s="493"/>
    </row>
    <row r="498" ht="15.75" customHeight="1">
      <c r="A498" s="401"/>
      <c r="B498" s="493"/>
      <c r="C498" s="554"/>
      <c r="D498" s="494"/>
      <c r="E498" s="401"/>
      <c r="F498" s="401"/>
      <c r="G498" s="401"/>
      <c r="H498" s="401"/>
      <c r="I498" s="401"/>
      <c r="J498" s="505"/>
      <c r="K498" s="512"/>
      <c r="L498" s="401"/>
      <c r="M498" s="401"/>
      <c r="N498" s="512"/>
      <c r="O498" s="401"/>
      <c r="P498" s="505"/>
      <c r="Q498" s="493"/>
      <c r="R498" s="401"/>
      <c r="S498" s="493"/>
      <c r="T498" s="493"/>
      <c r="U498" s="493"/>
      <c r="V498" s="493"/>
      <c r="W498" s="493"/>
      <c r="X498" s="493"/>
      <c r="Y498" s="493"/>
    </row>
    <row r="499" ht="15.75" customHeight="1">
      <c r="A499" s="401"/>
      <c r="B499" s="493"/>
      <c r="C499" s="554"/>
      <c r="D499" s="494"/>
      <c r="E499" s="401"/>
      <c r="F499" s="401"/>
      <c r="G499" s="401"/>
      <c r="H499" s="401"/>
      <c r="I499" s="401"/>
      <c r="J499" s="505"/>
      <c r="K499" s="512"/>
      <c r="L499" s="401"/>
      <c r="M499" s="401"/>
      <c r="N499" s="512"/>
      <c r="O499" s="401"/>
      <c r="P499" s="505"/>
      <c r="Q499" s="493"/>
      <c r="R499" s="401"/>
      <c r="S499" s="493"/>
      <c r="T499" s="493"/>
      <c r="U499" s="493"/>
      <c r="V499" s="493"/>
      <c r="W499" s="493"/>
      <c r="X499" s="493"/>
      <c r="Y499" s="493"/>
    </row>
    <row r="500" ht="15.75" customHeight="1">
      <c r="A500" s="401"/>
      <c r="B500" s="493"/>
      <c r="C500" s="554"/>
      <c r="D500" s="494"/>
      <c r="E500" s="401"/>
      <c r="F500" s="401"/>
      <c r="G500" s="401"/>
      <c r="H500" s="401"/>
      <c r="I500" s="401"/>
      <c r="J500" s="505"/>
      <c r="K500" s="512"/>
      <c r="L500" s="401"/>
      <c r="M500" s="401"/>
      <c r="N500" s="512"/>
      <c r="O500" s="401"/>
      <c r="P500" s="505"/>
      <c r="Q500" s="493"/>
      <c r="R500" s="401"/>
      <c r="S500" s="493"/>
      <c r="T500" s="493"/>
      <c r="U500" s="493"/>
      <c r="V500" s="493"/>
      <c r="W500" s="493"/>
      <c r="X500" s="493"/>
      <c r="Y500" s="493"/>
    </row>
    <row r="501" ht="15.75" customHeight="1">
      <c r="A501" s="401"/>
      <c r="B501" s="493"/>
      <c r="C501" s="554"/>
      <c r="D501" s="494"/>
      <c r="E501" s="401"/>
      <c r="F501" s="401"/>
      <c r="G501" s="401"/>
      <c r="H501" s="401"/>
      <c r="I501" s="401"/>
      <c r="J501" s="505"/>
      <c r="K501" s="512"/>
      <c r="L501" s="401"/>
      <c r="M501" s="401"/>
      <c r="N501" s="512"/>
      <c r="O501" s="401"/>
      <c r="P501" s="505"/>
      <c r="Q501" s="493"/>
      <c r="R501" s="401"/>
      <c r="S501" s="493"/>
      <c r="T501" s="493"/>
      <c r="U501" s="493"/>
      <c r="V501" s="493"/>
      <c r="W501" s="493"/>
      <c r="X501" s="493"/>
      <c r="Y501" s="493"/>
    </row>
    <row r="502" ht="15.75" customHeight="1">
      <c r="A502" s="401"/>
      <c r="B502" s="493"/>
      <c r="C502" s="554"/>
      <c r="D502" s="494"/>
      <c r="E502" s="401"/>
      <c r="F502" s="401"/>
      <c r="G502" s="401"/>
      <c r="H502" s="401"/>
      <c r="I502" s="401"/>
      <c r="J502" s="505"/>
      <c r="K502" s="512"/>
      <c r="L502" s="401"/>
      <c r="M502" s="401"/>
      <c r="N502" s="512"/>
      <c r="O502" s="401"/>
      <c r="P502" s="505"/>
      <c r="Q502" s="493"/>
      <c r="R502" s="401"/>
      <c r="S502" s="493"/>
      <c r="T502" s="493"/>
      <c r="U502" s="493"/>
      <c r="V502" s="493"/>
      <c r="W502" s="493"/>
      <c r="X502" s="493"/>
      <c r="Y502" s="493"/>
    </row>
    <row r="503" ht="15.75" customHeight="1">
      <c r="A503" s="401"/>
      <c r="B503" s="493"/>
      <c r="C503" s="554"/>
      <c r="D503" s="494"/>
      <c r="E503" s="401"/>
      <c r="F503" s="401"/>
      <c r="G503" s="401"/>
      <c r="H503" s="401"/>
      <c r="I503" s="401"/>
      <c r="J503" s="505"/>
      <c r="K503" s="512"/>
      <c r="L503" s="401"/>
      <c r="M503" s="401"/>
      <c r="N503" s="512"/>
      <c r="O503" s="401"/>
      <c r="P503" s="505"/>
      <c r="Q503" s="493"/>
      <c r="R503" s="401"/>
      <c r="S503" s="493"/>
      <c r="T503" s="493"/>
      <c r="U503" s="493"/>
      <c r="V503" s="493"/>
      <c r="W503" s="493"/>
      <c r="X503" s="493"/>
      <c r="Y503" s="493"/>
    </row>
    <row r="504" ht="15.75" customHeight="1">
      <c r="A504" s="401"/>
      <c r="B504" s="493"/>
      <c r="C504" s="554"/>
      <c r="D504" s="494"/>
      <c r="E504" s="401"/>
      <c r="F504" s="401"/>
      <c r="G504" s="401"/>
      <c r="H504" s="401"/>
      <c r="I504" s="401"/>
      <c r="J504" s="505"/>
      <c r="K504" s="512"/>
      <c r="L504" s="401"/>
      <c r="M504" s="401"/>
      <c r="N504" s="512"/>
      <c r="O504" s="401"/>
      <c r="P504" s="505"/>
      <c r="Q504" s="493"/>
      <c r="R504" s="401"/>
      <c r="S504" s="493"/>
      <c r="T504" s="493"/>
      <c r="U504" s="493"/>
      <c r="V504" s="493"/>
      <c r="W504" s="493"/>
      <c r="X504" s="493"/>
      <c r="Y504" s="493"/>
    </row>
    <row r="505" ht="15.75" customHeight="1">
      <c r="A505" s="401"/>
      <c r="B505" s="493"/>
      <c r="C505" s="554"/>
      <c r="D505" s="494"/>
      <c r="E505" s="401"/>
      <c r="F505" s="401"/>
      <c r="G505" s="401"/>
      <c r="H505" s="401"/>
      <c r="I505" s="401"/>
      <c r="J505" s="505"/>
      <c r="K505" s="512"/>
      <c r="L505" s="401"/>
      <c r="M505" s="401"/>
      <c r="N505" s="512"/>
      <c r="O505" s="401"/>
      <c r="P505" s="505"/>
      <c r="Q505" s="493"/>
      <c r="R505" s="401"/>
      <c r="S505" s="493"/>
      <c r="T505" s="493"/>
      <c r="U505" s="493"/>
      <c r="V505" s="493"/>
      <c r="W505" s="493"/>
      <c r="X505" s="493"/>
      <c r="Y505" s="493"/>
    </row>
    <row r="506" ht="15.75" customHeight="1">
      <c r="A506" s="401"/>
      <c r="B506" s="493"/>
      <c r="C506" s="554"/>
      <c r="D506" s="494"/>
      <c r="E506" s="401"/>
      <c r="F506" s="401"/>
      <c r="G506" s="401"/>
      <c r="H506" s="401"/>
      <c r="I506" s="401"/>
      <c r="J506" s="505"/>
      <c r="K506" s="512"/>
      <c r="L506" s="401"/>
      <c r="M506" s="401"/>
      <c r="N506" s="512"/>
      <c r="O506" s="401"/>
      <c r="P506" s="505"/>
      <c r="Q506" s="493"/>
      <c r="R506" s="401"/>
      <c r="S506" s="493"/>
      <c r="T506" s="493"/>
      <c r="U506" s="493"/>
      <c r="V506" s="493"/>
      <c r="W506" s="493"/>
      <c r="X506" s="493"/>
      <c r="Y506" s="493"/>
    </row>
    <row r="507" ht="15.75" customHeight="1">
      <c r="A507" s="401"/>
      <c r="B507" s="493"/>
      <c r="C507" s="554"/>
      <c r="D507" s="494"/>
      <c r="E507" s="401"/>
      <c r="F507" s="401"/>
      <c r="G507" s="401"/>
      <c r="H507" s="401"/>
      <c r="I507" s="401"/>
      <c r="J507" s="505"/>
      <c r="K507" s="512"/>
      <c r="L507" s="401"/>
      <c r="M507" s="401"/>
      <c r="N507" s="512"/>
      <c r="O507" s="401"/>
      <c r="P507" s="505"/>
      <c r="Q507" s="493"/>
      <c r="R507" s="401"/>
      <c r="S507" s="493"/>
      <c r="T507" s="493"/>
      <c r="U507" s="493"/>
      <c r="V507" s="493"/>
      <c r="W507" s="493"/>
      <c r="X507" s="493"/>
      <c r="Y507" s="493"/>
    </row>
    <row r="508" ht="15.75" customHeight="1">
      <c r="A508" s="401"/>
      <c r="B508" s="493"/>
      <c r="C508" s="554"/>
      <c r="D508" s="494"/>
      <c r="E508" s="401"/>
      <c r="F508" s="401"/>
      <c r="G508" s="401"/>
      <c r="H508" s="401"/>
      <c r="I508" s="401"/>
      <c r="J508" s="505"/>
      <c r="K508" s="512"/>
      <c r="L508" s="401"/>
      <c r="M508" s="401"/>
      <c r="N508" s="512"/>
      <c r="O508" s="401"/>
      <c r="P508" s="505"/>
      <c r="Q508" s="493"/>
      <c r="R508" s="401"/>
      <c r="S508" s="493"/>
      <c r="T508" s="493"/>
      <c r="U508" s="493"/>
      <c r="V508" s="493"/>
      <c r="W508" s="493"/>
      <c r="X508" s="493"/>
      <c r="Y508" s="493"/>
    </row>
    <row r="509" ht="15.75" customHeight="1">
      <c r="A509" s="401"/>
      <c r="B509" s="493"/>
      <c r="C509" s="554"/>
      <c r="D509" s="494"/>
      <c r="E509" s="401"/>
      <c r="F509" s="401"/>
      <c r="G509" s="401"/>
      <c r="H509" s="401"/>
      <c r="I509" s="401"/>
      <c r="J509" s="505"/>
      <c r="K509" s="512"/>
      <c r="L509" s="401"/>
      <c r="M509" s="401"/>
      <c r="N509" s="512"/>
      <c r="O509" s="401"/>
      <c r="P509" s="505"/>
      <c r="Q509" s="493"/>
      <c r="R509" s="401"/>
      <c r="S509" s="493"/>
      <c r="T509" s="493"/>
      <c r="U509" s="493"/>
      <c r="V509" s="493"/>
      <c r="W509" s="493"/>
      <c r="X509" s="493"/>
      <c r="Y509" s="493"/>
    </row>
    <row r="510" ht="15.75" customHeight="1">
      <c r="A510" s="401"/>
      <c r="B510" s="493"/>
      <c r="C510" s="554"/>
      <c r="D510" s="494"/>
      <c r="E510" s="401"/>
      <c r="F510" s="401"/>
      <c r="G510" s="401"/>
      <c r="H510" s="401"/>
      <c r="I510" s="401"/>
      <c r="J510" s="505"/>
      <c r="K510" s="512"/>
      <c r="L510" s="401"/>
      <c r="M510" s="401"/>
      <c r="N510" s="512"/>
      <c r="O510" s="401"/>
      <c r="P510" s="505"/>
      <c r="Q510" s="493"/>
      <c r="R510" s="401"/>
      <c r="S510" s="493"/>
      <c r="T510" s="493"/>
      <c r="U510" s="493"/>
      <c r="V510" s="493"/>
      <c r="W510" s="493"/>
      <c r="X510" s="493"/>
      <c r="Y510" s="493"/>
    </row>
    <row r="511" ht="15.75" customHeight="1">
      <c r="A511" s="401"/>
      <c r="B511" s="493"/>
      <c r="C511" s="554"/>
      <c r="D511" s="494"/>
      <c r="E511" s="401"/>
      <c r="F511" s="401"/>
      <c r="G511" s="401"/>
      <c r="H511" s="401"/>
      <c r="I511" s="401"/>
      <c r="J511" s="505"/>
      <c r="K511" s="512"/>
      <c r="L511" s="401"/>
      <c r="M511" s="401"/>
      <c r="N511" s="512"/>
      <c r="O511" s="401"/>
      <c r="P511" s="505"/>
      <c r="Q511" s="493"/>
      <c r="R511" s="401"/>
      <c r="S511" s="493"/>
      <c r="T511" s="493"/>
      <c r="U511" s="493"/>
      <c r="V511" s="493"/>
      <c r="W511" s="493"/>
      <c r="X511" s="493"/>
      <c r="Y511" s="493"/>
    </row>
    <row r="512" ht="15.75" customHeight="1">
      <c r="A512" s="401"/>
      <c r="B512" s="493"/>
      <c r="C512" s="554"/>
      <c r="D512" s="494"/>
      <c r="E512" s="401"/>
      <c r="F512" s="401"/>
      <c r="G512" s="401"/>
      <c r="H512" s="401"/>
      <c r="I512" s="401"/>
      <c r="J512" s="505"/>
      <c r="K512" s="512"/>
      <c r="L512" s="401"/>
      <c r="M512" s="401"/>
      <c r="N512" s="512"/>
      <c r="O512" s="401"/>
      <c r="P512" s="505"/>
      <c r="Q512" s="493"/>
      <c r="R512" s="401"/>
      <c r="S512" s="493"/>
      <c r="T512" s="493"/>
      <c r="U512" s="493"/>
      <c r="V512" s="493"/>
      <c r="W512" s="493"/>
      <c r="X512" s="493"/>
      <c r="Y512" s="493"/>
    </row>
    <row r="513" ht="15.75" customHeight="1">
      <c r="A513" s="401"/>
      <c r="B513" s="493"/>
      <c r="C513" s="554"/>
      <c r="D513" s="494"/>
      <c r="E513" s="401"/>
      <c r="F513" s="401"/>
      <c r="G513" s="401"/>
      <c r="H513" s="401"/>
      <c r="I513" s="401"/>
      <c r="J513" s="505"/>
      <c r="K513" s="512"/>
      <c r="L513" s="401"/>
      <c r="M513" s="401"/>
      <c r="N513" s="512"/>
      <c r="O513" s="401"/>
      <c r="P513" s="505"/>
      <c r="Q513" s="493"/>
      <c r="R513" s="401"/>
      <c r="S513" s="493"/>
      <c r="T513" s="493"/>
      <c r="U513" s="493"/>
      <c r="V513" s="493"/>
      <c r="W513" s="493"/>
      <c r="X513" s="493"/>
      <c r="Y513" s="493"/>
    </row>
    <row r="514" ht="15.75" customHeight="1">
      <c r="A514" s="401"/>
      <c r="B514" s="493"/>
      <c r="C514" s="554"/>
      <c r="D514" s="494"/>
      <c r="E514" s="401"/>
      <c r="F514" s="401"/>
      <c r="G514" s="401"/>
      <c r="H514" s="401"/>
      <c r="I514" s="401"/>
      <c r="J514" s="505"/>
      <c r="K514" s="512"/>
      <c r="L514" s="401"/>
      <c r="M514" s="401"/>
      <c r="N514" s="512"/>
      <c r="O514" s="401"/>
      <c r="P514" s="505"/>
      <c r="Q514" s="493"/>
      <c r="R514" s="401"/>
      <c r="S514" s="493"/>
      <c r="T514" s="493"/>
      <c r="U514" s="493"/>
      <c r="V514" s="493"/>
      <c r="W514" s="493"/>
      <c r="X514" s="493"/>
      <c r="Y514" s="493"/>
    </row>
    <row r="515" ht="15.75" customHeight="1">
      <c r="A515" s="401"/>
      <c r="B515" s="493"/>
      <c r="C515" s="554"/>
      <c r="D515" s="494"/>
      <c r="E515" s="401"/>
      <c r="F515" s="401"/>
      <c r="G515" s="401"/>
      <c r="H515" s="401"/>
      <c r="I515" s="401"/>
      <c r="J515" s="505"/>
      <c r="K515" s="512"/>
      <c r="L515" s="401"/>
      <c r="M515" s="401"/>
      <c r="N515" s="512"/>
      <c r="O515" s="401"/>
      <c r="P515" s="505"/>
      <c r="Q515" s="493"/>
      <c r="R515" s="401"/>
      <c r="S515" s="493"/>
      <c r="T515" s="493"/>
      <c r="U515" s="493"/>
      <c r="V515" s="493"/>
      <c r="W515" s="493"/>
      <c r="X515" s="493"/>
      <c r="Y515" s="493"/>
    </row>
    <row r="516" ht="15.75" customHeight="1">
      <c r="A516" s="401"/>
      <c r="B516" s="493"/>
      <c r="C516" s="554"/>
      <c r="D516" s="494"/>
      <c r="E516" s="401"/>
      <c r="F516" s="401"/>
      <c r="G516" s="401"/>
      <c r="H516" s="401"/>
      <c r="I516" s="401"/>
      <c r="J516" s="505"/>
      <c r="K516" s="512"/>
      <c r="L516" s="401"/>
      <c r="M516" s="401"/>
      <c r="N516" s="512"/>
      <c r="O516" s="401"/>
      <c r="P516" s="505"/>
      <c r="Q516" s="493"/>
      <c r="R516" s="401"/>
      <c r="S516" s="493"/>
      <c r="T516" s="493"/>
      <c r="U516" s="493"/>
      <c r="V516" s="493"/>
      <c r="W516" s="493"/>
      <c r="X516" s="493"/>
      <c r="Y516" s="493"/>
    </row>
    <row r="517" ht="15.75" customHeight="1">
      <c r="A517" s="401"/>
      <c r="B517" s="493"/>
      <c r="C517" s="554"/>
      <c r="D517" s="494"/>
      <c r="E517" s="401"/>
      <c r="F517" s="401"/>
      <c r="G517" s="401"/>
      <c r="H517" s="401"/>
      <c r="I517" s="401"/>
      <c r="J517" s="505"/>
      <c r="K517" s="512"/>
      <c r="L517" s="401"/>
      <c r="M517" s="401"/>
      <c r="N517" s="512"/>
      <c r="O517" s="401"/>
      <c r="P517" s="505"/>
      <c r="Q517" s="493"/>
      <c r="R517" s="401"/>
      <c r="S517" s="493"/>
      <c r="T517" s="493"/>
      <c r="U517" s="493"/>
      <c r="V517" s="493"/>
      <c r="W517" s="493"/>
      <c r="X517" s="493"/>
      <c r="Y517" s="493"/>
    </row>
    <row r="518" ht="15.75" customHeight="1">
      <c r="A518" s="401"/>
      <c r="B518" s="493"/>
      <c r="C518" s="554"/>
      <c r="D518" s="494"/>
      <c r="E518" s="401"/>
      <c r="F518" s="401"/>
      <c r="G518" s="401"/>
      <c r="H518" s="401"/>
      <c r="I518" s="401"/>
      <c r="J518" s="505"/>
      <c r="K518" s="512"/>
      <c r="L518" s="401"/>
      <c r="M518" s="401"/>
      <c r="N518" s="512"/>
      <c r="O518" s="401"/>
      <c r="P518" s="505"/>
      <c r="Q518" s="493"/>
      <c r="R518" s="401"/>
      <c r="S518" s="493"/>
      <c r="T518" s="493"/>
      <c r="U518" s="493"/>
      <c r="V518" s="493"/>
      <c r="W518" s="493"/>
      <c r="X518" s="493"/>
      <c r="Y518" s="493"/>
    </row>
    <row r="519" ht="15.75" customHeight="1">
      <c r="A519" s="401"/>
      <c r="B519" s="493"/>
      <c r="C519" s="554"/>
      <c r="D519" s="494"/>
      <c r="E519" s="401"/>
      <c r="F519" s="401"/>
      <c r="G519" s="401"/>
      <c r="H519" s="401"/>
      <c r="I519" s="401"/>
      <c r="J519" s="505"/>
      <c r="K519" s="512"/>
      <c r="L519" s="401"/>
      <c r="M519" s="401"/>
      <c r="N519" s="512"/>
      <c r="O519" s="401"/>
      <c r="P519" s="505"/>
      <c r="Q519" s="493"/>
      <c r="R519" s="401"/>
      <c r="S519" s="493"/>
      <c r="T519" s="493"/>
      <c r="U519" s="493"/>
      <c r="V519" s="493"/>
      <c r="W519" s="493"/>
      <c r="X519" s="493"/>
      <c r="Y519" s="493"/>
    </row>
    <row r="520" ht="15.75" customHeight="1">
      <c r="A520" s="401"/>
      <c r="B520" s="493"/>
      <c r="C520" s="554"/>
      <c r="D520" s="494"/>
      <c r="E520" s="401"/>
      <c r="F520" s="401"/>
      <c r="G520" s="401"/>
      <c r="H520" s="401"/>
      <c r="I520" s="401"/>
      <c r="J520" s="505"/>
      <c r="K520" s="512"/>
      <c r="L520" s="401"/>
      <c r="M520" s="401"/>
      <c r="N520" s="512"/>
      <c r="O520" s="401"/>
      <c r="P520" s="505"/>
      <c r="Q520" s="493"/>
      <c r="R520" s="401"/>
      <c r="S520" s="493"/>
      <c r="T520" s="493"/>
      <c r="U520" s="493"/>
      <c r="V520" s="493"/>
      <c r="W520" s="493"/>
      <c r="X520" s="493"/>
      <c r="Y520" s="493"/>
    </row>
    <row r="521" ht="15.75" customHeight="1">
      <c r="A521" s="401"/>
      <c r="B521" s="493"/>
      <c r="C521" s="554"/>
      <c r="D521" s="494"/>
      <c r="E521" s="401"/>
      <c r="F521" s="401"/>
      <c r="G521" s="401"/>
      <c r="H521" s="401"/>
      <c r="I521" s="401"/>
      <c r="J521" s="505"/>
      <c r="K521" s="512"/>
      <c r="L521" s="401"/>
      <c r="M521" s="401"/>
      <c r="N521" s="512"/>
      <c r="O521" s="401"/>
      <c r="P521" s="505"/>
      <c r="Q521" s="493"/>
      <c r="R521" s="401"/>
      <c r="S521" s="493"/>
      <c r="T521" s="493"/>
      <c r="U521" s="493"/>
      <c r="V521" s="493"/>
      <c r="W521" s="493"/>
      <c r="X521" s="493"/>
      <c r="Y521" s="493"/>
    </row>
    <row r="522" ht="15.75" customHeight="1">
      <c r="A522" s="401"/>
      <c r="B522" s="493"/>
      <c r="C522" s="554"/>
      <c r="D522" s="494"/>
      <c r="E522" s="401"/>
      <c r="F522" s="401"/>
      <c r="G522" s="401"/>
      <c r="H522" s="401"/>
      <c r="I522" s="401"/>
      <c r="J522" s="505"/>
      <c r="K522" s="512"/>
      <c r="L522" s="401"/>
      <c r="M522" s="401"/>
      <c r="N522" s="512"/>
      <c r="O522" s="401"/>
      <c r="P522" s="505"/>
      <c r="Q522" s="493"/>
      <c r="R522" s="401"/>
      <c r="S522" s="493"/>
      <c r="T522" s="493"/>
      <c r="U522" s="493"/>
      <c r="V522" s="493"/>
      <c r="W522" s="493"/>
      <c r="X522" s="493"/>
      <c r="Y522" s="493"/>
    </row>
    <row r="523" ht="15.75" customHeight="1">
      <c r="A523" s="401"/>
      <c r="B523" s="493"/>
      <c r="C523" s="554"/>
      <c r="D523" s="494"/>
      <c r="E523" s="401"/>
      <c r="F523" s="401"/>
      <c r="G523" s="401"/>
      <c r="H523" s="401"/>
      <c r="I523" s="401"/>
      <c r="J523" s="505"/>
      <c r="K523" s="512"/>
      <c r="L523" s="401"/>
      <c r="M523" s="401"/>
      <c r="N523" s="512"/>
      <c r="O523" s="401"/>
      <c r="P523" s="505"/>
      <c r="Q523" s="493"/>
      <c r="R523" s="401"/>
      <c r="S523" s="493"/>
      <c r="T523" s="493"/>
      <c r="U523" s="493"/>
      <c r="V523" s="493"/>
      <c r="W523" s="493"/>
      <c r="X523" s="493"/>
      <c r="Y523" s="493"/>
    </row>
    <row r="524" ht="15.75" customHeight="1">
      <c r="A524" s="401"/>
      <c r="B524" s="493"/>
      <c r="C524" s="554"/>
      <c r="D524" s="494"/>
      <c r="E524" s="401"/>
      <c r="F524" s="401"/>
      <c r="G524" s="401"/>
      <c r="H524" s="401"/>
      <c r="I524" s="401"/>
      <c r="J524" s="505"/>
      <c r="K524" s="512"/>
      <c r="L524" s="401"/>
      <c r="M524" s="401"/>
      <c r="N524" s="512"/>
      <c r="O524" s="401"/>
      <c r="P524" s="505"/>
      <c r="Q524" s="493"/>
      <c r="R524" s="401"/>
      <c r="S524" s="493"/>
      <c r="T524" s="493"/>
      <c r="U524" s="493"/>
      <c r="V524" s="493"/>
      <c r="W524" s="493"/>
      <c r="X524" s="493"/>
      <c r="Y524" s="493"/>
    </row>
    <row r="525" ht="15.75" customHeight="1">
      <c r="A525" s="401"/>
      <c r="B525" s="493"/>
      <c r="C525" s="554"/>
      <c r="D525" s="494"/>
      <c r="E525" s="401"/>
      <c r="F525" s="401"/>
      <c r="G525" s="401"/>
      <c r="H525" s="401"/>
      <c r="I525" s="401"/>
      <c r="J525" s="505"/>
      <c r="K525" s="512"/>
      <c r="L525" s="401"/>
      <c r="M525" s="401"/>
      <c r="N525" s="512"/>
      <c r="O525" s="401"/>
      <c r="P525" s="505"/>
      <c r="Q525" s="493"/>
      <c r="R525" s="401"/>
      <c r="S525" s="493"/>
      <c r="T525" s="493"/>
      <c r="U525" s="493"/>
      <c r="V525" s="493"/>
      <c r="W525" s="493"/>
      <c r="X525" s="493"/>
      <c r="Y525" s="493"/>
    </row>
    <row r="526" ht="15.75" customHeight="1">
      <c r="A526" s="401"/>
      <c r="B526" s="493"/>
      <c r="C526" s="554"/>
      <c r="D526" s="494"/>
      <c r="E526" s="401"/>
      <c r="F526" s="401"/>
      <c r="G526" s="401"/>
      <c r="H526" s="401"/>
      <c r="I526" s="401"/>
      <c r="J526" s="505"/>
      <c r="K526" s="512"/>
      <c r="L526" s="401"/>
      <c r="M526" s="401"/>
      <c r="N526" s="512"/>
      <c r="O526" s="401"/>
      <c r="P526" s="505"/>
      <c r="Q526" s="493"/>
      <c r="R526" s="401"/>
      <c r="S526" s="493"/>
      <c r="T526" s="493"/>
      <c r="U526" s="493"/>
      <c r="V526" s="493"/>
      <c r="W526" s="493"/>
      <c r="X526" s="493"/>
      <c r="Y526" s="493"/>
    </row>
    <row r="527" ht="15.75" customHeight="1">
      <c r="A527" s="401"/>
      <c r="B527" s="493"/>
      <c r="C527" s="554"/>
      <c r="D527" s="494"/>
      <c r="E527" s="401"/>
      <c r="F527" s="401"/>
      <c r="G527" s="401"/>
      <c r="H527" s="401"/>
      <c r="I527" s="401"/>
      <c r="J527" s="505"/>
      <c r="K527" s="512"/>
      <c r="L527" s="401"/>
      <c r="M527" s="401"/>
      <c r="N527" s="512"/>
      <c r="O527" s="401"/>
      <c r="P527" s="505"/>
      <c r="Q527" s="493"/>
      <c r="R527" s="401"/>
      <c r="S527" s="493"/>
      <c r="T527" s="493"/>
      <c r="U527" s="493"/>
      <c r="V527" s="493"/>
      <c r="W527" s="493"/>
      <c r="X527" s="493"/>
      <c r="Y527" s="493"/>
    </row>
    <row r="528" ht="15.75" customHeight="1">
      <c r="A528" s="401"/>
      <c r="B528" s="493"/>
      <c r="C528" s="554"/>
      <c r="D528" s="494"/>
      <c r="E528" s="401"/>
      <c r="F528" s="401"/>
      <c r="G528" s="401"/>
      <c r="H528" s="401"/>
      <c r="I528" s="401"/>
      <c r="J528" s="505"/>
      <c r="K528" s="512"/>
      <c r="L528" s="401"/>
      <c r="M528" s="401"/>
      <c r="N528" s="512"/>
      <c r="O528" s="401"/>
      <c r="P528" s="505"/>
      <c r="Q528" s="493"/>
      <c r="R528" s="401"/>
      <c r="S528" s="493"/>
      <c r="T528" s="493"/>
      <c r="U528" s="493"/>
      <c r="V528" s="493"/>
      <c r="W528" s="493"/>
      <c r="X528" s="493"/>
      <c r="Y528" s="493"/>
    </row>
    <row r="529" ht="15.75" customHeight="1">
      <c r="A529" s="401"/>
      <c r="B529" s="493"/>
      <c r="C529" s="554"/>
      <c r="D529" s="494"/>
      <c r="E529" s="401"/>
      <c r="F529" s="401"/>
      <c r="G529" s="401"/>
      <c r="H529" s="401"/>
      <c r="I529" s="401"/>
      <c r="J529" s="505"/>
      <c r="K529" s="512"/>
      <c r="L529" s="401"/>
      <c r="M529" s="401"/>
      <c r="N529" s="512"/>
      <c r="O529" s="401"/>
      <c r="P529" s="505"/>
      <c r="Q529" s="493"/>
      <c r="R529" s="401"/>
      <c r="S529" s="493"/>
      <c r="T529" s="493"/>
      <c r="U529" s="493"/>
      <c r="V529" s="493"/>
      <c r="W529" s="493"/>
      <c r="X529" s="493"/>
      <c r="Y529" s="493"/>
    </row>
    <row r="530" ht="15.75" customHeight="1">
      <c r="A530" s="401"/>
      <c r="B530" s="493"/>
      <c r="C530" s="554"/>
      <c r="D530" s="494"/>
      <c r="E530" s="401"/>
      <c r="F530" s="401"/>
      <c r="G530" s="401"/>
      <c r="H530" s="401"/>
      <c r="I530" s="401"/>
      <c r="J530" s="505"/>
      <c r="K530" s="512"/>
      <c r="L530" s="401"/>
      <c r="M530" s="401"/>
      <c r="N530" s="512"/>
      <c r="O530" s="401"/>
      <c r="P530" s="505"/>
      <c r="Q530" s="493"/>
      <c r="R530" s="401"/>
      <c r="S530" s="493"/>
      <c r="T530" s="493"/>
      <c r="U530" s="493"/>
      <c r="V530" s="493"/>
      <c r="W530" s="493"/>
      <c r="X530" s="493"/>
      <c r="Y530" s="493"/>
    </row>
    <row r="531" ht="15.75" customHeight="1">
      <c r="A531" s="401"/>
      <c r="B531" s="493"/>
      <c r="C531" s="554"/>
      <c r="D531" s="494"/>
      <c r="E531" s="401"/>
      <c r="F531" s="401"/>
      <c r="G531" s="401"/>
      <c r="H531" s="401"/>
      <c r="I531" s="401"/>
      <c r="J531" s="505"/>
      <c r="K531" s="512"/>
      <c r="L531" s="401"/>
      <c r="M531" s="401"/>
      <c r="N531" s="512"/>
      <c r="O531" s="401"/>
      <c r="P531" s="505"/>
      <c r="Q531" s="493"/>
      <c r="R531" s="401"/>
      <c r="S531" s="493"/>
      <c r="T531" s="493"/>
      <c r="U531" s="493"/>
      <c r="V531" s="493"/>
      <c r="W531" s="493"/>
      <c r="X531" s="493"/>
      <c r="Y531" s="493"/>
    </row>
    <row r="532" ht="15.75" customHeight="1">
      <c r="A532" s="401"/>
      <c r="B532" s="493"/>
      <c r="C532" s="554"/>
      <c r="D532" s="494"/>
      <c r="E532" s="401"/>
      <c r="F532" s="401"/>
      <c r="G532" s="401"/>
      <c r="H532" s="401"/>
      <c r="I532" s="401"/>
      <c r="J532" s="505"/>
      <c r="K532" s="512"/>
      <c r="L532" s="401"/>
      <c r="M532" s="401"/>
      <c r="N532" s="512"/>
      <c r="O532" s="401"/>
      <c r="P532" s="505"/>
      <c r="Q532" s="493"/>
      <c r="R532" s="401"/>
      <c r="S532" s="493"/>
      <c r="T532" s="493"/>
      <c r="U532" s="493"/>
      <c r="V532" s="493"/>
      <c r="W532" s="493"/>
      <c r="X532" s="493"/>
      <c r="Y532" s="493"/>
    </row>
    <row r="533" ht="15.75" customHeight="1">
      <c r="A533" s="401"/>
      <c r="B533" s="493"/>
      <c r="C533" s="554"/>
      <c r="D533" s="494"/>
      <c r="E533" s="401"/>
      <c r="F533" s="401"/>
      <c r="G533" s="401"/>
      <c r="H533" s="401"/>
      <c r="I533" s="401"/>
      <c r="J533" s="505"/>
      <c r="K533" s="512"/>
      <c r="L533" s="401"/>
      <c r="M533" s="401"/>
      <c r="N533" s="512"/>
      <c r="O533" s="401"/>
      <c r="P533" s="505"/>
      <c r="Q533" s="493"/>
      <c r="R533" s="401"/>
      <c r="S533" s="493"/>
      <c r="T533" s="493"/>
      <c r="U533" s="493"/>
      <c r="V533" s="493"/>
      <c r="W533" s="493"/>
      <c r="X533" s="493"/>
      <c r="Y533" s="493"/>
    </row>
    <row r="534" ht="15.75" customHeight="1">
      <c r="A534" s="401"/>
      <c r="B534" s="493"/>
      <c r="C534" s="554"/>
      <c r="D534" s="494"/>
      <c r="E534" s="401"/>
      <c r="F534" s="401"/>
      <c r="G534" s="401"/>
      <c r="H534" s="401"/>
      <c r="I534" s="401"/>
      <c r="J534" s="505"/>
      <c r="K534" s="512"/>
      <c r="L534" s="401"/>
      <c r="M534" s="401"/>
      <c r="N534" s="512"/>
      <c r="O534" s="401"/>
      <c r="P534" s="505"/>
      <c r="Q534" s="493"/>
      <c r="R534" s="401"/>
      <c r="S534" s="493"/>
      <c r="T534" s="493"/>
      <c r="U534" s="493"/>
      <c r="V534" s="493"/>
      <c r="W534" s="493"/>
      <c r="X534" s="493"/>
      <c r="Y534" s="493"/>
    </row>
    <row r="535" ht="15.75" customHeight="1">
      <c r="A535" s="401"/>
      <c r="B535" s="493"/>
      <c r="C535" s="554"/>
      <c r="D535" s="494"/>
      <c r="E535" s="401"/>
      <c r="F535" s="401"/>
      <c r="G535" s="401"/>
      <c r="H535" s="401"/>
      <c r="I535" s="401"/>
      <c r="J535" s="505"/>
      <c r="K535" s="512"/>
      <c r="L535" s="401"/>
      <c r="M535" s="401"/>
      <c r="N535" s="512"/>
      <c r="O535" s="401"/>
      <c r="P535" s="505"/>
      <c r="Q535" s="493"/>
      <c r="R535" s="401"/>
      <c r="S535" s="493"/>
      <c r="T535" s="493"/>
      <c r="U535" s="493"/>
      <c r="V535" s="493"/>
      <c r="W535" s="493"/>
      <c r="X535" s="493"/>
      <c r="Y535" s="493"/>
    </row>
    <row r="536" ht="15.75" customHeight="1">
      <c r="A536" s="401"/>
      <c r="B536" s="493"/>
      <c r="C536" s="554"/>
      <c r="D536" s="494"/>
      <c r="E536" s="401"/>
      <c r="F536" s="401"/>
      <c r="G536" s="401"/>
      <c r="H536" s="401"/>
      <c r="I536" s="401"/>
      <c r="J536" s="505"/>
      <c r="K536" s="512"/>
      <c r="L536" s="401"/>
      <c r="M536" s="401"/>
      <c r="N536" s="512"/>
      <c r="O536" s="401"/>
      <c r="P536" s="505"/>
      <c r="Q536" s="493"/>
      <c r="R536" s="401"/>
      <c r="S536" s="493"/>
      <c r="T536" s="493"/>
      <c r="U536" s="493"/>
      <c r="V536" s="493"/>
      <c r="W536" s="493"/>
      <c r="X536" s="493"/>
      <c r="Y536" s="493"/>
    </row>
    <row r="537" ht="15.75" customHeight="1">
      <c r="A537" s="401"/>
      <c r="B537" s="493"/>
      <c r="C537" s="554"/>
      <c r="D537" s="494"/>
      <c r="E537" s="401"/>
      <c r="F537" s="401"/>
      <c r="G537" s="401"/>
      <c r="H537" s="401"/>
      <c r="I537" s="401"/>
      <c r="J537" s="505"/>
      <c r="K537" s="512"/>
      <c r="L537" s="401"/>
      <c r="M537" s="401"/>
      <c r="N537" s="512"/>
      <c r="O537" s="401"/>
      <c r="P537" s="505"/>
      <c r="Q537" s="493"/>
      <c r="R537" s="401"/>
      <c r="S537" s="493"/>
      <c r="T537" s="493"/>
      <c r="U537" s="493"/>
      <c r="V537" s="493"/>
      <c r="W537" s="493"/>
      <c r="X537" s="493"/>
      <c r="Y537" s="493"/>
    </row>
    <row r="538" ht="15.75" customHeight="1">
      <c r="A538" s="401"/>
      <c r="B538" s="493"/>
      <c r="C538" s="554"/>
      <c r="D538" s="494"/>
      <c r="E538" s="401"/>
      <c r="F538" s="401"/>
      <c r="G538" s="401"/>
      <c r="H538" s="401"/>
      <c r="I538" s="401"/>
      <c r="J538" s="505"/>
      <c r="K538" s="512"/>
      <c r="L538" s="401"/>
      <c r="M538" s="401"/>
      <c r="N538" s="512"/>
      <c r="O538" s="401"/>
      <c r="P538" s="505"/>
      <c r="Q538" s="493"/>
      <c r="R538" s="401"/>
      <c r="S538" s="493"/>
      <c r="T538" s="493"/>
      <c r="U538" s="493"/>
      <c r="V538" s="493"/>
      <c r="W538" s="493"/>
      <c r="X538" s="493"/>
      <c r="Y538" s="493"/>
    </row>
    <row r="539" ht="15.75" customHeight="1">
      <c r="A539" s="401"/>
      <c r="B539" s="493"/>
      <c r="C539" s="554"/>
      <c r="D539" s="494"/>
      <c r="E539" s="401"/>
      <c r="F539" s="401"/>
      <c r="G539" s="401"/>
      <c r="H539" s="401"/>
      <c r="I539" s="401"/>
      <c r="J539" s="505"/>
      <c r="K539" s="512"/>
      <c r="L539" s="401"/>
      <c r="M539" s="401"/>
      <c r="N539" s="512"/>
      <c r="O539" s="401"/>
      <c r="P539" s="505"/>
      <c r="Q539" s="493"/>
      <c r="R539" s="401"/>
      <c r="S539" s="493"/>
      <c r="T539" s="493"/>
      <c r="U539" s="493"/>
      <c r="V539" s="493"/>
      <c r="W539" s="493"/>
      <c r="X539" s="493"/>
      <c r="Y539" s="493"/>
    </row>
    <row r="540" ht="15.75" customHeight="1">
      <c r="A540" s="401"/>
      <c r="B540" s="493"/>
      <c r="C540" s="554"/>
      <c r="D540" s="494"/>
      <c r="E540" s="401"/>
      <c r="F540" s="401"/>
      <c r="G540" s="401"/>
      <c r="H540" s="401"/>
      <c r="I540" s="401"/>
      <c r="J540" s="505"/>
      <c r="K540" s="512"/>
      <c r="L540" s="401"/>
      <c r="M540" s="401"/>
      <c r="N540" s="512"/>
      <c r="O540" s="401"/>
      <c r="P540" s="505"/>
      <c r="Q540" s="493"/>
      <c r="R540" s="401"/>
      <c r="S540" s="493"/>
      <c r="T540" s="493"/>
      <c r="U540" s="493"/>
      <c r="V540" s="493"/>
      <c r="W540" s="493"/>
      <c r="X540" s="493"/>
      <c r="Y540" s="493"/>
    </row>
    <row r="541" ht="15.75" customHeight="1">
      <c r="A541" s="401"/>
      <c r="B541" s="493"/>
      <c r="C541" s="554"/>
      <c r="D541" s="494"/>
      <c r="E541" s="401"/>
      <c r="F541" s="401"/>
      <c r="G541" s="401"/>
      <c r="H541" s="401"/>
      <c r="I541" s="401"/>
      <c r="J541" s="505"/>
      <c r="K541" s="512"/>
      <c r="L541" s="401"/>
      <c r="M541" s="401"/>
      <c r="N541" s="512"/>
      <c r="O541" s="401"/>
      <c r="P541" s="505"/>
      <c r="Q541" s="493"/>
      <c r="R541" s="401"/>
      <c r="S541" s="493"/>
      <c r="T541" s="493"/>
      <c r="U541" s="493"/>
      <c r="V541" s="493"/>
      <c r="W541" s="493"/>
      <c r="X541" s="493"/>
      <c r="Y541" s="493"/>
    </row>
    <row r="542" ht="15.75" customHeight="1">
      <c r="A542" s="401"/>
      <c r="B542" s="493"/>
      <c r="C542" s="554"/>
      <c r="D542" s="494"/>
      <c r="E542" s="401"/>
      <c r="F542" s="401"/>
      <c r="G542" s="401"/>
      <c r="H542" s="401"/>
      <c r="I542" s="401"/>
      <c r="J542" s="505"/>
      <c r="K542" s="512"/>
      <c r="L542" s="401"/>
      <c r="M542" s="401"/>
      <c r="N542" s="512"/>
      <c r="O542" s="401"/>
      <c r="P542" s="505"/>
      <c r="Q542" s="493"/>
      <c r="R542" s="401"/>
      <c r="S542" s="493"/>
      <c r="T542" s="493"/>
      <c r="U542" s="493"/>
      <c r="V542" s="493"/>
      <c r="W542" s="493"/>
      <c r="X542" s="493"/>
      <c r="Y542" s="493"/>
    </row>
    <row r="543" ht="15.75" customHeight="1">
      <c r="A543" s="401"/>
      <c r="B543" s="493"/>
      <c r="C543" s="554"/>
      <c r="D543" s="494"/>
      <c r="E543" s="401"/>
      <c r="F543" s="401"/>
      <c r="G543" s="401"/>
      <c r="H543" s="401"/>
      <c r="I543" s="401"/>
      <c r="J543" s="505"/>
      <c r="K543" s="512"/>
      <c r="L543" s="401"/>
      <c r="M543" s="401"/>
      <c r="N543" s="512"/>
      <c r="O543" s="401"/>
      <c r="P543" s="505"/>
      <c r="Q543" s="493"/>
      <c r="R543" s="401"/>
      <c r="S543" s="493"/>
      <c r="T543" s="493"/>
      <c r="U543" s="493"/>
      <c r="V543" s="493"/>
      <c r="W543" s="493"/>
      <c r="X543" s="493"/>
      <c r="Y543" s="493"/>
    </row>
    <row r="544" ht="15.75" customHeight="1">
      <c r="A544" s="401"/>
      <c r="B544" s="493"/>
      <c r="C544" s="554"/>
      <c r="D544" s="494"/>
      <c r="E544" s="401"/>
      <c r="F544" s="401"/>
      <c r="G544" s="401"/>
      <c r="H544" s="401"/>
      <c r="I544" s="401"/>
      <c r="J544" s="505"/>
      <c r="K544" s="512"/>
      <c r="L544" s="401"/>
      <c r="M544" s="401"/>
      <c r="N544" s="512"/>
      <c r="O544" s="401"/>
      <c r="P544" s="505"/>
      <c r="Q544" s="493"/>
      <c r="R544" s="401"/>
      <c r="S544" s="493"/>
      <c r="T544" s="493"/>
      <c r="U544" s="493"/>
      <c r="V544" s="493"/>
      <c r="W544" s="493"/>
      <c r="X544" s="493"/>
      <c r="Y544" s="493"/>
    </row>
    <row r="545" ht="15.75" customHeight="1">
      <c r="A545" s="401"/>
      <c r="B545" s="493"/>
      <c r="C545" s="554"/>
      <c r="D545" s="494"/>
      <c r="E545" s="401"/>
      <c r="F545" s="401"/>
      <c r="G545" s="401"/>
      <c r="H545" s="401"/>
      <c r="I545" s="401"/>
      <c r="J545" s="505"/>
      <c r="K545" s="512"/>
      <c r="L545" s="401"/>
      <c r="M545" s="401"/>
      <c r="N545" s="512"/>
      <c r="O545" s="401"/>
      <c r="P545" s="505"/>
      <c r="Q545" s="493"/>
      <c r="R545" s="401"/>
      <c r="S545" s="493"/>
      <c r="T545" s="493"/>
      <c r="U545" s="493"/>
      <c r="V545" s="493"/>
      <c r="W545" s="493"/>
      <c r="X545" s="493"/>
      <c r="Y545" s="493"/>
    </row>
    <row r="546" ht="15.75" customHeight="1">
      <c r="A546" s="401"/>
      <c r="B546" s="493"/>
      <c r="C546" s="554"/>
      <c r="D546" s="494"/>
      <c r="E546" s="401"/>
      <c r="F546" s="401"/>
      <c r="G546" s="401"/>
      <c r="H546" s="401"/>
      <c r="I546" s="401"/>
      <c r="J546" s="505"/>
      <c r="K546" s="512"/>
      <c r="L546" s="401"/>
      <c r="M546" s="401"/>
      <c r="N546" s="512"/>
      <c r="O546" s="401"/>
      <c r="P546" s="505"/>
      <c r="Q546" s="493"/>
      <c r="R546" s="401"/>
      <c r="S546" s="493"/>
      <c r="T546" s="493"/>
      <c r="U546" s="493"/>
      <c r="V546" s="493"/>
      <c r="W546" s="493"/>
      <c r="X546" s="493"/>
      <c r="Y546" s="493"/>
    </row>
    <row r="547" ht="15.75" customHeight="1">
      <c r="A547" s="401"/>
      <c r="B547" s="493"/>
      <c r="C547" s="554"/>
      <c r="D547" s="494"/>
      <c r="E547" s="401"/>
      <c r="F547" s="401"/>
      <c r="G547" s="401"/>
      <c r="H547" s="401"/>
      <c r="I547" s="401"/>
      <c r="J547" s="505"/>
      <c r="K547" s="512"/>
      <c r="L547" s="401"/>
      <c r="M547" s="401"/>
      <c r="N547" s="512"/>
      <c r="O547" s="401"/>
      <c r="P547" s="505"/>
      <c r="Q547" s="493"/>
      <c r="R547" s="401"/>
      <c r="S547" s="493"/>
      <c r="T547" s="493"/>
      <c r="U547" s="493"/>
      <c r="V547" s="493"/>
      <c r="W547" s="493"/>
      <c r="X547" s="493"/>
      <c r="Y547" s="493"/>
    </row>
    <row r="548" ht="15.75" customHeight="1">
      <c r="A548" s="401"/>
      <c r="B548" s="493"/>
      <c r="C548" s="554"/>
      <c r="D548" s="494"/>
      <c r="E548" s="401"/>
      <c r="F548" s="401"/>
      <c r="G548" s="401"/>
      <c r="H548" s="401"/>
      <c r="I548" s="401"/>
      <c r="J548" s="505"/>
      <c r="K548" s="512"/>
      <c r="L548" s="401"/>
      <c r="M548" s="401"/>
      <c r="N548" s="512"/>
      <c r="O548" s="401"/>
      <c r="P548" s="505"/>
      <c r="Q548" s="493"/>
      <c r="R548" s="401"/>
      <c r="S548" s="493"/>
      <c r="T548" s="493"/>
      <c r="U548" s="493"/>
      <c r="V548" s="493"/>
      <c r="W548" s="493"/>
      <c r="X548" s="493"/>
      <c r="Y548" s="493"/>
    </row>
    <row r="549" ht="15.75" customHeight="1">
      <c r="A549" s="401"/>
      <c r="B549" s="493"/>
      <c r="C549" s="554"/>
      <c r="D549" s="494"/>
      <c r="E549" s="401"/>
      <c r="F549" s="401"/>
      <c r="G549" s="401"/>
      <c r="H549" s="401"/>
      <c r="I549" s="401"/>
      <c r="J549" s="505"/>
      <c r="K549" s="512"/>
      <c r="L549" s="401"/>
      <c r="M549" s="401"/>
      <c r="N549" s="512"/>
      <c r="O549" s="401"/>
      <c r="P549" s="505"/>
      <c r="Q549" s="493"/>
      <c r="R549" s="401"/>
      <c r="S549" s="493"/>
      <c r="T549" s="493"/>
      <c r="U549" s="493"/>
      <c r="V549" s="493"/>
      <c r="W549" s="493"/>
      <c r="X549" s="493"/>
      <c r="Y549" s="493"/>
    </row>
    <row r="550" ht="15.75" customHeight="1">
      <c r="A550" s="401"/>
      <c r="B550" s="493"/>
      <c r="C550" s="554"/>
      <c r="D550" s="494"/>
      <c r="E550" s="401"/>
      <c r="F550" s="401"/>
      <c r="G550" s="401"/>
      <c r="H550" s="401"/>
      <c r="I550" s="401"/>
      <c r="J550" s="505"/>
      <c r="K550" s="512"/>
      <c r="L550" s="401"/>
      <c r="M550" s="401"/>
      <c r="N550" s="512"/>
      <c r="O550" s="401"/>
      <c r="P550" s="505"/>
      <c r="Q550" s="493"/>
      <c r="R550" s="401"/>
      <c r="S550" s="493"/>
      <c r="T550" s="493"/>
      <c r="U550" s="493"/>
      <c r="V550" s="493"/>
      <c r="W550" s="493"/>
      <c r="X550" s="493"/>
      <c r="Y550" s="493"/>
    </row>
    <row r="551" ht="15.75" customHeight="1">
      <c r="A551" s="401"/>
      <c r="B551" s="493"/>
      <c r="C551" s="554"/>
      <c r="D551" s="494"/>
      <c r="E551" s="401"/>
      <c r="F551" s="401"/>
      <c r="G551" s="401"/>
      <c r="H551" s="401"/>
      <c r="I551" s="401"/>
      <c r="J551" s="505"/>
      <c r="K551" s="512"/>
      <c r="L551" s="401"/>
      <c r="M551" s="401"/>
      <c r="N551" s="512"/>
      <c r="O551" s="401"/>
      <c r="P551" s="505"/>
      <c r="Q551" s="493"/>
      <c r="R551" s="401"/>
      <c r="S551" s="493"/>
      <c r="T551" s="493"/>
      <c r="U551" s="493"/>
      <c r="V551" s="493"/>
      <c r="W551" s="493"/>
      <c r="X551" s="493"/>
      <c r="Y551" s="493"/>
    </row>
    <row r="552" ht="15.75" customHeight="1">
      <c r="A552" s="401"/>
      <c r="B552" s="493"/>
      <c r="C552" s="554"/>
      <c r="D552" s="494"/>
      <c r="E552" s="401"/>
      <c r="F552" s="401"/>
      <c r="G552" s="401"/>
      <c r="H552" s="401"/>
      <c r="I552" s="401"/>
      <c r="J552" s="505"/>
      <c r="K552" s="512"/>
      <c r="L552" s="401"/>
      <c r="M552" s="401"/>
      <c r="N552" s="512"/>
      <c r="O552" s="401"/>
      <c r="P552" s="505"/>
      <c r="Q552" s="493"/>
      <c r="R552" s="401"/>
      <c r="S552" s="493"/>
      <c r="T552" s="493"/>
      <c r="U552" s="493"/>
      <c r="V552" s="493"/>
      <c r="W552" s="493"/>
      <c r="X552" s="493"/>
      <c r="Y552" s="493"/>
    </row>
    <row r="553" ht="15.75" customHeight="1">
      <c r="A553" s="401"/>
      <c r="B553" s="493"/>
      <c r="C553" s="554"/>
      <c r="D553" s="494"/>
      <c r="E553" s="401"/>
      <c r="F553" s="401"/>
      <c r="G553" s="401"/>
      <c r="H553" s="401"/>
      <c r="I553" s="401"/>
      <c r="J553" s="505"/>
      <c r="K553" s="512"/>
      <c r="L553" s="401"/>
      <c r="M553" s="401"/>
      <c r="N553" s="512"/>
      <c r="O553" s="401"/>
      <c r="P553" s="505"/>
      <c r="Q553" s="493"/>
      <c r="R553" s="401"/>
      <c r="S553" s="493"/>
      <c r="T553" s="493"/>
      <c r="U553" s="493"/>
      <c r="V553" s="493"/>
      <c r="W553" s="493"/>
      <c r="X553" s="493"/>
      <c r="Y553" s="493"/>
    </row>
    <row r="554" ht="15.75" customHeight="1">
      <c r="A554" s="401"/>
      <c r="B554" s="493"/>
      <c r="C554" s="554"/>
      <c r="D554" s="494"/>
      <c r="E554" s="401"/>
      <c r="F554" s="401"/>
      <c r="G554" s="401"/>
      <c r="H554" s="401"/>
      <c r="I554" s="401"/>
      <c r="J554" s="505"/>
      <c r="K554" s="512"/>
      <c r="L554" s="401"/>
      <c r="M554" s="401"/>
      <c r="N554" s="512"/>
      <c r="O554" s="401"/>
      <c r="P554" s="505"/>
      <c r="Q554" s="493"/>
      <c r="R554" s="401"/>
      <c r="S554" s="493"/>
      <c r="T554" s="493"/>
      <c r="U554" s="493"/>
      <c r="V554" s="493"/>
      <c r="W554" s="493"/>
      <c r="X554" s="493"/>
      <c r="Y554" s="493"/>
    </row>
    <row r="555" ht="15.75" customHeight="1">
      <c r="A555" s="401"/>
      <c r="B555" s="493"/>
      <c r="C555" s="554"/>
      <c r="D555" s="494"/>
      <c r="E555" s="401"/>
      <c r="F555" s="401"/>
      <c r="G555" s="401"/>
      <c r="H555" s="401"/>
      <c r="I555" s="401"/>
      <c r="J555" s="505"/>
      <c r="K555" s="512"/>
      <c r="L555" s="401"/>
      <c r="M555" s="401"/>
      <c r="N555" s="512"/>
      <c r="O555" s="401"/>
      <c r="P555" s="505"/>
      <c r="Q555" s="493"/>
      <c r="R555" s="401"/>
      <c r="S555" s="493"/>
      <c r="T555" s="493"/>
      <c r="U555" s="493"/>
      <c r="V555" s="493"/>
      <c r="W555" s="493"/>
      <c r="X555" s="493"/>
      <c r="Y555" s="493"/>
    </row>
    <row r="556" ht="15.75" customHeight="1">
      <c r="A556" s="401"/>
      <c r="B556" s="493"/>
      <c r="C556" s="554"/>
      <c r="D556" s="494"/>
      <c r="E556" s="401"/>
      <c r="F556" s="401"/>
      <c r="G556" s="401"/>
      <c r="H556" s="401"/>
      <c r="I556" s="401"/>
      <c r="J556" s="505"/>
      <c r="K556" s="512"/>
      <c r="L556" s="401"/>
      <c r="M556" s="401"/>
      <c r="N556" s="512"/>
      <c r="O556" s="401"/>
      <c r="P556" s="505"/>
      <c r="Q556" s="493"/>
      <c r="R556" s="401"/>
      <c r="S556" s="493"/>
      <c r="T556" s="493"/>
      <c r="U556" s="493"/>
      <c r="V556" s="493"/>
      <c r="W556" s="493"/>
      <c r="X556" s="493"/>
      <c r="Y556" s="493"/>
    </row>
    <row r="557" ht="15.75" customHeight="1">
      <c r="A557" s="401"/>
      <c r="B557" s="493"/>
      <c r="C557" s="554"/>
      <c r="D557" s="494"/>
      <c r="E557" s="401"/>
      <c r="F557" s="401"/>
      <c r="G557" s="401"/>
      <c r="H557" s="401"/>
      <c r="I557" s="401"/>
      <c r="J557" s="505"/>
      <c r="K557" s="512"/>
      <c r="L557" s="401"/>
      <c r="M557" s="401"/>
      <c r="N557" s="512"/>
      <c r="O557" s="401"/>
      <c r="P557" s="505"/>
      <c r="Q557" s="493"/>
      <c r="R557" s="401"/>
      <c r="S557" s="493"/>
      <c r="T557" s="493"/>
      <c r="U557" s="493"/>
      <c r="V557" s="493"/>
      <c r="W557" s="493"/>
      <c r="X557" s="493"/>
      <c r="Y557" s="493"/>
    </row>
    <row r="558" ht="15.75" customHeight="1">
      <c r="A558" s="401"/>
      <c r="B558" s="493"/>
      <c r="C558" s="554"/>
      <c r="D558" s="494"/>
      <c r="E558" s="401"/>
      <c r="F558" s="401"/>
      <c r="G558" s="401"/>
      <c r="H558" s="401"/>
      <c r="I558" s="401"/>
      <c r="J558" s="505"/>
      <c r="K558" s="512"/>
      <c r="L558" s="401"/>
      <c r="M558" s="401"/>
      <c r="N558" s="512"/>
      <c r="O558" s="401"/>
      <c r="P558" s="505"/>
      <c r="Q558" s="493"/>
      <c r="R558" s="401"/>
      <c r="S558" s="493"/>
      <c r="T558" s="493"/>
      <c r="U558" s="493"/>
      <c r="V558" s="493"/>
      <c r="W558" s="493"/>
      <c r="X558" s="493"/>
      <c r="Y558" s="493"/>
    </row>
    <row r="559" ht="15.75" customHeight="1">
      <c r="A559" s="401"/>
      <c r="B559" s="493"/>
      <c r="C559" s="554"/>
      <c r="D559" s="494"/>
      <c r="E559" s="401"/>
      <c r="F559" s="401"/>
      <c r="G559" s="401"/>
      <c r="H559" s="401"/>
      <c r="I559" s="401"/>
      <c r="J559" s="505"/>
      <c r="K559" s="512"/>
      <c r="L559" s="401"/>
      <c r="M559" s="401"/>
      <c r="N559" s="512"/>
      <c r="O559" s="401"/>
      <c r="P559" s="505"/>
      <c r="Q559" s="493"/>
      <c r="R559" s="401"/>
      <c r="S559" s="493"/>
      <c r="T559" s="493"/>
      <c r="U559" s="493"/>
      <c r="V559" s="493"/>
      <c r="W559" s="493"/>
      <c r="X559" s="493"/>
      <c r="Y559" s="493"/>
    </row>
    <row r="560" ht="15.75" customHeight="1">
      <c r="A560" s="401"/>
      <c r="B560" s="493"/>
      <c r="C560" s="554"/>
      <c r="D560" s="494"/>
      <c r="E560" s="401"/>
      <c r="F560" s="401"/>
      <c r="G560" s="401"/>
      <c r="H560" s="401"/>
      <c r="I560" s="401"/>
      <c r="J560" s="505"/>
      <c r="K560" s="512"/>
      <c r="L560" s="401"/>
      <c r="M560" s="401"/>
      <c r="N560" s="512"/>
      <c r="O560" s="401"/>
      <c r="P560" s="505"/>
      <c r="Q560" s="493"/>
      <c r="R560" s="401"/>
      <c r="S560" s="493"/>
      <c r="T560" s="493"/>
      <c r="U560" s="493"/>
      <c r="V560" s="493"/>
      <c r="W560" s="493"/>
      <c r="X560" s="493"/>
      <c r="Y560" s="493"/>
    </row>
    <row r="561" ht="15.75" customHeight="1">
      <c r="A561" s="401"/>
      <c r="B561" s="493"/>
      <c r="C561" s="554"/>
      <c r="D561" s="494"/>
      <c r="E561" s="401"/>
      <c r="F561" s="401"/>
      <c r="G561" s="401"/>
      <c r="H561" s="401"/>
      <c r="I561" s="401"/>
      <c r="J561" s="505"/>
      <c r="K561" s="512"/>
      <c r="L561" s="401"/>
      <c r="M561" s="401"/>
      <c r="N561" s="512"/>
      <c r="O561" s="401"/>
      <c r="P561" s="505"/>
      <c r="Q561" s="493"/>
      <c r="R561" s="401"/>
      <c r="S561" s="493"/>
      <c r="T561" s="493"/>
      <c r="U561" s="493"/>
      <c r="V561" s="493"/>
      <c r="W561" s="493"/>
      <c r="X561" s="493"/>
      <c r="Y561" s="493"/>
    </row>
    <row r="562" ht="15.75" customHeight="1">
      <c r="A562" s="401"/>
      <c r="B562" s="493"/>
      <c r="C562" s="554"/>
      <c r="D562" s="494"/>
      <c r="E562" s="401"/>
      <c r="F562" s="401"/>
      <c r="G562" s="401"/>
      <c r="H562" s="401"/>
      <c r="I562" s="401"/>
      <c r="J562" s="505"/>
      <c r="K562" s="512"/>
      <c r="L562" s="401"/>
      <c r="M562" s="401"/>
      <c r="N562" s="512"/>
      <c r="O562" s="401"/>
      <c r="P562" s="505"/>
      <c r="Q562" s="493"/>
      <c r="R562" s="401"/>
      <c r="S562" s="493"/>
      <c r="T562" s="493"/>
      <c r="U562" s="493"/>
      <c r="V562" s="493"/>
      <c r="W562" s="493"/>
      <c r="X562" s="493"/>
      <c r="Y562" s="493"/>
    </row>
    <row r="563" ht="15.75" customHeight="1">
      <c r="A563" s="401"/>
      <c r="B563" s="493"/>
      <c r="C563" s="554"/>
      <c r="D563" s="494"/>
      <c r="E563" s="401"/>
      <c r="F563" s="401"/>
      <c r="G563" s="401"/>
      <c r="H563" s="401"/>
      <c r="I563" s="401"/>
      <c r="J563" s="505"/>
      <c r="K563" s="512"/>
      <c r="L563" s="401"/>
      <c r="M563" s="401"/>
      <c r="N563" s="512"/>
      <c r="O563" s="401"/>
      <c r="P563" s="505"/>
      <c r="Q563" s="493"/>
      <c r="R563" s="401"/>
      <c r="S563" s="493"/>
      <c r="T563" s="493"/>
      <c r="U563" s="493"/>
      <c r="V563" s="493"/>
      <c r="W563" s="493"/>
      <c r="X563" s="493"/>
      <c r="Y563" s="493"/>
    </row>
    <row r="564" ht="15.75" customHeight="1">
      <c r="A564" s="401"/>
      <c r="B564" s="493"/>
      <c r="C564" s="554"/>
      <c r="D564" s="494"/>
      <c r="E564" s="401"/>
      <c r="F564" s="401"/>
      <c r="G564" s="401"/>
      <c r="H564" s="401"/>
      <c r="I564" s="401"/>
      <c r="J564" s="505"/>
      <c r="K564" s="512"/>
      <c r="L564" s="401"/>
      <c r="M564" s="401"/>
      <c r="N564" s="512"/>
      <c r="O564" s="401"/>
      <c r="P564" s="505"/>
      <c r="Q564" s="493"/>
      <c r="R564" s="401"/>
      <c r="S564" s="493"/>
      <c r="T564" s="493"/>
      <c r="U564" s="493"/>
      <c r="V564" s="493"/>
      <c r="W564" s="493"/>
      <c r="X564" s="493"/>
      <c r="Y564" s="493"/>
    </row>
    <row r="565" ht="15.75" customHeight="1">
      <c r="A565" s="401"/>
      <c r="B565" s="493"/>
      <c r="C565" s="554"/>
      <c r="D565" s="494"/>
      <c r="E565" s="401"/>
      <c r="F565" s="401"/>
      <c r="G565" s="401"/>
      <c r="H565" s="401"/>
      <c r="I565" s="401"/>
      <c r="J565" s="505"/>
      <c r="K565" s="512"/>
      <c r="L565" s="401"/>
      <c r="M565" s="401"/>
      <c r="N565" s="512"/>
      <c r="O565" s="401"/>
      <c r="P565" s="505"/>
      <c r="Q565" s="493"/>
      <c r="R565" s="401"/>
      <c r="S565" s="493"/>
      <c r="T565" s="493"/>
      <c r="U565" s="493"/>
      <c r="V565" s="493"/>
      <c r="W565" s="493"/>
      <c r="X565" s="493"/>
      <c r="Y565" s="493"/>
    </row>
    <row r="566" ht="15.75" customHeight="1">
      <c r="A566" s="401"/>
      <c r="B566" s="493"/>
      <c r="C566" s="554"/>
      <c r="D566" s="494"/>
      <c r="E566" s="401"/>
      <c r="F566" s="401"/>
      <c r="G566" s="401"/>
      <c r="H566" s="401"/>
      <c r="I566" s="401"/>
      <c r="J566" s="505"/>
      <c r="K566" s="512"/>
      <c r="L566" s="401"/>
      <c r="M566" s="401"/>
      <c r="N566" s="512"/>
      <c r="O566" s="401"/>
      <c r="P566" s="505"/>
      <c r="Q566" s="493"/>
      <c r="R566" s="401"/>
      <c r="S566" s="493"/>
      <c r="T566" s="493"/>
      <c r="U566" s="493"/>
      <c r="V566" s="493"/>
      <c r="W566" s="493"/>
      <c r="X566" s="493"/>
      <c r="Y566" s="493"/>
    </row>
    <row r="567" ht="15.75" customHeight="1">
      <c r="A567" s="401"/>
      <c r="B567" s="493"/>
      <c r="C567" s="554"/>
      <c r="D567" s="494"/>
      <c r="E567" s="401"/>
      <c r="F567" s="401"/>
      <c r="G567" s="401"/>
      <c r="H567" s="401"/>
      <c r="I567" s="401"/>
      <c r="J567" s="505"/>
      <c r="K567" s="512"/>
      <c r="L567" s="401"/>
      <c r="M567" s="401"/>
      <c r="N567" s="512"/>
      <c r="O567" s="401"/>
      <c r="P567" s="505"/>
      <c r="Q567" s="493"/>
      <c r="R567" s="401"/>
      <c r="S567" s="493"/>
      <c r="T567" s="493"/>
      <c r="U567" s="493"/>
      <c r="V567" s="493"/>
      <c r="W567" s="493"/>
      <c r="X567" s="493"/>
      <c r="Y567" s="493"/>
    </row>
    <row r="568" ht="15.75" customHeight="1">
      <c r="A568" s="401"/>
      <c r="B568" s="493"/>
      <c r="C568" s="554"/>
      <c r="D568" s="494"/>
      <c r="E568" s="401"/>
      <c r="F568" s="401"/>
      <c r="G568" s="401"/>
      <c r="H568" s="401"/>
      <c r="I568" s="401"/>
      <c r="J568" s="505"/>
      <c r="K568" s="512"/>
      <c r="L568" s="401"/>
      <c r="M568" s="401"/>
      <c r="N568" s="512"/>
      <c r="O568" s="401"/>
      <c r="P568" s="505"/>
      <c r="Q568" s="493"/>
      <c r="R568" s="401"/>
      <c r="S568" s="493"/>
      <c r="T568" s="493"/>
      <c r="U568" s="493"/>
      <c r="V568" s="493"/>
      <c r="W568" s="493"/>
      <c r="X568" s="493"/>
      <c r="Y568" s="493"/>
    </row>
    <row r="569" ht="15.75" customHeight="1">
      <c r="A569" s="401"/>
      <c r="B569" s="493"/>
      <c r="C569" s="554"/>
      <c r="D569" s="494"/>
      <c r="E569" s="401"/>
      <c r="F569" s="401"/>
      <c r="G569" s="401"/>
      <c r="H569" s="401"/>
      <c r="I569" s="401"/>
      <c r="J569" s="505"/>
      <c r="K569" s="512"/>
      <c r="L569" s="401"/>
      <c r="M569" s="401"/>
      <c r="N569" s="512"/>
      <c r="O569" s="401"/>
      <c r="P569" s="505"/>
      <c r="Q569" s="493"/>
      <c r="R569" s="401"/>
      <c r="S569" s="493"/>
      <c r="T569" s="493"/>
      <c r="U569" s="493"/>
      <c r="V569" s="493"/>
      <c r="W569" s="493"/>
      <c r="X569" s="493"/>
      <c r="Y569" s="493"/>
    </row>
    <row r="570" ht="15.75" customHeight="1">
      <c r="A570" s="401"/>
      <c r="B570" s="493"/>
      <c r="C570" s="554"/>
      <c r="D570" s="494"/>
      <c r="E570" s="401"/>
      <c r="F570" s="401"/>
      <c r="G570" s="401"/>
      <c r="H570" s="401"/>
      <c r="I570" s="401"/>
      <c r="J570" s="505"/>
      <c r="K570" s="512"/>
      <c r="L570" s="401"/>
      <c r="M570" s="401"/>
      <c r="N570" s="512"/>
      <c r="O570" s="401"/>
      <c r="P570" s="505"/>
      <c r="Q570" s="493"/>
      <c r="R570" s="401"/>
      <c r="S570" s="493"/>
      <c r="T570" s="493"/>
      <c r="U570" s="493"/>
      <c r="V570" s="493"/>
      <c r="W570" s="493"/>
      <c r="X570" s="493"/>
      <c r="Y570" s="493"/>
    </row>
    <row r="571" ht="15.75" customHeight="1">
      <c r="A571" s="401"/>
      <c r="B571" s="493"/>
      <c r="C571" s="554"/>
      <c r="D571" s="494"/>
      <c r="E571" s="401"/>
      <c r="F571" s="401"/>
      <c r="G571" s="401"/>
      <c r="H571" s="401"/>
      <c r="I571" s="401"/>
      <c r="J571" s="505"/>
      <c r="K571" s="512"/>
      <c r="L571" s="401"/>
      <c r="M571" s="401"/>
      <c r="N571" s="512"/>
      <c r="O571" s="401"/>
      <c r="P571" s="505"/>
      <c r="Q571" s="493"/>
      <c r="R571" s="401"/>
      <c r="S571" s="493"/>
      <c r="T571" s="493"/>
      <c r="U571" s="493"/>
      <c r="V571" s="493"/>
      <c r="W571" s="493"/>
      <c r="X571" s="493"/>
      <c r="Y571" s="493"/>
    </row>
    <row r="572" ht="15.75" customHeight="1">
      <c r="A572" s="401"/>
      <c r="B572" s="493"/>
      <c r="C572" s="554"/>
      <c r="D572" s="494"/>
      <c r="E572" s="401"/>
      <c r="F572" s="401"/>
      <c r="G572" s="401"/>
      <c r="H572" s="401"/>
      <c r="I572" s="401"/>
      <c r="J572" s="505"/>
      <c r="K572" s="512"/>
      <c r="L572" s="401"/>
      <c r="M572" s="401"/>
      <c r="N572" s="512"/>
      <c r="O572" s="401"/>
      <c r="P572" s="505"/>
      <c r="Q572" s="493"/>
      <c r="R572" s="401"/>
      <c r="S572" s="493"/>
      <c r="T572" s="493"/>
      <c r="U572" s="493"/>
      <c r="V572" s="493"/>
      <c r="W572" s="493"/>
      <c r="X572" s="493"/>
      <c r="Y572" s="493"/>
    </row>
    <row r="573" ht="15.75" customHeight="1">
      <c r="A573" s="401"/>
      <c r="B573" s="493"/>
      <c r="C573" s="554"/>
      <c r="D573" s="494"/>
      <c r="E573" s="401"/>
      <c r="F573" s="401"/>
      <c r="G573" s="401"/>
      <c r="H573" s="401"/>
      <c r="I573" s="401"/>
      <c r="J573" s="505"/>
      <c r="K573" s="512"/>
      <c r="L573" s="401"/>
      <c r="M573" s="401"/>
      <c r="N573" s="512"/>
      <c r="O573" s="401"/>
      <c r="P573" s="505"/>
      <c r="Q573" s="493"/>
      <c r="R573" s="401"/>
      <c r="S573" s="493"/>
      <c r="T573" s="493"/>
      <c r="U573" s="493"/>
      <c r="V573" s="493"/>
      <c r="W573" s="493"/>
      <c r="X573" s="493"/>
      <c r="Y573" s="493"/>
    </row>
    <row r="574" ht="15.75" customHeight="1">
      <c r="A574" s="401"/>
      <c r="B574" s="493"/>
      <c r="C574" s="554"/>
      <c r="D574" s="494"/>
      <c r="E574" s="401"/>
      <c r="F574" s="401"/>
      <c r="G574" s="401"/>
      <c r="H574" s="401"/>
      <c r="I574" s="401"/>
      <c r="J574" s="505"/>
      <c r="K574" s="512"/>
      <c r="L574" s="401"/>
      <c r="M574" s="401"/>
      <c r="N574" s="512"/>
      <c r="O574" s="401"/>
      <c r="P574" s="505"/>
      <c r="Q574" s="493"/>
      <c r="R574" s="401"/>
      <c r="S574" s="493"/>
      <c r="T574" s="493"/>
      <c r="U574" s="493"/>
      <c r="V574" s="493"/>
      <c r="W574" s="493"/>
      <c r="X574" s="493"/>
      <c r="Y574" s="493"/>
    </row>
    <row r="575" ht="15.75" customHeight="1">
      <c r="A575" s="401"/>
      <c r="B575" s="493"/>
      <c r="C575" s="554"/>
      <c r="D575" s="494"/>
      <c r="E575" s="401"/>
      <c r="F575" s="401"/>
      <c r="G575" s="401"/>
      <c r="H575" s="401"/>
      <c r="I575" s="401"/>
      <c r="J575" s="505"/>
      <c r="K575" s="512"/>
      <c r="L575" s="401"/>
      <c r="M575" s="401"/>
      <c r="N575" s="512"/>
      <c r="O575" s="401"/>
      <c r="P575" s="505"/>
      <c r="Q575" s="493"/>
      <c r="R575" s="401"/>
      <c r="S575" s="493"/>
      <c r="T575" s="493"/>
      <c r="U575" s="493"/>
      <c r="V575" s="493"/>
      <c r="W575" s="493"/>
      <c r="X575" s="493"/>
      <c r="Y575" s="493"/>
    </row>
    <row r="576" ht="15.75" customHeight="1">
      <c r="A576" s="401"/>
      <c r="B576" s="493"/>
      <c r="C576" s="554"/>
      <c r="D576" s="494"/>
      <c r="E576" s="401"/>
      <c r="F576" s="401"/>
      <c r="G576" s="401"/>
      <c r="H576" s="401"/>
      <c r="I576" s="401"/>
      <c r="J576" s="505"/>
      <c r="K576" s="512"/>
      <c r="L576" s="401"/>
      <c r="M576" s="401"/>
      <c r="N576" s="512"/>
      <c r="O576" s="401"/>
      <c r="P576" s="505"/>
      <c r="Q576" s="493"/>
      <c r="R576" s="401"/>
      <c r="S576" s="493"/>
      <c r="T576" s="493"/>
      <c r="U576" s="493"/>
      <c r="V576" s="493"/>
      <c r="W576" s="493"/>
      <c r="X576" s="493"/>
      <c r="Y576" s="493"/>
    </row>
    <row r="577" ht="15.75" customHeight="1">
      <c r="A577" s="401"/>
      <c r="B577" s="493"/>
      <c r="C577" s="554"/>
      <c r="D577" s="494"/>
      <c r="E577" s="401"/>
      <c r="F577" s="401"/>
      <c r="G577" s="401"/>
      <c r="H577" s="401"/>
      <c r="I577" s="401"/>
      <c r="J577" s="505"/>
      <c r="K577" s="512"/>
      <c r="L577" s="401"/>
      <c r="M577" s="401"/>
      <c r="N577" s="512"/>
      <c r="O577" s="401"/>
      <c r="P577" s="505"/>
      <c r="Q577" s="493"/>
      <c r="R577" s="401"/>
      <c r="S577" s="493"/>
      <c r="T577" s="493"/>
      <c r="U577" s="493"/>
      <c r="V577" s="493"/>
      <c r="W577" s="493"/>
      <c r="X577" s="493"/>
      <c r="Y577" s="493"/>
    </row>
    <row r="578" ht="15.75" customHeight="1">
      <c r="A578" s="401"/>
      <c r="B578" s="493"/>
      <c r="C578" s="554"/>
      <c r="D578" s="494"/>
      <c r="E578" s="401"/>
      <c r="F578" s="401"/>
      <c r="G578" s="401"/>
      <c r="H578" s="401"/>
      <c r="I578" s="401"/>
      <c r="J578" s="505"/>
      <c r="K578" s="512"/>
      <c r="L578" s="401"/>
      <c r="M578" s="401"/>
      <c r="N578" s="512"/>
      <c r="O578" s="401"/>
      <c r="P578" s="505"/>
      <c r="Q578" s="493"/>
      <c r="R578" s="401"/>
      <c r="S578" s="493"/>
      <c r="T578" s="493"/>
      <c r="U578" s="493"/>
      <c r="V578" s="493"/>
      <c r="W578" s="493"/>
      <c r="X578" s="493"/>
      <c r="Y578" s="493"/>
    </row>
    <row r="579" ht="15.75" customHeight="1">
      <c r="A579" s="401"/>
      <c r="B579" s="493"/>
      <c r="C579" s="554"/>
      <c r="D579" s="494"/>
      <c r="E579" s="401"/>
      <c r="F579" s="401"/>
      <c r="G579" s="401"/>
      <c r="H579" s="401"/>
      <c r="I579" s="401"/>
      <c r="J579" s="505"/>
      <c r="K579" s="512"/>
      <c r="L579" s="401"/>
      <c r="M579" s="401"/>
      <c r="N579" s="512"/>
      <c r="O579" s="401"/>
      <c r="P579" s="505"/>
      <c r="Q579" s="493"/>
      <c r="R579" s="401"/>
      <c r="S579" s="493"/>
      <c r="T579" s="493"/>
      <c r="U579" s="493"/>
      <c r="V579" s="493"/>
      <c r="W579" s="493"/>
      <c r="X579" s="493"/>
      <c r="Y579" s="493"/>
    </row>
    <row r="580" ht="15.75" customHeight="1">
      <c r="A580" s="401"/>
      <c r="B580" s="493"/>
      <c r="C580" s="554"/>
      <c r="D580" s="494"/>
      <c r="E580" s="401"/>
      <c r="F580" s="401"/>
      <c r="G580" s="401"/>
      <c r="H580" s="401"/>
      <c r="I580" s="401"/>
      <c r="J580" s="505"/>
      <c r="K580" s="512"/>
      <c r="L580" s="401"/>
      <c r="M580" s="401"/>
      <c r="N580" s="512"/>
      <c r="O580" s="401"/>
      <c r="P580" s="505"/>
      <c r="Q580" s="493"/>
      <c r="R580" s="401"/>
      <c r="S580" s="493"/>
      <c r="T580" s="493"/>
      <c r="U580" s="493"/>
      <c r="V580" s="493"/>
      <c r="W580" s="493"/>
      <c r="X580" s="493"/>
      <c r="Y580" s="493"/>
    </row>
    <row r="581" ht="15.75" customHeight="1">
      <c r="A581" s="401"/>
      <c r="B581" s="493"/>
      <c r="C581" s="554"/>
      <c r="D581" s="494"/>
      <c r="E581" s="401"/>
      <c r="F581" s="401"/>
      <c r="G581" s="401"/>
      <c r="H581" s="401"/>
      <c r="I581" s="401"/>
      <c r="J581" s="505"/>
      <c r="K581" s="512"/>
      <c r="L581" s="401"/>
      <c r="M581" s="401"/>
      <c r="N581" s="512"/>
      <c r="O581" s="401"/>
      <c r="P581" s="505"/>
      <c r="Q581" s="493"/>
      <c r="R581" s="401"/>
      <c r="S581" s="493"/>
      <c r="T581" s="493"/>
      <c r="U581" s="493"/>
      <c r="V581" s="493"/>
      <c r="W581" s="493"/>
      <c r="X581" s="493"/>
      <c r="Y581" s="493"/>
    </row>
    <row r="582" ht="15.75" customHeight="1">
      <c r="A582" s="401"/>
      <c r="B582" s="493"/>
      <c r="C582" s="554"/>
      <c r="D582" s="494"/>
      <c r="E582" s="401"/>
      <c r="F582" s="401"/>
      <c r="G582" s="401"/>
      <c r="H582" s="401"/>
      <c r="I582" s="401"/>
      <c r="J582" s="505"/>
      <c r="K582" s="512"/>
      <c r="L582" s="401"/>
      <c r="M582" s="401"/>
      <c r="N582" s="512"/>
      <c r="O582" s="401"/>
      <c r="P582" s="505"/>
      <c r="Q582" s="493"/>
      <c r="R582" s="401"/>
      <c r="S582" s="493"/>
      <c r="T582" s="493"/>
      <c r="U582" s="493"/>
      <c r="V582" s="493"/>
      <c r="W582" s="493"/>
      <c r="X582" s="493"/>
      <c r="Y582" s="493"/>
    </row>
    <row r="583" ht="15.75" customHeight="1">
      <c r="A583" s="401"/>
      <c r="B583" s="493"/>
      <c r="C583" s="554"/>
      <c r="D583" s="494"/>
      <c r="E583" s="401"/>
      <c r="F583" s="401"/>
      <c r="G583" s="401"/>
      <c r="H583" s="401"/>
      <c r="I583" s="401"/>
      <c r="J583" s="505"/>
      <c r="K583" s="512"/>
      <c r="L583" s="401"/>
      <c r="M583" s="401"/>
      <c r="N583" s="512"/>
      <c r="O583" s="401"/>
      <c r="P583" s="505"/>
      <c r="Q583" s="493"/>
      <c r="R583" s="401"/>
      <c r="S583" s="493"/>
      <c r="T583" s="493"/>
      <c r="U583" s="493"/>
      <c r="V583" s="493"/>
      <c r="W583" s="493"/>
      <c r="X583" s="493"/>
      <c r="Y583" s="493"/>
    </row>
    <row r="584" ht="15.75" customHeight="1">
      <c r="A584" s="401"/>
      <c r="B584" s="493"/>
      <c r="C584" s="554"/>
      <c r="D584" s="494"/>
      <c r="E584" s="401"/>
      <c r="F584" s="401"/>
      <c r="G584" s="401"/>
      <c r="H584" s="401"/>
      <c r="I584" s="401"/>
      <c r="J584" s="505"/>
      <c r="K584" s="512"/>
      <c r="L584" s="401"/>
      <c r="M584" s="401"/>
      <c r="N584" s="512"/>
      <c r="O584" s="401"/>
      <c r="P584" s="505"/>
      <c r="Q584" s="493"/>
      <c r="R584" s="401"/>
      <c r="S584" s="493"/>
      <c r="T584" s="493"/>
      <c r="U584" s="493"/>
      <c r="V584" s="493"/>
      <c r="W584" s="493"/>
      <c r="X584" s="493"/>
      <c r="Y584" s="493"/>
    </row>
    <row r="585" ht="15.75" customHeight="1">
      <c r="A585" s="401"/>
      <c r="B585" s="493"/>
      <c r="C585" s="554"/>
      <c r="D585" s="494"/>
      <c r="E585" s="401"/>
      <c r="F585" s="401"/>
      <c r="G585" s="401"/>
      <c r="H585" s="401"/>
      <c r="I585" s="401"/>
      <c r="J585" s="505"/>
      <c r="K585" s="512"/>
      <c r="L585" s="401"/>
      <c r="M585" s="401"/>
      <c r="N585" s="512"/>
      <c r="O585" s="401"/>
      <c r="P585" s="505"/>
      <c r="Q585" s="493"/>
      <c r="R585" s="401"/>
      <c r="S585" s="493"/>
      <c r="T585" s="493"/>
      <c r="U585" s="493"/>
      <c r="V585" s="493"/>
      <c r="W585" s="493"/>
      <c r="X585" s="493"/>
      <c r="Y585" s="493"/>
    </row>
    <row r="586" ht="15.75" customHeight="1">
      <c r="A586" s="401"/>
      <c r="B586" s="493"/>
      <c r="C586" s="554"/>
      <c r="D586" s="494"/>
      <c r="E586" s="401"/>
      <c r="F586" s="401"/>
      <c r="G586" s="401"/>
      <c r="H586" s="401"/>
      <c r="I586" s="401"/>
      <c r="J586" s="505"/>
      <c r="K586" s="512"/>
      <c r="L586" s="401"/>
      <c r="M586" s="401"/>
      <c r="N586" s="512"/>
      <c r="O586" s="401"/>
      <c r="P586" s="505"/>
      <c r="Q586" s="493"/>
      <c r="R586" s="401"/>
      <c r="S586" s="493"/>
      <c r="T586" s="493"/>
      <c r="U586" s="493"/>
      <c r="V586" s="493"/>
      <c r="W586" s="493"/>
      <c r="X586" s="493"/>
      <c r="Y586" s="493"/>
    </row>
    <row r="587" ht="15.75" customHeight="1">
      <c r="A587" s="401"/>
      <c r="B587" s="493"/>
      <c r="C587" s="554"/>
      <c r="D587" s="494"/>
      <c r="E587" s="401"/>
      <c r="F587" s="401"/>
      <c r="G587" s="401"/>
      <c r="H587" s="401"/>
      <c r="I587" s="401"/>
      <c r="J587" s="505"/>
      <c r="K587" s="512"/>
      <c r="L587" s="401"/>
      <c r="M587" s="401"/>
      <c r="N587" s="512"/>
      <c r="O587" s="401"/>
      <c r="P587" s="505"/>
      <c r="Q587" s="493"/>
      <c r="R587" s="401"/>
      <c r="S587" s="493"/>
      <c r="T587" s="493"/>
      <c r="U587" s="493"/>
      <c r="V587" s="493"/>
      <c r="W587" s="493"/>
      <c r="X587" s="493"/>
      <c r="Y587" s="493"/>
    </row>
    <row r="588" ht="15.75" customHeight="1">
      <c r="A588" s="401"/>
      <c r="B588" s="493"/>
      <c r="C588" s="554"/>
      <c r="D588" s="494"/>
      <c r="E588" s="401"/>
      <c r="F588" s="401"/>
      <c r="G588" s="401"/>
      <c r="H588" s="401"/>
      <c r="I588" s="401"/>
      <c r="J588" s="505"/>
      <c r="K588" s="512"/>
      <c r="L588" s="401"/>
      <c r="M588" s="401"/>
      <c r="N588" s="512"/>
      <c r="O588" s="401"/>
      <c r="P588" s="505"/>
      <c r="Q588" s="493"/>
      <c r="R588" s="401"/>
      <c r="S588" s="493"/>
      <c r="T588" s="493"/>
      <c r="U588" s="493"/>
      <c r="V588" s="493"/>
      <c r="W588" s="493"/>
      <c r="X588" s="493"/>
      <c r="Y588" s="493"/>
    </row>
    <row r="589" ht="15.75" customHeight="1">
      <c r="A589" s="401"/>
      <c r="B589" s="493"/>
      <c r="C589" s="554"/>
      <c r="D589" s="494"/>
      <c r="E589" s="401"/>
      <c r="F589" s="401"/>
      <c r="G589" s="401"/>
      <c r="H589" s="401"/>
      <c r="I589" s="401"/>
      <c r="J589" s="505"/>
      <c r="K589" s="512"/>
      <c r="L589" s="401"/>
      <c r="M589" s="401"/>
      <c r="N589" s="512"/>
      <c r="O589" s="401"/>
      <c r="P589" s="505"/>
      <c r="Q589" s="493"/>
      <c r="R589" s="401"/>
      <c r="S589" s="493"/>
      <c r="T589" s="493"/>
      <c r="U589" s="493"/>
      <c r="V589" s="493"/>
      <c r="W589" s="493"/>
      <c r="X589" s="493"/>
      <c r="Y589" s="493"/>
    </row>
    <row r="590" ht="15.75" customHeight="1">
      <c r="A590" s="401"/>
      <c r="B590" s="493"/>
      <c r="C590" s="554"/>
      <c r="D590" s="494"/>
      <c r="E590" s="401"/>
      <c r="F590" s="401"/>
      <c r="G590" s="401"/>
      <c r="H590" s="401"/>
      <c r="I590" s="401"/>
      <c r="J590" s="505"/>
      <c r="K590" s="512"/>
      <c r="L590" s="401"/>
      <c r="M590" s="401"/>
      <c r="N590" s="512"/>
      <c r="O590" s="401"/>
      <c r="P590" s="505"/>
      <c r="Q590" s="493"/>
      <c r="R590" s="401"/>
      <c r="S590" s="493"/>
      <c r="T590" s="493"/>
      <c r="U590" s="493"/>
      <c r="V590" s="493"/>
      <c r="W590" s="493"/>
      <c r="X590" s="493"/>
      <c r="Y590" s="493"/>
    </row>
    <row r="591" ht="15.75" customHeight="1">
      <c r="A591" s="401"/>
      <c r="B591" s="493"/>
      <c r="C591" s="554"/>
      <c r="D591" s="494"/>
      <c r="E591" s="401"/>
      <c r="F591" s="401"/>
      <c r="G591" s="401"/>
      <c r="H591" s="401"/>
      <c r="I591" s="401"/>
      <c r="J591" s="505"/>
      <c r="K591" s="512"/>
      <c r="L591" s="401"/>
      <c r="M591" s="401"/>
      <c r="N591" s="512"/>
      <c r="O591" s="401"/>
      <c r="P591" s="505"/>
      <c r="Q591" s="493"/>
      <c r="R591" s="401"/>
      <c r="S591" s="493"/>
      <c r="T591" s="493"/>
      <c r="U591" s="493"/>
      <c r="V591" s="493"/>
      <c r="W591" s="493"/>
      <c r="X591" s="493"/>
      <c r="Y591" s="493"/>
    </row>
    <row r="592" ht="15.75" customHeight="1">
      <c r="A592" s="401"/>
      <c r="B592" s="493"/>
      <c r="C592" s="554"/>
      <c r="D592" s="494"/>
      <c r="E592" s="401"/>
      <c r="F592" s="401"/>
      <c r="G592" s="401"/>
      <c r="H592" s="401"/>
      <c r="I592" s="401"/>
      <c r="J592" s="505"/>
      <c r="K592" s="512"/>
      <c r="L592" s="401"/>
      <c r="M592" s="401"/>
      <c r="N592" s="512"/>
      <c r="O592" s="401"/>
      <c r="P592" s="505"/>
      <c r="Q592" s="493"/>
      <c r="R592" s="401"/>
      <c r="S592" s="493"/>
      <c r="T592" s="493"/>
      <c r="U592" s="493"/>
      <c r="V592" s="493"/>
      <c r="W592" s="493"/>
      <c r="X592" s="493"/>
      <c r="Y592" s="493"/>
    </row>
    <row r="593" ht="15.75" customHeight="1">
      <c r="A593" s="401"/>
      <c r="B593" s="493"/>
      <c r="C593" s="554"/>
      <c r="D593" s="494"/>
      <c r="E593" s="401"/>
      <c r="F593" s="401"/>
      <c r="G593" s="401"/>
      <c r="H593" s="401"/>
      <c r="I593" s="401"/>
      <c r="J593" s="505"/>
      <c r="K593" s="512"/>
      <c r="L593" s="401"/>
      <c r="M593" s="401"/>
      <c r="N593" s="512"/>
      <c r="O593" s="401"/>
      <c r="P593" s="505"/>
      <c r="Q593" s="493"/>
      <c r="R593" s="401"/>
      <c r="S593" s="493"/>
      <c r="T593" s="493"/>
      <c r="U593" s="493"/>
      <c r="V593" s="493"/>
      <c r="W593" s="493"/>
      <c r="X593" s="493"/>
      <c r="Y593" s="493"/>
    </row>
    <row r="594" ht="15.75" customHeight="1">
      <c r="A594" s="401"/>
      <c r="B594" s="493"/>
      <c r="C594" s="554"/>
      <c r="D594" s="494"/>
      <c r="E594" s="401"/>
      <c r="F594" s="401"/>
      <c r="G594" s="401"/>
      <c r="H594" s="401"/>
      <c r="I594" s="401"/>
      <c r="J594" s="505"/>
      <c r="K594" s="512"/>
      <c r="L594" s="401"/>
      <c r="M594" s="401"/>
      <c r="N594" s="512"/>
      <c r="O594" s="401"/>
      <c r="P594" s="505"/>
      <c r="Q594" s="493"/>
      <c r="R594" s="401"/>
      <c r="S594" s="493"/>
      <c r="T594" s="493"/>
      <c r="U594" s="493"/>
      <c r="V594" s="493"/>
      <c r="W594" s="493"/>
      <c r="X594" s="493"/>
      <c r="Y594" s="493"/>
    </row>
    <row r="595" ht="15.75" customHeight="1">
      <c r="A595" s="401"/>
      <c r="B595" s="493"/>
      <c r="C595" s="554"/>
      <c r="D595" s="494"/>
      <c r="E595" s="401"/>
      <c r="F595" s="401"/>
      <c r="G595" s="401"/>
      <c r="H595" s="401"/>
      <c r="I595" s="401"/>
      <c r="J595" s="505"/>
      <c r="K595" s="512"/>
      <c r="L595" s="401"/>
      <c r="M595" s="401"/>
      <c r="N595" s="512"/>
      <c r="O595" s="401"/>
      <c r="P595" s="505"/>
      <c r="Q595" s="493"/>
      <c r="R595" s="401"/>
      <c r="S595" s="493"/>
      <c r="T595" s="493"/>
      <c r="U595" s="493"/>
      <c r="V595" s="493"/>
      <c r="W595" s="493"/>
      <c r="X595" s="493"/>
      <c r="Y595" s="493"/>
    </row>
    <row r="596" ht="15.75" customHeight="1">
      <c r="A596" s="401"/>
      <c r="B596" s="493"/>
      <c r="C596" s="554"/>
      <c r="D596" s="494"/>
      <c r="E596" s="401"/>
      <c r="F596" s="401"/>
      <c r="G596" s="401"/>
      <c r="H596" s="401"/>
      <c r="I596" s="401"/>
      <c r="J596" s="505"/>
      <c r="K596" s="512"/>
      <c r="L596" s="401"/>
      <c r="M596" s="401"/>
      <c r="N596" s="512"/>
      <c r="O596" s="401"/>
      <c r="P596" s="505"/>
      <c r="Q596" s="493"/>
      <c r="R596" s="401"/>
      <c r="S596" s="493"/>
      <c r="T596" s="493"/>
      <c r="U596" s="493"/>
      <c r="V596" s="493"/>
      <c r="W596" s="493"/>
      <c r="X596" s="493"/>
      <c r="Y596" s="493"/>
    </row>
    <row r="597" ht="15.75" customHeight="1">
      <c r="A597" s="401"/>
      <c r="B597" s="493"/>
      <c r="C597" s="554"/>
      <c r="D597" s="494"/>
      <c r="E597" s="401"/>
      <c r="F597" s="401"/>
      <c r="G597" s="401"/>
      <c r="H597" s="401"/>
      <c r="I597" s="401"/>
      <c r="J597" s="505"/>
      <c r="K597" s="512"/>
      <c r="L597" s="401"/>
      <c r="M597" s="401"/>
      <c r="N597" s="512"/>
      <c r="O597" s="401"/>
      <c r="P597" s="505"/>
      <c r="Q597" s="493"/>
      <c r="R597" s="401"/>
      <c r="S597" s="493"/>
      <c r="T597" s="493"/>
      <c r="U597" s="493"/>
      <c r="V597" s="493"/>
      <c r="W597" s="493"/>
      <c r="X597" s="493"/>
      <c r="Y597" s="493"/>
    </row>
    <row r="598" ht="15.75" customHeight="1">
      <c r="A598" s="401"/>
      <c r="B598" s="493"/>
      <c r="C598" s="554"/>
      <c r="D598" s="494"/>
      <c r="E598" s="401"/>
      <c r="F598" s="401"/>
      <c r="G598" s="401"/>
      <c r="H598" s="401"/>
      <c r="I598" s="401"/>
      <c r="J598" s="505"/>
      <c r="K598" s="512"/>
      <c r="L598" s="401"/>
      <c r="M598" s="401"/>
      <c r="N598" s="512"/>
      <c r="O598" s="401"/>
      <c r="P598" s="505"/>
      <c r="Q598" s="493"/>
      <c r="R598" s="401"/>
      <c r="S598" s="493"/>
      <c r="T598" s="493"/>
      <c r="U598" s="493"/>
      <c r="V598" s="493"/>
      <c r="W598" s="493"/>
      <c r="X598" s="493"/>
      <c r="Y598" s="493"/>
    </row>
    <row r="599" ht="15.75" customHeight="1">
      <c r="A599" s="401"/>
      <c r="B599" s="493"/>
      <c r="C599" s="554"/>
      <c r="D599" s="494"/>
      <c r="E599" s="401"/>
      <c r="F599" s="401"/>
      <c r="G599" s="401"/>
      <c r="H599" s="401"/>
      <c r="I599" s="401"/>
      <c r="J599" s="505"/>
      <c r="K599" s="512"/>
      <c r="L599" s="401"/>
      <c r="M599" s="401"/>
      <c r="N599" s="512"/>
      <c r="O599" s="401"/>
      <c r="P599" s="505"/>
      <c r="Q599" s="493"/>
      <c r="R599" s="401"/>
      <c r="S599" s="493"/>
      <c r="T599" s="493"/>
      <c r="U599" s="493"/>
      <c r="V599" s="493"/>
      <c r="W599" s="493"/>
      <c r="X599" s="493"/>
      <c r="Y599" s="493"/>
    </row>
    <row r="600" ht="15.75" customHeight="1">
      <c r="A600" s="401"/>
      <c r="B600" s="493"/>
      <c r="C600" s="554"/>
      <c r="D600" s="494"/>
      <c r="E600" s="401"/>
      <c r="F600" s="401"/>
      <c r="G600" s="401"/>
      <c r="H600" s="401"/>
      <c r="I600" s="401"/>
      <c r="J600" s="505"/>
      <c r="K600" s="512"/>
      <c r="L600" s="401"/>
      <c r="M600" s="401"/>
      <c r="N600" s="512"/>
      <c r="O600" s="401"/>
      <c r="P600" s="505"/>
      <c r="Q600" s="493"/>
      <c r="R600" s="401"/>
      <c r="S600" s="493"/>
      <c r="T600" s="493"/>
      <c r="U600" s="493"/>
      <c r="V600" s="493"/>
      <c r="W600" s="493"/>
      <c r="X600" s="493"/>
      <c r="Y600" s="493"/>
    </row>
    <row r="601" ht="15.75" customHeight="1">
      <c r="A601" s="401"/>
      <c r="B601" s="493"/>
      <c r="C601" s="554"/>
      <c r="D601" s="494"/>
      <c r="E601" s="401"/>
      <c r="F601" s="401"/>
      <c r="G601" s="401"/>
      <c r="H601" s="401"/>
      <c r="I601" s="401"/>
      <c r="J601" s="505"/>
      <c r="K601" s="512"/>
      <c r="L601" s="401"/>
      <c r="M601" s="401"/>
      <c r="N601" s="512"/>
      <c r="O601" s="401"/>
      <c r="P601" s="505"/>
      <c r="Q601" s="493"/>
      <c r="R601" s="401"/>
      <c r="S601" s="493"/>
      <c r="T601" s="493"/>
      <c r="U601" s="493"/>
      <c r="V601" s="493"/>
      <c r="W601" s="493"/>
      <c r="X601" s="493"/>
      <c r="Y601" s="493"/>
    </row>
    <row r="602" ht="15.75" customHeight="1">
      <c r="A602" s="401"/>
      <c r="B602" s="493"/>
      <c r="C602" s="554"/>
      <c r="D602" s="494"/>
      <c r="E602" s="401"/>
      <c r="F602" s="401"/>
      <c r="G602" s="401"/>
      <c r="H602" s="401"/>
      <c r="I602" s="401"/>
      <c r="J602" s="505"/>
      <c r="K602" s="512"/>
      <c r="L602" s="401"/>
      <c r="M602" s="401"/>
      <c r="N602" s="512"/>
      <c r="O602" s="401"/>
      <c r="P602" s="505"/>
      <c r="Q602" s="493"/>
      <c r="R602" s="401"/>
      <c r="S602" s="493"/>
      <c r="T602" s="493"/>
      <c r="U602" s="493"/>
      <c r="V602" s="493"/>
      <c r="W602" s="493"/>
      <c r="X602" s="493"/>
      <c r="Y602" s="493"/>
    </row>
    <row r="603" ht="15.75" customHeight="1">
      <c r="A603" s="401"/>
      <c r="B603" s="493"/>
      <c r="C603" s="554"/>
      <c r="D603" s="494"/>
      <c r="E603" s="401"/>
      <c r="F603" s="401"/>
      <c r="G603" s="401"/>
      <c r="H603" s="401"/>
      <c r="I603" s="401"/>
      <c r="J603" s="505"/>
      <c r="K603" s="512"/>
      <c r="L603" s="401"/>
      <c r="M603" s="401"/>
      <c r="N603" s="512"/>
      <c r="O603" s="401"/>
      <c r="P603" s="505"/>
      <c r="Q603" s="493"/>
      <c r="R603" s="401"/>
      <c r="S603" s="493"/>
      <c r="T603" s="493"/>
      <c r="U603" s="493"/>
      <c r="V603" s="493"/>
      <c r="W603" s="493"/>
      <c r="X603" s="493"/>
      <c r="Y603" s="493"/>
    </row>
    <row r="604" ht="15.75" customHeight="1">
      <c r="A604" s="401"/>
      <c r="B604" s="493"/>
      <c r="C604" s="554"/>
      <c r="D604" s="494"/>
      <c r="E604" s="401"/>
      <c r="F604" s="401"/>
      <c r="G604" s="401"/>
      <c r="H604" s="401"/>
      <c r="I604" s="401"/>
      <c r="J604" s="505"/>
      <c r="K604" s="512"/>
      <c r="L604" s="401"/>
      <c r="M604" s="401"/>
      <c r="N604" s="512"/>
      <c r="O604" s="401"/>
      <c r="P604" s="505"/>
      <c r="Q604" s="493"/>
      <c r="R604" s="401"/>
      <c r="S604" s="493"/>
      <c r="T604" s="493"/>
      <c r="U604" s="493"/>
      <c r="V604" s="493"/>
      <c r="W604" s="493"/>
      <c r="X604" s="493"/>
      <c r="Y604" s="493"/>
    </row>
    <row r="605" ht="15.75" customHeight="1">
      <c r="A605" s="401"/>
      <c r="B605" s="493"/>
      <c r="C605" s="554"/>
      <c r="D605" s="494"/>
      <c r="E605" s="401"/>
      <c r="F605" s="401"/>
      <c r="G605" s="401"/>
      <c r="H605" s="401"/>
      <c r="I605" s="401"/>
      <c r="J605" s="505"/>
      <c r="K605" s="512"/>
      <c r="L605" s="401"/>
      <c r="M605" s="401"/>
      <c r="N605" s="512"/>
      <c r="O605" s="401"/>
      <c r="P605" s="505"/>
      <c r="Q605" s="493"/>
      <c r="R605" s="401"/>
      <c r="S605" s="493"/>
      <c r="T605" s="493"/>
      <c r="U605" s="493"/>
      <c r="V605" s="493"/>
      <c r="W605" s="493"/>
      <c r="X605" s="493"/>
      <c r="Y605" s="493"/>
    </row>
    <row r="606" ht="15.75" customHeight="1">
      <c r="A606" s="401"/>
      <c r="B606" s="493"/>
      <c r="C606" s="554"/>
      <c r="D606" s="494"/>
      <c r="E606" s="401"/>
      <c r="F606" s="401"/>
      <c r="G606" s="401"/>
      <c r="H606" s="401"/>
      <c r="I606" s="401"/>
      <c r="J606" s="505"/>
      <c r="K606" s="512"/>
      <c r="L606" s="401"/>
      <c r="M606" s="401"/>
      <c r="N606" s="512"/>
      <c r="O606" s="401"/>
      <c r="P606" s="505"/>
      <c r="Q606" s="493"/>
      <c r="R606" s="401"/>
      <c r="S606" s="493"/>
      <c r="T606" s="493"/>
      <c r="U606" s="493"/>
      <c r="V606" s="493"/>
      <c r="W606" s="493"/>
      <c r="X606" s="493"/>
      <c r="Y606" s="493"/>
    </row>
    <row r="607" ht="15.75" customHeight="1">
      <c r="A607" s="401"/>
      <c r="B607" s="493"/>
      <c r="C607" s="554"/>
      <c r="D607" s="494"/>
      <c r="E607" s="401"/>
      <c r="F607" s="401"/>
      <c r="G607" s="401"/>
      <c r="H607" s="401"/>
      <c r="I607" s="401"/>
      <c r="J607" s="505"/>
      <c r="K607" s="512"/>
      <c r="L607" s="401"/>
      <c r="M607" s="401"/>
      <c r="N607" s="512"/>
      <c r="O607" s="401"/>
      <c r="P607" s="505"/>
      <c r="Q607" s="493"/>
      <c r="R607" s="401"/>
      <c r="S607" s="493"/>
      <c r="T607" s="493"/>
      <c r="U607" s="493"/>
      <c r="V607" s="493"/>
      <c r="W607" s="493"/>
      <c r="X607" s="493"/>
      <c r="Y607" s="493"/>
    </row>
    <row r="608" ht="15.75" customHeight="1">
      <c r="A608" s="401"/>
      <c r="B608" s="493"/>
      <c r="C608" s="554"/>
      <c r="D608" s="494"/>
      <c r="E608" s="401"/>
      <c r="F608" s="401"/>
      <c r="G608" s="401"/>
      <c r="H608" s="401"/>
      <c r="I608" s="401"/>
      <c r="J608" s="505"/>
      <c r="K608" s="512"/>
      <c r="L608" s="401"/>
      <c r="M608" s="401"/>
      <c r="N608" s="512"/>
      <c r="O608" s="401"/>
      <c r="P608" s="505"/>
      <c r="Q608" s="493"/>
      <c r="R608" s="401"/>
      <c r="S608" s="493"/>
      <c r="T608" s="493"/>
      <c r="U608" s="493"/>
      <c r="V608" s="493"/>
      <c r="W608" s="493"/>
      <c r="X608" s="493"/>
      <c r="Y608" s="493"/>
    </row>
    <row r="609" ht="15.75" customHeight="1">
      <c r="A609" s="401"/>
      <c r="B609" s="493"/>
      <c r="C609" s="554"/>
      <c r="D609" s="494"/>
      <c r="E609" s="401"/>
      <c r="F609" s="401"/>
      <c r="G609" s="401"/>
      <c r="H609" s="401"/>
      <c r="I609" s="401"/>
      <c r="J609" s="505"/>
      <c r="K609" s="512"/>
      <c r="L609" s="401"/>
      <c r="M609" s="401"/>
      <c r="N609" s="512"/>
      <c r="O609" s="401"/>
      <c r="P609" s="505"/>
      <c r="Q609" s="493"/>
      <c r="R609" s="401"/>
      <c r="S609" s="493"/>
      <c r="T609" s="493"/>
      <c r="U609" s="493"/>
      <c r="V609" s="493"/>
      <c r="W609" s="493"/>
      <c r="X609" s="493"/>
      <c r="Y609" s="493"/>
    </row>
    <row r="610" ht="15.75" customHeight="1">
      <c r="A610" s="401"/>
      <c r="B610" s="493"/>
      <c r="C610" s="554"/>
      <c r="D610" s="494"/>
      <c r="E610" s="401"/>
      <c r="F610" s="401"/>
      <c r="G610" s="401"/>
      <c r="H610" s="401"/>
      <c r="I610" s="401"/>
      <c r="J610" s="505"/>
      <c r="K610" s="512"/>
      <c r="L610" s="401"/>
      <c r="M610" s="401"/>
      <c r="N610" s="512"/>
      <c r="O610" s="401"/>
      <c r="P610" s="505"/>
      <c r="Q610" s="493"/>
      <c r="R610" s="401"/>
      <c r="S610" s="493"/>
      <c r="T610" s="493"/>
      <c r="U610" s="493"/>
      <c r="V610" s="493"/>
      <c r="W610" s="493"/>
      <c r="X610" s="493"/>
      <c r="Y610" s="493"/>
    </row>
    <row r="611" ht="15.75" customHeight="1">
      <c r="A611" s="401"/>
      <c r="B611" s="493"/>
      <c r="C611" s="554"/>
      <c r="D611" s="494"/>
      <c r="E611" s="401"/>
      <c r="F611" s="401"/>
      <c r="G611" s="401"/>
      <c r="H611" s="401"/>
      <c r="I611" s="401"/>
      <c r="J611" s="505"/>
      <c r="K611" s="512"/>
      <c r="L611" s="401"/>
      <c r="M611" s="401"/>
      <c r="N611" s="512"/>
      <c r="O611" s="401"/>
      <c r="P611" s="505"/>
      <c r="Q611" s="493"/>
      <c r="R611" s="401"/>
      <c r="S611" s="493"/>
      <c r="T611" s="493"/>
      <c r="U611" s="493"/>
      <c r="V611" s="493"/>
      <c r="W611" s="493"/>
      <c r="X611" s="493"/>
      <c r="Y611" s="493"/>
    </row>
    <row r="612" ht="15.75" customHeight="1">
      <c r="A612" s="401"/>
      <c r="B612" s="493"/>
      <c r="C612" s="554"/>
      <c r="D612" s="494"/>
      <c r="E612" s="401"/>
      <c r="F612" s="401"/>
      <c r="G612" s="401"/>
      <c r="H612" s="401"/>
      <c r="I612" s="401"/>
      <c r="J612" s="505"/>
      <c r="K612" s="512"/>
      <c r="L612" s="401"/>
      <c r="M612" s="401"/>
      <c r="N612" s="512"/>
      <c r="O612" s="401"/>
      <c r="P612" s="505"/>
      <c r="Q612" s="493"/>
      <c r="R612" s="401"/>
      <c r="S612" s="493"/>
      <c r="T612" s="493"/>
      <c r="U612" s="493"/>
      <c r="V612" s="493"/>
      <c r="W612" s="493"/>
      <c r="X612" s="493"/>
      <c r="Y612" s="493"/>
    </row>
    <row r="613" ht="15.75" customHeight="1">
      <c r="A613" s="401"/>
      <c r="B613" s="493"/>
      <c r="C613" s="554"/>
      <c r="D613" s="494"/>
      <c r="E613" s="401"/>
      <c r="F613" s="401"/>
      <c r="G613" s="401"/>
      <c r="H613" s="401"/>
      <c r="I613" s="401"/>
      <c r="J613" s="505"/>
      <c r="K613" s="512"/>
      <c r="L613" s="401"/>
      <c r="M613" s="401"/>
      <c r="N613" s="512"/>
      <c r="O613" s="401"/>
      <c r="P613" s="505"/>
      <c r="Q613" s="493"/>
      <c r="R613" s="401"/>
      <c r="S613" s="493"/>
      <c r="T613" s="493"/>
      <c r="U613" s="493"/>
      <c r="V613" s="493"/>
      <c r="W613" s="493"/>
      <c r="X613" s="493"/>
      <c r="Y613" s="493"/>
    </row>
    <row r="614" ht="15.75" customHeight="1">
      <c r="A614" s="401"/>
      <c r="B614" s="493"/>
      <c r="C614" s="554"/>
      <c r="D614" s="494"/>
      <c r="E614" s="401"/>
      <c r="F614" s="401"/>
      <c r="G614" s="401"/>
      <c r="H614" s="401"/>
      <c r="I614" s="401"/>
      <c r="J614" s="505"/>
      <c r="K614" s="512"/>
      <c r="L614" s="401"/>
      <c r="M614" s="401"/>
      <c r="N614" s="512"/>
      <c r="O614" s="401"/>
      <c r="P614" s="505"/>
      <c r="Q614" s="493"/>
      <c r="R614" s="401"/>
      <c r="S614" s="493"/>
      <c r="T614" s="493"/>
      <c r="U614" s="493"/>
      <c r="V614" s="493"/>
      <c r="W614" s="493"/>
      <c r="X614" s="493"/>
      <c r="Y614" s="493"/>
    </row>
    <row r="615" ht="15.75" customHeight="1">
      <c r="A615" s="401"/>
      <c r="B615" s="493"/>
      <c r="C615" s="554"/>
      <c r="D615" s="494"/>
      <c r="E615" s="401"/>
      <c r="F615" s="401"/>
      <c r="G615" s="401"/>
      <c r="H615" s="401"/>
      <c r="I615" s="401"/>
      <c r="J615" s="505"/>
      <c r="K615" s="512"/>
      <c r="L615" s="401"/>
      <c r="M615" s="401"/>
      <c r="N615" s="512"/>
      <c r="O615" s="401"/>
      <c r="P615" s="505"/>
      <c r="Q615" s="493"/>
      <c r="R615" s="401"/>
      <c r="S615" s="493"/>
      <c r="T615" s="493"/>
      <c r="U615" s="493"/>
      <c r="V615" s="493"/>
      <c r="W615" s="493"/>
      <c r="X615" s="493"/>
      <c r="Y615" s="493"/>
    </row>
    <row r="616" ht="15.75" customHeight="1">
      <c r="A616" s="401"/>
      <c r="B616" s="493"/>
      <c r="C616" s="554"/>
      <c r="D616" s="494"/>
      <c r="E616" s="401"/>
      <c r="F616" s="401"/>
      <c r="G616" s="401"/>
      <c r="H616" s="401"/>
      <c r="I616" s="401"/>
      <c r="J616" s="505"/>
      <c r="K616" s="512"/>
      <c r="L616" s="401"/>
      <c r="M616" s="401"/>
      <c r="N616" s="512"/>
      <c r="O616" s="401"/>
      <c r="P616" s="505"/>
      <c r="Q616" s="493"/>
      <c r="R616" s="401"/>
      <c r="S616" s="493"/>
      <c r="T616" s="493"/>
      <c r="U616" s="493"/>
      <c r="V616" s="493"/>
      <c r="W616" s="493"/>
      <c r="X616" s="493"/>
      <c r="Y616" s="493"/>
    </row>
    <row r="617" ht="15.75" customHeight="1">
      <c r="A617" s="401"/>
      <c r="B617" s="493"/>
      <c r="C617" s="554"/>
      <c r="D617" s="494"/>
      <c r="E617" s="401"/>
      <c r="F617" s="401"/>
      <c r="G617" s="401"/>
      <c r="H617" s="401"/>
      <c r="I617" s="401"/>
      <c r="J617" s="505"/>
      <c r="K617" s="512"/>
      <c r="L617" s="401"/>
      <c r="M617" s="401"/>
      <c r="N617" s="512"/>
      <c r="O617" s="401"/>
      <c r="P617" s="505"/>
      <c r="Q617" s="493"/>
      <c r="R617" s="401"/>
      <c r="S617" s="493"/>
      <c r="T617" s="493"/>
      <c r="U617" s="493"/>
      <c r="V617" s="493"/>
      <c r="W617" s="493"/>
      <c r="X617" s="493"/>
      <c r="Y617" s="493"/>
    </row>
    <row r="618" ht="15.75" customHeight="1">
      <c r="A618" s="401"/>
      <c r="B618" s="493"/>
      <c r="C618" s="554"/>
      <c r="D618" s="494"/>
      <c r="E618" s="401"/>
      <c r="F618" s="401"/>
      <c r="G618" s="401"/>
      <c r="H618" s="401"/>
      <c r="I618" s="401"/>
      <c r="J618" s="505"/>
      <c r="K618" s="512"/>
      <c r="L618" s="401"/>
      <c r="M618" s="401"/>
      <c r="N618" s="512"/>
      <c r="O618" s="401"/>
      <c r="P618" s="505"/>
      <c r="Q618" s="493"/>
      <c r="R618" s="401"/>
      <c r="S618" s="493"/>
      <c r="T618" s="493"/>
      <c r="U618" s="493"/>
      <c r="V618" s="493"/>
      <c r="W618" s="493"/>
      <c r="X618" s="493"/>
      <c r="Y618" s="493"/>
    </row>
    <row r="619" ht="15.75" customHeight="1">
      <c r="A619" s="401"/>
      <c r="B619" s="493"/>
      <c r="C619" s="554"/>
      <c r="D619" s="494"/>
      <c r="E619" s="401"/>
      <c r="F619" s="401"/>
      <c r="G619" s="401"/>
      <c r="H619" s="401"/>
      <c r="I619" s="401"/>
      <c r="J619" s="505"/>
      <c r="K619" s="512"/>
      <c r="L619" s="401"/>
      <c r="M619" s="401"/>
      <c r="N619" s="512"/>
      <c r="O619" s="401"/>
      <c r="P619" s="505"/>
      <c r="Q619" s="493"/>
      <c r="R619" s="401"/>
      <c r="S619" s="493"/>
      <c r="T619" s="493"/>
      <c r="U619" s="493"/>
      <c r="V619" s="493"/>
      <c r="W619" s="493"/>
      <c r="X619" s="493"/>
      <c r="Y619" s="493"/>
    </row>
    <row r="620" ht="15.75" customHeight="1">
      <c r="A620" s="401"/>
      <c r="B620" s="493"/>
      <c r="C620" s="554"/>
      <c r="D620" s="494"/>
      <c r="E620" s="401"/>
      <c r="F620" s="401"/>
      <c r="G620" s="401"/>
      <c r="H620" s="401"/>
      <c r="I620" s="401"/>
      <c r="J620" s="505"/>
      <c r="K620" s="512"/>
      <c r="L620" s="401"/>
      <c r="M620" s="401"/>
      <c r="N620" s="512"/>
      <c r="O620" s="401"/>
      <c r="P620" s="505"/>
      <c r="Q620" s="493"/>
      <c r="R620" s="401"/>
      <c r="S620" s="493"/>
      <c r="T620" s="493"/>
      <c r="U620" s="493"/>
      <c r="V620" s="493"/>
      <c r="W620" s="493"/>
      <c r="X620" s="493"/>
      <c r="Y620" s="493"/>
    </row>
    <row r="621" ht="15.75" customHeight="1">
      <c r="A621" s="401"/>
      <c r="B621" s="493"/>
      <c r="C621" s="554"/>
      <c r="D621" s="494"/>
      <c r="E621" s="401"/>
      <c r="F621" s="401"/>
      <c r="G621" s="401"/>
      <c r="H621" s="401"/>
      <c r="I621" s="401"/>
      <c r="J621" s="505"/>
      <c r="K621" s="512"/>
      <c r="L621" s="401"/>
      <c r="M621" s="401"/>
      <c r="N621" s="512"/>
      <c r="O621" s="401"/>
      <c r="P621" s="505"/>
      <c r="Q621" s="493"/>
      <c r="R621" s="401"/>
      <c r="S621" s="493"/>
      <c r="T621" s="493"/>
      <c r="U621" s="493"/>
      <c r="V621" s="493"/>
      <c r="W621" s="493"/>
      <c r="X621" s="493"/>
      <c r="Y621" s="493"/>
    </row>
    <row r="622" ht="15.75" customHeight="1">
      <c r="A622" s="401"/>
      <c r="B622" s="493"/>
      <c r="C622" s="554"/>
      <c r="D622" s="494"/>
      <c r="E622" s="401"/>
      <c r="F622" s="401"/>
      <c r="G622" s="401"/>
      <c r="H622" s="401"/>
      <c r="I622" s="401"/>
      <c r="J622" s="505"/>
      <c r="K622" s="512"/>
      <c r="L622" s="401"/>
      <c r="M622" s="401"/>
      <c r="N622" s="512"/>
      <c r="O622" s="401"/>
      <c r="P622" s="505"/>
      <c r="Q622" s="493"/>
      <c r="R622" s="401"/>
      <c r="S622" s="493"/>
      <c r="T622" s="493"/>
      <c r="U622" s="493"/>
      <c r="V622" s="493"/>
      <c r="W622" s="493"/>
      <c r="X622" s="493"/>
      <c r="Y622" s="493"/>
    </row>
    <row r="623" ht="15.75" customHeight="1">
      <c r="A623" s="401"/>
      <c r="B623" s="493"/>
      <c r="C623" s="554"/>
      <c r="D623" s="494"/>
      <c r="E623" s="401"/>
      <c r="F623" s="401"/>
      <c r="G623" s="401"/>
      <c r="H623" s="401"/>
      <c r="I623" s="401"/>
      <c r="J623" s="505"/>
      <c r="K623" s="512"/>
      <c r="L623" s="401"/>
      <c r="M623" s="401"/>
      <c r="N623" s="512"/>
      <c r="O623" s="401"/>
      <c r="P623" s="505"/>
      <c r="Q623" s="493"/>
      <c r="R623" s="401"/>
      <c r="S623" s="493"/>
      <c r="T623" s="493"/>
      <c r="U623" s="493"/>
      <c r="V623" s="493"/>
      <c r="W623" s="493"/>
      <c r="X623" s="493"/>
      <c r="Y623" s="493"/>
    </row>
    <row r="624" ht="15.75" customHeight="1">
      <c r="A624" s="401"/>
      <c r="B624" s="493"/>
      <c r="C624" s="554"/>
      <c r="D624" s="494"/>
      <c r="E624" s="401"/>
      <c r="F624" s="401"/>
      <c r="G624" s="401"/>
      <c r="H624" s="401"/>
      <c r="I624" s="401"/>
      <c r="J624" s="505"/>
      <c r="K624" s="512"/>
      <c r="L624" s="401"/>
      <c r="M624" s="401"/>
      <c r="N624" s="512"/>
      <c r="O624" s="401"/>
      <c r="P624" s="505"/>
      <c r="Q624" s="493"/>
      <c r="R624" s="401"/>
      <c r="S624" s="493"/>
      <c r="T624" s="493"/>
      <c r="U624" s="493"/>
      <c r="V624" s="493"/>
      <c r="W624" s="493"/>
      <c r="X624" s="493"/>
      <c r="Y624" s="493"/>
    </row>
    <row r="625" ht="15.75" customHeight="1">
      <c r="A625" s="401"/>
      <c r="B625" s="493"/>
      <c r="C625" s="554"/>
      <c r="D625" s="494"/>
      <c r="E625" s="401"/>
      <c r="F625" s="401"/>
      <c r="G625" s="401"/>
      <c r="H625" s="401"/>
      <c r="I625" s="401"/>
      <c r="J625" s="505"/>
      <c r="K625" s="512"/>
      <c r="L625" s="401"/>
      <c r="M625" s="401"/>
      <c r="N625" s="512"/>
      <c r="O625" s="401"/>
      <c r="P625" s="505"/>
      <c r="Q625" s="493"/>
      <c r="R625" s="401"/>
      <c r="S625" s="493"/>
      <c r="T625" s="493"/>
      <c r="U625" s="493"/>
      <c r="V625" s="493"/>
      <c r="W625" s="493"/>
      <c r="X625" s="493"/>
      <c r="Y625" s="493"/>
    </row>
    <row r="626" ht="15.75" customHeight="1">
      <c r="A626" s="401"/>
      <c r="B626" s="493"/>
      <c r="C626" s="554"/>
      <c r="D626" s="494"/>
      <c r="E626" s="401"/>
      <c r="F626" s="401"/>
      <c r="G626" s="401"/>
      <c r="H626" s="401"/>
      <c r="I626" s="401"/>
      <c r="J626" s="505"/>
      <c r="K626" s="512"/>
      <c r="L626" s="401"/>
      <c r="M626" s="401"/>
      <c r="N626" s="512"/>
      <c r="O626" s="401"/>
      <c r="P626" s="505"/>
      <c r="Q626" s="493"/>
      <c r="R626" s="401"/>
      <c r="S626" s="493"/>
      <c r="T626" s="493"/>
      <c r="U626" s="493"/>
      <c r="V626" s="493"/>
      <c r="W626" s="493"/>
      <c r="X626" s="493"/>
      <c r="Y626" s="493"/>
    </row>
    <row r="627" ht="15.75" customHeight="1">
      <c r="A627" s="401"/>
      <c r="B627" s="493"/>
      <c r="C627" s="554"/>
      <c r="D627" s="494"/>
      <c r="E627" s="401"/>
      <c r="F627" s="401"/>
      <c r="G627" s="401"/>
      <c r="H627" s="401"/>
      <c r="I627" s="401"/>
      <c r="J627" s="505"/>
      <c r="K627" s="512"/>
      <c r="L627" s="401"/>
      <c r="M627" s="401"/>
      <c r="N627" s="512"/>
      <c r="O627" s="401"/>
      <c r="P627" s="505"/>
      <c r="Q627" s="493"/>
      <c r="R627" s="401"/>
      <c r="S627" s="493"/>
      <c r="T627" s="493"/>
      <c r="U627" s="493"/>
      <c r="V627" s="493"/>
      <c r="W627" s="493"/>
      <c r="X627" s="493"/>
      <c r="Y627" s="493"/>
    </row>
    <row r="628" ht="15.75" customHeight="1">
      <c r="A628" s="401"/>
      <c r="B628" s="493"/>
      <c r="C628" s="554"/>
      <c r="D628" s="494"/>
      <c r="E628" s="401"/>
      <c r="F628" s="401"/>
      <c r="G628" s="401"/>
      <c r="H628" s="401"/>
      <c r="I628" s="401"/>
      <c r="J628" s="505"/>
      <c r="K628" s="512"/>
      <c r="L628" s="401"/>
      <c r="M628" s="401"/>
      <c r="N628" s="512"/>
      <c r="O628" s="401"/>
      <c r="P628" s="505"/>
      <c r="Q628" s="493"/>
      <c r="R628" s="401"/>
      <c r="S628" s="493"/>
      <c r="T628" s="493"/>
      <c r="U628" s="493"/>
      <c r="V628" s="493"/>
      <c r="W628" s="493"/>
      <c r="X628" s="493"/>
      <c r="Y628" s="493"/>
    </row>
    <row r="629" ht="15.75" customHeight="1">
      <c r="A629" s="401"/>
      <c r="B629" s="493"/>
      <c r="C629" s="554"/>
      <c r="D629" s="494"/>
      <c r="E629" s="401"/>
      <c r="F629" s="401"/>
      <c r="G629" s="401"/>
      <c r="H629" s="401"/>
      <c r="I629" s="401"/>
      <c r="J629" s="505"/>
      <c r="K629" s="512"/>
      <c r="L629" s="401"/>
      <c r="M629" s="401"/>
      <c r="N629" s="512"/>
      <c r="O629" s="401"/>
      <c r="P629" s="505"/>
      <c r="Q629" s="493"/>
      <c r="R629" s="401"/>
      <c r="S629" s="493"/>
      <c r="T629" s="493"/>
      <c r="U629" s="493"/>
      <c r="V629" s="493"/>
      <c r="W629" s="493"/>
      <c r="X629" s="493"/>
      <c r="Y629" s="493"/>
    </row>
    <row r="630" ht="15.75" customHeight="1">
      <c r="A630" s="401"/>
      <c r="B630" s="493"/>
      <c r="C630" s="554"/>
      <c r="D630" s="494"/>
      <c r="E630" s="401"/>
      <c r="F630" s="401"/>
      <c r="G630" s="401"/>
      <c r="H630" s="401"/>
      <c r="I630" s="401"/>
      <c r="J630" s="505"/>
      <c r="K630" s="512"/>
      <c r="L630" s="401"/>
      <c r="M630" s="401"/>
      <c r="N630" s="512"/>
      <c r="O630" s="401"/>
      <c r="P630" s="505"/>
      <c r="Q630" s="493"/>
      <c r="R630" s="401"/>
      <c r="S630" s="493"/>
      <c r="T630" s="493"/>
      <c r="U630" s="493"/>
      <c r="V630" s="493"/>
      <c r="W630" s="493"/>
      <c r="X630" s="493"/>
      <c r="Y630" s="493"/>
    </row>
    <row r="631" ht="15.75" customHeight="1">
      <c r="A631" s="401"/>
      <c r="B631" s="493"/>
      <c r="C631" s="554"/>
      <c r="D631" s="494"/>
      <c r="E631" s="401"/>
      <c r="F631" s="401"/>
      <c r="G631" s="401"/>
      <c r="H631" s="401"/>
      <c r="I631" s="401"/>
      <c r="J631" s="505"/>
      <c r="K631" s="512"/>
      <c r="L631" s="401"/>
      <c r="M631" s="401"/>
      <c r="N631" s="512"/>
      <c r="O631" s="401"/>
      <c r="P631" s="505"/>
      <c r="Q631" s="493"/>
      <c r="R631" s="401"/>
      <c r="S631" s="493"/>
      <c r="T631" s="493"/>
      <c r="U631" s="493"/>
      <c r="V631" s="493"/>
      <c r="W631" s="493"/>
      <c r="X631" s="493"/>
      <c r="Y631" s="493"/>
    </row>
    <row r="632" ht="15.75" customHeight="1">
      <c r="A632" s="401"/>
      <c r="B632" s="493"/>
      <c r="C632" s="554"/>
      <c r="D632" s="494"/>
      <c r="E632" s="401"/>
      <c r="F632" s="401"/>
      <c r="G632" s="401"/>
      <c r="H632" s="401"/>
      <c r="I632" s="401"/>
      <c r="J632" s="505"/>
      <c r="K632" s="512"/>
      <c r="L632" s="401"/>
      <c r="M632" s="401"/>
      <c r="N632" s="512"/>
      <c r="O632" s="401"/>
      <c r="P632" s="505"/>
      <c r="Q632" s="493"/>
      <c r="R632" s="401"/>
      <c r="S632" s="493"/>
      <c r="T632" s="493"/>
      <c r="U632" s="493"/>
      <c r="V632" s="493"/>
      <c r="W632" s="493"/>
      <c r="X632" s="493"/>
      <c r="Y632" s="493"/>
    </row>
    <row r="633" ht="15.75" customHeight="1">
      <c r="A633" s="401"/>
      <c r="B633" s="493"/>
      <c r="C633" s="554"/>
      <c r="D633" s="494"/>
      <c r="E633" s="401"/>
      <c r="F633" s="401"/>
      <c r="G633" s="401"/>
      <c r="H633" s="401"/>
      <c r="I633" s="401"/>
      <c r="J633" s="505"/>
      <c r="K633" s="512"/>
      <c r="L633" s="401"/>
      <c r="M633" s="401"/>
      <c r="N633" s="512"/>
      <c r="O633" s="401"/>
      <c r="P633" s="505"/>
      <c r="Q633" s="493"/>
      <c r="R633" s="401"/>
      <c r="S633" s="493"/>
      <c r="T633" s="493"/>
      <c r="U633" s="493"/>
      <c r="V633" s="493"/>
      <c r="W633" s="493"/>
      <c r="X633" s="493"/>
      <c r="Y633" s="493"/>
    </row>
    <row r="634" ht="15.75" customHeight="1">
      <c r="A634" s="401"/>
      <c r="B634" s="493"/>
      <c r="C634" s="554"/>
      <c r="D634" s="494"/>
      <c r="E634" s="401"/>
      <c r="F634" s="401"/>
      <c r="G634" s="401"/>
      <c r="H634" s="401"/>
      <c r="I634" s="401"/>
      <c r="J634" s="505"/>
      <c r="K634" s="512"/>
      <c r="L634" s="401"/>
      <c r="M634" s="401"/>
      <c r="N634" s="512"/>
      <c r="O634" s="401"/>
      <c r="P634" s="505"/>
      <c r="Q634" s="493"/>
      <c r="R634" s="401"/>
      <c r="S634" s="493"/>
      <c r="T634" s="493"/>
      <c r="U634" s="493"/>
      <c r="V634" s="493"/>
      <c r="W634" s="493"/>
      <c r="X634" s="493"/>
      <c r="Y634" s="493"/>
    </row>
    <row r="635" ht="15.75" customHeight="1">
      <c r="A635" s="401"/>
      <c r="B635" s="493"/>
      <c r="C635" s="554"/>
      <c r="D635" s="494"/>
      <c r="E635" s="401"/>
      <c r="F635" s="401"/>
      <c r="G635" s="401"/>
      <c r="H635" s="401"/>
      <c r="I635" s="401"/>
      <c r="J635" s="505"/>
      <c r="K635" s="512"/>
      <c r="L635" s="401"/>
      <c r="M635" s="401"/>
      <c r="N635" s="512"/>
      <c r="O635" s="401"/>
      <c r="P635" s="505"/>
      <c r="Q635" s="493"/>
      <c r="R635" s="401"/>
      <c r="S635" s="493"/>
      <c r="T635" s="493"/>
      <c r="U635" s="493"/>
      <c r="V635" s="493"/>
      <c r="W635" s="493"/>
      <c r="X635" s="493"/>
      <c r="Y635" s="493"/>
    </row>
    <row r="636" ht="15.75" customHeight="1">
      <c r="A636" s="401"/>
      <c r="B636" s="493"/>
      <c r="C636" s="554"/>
      <c r="D636" s="494"/>
      <c r="E636" s="401"/>
      <c r="F636" s="401"/>
      <c r="G636" s="401"/>
      <c r="H636" s="401"/>
      <c r="I636" s="401"/>
      <c r="J636" s="505"/>
      <c r="K636" s="512"/>
      <c r="L636" s="401"/>
      <c r="M636" s="401"/>
      <c r="N636" s="512"/>
      <c r="O636" s="401"/>
      <c r="P636" s="505"/>
      <c r="Q636" s="493"/>
      <c r="R636" s="401"/>
      <c r="S636" s="493"/>
      <c r="T636" s="493"/>
      <c r="U636" s="493"/>
      <c r="V636" s="493"/>
      <c r="W636" s="493"/>
      <c r="X636" s="493"/>
      <c r="Y636" s="493"/>
    </row>
    <row r="637" ht="15.75" customHeight="1">
      <c r="A637" s="401"/>
      <c r="B637" s="493"/>
      <c r="C637" s="554"/>
      <c r="D637" s="494"/>
      <c r="E637" s="401"/>
      <c r="F637" s="401"/>
      <c r="G637" s="401"/>
      <c r="H637" s="401"/>
      <c r="I637" s="401"/>
      <c r="J637" s="505"/>
      <c r="K637" s="512"/>
      <c r="L637" s="401"/>
      <c r="M637" s="401"/>
      <c r="N637" s="512"/>
      <c r="O637" s="401"/>
      <c r="P637" s="505"/>
      <c r="Q637" s="493"/>
      <c r="R637" s="401"/>
      <c r="S637" s="493"/>
      <c r="T637" s="493"/>
      <c r="U637" s="493"/>
      <c r="V637" s="493"/>
      <c r="W637" s="493"/>
      <c r="X637" s="493"/>
      <c r="Y637" s="493"/>
    </row>
    <row r="638" ht="15.75" customHeight="1">
      <c r="A638" s="401"/>
      <c r="B638" s="493"/>
      <c r="C638" s="554"/>
      <c r="D638" s="494"/>
      <c r="E638" s="401"/>
      <c r="F638" s="401"/>
      <c r="G638" s="401"/>
      <c r="H638" s="401"/>
      <c r="I638" s="401"/>
      <c r="J638" s="505"/>
      <c r="K638" s="512"/>
      <c r="L638" s="401"/>
      <c r="M638" s="401"/>
      <c r="N638" s="512"/>
      <c r="O638" s="401"/>
      <c r="P638" s="505"/>
      <c r="Q638" s="493"/>
      <c r="R638" s="401"/>
      <c r="S638" s="493"/>
      <c r="T638" s="493"/>
      <c r="U638" s="493"/>
      <c r="V638" s="493"/>
      <c r="W638" s="493"/>
      <c r="X638" s="493"/>
      <c r="Y638" s="493"/>
    </row>
    <row r="639" ht="15.75" customHeight="1">
      <c r="A639" s="401"/>
      <c r="B639" s="493"/>
      <c r="C639" s="554"/>
      <c r="D639" s="494"/>
      <c r="E639" s="401"/>
      <c r="F639" s="401"/>
      <c r="G639" s="401"/>
      <c r="H639" s="401"/>
      <c r="I639" s="401"/>
      <c r="J639" s="505"/>
      <c r="K639" s="512"/>
      <c r="L639" s="401"/>
      <c r="M639" s="401"/>
      <c r="N639" s="512"/>
      <c r="O639" s="401"/>
      <c r="P639" s="505"/>
      <c r="Q639" s="493"/>
      <c r="R639" s="401"/>
      <c r="S639" s="493"/>
      <c r="T639" s="493"/>
      <c r="U639" s="493"/>
      <c r="V639" s="493"/>
      <c r="W639" s="493"/>
      <c r="X639" s="493"/>
      <c r="Y639" s="493"/>
    </row>
    <row r="640" ht="15.75" customHeight="1">
      <c r="A640" s="401"/>
      <c r="B640" s="493"/>
      <c r="C640" s="554"/>
      <c r="D640" s="494"/>
      <c r="E640" s="401"/>
      <c r="F640" s="401"/>
      <c r="G640" s="401"/>
      <c r="H640" s="401"/>
      <c r="I640" s="401"/>
      <c r="J640" s="505"/>
      <c r="K640" s="512"/>
      <c r="L640" s="401"/>
      <c r="M640" s="401"/>
      <c r="N640" s="512"/>
      <c r="O640" s="401"/>
      <c r="P640" s="505"/>
      <c r="Q640" s="493"/>
      <c r="R640" s="401"/>
      <c r="S640" s="493"/>
      <c r="T640" s="493"/>
      <c r="U640" s="493"/>
      <c r="V640" s="493"/>
      <c r="W640" s="493"/>
      <c r="X640" s="493"/>
      <c r="Y640" s="493"/>
    </row>
    <row r="641" ht="15.75" customHeight="1">
      <c r="A641" s="401"/>
      <c r="B641" s="493"/>
      <c r="C641" s="554"/>
      <c r="D641" s="494"/>
      <c r="E641" s="401"/>
      <c r="F641" s="401"/>
      <c r="G641" s="401"/>
      <c r="H641" s="401"/>
      <c r="I641" s="401"/>
      <c r="J641" s="505"/>
      <c r="K641" s="512"/>
      <c r="L641" s="401"/>
      <c r="M641" s="401"/>
      <c r="N641" s="512"/>
      <c r="O641" s="401"/>
      <c r="P641" s="505"/>
      <c r="Q641" s="493"/>
      <c r="R641" s="401"/>
      <c r="S641" s="493"/>
      <c r="T641" s="493"/>
      <c r="U641" s="493"/>
      <c r="V641" s="493"/>
      <c r="W641" s="493"/>
      <c r="X641" s="493"/>
      <c r="Y641" s="493"/>
    </row>
    <row r="642" ht="15.75" customHeight="1">
      <c r="A642" s="401"/>
      <c r="B642" s="493"/>
      <c r="C642" s="554"/>
      <c r="D642" s="494"/>
      <c r="E642" s="401"/>
      <c r="F642" s="401"/>
      <c r="G642" s="401"/>
      <c r="H642" s="401"/>
      <c r="I642" s="401"/>
      <c r="J642" s="505"/>
      <c r="K642" s="512"/>
      <c r="L642" s="401"/>
      <c r="M642" s="401"/>
      <c r="N642" s="512"/>
      <c r="O642" s="401"/>
      <c r="P642" s="505"/>
      <c r="Q642" s="493"/>
      <c r="R642" s="401"/>
      <c r="S642" s="493"/>
      <c r="T642" s="493"/>
      <c r="U642" s="493"/>
      <c r="V642" s="493"/>
      <c r="W642" s="493"/>
      <c r="X642" s="493"/>
      <c r="Y642" s="493"/>
    </row>
    <row r="643" ht="15.75" customHeight="1">
      <c r="A643" s="401"/>
      <c r="B643" s="493"/>
      <c r="C643" s="554"/>
      <c r="D643" s="494"/>
      <c r="E643" s="401"/>
      <c r="F643" s="401"/>
      <c r="G643" s="401"/>
      <c r="H643" s="401"/>
      <c r="I643" s="401"/>
      <c r="J643" s="505"/>
      <c r="K643" s="512"/>
      <c r="L643" s="401"/>
      <c r="M643" s="401"/>
      <c r="N643" s="512"/>
      <c r="O643" s="401"/>
      <c r="P643" s="505"/>
      <c r="Q643" s="493"/>
      <c r="R643" s="401"/>
      <c r="S643" s="493"/>
      <c r="T643" s="493"/>
      <c r="U643" s="493"/>
      <c r="V643" s="493"/>
      <c r="W643" s="493"/>
      <c r="X643" s="493"/>
      <c r="Y643" s="493"/>
    </row>
    <row r="644" ht="15.75" customHeight="1">
      <c r="A644" s="401"/>
      <c r="B644" s="493"/>
      <c r="C644" s="554"/>
      <c r="D644" s="494"/>
      <c r="E644" s="401"/>
      <c r="F644" s="401"/>
      <c r="G644" s="401"/>
      <c r="H644" s="401"/>
      <c r="I644" s="401"/>
      <c r="J644" s="505"/>
      <c r="K644" s="512"/>
      <c r="L644" s="401"/>
      <c r="M644" s="401"/>
      <c r="N644" s="512"/>
      <c r="O644" s="401"/>
      <c r="P644" s="505"/>
      <c r="Q644" s="493"/>
      <c r="R644" s="401"/>
      <c r="S644" s="493"/>
      <c r="T644" s="493"/>
      <c r="U644" s="493"/>
      <c r="V644" s="493"/>
      <c r="W644" s="493"/>
      <c r="X644" s="493"/>
      <c r="Y644" s="493"/>
    </row>
    <row r="645" ht="15.75" customHeight="1">
      <c r="A645" s="401"/>
      <c r="B645" s="493"/>
      <c r="C645" s="554"/>
      <c r="D645" s="494"/>
      <c r="E645" s="401"/>
      <c r="F645" s="401"/>
      <c r="G645" s="401"/>
      <c r="H645" s="401"/>
      <c r="I645" s="401"/>
      <c r="J645" s="505"/>
      <c r="K645" s="512"/>
      <c r="L645" s="401"/>
      <c r="M645" s="401"/>
      <c r="N645" s="512"/>
      <c r="O645" s="401"/>
      <c r="P645" s="505"/>
      <c r="Q645" s="493"/>
      <c r="R645" s="401"/>
      <c r="S645" s="493"/>
      <c r="T645" s="493"/>
      <c r="U645" s="493"/>
      <c r="V645" s="493"/>
      <c r="W645" s="493"/>
      <c r="X645" s="493"/>
      <c r="Y645" s="493"/>
    </row>
    <row r="646" ht="15.75" customHeight="1">
      <c r="A646" s="401"/>
      <c r="B646" s="493"/>
      <c r="C646" s="554"/>
      <c r="D646" s="494"/>
      <c r="E646" s="401"/>
      <c r="F646" s="401"/>
      <c r="G646" s="401"/>
      <c r="H646" s="401"/>
      <c r="I646" s="401"/>
      <c r="J646" s="505"/>
      <c r="K646" s="512"/>
      <c r="L646" s="401"/>
      <c r="M646" s="401"/>
      <c r="N646" s="512"/>
      <c r="O646" s="401"/>
      <c r="P646" s="505"/>
      <c r="Q646" s="493"/>
      <c r="R646" s="401"/>
      <c r="S646" s="493"/>
      <c r="T646" s="493"/>
      <c r="U646" s="493"/>
      <c r="V646" s="493"/>
      <c r="W646" s="493"/>
      <c r="X646" s="493"/>
      <c r="Y646" s="493"/>
    </row>
    <row r="647" ht="15.75" customHeight="1">
      <c r="A647" s="401"/>
      <c r="B647" s="493"/>
      <c r="C647" s="554"/>
      <c r="D647" s="494"/>
      <c r="E647" s="401"/>
      <c r="F647" s="401"/>
      <c r="G647" s="401"/>
      <c r="H647" s="401"/>
      <c r="I647" s="401"/>
      <c r="J647" s="505"/>
      <c r="K647" s="512"/>
      <c r="L647" s="401"/>
      <c r="M647" s="401"/>
      <c r="N647" s="512"/>
      <c r="O647" s="401"/>
      <c r="P647" s="505"/>
      <c r="Q647" s="493"/>
      <c r="R647" s="401"/>
      <c r="S647" s="493"/>
      <c r="T647" s="493"/>
      <c r="U647" s="493"/>
      <c r="V647" s="493"/>
      <c r="W647" s="493"/>
      <c r="X647" s="493"/>
      <c r="Y647" s="493"/>
    </row>
    <row r="648" ht="15.75" customHeight="1">
      <c r="A648" s="401"/>
      <c r="B648" s="493"/>
      <c r="C648" s="554"/>
      <c r="D648" s="494"/>
      <c r="E648" s="401"/>
      <c r="F648" s="401"/>
      <c r="G648" s="401"/>
      <c r="H648" s="401"/>
      <c r="I648" s="401"/>
      <c r="J648" s="505"/>
      <c r="K648" s="512"/>
      <c r="L648" s="401"/>
      <c r="M648" s="401"/>
      <c r="N648" s="512"/>
      <c r="O648" s="401"/>
      <c r="P648" s="505"/>
      <c r="Q648" s="493"/>
      <c r="R648" s="401"/>
      <c r="S648" s="493"/>
      <c r="T648" s="493"/>
      <c r="U648" s="493"/>
      <c r="V648" s="493"/>
      <c r="W648" s="493"/>
      <c r="X648" s="493"/>
      <c r="Y648" s="493"/>
    </row>
    <row r="649" ht="15.75" customHeight="1">
      <c r="A649" s="401"/>
      <c r="B649" s="493"/>
      <c r="C649" s="554"/>
      <c r="D649" s="494"/>
      <c r="E649" s="401"/>
      <c r="F649" s="401"/>
      <c r="G649" s="401"/>
      <c r="H649" s="401"/>
      <c r="I649" s="401"/>
      <c r="J649" s="505"/>
      <c r="K649" s="512"/>
      <c r="L649" s="401"/>
      <c r="M649" s="401"/>
      <c r="N649" s="512"/>
      <c r="O649" s="401"/>
      <c r="P649" s="505"/>
      <c r="Q649" s="493"/>
      <c r="R649" s="401"/>
      <c r="S649" s="493"/>
      <c r="T649" s="493"/>
      <c r="U649" s="493"/>
      <c r="V649" s="493"/>
      <c r="W649" s="493"/>
      <c r="X649" s="493"/>
      <c r="Y649" s="493"/>
    </row>
    <row r="650" ht="15.75" customHeight="1">
      <c r="A650" s="401"/>
      <c r="B650" s="493"/>
      <c r="C650" s="554"/>
      <c r="D650" s="494"/>
      <c r="E650" s="401"/>
      <c r="F650" s="401"/>
      <c r="G650" s="401"/>
      <c r="H650" s="401"/>
      <c r="I650" s="401"/>
      <c r="J650" s="505"/>
      <c r="K650" s="512"/>
      <c r="L650" s="401"/>
      <c r="M650" s="401"/>
      <c r="N650" s="512"/>
      <c r="O650" s="401"/>
      <c r="P650" s="505"/>
      <c r="Q650" s="493"/>
      <c r="R650" s="401"/>
      <c r="S650" s="493"/>
      <c r="T650" s="493"/>
      <c r="U650" s="493"/>
      <c r="V650" s="493"/>
      <c r="W650" s="493"/>
      <c r="X650" s="493"/>
      <c r="Y650" s="493"/>
    </row>
    <row r="651" ht="15.75" customHeight="1">
      <c r="A651" s="401"/>
      <c r="B651" s="493"/>
      <c r="C651" s="554"/>
      <c r="D651" s="494"/>
      <c r="E651" s="401"/>
      <c r="F651" s="401"/>
      <c r="G651" s="401"/>
      <c r="H651" s="401"/>
      <c r="I651" s="401"/>
      <c r="J651" s="505"/>
      <c r="K651" s="512"/>
      <c r="L651" s="401"/>
      <c r="M651" s="401"/>
      <c r="N651" s="512"/>
      <c r="O651" s="401"/>
      <c r="P651" s="505"/>
      <c r="Q651" s="493"/>
      <c r="R651" s="401"/>
      <c r="S651" s="493"/>
      <c r="T651" s="493"/>
      <c r="U651" s="493"/>
      <c r="V651" s="493"/>
      <c r="W651" s="493"/>
      <c r="X651" s="493"/>
      <c r="Y651" s="493"/>
    </row>
    <row r="652" ht="15.75" customHeight="1">
      <c r="A652" s="401"/>
      <c r="B652" s="493"/>
      <c r="C652" s="554"/>
      <c r="D652" s="494"/>
      <c r="E652" s="401"/>
      <c r="F652" s="401"/>
      <c r="G652" s="401"/>
      <c r="H652" s="401"/>
      <c r="I652" s="401"/>
      <c r="J652" s="505"/>
      <c r="K652" s="512"/>
      <c r="L652" s="401"/>
      <c r="M652" s="401"/>
      <c r="N652" s="512"/>
      <c r="O652" s="401"/>
      <c r="P652" s="505"/>
      <c r="Q652" s="493"/>
      <c r="R652" s="401"/>
      <c r="S652" s="493"/>
      <c r="T652" s="493"/>
      <c r="U652" s="493"/>
      <c r="V652" s="493"/>
      <c r="W652" s="493"/>
      <c r="X652" s="493"/>
      <c r="Y652" s="493"/>
    </row>
    <row r="653" ht="15.75" customHeight="1">
      <c r="A653" s="401"/>
      <c r="B653" s="493"/>
      <c r="C653" s="554"/>
      <c r="D653" s="494"/>
      <c r="E653" s="401"/>
      <c r="F653" s="401"/>
      <c r="G653" s="401"/>
      <c r="H653" s="401"/>
      <c r="I653" s="401"/>
      <c r="J653" s="505"/>
      <c r="K653" s="512"/>
      <c r="L653" s="401"/>
      <c r="M653" s="401"/>
      <c r="N653" s="512"/>
      <c r="O653" s="401"/>
      <c r="P653" s="505"/>
      <c r="Q653" s="493"/>
      <c r="R653" s="401"/>
      <c r="S653" s="493"/>
      <c r="T653" s="493"/>
      <c r="U653" s="493"/>
      <c r="V653" s="493"/>
      <c r="W653" s="493"/>
      <c r="X653" s="493"/>
      <c r="Y653" s="493"/>
    </row>
    <row r="654" ht="15.75" customHeight="1">
      <c r="A654" s="401"/>
      <c r="B654" s="493"/>
      <c r="C654" s="554"/>
      <c r="D654" s="494"/>
      <c r="E654" s="401"/>
      <c r="F654" s="401"/>
      <c r="G654" s="401"/>
      <c r="H654" s="401"/>
      <c r="I654" s="401"/>
      <c r="J654" s="505"/>
      <c r="K654" s="512"/>
      <c r="L654" s="401"/>
      <c r="M654" s="401"/>
      <c r="N654" s="512"/>
      <c r="O654" s="401"/>
      <c r="P654" s="505"/>
      <c r="Q654" s="493"/>
      <c r="R654" s="401"/>
      <c r="S654" s="493"/>
      <c r="T654" s="493"/>
      <c r="U654" s="493"/>
      <c r="V654" s="493"/>
      <c r="W654" s="493"/>
      <c r="X654" s="493"/>
      <c r="Y654" s="493"/>
    </row>
    <row r="655" ht="15.75" customHeight="1">
      <c r="A655" s="401"/>
      <c r="B655" s="493"/>
      <c r="C655" s="554"/>
      <c r="D655" s="494"/>
      <c r="E655" s="401"/>
      <c r="F655" s="401"/>
      <c r="G655" s="401"/>
      <c r="H655" s="401"/>
      <c r="I655" s="401"/>
      <c r="J655" s="505"/>
      <c r="K655" s="512"/>
      <c r="L655" s="401"/>
      <c r="M655" s="401"/>
      <c r="N655" s="512"/>
      <c r="O655" s="401"/>
      <c r="P655" s="505"/>
      <c r="Q655" s="493"/>
      <c r="R655" s="401"/>
      <c r="S655" s="493"/>
      <c r="T655" s="493"/>
      <c r="U655" s="493"/>
      <c r="V655" s="493"/>
      <c r="W655" s="493"/>
      <c r="X655" s="493"/>
      <c r="Y655" s="493"/>
    </row>
    <row r="656" ht="15.75" customHeight="1">
      <c r="A656" s="401"/>
      <c r="B656" s="493"/>
      <c r="C656" s="554"/>
      <c r="D656" s="494"/>
      <c r="E656" s="401"/>
      <c r="F656" s="401"/>
      <c r="G656" s="401"/>
      <c r="H656" s="401"/>
      <c r="I656" s="401"/>
      <c r="J656" s="505"/>
      <c r="K656" s="512"/>
      <c r="L656" s="401"/>
      <c r="M656" s="401"/>
      <c r="N656" s="512"/>
      <c r="O656" s="401"/>
      <c r="P656" s="505"/>
      <c r="Q656" s="493"/>
      <c r="R656" s="401"/>
      <c r="S656" s="493"/>
      <c r="T656" s="493"/>
      <c r="U656" s="493"/>
      <c r="V656" s="493"/>
      <c r="W656" s="493"/>
      <c r="X656" s="493"/>
      <c r="Y656" s="493"/>
    </row>
    <row r="657" ht="15.75" customHeight="1">
      <c r="A657" s="401"/>
      <c r="B657" s="493"/>
      <c r="C657" s="554"/>
      <c r="D657" s="494"/>
      <c r="E657" s="401"/>
      <c r="F657" s="401"/>
      <c r="G657" s="401"/>
      <c r="H657" s="401"/>
      <c r="I657" s="401"/>
      <c r="J657" s="505"/>
      <c r="K657" s="512"/>
      <c r="L657" s="401"/>
      <c r="M657" s="401"/>
      <c r="N657" s="512"/>
      <c r="O657" s="401"/>
      <c r="P657" s="505"/>
      <c r="Q657" s="493"/>
      <c r="R657" s="401"/>
      <c r="S657" s="493"/>
      <c r="T657" s="493"/>
      <c r="U657" s="493"/>
      <c r="V657" s="493"/>
      <c r="W657" s="493"/>
      <c r="X657" s="493"/>
      <c r="Y657" s="493"/>
    </row>
    <row r="658" ht="15.75" customHeight="1">
      <c r="A658" s="401"/>
      <c r="B658" s="493"/>
      <c r="C658" s="554"/>
      <c r="D658" s="494"/>
      <c r="E658" s="401"/>
      <c r="F658" s="401"/>
      <c r="G658" s="401"/>
      <c r="H658" s="401"/>
      <c r="I658" s="401"/>
      <c r="J658" s="505"/>
      <c r="K658" s="512"/>
      <c r="L658" s="401"/>
      <c r="M658" s="401"/>
      <c r="N658" s="512"/>
      <c r="O658" s="401"/>
      <c r="P658" s="505"/>
      <c r="Q658" s="493"/>
      <c r="R658" s="401"/>
      <c r="S658" s="493"/>
      <c r="T658" s="493"/>
      <c r="U658" s="493"/>
      <c r="V658" s="493"/>
      <c r="W658" s="493"/>
      <c r="X658" s="493"/>
      <c r="Y658" s="493"/>
    </row>
    <row r="659" ht="15.75" customHeight="1">
      <c r="A659" s="401"/>
      <c r="B659" s="493"/>
      <c r="C659" s="554"/>
      <c r="D659" s="494"/>
      <c r="E659" s="401"/>
      <c r="F659" s="401"/>
      <c r="G659" s="401"/>
      <c r="H659" s="401"/>
      <c r="I659" s="401"/>
      <c r="J659" s="505"/>
      <c r="K659" s="512"/>
      <c r="L659" s="401"/>
      <c r="M659" s="401"/>
      <c r="N659" s="512"/>
      <c r="O659" s="401"/>
      <c r="P659" s="505"/>
      <c r="Q659" s="493"/>
      <c r="R659" s="401"/>
      <c r="S659" s="493"/>
      <c r="T659" s="493"/>
      <c r="U659" s="493"/>
      <c r="V659" s="493"/>
      <c r="W659" s="493"/>
      <c r="X659" s="493"/>
      <c r="Y659" s="493"/>
    </row>
    <row r="660" ht="15.75" customHeight="1">
      <c r="A660" s="401"/>
      <c r="B660" s="493"/>
      <c r="C660" s="554"/>
      <c r="D660" s="494"/>
      <c r="E660" s="401"/>
      <c r="F660" s="401"/>
      <c r="G660" s="401"/>
      <c r="H660" s="401"/>
      <c r="I660" s="401"/>
      <c r="J660" s="505"/>
      <c r="K660" s="512"/>
      <c r="L660" s="401"/>
      <c r="M660" s="401"/>
      <c r="N660" s="512"/>
      <c r="O660" s="401"/>
      <c r="P660" s="505"/>
      <c r="Q660" s="493"/>
      <c r="R660" s="401"/>
      <c r="S660" s="493"/>
      <c r="T660" s="493"/>
      <c r="U660" s="493"/>
      <c r="V660" s="493"/>
      <c r="W660" s="493"/>
      <c r="X660" s="493"/>
      <c r="Y660" s="493"/>
    </row>
    <row r="661" ht="15.75" customHeight="1">
      <c r="A661" s="401"/>
      <c r="B661" s="493"/>
      <c r="C661" s="554"/>
      <c r="D661" s="494"/>
      <c r="E661" s="401"/>
      <c r="F661" s="401"/>
      <c r="G661" s="401"/>
      <c r="H661" s="401"/>
      <c r="I661" s="401"/>
      <c r="J661" s="505"/>
      <c r="K661" s="512"/>
      <c r="L661" s="401"/>
      <c r="M661" s="401"/>
      <c r="N661" s="512"/>
      <c r="O661" s="401"/>
      <c r="P661" s="505"/>
      <c r="Q661" s="493"/>
      <c r="R661" s="401"/>
      <c r="S661" s="493"/>
      <c r="T661" s="493"/>
      <c r="U661" s="493"/>
      <c r="V661" s="493"/>
      <c r="W661" s="493"/>
      <c r="X661" s="493"/>
      <c r="Y661" s="493"/>
    </row>
    <row r="662" ht="15.75" customHeight="1">
      <c r="A662" s="401"/>
      <c r="B662" s="493"/>
      <c r="C662" s="554"/>
      <c r="D662" s="494"/>
      <c r="E662" s="401"/>
      <c r="F662" s="401"/>
      <c r="G662" s="401"/>
      <c r="H662" s="401"/>
      <c r="I662" s="401"/>
      <c r="J662" s="505"/>
      <c r="K662" s="512"/>
      <c r="L662" s="401"/>
      <c r="M662" s="401"/>
      <c r="N662" s="512"/>
      <c r="O662" s="401"/>
      <c r="P662" s="505"/>
      <c r="Q662" s="493"/>
      <c r="R662" s="401"/>
      <c r="S662" s="493"/>
      <c r="T662" s="493"/>
      <c r="U662" s="493"/>
      <c r="V662" s="493"/>
      <c r="W662" s="493"/>
      <c r="X662" s="493"/>
      <c r="Y662" s="493"/>
    </row>
    <row r="663" ht="15.75" customHeight="1">
      <c r="A663" s="401"/>
      <c r="B663" s="493"/>
      <c r="C663" s="554"/>
      <c r="D663" s="494"/>
      <c r="E663" s="401"/>
      <c r="F663" s="401"/>
      <c r="G663" s="401"/>
      <c r="H663" s="401"/>
      <c r="I663" s="401"/>
      <c r="J663" s="505"/>
      <c r="K663" s="512"/>
      <c r="L663" s="401"/>
      <c r="M663" s="401"/>
      <c r="N663" s="512"/>
      <c r="O663" s="401"/>
      <c r="P663" s="505"/>
      <c r="Q663" s="493"/>
      <c r="R663" s="401"/>
      <c r="S663" s="493"/>
      <c r="T663" s="493"/>
      <c r="U663" s="493"/>
      <c r="V663" s="493"/>
      <c r="W663" s="493"/>
      <c r="X663" s="493"/>
      <c r="Y663" s="493"/>
    </row>
    <row r="664" ht="15.75" customHeight="1">
      <c r="A664" s="401"/>
      <c r="B664" s="493"/>
      <c r="C664" s="554"/>
      <c r="D664" s="494"/>
      <c r="E664" s="401"/>
      <c r="F664" s="401"/>
      <c r="G664" s="401"/>
      <c r="H664" s="401"/>
      <c r="I664" s="401"/>
      <c r="J664" s="505"/>
      <c r="K664" s="512"/>
      <c r="L664" s="401"/>
      <c r="M664" s="401"/>
      <c r="N664" s="512"/>
      <c r="O664" s="401"/>
      <c r="P664" s="505"/>
      <c r="Q664" s="493"/>
      <c r="R664" s="401"/>
      <c r="S664" s="493"/>
      <c r="T664" s="493"/>
      <c r="U664" s="493"/>
      <c r="V664" s="493"/>
      <c r="W664" s="493"/>
      <c r="X664" s="493"/>
      <c r="Y664" s="493"/>
    </row>
    <row r="665" ht="15.75" customHeight="1">
      <c r="A665" s="401"/>
      <c r="B665" s="493"/>
      <c r="C665" s="554"/>
      <c r="D665" s="494"/>
      <c r="E665" s="401"/>
      <c r="F665" s="401"/>
      <c r="G665" s="401"/>
      <c r="H665" s="401"/>
      <c r="I665" s="401"/>
      <c r="J665" s="505"/>
      <c r="K665" s="512"/>
      <c r="L665" s="401"/>
      <c r="M665" s="401"/>
      <c r="N665" s="512"/>
      <c r="O665" s="401"/>
      <c r="P665" s="505"/>
      <c r="Q665" s="493"/>
      <c r="R665" s="401"/>
      <c r="S665" s="493"/>
      <c r="T665" s="493"/>
      <c r="U665" s="493"/>
      <c r="V665" s="493"/>
      <c r="W665" s="493"/>
      <c r="X665" s="493"/>
      <c r="Y665" s="493"/>
    </row>
    <row r="666" ht="15.75" customHeight="1">
      <c r="A666" s="401"/>
      <c r="B666" s="493"/>
      <c r="C666" s="554"/>
      <c r="D666" s="494"/>
      <c r="E666" s="401"/>
      <c r="F666" s="401"/>
      <c r="G666" s="401"/>
      <c r="H666" s="401"/>
      <c r="I666" s="401"/>
      <c r="J666" s="505"/>
      <c r="K666" s="512"/>
      <c r="L666" s="401"/>
      <c r="M666" s="401"/>
      <c r="N666" s="512"/>
      <c r="O666" s="401"/>
      <c r="P666" s="505"/>
      <c r="Q666" s="493"/>
      <c r="R666" s="401"/>
      <c r="S666" s="493"/>
      <c r="T666" s="493"/>
      <c r="U666" s="493"/>
      <c r="V666" s="493"/>
      <c r="W666" s="493"/>
      <c r="X666" s="493"/>
      <c r="Y666" s="493"/>
    </row>
    <row r="667" ht="15.75" customHeight="1">
      <c r="A667" s="401"/>
      <c r="B667" s="493"/>
      <c r="C667" s="554"/>
      <c r="D667" s="494"/>
      <c r="E667" s="401"/>
      <c r="F667" s="401"/>
      <c r="G667" s="401"/>
      <c r="H667" s="401"/>
      <c r="I667" s="401"/>
      <c r="J667" s="505"/>
      <c r="K667" s="512"/>
      <c r="L667" s="401"/>
      <c r="M667" s="401"/>
      <c r="N667" s="512"/>
      <c r="O667" s="401"/>
      <c r="P667" s="505"/>
      <c r="Q667" s="493"/>
      <c r="R667" s="401"/>
      <c r="S667" s="493"/>
      <c r="T667" s="493"/>
      <c r="U667" s="493"/>
      <c r="V667" s="493"/>
      <c r="W667" s="493"/>
      <c r="X667" s="493"/>
      <c r="Y667" s="493"/>
    </row>
    <row r="668" ht="15.75" customHeight="1">
      <c r="A668" s="401"/>
      <c r="B668" s="493"/>
      <c r="C668" s="554"/>
      <c r="D668" s="494"/>
      <c r="E668" s="401"/>
      <c r="F668" s="401"/>
      <c r="G668" s="401"/>
      <c r="H668" s="401"/>
      <c r="I668" s="401"/>
      <c r="J668" s="505"/>
      <c r="K668" s="512"/>
      <c r="L668" s="401"/>
      <c r="M668" s="401"/>
      <c r="N668" s="512"/>
      <c r="O668" s="401"/>
      <c r="P668" s="505"/>
      <c r="Q668" s="493"/>
      <c r="R668" s="401"/>
      <c r="S668" s="493"/>
      <c r="T668" s="493"/>
      <c r="U668" s="493"/>
      <c r="V668" s="493"/>
      <c r="W668" s="493"/>
      <c r="X668" s="493"/>
      <c r="Y668" s="493"/>
    </row>
    <row r="669" ht="15.75" customHeight="1">
      <c r="A669" s="401"/>
      <c r="B669" s="493"/>
      <c r="C669" s="554"/>
      <c r="D669" s="494"/>
      <c r="E669" s="401"/>
      <c r="F669" s="401"/>
      <c r="G669" s="401"/>
      <c r="H669" s="401"/>
      <c r="I669" s="401"/>
      <c r="J669" s="505"/>
      <c r="K669" s="512"/>
      <c r="L669" s="401"/>
      <c r="M669" s="401"/>
      <c r="N669" s="512"/>
      <c r="O669" s="401"/>
      <c r="P669" s="505"/>
      <c r="Q669" s="493"/>
      <c r="R669" s="401"/>
      <c r="S669" s="493"/>
      <c r="T669" s="493"/>
      <c r="U669" s="493"/>
      <c r="V669" s="493"/>
      <c r="W669" s="493"/>
      <c r="X669" s="493"/>
      <c r="Y669" s="493"/>
    </row>
    <row r="670" ht="15.75" customHeight="1">
      <c r="A670" s="401"/>
      <c r="B670" s="493"/>
      <c r="C670" s="554"/>
      <c r="D670" s="494"/>
      <c r="E670" s="401"/>
      <c r="F670" s="401"/>
      <c r="G670" s="401"/>
      <c r="H670" s="401"/>
      <c r="I670" s="401"/>
      <c r="J670" s="505"/>
      <c r="K670" s="512"/>
      <c r="L670" s="401"/>
      <c r="M670" s="401"/>
      <c r="N670" s="512"/>
      <c r="O670" s="401"/>
      <c r="P670" s="505"/>
      <c r="Q670" s="493"/>
      <c r="R670" s="401"/>
      <c r="S670" s="493"/>
      <c r="T670" s="493"/>
      <c r="U670" s="493"/>
      <c r="V670" s="493"/>
      <c r="W670" s="493"/>
      <c r="X670" s="493"/>
      <c r="Y670" s="493"/>
    </row>
    <row r="671" ht="15.75" customHeight="1">
      <c r="A671" s="401"/>
      <c r="B671" s="493"/>
      <c r="C671" s="554"/>
      <c r="D671" s="494"/>
      <c r="E671" s="401"/>
      <c r="F671" s="401"/>
      <c r="G671" s="401"/>
      <c r="H671" s="401"/>
      <c r="I671" s="401"/>
      <c r="J671" s="505"/>
      <c r="K671" s="512"/>
      <c r="L671" s="401"/>
      <c r="M671" s="401"/>
      <c r="N671" s="512"/>
      <c r="O671" s="401"/>
      <c r="P671" s="505"/>
      <c r="Q671" s="493"/>
      <c r="R671" s="401"/>
      <c r="S671" s="493"/>
      <c r="T671" s="493"/>
      <c r="U671" s="493"/>
      <c r="V671" s="493"/>
      <c r="W671" s="493"/>
      <c r="X671" s="493"/>
      <c r="Y671" s="493"/>
    </row>
    <row r="672" ht="15.75" customHeight="1">
      <c r="A672" s="401"/>
      <c r="B672" s="493"/>
      <c r="C672" s="554"/>
      <c r="D672" s="494"/>
      <c r="E672" s="401"/>
      <c r="F672" s="401"/>
      <c r="G672" s="401"/>
      <c r="H672" s="401"/>
      <c r="I672" s="401"/>
      <c r="J672" s="505"/>
      <c r="K672" s="512"/>
      <c r="L672" s="401"/>
      <c r="M672" s="401"/>
      <c r="N672" s="512"/>
      <c r="O672" s="401"/>
      <c r="P672" s="505"/>
      <c r="Q672" s="493"/>
      <c r="R672" s="401"/>
      <c r="S672" s="493"/>
      <c r="T672" s="493"/>
      <c r="U672" s="493"/>
      <c r="V672" s="493"/>
      <c r="W672" s="493"/>
      <c r="X672" s="493"/>
      <c r="Y672" s="493"/>
    </row>
    <row r="673" ht="15.75" customHeight="1">
      <c r="A673" s="401"/>
      <c r="B673" s="493"/>
      <c r="C673" s="554"/>
      <c r="D673" s="494"/>
      <c r="E673" s="401"/>
      <c r="F673" s="401"/>
      <c r="G673" s="401"/>
      <c r="H673" s="401"/>
      <c r="I673" s="401"/>
      <c r="J673" s="505"/>
      <c r="K673" s="512"/>
      <c r="L673" s="401"/>
      <c r="M673" s="401"/>
      <c r="N673" s="512"/>
      <c r="O673" s="401"/>
      <c r="P673" s="505"/>
      <c r="Q673" s="493"/>
      <c r="R673" s="401"/>
      <c r="S673" s="493"/>
      <c r="T673" s="493"/>
      <c r="U673" s="493"/>
      <c r="V673" s="493"/>
      <c r="W673" s="493"/>
      <c r="X673" s="493"/>
      <c r="Y673" s="493"/>
    </row>
    <row r="674" ht="15.75" customHeight="1">
      <c r="A674" s="401"/>
      <c r="B674" s="493"/>
      <c r="C674" s="554"/>
      <c r="D674" s="494"/>
      <c r="E674" s="401"/>
      <c r="F674" s="401"/>
      <c r="G674" s="401"/>
      <c r="H674" s="401"/>
      <c r="I674" s="401"/>
      <c r="J674" s="505"/>
      <c r="K674" s="512"/>
      <c r="L674" s="401"/>
      <c r="M674" s="401"/>
      <c r="N674" s="512"/>
      <c r="O674" s="401"/>
      <c r="P674" s="505"/>
      <c r="Q674" s="493"/>
      <c r="R674" s="401"/>
      <c r="S674" s="493"/>
      <c r="T674" s="493"/>
      <c r="U674" s="493"/>
      <c r="V674" s="493"/>
      <c r="W674" s="493"/>
      <c r="X674" s="493"/>
      <c r="Y674" s="493"/>
    </row>
    <row r="675" ht="15.75" customHeight="1">
      <c r="A675" s="401"/>
      <c r="B675" s="493"/>
      <c r="C675" s="554"/>
      <c r="D675" s="494"/>
      <c r="E675" s="401"/>
      <c r="F675" s="401"/>
      <c r="G675" s="401"/>
      <c r="H675" s="401"/>
      <c r="I675" s="401"/>
      <c r="J675" s="505"/>
      <c r="K675" s="512"/>
      <c r="L675" s="401"/>
      <c r="M675" s="401"/>
      <c r="N675" s="512"/>
      <c r="O675" s="401"/>
      <c r="P675" s="505"/>
      <c r="Q675" s="493"/>
      <c r="R675" s="401"/>
      <c r="S675" s="493"/>
      <c r="T675" s="493"/>
      <c r="U675" s="493"/>
      <c r="V675" s="493"/>
      <c r="W675" s="493"/>
      <c r="X675" s="493"/>
      <c r="Y675" s="493"/>
    </row>
    <row r="676" ht="15.75" customHeight="1">
      <c r="A676" s="401"/>
      <c r="B676" s="493"/>
      <c r="C676" s="554"/>
      <c r="D676" s="494"/>
      <c r="E676" s="401"/>
      <c r="F676" s="401"/>
      <c r="G676" s="401"/>
      <c r="H676" s="401"/>
      <c r="I676" s="401"/>
      <c r="J676" s="505"/>
      <c r="K676" s="512"/>
      <c r="L676" s="401"/>
      <c r="M676" s="401"/>
      <c r="N676" s="512"/>
      <c r="O676" s="401"/>
      <c r="P676" s="505"/>
      <c r="Q676" s="493"/>
      <c r="R676" s="401"/>
      <c r="S676" s="493"/>
      <c r="T676" s="493"/>
      <c r="U676" s="493"/>
      <c r="V676" s="493"/>
      <c r="W676" s="493"/>
      <c r="X676" s="493"/>
      <c r="Y676" s="493"/>
    </row>
    <row r="677" ht="15.75" customHeight="1">
      <c r="A677" s="401"/>
      <c r="B677" s="493"/>
      <c r="C677" s="554"/>
      <c r="D677" s="494"/>
      <c r="E677" s="401"/>
      <c r="F677" s="401"/>
      <c r="G677" s="401"/>
      <c r="H677" s="401"/>
      <c r="I677" s="401"/>
      <c r="J677" s="505"/>
      <c r="K677" s="512"/>
      <c r="L677" s="401"/>
      <c r="M677" s="401"/>
      <c r="N677" s="512"/>
      <c r="O677" s="401"/>
      <c r="P677" s="505"/>
      <c r="Q677" s="493"/>
      <c r="R677" s="401"/>
      <c r="S677" s="493"/>
      <c r="T677" s="493"/>
      <c r="U677" s="493"/>
      <c r="V677" s="493"/>
      <c r="W677" s="493"/>
      <c r="X677" s="493"/>
      <c r="Y677" s="493"/>
    </row>
    <row r="678" ht="15.75" customHeight="1">
      <c r="A678" s="401"/>
      <c r="B678" s="493"/>
      <c r="C678" s="554"/>
      <c r="D678" s="494"/>
      <c r="E678" s="401"/>
      <c r="F678" s="401"/>
      <c r="G678" s="401"/>
      <c r="H678" s="401"/>
      <c r="I678" s="401"/>
      <c r="J678" s="505"/>
      <c r="K678" s="512"/>
      <c r="L678" s="401"/>
      <c r="M678" s="401"/>
      <c r="N678" s="512"/>
      <c r="O678" s="401"/>
      <c r="P678" s="505"/>
      <c r="Q678" s="493"/>
      <c r="R678" s="401"/>
      <c r="S678" s="493"/>
      <c r="T678" s="493"/>
      <c r="U678" s="493"/>
      <c r="V678" s="493"/>
      <c r="W678" s="493"/>
      <c r="X678" s="493"/>
      <c r="Y678" s="493"/>
    </row>
    <row r="679" ht="15.75" customHeight="1">
      <c r="A679" s="401"/>
      <c r="B679" s="493"/>
      <c r="C679" s="554"/>
      <c r="D679" s="494"/>
      <c r="E679" s="401"/>
      <c r="F679" s="401"/>
      <c r="G679" s="401"/>
      <c r="H679" s="401"/>
      <c r="I679" s="401"/>
      <c r="J679" s="505"/>
      <c r="K679" s="512"/>
      <c r="L679" s="401"/>
      <c r="M679" s="401"/>
      <c r="N679" s="512"/>
      <c r="O679" s="401"/>
      <c r="P679" s="505"/>
      <c r="Q679" s="493"/>
      <c r="R679" s="401"/>
      <c r="S679" s="493"/>
      <c r="T679" s="493"/>
      <c r="U679" s="493"/>
      <c r="V679" s="493"/>
      <c r="W679" s="493"/>
      <c r="X679" s="493"/>
      <c r="Y679" s="493"/>
    </row>
    <row r="680" ht="15.75" customHeight="1">
      <c r="A680" s="401"/>
      <c r="B680" s="493"/>
      <c r="C680" s="554"/>
      <c r="D680" s="494"/>
      <c r="E680" s="401"/>
      <c r="F680" s="401"/>
      <c r="G680" s="401"/>
      <c r="H680" s="401"/>
      <c r="I680" s="401"/>
      <c r="J680" s="505"/>
      <c r="K680" s="512"/>
      <c r="L680" s="401"/>
      <c r="M680" s="401"/>
      <c r="N680" s="512"/>
      <c r="O680" s="401"/>
      <c r="P680" s="505"/>
      <c r="Q680" s="493"/>
      <c r="R680" s="401"/>
      <c r="S680" s="493"/>
      <c r="T680" s="493"/>
      <c r="U680" s="493"/>
      <c r="V680" s="493"/>
      <c r="W680" s="493"/>
      <c r="X680" s="493"/>
      <c r="Y680" s="493"/>
    </row>
    <row r="681" ht="15.75" customHeight="1">
      <c r="A681" s="401"/>
      <c r="B681" s="493"/>
      <c r="C681" s="554"/>
      <c r="D681" s="494"/>
      <c r="E681" s="401"/>
      <c r="F681" s="401"/>
      <c r="G681" s="401"/>
      <c r="H681" s="401"/>
      <c r="I681" s="401"/>
      <c r="J681" s="505"/>
      <c r="K681" s="512"/>
      <c r="L681" s="401"/>
      <c r="M681" s="401"/>
      <c r="N681" s="512"/>
      <c r="O681" s="401"/>
      <c r="P681" s="505"/>
      <c r="Q681" s="493"/>
      <c r="R681" s="401"/>
      <c r="S681" s="493"/>
      <c r="T681" s="493"/>
      <c r="U681" s="493"/>
      <c r="V681" s="493"/>
      <c r="W681" s="493"/>
      <c r="X681" s="493"/>
      <c r="Y681" s="493"/>
    </row>
    <row r="682" ht="15.75" customHeight="1">
      <c r="A682" s="401"/>
      <c r="B682" s="493"/>
      <c r="C682" s="554"/>
      <c r="D682" s="494"/>
      <c r="E682" s="401"/>
      <c r="F682" s="401"/>
      <c r="G682" s="401"/>
      <c r="H682" s="401"/>
      <c r="I682" s="401"/>
      <c r="J682" s="505"/>
      <c r="K682" s="512"/>
      <c r="L682" s="401"/>
      <c r="M682" s="401"/>
      <c r="N682" s="512"/>
      <c r="O682" s="401"/>
      <c r="P682" s="505"/>
      <c r="Q682" s="493"/>
      <c r="R682" s="401"/>
      <c r="S682" s="493"/>
      <c r="T682" s="493"/>
      <c r="U682" s="493"/>
      <c r="V682" s="493"/>
      <c r="W682" s="493"/>
      <c r="X682" s="493"/>
      <c r="Y682" s="493"/>
    </row>
    <row r="683" ht="15.75" customHeight="1">
      <c r="A683" s="401"/>
      <c r="B683" s="493"/>
      <c r="C683" s="554"/>
      <c r="D683" s="494"/>
      <c r="E683" s="401"/>
      <c r="F683" s="401"/>
      <c r="G683" s="401"/>
      <c r="H683" s="401"/>
      <c r="I683" s="401"/>
      <c r="J683" s="505"/>
      <c r="K683" s="512"/>
      <c r="L683" s="401"/>
      <c r="M683" s="401"/>
      <c r="N683" s="512"/>
      <c r="O683" s="401"/>
      <c r="P683" s="505"/>
      <c r="Q683" s="493"/>
      <c r="R683" s="401"/>
      <c r="S683" s="493"/>
      <c r="T683" s="493"/>
      <c r="U683" s="493"/>
      <c r="V683" s="493"/>
      <c r="W683" s="493"/>
      <c r="X683" s="493"/>
      <c r="Y683" s="493"/>
    </row>
    <row r="684" ht="15.75" customHeight="1">
      <c r="A684" s="401"/>
      <c r="B684" s="493"/>
      <c r="C684" s="554"/>
      <c r="D684" s="494"/>
      <c r="E684" s="401"/>
      <c r="F684" s="401"/>
      <c r="G684" s="401"/>
      <c r="H684" s="401"/>
      <c r="I684" s="401"/>
      <c r="J684" s="505"/>
      <c r="K684" s="512"/>
      <c r="L684" s="401"/>
      <c r="M684" s="401"/>
      <c r="N684" s="512"/>
      <c r="O684" s="401"/>
      <c r="P684" s="505"/>
      <c r="Q684" s="493"/>
      <c r="R684" s="401"/>
      <c r="S684" s="493"/>
      <c r="T684" s="493"/>
      <c r="U684" s="493"/>
      <c r="V684" s="493"/>
      <c r="W684" s="493"/>
      <c r="X684" s="493"/>
      <c r="Y684" s="493"/>
    </row>
    <row r="685" ht="15.75" customHeight="1">
      <c r="A685" s="401"/>
      <c r="B685" s="493"/>
      <c r="C685" s="554"/>
      <c r="D685" s="494"/>
      <c r="E685" s="401"/>
      <c r="F685" s="401"/>
      <c r="G685" s="401"/>
      <c r="H685" s="401"/>
      <c r="I685" s="401"/>
      <c r="J685" s="505"/>
      <c r="K685" s="512"/>
      <c r="L685" s="401"/>
      <c r="M685" s="401"/>
      <c r="N685" s="512"/>
      <c r="O685" s="401"/>
      <c r="P685" s="505"/>
      <c r="Q685" s="493"/>
      <c r="R685" s="401"/>
      <c r="S685" s="493"/>
      <c r="T685" s="493"/>
      <c r="U685" s="493"/>
      <c r="V685" s="493"/>
      <c r="W685" s="493"/>
      <c r="X685" s="493"/>
      <c r="Y685" s="493"/>
    </row>
    <row r="686" ht="15.75" customHeight="1">
      <c r="A686" s="401"/>
      <c r="B686" s="493"/>
      <c r="C686" s="554"/>
      <c r="D686" s="494"/>
      <c r="E686" s="401"/>
      <c r="F686" s="401"/>
      <c r="G686" s="401"/>
      <c r="H686" s="401"/>
      <c r="I686" s="401"/>
      <c r="J686" s="505"/>
      <c r="K686" s="512"/>
      <c r="L686" s="401"/>
      <c r="M686" s="401"/>
      <c r="N686" s="512"/>
      <c r="O686" s="401"/>
      <c r="P686" s="505"/>
      <c r="Q686" s="493"/>
      <c r="R686" s="401"/>
      <c r="S686" s="493"/>
      <c r="T686" s="493"/>
      <c r="U686" s="493"/>
      <c r="V686" s="493"/>
      <c r="W686" s="493"/>
      <c r="X686" s="493"/>
      <c r="Y686" s="493"/>
    </row>
    <row r="687" ht="15.75" customHeight="1">
      <c r="A687" s="401"/>
      <c r="B687" s="493"/>
      <c r="C687" s="554"/>
      <c r="D687" s="494"/>
      <c r="E687" s="401"/>
      <c r="F687" s="401"/>
      <c r="G687" s="401"/>
      <c r="H687" s="401"/>
      <c r="I687" s="401"/>
      <c r="J687" s="505"/>
      <c r="K687" s="512"/>
      <c r="L687" s="401"/>
      <c r="M687" s="401"/>
      <c r="N687" s="512"/>
      <c r="O687" s="401"/>
      <c r="P687" s="505"/>
      <c r="Q687" s="493"/>
      <c r="R687" s="401"/>
      <c r="S687" s="493"/>
      <c r="T687" s="493"/>
      <c r="U687" s="493"/>
      <c r="V687" s="493"/>
      <c r="W687" s="493"/>
      <c r="X687" s="493"/>
      <c r="Y687" s="493"/>
    </row>
    <row r="688" ht="15.75" customHeight="1">
      <c r="A688" s="401"/>
      <c r="B688" s="493"/>
      <c r="C688" s="554"/>
      <c r="D688" s="494"/>
      <c r="E688" s="401"/>
      <c r="F688" s="401"/>
      <c r="G688" s="401"/>
      <c r="H688" s="401"/>
      <c r="I688" s="401"/>
      <c r="J688" s="505"/>
      <c r="K688" s="512"/>
      <c r="L688" s="401"/>
      <c r="M688" s="401"/>
      <c r="N688" s="512"/>
      <c r="O688" s="401"/>
      <c r="P688" s="505"/>
      <c r="Q688" s="493"/>
      <c r="R688" s="401"/>
      <c r="S688" s="493"/>
      <c r="T688" s="493"/>
      <c r="U688" s="493"/>
      <c r="V688" s="493"/>
      <c r="W688" s="493"/>
      <c r="X688" s="493"/>
      <c r="Y688" s="493"/>
    </row>
    <row r="689" ht="15.75" customHeight="1">
      <c r="A689" s="401"/>
      <c r="B689" s="493"/>
      <c r="C689" s="554"/>
      <c r="D689" s="494"/>
      <c r="E689" s="401"/>
      <c r="F689" s="401"/>
      <c r="G689" s="401"/>
      <c r="H689" s="401"/>
      <c r="I689" s="401"/>
      <c r="J689" s="505"/>
      <c r="K689" s="512"/>
      <c r="L689" s="401"/>
      <c r="M689" s="401"/>
      <c r="N689" s="512"/>
      <c r="O689" s="401"/>
      <c r="P689" s="505"/>
      <c r="Q689" s="493"/>
      <c r="R689" s="401"/>
      <c r="S689" s="493"/>
      <c r="T689" s="493"/>
      <c r="U689" s="493"/>
      <c r="V689" s="493"/>
      <c r="W689" s="493"/>
      <c r="X689" s="493"/>
      <c r="Y689" s="493"/>
    </row>
    <row r="690" ht="15.75" customHeight="1">
      <c r="A690" s="401"/>
      <c r="B690" s="493"/>
      <c r="C690" s="554"/>
      <c r="D690" s="494"/>
      <c r="E690" s="401"/>
      <c r="F690" s="401"/>
      <c r="G690" s="401"/>
      <c r="H690" s="401"/>
      <c r="I690" s="401"/>
      <c r="J690" s="505"/>
      <c r="K690" s="512"/>
      <c r="L690" s="401"/>
      <c r="M690" s="401"/>
      <c r="N690" s="512"/>
      <c r="O690" s="401"/>
      <c r="P690" s="505"/>
      <c r="Q690" s="493"/>
      <c r="R690" s="401"/>
      <c r="S690" s="493"/>
      <c r="T690" s="493"/>
      <c r="U690" s="493"/>
      <c r="V690" s="493"/>
      <c r="W690" s="493"/>
      <c r="X690" s="493"/>
      <c r="Y690" s="493"/>
    </row>
    <row r="691" ht="15.75" customHeight="1">
      <c r="A691" s="401"/>
      <c r="B691" s="493"/>
      <c r="C691" s="554"/>
      <c r="D691" s="494"/>
      <c r="E691" s="401"/>
      <c r="F691" s="401"/>
      <c r="G691" s="401"/>
      <c r="H691" s="401"/>
      <c r="I691" s="401"/>
      <c r="J691" s="505"/>
      <c r="K691" s="512"/>
      <c r="L691" s="401"/>
      <c r="M691" s="401"/>
      <c r="N691" s="512"/>
      <c r="O691" s="401"/>
      <c r="P691" s="505"/>
      <c r="Q691" s="493"/>
      <c r="R691" s="401"/>
      <c r="S691" s="493"/>
      <c r="T691" s="493"/>
      <c r="U691" s="493"/>
      <c r="V691" s="493"/>
      <c r="W691" s="493"/>
      <c r="X691" s="493"/>
      <c r="Y691" s="493"/>
    </row>
    <row r="692" ht="15.75" customHeight="1">
      <c r="A692" s="401"/>
      <c r="B692" s="493"/>
      <c r="C692" s="554"/>
      <c r="D692" s="494"/>
      <c r="E692" s="401"/>
      <c r="F692" s="401"/>
      <c r="G692" s="401"/>
      <c r="H692" s="401"/>
      <c r="I692" s="401"/>
      <c r="J692" s="505"/>
      <c r="K692" s="512"/>
      <c r="L692" s="401"/>
      <c r="M692" s="401"/>
      <c r="N692" s="512"/>
      <c r="O692" s="401"/>
      <c r="P692" s="505"/>
      <c r="Q692" s="493"/>
      <c r="R692" s="401"/>
      <c r="S692" s="493"/>
      <c r="T692" s="493"/>
      <c r="U692" s="493"/>
      <c r="V692" s="493"/>
      <c r="W692" s="493"/>
      <c r="X692" s="493"/>
      <c r="Y692" s="493"/>
    </row>
    <row r="693" ht="15.75" customHeight="1">
      <c r="A693" s="401"/>
      <c r="B693" s="493"/>
      <c r="C693" s="554"/>
      <c r="D693" s="494"/>
      <c r="E693" s="401"/>
      <c r="F693" s="401"/>
      <c r="G693" s="401"/>
      <c r="H693" s="401"/>
      <c r="I693" s="401"/>
      <c r="J693" s="505"/>
      <c r="K693" s="512"/>
      <c r="L693" s="401"/>
      <c r="M693" s="401"/>
      <c r="N693" s="512"/>
      <c r="O693" s="401"/>
      <c r="P693" s="505"/>
      <c r="Q693" s="493"/>
      <c r="R693" s="401"/>
      <c r="S693" s="493"/>
      <c r="T693" s="493"/>
      <c r="U693" s="493"/>
      <c r="V693" s="493"/>
      <c r="W693" s="493"/>
      <c r="X693" s="493"/>
      <c r="Y693" s="493"/>
    </row>
    <row r="694" ht="15.75" customHeight="1">
      <c r="A694" s="401"/>
      <c r="B694" s="493"/>
      <c r="C694" s="554"/>
      <c r="D694" s="494"/>
      <c r="E694" s="401"/>
      <c r="F694" s="401"/>
      <c r="G694" s="401"/>
      <c r="H694" s="401"/>
      <c r="I694" s="401"/>
      <c r="J694" s="505"/>
      <c r="K694" s="512"/>
      <c r="L694" s="401"/>
      <c r="M694" s="401"/>
      <c r="N694" s="512"/>
      <c r="O694" s="401"/>
      <c r="P694" s="505"/>
      <c r="Q694" s="493"/>
      <c r="R694" s="401"/>
      <c r="S694" s="493"/>
      <c r="T694" s="493"/>
      <c r="U694" s="493"/>
      <c r="V694" s="493"/>
      <c r="W694" s="493"/>
      <c r="X694" s="493"/>
      <c r="Y694" s="493"/>
    </row>
    <row r="695" ht="15.75" customHeight="1">
      <c r="A695" s="401"/>
      <c r="B695" s="493"/>
      <c r="C695" s="554"/>
      <c r="D695" s="494"/>
      <c r="E695" s="401"/>
      <c r="F695" s="401"/>
      <c r="G695" s="401"/>
      <c r="H695" s="401"/>
      <c r="I695" s="401"/>
      <c r="J695" s="505"/>
      <c r="K695" s="512"/>
      <c r="L695" s="401"/>
      <c r="M695" s="401"/>
      <c r="N695" s="512"/>
      <c r="O695" s="401"/>
      <c r="P695" s="505"/>
      <c r="Q695" s="493"/>
      <c r="R695" s="401"/>
      <c r="S695" s="493"/>
      <c r="T695" s="493"/>
      <c r="U695" s="493"/>
      <c r="V695" s="493"/>
      <c r="W695" s="493"/>
      <c r="X695" s="493"/>
      <c r="Y695" s="493"/>
    </row>
    <row r="696" ht="15.75" customHeight="1">
      <c r="A696" s="401"/>
      <c r="B696" s="493"/>
      <c r="C696" s="554"/>
      <c r="D696" s="494"/>
      <c r="E696" s="401"/>
      <c r="F696" s="401"/>
      <c r="G696" s="401"/>
      <c r="H696" s="401"/>
      <c r="I696" s="401"/>
      <c r="J696" s="505"/>
      <c r="K696" s="512"/>
      <c r="L696" s="401"/>
      <c r="M696" s="401"/>
      <c r="N696" s="512"/>
      <c r="O696" s="401"/>
      <c r="P696" s="505"/>
      <c r="Q696" s="493"/>
      <c r="R696" s="401"/>
      <c r="S696" s="493"/>
      <c r="T696" s="493"/>
      <c r="U696" s="493"/>
      <c r="V696" s="493"/>
      <c r="W696" s="493"/>
      <c r="X696" s="493"/>
      <c r="Y696" s="493"/>
    </row>
    <row r="697" ht="15.75" customHeight="1">
      <c r="A697" s="401"/>
      <c r="B697" s="493"/>
      <c r="C697" s="554"/>
      <c r="D697" s="494"/>
      <c r="E697" s="401"/>
      <c r="F697" s="401"/>
      <c r="G697" s="401"/>
      <c r="H697" s="401"/>
      <c r="I697" s="401"/>
      <c r="J697" s="505"/>
      <c r="K697" s="512"/>
      <c r="L697" s="401"/>
      <c r="M697" s="401"/>
      <c r="N697" s="512"/>
      <c r="O697" s="401"/>
      <c r="P697" s="505"/>
      <c r="Q697" s="493"/>
      <c r="R697" s="401"/>
      <c r="S697" s="493"/>
      <c r="T697" s="493"/>
      <c r="U697" s="493"/>
      <c r="V697" s="493"/>
      <c r="W697" s="493"/>
      <c r="X697" s="493"/>
      <c r="Y697" s="493"/>
    </row>
    <row r="698" ht="15.75" customHeight="1">
      <c r="A698" s="401"/>
      <c r="B698" s="493"/>
      <c r="C698" s="554"/>
      <c r="D698" s="494"/>
      <c r="E698" s="401"/>
      <c r="F698" s="401"/>
      <c r="G698" s="401"/>
      <c r="H698" s="401"/>
      <c r="I698" s="401"/>
      <c r="J698" s="505"/>
      <c r="K698" s="512"/>
      <c r="L698" s="401"/>
      <c r="M698" s="401"/>
      <c r="N698" s="512"/>
      <c r="O698" s="401"/>
      <c r="P698" s="505"/>
      <c r="Q698" s="493"/>
      <c r="R698" s="401"/>
      <c r="S698" s="493"/>
      <c r="T698" s="493"/>
      <c r="U698" s="493"/>
      <c r="V698" s="493"/>
      <c r="W698" s="493"/>
      <c r="X698" s="493"/>
      <c r="Y698" s="493"/>
    </row>
    <row r="699" ht="15.75" customHeight="1">
      <c r="A699" s="401"/>
      <c r="B699" s="493"/>
      <c r="C699" s="554"/>
      <c r="D699" s="494"/>
      <c r="E699" s="401"/>
      <c r="F699" s="401"/>
      <c r="G699" s="401"/>
      <c r="H699" s="401"/>
      <c r="I699" s="401"/>
      <c r="J699" s="505"/>
      <c r="K699" s="512"/>
      <c r="L699" s="401"/>
      <c r="M699" s="401"/>
      <c r="N699" s="512"/>
      <c r="O699" s="401"/>
      <c r="P699" s="505"/>
      <c r="Q699" s="493"/>
      <c r="R699" s="401"/>
      <c r="S699" s="493"/>
      <c r="T699" s="493"/>
      <c r="U699" s="493"/>
      <c r="V699" s="493"/>
      <c r="W699" s="493"/>
      <c r="X699" s="493"/>
      <c r="Y699" s="493"/>
    </row>
    <row r="700" ht="15.75" customHeight="1">
      <c r="A700" s="401"/>
      <c r="B700" s="493"/>
      <c r="C700" s="554"/>
      <c r="D700" s="494"/>
      <c r="E700" s="401"/>
      <c r="F700" s="401"/>
      <c r="G700" s="401"/>
      <c r="H700" s="401"/>
      <c r="I700" s="401"/>
      <c r="J700" s="505"/>
      <c r="K700" s="512"/>
      <c r="L700" s="401"/>
      <c r="M700" s="401"/>
      <c r="N700" s="512"/>
      <c r="O700" s="401"/>
      <c r="P700" s="505"/>
      <c r="Q700" s="493"/>
      <c r="R700" s="401"/>
      <c r="S700" s="493"/>
      <c r="T700" s="493"/>
      <c r="U700" s="493"/>
      <c r="V700" s="493"/>
      <c r="W700" s="493"/>
      <c r="X700" s="493"/>
      <c r="Y700" s="493"/>
    </row>
    <row r="701" ht="15.75" customHeight="1">
      <c r="A701" s="401"/>
      <c r="B701" s="493"/>
      <c r="C701" s="554"/>
      <c r="D701" s="494"/>
      <c r="E701" s="401"/>
      <c r="F701" s="401"/>
      <c r="G701" s="401"/>
      <c r="H701" s="401"/>
      <c r="I701" s="401"/>
      <c r="J701" s="505"/>
      <c r="K701" s="512"/>
      <c r="L701" s="401"/>
      <c r="M701" s="401"/>
      <c r="N701" s="512"/>
      <c r="O701" s="401"/>
      <c r="P701" s="505"/>
      <c r="Q701" s="493"/>
      <c r="R701" s="401"/>
      <c r="S701" s="493"/>
      <c r="T701" s="493"/>
      <c r="U701" s="493"/>
      <c r="V701" s="493"/>
      <c r="W701" s="493"/>
      <c r="X701" s="493"/>
      <c r="Y701" s="493"/>
    </row>
    <row r="702" ht="15.75" customHeight="1">
      <c r="A702" s="401"/>
      <c r="B702" s="493"/>
      <c r="C702" s="554"/>
      <c r="D702" s="494"/>
      <c r="E702" s="401"/>
      <c r="F702" s="401"/>
      <c r="G702" s="401"/>
      <c r="H702" s="401"/>
      <c r="I702" s="401"/>
      <c r="J702" s="505"/>
      <c r="K702" s="512"/>
      <c r="L702" s="401"/>
      <c r="M702" s="401"/>
      <c r="N702" s="512"/>
      <c r="O702" s="401"/>
      <c r="P702" s="505"/>
      <c r="Q702" s="493"/>
      <c r="R702" s="401"/>
      <c r="S702" s="493"/>
      <c r="T702" s="493"/>
      <c r="U702" s="493"/>
      <c r="V702" s="493"/>
      <c r="W702" s="493"/>
      <c r="X702" s="493"/>
      <c r="Y702" s="493"/>
    </row>
    <row r="703" ht="15.75" customHeight="1">
      <c r="A703" s="401"/>
      <c r="B703" s="493"/>
      <c r="C703" s="554"/>
      <c r="D703" s="494"/>
      <c r="E703" s="401"/>
      <c r="F703" s="401"/>
      <c r="G703" s="401"/>
      <c r="H703" s="401"/>
      <c r="I703" s="401"/>
      <c r="J703" s="505"/>
      <c r="K703" s="512"/>
      <c r="L703" s="401"/>
      <c r="M703" s="401"/>
      <c r="N703" s="512"/>
      <c r="O703" s="401"/>
      <c r="P703" s="505"/>
      <c r="Q703" s="493"/>
      <c r="R703" s="401"/>
      <c r="S703" s="493"/>
      <c r="T703" s="493"/>
      <c r="U703" s="493"/>
      <c r="V703" s="493"/>
      <c r="W703" s="493"/>
      <c r="X703" s="493"/>
      <c r="Y703" s="493"/>
    </row>
    <row r="704" ht="15.75" customHeight="1">
      <c r="A704" s="401"/>
      <c r="B704" s="493"/>
      <c r="C704" s="554"/>
      <c r="D704" s="494"/>
      <c r="E704" s="401"/>
      <c r="F704" s="401"/>
      <c r="G704" s="401"/>
      <c r="H704" s="401"/>
      <c r="I704" s="401"/>
      <c r="J704" s="505"/>
      <c r="K704" s="512"/>
      <c r="L704" s="401"/>
      <c r="M704" s="401"/>
      <c r="N704" s="512"/>
      <c r="O704" s="401"/>
      <c r="P704" s="505"/>
      <c r="Q704" s="493"/>
      <c r="R704" s="401"/>
      <c r="S704" s="493"/>
      <c r="T704" s="493"/>
      <c r="U704" s="493"/>
      <c r="V704" s="493"/>
      <c r="W704" s="493"/>
      <c r="X704" s="493"/>
      <c r="Y704" s="493"/>
    </row>
    <row r="705" ht="15.75" customHeight="1">
      <c r="A705" s="401"/>
      <c r="B705" s="493"/>
      <c r="C705" s="554"/>
      <c r="D705" s="494"/>
      <c r="E705" s="401"/>
      <c r="F705" s="401"/>
      <c r="G705" s="401"/>
      <c r="H705" s="401"/>
      <c r="I705" s="401"/>
      <c r="J705" s="505"/>
      <c r="K705" s="512"/>
      <c r="L705" s="401"/>
      <c r="M705" s="401"/>
      <c r="N705" s="512"/>
      <c r="O705" s="401"/>
      <c r="P705" s="505"/>
      <c r="Q705" s="493"/>
      <c r="R705" s="401"/>
      <c r="S705" s="493"/>
      <c r="T705" s="493"/>
      <c r="U705" s="493"/>
      <c r="V705" s="493"/>
      <c r="W705" s="493"/>
      <c r="X705" s="493"/>
      <c r="Y705" s="493"/>
    </row>
    <row r="706" ht="15.75" customHeight="1">
      <c r="A706" s="401"/>
      <c r="B706" s="493"/>
      <c r="C706" s="554"/>
      <c r="D706" s="494"/>
      <c r="E706" s="401"/>
      <c r="F706" s="401"/>
      <c r="G706" s="401"/>
      <c r="H706" s="401"/>
      <c r="I706" s="401"/>
      <c r="J706" s="505"/>
      <c r="K706" s="512"/>
      <c r="L706" s="401"/>
      <c r="M706" s="401"/>
      <c r="N706" s="512"/>
      <c r="O706" s="401"/>
      <c r="P706" s="505"/>
      <c r="Q706" s="493"/>
      <c r="R706" s="401"/>
      <c r="S706" s="493"/>
      <c r="T706" s="493"/>
      <c r="U706" s="493"/>
      <c r="V706" s="493"/>
      <c r="W706" s="493"/>
      <c r="X706" s="493"/>
      <c r="Y706" s="493"/>
    </row>
    <row r="707" ht="15.75" customHeight="1">
      <c r="A707" s="401"/>
      <c r="B707" s="493"/>
      <c r="C707" s="554"/>
      <c r="D707" s="494"/>
      <c r="E707" s="401"/>
      <c r="F707" s="401"/>
      <c r="G707" s="401"/>
      <c r="H707" s="401"/>
      <c r="I707" s="401"/>
      <c r="J707" s="505"/>
      <c r="K707" s="512"/>
      <c r="L707" s="401"/>
      <c r="M707" s="401"/>
      <c r="N707" s="512"/>
      <c r="O707" s="401"/>
      <c r="P707" s="505"/>
      <c r="Q707" s="493"/>
      <c r="R707" s="401"/>
      <c r="S707" s="493"/>
      <c r="T707" s="493"/>
      <c r="U707" s="493"/>
      <c r="V707" s="493"/>
      <c r="W707" s="493"/>
      <c r="X707" s="493"/>
      <c r="Y707" s="493"/>
    </row>
    <row r="708" ht="15.75" customHeight="1">
      <c r="A708" s="401"/>
      <c r="B708" s="493"/>
      <c r="C708" s="554"/>
      <c r="D708" s="494"/>
      <c r="E708" s="401"/>
      <c r="F708" s="401"/>
      <c r="G708" s="401"/>
      <c r="H708" s="401"/>
      <c r="I708" s="401"/>
      <c r="J708" s="505"/>
      <c r="K708" s="512"/>
      <c r="L708" s="401"/>
      <c r="M708" s="401"/>
      <c r="N708" s="512"/>
      <c r="O708" s="401"/>
      <c r="P708" s="505"/>
      <c r="Q708" s="493"/>
      <c r="R708" s="401"/>
      <c r="S708" s="493"/>
      <c r="T708" s="493"/>
      <c r="U708" s="493"/>
      <c r="V708" s="493"/>
      <c r="W708" s="493"/>
      <c r="X708" s="493"/>
      <c r="Y708" s="493"/>
    </row>
    <row r="709" ht="15.75" customHeight="1">
      <c r="A709" s="401"/>
      <c r="B709" s="493"/>
      <c r="C709" s="554"/>
      <c r="D709" s="494"/>
      <c r="E709" s="401"/>
      <c r="F709" s="401"/>
      <c r="G709" s="401"/>
      <c r="H709" s="401"/>
      <c r="I709" s="401"/>
      <c r="J709" s="505"/>
      <c r="K709" s="512"/>
      <c r="L709" s="401"/>
      <c r="M709" s="401"/>
      <c r="N709" s="512"/>
      <c r="O709" s="401"/>
      <c r="P709" s="505"/>
      <c r="Q709" s="493"/>
      <c r="R709" s="401"/>
      <c r="S709" s="493"/>
      <c r="T709" s="493"/>
      <c r="U709" s="493"/>
      <c r="V709" s="493"/>
      <c r="W709" s="493"/>
      <c r="X709" s="493"/>
      <c r="Y709" s="493"/>
    </row>
    <row r="710" ht="15.75" customHeight="1">
      <c r="A710" s="401"/>
      <c r="B710" s="493"/>
      <c r="C710" s="554"/>
      <c r="D710" s="494"/>
      <c r="E710" s="401"/>
      <c r="F710" s="401"/>
      <c r="G710" s="401"/>
      <c r="H710" s="401"/>
      <c r="I710" s="401"/>
      <c r="J710" s="505"/>
      <c r="K710" s="512"/>
      <c r="L710" s="401"/>
      <c r="M710" s="401"/>
      <c r="N710" s="512"/>
      <c r="O710" s="401"/>
      <c r="P710" s="505"/>
      <c r="Q710" s="493"/>
      <c r="R710" s="401"/>
      <c r="S710" s="493"/>
      <c r="T710" s="493"/>
      <c r="U710" s="493"/>
      <c r="V710" s="493"/>
      <c r="W710" s="493"/>
      <c r="X710" s="493"/>
      <c r="Y710" s="493"/>
    </row>
    <row r="711" ht="15.75" customHeight="1">
      <c r="A711" s="401"/>
      <c r="B711" s="493"/>
      <c r="C711" s="554"/>
      <c r="D711" s="494"/>
      <c r="E711" s="401"/>
      <c r="F711" s="401"/>
      <c r="G711" s="401"/>
      <c r="H711" s="401"/>
      <c r="I711" s="401"/>
      <c r="J711" s="505"/>
      <c r="K711" s="512"/>
      <c r="L711" s="401"/>
      <c r="M711" s="401"/>
      <c r="N711" s="512"/>
      <c r="O711" s="401"/>
      <c r="P711" s="505"/>
      <c r="Q711" s="493"/>
      <c r="R711" s="401"/>
      <c r="S711" s="493"/>
      <c r="T711" s="493"/>
      <c r="U711" s="493"/>
      <c r="V711" s="493"/>
      <c r="W711" s="493"/>
      <c r="X711" s="493"/>
      <c r="Y711" s="493"/>
    </row>
    <row r="712" ht="15.75" customHeight="1">
      <c r="A712" s="401"/>
      <c r="B712" s="493"/>
      <c r="C712" s="554"/>
      <c r="D712" s="494"/>
      <c r="E712" s="401"/>
      <c r="F712" s="401"/>
      <c r="G712" s="401"/>
      <c r="H712" s="401"/>
      <c r="I712" s="401"/>
      <c r="J712" s="505"/>
      <c r="K712" s="512"/>
      <c r="L712" s="401"/>
      <c r="M712" s="401"/>
      <c r="N712" s="512"/>
      <c r="O712" s="401"/>
      <c r="P712" s="505"/>
      <c r="Q712" s="493"/>
      <c r="R712" s="401"/>
      <c r="S712" s="493"/>
      <c r="T712" s="493"/>
      <c r="U712" s="493"/>
      <c r="V712" s="493"/>
      <c r="W712" s="493"/>
      <c r="X712" s="493"/>
      <c r="Y712" s="493"/>
    </row>
    <row r="713" ht="15.75" customHeight="1">
      <c r="A713" s="401"/>
      <c r="B713" s="493"/>
      <c r="C713" s="554"/>
      <c r="D713" s="494"/>
      <c r="E713" s="401"/>
      <c r="F713" s="401"/>
      <c r="G713" s="401"/>
      <c r="H713" s="401"/>
      <c r="I713" s="401"/>
      <c r="J713" s="505"/>
      <c r="K713" s="512"/>
      <c r="L713" s="401"/>
      <c r="M713" s="401"/>
      <c r="N713" s="512"/>
      <c r="O713" s="401"/>
      <c r="P713" s="505"/>
      <c r="Q713" s="493"/>
      <c r="R713" s="401"/>
      <c r="S713" s="493"/>
      <c r="T713" s="493"/>
      <c r="U713" s="493"/>
      <c r="V713" s="493"/>
      <c r="W713" s="493"/>
      <c r="X713" s="493"/>
      <c r="Y713" s="493"/>
    </row>
    <row r="714" ht="15.75" customHeight="1">
      <c r="A714" s="401"/>
      <c r="B714" s="493"/>
      <c r="C714" s="554"/>
      <c r="D714" s="494"/>
      <c r="E714" s="401"/>
      <c r="F714" s="401"/>
      <c r="G714" s="401"/>
      <c r="H714" s="401"/>
      <c r="I714" s="401"/>
      <c r="J714" s="505"/>
      <c r="K714" s="512"/>
      <c r="L714" s="401"/>
      <c r="M714" s="401"/>
      <c r="N714" s="512"/>
      <c r="O714" s="401"/>
      <c r="P714" s="505"/>
      <c r="Q714" s="493"/>
      <c r="R714" s="401"/>
      <c r="S714" s="493"/>
      <c r="T714" s="493"/>
      <c r="U714" s="493"/>
      <c r="V714" s="493"/>
      <c r="W714" s="493"/>
      <c r="X714" s="493"/>
      <c r="Y714" s="493"/>
    </row>
    <row r="715" ht="15.75" customHeight="1">
      <c r="A715" s="401"/>
      <c r="B715" s="493"/>
      <c r="C715" s="554"/>
      <c r="D715" s="494"/>
      <c r="E715" s="401"/>
      <c r="F715" s="401"/>
      <c r="G715" s="401"/>
      <c r="H715" s="401"/>
      <c r="I715" s="401"/>
      <c r="J715" s="505"/>
      <c r="K715" s="512"/>
      <c r="L715" s="401"/>
      <c r="M715" s="401"/>
      <c r="N715" s="512"/>
      <c r="O715" s="401"/>
      <c r="P715" s="505"/>
      <c r="Q715" s="493"/>
      <c r="R715" s="401"/>
      <c r="S715" s="493"/>
      <c r="T715" s="493"/>
      <c r="U715" s="493"/>
      <c r="V715" s="493"/>
      <c r="W715" s="493"/>
      <c r="X715" s="493"/>
      <c r="Y715" s="493"/>
    </row>
    <row r="716" ht="15.75" customHeight="1">
      <c r="A716" s="401"/>
      <c r="B716" s="493"/>
      <c r="C716" s="554"/>
      <c r="D716" s="494"/>
      <c r="E716" s="401"/>
      <c r="F716" s="401"/>
      <c r="G716" s="401"/>
      <c r="H716" s="401"/>
      <c r="I716" s="401"/>
      <c r="J716" s="505"/>
      <c r="K716" s="512"/>
      <c r="L716" s="401"/>
      <c r="M716" s="401"/>
      <c r="N716" s="512"/>
      <c r="O716" s="401"/>
      <c r="P716" s="505"/>
      <c r="Q716" s="493"/>
      <c r="R716" s="401"/>
      <c r="S716" s="493"/>
      <c r="T716" s="493"/>
      <c r="U716" s="493"/>
      <c r="V716" s="493"/>
      <c r="W716" s="493"/>
      <c r="X716" s="493"/>
      <c r="Y716" s="493"/>
    </row>
    <row r="717" ht="15.75" customHeight="1">
      <c r="A717" s="401"/>
      <c r="B717" s="493"/>
      <c r="C717" s="554"/>
      <c r="D717" s="494"/>
      <c r="E717" s="401"/>
      <c r="F717" s="401"/>
      <c r="G717" s="401"/>
      <c r="H717" s="401"/>
      <c r="I717" s="401"/>
      <c r="J717" s="505"/>
      <c r="K717" s="512"/>
      <c r="L717" s="401"/>
      <c r="M717" s="401"/>
      <c r="N717" s="512"/>
      <c r="O717" s="401"/>
      <c r="P717" s="505"/>
      <c r="Q717" s="493"/>
      <c r="R717" s="401"/>
      <c r="S717" s="493"/>
      <c r="T717" s="493"/>
      <c r="U717" s="493"/>
      <c r="V717" s="493"/>
      <c r="W717" s="493"/>
      <c r="X717" s="493"/>
      <c r="Y717" s="493"/>
    </row>
    <row r="718" ht="15.75" customHeight="1">
      <c r="A718" s="401"/>
      <c r="B718" s="493"/>
      <c r="C718" s="554"/>
      <c r="D718" s="494"/>
      <c r="E718" s="401"/>
      <c r="F718" s="401"/>
      <c r="G718" s="401"/>
      <c r="H718" s="401"/>
      <c r="I718" s="401"/>
      <c r="J718" s="505"/>
      <c r="K718" s="512"/>
      <c r="L718" s="401"/>
      <c r="M718" s="401"/>
      <c r="N718" s="512"/>
      <c r="O718" s="401"/>
      <c r="P718" s="505"/>
      <c r="Q718" s="493"/>
      <c r="R718" s="401"/>
      <c r="S718" s="493"/>
      <c r="T718" s="493"/>
      <c r="U718" s="493"/>
      <c r="V718" s="493"/>
      <c r="W718" s="493"/>
      <c r="X718" s="493"/>
      <c r="Y718" s="493"/>
    </row>
    <row r="719" ht="15.75" customHeight="1">
      <c r="A719" s="401"/>
      <c r="B719" s="493"/>
      <c r="C719" s="554"/>
      <c r="D719" s="494"/>
      <c r="E719" s="401"/>
      <c r="F719" s="401"/>
      <c r="G719" s="401"/>
      <c r="H719" s="401"/>
      <c r="I719" s="401"/>
      <c r="J719" s="505"/>
      <c r="K719" s="512"/>
      <c r="L719" s="401"/>
      <c r="M719" s="401"/>
      <c r="N719" s="512"/>
      <c r="O719" s="401"/>
      <c r="P719" s="505"/>
      <c r="Q719" s="493"/>
      <c r="R719" s="401"/>
      <c r="S719" s="493"/>
      <c r="T719" s="493"/>
      <c r="U719" s="493"/>
      <c r="V719" s="493"/>
      <c r="W719" s="493"/>
      <c r="X719" s="493"/>
      <c r="Y719" s="493"/>
    </row>
    <row r="720" ht="15.75" customHeight="1">
      <c r="A720" s="401"/>
      <c r="B720" s="493"/>
      <c r="C720" s="554"/>
      <c r="D720" s="494"/>
      <c r="E720" s="401"/>
      <c r="F720" s="401"/>
      <c r="G720" s="401"/>
      <c r="H720" s="401"/>
      <c r="I720" s="401"/>
      <c r="J720" s="505"/>
      <c r="K720" s="512"/>
      <c r="L720" s="401"/>
      <c r="M720" s="401"/>
      <c r="N720" s="512"/>
      <c r="O720" s="401"/>
      <c r="P720" s="505"/>
      <c r="Q720" s="493"/>
      <c r="R720" s="401"/>
      <c r="S720" s="493"/>
      <c r="T720" s="493"/>
      <c r="U720" s="493"/>
      <c r="V720" s="493"/>
      <c r="W720" s="493"/>
      <c r="X720" s="493"/>
      <c r="Y720" s="493"/>
    </row>
    <row r="721" ht="15.75" customHeight="1">
      <c r="A721" s="401"/>
      <c r="B721" s="493"/>
      <c r="C721" s="554"/>
      <c r="D721" s="494"/>
      <c r="E721" s="401"/>
      <c r="F721" s="401"/>
      <c r="G721" s="401"/>
      <c r="H721" s="401"/>
      <c r="I721" s="401"/>
      <c r="J721" s="505"/>
      <c r="K721" s="512"/>
      <c r="L721" s="401"/>
      <c r="M721" s="401"/>
      <c r="N721" s="512"/>
      <c r="O721" s="401"/>
      <c r="P721" s="505"/>
      <c r="Q721" s="493"/>
      <c r="R721" s="401"/>
      <c r="S721" s="493"/>
      <c r="T721" s="493"/>
      <c r="U721" s="493"/>
      <c r="V721" s="493"/>
      <c r="W721" s="493"/>
      <c r="X721" s="493"/>
      <c r="Y721" s="493"/>
    </row>
    <row r="722" ht="15.75" customHeight="1">
      <c r="A722" s="401"/>
      <c r="B722" s="493"/>
      <c r="C722" s="554"/>
      <c r="D722" s="494"/>
      <c r="E722" s="401"/>
      <c r="F722" s="401"/>
      <c r="G722" s="401"/>
      <c r="H722" s="401"/>
      <c r="I722" s="401"/>
      <c r="J722" s="505"/>
      <c r="K722" s="512"/>
      <c r="L722" s="401"/>
      <c r="M722" s="401"/>
      <c r="N722" s="512"/>
      <c r="O722" s="401"/>
      <c r="P722" s="505"/>
      <c r="Q722" s="493"/>
      <c r="R722" s="401"/>
      <c r="S722" s="493"/>
      <c r="T722" s="493"/>
      <c r="U722" s="493"/>
      <c r="V722" s="493"/>
      <c r="W722" s="493"/>
      <c r="X722" s="493"/>
      <c r="Y722" s="493"/>
    </row>
    <row r="723" ht="15.75" customHeight="1">
      <c r="A723" s="401"/>
      <c r="B723" s="493"/>
      <c r="C723" s="554"/>
      <c r="D723" s="494"/>
      <c r="E723" s="401"/>
      <c r="F723" s="401"/>
      <c r="G723" s="401"/>
      <c r="H723" s="401"/>
      <c r="I723" s="401"/>
      <c r="J723" s="505"/>
      <c r="K723" s="512"/>
      <c r="L723" s="401"/>
      <c r="M723" s="401"/>
      <c r="N723" s="512"/>
      <c r="O723" s="401"/>
      <c r="P723" s="505"/>
      <c r="Q723" s="493"/>
      <c r="R723" s="401"/>
      <c r="S723" s="493"/>
      <c r="T723" s="493"/>
      <c r="U723" s="493"/>
      <c r="V723" s="493"/>
      <c r="W723" s="493"/>
      <c r="X723" s="493"/>
      <c r="Y723" s="493"/>
    </row>
    <row r="724" ht="15.75" customHeight="1">
      <c r="A724" s="401"/>
      <c r="B724" s="493"/>
      <c r="C724" s="554"/>
      <c r="D724" s="494"/>
      <c r="E724" s="401"/>
      <c r="F724" s="401"/>
      <c r="G724" s="401"/>
      <c r="H724" s="401"/>
      <c r="I724" s="401"/>
      <c r="J724" s="505"/>
      <c r="K724" s="512"/>
      <c r="L724" s="401"/>
      <c r="M724" s="401"/>
      <c r="N724" s="512"/>
      <c r="O724" s="401"/>
      <c r="P724" s="505"/>
      <c r="Q724" s="493"/>
      <c r="R724" s="401"/>
      <c r="S724" s="493"/>
      <c r="T724" s="493"/>
      <c r="U724" s="493"/>
      <c r="V724" s="493"/>
      <c r="W724" s="493"/>
      <c r="X724" s="493"/>
      <c r="Y724" s="493"/>
    </row>
    <row r="725" ht="15.75" customHeight="1">
      <c r="A725" s="401"/>
      <c r="B725" s="493"/>
      <c r="C725" s="554"/>
      <c r="D725" s="494"/>
      <c r="E725" s="401"/>
      <c r="F725" s="401"/>
      <c r="G725" s="401"/>
      <c r="H725" s="401"/>
      <c r="I725" s="401"/>
      <c r="J725" s="505"/>
      <c r="K725" s="512"/>
      <c r="L725" s="401"/>
      <c r="M725" s="401"/>
      <c r="N725" s="512"/>
      <c r="O725" s="401"/>
      <c r="P725" s="505"/>
      <c r="Q725" s="493"/>
      <c r="R725" s="401"/>
      <c r="S725" s="493"/>
      <c r="T725" s="493"/>
      <c r="U725" s="493"/>
      <c r="V725" s="493"/>
      <c r="W725" s="493"/>
      <c r="X725" s="493"/>
      <c r="Y725" s="493"/>
    </row>
    <row r="726" ht="15.75" customHeight="1">
      <c r="A726" s="401"/>
      <c r="B726" s="493"/>
      <c r="C726" s="554"/>
      <c r="D726" s="494"/>
      <c r="E726" s="401"/>
      <c r="F726" s="401"/>
      <c r="G726" s="401"/>
      <c r="H726" s="401"/>
      <c r="I726" s="401"/>
      <c r="J726" s="505"/>
      <c r="K726" s="512"/>
      <c r="L726" s="401"/>
      <c r="M726" s="401"/>
      <c r="N726" s="512"/>
      <c r="O726" s="401"/>
      <c r="P726" s="505"/>
      <c r="Q726" s="493"/>
      <c r="R726" s="401"/>
      <c r="S726" s="493"/>
      <c r="T726" s="493"/>
      <c r="U726" s="493"/>
      <c r="V726" s="493"/>
      <c r="W726" s="493"/>
      <c r="X726" s="493"/>
      <c r="Y726" s="493"/>
    </row>
    <row r="727" ht="15.75" customHeight="1">
      <c r="A727" s="401"/>
      <c r="B727" s="493"/>
      <c r="C727" s="554"/>
      <c r="D727" s="494"/>
      <c r="E727" s="401"/>
      <c r="F727" s="401"/>
      <c r="G727" s="401"/>
      <c r="H727" s="401"/>
      <c r="I727" s="401"/>
      <c r="J727" s="505"/>
      <c r="K727" s="512"/>
      <c r="L727" s="401"/>
      <c r="M727" s="401"/>
      <c r="N727" s="512"/>
      <c r="O727" s="401"/>
      <c r="P727" s="505"/>
      <c r="Q727" s="493"/>
      <c r="R727" s="401"/>
      <c r="S727" s="493"/>
      <c r="T727" s="493"/>
      <c r="U727" s="493"/>
      <c r="V727" s="493"/>
      <c r="W727" s="493"/>
      <c r="X727" s="493"/>
      <c r="Y727" s="493"/>
    </row>
    <row r="728" ht="15.75" customHeight="1">
      <c r="A728" s="401"/>
      <c r="B728" s="493"/>
      <c r="C728" s="554"/>
      <c r="D728" s="494"/>
      <c r="E728" s="401"/>
      <c r="F728" s="401"/>
      <c r="G728" s="401"/>
      <c r="H728" s="401"/>
      <c r="I728" s="401"/>
      <c r="J728" s="505"/>
      <c r="K728" s="512"/>
      <c r="L728" s="401"/>
      <c r="M728" s="401"/>
      <c r="N728" s="512"/>
      <c r="O728" s="401"/>
      <c r="P728" s="505"/>
      <c r="Q728" s="493"/>
      <c r="R728" s="401"/>
      <c r="S728" s="493"/>
      <c r="T728" s="493"/>
      <c r="U728" s="493"/>
      <c r="V728" s="493"/>
      <c r="W728" s="493"/>
      <c r="X728" s="493"/>
      <c r="Y728" s="493"/>
    </row>
    <row r="729" ht="15.75" customHeight="1">
      <c r="A729" s="401"/>
      <c r="B729" s="493"/>
      <c r="C729" s="554"/>
      <c r="D729" s="494"/>
      <c r="E729" s="401"/>
      <c r="F729" s="401"/>
      <c r="G729" s="401"/>
      <c r="H729" s="401"/>
      <c r="I729" s="401"/>
      <c r="J729" s="505"/>
      <c r="K729" s="512"/>
      <c r="L729" s="401"/>
      <c r="M729" s="401"/>
      <c r="N729" s="512"/>
      <c r="O729" s="401"/>
      <c r="P729" s="505"/>
      <c r="Q729" s="493"/>
      <c r="R729" s="401"/>
      <c r="S729" s="493"/>
      <c r="T729" s="493"/>
      <c r="U729" s="493"/>
      <c r="V729" s="493"/>
      <c r="W729" s="493"/>
      <c r="X729" s="493"/>
      <c r="Y729" s="493"/>
    </row>
    <row r="730" ht="15.75" customHeight="1">
      <c r="A730" s="401"/>
      <c r="B730" s="493"/>
      <c r="C730" s="554"/>
      <c r="D730" s="494"/>
      <c r="E730" s="401"/>
      <c r="F730" s="401"/>
      <c r="G730" s="401"/>
      <c r="H730" s="401"/>
      <c r="I730" s="401"/>
      <c r="J730" s="505"/>
      <c r="K730" s="512"/>
      <c r="L730" s="401"/>
      <c r="M730" s="401"/>
      <c r="N730" s="512"/>
      <c r="O730" s="401"/>
      <c r="P730" s="505"/>
      <c r="Q730" s="493"/>
      <c r="R730" s="401"/>
      <c r="S730" s="493"/>
      <c r="T730" s="493"/>
      <c r="U730" s="493"/>
      <c r="V730" s="493"/>
      <c r="W730" s="493"/>
      <c r="X730" s="493"/>
      <c r="Y730" s="493"/>
    </row>
    <row r="731" ht="15.75" customHeight="1">
      <c r="A731" s="401"/>
      <c r="B731" s="493"/>
      <c r="C731" s="554"/>
      <c r="D731" s="494"/>
      <c r="E731" s="401"/>
      <c r="F731" s="401"/>
      <c r="G731" s="401"/>
      <c r="H731" s="401"/>
      <c r="I731" s="401"/>
      <c r="J731" s="505"/>
      <c r="K731" s="512"/>
      <c r="L731" s="401"/>
      <c r="M731" s="401"/>
      <c r="N731" s="512"/>
      <c r="O731" s="401"/>
      <c r="P731" s="505"/>
      <c r="Q731" s="493"/>
      <c r="R731" s="401"/>
      <c r="S731" s="493"/>
      <c r="T731" s="493"/>
      <c r="U731" s="493"/>
      <c r="V731" s="493"/>
      <c r="W731" s="493"/>
      <c r="X731" s="493"/>
      <c r="Y731" s="493"/>
    </row>
    <row r="732" ht="15.75" customHeight="1">
      <c r="A732" s="401"/>
      <c r="B732" s="493"/>
      <c r="C732" s="554"/>
      <c r="D732" s="494"/>
      <c r="E732" s="401"/>
      <c r="F732" s="401"/>
      <c r="G732" s="401"/>
      <c r="H732" s="401"/>
      <c r="I732" s="401"/>
      <c r="J732" s="505"/>
      <c r="K732" s="512"/>
      <c r="L732" s="401"/>
      <c r="M732" s="401"/>
      <c r="N732" s="512"/>
      <c r="O732" s="401"/>
      <c r="P732" s="505"/>
      <c r="Q732" s="493"/>
      <c r="R732" s="401"/>
      <c r="S732" s="493"/>
      <c r="T732" s="493"/>
      <c r="U732" s="493"/>
      <c r="V732" s="493"/>
      <c r="W732" s="493"/>
      <c r="X732" s="493"/>
      <c r="Y732" s="493"/>
    </row>
    <row r="733" ht="15.75" customHeight="1">
      <c r="A733" s="401"/>
      <c r="B733" s="493"/>
      <c r="C733" s="554"/>
      <c r="D733" s="494"/>
      <c r="E733" s="401"/>
      <c r="F733" s="401"/>
      <c r="G733" s="401"/>
      <c r="H733" s="401"/>
      <c r="I733" s="401"/>
      <c r="J733" s="505"/>
      <c r="K733" s="512"/>
      <c r="L733" s="401"/>
      <c r="M733" s="401"/>
      <c r="N733" s="512"/>
      <c r="O733" s="401"/>
      <c r="P733" s="505"/>
      <c r="Q733" s="493"/>
      <c r="R733" s="401"/>
      <c r="S733" s="493"/>
      <c r="T733" s="493"/>
      <c r="U733" s="493"/>
      <c r="V733" s="493"/>
      <c r="W733" s="493"/>
      <c r="X733" s="493"/>
      <c r="Y733" s="493"/>
    </row>
    <row r="734" ht="15.75" customHeight="1">
      <c r="A734" s="401"/>
      <c r="B734" s="493"/>
      <c r="C734" s="554"/>
      <c r="D734" s="494"/>
      <c r="E734" s="401"/>
      <c r="F734" s="401"/>
      <c r="G734" s="401"/>
      <c r="H734" s="401"/>
      <c r="I734" s="401"/>
      <c r="J734" s="505"/>
      <c r="K734" s="512"/>
      <c r="L734" s="401"/>
      <c r="M734" s="401"/>
      <c r="N734" s="512"/>
      <c r="O734" s="401"/>
      <c r="P734" s="505"/>
      <c r="Q734" s="493"/>
      <c r="R734" s="401"/>
      <c r="S734" s="493"/>
      <c r="T734" s="493"/>
      <c r="U734" s="493"/>
      <c r="V734" s="493"/>
      <c r="W734" s="493"/>
      <c r="X734" s="493"/>
      <c r="Y734" s="493"/>
    </row>
    <row r="735" ht="15.75" customHeight="1">
      <c r="A735" s="401"/>
      <c r="B735" s="493"/>
      <c r="C735" s="554"/>
      <c r="D735" s="494"/>
      <c r="E735" s="401"/>
      <c r="F735" s="401"/>
      <c r="G735" s="401"/>
      <c r="H735" s="401"/>
      <c r="I735" s="401"/>
      <c r="J735" s="505"/>
      <c r="K735" s="512"/>
      <c r="L735" s="401"/>
      <c r="M735" s="401"/>
      <c r="N735" s="512"/>
      <c r="O735" s="401"/>
      <c r="P735" s="505"/>
      <c r="Q735" s="493"/>
      <c r="R735" s="401"/>
      <c r="S735" s="493"/>
      <c r="T735" s="493"/>
      <c r="U735" s="493"/>
      <c r="V735" s="493"/>
      <c r="W735" s="493"/>
      <c r="X735" s="493"/>
      <c r="Y735" s="493"/>
    </row>
    <row r="736" ht="15.75" customHeight="1">
      <c r="A736" s="401"/>
      <c r="B736" s="493"/>
      <c r="C736" s="554"/>
      <c r="D736" s="494"/>
      <c r="E736" s="401"/>
      <c r="F736" s="401"/>
      <c r="G736" s="401"/>
      <c r="H736" s="401"/>
      <c r="I736" s="401"/>
      <c r="J736" s="505"/>
      <c r="K736" s="512"/>
      <c r="L736" s="401"/>
      <c r="M736" s="401"/>
      <c r="N736" s="512"/>
      <c r="O736" s="401"/>
      <c r="P736" s="505"/>
      <c r="Q736" s="493"/>
      <c r="R736" s="401"/>
      <c r="S736" s="493"/>
      <c r="T736" s="493"/>
      <c r="U736" s="493"/>
      <c r="V736" s="493"/>
      <c r="W736" s="493"/>
      <c r="X736" s="493"/>
      <c r="Y736" s="493"/>
    </row>
    <row r="737" ht="15.75" customHeight="1">
      <c r="A737" s="401"/>
      <c r="B737" s="493"/>
      <c r="C737" s="554"/>
      <c r="D737" s="494"/>
      <c r="E737" s="401"/>
      <c r="F737" s="401"/>
      <c r="G737" s="401"/>
      <c r="H737" s="401"/>
      <c r="I737" s="401"/>
      <c r="J737" s="505"/>
      <c r="K737" s="512"/>
      <c r="L737" s="401"/>
      <c r="M737" s="401"/>
      <c r="N737" s="512"/>
      <c r="O737" s="401"/>
      <c r="P737" s="505"/>
      <c r="Q737" s="493"/>
      <c r="R737" s="401"/>
      <c r="S737" s="493"/>
      <c r="T737" s="493"/>
      <c r="U737" s="493"/>
      <c r="V737" s="493"/>
      <c r="W737" s="493"/>
      <c r="X737" s="493"/>
      <c r="Y737" s="493"/>
    </row>
    <row r="738" ht="15.75" customHeight="1">
      <c r="A738" s="401"/>
      <c r="B738" s="493"/>
      <c r="C738" s="554"/>
      <c r="D738" s="494"/>
      <c r="E738" s="401"/>
      <c r="F738" s="401"/>
      <c r="G738" s="401"/>
      <c r="H738" s="401"/>
      <c r="I738" s="401"/>
      <c r="J738" s="505"/>
      <c r="K738" s="512"/>
      <c r="L738" s="401"/>
      <c r="M738" s="401"/>
      <c r="N738" s="512"/>
      <c r="O738" s="401"/>
      <c r="P738" s="505"/>
      <c r="Q738" s="493"/>
      <c r="R738" s="401"/>
      <c r="S738" s="493"/>
      <c r="T738" s="493"/>
      <c r="U738" s="493"/>
      <c r="V738" s="493"/>
      <c r="W738" s="493"/>
      <c r="X738" s="493"/>
      <c r="Y738" s="493"/>
    </row>
    <row r="739" ht="15.75" customHeight="1">
      <c r="A739" s="401"/>
      <c r="B739" s="493"/>
      <c r="C739" s="554"/>
      <c r="D739" s="494"/>
      <c r="E739" s="401"/>
      <c r="F739" s="401"/>
      <c r="G739" s="401"/>
      <c r="H739" s="401"/>
      <c r="I739" s="401"/>
      <c r="J739" s="505"/>
      <c r="K739" s="512"/>
      <c r="L739" s="401"/>
      <c r="M739" s="401"/>
      <c r="N739" s="512"/>
      <c r="O739" s="401"/>
      <c r="P739" s="505"/>
      <c r="Q739" s="493"/>
      <c r="R739" s="401"/>
      <c r="S739" s="493"/>
      <c r="T739" s="493"/>
      <c r="U739" s="493"/>
      <c r="V739" s="493"/>
      <c r="W739" s="493"/>
      <c r="X739" s="493"/>
      <c r="Y739" s="493"/>
    </row>
    <row r="740" ht="15.75" customHeight="1">
      <c r="A740" s="401"/>
      <c r="B740" s="493"/>
      <c r="C740" s="554"/>
      <c r="D740" s="494"/>
      <c r="E740" s="401"/>
      <c r="F740" s="401"/>
      <c r="G740" s="401"/>
      <c r="H740" s="401"/>
      <c r="I740" s="401"/>
      <c r="J740" s="505"/>
      <c r="K740" s="512"/>
      <c r="L740" s="401"/>
      <c r="M740" s="401"/>
      <c r="N740" s="512"/>
      <c r="O740" s="401"/>
      <c r="P740" s="505"/>
      <c r="Q740" s="493"/>
      <c r="R740" s="401"/>
      <c r="S740" s="493"/>
      <c r="T740" s="493"/>
      <c r="U740" s="493"/>
      <c r="V740" s="493"/>
      <c r="W740" s="493"/>
      <c r="X740" s="493"/>
      <c r="Y740" s="493"/>
    </row>
    <row r="741" ht="15.75" customHeight="1">
      <c r="A741" s="401"/>
      <c r="B741" s="493"/>
      <c r="C741" s="554"/>
      <c r="D741" s="494"/>
      <c r="E741" s="401"/>
      <c r="F741" s="401"/>
      <c r="G741" s="401"/>
      <c r="H741" s="401"/>
      <c r="I741" s="401"/>
      <c r="J741" s="505"/>
      <c r="K741" s="512"/>
      <c r="L741" s="401"/>
      <c r="M741" s="401"/>
      <c r="N741" s="512"/>
      <c r="O741" s="401"/>
      <c r="P741" s="505"/>
      <c r="Q741" s="493"/>
      <c r="R741" s="401"/>
      <c r="S741" s="493"/>
      <c r="T741" s="493"/>
      <c r="U741" s="493"/>
      <c r="V741" s="493"/>
      <c r="W741" s="493"/>
      <c r="X741" s="493"/>
      <c r="Y741" s="493"/>
    </row>
    <row r="742" ht="15.75" customHeight="1">
      <c r="A742" s="401"/>
      <c r="B742" s="493"/>
      <c r="C742" s="554"/>
      <c r="D742" s="494"/>
      <c r="E742" s="401"/>
      <c r="F742" s="401"/>
      <c r="G742" s="401"/>
      <c r="H742" s="401"/>
      <c r="I742" s="401"/>
      <c r="J742" s="505"/>
      <c r="K742" s="512"/>
      <c r="L742" s="401"/>
      <c r="M742" s="401"/>
      <c r="N742" s="512"/>
      <c r="O742" s="401"/>
      <c r="P742" s="505"/>
      <c r="Q742" s="493"/>
      <c r="R742" s="401"/>
      <c r="S742" s="493"/>
      <c r="T742" s="493"/>
      <c r="U742" s="493"/>
      <c r="V742" s="493"/>
      <c r="W742" s="493"/>
      <c r="X742" s="493"/>
      <c r="Y742" s="493"/>
    </row>
    <row r="743" ht="15.75" customHeight="1">
      <c r="A743" s="401"/>
      <c r="B743" s="493"/>
      <c r="C743" s="554"/>
      <c r="D743" s="494"/>
      <c r="E743" s="401"/>
      <c r="F743" s="401"/>
      <c r="G743" s="401"/>
      <c r="H743" s="401"/>
      <c r="I743" s="401"/>
      <c r="J743" s="505"/>
      <c r="K743" s="512"/>
      <c r="L743" s="401"/>
      <c r="M743" s="401"/>
      <c r="N743" s="512"/>
      <c r="O743" s="401"/>
      <c r="P743" s="505"/>
      <c r="Q743" s="493"/>
      <c r="R743" s="401"/>
      <c r="S743" s="493"/>
      <c r="T743" s="493"/>
      <c r="U743" s="493"/>
      <c r="V743" s="493"/>
      <c r="W743" s="493"/>
      <c r="X743" s="493"/>
      <c r="Y743" s="493"/>
    </row>
    <row r="744" ht="15.75" customHeight="1">
      <c r="A744" s="401"/>
      <c r="B744" s="493"/>
      <c r="C744" s="554"/>
      <c r="D744" s="494"/>
      <c r="E744" s="401"/>
      <c r="F744" s="401"/>
      <c r="G744" s="401"/>
      <c r="H744" s="401"/>
      <c r="I744" s="401"/>
      <c r="J744" s="505"/>
      <c r="K744" s="512"/>
      <c r="L744" s="401"/>
      <c r="M744" s="401"/>
      <c r="N744" s="512"/>
      <c r="O744" s="401"/>
      <c r="P744" s="505"/>
      <c r="Q744" s="493"/>
      <c r="R744" s="401"/>
      <c r="S744" s="493"/>
      <c r="T744" s="493"/>
      <c r="U744" s="493"/>
      <c r="V744" s="493"/>
      <c r="W744" s="493"/>
      <c r="X744" s="493"/>
      <c r="Y744" s="493"/>
    </row>
    <row r="745" ht="15.75" customHeight="1">
      <c r="A745" s="401"/>
      <c r="B745" s="493"/>
      <c r="C745" s="554"/>
      <c r="D745" s="494"/>
      <c r="E745" s="401"/>
      <c r="F745" s="401"/>
      <c r="G745" s="401"/>
      <c r="H745" s="401"/>
      <c r="I745" s="401"/>
      <c r="J745" s="505"/>
      <c r="K745" s="512"/>
      <c r="L745" s="401"/>
      <c r="M745" s="401"/>
      <c r="N745" s="512"/>
      <c r="O745" s="401"/>
      <c r="P745" s="505"/>
      <c r="Q745" s="493"/>
      <c r="R745" s="401"/>
      <c r="S745" s="493"/>
      <c r="T745" s="493"/>
      <c r="U745" s="493"/>
      <c r="V745" s="493"/>
      <c r="W745" s="493"/>
      <c r="X745" s="493"/>
      <c r="Y745" s="493"/>
    </row>
    <row r="746" ht="15.75" customHeight="1">
      <c r="A746" s="401"/>
      <c r="B746" s="493"/>
      <c r="C746" s="554"/>
      <c r="D746" s="494"/>
      <c r="E746" s="401"/>
      <c r="F746" s="401"/>
      <c r="G746" s="401"/>
      <c r="H746" s="401"/>
      <c r="I746" s="401"/>
      <c r="J746" s="505"/>
      <c r="K746" s="512"/>
      <c r="L746" s="401"/>
      <c r="M746" s="401"/>
      <c r="N746" s="512"/>
      <c r="O746" s="401"/>
      <c r="P746" s="505"/>
      <c r="Q746" s="493"/>
      <c r="R746" s="401"/>
      <c r="S746" s="493"/>
      <c r="T746" s="493"/>
      <c r="U746" s="493"/>
      <c r="V746" s="493"/>
      <c r="W746" s="493"/>
      <c r="X746" s="493"/>
      <c r="Y746" s="493"/>
    </row>
    <row r="747" ht="15.75" customHeight="1">
      <c r="A747" s="401"/>
      <c r="B747" s="493"/>
      <c r="C747" s="554"/>
      <c r="D747" s="494"/>
      <c r="E747" s="401"/>
      <c r="F747" s="401"/>
      <c r="G747" s="401"/>
      <c r="H747" s="401"/>
      <c r="I747" s="401"/>
      <c r="J747" s="505"/>
      <c r="K747" s="512"/>
      <c r="L747" s="401"/>
      <c r="M747" s="401"/>
      <c r="N747" s="512"/>
      <c r="O747" s="401"/>
      <c r="P747" s="505"/>
      <c r="Q747" s="493"/>
      <c r="R747" s="401"/>
      <c r="S747" s="493"/>
      <c r="T747" s="493"/>
      <c r="U747" s="493"/>
      <c r="V747" s="493"/>
      <c r="W747" s="493"/>
      <c r="X747" s="493"/>
      <c r="Y747" s="493"/>
    </row>
    <row r="748" ht="15.75" customHeight="1">
      <c r="A748" s="401"/>
      <c r="B748" s="493"/>
      <c r="C748" s="554"/>
      <c r="D748" s="494"/>
      <c r="E748" s="401"/>
      <c r="F748" s="401"/>
      <c r="G748" s="401"/>
      <c r="H748" s="401"/>
      <c r="I748" s="401"/>
      <c r="J748" s="505"/>
      <c r="K748" s="512"/>
      <c r="L748" s="401"/>
      <c r="M748" s="401"/>
      <c r="N748" s="512"/>
      <c r="O748" s="401"/>
      <c r="P748" s="505"/>
      <c r="Q748" s="493"/>
      <c r="R748" s="401"/>
      <c r="S748" s="493"/>
      <c r="T748" s="493"/>
      <c r="U748" s="493"/>
      <c r="V748" s="493"/>
      <c r="W748" s="493"/>
      <c r="X748" s="493"/>
      <c r="Y748" s="493"/>
    </row>
    <row r="749" ht="15.75" customHeight="1">
      <c r="A749" s="401"/>
      <c r="B749" s="493"/>
      <c r="C749" s="554"/>
      <c r="D749" s="494"/>
      <c r="E749" s="401"/>
      <c r="F749" s="401"/>
      <c r="G749" s="401"/>
      <c r="H749" s="401"/>
      <c r="I749" s="401"/>
      <c r="J749" s="505"/>
      <c r="K749" s="512"/>
      <c r="L749" s="401"/>
      <c r="M749" s="401"/>
      <c r="N749" s="512"/>
      <c r="O749" s="401"/>
      <c r="P749" s="505"/>
      <c r="Q749" s="493"/>
      <c r="R749" s="401"/>
      <c r="S749" s="493"/>
      <c r="T749" s="493"/>
      <c r="U749" s="493"/>
      <c r="V749" s="493"/>
      <c r="W749" s="493"/>
      <c r="X749" s="493"/>
      <c r="Y749" s="493"/>
    </row>
    <row r="750" ht="15.75" customHeight="1">
      <c r="A750" s="401"/>
      <c r="B750" s="493"/>
      <c r="C750" s="554"/>
      <c r="D750" s="494"/>
      <c r="E750" s="401"/>
      <c r="F750" s="401"/>
      <c r="G750" s="401"/>
      <c r="H750" s="401"/>
      <c r="I750" s="401"/>
      <c r="J750" s="505"/>
      <c r="K750" s="512"/>
      <c r="L750" s="401"/>
      <c r="M750" s="401"/>
      <c r="N750" s="512"/>
      <c r="O750" s="401"/>
      <c r="P750" s="505"/>
      <c r="Q750" s="493"/>
      <c r="R750" s="401"/>
      <c r="S750" s="493"/>
      <c r="T750" s="493"/>
      <c r="U750" s="493"/>
      <c r="V750" s="493"/>
      <c r="W750" s="493"/>
      <c r="X750" s="493"/>
      <c r="Y750" s="493"/>
    </row>
    <row r="751" ht="15.75" customHeight="1">
      <c r="A751" s="401"/>
      <c r="B751" s="493"/>
      <c r="C751" s="554"/>
      <c r="D751" s="494"/>
      <c r="E751" s="401"/>
      <c r="F751" s="401"/>
      <c r="G751" s="401"/>
      <c r="H751" s="401"/>
      <c r="I751" s="401"/>
      <c r="J751" s="505"/>
      <c r="K751" s="512"/>
      <c r="L751" s="401"/>
      <c r="M751" s="401"/>
      <c r="N751" s="512"/>
      <c r="O751" s="401"/>
      <c r="P751" s="505"/>
      <c r="Q751" s="493"/>
      <c r="R751" s="401"/>
      <c r="S751" s="493"/>
      <c r="T751" s="493"/>
      <c r="U751" s="493"/>
      <c r="V751" s="493"/>
      <c r="W751" s="493"/>
      <c r="X751" s="493"/>
      <c r="Y751" s="493"/>
    </row>
    <row r="752" ht="15.75" customHeight="1">
      <c r="A752" s="401"/>
      <c r="B752" s="493"/>
      <c r="C752" s="554"/>
      <c r="D752" s="494"/>
      <c r="E752" s="401"/>
      <c r="F752" s="401"/>
      <c r="G752" s="401"/>
      <c r="H752" s="401"/>
      <c r="I752" s="401"/>
      <c r="J752" s="505"/>
      <c r="K752" s="512"/>
      <c r="L752" s="401"/>
      <c r="M752" s="401"/>
      <c r="N752" s="512"/>
      <c r="O752" s="401"/>
      <c r="P752" s="505"/>
      <c r="Q752" s="493"/>
      <c r="R752" s="401"/>
      <c r="S752" s="493"/>
      <c r="T752" s="493"/>
      <c r="U752" s="493"/>
      <c r="V752" s="493"/>
      <c r="W752" s="493"/>
      <c r="X752" s="493"/>
      <c r="Y752" s="493"/>
    </row>
    <row r="753" ht="15.75" customHeight="1">
      <c r="A753" s="401"/>
      <c r="B753" s="493"/>
      <c r="C753" s="554"/>
      <c r="D753" s="494"/>
      <c r="E753" s="401"/>
      <c r="F753" s="401"/>
      <c r="G753" s="401"/>
      <c r="H753" s="401"/>
      <c r="I753" s="401"/>
      <c r="J753" s="505"/>
      <c r="K753" s="512"/>
      <c r="L753" s="401"/>
      <c r="M753" s="401"/>
      <c r="N753" s="512"/>
      <c r="O753" s="401"/>
      <c r="P753" s="505"/>
      <c r="Q753" s="493"/>
      <c r="R753" s="401"/>
      <c r="S753" s="493"/>
      <c r="T753" s="493"/>
      <c r="U753" s="493"/>
      <c r="V753" s="493"/>
      <c r="W753" s="493"/>
      <c r="X753" s="493"/>
      <c r="Y753" s="493"/>
    </row>
    <row r="754" ht="15.75" customHeight="1">
      <c r="A754" s="401"/>
      <c r="B754" s="493"/>
      <c r="C754" s="554"/>
      <c r="D754" s="494"/>
      <c r="E754" s="401"/>
      <c r="F754" s="401"/>
      <c r="G754" s="401"/>
      <c r="H754" s="401"/>
      <c r="I754" s="401"/>
      <c r="J754" s="505"/>
      <c r="K754" s="512"/>
      <c r="L754" s="401"/>
      <c r="M754" s="401"/>
      <c r="N754" s="512"/>
      <c r="O754" s="401"/>
      <c r="P754" s="505"/>
      <c r="Q754" s="493"/>
      <c r="R754" s="401"/>
      <c r="S754" s="493"/>
      <c r="T754" s="493"/>
      <c r="U754" s="493"/>
      <c r="V754" s="493"/>
      <c r="W754" s="493"/>
      <c r="X754" s="493"/>
      <c r="Y754" s="493"/>
    </row>
    <row r="755" ht="15.75" customHeight="1">
      <c r="A755" s="401"/>
      <c r="B755" s="493"/>
      <c r="C755" s="554"/>
      <c r="D755" s="494"/>
      <c r="E755" s="401"/>
      <c r="F755" s="401"/>
      <c r="G755" s="401"/>
      <c r="H755" s="401"/>
      <c r="I755" s="401"/>
      <c r="J755" s="505"/>
      <c r="K755" s="512"/>
      <c r="L755" s="401"/>
      <c r="M755" s="401"/>
      <c r="N755" s="512"/>
      <c r="O755" s="401"/>
      <c r="P755" s="505"/>
      <c r="Q755" s="493"/>
      <c r="R755" s="401"/>
      <c r="S755" s="493"/>
      <c r="T755" s="493"/>
      <c r="U755" s="493"/>
      <c r="V755" s="493"/>
      <c r="W755" s="493"/>
      <c r="X755" s="493"/>
      <c r="Y755" s="493"/>
    </row>
    <row r="756" ht="15.75" customHeight="1">
      <c r="A756" s="401"/>
      <c r="B756" s="493"/>
      <c r="C756" s="554"/>
      <c r="D756" s="494"/>
      <c r="E756" s="401"/>
      <c r="F756" s="401"/>
      <c r="G756" s="401"/>
      <c r="H756" s="401"/>
      <c r="I756" s="401"/>
      <c r="J756" s="505"/>
      <c r="K756" s="512"/>
      <c r="L756" s="401"/>
      <c r="M756" s="401"/>
      <c r="N756" s="512"/>
      <c r="O756" s="401"/>
      <c r="P756" s="505"/>
      <c r="Q756" s="493"/>
      <c r="R756" s="401"/>
      <c r="S756" s="493"/>
      <c r="T756" s="493"/>
      <c r="U756" s="493"/>
      <c r="V756" s="493"/>
      <c r="W756" s="493"/>
      <c r="X756" s="493"/>
      <c r="Y756" s="493"/>
    </row>
    <row r="757" ht="15.75" customHeight="1">
      <c r="A757" s="401"/>
      <c r="B757" s="493"/>
      <c r="C757" s="554"/>
      <c r="D757" s="494"/>
      <c r="E757" s="401"/>
      <c r="F757" s="401"/>
      <c r="G757" s="401"/>
      <c r="H757" s="401"/>
      <c r="I757" s="401"/>
      <c r="J757" s="505"/>
      <c r="K757" s="512"/>
      <c r="L757" s="401"/>
      <c r="M757" s="401"/>
      <c r="N757" s="512"/>
      <c r="O757" s="401"/>
      <c r="P757" s="505"/>
      <c r="Q757" s="493"/>
      <c r="R757" s="401"/>
      <c r="S757" s="493"/>
      <c r="T757" s="493"/>
      <c r="U757" s="493"/>
      <c r="V757" s="493"/>
      <c r="W757" s="493"/>
      <c r="X757" s="493"/>
      <c r="Y757" s="493"/>
    </row>
    <row r="758" ht="15.75" customHeight="1">
      <c r="A758" s="401"/>
      <c r="B758" s="493"/>
      <c r="C758" s="554"/>
      <c r="D758" s="494"/>
      <c r="E758" s="401"/>
      <c r="F758" s="401"/>
      <c r="G758" s="401"/>
      <c r="H758" s="401"/>
      <c r="I758" s="401"/>
      <c r="J758" s="505"/>
      <c r="K758" s="512"/>
      <c r="L758" s="401"/>
      <c r="M758" s="401"/>
      <c r="N758" s="512"/>
      <c r="O758" s="401"/>
      <c r="P758" s="505"/>
      <c r="Q758" s="493"/>
      <c r="R758" s="401"/>
      <c r="S758" s="493"/>
      <c r="T758" s="493"/>
      <c r="U758" s="493"/>
      <c r="V758" s="493"/>
      <c r="W758" s="493"/>
      <c r="X758" s="493"/>
      <c r="Y758" s="493"/>
    </row>
    <row r="759" ht="15.75" customHeight="1">
      <c r="A759" s="401"/>
      <c r="B759" s="493"/>
      <c r="C759" s="554"/>
      <c r="D759" s="494"/>
      <c r="E759" s="401"/>
      <c r="F759" s="401"/>
      <c r="G759" s="401"/>
      <c r="H759" s="401"/>
      <c r="I759" s="401"/>
      <c r="J759" s="505"/>
      <c r="K759" s="512"/>
      <c r="L759" s="401"/>
      <c r="M759" s="401"/>
      <c r="N759" s="512"/>
      <c r="O759" s="401"/>
      <c r="P759" s="505"/>
      <c r="Q759" s="493"/>
      <c r="R759" s="401"/>
      <c r="S759" s="493"/>
      <c r="T759" s="493"/>
      <c r="U759" s="493"/>
      <c r="V759" s="493"/>
      <c r="W759" s="493"/>
      <c r="X759" s="493"/>
      <c r="Y759" s="493"/>
    </row>
    <row r="760" ht="15.75" customHeight="1">
      <c r="A760" s="401"/>
      <c r="B760" s="493"/>
      <c r="C760" s="554"/>
      <c r="D760" s="494"/>
      <c r="E760" s="401"/>
      <c r="F760" s="401"/>
      <c r="G760" s="401"/>
      <c r="H760" s="401"/>
      <c r="I760" s="401"/>
      <c r="J760" s="505"/>
      <c r="K760" s="512"/>
      <c r="L760" s="401"/>
      <c r="M760" s="401"/>
      <c r="N760" s="512"/>
      <c r="O760" s="401"/>
      <c r="P760" s="505"/>
      <c r="Q760" s="493"/>
      <c r="R760" s="401"/>
      <c r="S760" s="493"/>
      <c r="T760" s="493"/>
      <c r="U760" s="493"/>
      <c r="V760" s="493"/>
      <c r="W760" s="493"/>
      <c r="X760" s="493"/>
      <c r="Y760" s="493"/>
    </row>
    <row r="761" ht="15.75" customHeight="1">
      <c r="A761" s="401"/>
      <c r="B761" s="493"/>
      <c r="C761" s="554"/>
      <c r="D761" s="494"/>
      <c r="E761" s="401"/>
      <c r="F761" s="401"/>
      <c r="G761" s="401"/>
      <c r="H761" s="401"/>
      <c r="I761" s="401"/>
      <c r="J761" s="505"/>
      <c r="K761" s="512"/>
      <c r="L761" s="401"/>
      <c r="M761" s="401"/>
      <c r="N761" s="512"/>
      <c r="O761" s="401"/>
      <c r="P761" s="505"/>
      <c r="Q761" s="493"/>
      <c r="R761" s="401"/>
      <c r="S761" s="493"/>
      <c r="T761" s="493"/>
      <c r="U761" s="493"/>
      <c r="V761" s="493"/>
      <c r="W761" s="493"/>
      <c r="X761" s="493"/>
      <c r="Y761" s="493"/>
    </row>
    <row r="762" ht="15.75" customHeight="1">
      <c r="A762" s="401"/>
      <c r="B762" s="493"/>
      <c r="C762" s="554"/>
      <c r="D762" s="494"/>
      <c r="E762" s="401"/>
      <c r="F762" s="401"/>
      <c r="G762" s="401"/>
      <c r="H762" s="401"/>
      <c r="I762" s="401"/>
      <c r="J762" s="505"/>
      <c r="K762" s="512"/>
      <c r="L762" s="401"/>
      <c r="M762" s="401"/>
      <c r="N762" s="512"/>
      <c r="O762" s="401"/>
      <c r="P762" s="505"/>
      <c r="Q762" s="493"/>
      <c r="R762" s="401"/>
      <c r="S762" s="493"/>
      <c r="T762" s="493"/>
      <c r="U762" s="493"/>
      <c r="V762" s="493"/>
      <c r="W762" s="493"/>
      <c r="X762" s="493"/>
      <c r="Y762" s="493"/>
    </row>
    <row r="763" ht="15.75" customHeight="1">
      <c r="A763" s="401"/>
      <c r="B763" s="493"/>
      <c r="C763" s="554"/>
      <c r="D763" s="494"/>
      <c r="E763" s="401"/>
      <c r="F763" s="401"/>
      <c r="G763" s="401"/>
      <c r="H763" s="401"/>
      <c r="I763" s="401"/>
      <c r="J763" s="505"/>
      <c r="K763" s="512"/>
      <c r="L763" s="401"/>
      <c r="M763" s="401"/>
      <c r="N763" s="512"/>
      <c r="O763" s="401"/>
      <c r="P763" s="505"/>
      <c r="Q763" s="493"/>
      <c r="R763" s="401"/>
      <c r="S763" s="493"/>
      <c r="T763" s="493"/>
      <c r="U763" s="493"/>
      <c r="V763" s="493"/>
      <c r="W763" s="493"/>
      <c r="X763" s="493"/>
      <c r="Y763" s="493"/>
    </row>
    <row r="764" ht="15.75" customHeight="1">
      <c r="A764" s="401"/>
      <c r="B764" s="493"/>
      <c r="C764" s="554"/>
      <c r="D764" s="494"/>
      <c r="E764" s="401"/>
      <c r="F764" s="401"/>
      <c r="G764" s="401"/>
      <c r="H764" s="401"/>
      <c r="I764" s="401"/>
      <c r="J764" s="505"/>
      <c r="K764" s="512"/>
      <c r="L764" s="401"/>
      <c r="M764" s="401"/>
      <c r="N764" s="512"/>
      <c r="O764" s="401"/>
      <c r="P764" s="505"/>
      <c r="Q764" s="493"/>
      <c r="R764" s="401"/>
      <c r="S764" s="493"/>
      <c r="T764" s="493"/>
      <c r="U764" s="493"/>
      <c r="V764" s="493"/>
      <c r="W764" s="493"/>
      <c r="X764" s="493"/>
      <c r="Y764" s="493"/>
    </row>
    <row r="765" ht="15.75" customHeight="1">
      <c r="A765" s="401"/>
      <c r="B765" s="493"/>
      <c r="C765" s="554"/>
      <c r="D765" s="494"/>
      <c r="E765" s="401"/>
      <c r="F765" s="401"/>
      <c r="G765" s="401"/>
      <c r="H765" s="401"/>
      <c r="I765" s="401"/>
      <c r="J765" s="505"/>
      <c r="K765" s="512"/>
      <c r="L765" s="401"/>
      <c r="M765" s="401"/>
      <c r="N765" s="512"/>
      <c r="O765" s="401"/>
      <c r="P765" s="505"/>
      <c r="Q765" s="493"/>
      <c r="R765" s="401"/>
      <c r="S765" s="493"/>
      <c r="T765" s="493"/>
      <c r="U765" s="493"/>
      <c r="V765" s="493"/>
      <c r="W765" s="493"/>
      <c r="X765" s="493"/>
      <c r="Y765" s="493"/>
    </row>
    <row r="766" ht="15.75" customHeight="1">
      <c r="A766" s="401"/>
      <c r="B766" s="493"/>
      <c r="C766" s="554"/>
      <c r="D766" s="494"/>
      <c r="E766" s="401"/>
      <c r="F766" s="401"/>
      <c r="G766" s="401"/>
      <c r="H766" s="401"/>
      <c r="I766" s="401"/>
      <c r="J766" s="505"/>
      <c r="K766" s="512"/>
      <c r="L766" s="401"/>
      <c r="M766" s="401"/>
      <c r="N766" s="512"/>
      <c r="O766" s="401"/>
      <c r="P766" s="505"/>
      <c r="Q766" s="493"/>
      <c r="R766" s="401"/>
      <c r="S766" s="493"/>
      <c r="T766" s="493"/>
      <c r="U766" s="493"/>
      <c r="V766" s="493"/>
      <c r="W766" s="493"/>
      <c r="X766" s="493"/>
      <c r="Y766" s="493"/>
    </row>
    <row r="767" ht="15.75" customHeight="1">
      <c r="A767" s="401"/>
      <c r="B767" s="493"/>
      <c r="C767" s="554"/>
      <c r="D767" s="494"/>
      <c r="E767" s="401"/>
      <c r="F767" s="401"/>
      <c r="G767" s="401"/>
      <c r="H767" s="401"/>
      <c r="I767" s="401"/>
      <c r="J767" s="505"/>
      <c r="K767" s="512"/>
      <c r="L767" s="401"/>
      <c r="M767" s="401"/>
      <c r="N767" s="512"/>
      <c r="O767" s="401"/>
      <c r="P767" s="505"/>
      <c r="Q767" s="493"/>
      <c r="R767" s="401"/>
      <c r="S767" s="493"/>
      <c r="T767" s="493"/>
      <c r="U767" s="493"/>
      <c r="V767" s="493"/>
      <c r="W767" s="493"/>
      <c r="X767" s="493"/>
      <c r="Y767" s="493"/>
    </row>
    <row r="768" ht="15.75" customHeight="1">
      <c r="A768" s="401"/>
      <c r="B768" s="493"/>
      <c r="C768" s="554"/>
      <c r="D768" s="494"/>
      <c r="E768" s="401"/>
      <c r="F768" s="401"/>
      <c r="G768" s="401"/>
      <c r="H768" s="401"/>
      <c r="I768" s="401"/>
      <c r="J768" s="505"/>
      <c r="K768" s="512"/>
      <c r="L768" s="401"/>
      <c r="M768" s="401"/>
      <c r="N768" s="512"/>
      <c r="O768" s="401"/>
      <c r="P768" s="505"/>
      <c r="Q768" s="493"/>
      <c r="R768" s="401"/>
      <c r="S768" s="493"/>
      <c r="T768" s="493"/>
      <c r="U768" s="493"/>
      <c r="V768" s="493"/>
      <c r="W768" s="493"/>
      <c r="X768" s="493"/>
      <c r="Y768" s="493"/>
    </row>
    <row r="769" ht="15.75" customHeight="1">
      <c r="A769" s="401"/>
      <c r="B769" s="493"/>
      <c r="C769" s="554"/>
      <c r="D769" s="494"/>
      <c r="E769" s="401"/>
      <c r="F769" s="401"/>
      <c r="G769" s="401"/>
      <c r="H769" s="401"/>
      <c r="I769" s="401"/>
      <c r="J769" s="505"/>
      <c r="K769" s="512"/>
      <c r="L769" s="401"/>
      <c r="M769" s="401"/>
      <c r="N769" s="512"/>
      <c r="O769" s="401"/>
      <c r="P769" s="505"/>
      <c r="Q769" s="493"/>
      <c r="R769" s="401"/>
      <c r="S769" s="493"/>
      <c r="T769" s="493"/>
      <c r="U769" s="493"/>
      <c r="V769" s="493"/>
      <c r="W769" s="493"/>
      <c r="X769" s="493"/>
      <c r="Y769" s="493"/>
    </row>
    <row r="770" ht="15.75" customHeight="1">
      <c r="A770" s="401"/>
      <c r="B770" s="493"/>
      <c r="C770" s="554"/>
      <c r="D770" s="494"/>
      <c r="E770" s="401"/>
      <c r="F770" s="401"/>
      <c r="G770" s="401"/>
      <c r="H770" s="401"/>
      <c r="I770" s="401"/>
      <c r="J770" s="505"/>
      <c r="K770" s="512"/>
      <c r="L770" s="401"/>
      <c r="M770" s="401"/>
      <c r="N770" s="512"/>
      <c r="O770" s="401"/>
      <c r="P770" s="505"/>
      <c r="Q770" s="493"/>
      <c r="R770" s="401"/>
      <c r="S770" s="493"/>
      <c r="T770" s="493"/>
      <c r="U770" s="493"/>
      <c r="V770" s="493"/>
      <c r="W770" s="493"/>
      <c r="X770" s="493"/>
      <c r="Y770" s="493"/>
    </row>
    <row r="771" ht="15.75" customHeight="1">
      <c r="A771" s="401"/>
      <c r="B771" s="493"/>
      <c r="C771" s="554"/>
      <c r="D771" s="494"/>
      <c r="E771" s="401"/>
      <c r="F771" s="401"/>
      <c r="G771" s="401"/>
      <c r="H771" s="401"/>
      <c r="I771" s="401"/>
      <c r="J771" s="505"/>
      <c r="K771" s="512"/>
      <c r="L771" s="401"/>
      <c r="M771" s="401"/>
      <c r="N771" s="512"/>
      <c r="O771" s="401"/>
      <c r="P771" s="505"/>
      <c r="Q771" s="493"/>
      <c r="R771" s="401"/>
      <c r="S771" s="493"/>
      <c r="T771" s="493"/>
      <c r="U771" s="493"/>
      <c r="V771" s="493"/>
      <c r="W771" s="493"/>
      <c r="X771" s="493"/>
      <c r="Y771" s="493"/>
    </row>
    <row r="772" ht="15.75" customHeight="1">
      <c r="A772" s="401"/>
      <c r="B772" s="493"/>
      <c r="C772" s="554"/>
      <c r="D772" s="494"/>
      <c r="E772" s="401"/>
      <c r="F772" s="401"/>
      <c r="G772" s="401"/>
      <c r="H772" s="401"/>
      <c r="I772" s="401"/>
      <c r="J772" s="505"/>
      <c r="K772" s="512"/>
      <c r="L772" s="401"/>
      <c r="M772" s="401"/>
      <c r="N772" s="512"/>
      <c r="O772" s="401"/>
      <c r="P772" s="505"/>
      <c r="Q772" s="493"/>
      <c r="R772" s="401"/>
      <c r="S772" s="493"/>
      <c r="T772" s="493"/>
      <c r="U772" s="493"/>
      <c r="V772" s="493"/>
      <c r="W772" s="493"/>
      <c r="X772" s="493"/>
      <c r="Y772" s="493"/>
    </row>
    <row r="773" ht="15.75" customHeight="1">
      <c r="A773" s="401"/>
      <c r="B773" s="493"/>
      <c r="C773" s="554"/>
      <c r="D773" s="494"/>
      <c r="E773" s="401"/>
      <c r="F773" s="401"/>
      <c r="G773" s="401"/>
      <c r="H773" s="401"/>
      <c r="I773" s="401"/>
      <c r="J773" s="505"/>
      <c r="K773" s="512"/>
      <c r="L773" s="401"/>
      <c r="M773" s="401"/>
      <c r="N773" s="512"/>
      <c r="O773" s="401"/>
      <c r="P773" s="505"/>
      <c r="Q773" s="493"/>
      <c r="R773" s="401"/>
      <c r="S773" s="493"/>
      <c r="T773" s="493"/>
      <c r="U773" s="493"/>
      <c r="V773" s="493"/>
      <c r="W773" s="493"/>
      <c r="X773" s="493"/>
      <c r="Y773" s="493"/>
    </row>
    <row r="774" ht="15.75" customHeight="1">
      <c r="A774" s="401"/>
      <c r="B774" s="493"/>
      <c r="C774" s="554"/>
      <c r="D774" s="494"/>
      <c r="E774" s="401"/>
      <c r="F774" s="401"/>
      <c r="G774" s="401"/>
      <c r="H774" s="401"/>
      <c r="I774" s="401"/>
      <c r="J774" s="505"/>
      <c r="K774" s="512"/>
      <c r="L774" s="401"/>
      <c r="M774" s="401"/>
      <c r="N774" s="512"/>
      <c r="O774" s="401"/>
      <c r="P774" s="505"/>
      <c r="Q774" s="493"/>
      <c r="R774" s="401"/>
      <c r="S774" s="493"/>
      <c r="T774" s="493"/>
      <c r="U774" s="493"/>
      <c r="V774" s="493"/>
      <c r="W774" s="493"/>
      <c r="X774" s="493"/>
      <c r="Y774" s="493"/>
    </row>
    <row r="775" ht="15.75" customHeight="1">
      <c r="A775" s="401"/>
      <c r="B775" s="493"/>
      <c r="C775" s="554"/>
      <c r="D775" s="494"/>
      <c r="E775" s="401"/>
      <c r="F775" s="401"/>
      <c r="G775" s="401"/>
      <c r="H775" s="401"/>
      <c r="I775" s="401"/>
      <c r="J775" s="505"/>
      <c r="K775" s="512"/>
      <c r="L775" s="401"/>
      <c r="M775" s="401"/>
      <c r="N775" s="512"/>
      <c r="O775" s="401"/>
      <c r="P775" s="505"/>
      <c r="Q775" s="493"/>
      <c r="R775" s="401"/>
      <c r="S775" s="493"/>
      <c r="T775" s="493"/>
      <c r="U775" s="493"/>
      <c r="V775" s="493"/>
      <c r="W775" s="493"/>
      <c r="X775" s="493"/>
      <c r="Y775" s="493"/>
    </row>
    <row r="776" ht="15.75" customHeight="1">
      <c r="A776" s="401"/>
      <c r="B776" s="493"/>
      <c r="C776" s="554"/>
      <c r="D776" s="494"/>
      <c r="E776" s="401"/>
      <c r="F776" s="401"/>
      <c r="G776" s="401"/>
      <c r="H776" s="401"/>
      <c r="I776" s="401"/>
      <c r="J776" s="505"/>
      <c r="K776" s="512"/>
      <c r="L776" s="401"/>
      <c r="M776" s="401"/>
      <c r="N776" s="512"/>
      <c r="O776" s="401"/>
      <c r="P776" s="505"/>
      <c r="Q776" s="493"/>
      <c r="R776" s="401"/>
      <c r="S776" s="493"/>
      <c r="T776" s="493"/>
      <c r="U776" s="493"/>
      <c r="V776" s="493"/>
      <c r="W776" s="493"/>
      <c r="X776" s="493"/>
      <c r="Y776" s="493"/>
    </row>
    <row r="777" ht="15.75" customHeight="1">
      <c r="A777" s="401"/>
      <c r="B777" s="493"/>
      <c r="C777" s="554"/>
      <c r="D777" s="494"/>
      <c r="E777" s="401"/>
      <c r="F777" s="401"/>
      <c r="G777" s="401"/>
      <c r="H777" s="401"/>
      <c r="I777" s="401"/>
      <c r="J777" s="505"/>
      <c r="K777" s="512"/>
      <c r="L777" s="401"/>
      <c r="M777" s="401"/>
      <c r="N777" s="512"/>
      <c r="O777" s="401"/>
      <c r="P777" s="505"/>
      <c r="Q777" s="493"/>
      <c r="R777" s="401"/>
      <c r="S777" s="493"/>
      <c r="T777" s="493"/>
      <c r="U777" s="493"/>
      <c r="V777" s="493"/>
      <c r="W777" s="493"/>
      <c r="X777" s="493"/>
      <c r="Y777" s="493"/>
    </row>
    <row r="778" ht="15.75" customHeight="1">
      <c r="A778" s="401"/>
      <c r="B778" s="493"/>
      <c r="C778" s="554"/>
      <c r="D778" s="494"/>
      <c r="E778" s="401"/>
      <c r="F778" s="401"/>
      <c r="G778" s="401"/>
      <c r="H778" s="401"/>
      <c r="I778" s="401"/>
      <c r="J778" s="505"/>
      <c r="K778" s="512"/>
      <c r="L778" s="401"/>
      <c r="M778" s="401"/>
      <c r="N778" s="512"/>
      <c r="O778" s="401"/>
      <c r="P778" s="505"/>
      <c r="Q778" s="493"/>
      <c r="R778" s="401"/>
      <c r="S778" s="493"/>
      <c r="T778" s="493"/>
      <c r="U778" s="493"/>
      <c r="V778" s="493"/>
      <c r="W778" s="493"/>
      <c r="X778" s="493"/>
      <c r="Y778" s="493"/>
    </row>
    <row r="779" ht="15.75" customHeight="1">
      <c r="A779" s="401"/>
      <c r="B779" s="493"/>
      <c r="C779" s="554"/>
      <c r="D779" s="494"/>
      <c r="E779" s="401"/>
      <c r="F779" s="401"/>
      <c r="G779" s="401"/>
      <c r="H779" s="401"/>
      <c r="I779" s="401"/>
      <c r="J779" s="505"/>
      <c r="K779" s="512"/>
      <c r="L779" s="401"/>
      <c r="M779" s="401"/>
      <c r="N779" s="512"/>
      <c r="O779" s="401"/>
      <c r="P779" s="505"/>
      <c r="Q779" s="493"/>
      <c r="R779" s="401"/>
      <c r="S779" s="493"/>
      <c r="T779" s="493"/>
      <c r="U779" s="493"/>
      <c r="V779" s="493"/>
      <c r="W779" s="493"/>
      <c r="X779" s="493"/>
      <c r="Y779" s="493"/>
    </row>
    <row r="780" ht="15.75" customHeight="1">
      <c r="A780" s="401"/>
      <c r="B780" s="493"/>
      <c r="C780" s="554"/>
      <c r="D780" s="494"/>
      <c r="E780" s="401"/>
      <c r="F780" s="401"/>
      <c r="G780" s="401"/>
      <c r="H780" s="401"/>
      <c r="I780" s="401"/>
      <c r="J780" s="505"/>
      <c r="K780" s="512"/>
      <c r="L780" s="401"/>
      <c r="M780" s="401"/>
      <c r="N780" s="512"/>
      <c r="O780" s="401"/>
      <c r="P780" s="505"/>
      <c r="Q780" s="493"/>
      <c r="R780" s="401"/>
      <c r="S780" s="493"/>
      <c r="T780" s="493"/>
      <c r="U780" s="493"/>
      <c r="V780" s="493"/>
      <c r="W780" s="493"/>
      <c r="X780" s="493"/>
      <c r="Y780" s="493"/>
    </row>
    <row r="781" ht="15.75" customHeight="1">
      <c r="A781" s="401"/>
      <c r="B781" s="493"/>
      <c r="C781" s="554"/>
      <c r="D781" s="494"/>
      <c r="E781" s="401"/>
      <c r="F781" s="401"/>
      <c r="G781" s="401"/>
      <c r="H781" s="401"/>
      <c r="I781" s="401"/>
      <c r="J781" s="505"/>
      <c r="K781" s="512"/>
      <c r="L781" s="401"/>
      <c r="M781" s="401"/>
      <c r="N781" s="512"/>
      <c r="O781" s="401"/>
      <c r="P781" s="505"/>
      <c r="Q781" s="493"/>
      <c r="R781" s="401"/>
      <c r="S781" s="493"/>
      <c r="T781" s="493"/>
      <c r="U781" s="493"/>
      <c r="V781" s="493"/>
      <c r="W781" s="493"/>
      <c r="X781" s="493"/>
      <c r="Y781" s="493"/>
    </row>
    <row r="782" ht="15.75" customHeight="1">
      <c r="A782" s="401"/>
      <c r="B782" s="493"/>
      <c r="C782" s="554"/>
      <c r="D782" s="494"/>
      <c r="E782" s="401"/>
      <c r="F782" s="401"/>
      <c r="G782" s="401"/>
      <c r="H782" s="401"/>
      <c r="I782" s="401"/>
      <c r="J782" s="505"/>
      <c r="K782" s="512"/>
      <c r="L782" s="401"/>
      <c r="M782" s="401"/>
      <c r="N782" s="512"/>
      <c r="O782" s="401"/>
      <c r="P782" s="505"/>
      <c r="Q782" s="493"/>
      <c r="R782" s="401"/>
      <c r="S782" s="493"/>
      <c r="T782" s="493"/>
      <c r="U782" s="493"/>
      <c r="V782" s="493"/>
      <c r="W782" s="493"/>
      <c r="X782" s="493"/>
      <c r="Y782" s="493"/>
    </row>
    <row r="783" ht="15.75" customHeight="1">
      <c r="A783" s="401"/>
      <c r="B783" s="493"/>
      <c r="C783" s="554"/>
      <c r="D783" s="494"/>
      <c r="E783" s="401"/>
      <c r="F783" s="401"/>
      <c r="G783" s="401"/>
      <c r="H783" s="401"/>
      <c r="I783" s="401"/>
      <c r="J783" s="505"/>
      <c r="K783" s="512"/>
      <c r="L783" s="401"/>
      <c r="M783" s="401"/>
      <c r="N783" s="512"/>
      <c r="O783" s="401"/>
      <c r="P783" s="505"/>
      <c r="Q783" s="493"/>
      <c r="R783" s="401"/>
      <c r="S783" s="493"/>
      <c r="T783" s="493"/>
      <c r="U783" s="493"/>
      <c r="V783" s="493"/>
      <c r="W783" s="493"/>
      <c r="X783" s="493"/>
      <c r="Y783" s="493"/>
    </row>
    <row r="784" ht="15.75" customHeight="1">
      <c r="A784" s="401"/>
      <c r="B784" s="493"/>
      <c r="C784" s="554"/>
      <c r="D784" s="494"/>
      <c r="E784" s="401"/>
      <c r="F784" s="401"/>
      <c r="G784" s="401"/>
      <c r="H784" s="401"/>
      <c r="I784" s="401"/>
      <c r="J784" s="505"/>
      <c r="K784" s="512"/>
      <c r="L784" s="401"/>
      <c r="M784" s="401"/>
      <c r="N784" s="512"/>
      <c r="O784" s="401"/>
      <c r="P784" s="505"/>
      <c r="Q784" s="493"/>
      <c r="R784" s="401"/>
      <c r="S784" s="493"/>
      <c r="T784" s="493"/>
      <c r="U784" s="493"/>
      <c r="V784" s="493"/>
      <c r="W784" s="493"/>
      <c r="X784" s="493"/>
      <c r="Y784" s="493"/>
    </row>
    <row r="785" ht="15.75" customHeight="1">
      <c r="A785" s="401"/>
      <c r="B785" s="493"/>
      <c r="C785" s="554"/>
      <c r="D785" s="494"/>
      <c r="E785" s="401"/>
      <c r="F785" s="401"/>
      <c r="G785" s="401"/>
      <c r="H785" s="401"/>
      <c r="I785" s="401"/>
      <c r="J785" s="505"/>
      <c r="K785" s="512"/>
      <c r="L785" s="401"/>
      <c r="M785" s="401"/>
      <c r="N785" s="512"/>
      <c r="O785" s="401"/>
      <c r="P785" s="505"/>
      <c r="Q785" s="493"/>
      <c r="R785" s="401"/>
      <c r="S785" s="493"/>
      <c r="T785" s="493"/>
      <c r="U785" s="493"/>
      <c r="V785" s="493"/>
      <c r="W785" s="493"/>
      <c r="X785" s="493"/>
      <c r="Y785" s="493"/>
    </row>
    <row r="786" ht="15.75" customHeight="1">
      <c r="A786" s="401"/>
      <c r="B786" s="493"/>
      <c r="C786" s="554"/>
      <c r="D786" s="494"/>
      <c r="E786" s="401"/>
      <c r="F786" s="401"/>
      <c r="G786" s="401"/>
      <c r="H786" s="401"/>
      <c r="I786" s="401"/>
      <c r="J786" s="505"/>
      <c r="K786" s="512"/>
      <c r="L786" s="401"/>
      <c r="M786" s="401"/>
      <c r="N786" s="512"/>
      <c r="O786" s="401"/>
      <c r="P786" s="505"/>
      <c r="Q786" s="493"/>
      <c r="R786" s="401"/>
      <c r="S786" s="493"/>
      <c r="T786" s="493"/>
      <c r="U786" s="493"/>
      <c r="V786" s="493"/>
      <c r="W786" s="493"/>
      <c r="X786" s="493"/>
      <c r="Y786" s="493"/>
    </row>
    <row r="787" ht="15.75" customHeight="1">
      <c r="A787" s="401"/>
      <c r="B787" s="493"/>
      <c r="C787" s="554"/>
      <c r="D787" s="494"/>
      <c r="E787" s="401"/>
      <c r="F787" s="401"/>
      <c r="G787" s="401"/>
      <c r="H787" s="401"/>
      <c r="I787" s="401"/>
      <c r="J787" s="505"/>
      <c r="K787" s="512"/>
      <c r="L787" s="401"/>
      <c r="M787" s="401"/>
      <c r="N787" s="512"/>
      <c r="O787" s="401"/>
      <c r="P787" s="505"/>
      <c r="Q787" s="493"/>
      <c r="R787" s="401"/>
      <c r="S787" s="493"/>
      <c r="T787" s="493"/>
      <c r="U787" s="493"/>
      <c r="V787" s="493"/>
      <c r="W787" s="493"/>
      <c r="X787" s="493"/>
      <c r="Y787" s="493"/>
    </row>
    <row r="788" ht="15.75" customHeight="1">
      <c r="A788" s="401"/>
      <c r="B788" s="493"/>
      <c r="C788" s="554"/>
      <c r="D788" s="494"/>
      <c r="E788" s="401"/>
      <c r="F788" s="401"/>
      <c r="G788" s="401"/>
      <c r="H788" s="401"/>
      <c r="I788" s="401"/>
      <c r="J788" s="505"/>
      <c r="K788" s="512"/>
      <c r="L788" s="401"/>
      <c r="M788" s="401"/>
      <c r="N788" s="512"/>
      <c r="O788" s="401"/>
      <c r="P788" s="505"/>
      <c r="Q788" s="493"/>
      <c r="R788" s="401"/>
      <c r="S788" s="493"/>
      <c r="T788" s="493"/>
      <c r="U788" s="493"/>
      <c r="V788" s="493"/>
      <c r="W788" s="493"/>
      <c r="X788" s="493"/>
      <c r="Y788" s="493"/>
    </row>
    <row r="789" ht="15.75" customHeight="1">
      <c r="A789" s="401"/>
      <c r="B789" s="493"/>
      <c r="C789" s="554"/>
      <c r="D789" s="494"/>
      <c r="E789" s="401"/>
      <c r="F789" s="401"/>
      <c r="G789" s="401"/>
      <c r="H789" s="401"/>
      <c r="I789" s="401"/>
      <c r="J789" s="505"/>
      <c r="K789" s="512"/>
      <c r="L789" s="401"/>
      <c r="M789" s="401"/>
      <c r="N789" s="512"/>
      <c r="O789" s="401"/>
      <c r="P789" s="505"/>
      <c r="Q789" s="493"/>
      <c r="R789" s="401"/>
      <c r="S789" s="493"/>
      <c r="T789" s="493"/>
      <c r="U789" s="493"/>
      <c r="V789" s="493"/>
      <c r="W789" s="493"/>
      <c r="X789" s="493"/>
      <c r="Y789" s="493"/>
    </row>
    <row r="790" ht="15.75" customHeight="1">
      <c r="A790" s="401"/>
      <c r="B790" s="493"/>
      <c r="C790" s="554"/>
      <c r="D790" s="494"/>
      <c r="E790" s="401"/>
      <c r="F790" s="401"/>
      <c r="G790" s="401"/>
      <c r="H790" s="401"/>
      <c r="I790" s="401"/>
      <c r="J790" s="505"/>
      <c r="K790" s="512"/>
      <c r="L790" s="401"/>
      <c r="M790" s="401"/>
      <c r="N790" s="512"/>
      <c r="O790" s="401"/>
      <c r="P790" s="505"/>
      <c r="Q790" s="493"/>
      <c r="R790" s="401"/>
      <c r="S790" s="493"/>
      <c r="T790" s="493"/>
      <c r="U790" s="493"/>
      <c r="V790" s="493"/>
      <c r="W790" s="493"/>
      <c r="X790" s="493"/>
      <c r="Y790" s="493"/>
    </row>
    <row r="791" ht="15.75" customHeight="1">
      <c r="A791" s="401"/>
      <c r="B791" s="493"/>
      <c r="C791" s="554"/>
      <c r="D791" s="494"/>
      <c r="E791" s="401"/>
      <c r="F791" s="401"/>
      <c r="G791" s="401"/>
      <c r="H791" s="401"/>
      <c r="I791" s="401"/>
      <c r="J791" s="505"/>
      <c r="K791" s="512"/>
      <c r="L791" s="401"/>
      <c r="M791" s="401"/>
      <c r="N791" s="512"/>
      <c r="O791" s="401"/>
      <c r="P791" s="505"/>
      <c r="Q791" s="493"/>
      <c r="R791" s="401"/>
      <c r="S791" s="493"/>
      <c r="T791" s="493"/>
      <c r="U791" s="493"/>
      <c r="V791" s="493"/>
      <c r="W791" s="493"/>
      <c r="X791" s="493"/>
      <c r="Y791" s="493"/>
    </row>
    <row r="792" ht="15.75" customHeight="1">
      <c r="A792" s="401"/>
      <c r="B792" s="493"/>
      <c r="C792" s="554"/>
      <c r="D792" s="494"/>
      <c r="E792" s="401"/>
      <c r="F792" s="401"/>
      <c r="G792" s="401"/>
      <c r="H792" s="401"/>
      <c r="I792" s="401"/>
      <c r="J792" s="505"/>
      <c r="K792" s="512"/>
      <c r="L792" s="401"/>
      <c r="M792" s="401"/>
      <c r="N792" s="512"/>
      <c r="O792" s="401"/>
      <c r="P792" s="505"/>
      <c r="Q792" s="493"/>
      <c r="R792" s="401"/>
      <c r="S792" s="493"/>
      <c r="T792" s="493"/>
      <c r="U792" s="493"/>
      <c r="V792" s="493"/>
      <c r="W792" s="493"/>
      <c r="X792" s="493"/>
      <c r="Y792" s="493"/>
    </row>
    <row r="793" ht="15.75" customHeight="1">
      <c r="A793" s="401"/>
      <c r="B793" s="493"/>
      <c r="C793" s="554"/>
      <c r="D793" s="494"/>
      <c r="E793" s="401"/>
      <c r="F793" s="401"/>
      <c r="G793" s="401"/>
      <c r="H793" s="401"/>
      <c r="I793" s="401"/>
      <c r="J793" s="505"/>
      <c r="K793" s="512"/>
      <c r="L793" s="401"/>
      <c r="M793" s="401"/>
      <c r="N793" s="512"/>
      <c r="O793" s="401"/>
      <c r="P793" s="505"/>
      <c r="Q793" s="493"/>
      <c r="R793" s="401"/>
      <c r="S793" s="493"/>
      <c r="T793" s="493"/>
      <c r="U793" s="493"/>
      <c r="V793" s="493"/>
      <c r="W793" s="493"/>
      <c r="X793" s="493"/>
      <c r="Y793" s="493"/>
    </row>
    <row r="794" ht="15.75" customHeight="1">
      <c r="A794" s="401"/>
      <c r="B794" s="493"/>
      <c r="C794" s="554"/>
      <c r="D794" s="494"/>
      <c r="E794" s="401"/>
      <c r="F794" s="401"/>
      <c r="G794" s="401"/>
      <c r="H794" s="401"/>
      <c r="I794" s="401"/>
      <c r="J794" s="505"/>
      <c r="K794" s="512"/>
      <c r="L794" s="401"/>
      <c r="M794" s="401"/>
      <c r="N794" s="512"/>
      <c r="O794" s="401"/>
      <c r="P794" s="505"/>
      <c r="Q794" s="493"/>
      <c r="R794" s="401"/>
      <c r="S794" s="493"/>
      <c r="T794" s="493"/>
      <c r="U794" s="493"/>
      <c r="V794" s="493"/>
      <c r="W794" s="493"/>
      <c r="X794" s="493"/>
      <c r="Y794" s="493"/>
    </row>
    <row r="795" ht="15.75" customHeight="1">
      <c r="A795" s="401"/>
      <c r="B795" s="493"/>
      <c r="C795" s="554"/>
      <c r="D795" s="494"/>
      <c r="E795" s="401"/>
      <c r="F795" s="401"/>
      <c r="G795" s="401"/>
      <c r="H795" s="401"/>
      <c r="I795" s="401"/>
      <c r="J795" s="505"/>
      <c r="K795" s="512"/>
      <c r="L795" s="401"/>
      <c r="M795" s="401"/>
      <c r="N795" s="512"/>
      <c r="O795" s="401"/>
      <c r="P795" s="505"/>
      <c r="Q795" s="493"/>
      <c r="R795" s="401"/>
      <c r="S795" s="493"/>
      <c r="T795" s="493"/>
      <c r="U795" s="493"/>
      <c r="V795" s="493"/>
      <c r="W795" s="493"/>
      <c r="X795" s="493"/>
      <c r="Y795" s="493"/>
    </row>
    <row r="796" ht="15.75" customHeight="1">
      <c r="A796" s="401"/>
      <c r="B796" s="493"/>
      <c r="C796" s="554"/>
      <c r="D796" s="494"/>
      <c r="E796" s="401"/>
      <c r="F796" s="401"/>
      <c r="G796" s="401"/>
      <c r="H796" s="401"/>
      <c r="I796" s="401"/>
      <c r="J796" s="505"/>
      <c r="K796" s="512"/>
      <c r="L796" s="401"/>
      <c r="M796" s="401"/>
      <c r="N796" s="512"/>
      <c r="O796" s="401"/>
      <c r="P796" s="505"/>
      <c r="Q796" s="493"/>
      <c r="R796" s="401"/>
      <c r="S796" s="493"/>
      <c r="T796" s="493"/>
      <c r="U796" s="493"/>
      <c r="V796" s="493"/>
      <c r="W796" s="493"/>
      <c r="X796" s="493"/>
      <c r="Y796" s="493"/>
    </row>
    <row r="797" ht="15.75" customHeight="1">
      <c r="A797" s="401"/>
      <c r="B797" s="493"/>
      <c r="C797" s="554"/>
      <c r="D797" s="494"/>
      <c r="E797" s="401"/>
      <c r="F797" s="401"/>
      <c r="G797" s="401"/>
      <c r="H797" s="401"/>
      <c r="I797" s="401"/>
      <c r="J797" s="505"/>
      <c r="K797" s="512"/>
      <c r="L797" s="401"/>
      <c r="M797" s="401"/>
      <c r="N797" s="512"/>
      <c r="O797" s="401"/>
      <c r="P797" s="505"/>
      <c r="Q797" s="493"/>
      <c r="R797" s="401"/>
      <c r="S797" s="493"/>
      <c r="T797" s="493"/>
      <c r="U797" s="493"/>
      <c r="V797" s="493"/>
      <c r="W797" s="493"/>
      <c r="X797" s="493"/>
      <c r="Y797" s="493"/>
    </row>
    <row r="798" ht="15.75" customHeight="1">
      <c r="A798" s="401"/>
      <c r="B798" s="493"/>
      <c r="C798" s="554"/>
      <c r="D798" s="494"/>
      <c r="E798" s="401"/>
      <c r="F798" s="401"/>
      <c r="G798" s="401"/>
      <c r="H798" s="401"/>
      <c r="I798" s="401"/>
      <c r="J798" s="505"/>
      <c r="K798" s="512"/>
      <c r="L798" s="401"/>
      <c r="M798" s="401"/>
      <c r="N798" s="512"/>
      <c r="O798" s="401"/>
      <c r="P798" s="505"/>
      <c r="Q798" s="493"/>
      <c r="R798" s="401"/>
      <c r="S798" s="493"/>
      <c r="T798" s="493"/>
      <c r="U798" s="493"/>
      <c r="V798" s="493"/>
      <c r="W798" s="493"/>
      <c r="X798" s="493"/>
      <c r="Y798" s="493"/>
    </row>
    <row r="799" ht="15.75" customHeight="1">
      <c r="A799" s="401"/>
      <c r="B799" s="493"/>
      <c r="C799" s="554"/>
      <c r="D799" s="494"/>
      <c r="E799" s="401"/>
      <c r="F799" s="401"/>
      <c r="G799" s="401"/>
      <c r="H799" s="401"/>
      <c r="I799" s="401"/>
      <c r="J799" s="505"/>
      <c r="K799" s="512"/>
      <c r="L799" s="401"/>
      <c r="M799" s="401"/>
      <c r="N799" s="512"/>
      <c r="O799" s="401"/>
      <c r="P799" s="505"/>
      <c r="Q799" s="493"/>
      <c r="R799" s="401"/>
      <c r="S799" s="493"/>
      <c r="T799" s="493"/>
      <c r="U799" s="493"/>
      <c r="V799" s="493"/>
      <c r="W799" s="493"/>
      <c r="X799" s="493"/>
      <c r="Y799" s="493"/>
    </row>
    <row r="800" ht="15.75" customHeight="1">
      <c r="A800" s="401"/>
      <c r="B800" s="493"/>
      <c r="C800" s="554"/>
      <c r="D800" s="494"/>
      <c r="E800" s="401"/>
      <c r="F800" s="401"/>
      <c r="G800" s="401"/>
      <c r="H800" s="401"/>
      <c r="I800" s="401"/>
      <c r="J800" s="505"/>
      <c r="K800" s="512"/>
      <c r="L800" s="401"/>
      <c r="M800" s="401"/>
      <c r="N800" s="512"/>
      <c r="O800" s="401"/>
      <c r="P800" s="505"/>
      <c r="Q800" s="493"/>
      <c r="R800" s="401"/>
      <c r="S800" s="493"/>
      <c r="T800" s="493"/>
      <c r="U800" s="493"/>
      <c r="V800" s="493"/>
      <c r="W800" s="493"/>
      <c r="X800" s="493"/>
      <c r="Y800" s="493"/>
    </row>
    <row r="801" ht="15.75" customHeight="1">
      <c r="A801" s="401"/>
      <c r="B801" s="493"/>
      <c r="C801" s="554"/>
      <c r="D801" s="494"/>
      <c r="E801" s="401"/>
      <c r="F801" s="401"/>
      <c r="G801" s="401"/>
      <c r="H801" s="401"/>
      <c r="I801" s="401"/>
      <c r="J801" s="505"/>
      <c r="K801" s="512"/>
      <c r="L801" s="401"/>
      <c r="M801" s="401"/>
      <c r="N801" s="512"/>
      <c r="O801" s="401"/>
      <c r="P801" s="505"/>
      <c r="Q801" s="493"/>
      <c r="R801" s="401"/>
      <c r="S801" s="493"/>
      <c r="T801" s="493"/>
      <c r="U801" s="493"/>
      <c r="V801" s="493"/>
      <c r="W801" s="493"/>
      <c r="X801" s="493"/>
      <c r="Y801" s="493"/>
    </row>
    <row r="802" ht="15.75" customHeight="1">
      <c r="A802" s="401"/>
      <c r="B802" s="493"/>
      <c r="C802" s="554"/>
      <c r="D802" s="494"/>
      <c r="E802" s="401"/>
      <c r="F802" s="401"/>
      <c r="G802" s="401"/>
      <c r="H802" s="401"/>
      <c r="I802" s="401"/>
      <c r="J802" s="505"/>
      <c r="K802" s="512"/>
      <c r="L802" s="401"/>
      <c r="M802" s="401"/>
      <c r="N802" s="512"/>
      <c r="O802" s="401"/>
      <c r="P802" s="505"/>
      <c r="Q802" s="493"/>
      <c r="R802" s="401"/>
      <c r="S802" s="493"/>
      <c r="T802" s="493"/>
      <c r="U802" s="493"/>
      <c r="V802" s="493"/>
      <c r="W802" s="493"/>
      <c r="X802" s="493"/>
      <c r="Y802" s="493"/>
    </row>
    <row r="803" ht="15.75" customHeight="1">
      <c r="A803" s="401"/>
      <c r="B803" s="493"/>
      <c r="C803" s="554"/>
      <c r="D803" s="494"/>
      <c r="E803" s="401"/>
      <c r="F803" s="401"/>
      <c r="G803" s="401"/>
      <c r="H803" s="401"/>
      <c r="I803" s="401"/>
      <c r="J803" s="505"/>
      <c r="K803" s="512"/>
      <c r="L803" s="401"/>
      <c r="M803" s="401"/>
      <c r="N803" s="512"/>
      <c r="O803" s="401"/>
      <c r="P803" s="505"/>
      <c r="Q803" s="493"/>
      <c r="R803" s="401"/>
      <c r="S803" s="493"/>
      <c r="T803" s="493"/>
      <c r="U803" s="493"/>
      <c r="V803" s="493"/>
      <c r="W803" s="493"/>
      <c r="X803" s="493"/>
      <c r="Y803" s="493"/>
    </row>
    <row r="804" ht="15.75" customHeight="1">
      <c r="A804" s="401"/>
      <c r="B804" s="493"/>
      <c r="C804" s="554"/>
      <c r="D804" s="494"/>
      <c r="E804" s="401"/>
      <c r="F804" s="401"/>
      <c r="G804" s="401"/>
      <c r="H804" s="401"/>
      <c r="I804" s="401"/>
      <c r="J804" s="505"/>
      <c r="K804" s="512"/>
      <c r="L804" s="401"/>
      <c r="M804" s="401"/>
      <c r="N804" s="512"/>
      <c r="O804" s="401"/>
      <c r="P804" s="505"/>
      <c r="Q804" s="493"/>
      <c r="R804" s="401"/>
      <c r="S804" s="493"/>
      <c r="T804" s="493"/>
      <c r="U804" s="493"/>
      <c r="V804" s="493"/>
      <c r="W804" s="493"/>
      <c r="X804" s="493"/>
      <c r="Y804" s="493"/>
    </row>
    <row r="805" ht="15.75" customHeight="1">
      <c r="A805" s="401"/>
      <c r="B805" s="493"/>
      <c r="C805" s="554"/>
      <c r="D805" s="494"/>
      <c r="E805" s="401"/>
      <c r="F805" s="401"/>
      <c r="G805" s="401"/>
      <c r="H805" s="401"/>
      <c r="I805" s="401"/>
      <c r="J805" s="505"/>
      <c r="K805" s="512"/>
      <c r="L805" s="401"/>
      <c r="M805" s="401"/>
      <c r="N805" s="512"/>
      <c r="O805" s="401"/>
      <c r="P805" s="505"/>
      <c r="Q805" s="493"/>
      <c r="R805" s="401"/>
      <c r="S805" s="493"/>
      <c r="T805" s="493"/>
      <c r="U805" s="493"/>
      <c r="V805" s="493"/>
      <c r="W805" s="493"/>
      <c r="X805" s="493"/>
      <c r="Y805" s="493"/>
    </row>
    <row r="806" ht="15.75" customHeight="1">
      <c r="A806" s="401"/>
      <c r="B806" s="493"/>
      <c r="C806" s="554"/>
      <c r="D806" s="494"/>
      <c r="E806" s="401"/>
      <c r="F806" s="401"/>
      <c r="G806" s="401"/>
      <c r="H806" s="401"/>
      <c r="I806" s="401"/>
      <c r="J806" s="505"/>
      <c r="K806" s="512"/>
      <c r="L806" s="401"/>
      <c r="M806" s="401"/>
      <c r="N806" s="512"/>
      <c r="O806" s="401"/>
      <c r="P806" s="505"/>
      <c r="Q806" s="493"/>
      <c r="R806" s="401"/>
      <c r="S806" s="493"/>
      <c r="T806" s="493"/>
      <c r="U806" s="493"/>
      <c r="V806" s="493"/>
      <c r="W806" s="493"/>
      <c r="X806" s="493"/>
      <c r="Y806" s="493"/>
    </row>
    <row r="807" ht="15.75" customHeight="1">
      <c r="A807" s="401"/>
      <c r="B807" s="493"/>
      <c r="C807" s="554"/>
      <c r="D807" s="494"/>
      <c r="E807" s="401"/>
      <c r="F807" s="401"/>
      <c r="G807" s="401"/>
      <c r="H807" s="401"/>
      <c r="I807" s="401"/>
      <c r="J807" s="505"/>
      <c r="K807" s="512"/>
      <c r="L807" s="401"/>
      <c r="M807" s="401"/>
      <c r="N807" s="512"/>
      <c r="O807" s="401"/>
      <c r="P807" s="505"/>
      <c r="Q807" s="493"/>
      <c r="R807" s="401"/>
      <c r="S807" s="493"/>
      <c r="T807" s="493"/>
      <c r="U807" s="493"/>
      <c r="V807" s="493"/>
      <c r="W807" s="493"/>
      <c r="X807" s="493"/>
      <c r="Y807" s="493"/>
    </row>
    <row r="808" ht="15.75" customHeight="1">
      <c r="A808" s="401"/>
      <c r="B808" s="493"/>
      <c r="C808" s="554"/>
      <c r="D808" s="494"/>
      <c r="E808" s="401"/>
      <c r="F808" s="401"/>
      <c r="G808" s="401"/>
      <c r="H808" s="401"/>
      <c r="I808" s="401"/>
      <c r="J808" s="505"/>
      <c r="K808" s="512"/>
      <c r="L808" s="401"/>
      <c r="M808" s="401"/>
      <c r="N808" s="512"/>
      <c r="O808" s="401"/>
      <c r="P808" s="505"/>
      <c r="Q808" s="493"/>
      <c r="R808" s="401"/>
      <c r="S808" s="493"/>
      <c r="T808" s="493"/>
      <c r="U808" s="493"/>
      <c r="V808" s="493"/>
      <c r="W808" s="493"/>
      <c r="X808" s="493"/>
      <c r="Y808" s="493"/>
    </row>
    <row r="809" ht="15.75" customHeight="1">
      <c r="A809" s="401"/>
      <c r="B809" s="493"/>
      <c r="C809" s="554"/>
      <c r="D809" s="494"/>
      <c r="E809" s="401"/>
      <c r="F809" s="401"/>
      <c r="G809" s="401"/>
      <c r="H809" s="401"/>
      <c r="I809" s="401"/>
      <c r="J809" s="505"/>
      <c r="K809" s="512"/>
      <c r="L809" s="401"/>
      <c r="M809" s="401"/>
      <c r="N809" s="512"/>
      <c r="O809" s="401"/>
      <c r="P809" s="505"/>
      <c r="Q809" s="493"/>
      <c r="R809" s="401"/>
      <c r="S809" s="493"/>
      <c r="T809" s="493"/>
      <c r="U809" s="493"/>
      <c r="V809" s="493"/>
      <c r="W809" s="493"/>
      <c r="X809" s="493"/>
      <c r="Y809" s="493"/>
    </row>
    <row r="810" ht="15.75" customHeight="1">
      <c r="A810" s="401"/>
      <c r="B810" s="493"/>
      <c r="C810" s="554"/>
      <c r="D810" s="494"/>
      <c r="E810" s="401"/>
      <c r="F810" s="401"/>
      <c r="G810" s="401"/>
      <c r="H810" s="401"/>
      <c r="I810" s="401"/>
      <c r="J810" s="505"/>
      <c r="K810" s="512"/>
      <c r="L810" s="401"/>
      <c r="M810" s="401"/>
      <c r="N810" s="512"/>
      <c r="O810" s="401"/>
      <c r="P810" s="505"/>
      <c r="Q810" s="493"/>
      <c r="R810" s="401"/>
      <c r="S810" s="493"/>
      <c r="T810" s="493"/>
      <c r="U810" s="493"/>
      <c r="V810" s="493"/>
      <c r="W810" s="493"/>
      <c r="X810" s="493"/>
      <c r="Y810" s="493"/>
    </row>
    <row r="811" ht="15.75" customHeight="1">
      <c r="A811" s="401"/>
      <c r="B811" s="493"/>
      <c r="C811" s="554"/>
      <c r="D811" s="494"/>
      <c r="E811" s="401"/>
      <c r="F811" s="401"/>
      <c r="G811" s="401"/>
      <c r="H811" s="401"/>
      <c r="I811" s="401"/>
      <c r="J811" s="505"/>
      <c r="K811" s="512"/>
      <c r="L811" s="401"/>
      <c r="M811" s="401"/>
      <c r="N811" s="512"/>
      <c r="O811" s="401"/>
      <c r="P811" s="505"/>
      <c r="Q811" s="493"/>
      <c r="R811" s="401"/>
      <c r="S811" s="493"/>
      <c r="T811" s="493"/>
      <c r="U811" s="493"/>
      <c r="V811" s="493"/>
      <c r="W811" s="493"/>
      <c r="X811" s="493"/>
      <c r="Y811" s="493"/>
    </row>
    <row r="812" ht="15.75" customHeight="1">
      <c r="A812" s="401"/>
      <c r="B812" s="493"/>
      <c r="C812" s="554"/>
      <c r="D812" s="494"/>
      <c r="E812" s="401"/>
      <c r="F812" s="401"/>
      <c r="G812" s="401"/>
      <c r="H812" s="401"/>
      <c r="I812" s="401"/>
      <c r="J812" s="505"/>
      <c r="K812" s="512"/>
      <c r="L812" s="401"/>
      <c r="M812" s="401"/>
      <c r="N812" s="512"/>
      <c r="O812" s="401"/>
      <c r="P812" s="505"/>
      <c r="Q812" s="493"/>
      <c r="R812" s="401"/>
      <c r="S812" s="493"/>
      <c r="T812" s="493"/>
      <c r="U812" s="493"/>
      <c r="V812" s="493"/>
      <c r="W812" s="493"/>
      <c r="X812" s="493"/>
      <c r="Y812" s="493"/>
    </row>
    <row r="813" ht="15.75" customHeight="1">
      <c r="A813" s="401"/>
      <c r="B813" s="493"/>
      <c r="C813" s="554"/>
      <c r="D813" s="494"/>
      <c r="E813" s="401"/>
      <c r="F813" s="401"/>
      <c r="G813" s="401"/>
      <c r="H813" s="401"/>
      <c r="I813" s="401"/>
      <c r="J813" s="505"/>
      <c r="K813" s="512"/>
      <c r="L813" s="401"/>
      <c r="M813" s="401"/>
      <c r="N813" s="512"/>
      <c r="O813" s="401"/>
      <c r="P813" s="505"/>
      <c r="Q813" s="493"/>
      <c r="R813" s="401"/>
      <c r="S813" s="493"/>
      <c r="T813" s="493"/>
      <c r="U813" s="493"/>
      <c r="V813" s="493"/>
      <c r="W813" s="493"/>
      <c r="X813" s="493"/>
      <c r="Y813" s="493"/>
    </row>
    <row r="814" ht="15.75" customHeight="1">
      <c r="A814" s="401"/>
      <c r="B814" s="493"/>
      <c r="C814" s="554"/>
      <c r="D814" s="494"/>
      <c r="E814" s="401"/>
      <c r="F814" s="401"/>
      <c r="G814" s="401"/>
      <c r="H814" s="401"/>
      <c r="I814" s="401"/>
      <c r="J814" s="505"/>
      <c r="K814" s="512"/>
      <c r="L814" s="401"/>
      <c r="M814" s="401"/>
      <c r="N814" s="512"/>
      <c r="O814" s="401"/>
      <c r="P814" s="505"/>
      <c r="Q814" s="493"/>
      <c r="R814" s="401"/>
      <c r="S814" s="493"/>
      <c r="T814" s="493"/>
      <c r="U814" s="493"/>
      <c r="V814" s="493"/>
      <c r="W814" s="493"/>
      <c r="X814" s="493"/>
      <c r="Y814" s="493"/>
    </row>
    <row r="815" ht="15.75" customHeight="1">
      <c r="A815" s="401"/>
      <c r="B815" s="493"/>
      <c r="C815" s="554"/>
      <c r="D815" s="494"/>
      <c r="E815" s="401"/>
      <c r="F815" s="401"/>
      <c r="G815" s="401"/>
      <c r="H815" s="401"/>
      <c r="I815" s="401"/>
      <c r="J815" s="505"/>
      <c r="K815" s="512"/>
      <c r="L815" s="401"/>
      <c r="M815" s="401"/>
      <c r="N815" s="512"/>
      <c r="O815" s="401"/>
      <c r="P815" s="505"/>
      <c r="Q815" s="493"/>
      <c r="R815" s="401"/>
      <c r="S815" s="493"/>
      <c r="T815" s="493"/>
      <c r="U815" s="493"/>
      <c r="V815" s="493"/>
      <c r="W815" s="493"/>
      <c r="X815" s="493"/>
      <c r="Y815" s="493"/>
    </row>
    <row r="816" ht="15.75" customHeight="1">
      <c r="A816" s="401"/>
      <c r="B816" s="493"/>
      <c r="C816" s="554"/>
      <c r="D816" s="494"/>
      <c r="E816" s="401"/>
      <c r="F816" s="401"/>
      <c r="G816" s="401"/>
      <c r="H816" s="401"/>
      <c r="I816" s="401"/>
      <c r="J816" s="505"/>
      <c r="K816" s="512"/>
      <c r="L816" s="401"/>
      <c r="M816" s="401"/>
      <c r="N816" s="512"/>
      <c r="O816" s="401"/>
      <c r="P816" s="505"/>
      <c r="Q816" s="493"/>
      <c r="R816" s="401"/>
      <c r="S816" s="493"/>
      <c r="T816" s="493"/>
      <c r="U816" s="493"/>
      <c r="V816" s="493"/>
      <c r="W816" s="493"/>
      <c r="X816" s="493"/>
      <c r="Y816" s="493"/>
    </row>
    <row r="817" ht="15.75" customHeight="1">
      <c r="A817" s="401"/>
      <c r="B817" s="493"/>
      <c r="C817" s="554"/>
      <c r="D817" s="494"/>
      <c r="E817" s="401"/>
      <c r="F817" s="401"/>
      <c r="G817" s="401"/>
      <c r="H817" s="401"/>
      <c r="I817" s="401"/>
      <c r="J817" s="505"/>
      <c r="K817" s="512"/>
      <c r="L817" s="401"/>
      <c r="M817" s="401"/>
      <c r="N817" s="512"/>
      <c r="O817" s="401"/>
      <c r="P817" s="505"/>
      <c r="Q817" s="493"/>
      <c r="R817" s="401"/>
      <c r="S817" s="493"/>
      <c r="T817" s="493"/>
      <c r="U817" s="493"/>
      <c r="V817" s="493"/>
      <c r="W817" s="493"/>
      <c r="X817" s="493"/>
      <c r="Y817" s="493"/>
    </row>
    <row r="818" ht="15.75" customHeight="1">
      <c r="A818" s="401"/>
      <c r="B818" s="493"/>
      <c r="C818" s="554"/>
      <c r="D818" s="494"/>
      <c r="E818" s="401"/>
      <c r="F818" s="401"/>
      <c r="G818" s="401"/>
      <c r="H818" s="401"/>
      <c r="I818" s="401"/>
      <c r="J818" s="505"/>
      <c r="K818" s="512"/>
      <c r="L818" s="401"/>
      <c r="M818" s="401"/>
      <c r="N818" s="512"/>
      <c r="O818" s="401"/>
      <c r="P818" s="505"/>
      <c r="Q818" s="493"/>
      <c r="R818" s="401"/>
      <c r="S818" s="493"/>
      <c r="T818" s="493"/>
      <c r="U818" s="493"/>
      <c r="V818" s="493"/>
      <c r="W818" s="493"/>
      <c r="X818" s="493"/>
      <c r="Y818" s="493"/>
    </row>
    <row r="819" ht="15.75" customHeight="1">
      <c r="A819" s="401"/>
      <c r="B819" s="493"/>
      <c r="C819" s="554"/>
      <c r="D819" s="494"/>
      <c r="E819" s="401"/>
      <c r="F819" s="401"/>
      <c r="G819" s="401"/>
      <c r="H819" s="401"/>
      <c r="I819" s="401"/>
      <c r="J819" s="505"/>
      <c r="K819" s="512"/>
      <c r="L819" s="401"/>
      <c r="M819" s="401"/>
      <c r="N819" s="512"/>
      <c r="O819" s="401"/>
      <c r="P819" s="505"/>
      <c r="Q819" s="493"/>
      <c r="R819" s="401"/>
      <c r="S819" s="493"/>
      <c r="T819" s="493"/>
      <c r="U819" s="493"/>
      <c r="V819" s="493"/>
      <c r="W819" s="493"/>
      <c r="X819" s="493"/>
      <c r="Y819" s="493"/>
    </row>
    <row r="820" ht="15.75" customHeight="1">
      <c r="A820" s="401"/>
      <c r="B820" s="493"/>
      <c r="C820" s="554"/>
      <c r="D820" s="494"/>
      <c r="E820" s="401"/>
      <c r="F820" s="401"/>
      <c r="G820" s="401"/>
      <c r="H820" s="401"/>
      <c r="I820" s="401"/>
      <c r="J820" s="505"/>
      <c r="K820" s="512"/>
      <c r="L820" s="401"/>
      <c r="M820" s="401"/>
      <c r="N820" s="512"/>
      <c r="O820" s="401"/>
      <c r="P820" s="505"/>
      <c r="Q820" s="493"/>
      <c r="R820" s="401"/>
      <c r="S820" s="493"/>
      <c r="T820" s="493"/>
      <c r="U820" s="493"/>
      <c r="V820" s="493"/>
      <c r="W820" s="493"/>
      <c r="X820" s="493"/>
      <c r="Y820" s="493"/>
    </row>
    <row r="821" ht="15.75" customHeight="1">
      <c r="A821" s="401"/>
      <c r="B821" s="493"/>
      <c r="C821" s="554"/>
      <c r="D821" s="494"/>
      <c r="E821" s="401"/>
      <c r="F821" s="401"/>
      <c r="G821" s="401"/>
      <c r="H821" s="401"/>
      <c r="I821" s="401"/>
      <c r="J821" s="505"/>
      <c r="K821" s="512"/>
      <c r="L821" s="401"/>
      <c r="M821" s="401"/>
      <c r="N821" s="512"/>
      <c r="O821" s="401"/>
      <c r="P821" s="505"/>
      <c r="Q821" s="493"/>
      <c r="R821" s="401"/>
      <c r="S821" s="493"/>
      <c r="T821" s="493"/>
      <c r="U821" s="493"/>
      <c r="V821" s="493"/>
      <c r="W821" s="493"/>
      <c r="X821" s="493"/>
      <c r="Y821" s="493"/>
    </row>
    <row r="822" ht="15.75" customHeight="1">
      <c r="A822" s="401"/>
      <c r="B822" s="493"/>
      <c r="C822" s="554"/>
      <c r="D822" s="494"/>
      <c r="E822" s="401"/>
      <c r="F822" s="401"/>
      <c r="G822" s="401"/>
      <c r="H822" s="401"/>
      <c r="I822" s="401"/>
      <c r="J822" s="505"/>
      <c r="K822" s="512"/>
      <c r="L822" s="401"/>
      <c r="M822" s="401"/>
      <c r="N822" s="512"/>
      <c r="O822" s="401"/>
      <c r="P822" s="505"/>
      <c r="Q822" s="493"/>
      <c r="R822" s="401"/>
      <c r="S822" s="493"/>
      <c r="T822" s="493"/>
      <c r="U822" s="493"/>
      <c r="V822" s="493"/>
      <c r="W822" s="493"/>
      <c r="X822" s="493"/>
      <c r="Y822" s="493"/>
    </row>
    <row r="823" ht="15.75" customHeight="1">
      <c r="A823" s="401"/>
      <c r="B823" s="493"/>
      <c r="C823" s="554"/>
      <c r="D823" s="494"/>
      <c r="E823" s="401"/>
      <c r="F823" s="401"/>
      <c r="G823" s="401"/>
      <c r="H823" s="401"/>
      <c r="I823" s="401"/>
      <c r="J823" s="505"/>
      <c r="K823" s="512"/>
      <c r="L823" s="401"/>
      <c r="M823" s="401"/>
      <c r="N823" s="512"/>
      <c r="O823" s="401"/>
      <c r="P823" s="505"/>
      <c r="Q823" s="493"/>
      <c r="R823" s="401"/>
      <c r="S823" s="493"/>
      <c r="T823" s="493"/>
      <c r="U823" s="493"/>
      <c r="V823" s="493"/>
      <c r="W823" s="493"/>
      <c r="X823" s="493"/>
      <c r="Y823" s="493"/>
    </row>
    <row r="824" ht="15.75" customHeight="1">
      <c r="A824" s="401"/>
      <c r="B824" s="493"/>
      <c r="C824" s="554"/>
      <c r="D824" s="494"/>
      <c r="E824" s="401"/>
      <c r="F824" s="401"/>
      <c r="G824" s="401"/>
      <c r="H824" s="401"/>
      <c r="I824" s="401"/>
      <c r="J824" s="505"/>
      <c r="K824" s="512"/>
      <c r="L824" s="401"/>
      <c r="M824" s="401"/>
      <c r="N824" s="512"/>
      <c r="O824" s="401"/>
      <c r="P824" s="505"/>
      <c r="Q824" s="493"/>
      <c r="R824" s="401"/>
      <c r="S824" s="493"/>
      <c r="T824" s="493"/>
      <c r="U824" s="493"/>
      <c r="V824" s="493"/>
      <c r="W824" s="493"/>
      <c r="X824" s="493"/>
      <c r="Y824" s="493"/>
    </row>
    <row r="825" ht="15.75" customHeight="1">
      <c r="A825" s="401"/>
      <c r="B825" s="493"/>
      <c r="C825" s="554"/>
      <c r="D825" s="494"/>
      <c r="E825" s="401"/>
      <c r="F825" s="401"/>
      <c r="G825" s="401"/>
      <c r="H825" s="401"/>
      <c r="I825" s="401"/>
      <c r="J825" s="505"/>
      <c r="K825" s="512"/>
      <c r="L825" s="401"/>
      <c r="M825" s="401"/>
      <c r="N825" s="512"/>
      <c r="O825" s="401"/>
      <c r="P825" s="505"/>
      <c r="Q825" s="493"/>
      <c r="R825" s="401"/>
      <c r="S825" s="493"/>
      <c r="T825" s="493"/>
      <c r="U825" s="493"/>
      <c r="V825" s="493"/>
      <c r="W825" s="493"/>
      <c r="X825" s="493"/>
      <c r="Y825" s="493"/>
    </row>
    <row r="826" ht="15.75" customHeight="1">
      <c r="A826" s="401"/>
      <c r="B826" s="493"/>
      <c r="C826" s="554"/>
      <c r="D826" s="494"/>
      <c r="E826" s="401"/>
      <c r="F826" s="401"/>
      <c r="G826" s="401"/>
      <c r="H826" s="401"/>
      <c r="I826" s="401"/>
      <c r="J826" s="505"/>
      <c r="K826" s="512"/>
      <c r="L826" s="401"/>
      <c r="M826" s="401"/>
      <c r="N826" s="512"/>
      <c r="O826" s="401"/>
      <c r="P826" s="505"/>
      <c r="Q826" s="493"/>
      <c r="R826" s="401"/>
      <c r="S826" s="493"/>
      <c r="T826" s="493"/>
      <c r="U826" s="493"/>
      <c r="V826" s="493"/>
      <c r="W826" s="493"/>
      <c r="X826" s="493"/>
      <c r="Y826" s="493"/>
    </row>
    <row r="827" ht="15.75" customHeight="1">
      <c r="A827" s="401"/>
      <c r="B827" s="493"/>
      <c r="C827" s="554"/>
      <c r="D827" s="494"/>
      <c r="E827" s="401"/>
      <c r="F827" s="401"/>
      <c r="G827" s="401"/>
      <c r="H827" s="401"/>
      <c r="I827" s="401"/>
      <c r="J827" s="505"/>
      <c r="K827" s="512"/>
      <c r="L827" s="401"/>
      <c r="M827" s="401"/>
      <c r="N827" s="512"/>
      <c r="O827" s="401"/>
      <c r="P827" s="505"/>
      <c r="Q827" s="493"/>
      <c r="R827" s="401"/>
      <c r="S827" s="493"/>
      <c r="T827" s="493"/>
      <c r="U827" s="493"/>
      <c r="V827" s="493"/>
      <c r="W827" s="493"/>
      <c r="X827" s="493"/>
      <c r="Y827" s="493"/>
    </row>
    <row r="828" ht="15.75" customHeight="1">
      <c r="A828" s="401"/>
      <c r="B828" s="493"/>
      <c r="C828" s="554"/>
      <c r="D828" s="494"/>
      <c r="E828" s="401"/>
      <c r="F828" s="401"/>
      <c r="G828" s="401"/>
      <c r="H828" s="401"/>
      <c r="I828" s="401"/>
      <c r="J828" s="505"/>
      <c r="K828" s="512"/>
      <c r="L828" s="401"/>
      <c r="M828" s="401"/>
      <c r="N828" s="512"/>
      <c r="O828" s="401"/>
      <c r="P828" s="505"/>
      <c r="Q828" s="493"/>
      <c r="R828" s="401"/>
      <c r="S828" s="493"/>
      <c r="T828" s="493"/>
      <c r="U828" s="493"/>
      <c r="V828" s="493"/>
      <c r="W828" s="493"/>
      <c r="X828" s="493"/>
      <c r="Y828" s="493"/>
    </row>
    <row r="829" ht="15.75" customHeight="1">
      <c r="A829" s="401"/>
      <c r="B829" s="493"/>
      <c r="C829" s="554"/>
      <c r="D829" s="494"/>
      <c r="E829" s="401"/>
      <c r="F829" s="401"/>
      <c r="G829" s="401"/>
      <c r="H829" s="401"/>
      <c r="I829" s="401"/>
      <c r="J829" s="505"/>
      <c r="K829" s="512"/>
      <c r="L829" s="401"/>
      <c r="M829" s="401"/>
      <c r="N829" s="512"/>
      <c r="O829" s="401"/>
      <c r="P829" s="505"/>
      <c r="Q829" s="493"/>
      <c r="R829" s="401"/>
      <c r="S829" s="493"/>
      <c r="T829" s="493"/>
      <c r="U829" s="493"/>
      <c r="V829" s="493"/>
      <c r="W829" s="493"/>
      <c r="X829" s="493"/>
      <c r="Y829" s="493"/>
    </row>
    <row r="830" ht="15.75" customHeight="1">
      <c r="A830" s="401"/>
      <c r="B830" s="493"/>
      <c r="C830" s="554"/>
      <c r="D830" s="494"/>
      <c r="E830" s="401"/>
      <c r="F830" s="401"/>
      <c r="G830" s="401"/>
      <c r="H830" s="401"/>
      <c r="I830" s="401"/>
      <c r="J830" s="505"/>
      <c r="K830" s="512"/>
      <c r="L830" s="401"/>
      <c r="M830" s="401"/>
      <c r="N830" s="512"/>
      <c r="O830" s="401"/>
      <c r="P830" s="505"/>
      <c r="Q830" s="493"/>
      <c r="R830" s="401"/>
      <c r="S830" s="493"/>
      <c r="T830" s="493"/>
      <c r="U830" s="493"/>
      <c r="V830" s="493"/>
      <c r="W830" s="493"/>
      <c r="X830" s="493"/>
      <c r="Y830" s="493"/>
    </row>
    <row r="831" ht="15.75" customHeight="1">
      <c r="A831" s="401"/>
      <c r="B831" s="493"/>
      <c r="C831" s="554"/>
      <c r="D831" s="494"/>
      <c r="E831" s="401"/>
      <c r="F831" s="401"/>
      <c r="G831" s="401"/>
      <c r="H831" s="401"/>
      <c r="I831" s="401"/>
      <c r="J831" s="505"/>
      <c r="K831" s="512"/>
      <c r="L831" s="401"/>
      <c r="M831" s="401"/>
      <c r="N831" s="512"/>
      <c r="O831" s="401"/>
      <c r="P831" s="505"/>
      <c r="Q831" s="493"/>
      <c r="R831" s="401"/>
      <c r="S831" s="493"/>
      <c r="T831" s="493"/>
      <c r="U831" s="493"/>
      <c r="V831" s="493"/>
      <c r="W831" s="493"/>
      <c r="X831" s="493"/>
      <c r="Y831" s="493"/>
    </row>
    <row r="832" ht="15.75" customHeight="1">
      <c r="A832" s="401"/>
      <c r="B832" s="493"/>
      <c r="C832" s="554"/>
      <c r="D832" s="494"/>
      <c r="E832" s="401"/>
      <c r="F832" s="401"/>
      <c r="G832" s="401"/>
      <c r="H832" s="401"/>
      <c r="I832" s="401"/>
      <c r="J832" s="505"/>
      <c r="K832" s="512"/>
      <c r="L832" s="401"/>
      <c r="M832" s="401"/>
      <c r="N832" s="512"/>
      <c r="O832" s="401"/>
      <c r="P832" s="505"/>
      <c r="Q832" s="493"/>
      <c r="R832" s="401"/>
      <c r="S832" s="493"/>
      <c r="T832" s="493"/>
      <c r="U832" s="493"/>
      <c r="V832" s="493"/>
      <c r="W832" s="493"/>
      <c r="X832" s="493"/>
      <c r="Y832" s="493"/>
    </row>
    <row r="833" ht="15.75" customHeight="1">
      <c r="A833" s="401"/>
      <c r="B833" s="493"/>
      <c r="C833" s="554"/>
      <c r="D833" s="494"/>
      <c r="E833" s="401"/>
      <c r="F833" s="401"/>
      <c r="G833" s="401"/>
      <c r="H833" s="401"/>
      <c r="I833" s="401"/>
      <c r="J833" s="505"/>
      <c r="K833" s="512"/>
      <c r="L833" s="401"/>
      <c r="M833" s="401"/>
      <c r="N833" s="512"/>
      <c r="O833" s="401"/>
      <c r="P833" s="505"/>
      <c r="Q833" s="493"/>
      <c r="R833" s="401"/>
      <c r="S833" s="493"/>
      <c r="T833" s="493"/>
      <c r="U833" s="493"/>
      <c r="V833" s="493"/>
      <c r="W833" s="493"/>
      <c r="X833" s="493"/>
      <c r="Y833" s="493"/>
    </row>
    <row r="834" ht="15.75" customHeight="1">
      <c r="A834" s="401"/>
      <c r="B834" s="493"/>
      <c r="C834" s="554"/>
      <c r="D834" s="494"/>
      <c r="E834" s="401"/>
      <c r="F834" s="401"/>
      <c r="G834" s="401"/>
      <c r="H834" s="401"/>
      <c r="I834" s="401"/>
      <c r="J834" s="505"/>
      <c r="K834" s="512"/>
      <c r="L834" s="401"/>
      <c r="M834" s="401"/>
      <c r="N834" s="512"/>
      <c r="O834" s="401"/>
      <c r="P834" s="505"/>
      <c r="Q834" s="493"/>
      <c r="R834" s="401"/>
      <c r="S834" s="493"/>
      <c r="T834" s="493"/>
      <c r="U834" s="493"/>
      <c r="V834" s="493"/>
      <c r="W834" s="493"/>
      <c r="X834" s="493"/>
      <c r="Y834" s="493"/>
    </row>
    <row r="835" ht="15.75" customHeight="1">
      <c r="A835" s="401"/>
      <c r="B835" s="493"/>
      <c r="C835" s="554"/>
      <c r="D835" s="494"/>
      <c r="E835" s="401"/>
      <c r="F835" s="401"/>
      <c r="G835" s="401"/>
      <c r="H835" s="401"/>
      <c r="I835" s="401"/>
      <c r="J835" s="505"/>
      <c r="K835" s="512"/>
      <c r="L835" s="401"/>
      <c r="M835" s="401"/>
      <c r="N835" s="512"/>
      <c r="O835" s="401"/>
      <c r="P835" s="505"/>
      <c r="Q835" s="493"/>
      <c r="R835" s="401"/>
      <c r="S835" s="493"/>
      <c r="T835" s="493"/>
      <c r="U835" s="493"/>
      <c r="V835" s="493"/>
      <c r="W835" s="493"/>
      <c r="X835" s="493"/>
      <c r="Y835" s="493"/>
    </row>
    <row r="836" ht="15.75" customHeight="1">
      <c r="A836" s="401"/>
      <c r="B836" s="493"/>
      <c r="C836" s="554"/>
      <c r="D836" s="494"/>
      <c r="E836" s="401"/>
      <c r="F836" s="401"/>
      <c r="G836" s="401"/>
      <c r="H836" s="401"/>
      <c r="I836" s="401"/>
      <c r="J836" s="505"/>
      <c r="K836" s="512"/>
      <c r="L836" s="401"/>
      <c r="M836" s="401"/>
      <c r="N836" s="512"/>
      <c r="O836" s="401"/>
      <c r="P836" s="505"/>
      <c r="Q836" s="493"/>
      <c r="R836" s="401"/>
      <c r="S836" s="493"/>
      <c r="T836" s="493"/>
      <c r="U836" s="493"/>
      <c r="V836" s="493"/>
      <c r="W836" s="493"/>
      <c r="X836" s="493"/>
      <c r="Y836" s="493"/>
    </row>
    <row r="837" ht="15.75" customHeight="1">
      <c r="A837" s="401"/>
      <c r="B837" s="493"/>
      <c r="C837" s="554"/>
      <c r="D837" s="494"/>
      <c r="E837" s="401"/>
      <c r="F837" s="401"/>
      <c r="G837" s="401"/>
      <c r="H837" s="401"/>
      <c r="I837" s="401"/>
      <c r="J837" s="505"/>
      <c r="K837" s="512"/>
      <c r="L837" s="401"/>
      <c r="M837" s="401"/>
      <c r="N837" s="512"/>
      <c r="O837" s="401"/>
      <c r="P837" s="505"/>
      <c r="Q837" s="493"/>
      <c r="R837" s="401"/>
      <c r="S837" s="493"/>
      <c r="T837" s="493"/>
      <c r="U837" s="493"/>
      <c r="V837" s="493"/>
      <c r="W837" s="493"/>
      <c r="X837" s="493"/>
      <c r="Y837" s="493"/>
    </row>
    <row r="838" ht="15.75" customHeight="1">
      <c r="A838" s="401"/>
      <c r="B838" s="493"/>
      <c r="C838" s="554"/>
      <c r="D838" s="494"/>
      <c r="E838" s="401"/>
      <c r="F838" s="401"/>
      <c r="G838" s="401"/>
      <c r="H838" s="401"/>
      <c r="I838" s="401"/>
      <c r="J838" s="505"/>
      <c r="K838" s="512"/>
      <c r="L838" s="401"/>
      <c r="M838" s="401"/>
      <c r="N838" s="512"/>
      <c r="O838" s="401"/>
      <c r="P838" s="505"/>
      <c r="Q838" s="493"/>
      <c r="R838" s="401"/>
      <c r="S838" s="493"/>
      <c r="T838" s="493"/>
      <c r="U838" s="493"/>
      <c r="V838" s="493"/>
      <c r="W838" s="493"/>
      <c r="X838" s="493"/>
      <c r="Y838" s="493"/>
    </row>
    <row r="839" ht="15.75" customHeight="1">
      <c r="A839" s="401"/>
      <c r="B839" s="493"/>
      <c r="C839" s="554"/>
      <c r="D839" s="494"/>
      <c r="E839" s="401"/>
      <c r="F839" s="401"/>
      <c r="G839" s="401"/>
      <c r="H839" s="401"/>
      <c r="I839" s="401"/>
      <c r="J839" s="505"/>
      <c r="K839" s="512"/>
      <c r="L839" s="401"/>
      <c r="M839" s="401"/>
      <c r="N839" s="512"/>
      <c r="O839" s="401"/>
      <c r="P839" s="505"/>
      <c r="Q839" s="493"/>
      <c r="R839" s="401"/>
      <c r="S839" s="493"/>
      <c r="T839" s="493"/>
      <c r="U839" s="493"/>
      <c r="V839" s="493"/>
      <c r="W839" s="493"/>
      <c r="X839" s="493"/>
      <c r="Y839" s="493"/>
    </row>
    <row r="840" ht="15.75" customHeight="1">
      <c r="A840" s="401"/>
      <c r="B840" s="493"/>
      <c r="C840" s="554"/>
      <c r="D840" s="494"/>
      <c r="E840" s="401"/>
      <c r="F840" s="401"/>
      <c r="G840" s="401"/>
      <c r="H840" s="401"/>
      <c r="I840" s="401"/>
      <c r="J840" s="505"/>
      <c r="K840" s="512"/>
      <c r="L840" s="401"/>
      <c r="M840" s="401"/>
      <c r="N840" s="512"/>
      <c r="O840" s="401"/>
      <c r="P840" s="505"/>
      <c r="Q840" s="493"/>
      <c r="R840" s="401"/>
      <c r="S840" s="493"/>
      <c r="T840" s="493"/>
      <c r="U840" s="493"/>
      <c r="V840" s="493"/>
      <c r="W840" s="493"/>
      <c r="X840" s="493"/>
      <c r="Y840" s="493"/>
    </row>
    <row r="841" ht="15.75" customHeight="1">
      <c r="A841" s="401"/>
      <c r="B841" s="493"/>
      <c r="C841" s="554"/>
      <c r="D841" s="494"/>
      <c r="E841" s="401"/>
      <c r="F841" s="401"/>
      <c r="G841" s="401"/>
      <c r="H841" s="401"/>
      <c r="I841" s="401"/>
      <c r="J841" s="505"/>
      <c r="K841" s="512"/>
      <c r="L841" s="401"/>
      <c r="M841" s="401"/>
      <c r="N841" s="512"/>
      <c r="O841" s="401"/>
      <c r="P841" s="505"/>
      <c r="Q841" s="493"/>
      <c r="R841" s="401"/>
      <c r="S841" s="493"/>
      <c r="T841" s="493"/>
      <c r="U841" s="493"/>
      <c r="V841" s="493"/>
      <c r="W841" s="493"/>
      <c r="X841" s="493"/>
      <c r="Y841" s="493"/>
    </row>
    <row r="842" ht="15.75" customHeight="1">
      <c r="A842" s="401"/>
      <c r="B842" s="493"/>
      <c r="C842" s="554"/>
      <c r="D842" s="494"/>
      <c r="E842" s="401"/>
      <c r="F842" s="401"/>
      <c r="G842" s="401"/>
      <c r="H842" s="401"/>
      <c r="I842" s="401"/>
      <c r="J842" s="505"/>
      <c r="K842" s="512"/>
      <c r="L842" s="401"/>
      <c r="M842" s="401"/>
      <c r="N842" s="512"/>
      <c r="O842" s="401"/>
      <c r="P842" s="505"/>
      <c r="Q842" s="493"/>
      <c r="R842" s="401"/>
      <c r="S842" s="493"/>
      <c r="T842" s="493"/>
      <c r="U842" s="493"/>
      <c r="V842" s="493"/>
      <c r="W842" s="493"/>
      <c r="X842" s="493"/>
      <c r="Y842" s="493"/>
    </row>
    <row r="843" ht="15.75" customHeight="1">
      <c r="A843" s="401"/>
      <c r="B843" s="493"/>
      <c r="C843" s="554"/>
      <c r="D843" s="494"/>
      <c r="E843" s="401"/>
      <c r="F843" s="401"/>
      <c r="G843" s="401"/>
      <c r="H843" s="401"/>
      <c r="I843" s="401"/>
      <c r="J843" s="505"/>
      <c r="K843" s="512"/>
      <c r="L843" s="401"/>
      <c r="M843" s="401"/>
      <c r="N843" s="512"/>
      <c r="O843" s="401"/>
      <c r="P843" s="505"/>
      <c r="Q843" s="493"/>
      <c r="R843" s="401"/>
      <c r="S843" s="493"/>
      <c r="T843" s="493"/>
      <c r="U843" s="493"/>
      <c r="V843" s="493"/>
      <c r="W843" s="493"/>
      <c r="X843" s="493"/>
      <c r="Y843" s="493"/>
    </row>
    <row r="844" ht="15.75" customHeight="1">
      <c r="A844" s="401"/>
      <c r="B844" s="493"/>
      <c r="C844" s="554"/>
      <c r="D844" s="494"/>
      <c r="E844" s="401"/>
      <c r="F844" s="401"/>
      <c r="G844" s="401"/>
      <c r="H844" s="401"/>
      <c r="I844" s="401"/>
      <c r="J844" s="505"/>
      <c r="K844" s="512"/>
      <c r="L844" s="401"/>
      <c r="M844" s="401"/>
      <c r="N844" s="512"/>
      <c r="O844" s="401"/>
      <c r="P844" s="505"/>
      <c r="Q844" s="493"/>
      <c r="R844" s="401"/>
      <c r="S844" s="493"/>
      <c r="T844" s="493"/>
      <c r="U844" s="493"/>
      <c r="V844" s="493"/>
      <c r="W844" s="493"/>
      <c r="X844" s="493"/>
      <c r="Y844" s="493"/>
    </row>
    <row r="845" ht="15.75" customHeight="1">
      <c r="A845" s="401"/>
      <c r="B845" s="493"/>
      <c r="C845" s="554"/>
      <c r="D845" s="494"/>
      <c r="E845" s="401"/>
      <c r="F845" s="401"/>
      <c r="G845" s="401"/>
      <c r="H845" s="401"/>
      <c r="I845" s="401"/>
      <c r="J845" s="505"/>
      <c r="K845" s="512"/>
      <c r="L845" s="401"/>
      <c r="M845" s="401"/>
      <c r="N845" s="512"/>
      <c r="O845" s="401"/>
      <c r="P845" s="505"/>
      <c r="Q845" s="493"/>
      <c r="R845" s="401"/>
      <c r="S845" s="493"/>
      <c r="T845" s="493"/>
      <c r="U845" s="493"/>
      <c r="V845" s="493"/>
      <c r="W845" s="493"/>
      <c r="X845" s="493"/>
      <c r="Y845" s="493"/>
    </row>
    <row r="846" ht="15.75" customHeight="1">
      <c r="A846" s="401"/>
      <c r="B846" s="493"/>
      <c r="C846" s="554"/>
      <c r="D846" s="494"/>
      <c r="E846" s="401"/>
      <c r="F846" s="401"/>
      <c r="G846" s="401"/>
      <c r="H846" s="401"/>
      <c r="I846" s="401"/>
      <c r="J846" s="505"/>
      <c r="K846" s="512"/>
      <c r="L846" s="401"/>
      <c r="M846" s="401"/>
      <c r="N846" s="512"/>
      <c r="O846" s="401"/>
      <c r="P846" s="505"/>
      <c r="Q846" s="493"/>
      <c r="R846" s="401"/>
      <c r="S846" s="493"/>
      <c r="T846" s="493"/>
      <c r="U846" s="493"/>
      <c r="V846" s="493"/>
      <c r="W846" s="493"/>
      <c r="X846" s="493"/>
      <c r="Y846" s="493"/>
    </row>
    <row r="847" ht="15.75" customHeight="1">
      <c r="A847" s="401"/>
      <c r="B847" s="493"/>
      <c r="C847" s="554"/>
      <c r="D847" s="494"/>
      <c r="E847" s="401"/>
      <c r="F847" s="401"/>
      <c r="G847" s="401"/>
      <c r="H847" s="401"/>
      <c r="I847" s="401"/>
      <c r="J847" s="505"/>
      <c r="K847" s="512"/>
      <c r="L847" s="401"/>
      <c r="M847" s="401"/>
      <c r="N847" s="512"/>
      <c r="O847" s="401"/>
      <c r="P847" s="505"/>
      <c r="Q847" s="493"/>
      <c r="R847" s="401"/>
      <c r="S847" s="493"/>
      <c r="T847" s="493"/>
      <c r="U847" s="493"/>
      <c r="V847" s="493"/>
      <c r="W847" s="493"/>
      <c r="X847" s="493"/>
      <c r="Y847" s="493"/>
    </row>
    <row r="848" ht="15.75" customHeight="1">
      <c r="A848" s="401"/>
      <c r="B848" s="493"/>
      <c r="C848" s="554"/>
      <c r="D848" s="494"/>
      <c r="E848" s="401"/>
      <c r="F848" s="401"/>
      <c r="G848" s="401"/>
      <c r="H848" s="401"/>
      <c r="I848" s="401"/>
      <c r="J848" s="505"/>
      <c r="K848" s="512"/>
      <c r="L848" s="401"/>
      <c r="M848" s="401"/>
      <c r="N848" s="512"/>
      <c r="O848" s="401"/>
      <c r="P848" s="505"/>
      <c r="Q848" s="493"/>
      <c r="R848" s="401"/>
      <c r="S848" s="493"/>
      <c r="T848" s="493"/>
      <c r="U848" s="493"/>
      <c r="V848" s="493"/>
      <c r="W848" s="493"/>
      <c r="X848" s="493"/>
      <c r="Y848" s="493"/>
    </row>
    <row r="849" ht="15.75" customHeight="1">
      <c r="A849" s="401"/>
      <c r="B849" s="493"/>
      <c r="C849" s="554"/>
      <c r="D849" s="494"/>
      <c r="E849" s="401"/>
      <c r="F849" s="401"/>
      <c r="G849" s="401"/>
      <c r="H849" s="401"/>
      <c r="I849" s="401"/>
      <c r="J849" s="505"/>
      <c r="K849" s="512"/>
      <c r="L849" s="401"/>
      <c r="M849" s="401"/>
      <c r="N849" s="512"/>
      <c r="O849" s="401"/>
      <c r="P849" s="505"/>
      <c r="Q849" s="493"/>
      <c r="R849" s="401"/>
      <c r="S849" s="493"/>
      <c r="T849" s="493"/>
      <c r="U849" s="493"/>
      <c r="V849" s="493"/>
      <c r="W849" s="493"/>
      <c r="X849" s="493"/>
      <c r="Y849" s="493"/>
    </row>
    <row r="850" ht="15.75" customHeight="1">
      <c r="A850" s="401"/>
      <c r="B850" s="493"/>
      <c r="C850" s="554"/>
      <c r="D850" s="494"/>
      <c r="E850" s="401"/>
      <c r="F850" s="401"/>
      <c r="G850" s="401"/>
      <c r="H850" s="401"/>
      <c r="I850" s="401"/>
      <c r="J850" s="505"/>
      <c r="K850" s="512"/>
      <c r="L850" s="401"/>
      <c r="M850" s="401"/>
      <c r="N850" s="512"/>
      <c r="O850" s="401"/>
      <c r="P850" s="505"/>
      <c r="Q850" s="493"/>
      <c r="R850" s="401"/>
      <c r="S850" s="493"/>
      <c r="T850" s="493"/>
      <c r="U850" s="493"/>
      <c r="V850" s="493"/>
      <c r="W850" s="493"/>
      <c r="X850" s="493"/>
      <c r="Y850" s="493"/>
    </row>
    <row r="851" ht="15.75" customHeight="1">
      <c r="A851" s="401"/>
      <c r="B851" s="493"/>
      <c r="C851" s="554"/>
      <c r="D851" s="494"/>
      <c r="E851" s="401"/>
      <c r="F851" s="401"/>
      <c r="G851" s="401"/>
      <c r="H851" s="401"/>
      <c r="I851" s="401"/>
      <c r="J851" s="505"/>
      <c r="K851" s="512"/>
      <c r="L851" s="401"/>
      <c r="M851" s="401"/>
      <c r="N851" s="512"/>
      <c r="O851" s="401"/>
      <c r="P851" s="505"/>
      <c r="Q851" s="493"/>
      <c r="R851" s="401"/>
      <c r="S851" s="493"/>
      <c r="T851" s="493"/>
      <c r="U851" s="493"/>
      <c r="V851" s="493"/>
      <c r="W851" s="493"/>
      <c r="X851" s="493"/>
      <c r="Y851" s="493"/>
    </row>
    <row r="852" ht="15.75" customHeight="1">
      <c r="A852" s="401"/>
      <c r="B852" s="493"/>
      <c r="C852" s="554"/>
      <c r="D852" s="494"/>
      <c r="E852" s="401"/>
      <c r="F852" s="401"/>
      <c r="G852" s="401"/>
      <c r="H852" s="401"/>
      <c r="I852" s="401"/>
      <c r="J852" s="505"/>
      <c r="K852" s="512"/>
      <c r="L852" s="401"/>
      <c r="M852" s="401"/>
      <c r="N852" s="512"/>
      <c r="O852" s="401"/>
      <c r="P852" s="505"/>
      <c r="Q852" s="493"/>
      <c r="R852" s="401"/>
      <c r="S852" s="493"/>
      <c r="T852" s="493"/>
      <c r="U852" s="493"/>
      <c r="V852" s="493"/>
      <c r="W852" s="493"/>
      <c r="X852" s="493"/>
      <c r="Y852" s="493"/>
    </row>
    <row r="853" ht="15.75" customHeight="1">
      <c r="A853" s="401"/>
      <c r="B853" s="493"/>
      <c r="C853" s="554"/>
      <c r="D853" s="494"/>
      <c r="E853" s="401"/>
      <c r="F853" s="401"/>
      <c r="G853" s="401"/>
      <c r="H853" s="401"/>
      <c r="I853" s="401"/>
      <c r="J853" s="505"/>
      <c r="K853" s="512"/>
      <c r="L853" s="401"/>
      <c r="M853" s="401"/>
      <c r="N853" s="512"/>
      <c r="O853" s="401"/>
      <c r="P853" s="505"/>
      <c r="Q853" s="493"/>
      <c r="R853" s="401"/>
      <c r="S853" s="493"/>
      <c r="T853" s="493"/>
      <c r="U853" s="493"/>
      <c r="V853" s="493"/>
      <c r="W853" s="493"/>
      <c r="X853" s="493"/>
      <c r="Y853" s="493"/>
    </row>
    <row r="854" ht="15.75" customHeight="1">
      <c r="A854" s="401"/>
      <c r="B854" s="493"/>
      <c r="C854" s="554"/>
      <c r="D854" s="494"/>
      <c r="E854" s="401"/>
      <c r="F854" s="401"/>
      <c r="G854" s="401"/>
      <c r="H854" s="401"/>
      <c r="I854" s="401"/>
      <c r="J854" s="505"/>
      <c r="K854" s="512"/>
      <c r="L854" s="401"/>
      <c r="M854" s="401"/>
      <c r="N854" s="512"/>
      <c r="O854" s="401"/>
      <c r="P854" s="505"/>
      <c r="Q854" s="493"/>
      <c r="R854" s="401"/>
      <c r="S854" s="493"/>
      <c r="T854" s="493"/>
      <c r="U854" s="493"/>
      <c r="V854" s="493"/>
      <c r="W854" s="493"/>
      <c r="X854" s="493"/>
      <c r="Y854" s="493"/>
    </row>
    <row r="855" ht="15.75" customHeight="1">
      <c r="A855" s="401"/>
      <c r="B855" s="493"/>
      <c r="C855" s="554"/>
      <c r="D855" s="494"/>
      <c r="E855" s="401"/>
      <c r="F855" s="401"/>
      <c r="G855" s="401"/>
      <c r="H855" s="401"/>
      <c r="I855" s="401"/>
      <c r="J855" s="505"/>
      <c r="K855" s="512"/>
      <c r="L855" s="401"/>
      <c r="M855" s="401"/>
      <c r="N855" s="512"/>
      <c r="O855" s="401"/>
      <c r="P855" s="505"/>
      <c r="Q855" s="493"/>
      <c r="R855" s="401"/>
      <c r="S855" s="493"/>
      <c r="T855" s="493"/>
      <c r="U855" s="493"/>
      <c r="V855" s="493"/>
      <c r="W855" s="493"/>
      <c r="X855" s="493"/>
      <c r="Y855" s="493"/>
    </row>
    <row r="856" ht="15.75" customHeight="1">
      <c r="A856" s="401"/>
      <c r="B856" s="493"/>
      <c r="C856" s="554"/>
      <c r="D856" s="494"/>
      <c r="E856" s="401"/>
      <c r="F856" s="401"/>
      <c r="G856" s="401"/>
      <c r="H856" s="401"/>
      <c r="I856" s="401"/>
      <c r="J856" s="505"/>
      <c r="K856" s="512"/>
      <c r="L856" s="401"/>
      <c r="M856" s="401"/>
      <c r="N856" s="512"/>
      <c r="O856" s="401"/>
      <c r="P856" s="505"/>
      <c r="Q856" s="493"/>
      <c r="R856" s="401"/>
      <c r="S856" s="493"/>
      <c r="T856" s="493"/>
      <c r="U856" s="493"/>
      <c r="V856" s="493"/>
      <c r="W856" s="493"/>
      <c r="X856" s="493"/>
      <c r="Y856" s="493"/>
    </row>
    <row r="857" ht="15.75" customHeight="1">
      <c r="A857" s="401"/>
      <c r="B857" s="493"/>
      <c r="C857" s="554"/>
      <c r="D857" s="494"/>
      <c r="E857" s="401"/>
      <c r="F857" s="401"/>
      <c r="G857" s="401"/>
      <c r="H857" s="401"/>
      <c r="I857" s="401"/>
      <c r="J857" s="505"/>
      <c r="K857" s="512"/>
      <c r="L857" s="401"/>
      <c r="M857" s="401"/>
      <c r="N857" s="512"/>
      <c r="O857" s="401"/>
      <c r="P857" s="505"/>
      <c r="Q857" s="493"/>
      <c r="R857" s="401"/>
      <c r="S857" s="493"/>
      <c r="T857" s="493"/>
      <c r="U857" s="493"/>
      <c r="V857" s="493"/>
      <c r="W857" s="493"/>
      <c r="X857" s="493"/>
      <c r="Y857" s="493"/>
    </row>
    <row r="858" ht="15.75" customHeight="1">
      <c r="A858" s="401"/>
      <c r="B858" s="493"/>
      <c r="C858" s="554"/>
      <c r="D858" s="494"/>
      <c r="E858" s="401"/>
      <c r="F858" s="401"/>
      <c r="G858" s="401"/>
      <c r="H858" s="401"/>
      <c r="I858" s="401"/>
      <c r="J858" s="505"/>
      <c r="K858" s="512"/>
      <c r="L858" s="401"/>
      <c r="M858" s="401"/>
      <c r="N858" s="512"/>
      <c r="O858" s="401"/>
      <c r="P858" s="505"/>
      <c r="Q858" s="493"/>
      <c r="R858" s="401"/>
      <c r="S858" s="493"/>
      <c r="T858" s="493"/>
      <c r="U858" s="493"/>
      <c r="V858" s="493"/>
      <c r="W858" s="493"/>
      <c r="X858" s="493"/>
      <c r="Y858" s="493"/>
    </row>
    <row r="859" ht="15.75" customHeight="1">
      <c r="A859" s="401"/>
      <c r="B859" s="493"/>
      <c r="C859" s="554"/>
      <c r="D859" s="494"/>
      <c r="E859" s="401"/>
      <c r="F859" s="401"/>
      <c r="G859" s="401"/>
      <c r="H859" s="401"/>
      <c r="I859" s="401"/>
      <c r="J859" s="505"/>
      <c r="K859" s="512"/>
      <c r="L859" s="401"/>
      <c r="M859" s="401"/>
      <c r="N859" s="512"/>
      <c r="O859" s="401"/>
      <c r="P859" s="505"/>
      <c r="Q859" s="493"/>
      <c r="R859" s="401"/>
      <c r="S859" s="493"/>
      <c r="T859" s="493"/>
      <c r="U859" s="493"/>
      <c r="V859" s="493"/>
      <c r="W859" s="493"/>
      <c r="X859" s="493"/>
      <c r="Y859" s="493"/>
    </row>
    <row r="860" ht="15.75" customHeight="1">
      <c r="A860" s="401"/>
      <c r="B860" s="493"/>
      <c r="C860" s="554"/>
      <c r="D860" s="494"/>
      <c r="E860" s="401"/>
      <c r="F860" s="401"/>
      <c r="G860" s="401"/>
      <c r="H860" s="401"/>
      <c r="I860" s="401"/>
      <c r="J860" s="505"/>
      <c r="K860" s="512"/>
      <c r="L860" s="401"/>
      <c r="M860" s="401"/>
      <c r="N860" s="512"/>
      <c r="O860" s="401"/>
      <c r="P860" s="505"/>
      <c r="Q860" s="493"/>
      <c r="R860" s="401"/>
      <c r="S860" s="493"/>
      <c r="T860" s="493"/>
      <c r="U860" s="493"/>
      <c r="V860" s="493"/>
      <c r="W860" s="493"/>
      <c r="X860" s="493"/>
      <c r="Y860" s="493"/>
    </row>
    <row r="861" ht="15.75" customHeight="1">
      <c r="A861" s="401"/>
      <c r="B861" s="493"/>
      <c r="C861" s="554"/>
      <c r="D861" s="494"/>
      <c r="E861" s="401"/>
      <c r="F861" s="401"/>
      <c r="G861" s="401"/>
      <c r="H861" s="401"/>
      <c r="I861" s="401"/>
      <c r="J861" s="505"/>
      <c r="K861" s="512"/>
      <c r="L861" s="401"/>
      <c r="M861" s="401"/>
      <c r="N861" s="512"/>
      <c r="O861" s="401"/>
      <c r="P861" s="505"/>
      <c r="Q861" s="493"/>
      <c r="R861" s="401"/>
      <c r="S861" s="493"/>
      <c r="T861" s="493"/>
      <c r="U861" s="493"/>
      <c r="V861" s="493"/>
      <c r="W861" s="493"/>
      <c r="X861" s="493"/>
      <c r="Y861" s="493"/>
    </row>
    <row r="862" ht="15.75" customHeight="1">
      <c r="A862" s="401"/>
      <c r="B862" s="493"/>
      <c r="C862" s="554"/>
      <c r="D862" s="494"/>
      <c r="E862" s="401"/>
      <c r="F862" s="401"/>
      <c r="G862" s="401"/>
      <c r="H862" s="401"/>
      <c r="I862" s="401"/>
      <c r="J862" s="505"/>
      <c r="K862" s="512"/>
      <c r="L862" s="401"/>
      <c r="M862" s="401"/>
      <c r="N862" s="512"/>
      <c r="O862" s="401"/>
      <c r="P862" s="505"/>
      <c r="Q862" s="493"/>
      <c r="R862" s="401"/>
      <c r="S862" s="493"/>
      <c r="T862" s="493"/>
      <c r="U862" s="493"/>
      <c r="V862" s="493"/>
      <c r="W862" s="493"/>
      <c r="X862" s="493"/>
      <c r="Y862" s="493"/>
    </row>
    <row r="863" ht="15.75" customHeight="1">
      <c r="A863" s="401"/>
      <c r="B863" s="493"/>
      <c r="C863" s="554"/>
      <c r="D863" s="494"/>
      <c r="E863" s="401"/>
      <c r="F863" s="401"/>
      <c r="G863" s="401"/>
      <c r="H863" s="401"/>
      <c r="I863" s="401"/>
      <c r="J863" s="505"/>
      <c r="K863" s="512"/>
      <c r="L863" s="401"/>
      <c r="M863" s="401"/>
      <c r="N863" s="512"/>
      <c r="O863" s="401"/>
      <c r="P863" s="505"/>
      <c r="Q863" s="493"/>
      <c r="R863" s="401"/>
      <c r="S863" s="493"/>
      <c r="T863" s="493"/>
      <c r="U863" s="493"/>
      <c r="V863" s="493"/>
      <c r="W863" s="493"/>
      <c r="X863" s="493"/>
      <c r="Y863" s="493"/>
    </row>
    <row r="864" ht="15.75" customHeight="1">
      <c r="A864" s="401"/>
      <c r="B864" s="493"/>
      <c r="C864" s="554"/>
      <c r="D864" s="494"/>
      <c r="E864" s="401"/>
      <c r="F864" s="401"/>
      <c r="G864" s="401"/>
      <c r="H864" s="401"/>
      <c r="I864" s="401"/>
      <c r="J864" s="505"/>
      <c r="K864" s="512"/>
      <c r="L864" s="401"/>
      <c r="M864" s="401"/>
      <c r="N864" s="512"/>
      <c r="O864" s="401"/>
      <c r="P864" s="505"/>
      <c r="Q864" s="493"/>
      <c r="R864" s="401"/>
      <c r="S864" s="493"/>
      <c r="T864" s="493"/>
      <c r="U864" s="493"/>
      <c r="V864" s="493"/>
      <c r="W864" s="493"/>
      <c r="X864" s="493"/>
      <c r="Y864" s="493"/>
    </row>
    <row r="865" ht="15.75" customHeight="1">
      <c r="A865" s="401"/>
      <c r="B865" s="493"/>
      <c r="C865" s="554"/>
      <c r="D865" s="494"/>
      <c r="E865" s="401"/>
      <c r="F865" s="401"/>
      <c r="G865" s="401"/>
      <c r="H865" s="401"/>
      <c r="I865" s="401"/>
      <c r="J865" s="505"/>
      <c r="K865" s="512"/>
      <c r="L865" s="401"/>
      <c r="M865" s="401"/>
      <c r="N865" s="512"/>
      <c r="O865" s="401"/>
      <c r="P865" s="505"/>
      <c r="Q865" s="493"/>
      <c r="R865" s="401"/>
      <c r="S865" s="493"/>
      <c r="T865" s="493"/>
      <c r="U865" s="493"/>
      <c r="V865" s="493"/>
      <c r="W865" s="493"/>
      <c r="X865" s="493"/>
      <c r="Y865" s="493"/>
    </row>
    <row r="866" ht="15.75" customHeight="1">
      <c r="A866" s="401"/>
      <c r="B866" s="493"/>
      <c r="C866" s="554"/>
      <c r="D866" s="494"/>
      <c r="E866" s="401"/>
      <c r="F866" s="401"/>
      <c r="G866" s="401"/>
      <c r="H866" s="401"/>
      <c r="I866" s="401"/>
      <c r="J866" s="505"/>
      <c r="K866" s="512"/>
      <c r="L866" s="401"/>
      <c r="M866" s="401"/>
      <c r="N866" s="512"/>
      <c r="O866" s="401"/>
      <c r="P866" s="505"/>
      <c r="Q866" s="493"/>
      <c r="R866" s="401"/>
      <c r="S866" s="493"/>
      <c r="T866" s="493"/>
      <c r="U866" s="493"/>
      <c r="V866" s="493"/>
      <c r="W866" s="493"/>
      <c r="X866" s="493"/>
      <c r="Y866" s="493"/>
    </row>
    <row r="867" ht="15.75" customHeight="1">
      <c r="A867" s="401"/>
      <c r="B867" s="493"/>
      <c r="C867" s="554"/>
      <c r="D867" s="494"/>
      <c r="E867" s="401"/>
      <c r="F867" s="401"/>
      <c r="G867" s="401"/>
      <c r="H867" s="401"/>
      <c r="I867" s="401"/>
      <c r="J867" s="505"/>
      <c r="K867" s="512"/>
      <c r="L867" s="401"/>
      <c r="M867" s="401"/>
      <c r="N867" s="512"/>
      <c r="O867" s="401"/>
      <c r="P867" s="505"/>
      <c r="Q867" s="493"/>
      <c r="R867" s="401"/>
      <c r="S867" s="493"/>
      <c r="T867" s="493"/>
      <c r="U867" s="493"/>
      <c r="V867" s="493"/>
      <c r="W867" s="493"/>
      <c r="X867" s="493"/>
      <c r="Y867" s="493"/>
    </row>
    <row r="868" ht="15.75" customHeight="1">
      <c r="A868" s="401"/>
      <c r="B868" s="493"/>
      <c r="C868" s="554"/>
      <c r="D868" s="494"/>
      <c r="E868" s="401"/>
      <c r="F868" s="401"/>
      <c r="G868" s="401"/>
      <c r="H868" s="401"/>
      <c r="I868" s="401"/>
      <c r="J868" s="505"/>
      <c r="K868" s="512"/>
      <c r="L868" s="401"/>
      <c r="M868" s="401"/>
      <c r="N868" s="512"/>
      <c r="O868" s="401"/>
      <c r="P868" s="505"/>
      <c r="Q868" s="493"/>
      <c r="R868" s="401"/>
      <c r="S868" s="493"/>
      <c r="T868" s="493"/>
      <c r="U868" s="493"/>
      <c r="V868" s="493"/>
      <c r="W868" s="493"/>
      <c r="X868" s="493"/>
      <c r="Y868" s="493"/>
    </row>
    <row r="869" ht="15.75" customHeight="1">
      <c r="A869" s="401"/>
      <c r="B869" s="493"/>
      <c r="C869" s="554"/>
      <c r="D869" s="494"/>
      <c r="E869" s="401"/>
      <c r="F869" s="401"/>
      <c r="G869" s="401"/>
      <c r="H869" s="401"/>
      <c r="I869" s="401"/>
      <c r="J869" s="505"/>
      <c r="K869" s="512"/>
      <c r="L869" s="401"/>
      <c r="M869" s="401"/>
      <c r="N869" s="512"/>
      <c r="O869" s="401"/>
      <c r="P869" s="505"/>
      <c r="Q869" s="493"/>
      <c r="R869" s="401"/>
      <c r="S869" s="493"/>
      <c r="T869" s="493"/>
      <c r="U869" s="493"/>
      <c r="V869" s="493"/>
      <c r="W869" s="493"/>
      <c r="X869" s="493"/>
      <c r="Y869" s="493"/>
    </row>
    <row r="870" ht="15.75" customHeight="1">
      <c r="A870" s="401"/>
      <c r="B870" s="493"/>
      <c r="C870" s="554"/>
      <c r="D870" s="494"/>
      <c r="E870" s="401"/>
      <c r="F870" s="401"/>
      <c r="G870" s="401"/>
      <c r="H870" s="401"/>
      <c r="I870" s="401"/>
      <c r="J870" s="505"/>
      <c r="K870" s="512"/>
      <c r="L870" s="401"/>
      <c r="M870" s="401"/>
      <c r="N870" s="512"/>
      <c r="O870" s="401"/>
      <c r="P870" s="505"/>
      <c r="Q870" s="493"/>
      <c r="R870" s="401"/>
      <c r="S870" s="493"/>
      <c r="T870" s="493"/>
      <c r="U870" s="493"/>
      <c r="V870" s="493"/>
      <c r="W870" s="493"/>
      <c r="X870" s="493"/>
      <c r="Y870" s="493"/>
    </row>
    <row r="871" ht="15.75" customHeight="1">
      <c r="A871" s="401"/>
      <c r="B871" s="493"/>
      <c r="C871" s="554"/>
      <c r="D871" s="494"/>
      <c r="E871" s="401"/>
      <c r="F871" s="401"/>
      <c r="G871" s="401"/>
      <c r="H871" s="401"/>
      <c r="I871" s="401"/>
      <c r="J871" s="505"/>
      <c r="K871" s="512"/>
      <c r="L871" s="401"/>
      <c r="M871" s="401"/>
      <c r="N871" s="512"/>
      <c r="O871" s="401"/>
      <c r="P871" s="505"/>
      <c r="Q871" s="493"/>
      <c r="R871" s="401"/>
      <c r="S871" s="493"/>
      <c r="T871" s="493"/>
      <c r="U871" s="493"/>
      <c r="V871" s="493"/>
      <c r="W871" s="493"/>
      <c r="X871" s="493"/>
      <c r="Y871" s="493"/>
    </row>
    <row r="872" ht="15.75" customHeight="1">
      <c r="A872" s="401"/>
      <c r="B872" s="493"/>
      <c r="C872" s="554"/>
      <c r="D872" s="494"/>
      <c r="E872" s="401"/>
      <c r="F872" s="401"/>
      <c r="G872" s="401"/>
      <c r="H872" s="401"/>
      <c r="I872" s="401"/>
      <c r="J872" s="505"/>
      <c r="K872" s="512"/>
      <c r="L872" s="401"/>
      <c r="M872" s="401"/>
      <c r="N872" s="512"/>
      <c r="O872" s="401"/>
      <c r="P872" s="505"/>
      <c r="Q872" s="493"/>
      <c r="R872" s="401"/>
      <c r="S872" s="493"/>
      <c r="T872" s="493"/>
      <c r="U872" s="493"/>
      <c r="V872" s="493"/>
      <c r="W872" s="493"/>
      <c r="X872" s="493"/>
      <c r="Y872" s="493"/>
    </row>
    <row r="873" ht="15.75" customHeight="1">
      <c r="A873" s="401"/>
      <c r="B873" s="493"/>
      <c r="C873" s="554"/>
      <c r="D873" s="494"/>
      <c r="E873" s="401"/>
      <c r="F873" s="401"/>
      <c r="G873" s="401"/>
      <c r="H873" s="401"/>
      <c r="I873" s="401"/>
      <c r="J873" s="505"/>
      <c r="K873" s="512"/>
      <c r="L873" s="401"/>
      <c r="M873" s="401"/>
      <c r="N873" s="512"/>
      <c r="O873" s="401"/>
      <c r="P873" s="505"/>
      <c r="Q873" s="493"/>
      <c r="R873" s="401"/>
      <c r="S873" s="493"/>
      <c r="T873" s="493"/>
      <c r="U873" s="493"/>
      <c r="V873" s="493"/>
      <c r="W873" s="493"/>
      <c r="X873" s="493"/>
      <c r="Y873" s="493"/>
    </row>
    <row r="874" ht="15.75" customHeight="1">
      <c r="A874" s="401"/>
      <c r="B874" s="493"/>
      <c r="C874" s="554"/>
      <c r="D874" s="494"/>
      <c r="E874" s="401"/>
      <c r="F874" s="401"/>
      <c r="G874" s="401"/>
      <c r="H874" s="401"/>
      <c r="I874" s="401"/>
      <c r="J874" s="505"/>
      <c r="K874" s="512"/>
      <c r="L874" s="401"/>
      <c r="M874" s="401"/>
      <c r="N874" s="512"/>
      <c r="O874" s="401"/>
      <c r="P874" s="505"/>
      <c r="Q874" s="493"/>
      <c r="R874" s="401"/>
      <c r="S874" s="493"/>
      <c r="T874" s="493"/>
      <c r="U874" s="493"/>
      <c r="V874" s="493"/>
      <c r="W874" s="493"/>
      <c r="X874" s="493"/>
      <c r="Y874" s="493"/>
    </row>
    <row r="875" ht="15.75" customHeight="1">
      <c r="A875" s="401"/>
      <c r="B875" s="493"/>
      <c r="C875" s="554"/>
      <c r="D875" s="494"/>
      <c r="E875" s="401"/>
      <c r="F875" s="401"/>
      <c r="G875" s="401"/>
      <c r="H875" s="401"/>
      <c r="I875" s="401"/>
      <c r="J875" s="505"/>
      <c r="K875" s="512"/>
      <c r="L875" s="401"/>
      <c r="M875" s="401"/>
      <c r="N875" s="512"/>
      <c r="O875" s="401"/>
      <c r="P875" s="505"/>
      <c r="Q875" s="493"/>
      <c r="R875" s="401"/>
      <c r="S875" s="493"/>
      <c r="T875" s="493"/>
      <c r="U875" s="493"/>
      <c r="V875" s="493"/>
      <c r="W875" s="493"/>
      <c r="X875" s="493"/>
      <c r="Y875" s="493"/>
    </row>
    <row r="876" ht="15.75" customHeight="1">
      <c r="A876" s="401"/>
      <c r="B876" s="493"/>
      <c r="C876" s="554"/>
      <c r="D876" s="494"/>
      <c r="E876" s="401"/>
      <c r="F876" s="401"/>
      <c r="G876" s="401"/>
      <c r="H876" s="401"/>
      <c r="I876" s="401"/>
      <c r="J876" s="505"/>
      <c r="K876" s="512"/>
      <c r="L876" s="401"/>
      <c r="M876" s="401"/>
      <c r="N876" s="512"/>
      <c r="O876" s="401"/>
      <c r="P876" s="505"/>
      <c r="Q876" s="493"/>
      <c r="R876" s="401"/>
      <c r="S876" s="493"/>
      <c r="T876" s="493"/>
      <c r="U876" s="493"/>
      <c r="V876" s="493"/>
      <c r="W876" s="493"/>
      <c r="X876" s="493"/>
      <c r="Y876" s="493"/>
    </row>
    <row r="877" ht="15.75" customHeight="1">
      <c r="A877" s="401"/>
      <c r="B877" s="493"/>
      <c r="C877" s="554"/>
      <c r="D877" s="494"/>
      <c r="E877" s="401"/>
      <c r="F877" s="401"/>
      <c r="G877" s="401"/>
      <c r="H877" s="401"/>
      <c r="I877" s="401"/>
      <c r="J877" s="505"/>
      <c r="K877" s="512"/>
      <c r="L877" s="401"/>
      <c r="M877" s="401"/>
      <c r="N877" s="512"/>
      <c r="O877" s="401"/>
      <c r="P877" s="505"/>
      <c r="Q877" s="493"/>
      <c r="R877" s="401"/>
      <c r="S877" s="493"/>
      <c r="T877" s="493"/>
      <c r="U877" s="493"/>
      <c r="V877" s="493"/>
      <c r="W877" s="493"/>
      <c r="X877" s="493"/>
      <c r="Y877" s="493"/>
    </row>
    <row r="878" ht="15.75" customHeight="1">
      <c r="A878" s="401"/>
      <c r="B878" s="493"/>
      <c r="C878" s="554"/>
      <c r="D878" s="494"/>
      <c r="E878" s="401"/>
      <c r="F878" s="401"/>
      <c r="G878" s="401"/>
      <c r="H878" s="401"/>
      <c r="I878" s="401"/>
      <c r="J878" s="505"/>
      <c r="K878" s="512"/>
      <c r="L878" s="401"/>
      <c r="M878" s="401"/>
      <c r="N878" s="512"/>
      <c r="O878" s="401"/>
      <c r="P878" s="505"/>
      <c r="Q878" s="493"/>
      <c r="R878" s="401"/>
      <c r="S878" s="493"/>
      <c r="T878" s="493"/>
      <c r="U878" s="493"/>
      <c r="V878" s="493"/>
      <c r="W878" s="493"/>
      <c r="X878" s="493"/>
      <c r="Y878" s="493"/>
    </row>
    <row r="879" ht="15.75" customHeight="1">
      <c r="A879" s="401"/>
      <c r="B879" s="493"/>
      <c r="C879" s="554"/>
      <c r="D879" s="494"/>
      <c r="E879" s="401"/>
      <c r="F879" s="401"/>
      <c r="G879" s="401"/>
      <c r="H879" s="401"/>
      <c r="I879" s="401"/>
      <c r="J879" s="505"/>
      <c r="K879" s="512"/>
      <c r="L879" s="401"/>
      <c r="M879" s="401"/>
      <c r="N879" s="512"/>
      <c r="O879" s="401"/>
      <c r="P879" s="505"/>
      <c r="Q879" s="493"/>
      <c r="R879" s="401"/>
      <c r="S879" s="493"/>
      <c r="T879" s="493"/>
      <c r="U879" s="493"/>
      <c r="V879" s="493"/>
      <c r="W879" s="493"/>
      <c r="X879" s="493"/>
      <c r="Y879" s="493"/>
    </row>
    <row r="880" ht="15.75" customHeight="1">
      <c r="A880" s="401"/>
      <c r="B880" s="493"/>
      <c r="C880" s="554"/>
      <c r="D880" s="494"/>
      <c r="E880" s="401"/>
      <c r="F880" s="401"/>
      <c r="G880" s="401"/>
      <c r="H880" s="401"/>
      <c r="I880" s="401"/>
      <c r="J880" s="505"/>
      <c r="K880" s="512"/>
      <c r="L880" s="401"/>
      <c r="M880" s="401"/>
      <c r="N880" s="512"/>
      <c r="O880" s="401"/>
      <c r="P880" s="505"/>
      <c r="Q880" s="493"/>
      <c r="R880" s="401"/>
      <c r="S880" s="493"/>
      <c r="T880" s="493"/>
      <c r="U880" s="493"/>
      <c r="V880" s="493"/>
      <c r="W880" s="493"/>
      <c r="X880" s="493"/>
      <c r="Y880" s="493"/>
    </row>
    <row r="881" ht="15.75" customHeight="1">
      <c r="A881" s="401"/>
      <c r="B881" s="493"/>
      <c r="C881" s="554"/>
      <c r="D881" s="494"/>
      <c r="E881" s="401"/>
      <c r="F881" s="401"/>
      <c r="G881" s="401"/>
      <c r="H881" s="401"/>
      <c r="I881" s="401"/>
      <c r="J881" s="505"/>
      <c r="K881" s="512"/>
      <c r="L881" s="401"/>
      <c r="M881" s="401"/>
      <c r="N881" s="512"/>
      <c r="O881" s="401"/>
      <c r="P881" s="505"/>
      <c r="Q881" s="493"/>
      <c r="R881" s="401"/>
      <c r="S881" s="493"/>
      <c r="T881" s="493"/>
      <c r="U881" s="493"/>
      <c r="V881" s="493"/>
      <c r="W881" s="493"/>
      <c r="X881" s="493"/>
      <c r="Y881" s="493"/>
    </row>
    <row r="882" ht="15.75" customHeight="1">
      <c r="A882" s="401"/>
      <c r="B882" s="493"/>
      <c r="C882" s="554"/>
      <c r="D882" s="494"/>
      <c r="E882" s="401"/>
      <c r="F882" s="401"/>
      <c r="G882" s="401"/>
      <c r="H882" s="401"/>
      <c r="I882" s="401"/>
      <c r="J882" s="505"/>
      <c r="K882" s="512"/>
      <c r="L882" s="401"/>
      <c r="M882" s="401"/>
      <c r="N882" s="512"/>
      <c r="O882" s="401"/>
      <c r="P882" s="505"/>
      <c r="Q882" s="493"/>
      <c r="R882" s="401"/>
      <c r="S882" s="493"/>
      <c r="T882" s="493"/>
      <c r="U882" s="493"/>
      <c r="V882" s="493"/>
      <c r="W882" s="493"/>
      <c r="X882" s="493"/>
      <c r="Y882" s="493"/>
    </row>
    <row r="883" ht="15.75" customHeight="1">
      <c r="A883" s="401"/>
      <c r="B883" s="493"/>
      <c r="C883" s="554"/>
      <c r="D883" s="494"/>
      <c r="E883" s="401"/>
      <c r="F883" s="401"/>
      <c r="G883" s="401"/>
      <c r="H883" s="401"/>
      <c r="I883" s="401"/>
      <c r="J883" s="505"/>
      <c r="K883" s="512"/>
      <c r="L883" s="401"/>
      <c r="M883" s="401"/>
      <c r="N883" s="512"/>
      <c r="O883" s="401"/>
      <c r="P883" s="505"/>
      <c r="Q883" s="493"/>
      <c r="R883" s="401"/>
      <c r="S883" s="493"/>
      <c r="T883" s="493"/>
      <c r="U883" s="493"/>
      <c r="V883" s="493"/>
      <c r="W883" s="493"/>
      <c r="X883" s="493"/>
      <c r="Y883" s="493"/>
    </row>
    <row r="884" ht="15.75" customHeight="1">
      <c r="A884" s="401"/>
      <c r="B884" s="493"/>
      <c r="C884" s="554"/>
      <c r="D884" s="494"/>
      <c r="E884" s="401"/>
      <c r="F884" s="401"/>
      <c r="G884" s="401"/>
      <c r="H884" s="401"/>
      <c r="I884" s="401"/>
      <c r="J884" s="505"/>
      <c r="K884" s="512"/>
      <c r="L884" s="401"/>
      <c r="M884" s="401"/>
      <c r="N884" s="512"/>
      <c r="O884" s="401"/>
      <c r="P884" s="505"/>
      <c r="Q884" s="493"/>
      <c r="R884" s="401"/>
      <c r="S884" s="493"/>
      <c r="T884" s="493"/>
      <c r="U884" s="493"/>
      <c r="V884" s="493"/>
      <c r="W884" s="493"/>
      <c r="X884" s="493"/>
      <c r="Y884" s="493"/>
    </row>
    <row r="885" ht="15.75" customHeight="1">
      <c r="A885" s="401"/>
      <c r="B885" s="493"/>
      <c r="C885" s="554"/>
      <c r="D885" s="494"/>
      <c r="E885" s="401"/>
      <c r="F885" s="401"/>
      <c r="G885" s="401"/>
      <c r="H885" s="401"/>
      <c r="I885" s="401"/>
      <c r="J885" s="505"/>
      <c r="K885" s="512"/>
      <c r="L885" s="401"/>
      <c r="M885" s="401"/>
      <c r="N885" s="512"/>
      <c r="O885" s="401"/>
      <c r="P885" s="505"/>
      <c r="Q885" s="493"/>
      <c r="R885" s="401"/>
      <c r="S885" s="493"/>
      <c r="T885" s="493"/>
      <c r="U885" s="493"/>
      <c r="V885" s="493"/>
      <c r="W885" s="493"/>
      <c r="X885" s="493"/>
      <c r="Y885" s="493"/>
    </row>
    <row r="886" ht="15.75" customHeight="1">
      <c r="A886" s="401"/>
      <c r="B886" s="493"/>
      <c r="C886" s="554"/>
      <c r="D886" s="494"/>
      <c r="E886" s="401"/>
      <c r="F886" s="401"/>
      <c r="G886" s="401"/>
      <c r="H886" s="401"/>
      <c r="I886" s="401"/>
      <c r="J886" s="505"/>
      <c r="K886" s="512"/>
      <c r="L886" s="401"/>
      <c r="M886" s="401"/>
      <c r="N886" s="512"/>
      <c r="O886" s="401"/>
      <c r="P886" s="505"/>
      <c r="Q886" s="493"/>
      <c r="R886" s="401"/>
      <c r="S886" s="493"/>
      <c r="T886" s="493"/>
      <c r="U886" s="493"/>
      <c r="V886" s="493"/>
      <c r="W886" s="493"/>
      <c r="X886" s="493"/>
      <c r="Y886" s="493"/>
    </row>
    <row r="887" ht="15.75" customHeight="1">
      <c r="A887" s="401"/>
      <c r="B887" s="493"/>
      <c r="C887" s="554"/>
      <c r="D887" s="494"/>
      <c r="E887" s="401"/>
      <c r="F887" s="401"/>
      <c r="G887" s="401"/>
      <c r="H887" s="401"/>
      <c r="I887" s="401"/>
      <c r="J887" s="505"/>
      <c r="K887" s="512"/>
      <c r="L887" s="401"/>
      <c r="M887" s="401"/>
      <c r="N887" s="512"/>
      <c r="O887" s="401"/>
      <c r="P887" s="505"/>
      <c r="Q887" s="493"/>
      <c r="R887" s="401"/>
      <c r="S887" s="493"/>
      <c r="T887" s="493"/>
      <c r="U887" s="493"/>
      <c r="V887" s="493"/>
      <c r="W887" s="493"/>
      <c r="X887" s="493"/>
      <c r="Y887" s="493"/>
    </row>
    <row r="888" ht="15.75" customHeight="1">
      <c r="A888" s="401"/>
      <c r="B888" s="493"/>
      <c r="C888" s="554"/>
      <c r="D888" s="494"/>
      <c r="E888" s="401"/>
      <c r="F888" s="401"/>
      <c r="G888" s="401"/>
      <c r="H888" s="401"/>
      <c r="I888" s="401"/>
      <c r="J888" s="505"/>
      <c r="K888" s="512"/>
      <c r="L888" s="401"/>
      <c r="M888" s="401"/>
      <c r="N888" s="512"/>
      <c r="O888" s="401"/>
      <c r="P888" s="505"/>
      <c r="Q888" s="493"/>
      <c r="R888" s="401"/>
      <c r="S888" s="493"/>
      <c r="T888" s="493"/>
      <c r="U888" s="493"/>
      <c r="V888" s="493"/>
      <c r="W888" s="493"/>
      <c r="X888" s="493"/>
      <c r="Y888" s="493"/>
    </row>
    <row r="889" ht="15.75" customHeight="1">
      <c r="A889" s="401"/>
      <c r="B889" s="493"/>
      <c r="C889" s="554"/>
      <c r="D889" s="494"/>
      <c r="E889" s="401"/>
      <c r="F889" s="401"/>
      <c r="G889" s="401"/>
      <c r="H889" s="401"/>
      <c r="I889" s="401"/>
      <c r="J889" s="505"/>
      <c r="K889" s="512"/>
      <c r="L889" s="401"/>
      <c r="M889" s="401"/>
      <c r="N889" s="512"/>
      <c r="O889" s="401"/>
      <c r="P889" s="505"/>
      <c r="Q889" s="493"/>
      <c r="R889" s="401"/>
      <c r="S889" s="493"/>
      <c r="T889" s="493"/>
      <c r="U889" s="493"/>
      <c r="V889" s="493"/>
      <c r="W889" s="493"/>
      <c r="X889" s="493"/>
      <c r="Y889" s="493"/>
    </row>
    <row r="890" ht="15.75" customHeight="1">
      <c r="A890" s="401"/>
      <c r="B890" s="493"/>
      <c r="C890" s="554"/>
      <c r="D890" s="494"/>
      <c r="E890" s="401"/>
      <c r="F890" s="401"/>
      <c r="G890" s="401"/>
      <c r="H890" s="401"/>
      <c r="I890" s="401"/>
      <c r="J890" s="505"/>
      <c r="K890" s="512"/>
      <c r="L890" s="401"/>
      <c r="M890" s="401"/>
      <c r="N890" s="512"/>
      <c r="O890" s="401"/>
      <c r="P890" s="505"/>
      <c r="Q890" s="493"/>
      <c r="R890" s="401"/>
      <c r="S890" s="493"/>
      <c r="T890" s="493"/>
      <c r="U890" s="493"/>
      <c r="V890" s="493"/>
      <c r="W890" s="493"/>
      <c r="X890" s="493"/>
      <c r="Y890" s="493"/>
    </row>
    <row r="891" ht="15.75" customHeight="1">
      <c r="A891" s="401"/>
      <c r="B891" s="493"/>
      <c r="C891" s="554"/>
      <c r="D891" s="494"/>
      <c r="E891" s="401"/>
      <c r="F891" s="401"/>
      <c r="G891" s="401"/>
      <c r="H891" s="401"/>
      <c r="I891" s="401"/>
      <c r="J891" s="505"/>
      <c r="K891" s="512"/>
      <c r="L891" s="401"/>
      <c r="M891" s="401"/>
      <c r="N891" s="512"/>
      <c r="O891" s="401"/>
      <c r="P891" s="505"/>
      <c r="Q891" s="493"/>
      <c r="R891" s="401"/>
      <c r="S891" s="493"/>
      <c r="T891" s="493"/>
      <c r="U891" s="493"/>
      <c r="V891" s="493"/>
      <c r="W891" s="493"/>
      <c r="X891" s="493"/>
      <c r="Y891" s="493"/>
    </row>
    <row r="892" ht="15.75" customHeight="1">
      <c r="A892" s="401"/>
      <c r="B892" s="493"/>
      <c r="C892" s="554"/>
      <c r="D892" s="494"/>
      <c r="E892" s="401"/>
      <c r="F892" s="401"/>
      <c r="G892" s="401"/>
      <c r="H892" s="401"/>
      <c r="I892" s="401"/>
      <c r="J892" s="505"/>
      <c r="K892" s="512"/>
      <c r="L892" s="401"/>
      <c r="M892" s="401"/>
      <c r="N892" s="512"/>
      <c r="O892" s="401"/>
      <c r="P892" s="505"/>
      <c r="Q892" s="493"/>
      <c r="R892" s="401"/>
      <c r="S892" s="493"/>
      <c r="T892" s="493"/>
      <c r="U892" s="493"/>
      <c r="V892" s="493"/>
      <c r="W892" s="493"/>
      <c r="X892" s="493"/>
      <c r="Y892" s="493"/>
    </row>
    <row r="893" ht="15.75" customHeight="1">
      <c r="A893" s="401"/>
      <c r="B893" s="493"/>
      <c r="C893" s="554"/>
      <c r="D893" s="494"/>
      <c r="E893" s="401"/>
      <c r="F893" s="401"/>
      <c r="G893" s="401"/>
      <c r="H893" s="401"/>
      <c r="I893" s="401"/>
      <c r="J893" s="505"/>
      <c r="K893" s="512"/>
      <c r="L893" s="401"/>
      <c r="M893" s="401"/>
      <c r="N893" s="512"/>
      <c r="O893" s="401"/>
      <c r="P893" s="505"/>
      <c r="Q893" s="493"/>
      <c r="R893" s="401"/>
      <c r="S893" s="493"/>
      <c r="T893" s="493"/>
      <c r="U893" s="493"/>
      <c r="V893" s="493"/>
      <c r="W893" s="493"/>
      <c r="X893" s="493"/>
      <c r="Y893" s="493"/>
    </row>
    <row r="894" ht="15.75" customHeight="1">
      <c r="A894" s="401"/>
      <c r="B894" s="493"/>
      <c r="C894" s="554"/>
      <c r="D894" s="494"/>
      <c r="E894" s="401"/>
      <c r="F894" s="401"/>
      <c r="G894" s="401"/>
      <c r="H894" s="401"/>
      <c r="I894" s="401"/>
      <c r="J894" s="505"/>
      <c r="K894" s="512"/>
      <c r="L894" s="401"/>
      <c r="M894" s="401"/>
      <c r="N894" s="512"/>
      <c r="O894" s="401"/>
      <c r="P894" s="505"/>
      <c r="Q894" s="493"/>
      <c r="R894" s="401"/>
      <c r="S894" s="493"/>
      <c r="T894" s="493"/>
      <c r="U894" s="493"/>
      <c r="V894" s="493"/>
      <c r="W894" s="493"/>
      <c r="X894" s="493"/>
      <c r="Y894" s="493"/>
    </row>
    <row r="895" ht="15.75" customHeight="1">
      <c r="A895" s="401"/>
      <c r="B895" s="493"/>
      <c r="C895" s="554"/>
      <c r="D895" s="494"/>
      <c r="E895" s="401"/>
      <c r="F895" s="401"/>
      <c r="G895" s="401"/>
      <c r="H895" s="401"/>
      <c r="I895" s="401"/>
      <c r="J895" s="505"/>
      <c r="K895" s="512"/>
      <c r="L895" s="401"/>
      <c r="M895" s="401"/>
      <c r="N895" s="512"/>
      <c r="O895" s="401"/>
      <c r="P895" s="505"/>
      <c r="Q895" s="493"/>
      <c r="R895" s="401"/>
      <c r="S895" s="493"/>
      <c r="T895" s="493"/>
      <c r="U895" s="493"/>
      <c r="V895" s="493"/>
      <c r="W895" s="493"/>
      <c r="X895" s="493"/>
      <c r="Y895" s="493"/>
    </row>
    <row r="896" ht="15.75" customHeight="1">
      <c r="A896" s="401"/>
      <c r="B896" s="493"/>
      <c r="C896" s="554"/>
      <c r="D896" s="494"/>
      <c r="E896" s="401"/>
      <c r="F896" s="401"/>
      <c r="G896" s="401"/>
      <c r="H896" s="401"/>
      <c r="I896" s="401"/>
      <c r="J896" s="505"/>
      <c r="K896" s="512"/>
      <c r="L896" s="401"/>
      <c r="M896" s="401"/>
      <c r="N896" s="512"/>
      <c r="O896" s="401"/>
      <c r="P896" s="505"/>
      <c r="Q896" s="493"/>
      <c r="R896" s="401"/>
      <c r="S896" s="493"/>
      <c r="T896" s="493"/>
      <c r="U896" s="493"/>
      <c r="V896" s="493"/>
      <c r="W896" s="493"/>
      <c r="X896" s="493"/>
      <c r="Y896" s="493"/>
    </row>
    <row r="897" ht="15.75" customHeight="1">
      <c r="A897" s="401"/>
      <c r="B897" s="493"/>
      <c r="C897" s="554"/>
      <c r="D897" s="494"/>
      <c r="E897" s="401"/>
      <c r="F897" s="401"/>
      <c r="G897" s="401"/>
      <c r="H897" s="401"/>
      <c r="I897" s="401"/>
      <c r="J897" s="505"/>
      <c r="K897" s="512"/>
      <c r="L897" s="401"/>
      <c r="M897" s="401"/>
      <c r="N897" s="512"/>
      <c r="O897" s="401"/>
      <c r="P897" s="505"/>
      <c r="Q897" s="493"/>
      <c r="R897" s="401"/>
      <c r="S897" s="493"/>
      <c r="T897" s="493"/>
      <c r="U897" s="493"/>
      <c r="V897" s="493"/>
      <c r="W897" s="493"/>
      <c r="X897" s="493"/>
      <c r="Y897" s="493"/>
    </row>
    <row r="898" ht="15.75" customHeight="1">
      <c r="A898" s="401"/>
      <c r="B898" s="493"/>
      <c r="C898" s="554"/>
      <c r="D898" s="494"/>
      <c r="E898" s="401"/>
      <c r="F898" s="401"/>
      <c r="G898" s="401"/>
      <c r="H898" s="401"/>
      <c r="I898" s="401"/>
      <c r="J898" s="505"/>
      <c r="K898" s="512"/>
      <c r="L898" s="401"/>
      <c r="M898" s="401"/>
      <c r="N898" s="512"/>
      <c r="O898" s="401"/>
      <c r="P898" s="505"/>
      <c r="Q898" s="493"/>
      <c r="R898" s="401"/>
      <c r="S898" s="493"/>
      <c r="T898" s="493"/>
      <c r="U898" s="493"/>
      <c r="V898" s="493"/>
      <c r="W898" s="493"/>
      <c r="X898" s="493"/>
      <c r="Y898" s="493"/>
    </row>
    <row r="899" ht="15.75" customHeight="1">
      <c r="A899" s="401"/>
      <c r="B899" s="493"/>
      <c r="C899" s="554"/>
      <c r="D899" s="494"/>
      <c r="E899" s="401"/>
      <c r="F899" s="401"/>
      <c r="G899" s="401"/>
      <c r="H899" s="401"/>
      <c r="I899" s="401"/>
      <c r="J899" s="505"/>
      <c r="K899" s="512"/>
      <c r="L899" s="401"/>
      <c r="M899" s="401"/>
      <c r="N899" s="512"/>
      <c r="O899" s="401"/>
      <c r="P899" s="505"/>
      <c r="Q899" s="493"/>
      <c r="R899" s="401"/>
      <c r="S899" s="493"/>
      <c r="T899" s="493"/>
      <c r="U899" s="493"/>
      <c r="V899" s="493"/>
      <c r="W899" s="493"/>
      <c r="X899" s="493"/>
      <c r="Y899" s="493"/>
    </row>
    <row r="900" ht="15.75" customHeight="1">
      <c r="A900" s="401"/>
      <c r="B900" s="493"/>
      <c r="C900" s="554"/>
      <c r="D900" s="494"/>
      <c r="E900" s="401"/>
      <c r="F900" s="401"/>
      <c r="G900" s="401"/>
      <c r="H900" s="401"/>
      <c r="I900" s="401"/>
      <c r="J900" s="505"/>
      <c r="K900" s="512"/>
      <c r="L900" s="401"/>
      <c r="M900" s="401"/>
      <c r="N900" s="512"/>
      <c r="O900" s="401"/>
      <c r="P900" s="505"/>
      <c r="Q900" s="493"/>
      <c r="R900" s="401"/>
      <c r="S900" s="493"/>
      <c r="T900" s="493"/>
      <c r="U900" s="493"/>
      <c r="V900" s="493"/>
      <c r="W900" s="493"/>
      <c r="X900" s="493"/>
      <c r="Y900" s="493"/>
    </row>
    <row r="901" ht="15.75" customHeight="1">
      <c r="A901" s="401"/>
      <c r="B901" s="493"/>
      <c r="C901" s="554"/>
      <c r="D901" s="494"/>
      <c r="E901" s="401"/>
      <c r="F901" s="401"/>
      <c r="G901" s="401"/>
      <c r="H901" s="401"/>
      <c r="I901" s="401"/>
      <c r="J901" s="505"/>
      <c r="K901" s="512"/>
      <c r="L901" s="401"/>
      <c r="M901" s="401"/>
      <c r="N901" s="512"/>
      <c r="O901" s="401"/>
      <c r="P901" s="505"/>
      <c r="Q901" s="493"/>
      <c r="R901" s="401"/>
      <c r="S901" s="493"/>
      <c r="T901" s="493"/>
      <c r="U901" s="493"/>
      <c r="V901" s="493"/>
      <c r="W901" s="493"/>
      <c r="X901" s="493"/>
      <c r="Y901" s="493"/>
    </row>
    <row r="902" ht="15.75" customHeight="1">
      <c r="A902" s="401"/>
      <c r="B902" s="493"/>
      <c r="C902" s="554"/>
      <c r="D902" s="494"/>
      <c r="E902" s="401"/>
      <c r="F902" s="401"/>
      <c r="G902" s="401"/>
      <c r="H902" s="401"/>
      <c r="I902" s="401"/>
      <c r="J902" s="505"/>
      <c r="K902" s="512"/>
      <c r="L902" s="401"/>
      <c r="M902" s="401"/>
      <c r="N902" s="512"/>
      <c r="O902" s="401"/>
      <c r="P902" s="505"/>
      <c r="Q902" s="493"/>
      <c r="R902" s="401"/>
      <c r="S902" s="493"/>
      <c r="T902" s="493"/>
      <c r="U902" s="493"/>
      <c r="V902" s="493"/>
      <c r="W902" s="493"/>
      <c r="X902" s="493"/>
      <c r="Y902" s="493"/>
    </row>
    <row r="903" ht="15.75" customHeight="1">
      <c r="A903" s="401"/>
      <c r="B903" s="493"/>
      <c r="C903" s="554"/>
      <c r="D903" s="494"/>
      <c r="E903" s="401"/>
      <c r="F903" s="401"/>
      <c r="G903" s="401"/>
      <c r="H903" s="401"/>
      <c r="I903" s="401"/>
      <c r="J903" s="505"/>
      <c r="K903" s="512"/>
      <c r="L903" s="401"/>
      <c r="M903" s="401"/>
      <c r="N903" s="512"/>
      <c r="O903" s="401"/>
      <c r="P903" s="505"/>
      <c r="Q903" s="493"/>
      <c r="R903" s="401"/>
      <c r="S903" s="493"/>
      <c r="T903" s="493"/>
      <c r="U903" s="493"/>
      <c r="V903" s="493"/>
      <c r="W903" s="493"/>
      <c r="X903" s="493"/>
      <c r="Y903" s="493"/>
    </row>
    <row r="904" ht="15.75" customHeight="1">
      <c r="A904" s="401"/>
      <c r="B904" s="493"/>
      <c r="C904" s="554"/>
      <c r="D904" s="494"/>
      <c r="E904" s="401"/>
      <c r="F904" s="401"/>
      <c r="G904" s="401"/>
      <c r="H904" s="401"/>
      <c r="I904" s="401"/>
      <c r="J904" s="505"/>
      <c r="K904" s="512"/>
      <c r="L904" s="401"/>
      <c r="M904" s="401"/>
      <c r="N904" s="512"/>
      <c r="O904" s="401"/>
      <c r="P904" s="505"/>
      <c r="Q904" s="493"/>
      <c r="R904" s="401"/>
      <c r="S904" s="493"/>
      <c r="T904" s="493"/>
      <c r="U904" s="493"/>
      <c r="V904" s="493"/>
      <c r="W904" s="493"/>
      <c r="X904" s="493"/>
      <c r="Y904" s="493"/>
    </row>
    <row r="905" ht="15.75" customHeight="1">
      <c r="A905" s="401"/>
      <c r="B905" s="493"/>
      <c r="C905" s="554"/>
      <c r="D905" s="494"/>
      <c r="E905" s="401"/>
      <c r="F905" s="401"/>
      <c r="G905" s="401"/>
      <c r="H905" s="401"/>
      <c r="I905" s="401"/>
      <c r="J905" s="505"/>
      <c r="K905" s="512"/>
      <c r="L905" s="401"/>
      <c r="M905" s="401"/>
      <c r="N905" s="512"/>
      <c r="O905" s="401"/>
      <c r="P905" s="505"/>
      <c r="Q905" s="493"/>
      <c r="R905" s="401"/>
      <c r="S905" s="493"/>
      <c r="T905" s="493"/>
      <c r="U905" s="493"/>
      <c r="V905" s="493"/>
      <c r="W905" s="493"/>
      <c r="X905" s="493"/>
      <c r="Y905" s="493"/>
    </row>
    <row r="906" ht="15.75" customHeight="1">
      <c r="A906" s="401"/>
      <c r="B906" s="493"/>
      <c r="C906" s="554"/>
      <c r="D906" s="494"/>
      <c r="E906" s="401"/>
      <c r="F906" s="401"/>
      <c r="G906" s="401"/>
      <c r="H906" s="401"/>
      <c r="I906" s="401"/>
      <c r="J906" s="505"/>
      <c r="K906" s="512"/>
      <c r="L906" s="401"/>
      <c r="M906" s="401"/>
      <c r="N906" s="512"/>
      <c r="O906" s="401"/>
      <c r="P906" s="505"/>
      <c r="Q906" s="493"/>
      <c r="R906" s="401"/>
      <c r="S906" s="493"/>
      <c r="T906" s="493"/>
      <c r="U906" s="493"/>
      <c r="V906" s="493"/>
      <c r="W906" s="493"/>
      <c r="X906" s="493"/>
      <c r="Y906" s="493"/>
    </row>
    <row r="907" ht="15.75" customHeight="1">
      <c r="A907" s="401"/>
      <c r="B907" s="493"/>
      <c r="C907" s="554"/>
      <c r="D907" s="494"/>
      <c r="E907" s="401"/>
      <c r="F907" s="401"/>
      <c r="G907" s="401"/>
      <c r="H907" s="401"/>
      <c r="I907" s="401"/>
      <c r="J907" s="505"/>
      <c r="K907" s="512"/>
      <c r="L907" s="401"/>
      <c r="M907" s="401"/>
      <c r="N907" s="512"/>
      <c r="O907" s="401"/>
      <c r="P907" s="505"/>
      <c r="Q907" s="493"/>
      <c r="R907" s="401"/>
      <c r="S907" s="493"/>
      <c r="T907" s="493"/>
      <c r="U907" s="493"/>
      <c r="V907" s="493"/>
      <c r="W907" s="493"/>
      <c r="X907" s="493"/>
      <c r="Y907" s="493"/>
    </row>
    <row r="908" ht="15.75" customHeight="1">
      <c r="A908" s="401"/>
      <c r="B908" s="493"/>
      <c r="C908" s="554"/>
      <c r="D908" s="494"/>
      <c r="E908" s="401"/>
      <c r="F908" s="401"/>
      <c r="G908" s="401"/>
      <c r="H908" s="401"/>
      <c r="I908" s="401"/>
      <c r="J908" s="505"/>
      <c r="K908" s="512"/>
      <c r="L908" s="401"/>
      <c r="M908" s="401"/>
      <c r="N908" s="512"/>
      <c r="O908" s="401"/>
      <c r="P908" s="505"/>
      <c r="Q908" s="493"/>
      <c r="R908" s="401"/>
      <c r="S908" s="493"/>
      <c r="T908" s="493"/>
      <c r="U908" s="493"/>
      <c r="V908" s="493"/>
      <c r="W908" s="493"/>
      <c r="X908" s="493"/>
      <c r="Y908" s="493"/>
    </row>
    <row r="909" ht="15.75" customHeight="1">
      <c r="A909" s="401"/>
      <c r="B909" s="493"/>
      <c r="C909" s="554"/>
      <c r="D909" s="494"/>
      <c r="E909" s="401"/>
      <c r="F909" s="401"/>
      <c r="G909" s="401"/>
      <c r="H909" s="401"/>
      <c r="I909" s="401"/>
      <c r="J909" s="505"/>
      <c r="K909" s="512"/>
      <c r="L909" s="401"/>
      <c r="M909" s="401"/>
      <c r="N909" s="512"/>
      <c r="O909" s="401"/>
      <c r="P909" s="505"/>
      <c r="Q909" s="493"/>
      <c r="R909" s="401"/>
      <c r="S909" s="493"/>
      <c r="T909" s="493"/>
      <c r="U909" s="493"/>
      <c r="V909" s="493"/>
      <c r="W909" s="493"/>
      <c r="X909" s="493"/>
      <c r="Y909" s="493"/>
    </row>
    <row r="910" ht="15.75" customHeight="1">
      <c r="A910" s="401"/>
      <c r="B910" s="493"/>
      <c r="C910" s="554"/>
      <c r="D910" s="494"/>
      <c r="E910" s="401"/>
      <c r="F910" s="401"/>
      <c r="G910" s="401"/>
      <c r="H910" s="401"/>
      <c r="I910" s="401"/>
      <c r="J910" s="505"/>
      <c r="K910" s="512"/>
      <c r="L910" s="401"/>
      <c r="M910" s="401"/>
      <c r="N910" s="512"/>
      <c r="O910" s="401"/>
      <c r="P910" s="505"/>
      <c r="Q910" s="493"/>
      <c r="R910" s="401"/>
      <c r="S910" s="493"/>
      <c r="T910" s="493"/>
      <c r="U910" s="493"/>
      <c r="V910" s="493"/>
      <c r="W910" s="493"/>
      <c r="X910" s="493"/>
      <c r="Y910" s="493"/>
    </row>
    <row r="911" ht="15.75" customHeight="1">
      <c r="A911" s="401"/>
      <c r="B911" s="493"/>
      <c r="C911" s="554"/>
      <c r="D911" s="494"/>
      <c r="E911" s="401"/>
      <c r="F911" s="401"/>
      <c r="G911" s="401"/>
      <c r="H911" s="401"/>
      <c r="I911" s="401"/>
      <c r="J911" s="505"/>
      <c r="K911" s="512"/>
      <c r="L911" s="401"/>
      <c r="M911" s="401"/>
      <c r="N911" s="512"/>
      <c r="O911" s="401"/>
      <c r="P911" s="505"/>
      <c r="Q911" s="493"/>
      <c r="R911" s="401"/>
      <c r="S911" s="493"/>
      <c r="T911" s="493"/>
      <c r="U911" s="493"/>
      <c r="V911" s="493"/>
      <c r="W911" s="493"/>
      <c r="X911" s="493"/>
      <c r="Y911" s="493"/>
    </row>
    <row r="912" ht="15.75" customHeight="1">
      <c r="A912" s="401"/>
      <c r="B912" s="493"/>
      <c r="C912" s="554"/>
      <c r="D912" s="494"/>
      <c r="E912" s="401"/>
      <c r="F912" s="401"/>
      <c r="G912" s="401"/>
      <c r="H912" s="401"/>
      <c r="I912" s="401"/>
      <c r="J912" s="505"/>
      <c r="K912" s="512"/>
      <c r="L912" s="401"/>
      <c r="M912" s="401"/>
      <c r="N912" s="512"/>
      <c r="O912" s="401"/>
      <c r="P912" s="505"/>
      <c r="Q912" s="493"/>
      <c r="R912" s="401"/>
      <c r="S912" s="493"/>
      <c r="T912" s="493"/>
      <c r="U912" s="493"/>
      <c r="V912" s="493"/>
      <c r="W912" s="493"/>
      <c r="X912" s="493"/>
      <c r="Y912" s="493"/>
    </row>
    <row r="913" ht="15.75" customHeight="1">
      <c r="A913" s="401"/>
      <c r="B913" s="493"/>
      <c r="C913" s="554"/>
      <c r="D913" s="494"/>
      <c r="E913" s="401"/>
      <c r="F913" s="401"/>
      <c r="G913" s="401"/>
      <c r="H913" s="401"/>
      <c r="I913" s="401"/>
      <c r="J913" s="505"/>
      <c r="K913" s="512"/>
      <c r="L913" s="401"/>
      <c r="M913" s="401"/>
      <c r="N913" s="512"/>
      <c r="O913" s="401"/>
      <c r="P913" s="505"/>
      <c r="Q913" s="493"/>
      <c r="R913" s="401"/>
      <c r="S913" s="493"/>
      <c r="T913" s="493"/>
      <c r="U913" s="493"/>
      <c r="V913" s="493"/>
      <c r="W913" s="493"/>
      <c r="X913" s="493"/>
      <c r="Y913" s="493"/>
    </row>
    <row r="914" ht="15.75" customHeight="1">
      <c r="A914" s="401"/>
      <c r="B914" s="493"/>
      <c r="C914" s="554"/>
      <c r="D914" s="494"/>
      <c r="E914" s="401"/>
      <c r="F914" s="401"/>
      <c r="G914" s="401"/>
      <c r="H914" s="401"/>
      <c r="I914" s="401"/>
      <c r="J914" s="505"/>
      <c r="K914" s="512"/>
      <c r="L914" s="401"/>
      <c r="M914" s="401"/>
      <c r="N914" s="512"/>
      <c r="O914" s="401"/>
      <c r="P914" s="505"/>
      <c r="Q914" s="493"/>
      <c r="R914" s="401"/>
      <c r="S914" s="493"/>
      <c r="T914" s="493"/>
      <c r="U914" s="493"/>
      <c r="V914" s="493"/>
      <c r="W914" s="493"/>
      <c r="X914" s="493"/>
      <c r="Y914" s="493"/>
    </row>
    <row r="915" ht="15.75" customHeight="1">
      <c r="A915" s="401"/>
      <c r="B915" s="493"/>
      <c r="C915" s="554"/>
      <c r="D915" s="494"/>
      <c r="E915" s="401"/>
      <c r="F915" s="401"/>
      <c r="G915" s="401"/>
      <c r="H915" s="401"/>
      <c r="I915" s="401"/>
      <c r="J915" s="505"/>
      <c r="K915" s="512"/>
      <c r="L915" s="401"/>
      <c r="M915" s="401"/>
      <c r="N915" s="512"/>
      <c r="O915" s="401"/>
      <c r="P915" s="505"/>
      <c r="Q915" s="493"/>
      <c r="R915" s="401"/>
      <c r="S915" s="493"/>
      <c r="T915" s="493"/>
      <c r="U915" s="493"/>
      <c r="V915" s="493"/>
      <c r="W915" s="493"/>
      <c r="X915" s="493"/>
      <c r="Y915" s="493"/>
    </row>
    <row r="916" ht="15.75" customHeight="1">
      <c r="A916" s="401"/>
      <c r="B916" s="493"/>
      <c r="C916" s="554"/>
      <c r="D916" s="494"/>
      <c r="E916" s="401"/>
      <c r="F916" s="401"/>
      <c r="G916" s="401"/>
      <c r="H916" s="401"/>
      <c r="I916" s="401"/>
      <c r="J916" s="505"/>
      <c r="K916" s="512"/>
      <c r="L916" s="401"/>
      <c r="M916" s="401"/>
      <c r="N916" s="512"/>
      <c r="O916" s="401"/>
      <c r="P916" s="505"/>
      <c r="Q916" s="493"/>
      <c r="R916" s="401"/>
      <c r="S916" s="493"/>
      <c r="T916" s="493"/>
      <c r="U916" s="493"/>
      <c r="V916" s="493"/>
      <c r="W916" s="493"/>
      <c r="X916" s="493"/>
      <c r="Y916" s="493"/>
    </row>
    <row r="917" ht="15.75" customHeight="1">
      <c r="A917" s="401"/>
      <c r="B917" s="493"/>
      <c r="C917" s="554"/>
      <c r="D917" s="494"/>
      <c r="E917" s="401"/>
      <c r="F917" s="401"/>
      <c r="G917" s="401"/>
      <c r="H917" s="401"/>
      <c r="I917" s="401"/>
      <c r="J917" s="505"/>
      <c r="K917" s="512"/>
      <c r="L917" s="401"/>
      <c r="M917" s="401"/>
      <c r="N917" s="512"/>
      <c r="O917" s="401"/>
      <c r="P917" s="505"/>
      <c r="Q917" s="493"/>
      <c r="R917" s="401"/>
      <c r="S917" s="493"/>
      <c r="T917" s="493"/>
      <c r="U917" s="493"/>
      <c r="V917" s="493"/>
      <c r="W917" s="493"/>
      <c r="X917" s="493"/>
      <c r="Y917" s="493"/>
    </row>
    <row r="918" ht="15.75" customHeight="1">
      <c r="A918" s="401"/>
      <c r="B918" s="493"/>
      <c r="C918" s="554"/>
      <c r="D918" s="494"/>
      <c r="E918" s="401"/>
      <c r="F918" s="401"/>
      <c r="G918" s="401"/>
      <c r="H918" s="401"/>
      <c r="I918" s="401"/>
      <c r="J918" s="505"/>
      <c r="K918" s="512"/>
      <c r="L918" s="401"/>
      <c r="M918" s="401"/>
      <c r="N918" s="512"/>
      <c r="O918" s="401"/>
      <c r="P918" s="505"/>
      <c r="Q918" s="493"/>
      <c r="R918" s="401"/>
      <c r="S918" s="493"/>
      <c r="T918" s="493"/>
      <c r="U918" s="493"/>
      <c r="V918" s="493"/>
      <c r="W918" s="493"/>
      <c r="X918" s="493"/>
      <c r="Y918" s="493"/>
    </row>
    <row r="919" ht="15.75" customHeight="1">
      <c r="A919" s="401"/>
      <c r="B919" s="493"/>
      <c r="C919" s="554"/>
      <c r="D919" s="494"/>
      <c r="E919" s="401"/>
      <c r="F919" s="401"/>
      <c r="G919" s="401"/>
      <c r="H919" s="401"/>
      <c r="I919" s="401"/>
      <c r="J919" s="505"/>
      <c r="K919" s="512"/>
      <c r="L919" s="401"/>
      <c r="M919" s="401"/>
      <c r="N919" s="512"/>
      <c r="O919" s="401"/>
      <c r="P919" s="505"/>
      <c r="Q919" s="493"/>
      <c r="R919" s="401"/>
      <c r="S919" s="493"/>
      <c r="T919" s="493"/>
      <c r="U919" s="493"/>
      <c r="V919" s="493"/>
      <c r="W919" s="493"/>
      <c r="X919" s="493"/>
      <c r="Y919" s="493"/>
    </row>
    <row r="920" ht="15.75" customHeight="1">
      <c r="A920" s="401"/>
      <c r="B920" s="493"/>
      <c r="C920" s="554"/>
      <c r="D920" s="494"/>
      <c r="E920" s="401"/>
      <c r="F920" s="401"/>
      <c r="G920" s="401"/>
      <c r="H920" s="401"/>
      <c r="I920" s="401"/>
      <c r="J920" s="505"/>
      <c r="K920" s="512"/>
      <c r="L920" s="401"/>
      <c r="M920" s="401"/>
      <c r="N920" s="512"/>
      <c r="O920" s="401"/>
      <c r="P920" s="505"/>
      <c r="Q920" s="493"/>
      <c r="R920" s="401"/>
      <c r="S920" s="493"/>
      <c r="T920" s="493"/>
      <c r="U920" s="493"/>
      <c r="V920" s="493"/>
      <c r="W920" s="493"/>
      <c r="X920" s="493"/>
      <c r="Y920" s="493"/>
    </row>
    <row r="921" ht="15.75" customHeight="1">
      <c r="A921" s="401"/>
      <c r="B921" s="493"/>
      <c r="C921" s="554"/>
      <c r="D921" s="494"/>
      <c r="E921" s="401"/>
      <c r="F921" s="401"/>
      <c r="G921" s="401"/>
      <c r="H921" s="401"/>
      <c r="I921" s="401"/>
      <c r="J921" s="505"/>
      <c r="K921" s="512"/>
      <c r="L921" s="401"/>
      <c r="M921" s="401"/>
      <c r="N921" s="512"/>
      <c r="O921" s="401"/>
      <c r="P921" s="505"/>
      <c r="Q921" s="493"/>
      <c r="R921" s="401"/>
      <c r="S921" s="493"/>
      <c r="T921" s="493"/>
      <c r="U921" s="493"/>
      <c r="V921" s="493"/>
      <c r="W921" s="493"/>
      <c r="X921" s="493"/>
      <c r="Y921" s="493"/>
    </row>
    <row r="922" ht="15.75" customHeight="1">
      <c r="A922" s="401"/>
      <c r="B922" s="493"/>
      <c r="C922" s="554"/>
      <c r="D922" s="494"/>
      <c r="E922" s="401"/>
      <c r="F922" s="401"/>
      <c r="G922" s="401"/>
      <c r="H922" s="401"/>
      <c r="I922" s="401"/>
      <c r="J922" s="505"/>
      <c r="K922" s="512"/>
      <c r="L922" s="401"/>
      <c r="M922" s="401"/>
      <c r="N922" s="512"/>
      <c r="O922" s="401"/>
      <c r="P922" s="505"/>
      <c r="Q922" s="493"/>
      <c r="R922" s="401"/>
      <c r="S922" s="493"/>
      <c r="T922" s="493"/>
      <c r="U922" s="493"/>
      <c r="V922" s="493"/>
      <c r="W922" s="493"/>
      <c r="X922" s="493"/>
      <c r="Y922" s="493"/>
    </row>
    <row r="923" ht="15.75" customHeight="1">
      <c r="A923" s="401"/>
      <c r="B923" s="493"/>
      <c r="C923" s="554"/>
      <c r="D923" s="494"/>
      <c r="E923" s="401"/>
      <c r="F923" s="401"/>
      <c r="G923" s="401"/>
      <c r="H923" s="401"/>
      <c r="I923" s="401"/>
      <c r="J923" s="505"/>
      <c r="K923" s="512"/>
      <c r="L923" s="401"/>
      <c r="M923" s="401"/>
      <c r="N923" s="512"/>
      <c r="O923" s="401"/>
      <c r="P923" s="505"/>
      <c r="Q923" s="493"/>
      <c r="R923" s="401"/>
      <c r="S923" s="493"/>
      <c r="T923" s="493"/>
      <c r="U923" s="493"/>
      <c r="V923" s="493"/>
      <c r="W923" s="493"/>
      <c r="X923" s="493"/>
      <c r="Y923" s="493"/>
    </row>
    <row r="924" ht="15.75" customHeight="1">
      <c r="A924" s="401"/>
      <c r="B924" s="493"/>
      <c r="C924" s="554"/>
      <c r="D924" s="494"/>
      <c r="E924" s="401"/>
      <c r="F924" s="401"/>
      <c r="G924" s="401"/>
      <c r="H924" s="401"/>
      <c r="I924" s="401"/>
      <c r="J924" s="505"/>
      <c r="K924" s="512"/>
      <c r="L924" s="401"/>
      <c r="M924" s="401"/>
      <c r="N924" s="512"/>
      <c r="O924" s="401"/>
      <c r="P924" s="505"/>
      <c r="Q924" s="493"/>
      <c r="R924" s="401"/>
      <c r="S924" s="493"/>
      <c r="T924" s="493"/>
      <c r="U924" s="493"/>
      <c r="V924" s="493"/>
      <c r="W924" s="493"/>
      <c r="X924" s="493"/>
      <c r="Y924" s="493"/>
    </row>
    <row r="925" ht="15.75" customHeight="1">
      <c r="A925" s="401"/>
      <c r="B925" s="493"/>
      <c r="C925" s="554"/>
      <c r="D925" s="494"/>
      <c r="E925" s="401"/>
      <c r="F925" s="401"/>
      <c r="G925" s="401"/>
      <c r="H925" s="401"/>
      <c r="I925" s="401"/>
      <c r="J925" s="505"/>
      <c r="K925" s="512"/>
      <c r="L925" s="401"/>
      <c r="M925" s="401"/>
      <c r="N925" s="512"/>
      <c r="O925" s="401"/>
      <c r="P925" s="505"/>
      <c r="Q925" s="493"/>
      <c r="R925" s="401"/>
      <c r="S925" s="493"/>
      <c r="T925" s="493"/>
      <c r="U925" s="493"/>
      <c r="V925" s="493"/>
      <c r="W925" s="493"/>
      <c r="X925" s="493"/>
      <c r="Y925" s="493"/>
    </row>
    <row r="926" ht="15.75" customHeight="1">
      <c r="A926" s="401"/>
      <c r="B926" s="493"/>
      <c r="C926" s="554"/>
      <c r="D926" s="494"/>
      <c r="E926" s="401"/>
      <c r="F926" s="401"/>
      <c r="G926" s="401"/>
      <c r="H926" s="401"/>
      <c r="I926" s="401"/>
      <c r="J926" s="505"/>
      <c r="K926" s="512"/>
      <c r="L926" s="401"/>
      <c r="M926" s="401"/>
      <c r="N926" s="512"/>
      <c r="O926" s="401"/>
      <c r="P926" s="505"/>
      <c r="Q926" s="493"/>
      <c r="R926" s="401"/>
      <c r="S926" s="493"/>
      <c r="T926" s="493"/>
      <c r="U926" s="493"/>
      <c r="V926" s="493"/>
      <c r="W926" s="493"/>
      <c r="X926" s="493"/>
      <c r="Y926" s="493"/>
    </row>
    <row r="927" ht="15.75" customHeight="1">
      <c r="A927" s="401"/>
      <c r="B927" s="493"/>
      <c r="C927" s="554"/>
      <c r="D927" s="494"/>
      <c r="E927" s="401"/>
      <c r="F927" s="401"/>
      <c r="G927" s="401"/>
      <c r="H927" s="401"/>
      <c r="I927" s="401"/>
      <c r="J927" s="505"/>
      <c r="K927" s="512"/>
      <c r="L927" s="401"/>
      <c r="M927" s="401"/>
      <c r="N927" s="512"/>
      <c r="O927" s="401"/>
      <c r="P927" s="505"/>
      <c r="Q927" s="493"/>
      <c r="R927" s="401"/>
      <c r="S927" s="493"/>
      <c r="T927" s="493"/>
      <c r="U927" s="493"/>
      <c r="V927" s="493"/>
      <c r="W927" s="493"/>
      <c r="X927" s="493"/>
      <c r="Y927" s="493"/>
    </row>
    <row r="928" ht="15.75" customHeight="1">
      <c r="A928" s="401"/>
      <c r="B928" s="493"/>
      <c r="C928" s="554"/>
      <c r="D928" s="494"/>
      <c r="E928" s="401"/>
      <c r="F928" s="401"/>
      <c r="G928" s="401"/>
      <c r="H928" s="401"/>
      <c r="I928" s="401"/>
      <c r="J928" s="505"/>
      <c r="K928" s="512"/>
      <c r="L928" s="401"/>
      <c r="M928" s="401"/>
      <c r="N928" s="512"/>
      <c r="O928" s="401"/>
      <c r="P928" s="505"/>
      <c r="Q928" s="493"/>
      <c r="R928" s="401"/>
      <c r="S928" s="493"/>
      <c r="T928" s="493"/>
      <c r="U928" s="493"/>
      <c r="V928" s="493"/>
      <c r="W928" s="493"/>
      <c r="X928" s="493"/>
      <c r="Y928" s="493"/>
    </row>
    <row r="929" ht="15.75" customHeight="1">
      <c r="A929" s="401"/>
      <c r="B929" s="493"/>
      <c r="C929" s="554"/>
      <c r="D929" s="494"/>
      <c r="E929" s="401"/>
      <c r="F929" s="401"/>
      <c r="G929" s="401"/>
      <c r="H929" s="401"/>
      <c r="I929" s="401"/>
      <c r="J929" s="505"/>
      <c r="K929" s="512"/>
      <c r="L929" s="401"/>
      <c r="M929" s="401"/>
      <c r="N929" s="512"/>
      <c r="O929" s="401"/>
      <c r="P929" s="505"/>
      <c r="Q929" s="493"/>
      <c r="R929" s="401"/>
      <c r="S929" s="493"/>
      <c r="T929" s="493"/>
      <c r="U929" s="493"/>
      <c r="V929" s="493"/>
      <c r="W929" s="493"/>
      <c r="X929" s="493"/>
      <c r="Y929" s="493"/>
    </row>
    <row r="930" ht="15.75" customHeight="1">
      <c r="A930" s="401"/>
      <c r="B930" s="493"/>
      <c r="C930" s="554"/>
      <c r="D930" s="494"/>
      <c r="E930" s="401"/>
      <c r="F930" s="401"/>
      <c r="G930" s="401"/>
      <c r="H930" s="401"/>
      <c r="I930" s="401"/>
      <c r="J930" s="505"/>
      <c r="K930" s="512"/>
      <c r="L930" s="401"/>
      <c r="M930" s="401"/>
      <c r="N930" s="512"/>
      <c r="O930" s="401"/>
      <c r="P930" s="505"/>
      <c r="Q930" s="493"/>
      <c r="R930" s="401"/>
      <c r="S930" s="493"/>
      <c r="T930" s="493"/>
      <c r="U930" s="493"/>
      <c r="V930" s="493"/>
      <c r="W930" s="493"/>
      <c r="X930" s="493"/>
      <c r="Y930" s="493"/>
    </row>
    <row r="931" ht="15.75" customHeight="1">
      <c r="A931" s="401"/>
      <c r="B931" s="493"/>
      <c r="C931" s="554"/>
      <c r="D931" s="494"/>
      <c r="E931" s="401"/>
      <c r="F931" s="401"/>
      <c r="G931" s="401"/>
      <c r="H931" s="401"/>
      <c r="I931" s="401"/>
      <c r="J931" s="505"/>
      <c r="K931" s="512"/>
      <c r="L931" s="401"/>
      <c r="M931" s="401"/>
      <c r="N931" s="512"/>
      <c r="O931" s="401"/>
      <c r="P931" s="505"/>
      <c r="Q931" s="493"/>
      <c r="R931" s="401"/>
      <c r="S931" s="493"/>
      <c r="T931" s="493"/>
      <c r="U931" s="493"/>
      <c r="V931" s="493"/>
      <c r="W931" s="493"/>
      <c r="X931" s="493"/>
      <c r="Y931" s="493"/>
    </row>
    <row r="932" ht="15.75" customHeight="1">
      <c r="A932" s="401"/>
      <c r="B932" s="493"/>
      <c r="C932" s="554"/>
      <c r="D932" s="494"/>
      <c r="E932" s="401"/>
      <c r="F932" s="401"/>
      <c r="G932" s="401"/>
      <c r="H932" s="401"/>
      <c r="I932" s="401"/>
      <c r="J932" s="505"/>
      <c r="K932" s="512"/>
      <c r="L932" s="401"/>
      <c r="M932" s="401"/>
      <c r="N932" s="512"/>
      <c r="O932" s="401"/>
      <c r="P932" s="505"/>
      <c r="Q932" s="493"/>
      <c r="R932" s="401"/>
      <c r="S932" s="493"/>
      <c r="T932" s="493"/>
      <c r="U932" s="493"/>
      <c r="V932" s="493"/>
      <c r="W932" s="493"/>
      <c r="X932" s="493"/>
      <c r="Y932" s="493"/>
    </row>
    <row r="933" ht="15.75" customHeight="1">
      <c r="A933" s="401"/>
      <c r="B933" s="493"/>
      <c r="C933" s="554"/>
      <c r="D933" s="494"/>
      <c r="E933" s="401"/>
      <c r="F933" s="401"/>
      <c r="G933" s="401"/>
      <c r="H933" s="401"/>
      <c r="I933" s="401"/>
      <c r="J933" s="505"/>
      <c r="K933" s="512"/>
      <c r="L933" s="401"/>
      <c r="M933" s="401"/>
      <c r="N933" s="512"/>
      <c r="O933" s="401"/>
      <c r="P933" s="505"/>
      <c r="Q933" s="493"/>
      <c r="R933" s="401"/>
      <c r="S933" s="493"/>
      <c r="T933" s="493"/>
      <c r="U933" s="493"/>
      <c r="V933" s="493"/>
      <c r="W933" s="493"/>
      <c r="X933" s="493"/>
      <c r="Y933" s="493"/>
    </row>
    <row r="934" ht="15.75" customHeight="1">
      <c r="A934" s="401"/>
      <c r="B934" s="493"/>
      <c r="C934" s="554"/>
      <c r="D934" s="494"/>
      <c r="E934" s="401"/>
      <c r="F934" s="401"/>
      <c r="G934" s="401"/>
      <c r="H934" s="401"/>
      <c r="I934" s="401"/>
      <c r="J934" s="505"/>
      <c r="K934" s="512"/>
      <c r="L934" s="401"/>
      <c r="M934" s="401"/>
      <c r="N934" s="512"/>
      <c r="O934" s="401"/>
      <c r="P934" s="505"/>
      <c r="Q934" s="493"/>
      <c r="R934" s="401"/>
      <c r="S934" s="493"/>
      <c r="T934" s="493"/>
      <c r="U934" s="493"/>
      <c r="V934" s="493"/>
      <c r="W934" s="493"/>
      <c r="X934" s="493"/>
      <c r="Y934" s="493"/>
    </row>
    <row r="935" ht="15.75" customHeight="1">
      <c r="A935" s="401"/>
      <c r="B935" s="493"/>
      <c r="C935" s="554"/>
      <c r="D935" s="494"/>
      <c r="E935" s="401"/>
      <c r="F935" s="401"/>
      <c r="G935" s="401"/>
      <c r="H935" s="401"/>
      <c r="I935" s="401"/>
      <c r="J935" s="505"/>
      <c r="K935" s="512"/>
      <c r="L935" s="401"/>
      <c r="M935" s="401"/>
      <c r="N935" s="512"/>
      <c r="O935" s="401"/>
      <c r="P935" s="505"/>
      <c r="Q935" s="493"/>
      <c r="R935" s="401"/>
      <c r="S935" s="493"/>
      <c r="T935" s="493"/>
      <c r="U935" s="493"/>
      <c r="V935" s="493"/>
      <c r="W935" s="493"/>
      <c r="X935" s="493"/>
      <c r="Y935" s="493"/>
    </row>
    <row r="936" ht="15.75" customHeight="1">
      <c r="A936" s="401"/>
      <c r="B936" s="493"/>
      <c r="C936" s="554"/>
      <c r="D936" s="494"/>
      <c r="E936" s="401"/>
      <c r="F936" s="401"/>
      <c r="G936" s="401"/>
      <c r="H936" s="401"/>
      <c r="I936" s="401"/>
      <c r="J936" s="505"/>
      <c r="K936" s="512"/>
      <c r="L936" s="401"/>
      <c r="M936" s="401"/>
      <c r="N936" s="512"/>
      <c r="O936" s="401"/>
      <c r="P936" s="505"/>
      <c r="Q936" s="493"/>
      <c r="R936" s="401"/>
      <c r="S936" s="493"/>
      <c r="T936" s="493"/>
      <c r="U936" s="493"/>
      <c r="V936" s="493"/>
      <c r="W936" s="493"/>
      <c r="X936" s="493"/>
      <c r="Y936" s="493"/>
    </row>
    <row r="937" ht="15.75" customHeight="1">
      <c r="A937" s="401"/>
      <c r="B937" s="493"/>
      <c r="C937" s="554"/>
      <c r="D937" s="494"/>
      <c r="E937" s="401"/>
      <c r="F937" s="401"/>
      <c r="G937" s="401"/>
      <c r="H937" s="401"/>
      <c r="I937" s="401"/>
      <c r="J937" s="505"/>
      <c r="K937" s="512"/>
      <c r="L937" s="401"/>
      <c r="M937" s="401"/>
      <c r="N937" s="512"/>
      <c r="O937" s="401"/>
      <c r="P937" s="505"/>
      <c r="Q937" s="493"/>
      <c r="R937" s="401"/>
      <c r="S937" s="493"/>
      <c r="T937" s="493"/>
      <c r="U937" s="493"/>
      <c r="V937" s="493"/>
      <c r="W937" s="493"/>
      <c r="X937" s="493"/>
      <c r="Y937" s="493"/>
    </row>
    <row r="938" ht="15.75" customHeight="1">
      <c r="A938" s="401"/>
      <c r="B938" s="493"/>
      <c r="C938" s="554"/>
      <c r="D938" s="494"/>
      <c r="E938" s="401"/>
      <c r="F938" s="401"/>
      <c r="G938" s="401"/>
      <c r="H938" s="401"/>
      <c r="I938" s="401"/>
      <c r="J938" s="505"/>
      <c r="K938" s="512"/>
      <c r="L938" s="401"/>
      <c r="M938" s="401"/>
      <c r="N938" s="512"/>
      <c r="O938" s="401"/>
      <c r="P938" s="505"/>
      <c r="Q938" s="493"/>
      <c r="R938" s="401"/>
      <c r="S938" s="493"/>
      <c r="T938" s="493"/>
      <c r="U938" s="493"/>
      <c r="V938" s="493"/>
      <c r="W938" s="493"/>
      <c r="X938" s="493"/>
      <c r="Y938" s="493"/>
    </row>
    <row r="939" ht="15.75" customHeight="1">
      <c r="A939" s="401"/>
      <c r="B939" s="493"/>
      <c r="C939" s="554"/>
      <c r="D939" s="494"/>
      <c r="E939" s="401"/>
      <c r="F939" s="401"/>
      <c r="G939" s="401"/>
      <c r="H939" s="401"/>
      <c r="I939" s="401"/>
      <c r="J939" s="505"/>
      <c r="K939" s="512"/>
      <c r="L939" s="401"/>
      <c r="M939" s="401"/>
      <c r="N939" s="512"/>
      <c r="O939" s="401"/>
      <c r="P939" s="505"/>
      <c r="Q939" s="493"/>
      <c r="R939" s="401"/>
      <c r="S939" s="493"/>
      <c r="T939" s="493"/>
      <c r="U939" s="493"/>
      <c r="V939" s="493"/>
      <c r="W939" s="493"/>
      <c r="X939" s="493"/>
      <c r="Y939" s="493"/>
    </row>
    <row r="940" ht="15.75" customHeight="1">
      <c r="A940" s="401"/>
      <c r="B940" s="493"/>
      <c r="C940" s="554"/>
      <c r="D940" s="494"/>
      <c r="E940" s="401"/>
      <c r="F940" s="401"/>
      <c r="G940" s="401"/>
      <c r="H940" s="401"/>
      <c r="I940" s="401"/>
      <c r="J940" s="505"/>
      <c r="K940" s="512"/>
      <c r="L940" s="401"/>
      <c r="M940" s="401"/>
      <c r="N940" s="512"/>
      <c r="O940" s="401"/>
      <c r="P940" s="505"/>
      <c r="Q940" s="493"/>
      <c r="R940" s="401"/>
      <c r="S940" s="493"/>
      <c r="T940" s="493"/>
      <c r="U940" s="493"/>
      <c r="V940" s="493"/>
      <c r="W940" s="493"/>
      <c r="X940" s="493"/>
      <c r="Y940" s="493"/>
    </row>
    <row r="941" ht="15.75" customHeight="1">
      <c r="A941" s="401"/>
      <c r="B941" s="493"/>
      <c r="C941" s="554"/>
      <c r="D941" s="494"/>
      <c r="E941" s="401"/>
      <c r="F941" s="401"/>
      <c r="G941" s="401"/>
      <c r="H941" s="401"/>
      <c r="I941" s="401"/>
      <c r="J941" s="505"/>
      <c r="K941" s="512"/>
      <c r="L941" s="401"/>
      <c r="M941" s="401"/>
      <c r="N941" s="512"/>
      <c r="O941" s="401"/>
      <c r="P941" s="505"/>
      <c r="Q941" s="493"/>
      <c r="R941" s="401"/>
      <c r="S941" s="493"/>
      <c r="T941" s="493"/>
      <c r="U941" s="493"/>
      <c r="V941" s="493"/>
      <c r="W941" s="493"/>
      <c r="X941" s="493"/>
      <c r="Y941" s="493"/>
    </row>
    <row r="942" ht="15.75" customHeight="1">
      <c r="A942" s="401"/>
      <c r="B942" s="493"/>
      <c r="C942" s="554"/>
      <c r="D942" s="494"/>
      <c r="E942" s="401"/>
      <c r="F942" s="401"/>
      <c r="G942" s="401"/>
      <c r="H942" s="401"/>
      <c r="I942" s="401"/>
      <c r="J942" s="505"/>
      <c r="K942" s="512"/>
      <c r="L942" s="401"/>
      <c r="M942" s="401"/>
      <c r="N942" s="512"/>
      <c r="O942" s="401"/>
      <c r="P942" s="505"/>
      <c r="Q942" s="493"/>
      <c r="R942" s="401"/>
      <c r="S942" s="493"/>
      <c r="T942" s="493"/>
      <c r="U942" s="493"/>
      <c r="V942" s="493"/>
      <c r="W942" s="493"/>
      <c r="X942" s="493"/>
      <c r="Y942" s="493"/>
    </row>
    <row r="943" ht="15.75" customHeight="1">
      <c r="A943" s="401"/>
      <c r="B943" s="493"/>
      <c r="C943" s="554"/>
      <c r="D943" s="494"/>
      <c r="E943" s="401"/>
      <c r="F943" s="401"/>
      <c r="G943" s="401"/>
      <c r="H943" s="401"/>
      <c r="I943" s="401"/>
      <c r="J943" s="505"/>
      <c r="K943" s="512"/>
      <c r="L943" s="401"/>
      <c r="M943" s="401"/>
      <c r="N943" s="512"/>
      <c r="O943" s="401"/>
      <c r="P943" s="505"/>
      <c r="Q943" s="493"/>
      <c r="R943" s="401"/>
      <c r="S943" s="493"/>
      <c r="T943" s="493"/>
      <c r="U943" s="493"/>
      <c r="V943" s="493"/>
      <c r="W943" s="493"/>
      <c r="X943" s="493"/>
      <c r="Y943" s="493"/>
    </row>
    <row r="944" ht="15.75" customHeight="1">
      <c r="A944" s="401"/>
      <c r="B944" s="493"/>
      <c r="C944" s="554"/>
      <c r="D944" s="494"/>
      <c r="E944" s="401"/>
      <c r="F944" s="401"/>
      <c r="G944" s="401"/>
      <c r="H944" s="401"/>
      <c r="I944" s="401"/>
      <c r="J944" s="505"/>
      <c r="K944" s="512"/>
      <c r="L944" s="401"/>
      <c r="M944" s="401"/>
      <c r="N944" s="512"/>
      <c r="O944" s="401"/>
      <c r="P944" s="505"/>
      <c r="Q944" s="493"/>
      <c r="R944" s="401"/>
      <c r="S944" s="493"/>
      <c r="T944" s="493"/>
      <c r="U944" s="493"/>
      <c r="V944" s="493"/>
      <c r="W944" s="493"/>
      <c r="X944" s="493"/>
      <c r="Y944" s="493"/>
    </row>
    <row r="945" ht="15.75" customHeight="1">
      <c r="A945" s="401"/>
      <c r="B945" s="493"/>
      <c r="C945" s="554"/>
      <c r="D945" s="494"/>
      <c r="E945" s="401"/>
      <c r="F945" s="401"/>
      <c r="G945" s="401"/>
      <c r="H945" s="401"/>
      <c r="I945" s="401"/>
      <c r="J945" s="505"/>
      <c r="K945" s="512"/>
      <c r="L945" s="401"/>
      <c r="M945" s="401"/>
      <c r="N945" s="512"/>
      <c r="O945" s="401"/>
      <c r="P945" s="505"/>
      <c r="Q945" s="493"/>
      <c r="R945" s="401"/>
      <c r="S945" s="493"/>
      <c r="T945" s="493"/>
      <c r="U945" s="493"/>
      <c r="V945" s="493"/>
      <c r="W945" s="493"/>
      <c r="X945" s="493"/>
      <c r="Y945" s="493"/>
    </row>
    <row r="946" ht="15.75" customHeight="1">
      <c r="A946" s="401"/>
      <c r="B946" s="493"/>
      <c r="C946" s="554"/>
      <c r="D946" s="494"/>
      <c r="E946" s="401"/>
      <c r="F946" s="401"/>
      <c r="G946" s="401"/>
      <c r="H946" s="401"/>
      <c r="I946" s="401"/>
      <c r="J946" s="505"/>
      <c r="K946" s="512"/>
      <c r="L946" s="401"/>
      <c r="M946" s="401"/>
      <c r="N946" s="512"/>
      <c r="O946" s="401"/>
      <c r="P946" s="505"/>
      <c r="Q946" s="493"/>
      <c r="R946" s="401"/>
      <c r="S946" s="493"/>
      <c r="T946" s="493"/>
      <c r="U946" s="493"/>
      <c r="V946" s="493"/>
      <c r="W946" s="493"/>
      <c r="X946" s="493"/>
      <c r="Y946" s="493"/>
    </row>
    <row r="947" ht="15.75" customHeight="1">
      <c r="A947" s="401"/>
      <c r="B947" s="493"/>
      <c r="C947" s="554"/>
      <c r="D947" s="494"/>
      <c r="E947" s="401"/>
      <c r="F947" s="401"/>
      <c r="G947" s="401"/>
      <c r="H947" s="401"/>
      <c r="I947" s="401"/>
      <c r="J947" s="505"/>
      <c r="K947" s="512"/>
      <c r="L947" s="401"/>
      <c r="M947" s="401"/>
      <c r="N947" s="512"/>
      <c r="O947" s="401"/>
      <c r="P947" s="505"/>
      <c r="Q947" s="493"/>
      <c r="R947" s="401"/>
      <c r="S947" s="493"/>
      <c r="T947" s="493"/>
      <c r="U947" s="493"/>
      <c r="V947" s="493"/>
      <c r="W947" s="493"/>
      <c r="X947" s="493"/>
      <c r="Y947" s="493"/>
    </row>
    <row r="948" ht="15.75" customHeight="1">
      <c r="A948" s="401"/>
      <c r="B948" s="493"/>
      <c r="C948" s="554"/>
      <c r="D948" s="494"/>
      <c r="E948" s="401"/>
      <c r="F948" s="401"/>
      <c r="G948" s="401"/>
      <c r="H948" s="401"/>
      <c r="I948" s="401"/>
      <c r="J948" s="505"/>
      <c r="K948" s="512"/>
      <c r="L948" s="401"/>
      <c r="M948" s="401"/>
      <c r="N948" s="512"/>
      <c r="O948" s="401"/>
      <c r="P948" s="505"/>
      <c r="Q948" s="493"/>
      <c r="R948" s="401"/>
      <c r="S948" s="493"/>
      <c r="T948" s="493"/>
      <c r="U948" s="493"/>
      <c r="V948" s="493"/>
      <c r="W948" s="493"/>
      <c r="X948" s="493"/>
      <c r="Y948" s="493"/>
    </row>
    <row r="949" ht="15.75" customHeight="1">
      <c r="A949" s="401"/>
      <c r="B949" s="493"/>
      <c r="C949" s="554"/>
      <c r="D949" s="494"/>
      <c r="E949" s="401"/>
      <c r="F949" s="401"/>
      <c r="G949" s="401"/>
      <c r="H949" s="401"/>
      <c r="I949" s="401"/>
      <c r="J949" s="505"/>
      <c r="K949" s="512"/>
      <c r="L949" s="401"/>
      <c r="M949" s="401"/>
      <c r="N949" s="512"/>
      <c r="O949" s="401"/>
      <c r="P949" s="505"/>
      <c r="Q949" s="493"/>
      <c r="R949" s="401"/>
      <c r="S949" s="493"/>
      <c r="T949" s="493"/>
      <c r="U949" s="493"/>
      <c r="V949" s="493"/>
      <c r="W949" s="493"/>
      <c r="X949" s="493"/>
      <c r="Y949" s="493"/>
    </row>
    <row r="950" ht="15.75" customHeight="1">
      <c r="A950" s="401"/>
      <c r="B950" s="493"/>
      <c r="C950" s="554"/>
      <c r="D950" s="494"/>
      <c r="E950" s="401"/>
      <c r="F950" s="401"/>
      <c r="G950" s="401"/>
      <c r="H950" s="401"/>
      <c r="I950" s="401"/>
      <c r="J950" s="505"/>
      <c r="K950" s="512"/>
      <c r="L950" s="401"/>
      <c r="M950" s="401"/>
      <c r="N950" s="512"/>
      <c r="O950" s="401"/>
      <c r="P950" s="505"/>
      <c r="Q950" s="493"/>
      <c r="R950" s="401"/>
      <c r="S950" s="493"/>
      <c r="T950" s="493"/>
      <c r="U950" s="493"/>
      <c r="V950" s="493"/>
      <c r="W950" s="493"/>
      <c r="X950" s="493"/>
      <c r="Y950" s="493"/>
    </row>
    <row r="951" ht="15.75" customHeight="1">
      <c r="A951" s="401"/>
      <c r="B951" s="493"/>
      <c r="C951" s="554"/>
      <c r="D951" s="494"/>
      <c r="E951" s="401"/>
      <c r="F951" s="401"/>
      <c r="G951" s="401"/>
      <c r="H951" s="401"/>
      <c r="I951" s="401"/>
      <c r="J951" s="505"/>
      <c r="K951" s="512"/>
      <c r="L951" s="401"/>
      <c r="M951" s="401"/>
      <c r="N951" s="512"/>
      <c r="O951" s="401"/>
      <c r="P951" s="505"/>
      <c r="Q951" s="493"/>
      <c r="R951" s="401"/>
      <c r="S951" s="493"/>
      <c r="T951" s="493"/>
      <c r="U951" s="493"/>
      <c r="V951" s="493"/>
      <c r="W951" s="493"/>
      <c r="X951" s="493"/>
      <c r="Y951" s="493"/>
    </row>
    <row r="952" ht="15.75" customHeight="1">
      <c r="A952" s="401"/>
      <c r="B952" s="493"/>
      <c r="C952" s="554"/>
      <c r="D952" s="494"/>
      <c r="E952" s="401"/>
      <c r="F952" s="401"/>
      <c r="G952" s="401"/>
      <c r="H952" s="401"/>
      <c r="I952" s="401"/>
      <c r="J952" s="505"/>
      <c r="K952" s="512"/>
      <c r="L952" s="401"/>
      <c r="M952" s="401"/>
      <c r="N952" s="512"/>
      <c r="O952" s="401"/>
      <c r="P952" s="505"/>
      <c r="Q952" s="493"/>
      <c r="R952" s="401"/>
      <c r="S952" s="493"/>
      <c r="T952" s="493"/>
      <c r="U952" s="493"/>
      <c r="V952" s="493"/>
      <c r="W952" s="493"/>
      <c r="X952" s="493"/>
      <c r="Y952" s="493"/>
    </row>
    <row r="953" ht="15.75" customHeight="1">
      <c r="A953" s="401"/>
      <c r="B953" s="493"/>
      <c r="C953" s="554"/>
      <c r="D953" s="494"/>
      <c r="E953" s="401"/>
      <c r="F953" s="401"/>
      <c r="G953" s="401"/>
      <c r="H953" s="401"/>
      <c r="I953" s="401"/>
      <c r="J953" s="505"/>
      <c r="K953" s="512"/>
      <c r="L953" s="401"/>
      <c r="M953" s="401"/>
      <c r="N953" s="512"/>
      <c r="O953" s="401"/>
      <c r="P953" s="505"/>
      <c r="Q953" s="493"/>
      <c r="R953" s="401"/>
      <c r="S953" s="493"/>
      <c r="T953" s="493"/>
      <c r="U953" s="493"/>
      <c r="V953" s="493"/>
      <c r="W953" s="493"/>
      <c r="X953" s="493"/>
      <c r="Y953" s="493"/>
    </row>
    <row r="954" ht="15.75" customHeight="1">
      <c r="A954" s="401"/>
      <c r="B954" s="493"/>
      <c r="C954" s="554"/>
      <c r="D954" s="494"/>
      <c r="E954" s="401"/>
      <c r="F954" s="401"/>
      <c r="G954" s="401"/>
      <c r="H954" s="401"/>
      <c r="I954" s="401"/>
      <c r="J954" s="505"/>
      <c r="K954" s="512"/>
      <c r="L954" s="401"/>
      <c r="M954" s="401"/>
      <c r="N954" s="512"/>
      <c r="O954" s="401"/>
      <c r="P954" s="505"/>
      <c r="Q954" s="493"/>
      <c r="R954" s="401"/>
      <c r="S954" s="493"/>
      <c r="T954" s="493"/>
      <c r="U954" s="493"/>
      <c r="V954" s="493"/>
      <c r="W954" s="493"/>
      <c r="X954" s="493"/>
      <c r="Y954" s="493"/>
    </row>
    <row r="955" ht="15.75" customHeight="1">
      <c r="A955" s="401"/>
      <c r="B955" s="493"/>
      <c r="C955" s="554"/>
      <c r="D955" s="494"/>
      <c r="E955" s="401"/>
      <c r="F955" s="401"/>
      <c r="G955" s="401"/>
      <c r="H955" s="401"/>
      <c r="I955" s="401"/>
      <c r="J955" s="505"/>
      <c r="K955" s="512"/>
      <c r="L955" s="401"/>
      <c r="M955" s="401"/>
      <c r="N955" s="512"/>
      <c r="O955" s="401"/>
      <c r="P955" s="505"/>
      <c r="Q955" s="493"/>
      <c r="R955" s="401"/>
      <c r="S955" s="493"/>
      <c r="T955" s="493"/>
      <c r="U955" s="493"/>
      <c r="V955" s="493"/>
      <c r="W955" s="493"/>
      <c r="X955" s="493"/>
      <c r="Y955" s="493"/>
    </row>
    <row r="956" ht="15.75" customHeight="1">
      <c r="A956" s="401"/>
      <c r="B956" s="493"/>
      <c r="C956" s="554"/>
      <c r="D956" s="494"/>
      <c r="E956" s="401"/>
      <c r="F956" s="401"/>
      <c r="G956" s="401"/>
      <c r="H956" s="401"/>
      <c r="I956" s="401"/>
      <c r="J956" s="505"/>
      <c r="K956" s="512"/>
      <c r="L956" s="401"/>
      <c r="M956" s="401"/>
      <c r="N956" s="512"/>
      <c r="O956" s="401"/>
      <c r="P956" s="505"/>
      <c r="Q956" s="493"/>
      <c r="R956" s="401"/>
      <c r="S956" s="493"/>
      <c r="T956" s="493"/>
      <c r="U956" s="493"/>
      <c r="V956" s="493"/>
      <c r="W956" s="493"/>
      <c r="X956" s="493"/>
      <c r="Y956" s="493"/>
    </row>
    <row r="957" ht="15.75" customHeight="1">
      <c r="A957" s="401"/>
      <c r="B957" s="493"/>
      <c r="C957" s="554"/>
      <c r="D957" s="494"/>
      <c r="E957" s="401"/>
      <c r="F957" s="401"/>
      <c r="G957" s="401"/>
      <c r="H957" s="401"/>
      <c r="I957" s="401"/>
      <c r="J957" s="505"/>
      <c r="K957" s="512"/>
      <c r="L957" s="401"/>
      <c r="M957" s="401"/>
      <c r="N957" s="512"/>
      <c r="O957" s="401"/>
      <c r="P957" s="505"/>
      <c r="Q957" s="493"/>
      <c r="R957" s="401"/>
      <c r="S957" s="493"/>
      <c r="T957" s="493"/>
      <c r="U957" s="493"/>
      <c r="V957" s="493"/>
      <c r="W957" s="493"/>
      <c r="X957" s="493"/>
      <c r="Y957" s="493"/>
    </row>
    <row r="958" ht="15.75" customHeight="1">
      <c r="A958" s="401"/>
      <c r="B958" s="493"/>
      <c r="C958" s="554"/>
      <c r="D958" s="494"/>
      <c r="E958" s="401"/>
      <c r="F958" s="401"/>
      <c r="G958" s="401"/>
      <c r="H958" s="401"/>
      <c r="I958" s="401"/>
      <c r="J958" s="505"/>
      <c r="K958" s="512"/>
      <c r="L958" s="401"/>
      <c r="M958" s="401"/>
      <c r="N958" s="512"/>
      <c r="O958" s="401"/>
      <c r="P958" s="505"/>
      <c r="Q958" s="493"/>
      <c r="R958" s="401"/>
      <c r="S958" s="493"/>
      <c r="T958" s="493"/>
      <c r="U958" s="493"/>
      <c r="V958" s="493"/>
      <c r="W958" s="493"/>
      <c r="X958" s="493"/>
      <c r="Y958" s="493"/>
    </row>
    <row r="959" ht="15.75" customHeight="1">
      <c r="A959" s="401"/>
      <c r="B959" s="493"/>
      <c r="C959" s="554"/>
      <c r="D959" s="494"/>
      <c r="E959" s="401"/>
      <c r="F959" s="401"/>
      <c r="G959" s="401"/>
      <c r="H959" s="401"/>
      <c r="I959" s="401"/>
      <c r="J959" s="505"/>
      <c r="K959" s="512"/>
      <c r="L959" s="401"/>
      <c r="M959" s="401"/>
      <c r="N959" s="512"/>
      <c r="O959" s="401"/>
      <c r="P959" s="505"/>
      <c r="Q959" s="493"/>
      <c r="R959" s="401"/>
      <c r="S959" s="493"/>
      <c r="T959" s="493"/>
      <c r="U959" s="493"/>
      <c r="V959" s="493"/>
      <c r="W959" s="493"/>
      <c r="X959" s="493"/>
      <c r="Y959" s="493"/>
    </row>
    <row r="960" ht="15.75" customHeight="1">
      <c r="A960" s="401"/>
      <c r="B960" s="493"/>
      <c r="C960" s="554"/>
      <c r="D960" s="494"/>
      <c r="E960" s="401"/>
      <c r="F960" s="401"/>
      <c r="G960" s="401"/>
      <c r="H960" s="401"/>
      <c r="I960" s="401"/>
      <c r="J960" s="505"/>
      <c r="K960" s="512"/>
      <c r="L960" s="401"/>
      <c r="M960" s="401"/>
      <c r="N960" s="512"/>
      <c r="O960" s="401"/>
      <c r="P960" s="505"/>
      <c r="Q960" s="493"/>
      <c r="R960" s="401"/>
      <c r="S960" s="493"/>
      <c r="T960" s="493"/>
      <c r="U960" s="493"/>
      <c r="V960" s="493"/>
      <c r="W960" s="493"/>
      <c r="X960" s="493"/>
      <c r="Y960" s="493"/>
    </row>
    <row r="961" ht="15.75" customHeight="1">
      <c r="A961" s="401"/>
      <c r="B961" s="493"/>
      <c r="C961" s="554"/>
      <c r="D961" s="494"/>
      <c r="E961" s="401"/>
      <c r="F961" s="401"/>
      <c r="G961" s="401"/>
      <c r="H961" s="401"/>
      <c r="I961" s="401"/>
      <c r="J961" s="505"/>
      <c r="K961" s="512"/>
      <c r="L961" s="401"/>
      <c r="M961" s="401"/>
      <c r="N961" s="512"/>
      <c r="O961" s="401"/>
      <c r="P961" s="505"/>
      <c r="Q961" s="493"/>
      <c r="R961" s="401"/>
      <c r="S961" s="493"/>
      <c r="T961" s="493"/>
      <c r="U961" s="493"/>
      <c r="V961" s="493"/>
      <c r="W961" s="493"/>
      <c r="X961" s="493"/>
      <c r="Y961" s="493"/>
    </row>
    <row r="962" ht="15.75" customHeight="1">
      <c r="A962" s="401"/>
      <c r="B962" s="493"/>
      <c r="C962" s="554"/>
      <c r="D962" s="494"/>
      <c r="E962" s="401"/>
      <c r="F962" s="401"/>
      <c r="G962" s="401"/>
      <c r="H962" s="401"/>
      <c r="I962" s="401"/>
      <c r="J962" s="505"/>
      <c r="K962" s="512"/>
      <c r="L962" s="401"/>
      <c r="M962" s="401"/>
      <c r="N962" s="512"/>
      <c r="O962" s="401"/>
      <c r="P962" s="505"/>
      <c r="Q962" s="493"/>
      <c r="R962" s="401"/>
      <c r="S962" s="493"/>
      <c r="T962" s="493"/>
      <c r="U962" s="493"/>
      <c r="V962" s="493"/>
      <c r="W962" s="493"/>
      <c r="X962" s="493"/>
      <c r="Y962" s="493"/>
    </row>
    <row r="963" ht="15.75" customHeight="1">
      <c r="A963" s="401"/>
      <c r="B963" s="493"/>
      <c r="C963" s="554"/>
      <c r="D963" s="494"/>
      <c r="E963" s="401"/>
      <c r="F963" s="401"/>
      <c r="G963" s="401"/>
      <c r="H963" s="401"/>
      <c r="I963" s="401"/>
      <c r="J963" s="505"/>
      <c r="K963" s="512"/>
      <c r="L963" s="401"/>
      <c r="M963" s="401"/>
      <c r="N963" s="512"/>
      <c r="O963" s="401"/>
      <c r="P963" s="505"/>
      <c r="Q963" s="493"/>
      <c r="R963" s="401"/>
      <c r="S963" s="493"/>
      <c r="T963" s="493"/>
      <c r="U963" s="493"/>
      <c r="V963" s="493"/>
      <c r="W963" s="493"/>
      <c r="X963" s="493"/>
      <c r="Y963" s="493"/>
    </row>
    <row r="964" ht="15.75" customHeight="1">
      <c r="A964" s="401"/>
      <c r="B964" s="493"/>
      <c r="C964" s="554"/>
      <c r="D964" s="494"/>
      <c r="E964" s="401"/>
      <c r="F964" s="401"/>
      <c r="G964" s="401"/>
      <c r="H964" s="401"/>
      <c r="I964" s="401"/>
      <c r="J964" s="505"/>
      <c r="K964" s="512"/>
      <c r="L964" s="401"/>
      <c r="M964" s="401"/>
      <c r="N964" s="512"/>
      <c r="O964" s="401"/>
      <c r="P964" s="505"/>
      <c r="Q964" s="493"/>
      <c r="R964" s="401"/>
      <c r="S964" s="493"/>
      <c r="T964" s="493"/>
      <c r="U964" s="493"/>
      <c r="V964" s="493"/>
      <c r="W964" s="493"/>
      <c r="X964" s="493"/>
      <c r="Y964" s="493"/>
    </row>
    <row r="965" ht="15.75" customHeight="1">
      <c r="A965" s="401"/>
      <c r="B965" s="493"/>
      <c r="C965" s="554"/>
      <c r="D965" s="494"/>
      <c r="E965" s="401"/>
      <c r="F965" s="401"/>
      <c r="G965" s="401"/>
      <c r="H965" s="401"/>
      <c r="I965" s="401"/>
      <c r="J965" s="505"/>
      <c r="K965" s="512"/>
      <c r="L965" s="401"/>
      <c r="M965" s="401"/>
      <c r="N965" s="512"/>
      <c r="O965" s="401"/>
      <c r="P965" s="505"/>
      <c r="Q965" s="493"/>
      <c r="R965" s="401"/>
      <c r="S965" s="493"/>
      <c r="T965" s="493"/>
      <c r="U965" s="493"/>
      <c r="V965" s="493"/>
      <c r="W965" s="493"/>
      <c r="X965" s="493"/>
      <c r="Y965" s="493"/>
    </row>
    <row r="966" ht="15.75" customHeight="1">
      <c r="A966" s="401"/>
      <c r="B966" s="493"/>
      <c r="C966" s="554"/>
      <c r="D966" s="494"/>
      <c r="E966" s="401"/>
      <c r="F966" s="401"/>
      <c r="G966" s="401"/>
      <c r="H966" s="401"/>
      <c r="I966" s="401"/>
      <c r="J966" s="505"/>
      <c r="K966" s="512"/>
      <c r="L966" s="401"/>
      <c r="M966" s="401"/>
      <c r="N966" s="512"/>
      <c r="O966" s="401"/>
      <c r="P966" s="505"/>
      <c r="Q966" s="493"/>
      <c r="R966" s="401"/>
      <c r="S966" s="493"/>
      <c r="T966" s="493"/>
      <c r="U966" s="493"/>
      <c r="V966" s="493"/>
      <c r="W966" s="493"/>
      <c r="X966" s="493"/>
      <c r="Y966" s="493"/>
    </row>
    <row r="967" ht="15.75" customHeight="1">
      <c r="A967" s="401"/>
      <c r="B967" s="493"/>
      <c r="C967" s="554"/>
      <c r="D967" s="494"/>
      <c r="E967" s="401"/>
      <c r="F967" s="401"/>
      <c r="G967" s="401"/>
      <c r="H967" s="401"/>
      <c r="I967" s="401"/>
      <c r="J967" s="505"/>
      <c r="K967" s="512"/>
      <c r="L967" s="401"/>
      <c r="M967" s="401"/>
      <c r="N967" s="512"/>
      <c r="O967" s="401"/>
      <c r="P967" s="505"/>
      <c r="Q967" s="493"/>
      <c r="R967" s="401"/>
      <c r="S967" s="493"/>
      <c r="T967" s="493"/>
      <c r="U967" s="493"/>
      <c r="V967" s="493"/>
      <c r="W967" s="493"/>
      <c r="X967" s="493"/>
      <c r="Y967" s="493"/>
    </row>
    <row r="968" ht="15.75" customHeight="1">
      <c r="A968" s="401"/>
      <c r="B968" s="493"/>
      <c r="C968" s="554"/>
      <c r="D968" s="494"/>
      <c r="E968" s="401"/>
      <c r="F968" s="401"/>
      <c r="G968" s="401"/>
      <c r="H968" s="401"/>
      <c r="I968" s="401"/>
      <c r="J968" s="505"/>
      <c r="K968" s="512"/>
      <c r="L968" s="401"/>
      <c r="M968" s="401"/>
      <c r="N968" s="512"/>
      <c r="O968" s="401"/>
      <c r="P968" s="505"/>
      <c r="Q968" s="493"/>
      <c r="R968" s="401"/>
      <c r="S968" s="493"/>
      <c r="T968" s="493"/>
      <c r="U968" s="493"/>
      <c r="V968" s="493"/>
      <c r="W968" s="493"/>
      <c r="X968" s="493"/>
      <c r="Y968" s="493"/>
    </row>
    <row r="969" ht="15.75" customHeight="1">
      <c r="A969" s="401"/>
      <c r="B969" s="493"/>
      <c r="C969" s="554"/>
      <c r="D969" s="494"/>
      <c r="E969" s="401"/>
      <c r="F969" s="401"/>
      <c r="G969" s="401"/>
      <c r="H969" s="401"/>
      <c r="I969" s="401"/>
      <c r="J969" s="505"/>
      <c r="K969" s="512"/>
      <c r="L969" s="401"/>
      <c r="M969" s="401"/>
      <c r="N969" s="512"/>
      <c r="O969" s="401"/>
      <c r="P969" s="505"/>
      <c r="Q969" s="493"/>
      <c r="R969" s="401"/>
      <c r="S969" s="493"/>
      <c r="T969" s="493"/>
      <c r="U969" s="493"/>
      <c r="V969" s="493"/>
      <c r="W969" s="493"/>
      <c r="X969" s="493"/>
      <c r="Y969" s="493"/>
    </row>
    <row r="970" ht="15.75" customHeight="1">
      <c r="A970" s="401"/>
      <c r="B970" s="493"/>
      <c r="C970" s="554"/>
      <c r="D970" s="494"/>
      <c r="E970" s="401"/>
      <c r="F970" s="401"/>
      <c r="G970" s="401"/>
      <c r="H970" s="401"/>
      <c r="I970" s="401"/>
      <c r="J970" s="505"/>
      <c r="K970" s="512"/>
      <c r="L970" s="401"/>
      <c r="M970" s="401"/>
      <c r="N970" s="512"/>
      <c r="O970" s="401"/>
      <c r="P970" s="505"/>
      <c r="Q970" s="493"/>
      <c r="R970" s="401"/>
      <c r="S970" s="493"/>
      <c r="T970" s="493"/>
      <c r="U970" s="493"/>
      <c r="V970" s="493"/>
      <c r="W970" s="493"/>
      <c r="X970" s="493"/>
      <c r="Y970" s="493"/>
    </row>
    <row r="971" ht="15.75" customHeight="1">
      <c r="A971" s="401"/>
      <c r="B971" s="493"/>
      <c r="C971" s="554"/>
      <c r="D971" s="494"/>
      <c r="E971" s="401"/>
      <c r="F971" s="401"/>
      <c r="G971" s="401"/>
      <c r="H971" s="401"/>
      <c r="I971" s="401"/>
      <c r="J971" s="505"/>
      <c r="K971" s="512"/>
      <c r="L971" s="401"/>
      <c r="M971" s="401"/>
      <c r="N971" s="512"/>
      <c r="O971" s="401"/>
      <c r="P971" s="505"/>
      <c r="Q971" s="493"/>
      <c r="R971" s="401"/>
      <c r="S971" s="493"/>
      <c r="T971" s="493"/>
      <c r="U971" s="493"/>
      <c r="V971" s="493"/>
      <c r="W971" s="493"/>
      <c r="X971" s="493"/>
      <c r="Y971" s="493"/>
    </row>
    <row r="972" ht="15.75" customHeight="1">
      <c r="A972" s="401"/>
      <c r="B972" s="493"/>
      <c r="C972" s="554"/>
      <c r="D972" s="494"/>
      <c r="E972" s="401"/>
      <c r="F972" s="401"/>
      <c r="G972" s="401"/>
      <c r="H972" s="401"/>
      <c r="I972" s="401"/>
      <c r="J972" s="505"/>
      <c r="K972" s="512"/>
      <c r="L972" s="401"/>
      <c r="M972" s="401"/>
      <c r="N972" s="512"/>
      <c r="O972" s="401"/>
      <c r="P972" s="505"/>
      <c r="Q972" s="493"/>
      <c r="R972" s="401"/>
      <c r="S972" s="493"/>
      <c r="T972" s="493"/>
      <c r="U972" s="493"/>
      <c r="V972" s="493"/>
      <c r="W972" s="493"/>
      <c r="X972" s="493"/>
      <c r="Y972" s="493"/>
    </row>
    <row r="973" ht="15.75" customHeight="1">
      <c r="A973" s="401"/>
      <c r="B973" s="493"/>
      <c r="C973" s="554"/>
      <c r="D973" s="494"/>
      <c r="E973" s="401"/>
      <c r="F973" s="401"/>
      <c r="G973" s="401"/>
      <c r="H973" s="401"/>
      <c r="I973" s="401"/>
      <c r="J973" s="505"/>
      <c r="K973" s="512"/>
      <c r="L973" s="401"/>
      <c r="M973" s="401"/>
      <c r="N973" s="512"/>
      <c r="O973" s="401"/>
      <c r="P973" s="505"/>
      <c r="Q973" s="493"/>
      <c r="R973" s="401"/>
      <c r="S973" s="493"/>
      <c r="T973" s="493"/>
      <c r="U973" s="493"/>
      <c r="V973" s="493"/>
      <c r="W973" s="493"/>
      <c r="X973" s="493"/>
      <c r="Y973" s="493"/>
    </row>
    <row r="974" ht="15.75" customHeight="1">
      <c r="A974" s="401"/>
      <c r="B974" s="493"/>
      <c r="C974" s="554"/>
      <c r="D974" s="494"/>
      <c r="E974" s="401"/>
      <c r="F974" s="401"/>
      <c r="G974" s="401"/>
      <c r="H974" s="401"/>
      <c r="I974" s="401"/>
      <c r="J974" s="505"/>
      <c r="K974" s="512"/>
      <c r="L974" s="401"/>
      <c r="M974" s="401"/>
      <c r="N974" s="512"/>
      <c r="O974" s="401"/>
      <c r="P974" s="505"/>
      <c r="Q974" s="493"/>
      <c r="R974" s="401"/>
      <c r="S974" s="493"/>
      <c r="T974" s="493"/>
      <c r="U974" s="493"/>
      <c r="V974" s="493"/>
      <c r="W974" s="493"/>
      <c r="X974" s="493"/>
      <c r="Y974" s="493"/>
    </row>
    <row r="975" ht="15.75" customHeight="1">
      <c r="A975" s="401"/>
      <c r="B975" s="493"/>
      <c r="C975" s="554"/>
      <c r="D975" s="494"/>
      <c r="E975" s="401"/>
      <c r="F975" s="401"/>
      <c r="G975" s="401"/>
      <c r="H975" s="401"/>
      <c r="I975" s="401"/>
      <c r="J975" s="505"/>
      <c r="K975" s="512"/>
      <c r="L975" s="401"/>
      <c r="M975" s="401"/>
      <c r="N975" s="512"/>
      <c r="O975" s="401"/>
      <c r="P975" s="505"/>
      <c r="Q975" s="493"/>
      <c r="R975" s="401"/>
      <c r="S975" s="493"/>
      <c r="T975" s="493"/>
      <c r="U975" s="493"/>
      <c r="V975" s="493"/>
      <c r="W975" s="493"/>
      <c r="X975" s="493"/>
      <c r="Y975" s="493"/>
    </row>
    <row r="976" ht="15.75" customHeight="1">
      <c r="A976" s="401"/>
      <c r="B976" s="493"/>
      <c r="C976" s="554"/>
      <c r="D976" s="494"/>
      <c r="E976" s="401"/>
      <c r="F976" s="401"/>
      <c r="G976" s="401"/>
      <c r="H976" s="401"/>
      <c r="I976" s="401"/>
      <c r="J976" s="505"/>
      <c r="K976" s="512"/>
      <c r="L976" s="401"/>
      <c r="M976" s="401"/>
      <c r="N976" s="512"/>
      <c r="O976" s="401"/>
      <c r="P976" s="505"/>
      <c r="Q976" s="493"/>
      <c r="R976" s="401"/>
      <c r="S976" s="493"/>
      <c r="T976" s="493"/>
      <c r="U976" s="493"/>
      <c r="V976" s="493"/>
      <c r="W976" s="493"/>
      <c r="X976" s="493"/>
      <c r="Y976" s="493"/>
    </row>
    <row r="977" ht="15.75" customHeight="1">
      <c r="A977" s="401"/>
      <c r="B977" s="493"/>
      <c r="C977" s="554"/>
      <c r="D977" s="494"/>
      <c r="E977" s="401"/>
      <c r="F977" s="401"/>
      <c r="G977" s="401"/>
      <c r="H977" s="401"/>
      <c r="I977" s="401"/>
      <c r="J977" s="505"/>
      <c r="K977" s="512"/>
      <c r="L977" s="401"/>
      <c r="M977" s="401"/>
      <c r="N977" s="512"/>
      <c r="O977" s="401"/>
      <c r="P977" s="505"/>
      <c r="Q977" s="493"/>
      <c r="R977" s="401"/>
      <c r="S977" s="493"/>
      <c r="T977" s="493"/>
      <c r="U977" s="493"/>
      <c r="V977" s="493"/>
      <c r="W977" s="493"/>
      <c r="X977" s="493"/>
      <c r="Y977" s="493"/>
    </row>
    <row r="978" ht="15.75" customHeight="1">
      <c r="A978" s="401"/>
      <c r="B978" s="493"/>
      <c r="C978" s="554"/>
      <c r="D978" s="494"/>
      <c r="E978" s="401"/>
      <c r="F978" s="401"/>
      <c r="G978" s="401"/>
      <c r="H978" s="401"/>
      <c r="I978" s="401"/>
      <c r="J978" s="505"/>
      <c r="K978" s="512"/>
      <c r="L978" s="401"/>
      <c r="M978" s="401"/>
      <c r="N978" s="512"/>
      <c r="O978" s="401"/>
      <c r="P978" s="505"/>
      <c r="Q978" s="493"/>
      <c r="R978" s="401"/>
      <c r="S978" s="493"/>
      <c r="T978" s="493"/>
      <c r="U978" s="493"/>
      <c r="V978" s="493"/>
      <c r="W978" s="493"/>
      <c r="X978" s="493"/>
      <c r="Y978" s="493"/>
    </row>
    <row r="979" ht="15.75" customHeight="1">
      <c r="A979" s="401"/>
      <c r="B979" s="493"/>
      <c r="C979" s="554"/>
      <c r="D979" s="494"/>
      <c r="E979" s="401"/>
      <c r="F979" s="401"/>
      <c r="G979" s="401"/>
      <c r="H979" s="401"/>
      <c r="I979" s="401"/>
      <c r="J979" s="505"/>
      <c r="K979" s="512"/>
      <c r="L979" s="401"/>
      <c r="M979" s="401"/>
      <c r="N979" s="512"/>
      <c r="O979" s="401"/>
      <c r="P979" s="505"/>
      <c r="Q979" s="493"/>
      <c r="R979" s="401"/>
      <c r="S979" s="493"/>
      <c r="T979" s="493"/>
      <c r="U979" s="493"/>
      <c r="V979" s="493"/>
      <c r="W979" s="493"/>
      <c r="X979" s="493"/>
      <c r="Y979" s="493"/>
    </row>
    <row r="980" ht="15.75" customHeight="1">
      <c r="A980" s="401"/>
      <c r="B980" s="493"/>
      <c r="C980" s="554"/>
      <c r="D980" s="494"/>
      <c r="E980" s="401"/>
      <c r="F980" s="401"/>
      <c r="G980" s="401"/>
      <c r="H980" s="401"/>
      <c r="I980" s="401"/>
      <c r="J980" s="505"/>
      <c r="K980" s="512"/>
      <c r="L980" s="401"/>
      <c r="M980" s="401"/>
      <c r="N980" s="512"/>
      <c r="O980" s="401"/>
      <c r="P980" s="505"/>
      <c r="Q980" s="493"/>
      <c r="R980" s="401"/>
      <c r="S980" s="493"/>
      <c r="T980" s="493"/>
      <c r="U980" s="493"/>
      <c r="V980" s="493"/>
      <c r="W980" s="493"/>
      <c r="X980" s="493"/>
      <c r="Y980" s="493"/>
    </row>
    <row r="981" ht="15.75" customHeight="1">
      <c r="A981" s="401"/>
      <c r="B981" s="493"/>
      <c r="C981" s="554"/>
      <c r="D981" s="494"/>
      <c r="E981" s="401"/>
      <c r="F981" s="401"/>
      <c r="G981" s="401"/>
      <c r="H981" s="401"/>
      <c r="I981" s="401"/>
      <c r="J981" s="505"/>
      <c r="K981" s="512"/>
      <c r="L981" s="401"/>
      <c r="M981" s="401"/>
      <c r="N981" s="512"/>
      <c r="O981" s="401"/>
      <c r="P981" s="505"/>
      <c r="Q981" s="493"/>
      <c r="R981" s="401"/>
      <c r="S981" s="493"/>
      <c r="T981" s="493"/>
      <c r="U981" s="493"/>
      <c r="V981" s="493"/>
      <c r="W981" s="493"/>
      <c r="X981" s="493"/>
      <c r="Y981" s="493"/>
    </row>
    <row r="982" ht="15.75" customHeight="1">
      <c r="A982" s="401"/>
      <c r="B982" s="493"/>
      <c r="C982" s="554"/>
      <c r="D982" s="494"/>
      <c r="E982" s="401"/>
      <c r="F982" s="401"/>
      <c r="G982" s="401"/>
      <c r="H982" s="401"/>
      <c r="I982" s="401"/>
      <c r="J982" s="505"/>
      <c r="K982" s="512"/>
      <c r="L982" s="401"/>
      <c r="M982" s="401"/>
      <c r="N982" s="512"/>
      <c r="O982" s="401"/>
      <c r="P982" s="505"/>
      <c r="Q982" s="493"/>
      <c r="R982" s="401"/>
      <c r="S982" s="493"/>
      <c r="T982" s="493"/>
      <c r="U982" s="493"/>
      <c r="V982" s="493"/>
      <c r="W982" s="493"/>
      <c r="X982" s="493"/>
      <c r="Y982" s="493"/>
    </row>
    <row r="983" ht="15.75" customHeight="1">
      <c r="A983" s="401"/>
      <c r="B983" s="493"/>
      <c r="C983" s="554"/>
      <c r="D983" s="494"/>
      <c r="E983" s="401"/>
      <c r="F983" s="401"/>
      <c r="G983" s="401"/>
      <c r="H983" s="401"/>
      <c r="I983" s="401"/>
      <c r="J983" s="505"/>
      <c r="K983" s="512"/>
      <c r="L983" s="401"/>
      <c r="M983" s="401"/>
      <c r="N983" s="512"/>
      <c r="O983" s="401"/>
      <c r="P983" s="505"/>
      <c r="Q983" s="493"/>
      <c r="R983" s="401"/>
      <c r="S983" s="493"/>
      <c r="T983" s="493"/>
      <c r="U983" s="493"/>
      <c r="V983" s="493"/>
      <c r="W983" s="493"/>
      <c r="X983" s="493"/>
      <c r="Y983" s="493"/>
    </row>
    <row r="984" ht="15.75" customHeight="1">
      <c r="A984" s="401"/>
      <c r="B984" s="493"/>
      <c r="C984" s="554"/>
      <c r="D984" s="494"/>
      <c r="E984" s="401"/>
      <c r="F984" s="401"/>
      <c r="G984" s="401"/>
      <c r="H984" s="401"/>
      <c r="I984" s="401"/>
      <c r="J984" s="505"/>
      <c r="K984" s="512"/>
      <c r="L984" s="401"/>
      <c r="M984" s="401"/>
      <c r="N984" s="512"/>
      <c r="O984" s="401"/>
      <c r="P984" s="505"/>
      <c r="Q984" s="493"/>
      <c r="R984" s="401"/>
      <c r="S984" s="493"/>
      <c r="T984" s="493"/>
      <c r="U984" s="493"/>
      <c r="V984" s="493"/>
      <c r="W984" s="493"/>
      <c r="X984" s="493"/>
      <c r="Y984" s="493"/>
    </row>
    <row r="985" ht="15.75" customHeight="1">
      <c r="A985" s="401"/>
      <c r="B985" s="493"/>
      <c r="C985" s="554"/>
      <c r="D985" s="494"/>
      <c r="E985" s="401"/>
      <c r="F985" s="401"/>
      <c r="G985" s="401"/>
      <c r="H985" s="401"/>
      <c r="I985" s="401"/>
      <c r="J985" s="505"/>
      <c r="K985" s="512"/>
      <c r="L985" s="401"/>
      <c r="M985" s="401"/>
      <c r="N985" s="512"/>
      <c r="O985" s="401"/>
      <c r="P985" s="505"/>
      <c r="Q985" s="493"/>
      <c r="R985" s="401"/>
      <c r="S985" s="493"/>
      <c r="T985" s="493"/>
      <c r="U985" s="493"/>
      <c r="V985" s="493"/>
      <c r="W985" s="493"/>
      <c r="X985" s="493"/>
      <c r="Y985" s="493"/>
    </row>
    <row r="986" ht="15.75" customHeight="1">
      <c r="A986" s="401"/>
      <c r="B986" s="493"/>
      <c r="C986" s="554"/>
      <c r="D986" s="494"/>
      <c r="E986" s="401"/>
      <c r="F986" s="401"/>
      <c r="G986" s="401"/>
      <c r="H986" s="401"/>
      <c r="I986" s="401"/>
      <c r="J986" s="505"/>
      <c r="K986" s="512"/>
      <c r="L986" s="401"/>
      <c r="M986" s="401"/>
      <c r="N986" s="512"/>
      <c r="O986" s="401"/>
      <c r="P986" s="505"/>
      <c r="Q986" s="493"/>
      <c r="R986" s="401"/>
      <c r="S986" s="493"/>
      <c r="T986" s="493"/>
      <c r="U986" s="493"/>
      <c r="V986" s="493"/>
      <c r="W986" s="493"/>
      <c r="X986" s="493"/>
      <c r="Y986" s="493"/>
    </row>
    <row r="987" ht="15.75" customHeight="1">
      <c r="A987" s="401"/>
      <c r="B987" s="493"/>
      <c r="C987" s="554"/>
      <c r="D987" s="494"/>
      <c r="E987" s="401"/>
      <c r="F987" s="401"/>
      <c r="G987" s="401"/>
      <c r="H987" s="401"/>
      <c r="I987" s="401"/>
      <c r="J987" s="505"/>
      <c r="K987" s="512"/>
      <c r="L987" s="401"/>
      <c r="M987" s="401"/>
      <c r="N987" s="512"/>
      <c r="O987" s="401"/>
      <c r="P987" s="505"/>
      <c r="Q987" s="493"/>
      <c r="R987" s="401"/>
      <c r="S987" s="493"/>
      <c r="T987" s="493"/>
      <c r="U987" s="493"/>
      <c r="V987" s="493"/>
      <c r="W987" s="493"/>
      <c r="X987" s="493"/>
      <c r="Y987" s="493"/>
    </row>
    <row r="988" ht="15.75" customHeight="1">
      <c r="A988" s="401"/>
      <c r="B988" s="493"/>
      <c r="C988" s="554"/>
      <c r="D988" s="494"/>
      <c r="E988" s="401"/>
      <c r="F988" s="401"/>
      <c r="G988" s="401"/>
      <c r="H988" s="401"/>
      <c r="I988" s="401"/>
      <c r="J988" s="505"/>
      <c r="K988" s="512"/>
      <c r="L988" s="401"/>
      <c r="M988" s="401"/>
      <c r="N988" s="512"/>
      <c r="O988" s="401"/>
      <c r="P988" s="505"/>
      <c r="Q988" s="493"/>
      <c r="R988" s="401"/>
      <c r="S988" s="493"/>
      <c r="T988" s="493"/>
      <c r="U988" s="493"/>
      <c r="V988" s="493"/>
      <c r="W988" s="493"/>
      <c r="X988" s="493"/>
      <c r="Y988" s="493"/>
    </row>
    <row r="989" ht="15.75" customHeight="1">
      <c r="A989" s="401"/>
      <c r="B989" s="493"/>
      <c r="C989" s="554"/>
      <c r="D989" s="494"/>
      <c r="E989" s="401"/>
      <c r="F989" s="401"/>
      <c r="G989" s="401"/>
      <c r="H989" s="401"/>
      <c r="I989" s="401"/>
      <c r="J989" s="505"/>
      <c r="K989" s="512"/>
      <c r="L989" s="401"/>
      <c r="M989" s="401"/>
      <c r="N989" s="512"/>
      <c r="O989" s="401"/>
      <c r="P989" s="505"/>
      <c r="Q989" s="493"/>
      <c r="R989" s="401"/>
      <c r="S989" s="493"/>
      <c r="T989" s="493"/>
      <c r="U989" s="493"/>
      <c r="V989" s="493"/>
      <c r="W989" s="493"/>
      <c r="X989" s="493"/>
      <c r="Y989" s="493"/>
    </row>
    <row r="990" ht="15.75" customHeight="1">
      <c r="A990" s="401"/>
      <c r="B990" s="493"/>
      <c r="C990" s="554"/>
      <c r="D990" s="494"/>
      <c r="E990" s="401"/>
      <c r="F990" s="401"/>
      <c r="G990" s="401"/>
      <c r="H990" s="401"/>
      <c r="I990" s="401"/>
      <c r="J990" s="505"/>
      <c r="K990" s="512"/>
      <c r="L990" s="401"/>
      <c r="M990" s="401"/>
      <c r="N990" s="512"/>
      <c r="O990" s="401"/>
      <c r="P990" s="505"/>
      <c r="Q990" s="493"/>
      <c r="R990" s="401"/>
      <c r="S990" s="493"/>
      <c r="T990" s="493"/>
      <c r="U990" s="493"/>
      <c r="V990" s="493"/>
      <c r="W990" s="493"/>
      <c r="X990" s="493"/>
      <c r="Y990" s="493"/>
    </row>
    <row r="991" ht="15.75" customHeight="1">
      <c r="A991" s="401"/>
      <c r="B991" s="493"/>
      <c r="C991" s="554"/>
      <c r="D991" s="494"/>
      <c r="E991" s="401"/>
      <c r="F991" s="401"/>
      <c r="G991" s="401"/>
      <c r="H991" s="401"/>
      <c r="I991" s="401"/>
      <c r="J991" s="505"/>
      <c r="K991" s="512"/>
      <c r="L991" s="401"/>
      <c r="M991" s="401"/>
      <c r="N991" s="512"/>
      <c r="O991" s="401"/>
      <c r="P991" s="505"/>
      <c r="Q991" s="493"/>
      <c r="R991" s="401"/>
      <c r="S991" s="493"/>
      <c r="T991" s="493"/>
      <c r="U991" s="493"/>
      <c r="V991" s="493"/>
      <c r="W991" s="493"/>
      <c r="X991" s="493"/>
      <c r="Y991" s="493"/>
    </row>
    <row r="992" ht="15.75" customHeight="1">
      <c r="A992" s="401"/>
      <c r="B992" s="493"/>
      <c r="C992" s="554"/>
      <c r="D992" s="494"/>
      <c r="E992" s="401"/>
      <c r="F992" s="401"/>
      <c r="G992" s="401"/>
      <c r="H992" s="401"/>
      <c r="I992" s="401"/>
      <c r="J992" s="505"/>
      <c r="K992" s="512"/>
      <c r="L992" s="401"/>
      <c r="M992" s="401"/>
      <c r="N992" s="512"/>
      <c r="O992" s="401"/>
      <c r="P992" s="505"/>
      <c r="Q992" s="493"/>
      <c r="R992" s="401"/>
      <c r="S992" s="493"/>
      <c r="T992" s="493"/>
      <c r="U992" s="493"/>
      <c r="V992" s="493"/>
      <c r="W992" s="493"/>
      <c r="X992" s="493"/>
      <c r="Y992" s="493"/>
    </row>
    <row r="993" ht="15.75" customHeight="1">
      <c r="A993" s="401"/>
      <c r="B993" s="493"/>
      <c r="C993" s="554"/>
      <c r="D993" s="494"/>
      <c r="E993" s="401"/>
      <c r="F993" s="401"/>
      <c r="G993" s="401"/>
      <c r="H993" s="401"/>
      <c r="I993" s="401"/>
      <c r="J993" s="505"/>
      <c r="K993" s="512"/>
      <c r="L993" s="401"/>
      <c r="M993" s="401"/>
      <c r="N993" s="512"/>
      <c r="O993" s="401"/>
      <c r="P993" s="505"/>
      <c r="Q993" s="493"/>
      <c r="R993" s="401"/>
      <c r="S993" s="493"/>
      <c r="T993" s="493"/>
      <c r="U993" s="493"/>
      <c r="V993" s="493"/>
      <c r="W993" s="493"/>
      <c r="X993" s="493"/>
      <c r="Y993" s="493"/>
    </row>
    <row r="994" ht="15.75" customHeight="1">
      <c r="A994" s="401"/>
      <c r="B994" s="493"/>
      <c r="C994" s="554"/>
      <c r="D994" s="494"/>
      <c r="E994" s="401"/>
      <c r="F994" s="401"/>
      <c r="G994" s="401"/>
      <c r="H994" s="401"/>
      <c r="I994" s="401"/>
      <c r="J994" s="505"/>
      <c r="K994" s="512"/>
      <c r="L994" s="401"/>
      <c r="M994" s="401"/>
      <c r="N994" s="512"/>
      <c r="O994" s="401"/>
      <c r="P994" s="505"/>
      <c r="Q994" s="493"/>
      <c r="R994" s="401"/>
      <c r="S994" s="493"/>
      <c r="T994" s="493"/>
      <c r="U994" s="493"/>
      <c r="V994" s="493"/>
      <c r="W994" s="493"/>
      <c r="X994" s="493"/>
      <c r="Y994" s="493"/>
    </row>
    <row r="995" ht="15.75" customHeight="1">
      <c r="A995" s="401"/>
      <c r="B995" s="493"/>
      <c r="C995" s="554"/>
      <c r="D995" s="494"/>
      <c r="E995" s="401"/>
      <c r="F995" s="401"/>
      <c r="G995" s="401"/>
      <c r="H995" s="401"/>
      <c r="I995" s="401"/>
      <c r="J995" s="505"/>
      <c r="K995" s="512"/>
      <c r="L995" s="401"/>
      <c r="M995" s="401"/>
      <c r="N995" s="512"/>
      <c r="O995" s="401"/>
      <c r="P995" s="505"/>
      <c r="Q995" s="493"/>
      <c r="R995" s="401"/>
      <c r="S995" s="493"/>
      <c r="T995" s="493"/>
      <c r="U995" s="493"/>
      <c r="V995" s="493"/>
      <c r="W995" s="493"/>
      <c r="X995" s="493"/>
      <c r="Y995" s="493"/>
    </row>
    <row r="996" ht="15.75" customHeight="1">
      <c r="A996" s="401"/>
      <c r="B996" s="493"/>
      <c r="C996" s="554"/>
      <c r="D996" s="494"/>
      <c r="E996" s="401"/>
      <c r="F996" s="401"/>
      <c r="G996" s="401"/>
      <c r="H996" s="401"/>
      <c r="I996" s="401"/>
      <c r="J996" s="505"/>
      <c r="K996" s="512"/>
      <c r="L996" s="401"/>
      <c r="M996" s="401"/>
      <c r="N996" s="512"/>
      <c r="O996" s="401"/>
      <c r="P996" s="505"/>
      <c r="Q996" s="493"/>
      <c r="R996" s="401"/>
      <c r="S996" s="493"/>
      <c r="T996" s="493"/>
      <c r="U996" s="493"/>
      <c r="V996" s="493"/>
      <c r="W996" s="493"/>
      <c r="X996" s="493"/>
      <c r="Y996" s="493"/>
    </row>
    <row r="997" ht="15.75" customHeight="1">
      <c r="A997" s="401"/>
      <c r="B997" s="493"/>
      <c r="C997" s="554"/>
      <c r="D997" s="494"/>
      <c r="E997" s="401"/>
      <c r="F997" s="401"/>
      <c r="G997" s="401"/>
      <c r="H997" s="401"/>
      <c r="I997" s="401"/>
      <c r="J997" s="505"/>
      <c r="K997" s="512"/>
      <c r="L997" s="401"/>
      <c r="M997" s="401"/>
      <c r="N997" s="512"/>
      <c r="O997" s="401"/>
      <c r="P997" s="505"/>
      <c r="Q997" s="493"/>
      <c r="R997" s="401"/>
      <c r="S997" s="493"/>
      <c r="T997" s="493"/>
      <c r="U997" s="493"/>
      <c r="V997" s="493"/>
      <c r="W997" s="493"/>
      <c r="X997" s="493"/>
      <c r="Y997" s="493"/>
    </row>
    <row r="998" ht="15.75" customHeight="1">
      <c r="A998" s="401"/>
      <c r="B998" s="493"/>
      <c r="C998" s="554"/>
      <c r="D998" s="494"/>
      <c r="E998" s="401"/>
      <c r="F998" s="401"/>
      <c r="G998" s="401"/>
      <c r="H998" s="401"/>
      <c r="I998" s="401"/>
      <c r="J998" s="505"/>
      <c r="K998" s="512"/>
      <c r="L998" s="401"/>
      <c r="M998" s="401"/>
      <c r="N998" s="512"/>
      <c r="O998" s="401"/>
      <c r="P998" s="505"/>
      <c r="Q998" s="493"/>
      <c r="R998" s="401"/>
      <c r="S998" s="493"/>
      <c r="T998" s="493"/>
      <c r="U998" s="493"/>
      <c r="V998" s="493"/>
      <c r="W998" s="493"/>
      <c r="X998" s="493"/>
      <c r="Y998" s="493"/>
    </row>
    <row r="999" ht="15.75" customHeight="1">
      <c r="A999" s="401"/>
      <c r="B999" s="493"/>
      <c r="C999" s="554"/>
      <c r="D999" s="494"/>
      <c r="E999" s="401"/>
      <c r="F999" s="401"/>
      <c r="G999" s="401"/>
      <c r="H999" s="401"/>
      <c r="I999" s="401"/>
      <c r="J999" s="505"/>
      <c r="K999" s="512"/>
      <c r="L999" s="401"/>
      <c r="M999" s="401"/>
      <c r="N999" s="512"/>
      <c r="O999" s="401"/>
      <c r="P999" s="505"/>
      <c r="Q999" s="493"/>
      <c r="R999" s="401"/>
      <c r="S999" s="493"/>
      <c r="T999" s="493"/>
      <c r="U999" s="493"/>
      <c r="V999" s="493"/>
      <c r="W999" s="493"/>
      <c r="X999" s="493"/>
      <c r="Y999" s="493"/>
    </row>
    <row r="1000" ht="15.75" customHeight="1">
      <c r="A1000" s="401"/>
      <c r="B1000" s="493"/>
      <c r="C1000" s="554"/>
      <c r="D1000" s="494"/>
      <c r="E1000" s="401"/>
      <c r="F1000" s="401"/>
      <c r="G1000" s="401"/>
      <c r="H1000" s="401"/>
      <c r="I1000" s="401"/>
      <c r="J1000" s="505"/>
      <c r="K1000" s="512"/>
      <c r="L1000" s="401"/>
      <c r="M1000" s="401"/>
      <c r="N1000" s="512"/>
      <c r="O1000" s="401"/>
      <c r="P1000" s="505"/>
      <c r="Q1000" s="493"/>
      <c r="R1000" s="401"/>
      <c r="S1000" s="493"/>
      <c r="T1000" s="493"/>
      <c r="U1000" s="493"/>
      <c r="V1000" s="493"/>
      <c r="W1000" s="493"/>
      <c r="X1000" s="493"/>
      <c r="Y1000" s="493"/>
    </row>
    <row r="1001" ht="15.75" customHeight="1">
      <c r="A1001" s="401"/>
      <c r="B1001" s="493"/>
      <c r="C1001" s="554"/>
      <c r="D1001" s="494"/>
      <c r="E1001" s="401"/>
      <c r="F1001" s="401"/>
      <c r="G1001" s="401"/>
      <c r="H1001" s="401"/>
      <c r="I1001" s="401"/>
      <c r="J1001" s="505"/>
      <c r="K1001" s="512"/>
      <c r="L1001" s="401"/>
      <c r="M1001" s="401"/>
      <c r="N1001" s="512"/>
      <c r="O1001" s="401"/>
      <c r="P1001" s="505"/>
      <c r="Q1001" s="493"/>
      <c r="R1001" s="401"/>
      <c r="S1001" s="493"/>
      <c r="T1001" s="493"/>
      <c r="U1001" s="493"/>
      <c r="V1001" s="493"/>
      <c r="W1001" s="493"/>
      <c r="X1001" s="493"/>
      <c r="Y1001" s="493"/>
    </row>
    <row r="1002" ht="15.75" customHeight="1">
      <c r="A1002" s="401"/>
      <c r="B1002" s="493"/>
      <c r="C1002" s="554"/>
      <c r="D1002" s="494"/>
      <c r="E1002" s="401"/>
      <c r="F1002" s="401"/>
      <c r="G1002" s="401"/>
      <c r="H1002" s="401"/>
      <c r="I1002" s="401"/>
      <c r="J1002" s="505"/>
      <c r="K1002" s="512"/>
      <c r="L1002" s="401"/>
      <c r="M1002" s="401"/>
      <c r="N1002" s="512"/>
      <c r="O1002" s="401"/>
      <c r="P1002" s="505"/>
      <c r="Q1002" s="493"/>
      <c r="R1002" s="401"/>
      <c r="S1002" s="493"/>
      <c r="T1002" s="493"/>
      <c r="U1002" s="493"/>
      <c r="V1002" s="493"/>
      <c r="W1002" s="493"/>
      <c r="X1002" s="493"/>
      <c r="Y1002" s="493"/>
    </row>
    <row r="1003" ht="15.75" customHeight="1">
      <c r="A1003" s="401"/>
      <c r="B1003" s="493"/>
      <c r="C1003" s="554"/>
      <c r="D1003" s="494"/>
      <c r="E1003" s="401"/>
      <c r="F1003" s="401"/>
      <c r="G1003" s="401"/>
      <c r="H1003" s="401"/>
      <c r="I1003" s="401"/>
      <c r="J1003" s="505"/>
      <c r="K1003" s="512"/>
      <c r="L1003" s="401"/>
      <c r="M1003" s="401"/>
      <c r="N1003" s="512"/>
      <c r="O1003" s="401"/>
      <c r="P1003" s="505"/>
      <c r="Q1003" s="493"/>
      <c r="R1003" s="401"/>
      <c r="S1003" s="493"/>
      <c r="T1003" s="493"/>
      <c r="U1003" s="493"/>
      <c r="V1003" s="493"/>
      <c r="W1003" s="493"/>
      <c r="X1003" s="493"/>
      <c r="Y1003" s="493"/>
    </row>
    <row r="1004" ht="15.75" customHeight="1">
      <c r="A1004" s="401"/>
      <c r="B1004" s="493"/>
      <c r="C1004" s="554"/>
      <c r="D1004" s="494"/>
      <c r="E1004" s="401"/>
      <c r="F1004" s="401"/>
      <c r="G1004" s="401"/>
      <c r="H1004" s="401"/>
      <c r="I1004" s="401"/>
      <c r="J1004" s="505"/>
      <c r="K1004" s="512"/>
      <c r="L1004" s="401"/>
      <c r="M1004" s="401"/>
      <c r="N1004" s="512"/>
      <c r="O1004" s="401"/>
      <c r="P1004" s="505"/>
      <c r="Q1004" s="493"/>
      <c r="R1004" s="401"/>
      <c r="S1004" s="493"/>
      <c r="T1004" s="493"/>
      <c r="U1004" s="493"/>
      <c r="V1004" s="493"/>
      <c r="W1004" s="493"/>
      <c r="X1004" s="493"/>
      <c r="Y1004" s="493"/>
    </row>
    <row r="1005" ht="15.75" customHeight="1">
      <c r="A1005" s="401"/>
      <c r="B1005" s="493"/>
      <c r="C1005" s="554"/>
      <c r="D1005" s="494"/>
      <c r="E1005" s="401"/>
      <c r="F1005" s="401"/>
      <c r="G1005" s="401"/>
      <c r="H1005" s="401"/>
      <c r="I1005" s="401"/>
      <c r="J1005" s="505"/>
      <c r="K1005" s="512"/>
      <c r="L1005" s="401"/>
      <c r="M1005" s="401"/>
      <c r="N1005" s="512"/>
      <c r="O1005" s="401"/>
      <c r="P1005" s="505"/>
      <c r="Q1005" s="493"/>
      <c r="R1005" s="401"/>
      <c r="S1005" s="493"/>
      <c r="T1005" s="493"/>
      <c r="U1005" s="493"/>
      <c r="V1005" s="493"/>
      <c r="W1005" s="493"/>
      <c r="X1005" s="493"/>
      <c r="Y1005" s="493"/>
    </row>
    <row r="1006" ht="15.75" customHeight="1">
      <c r="A1006" s="401"/>
      <c r="B1006" s="493"/>
      <c r="C1006" s="554"/>
      <c r="D1006" s="494"/>
      <c r="E1006" s="401"/>
      <c r="F1006" s="401"/>
      <c r="G1006" s="401"/>
      <c r="H1006" s="401"/>
      <c r="I1006" s="401"/>
      <c r="J1006" s="505"/>
      <c r="K1006" s="512"/>
      <c r="L1006" s="401"/>
      <c r="M1006" s="401"/>
      <c r="N1006" s="512"/>
      <c r="O1006" s="401"/>
      <c r="P1006" s="505"/>
      <c r="Q1006" s="493"/>
      <c r="R1006" s="401"/>
      <c r="S1006" s="493"/>
      <c r="T1006" s="493"/>
      <c r="U1006" s="493"/>
      <c r="V1006" s="493"/>
      <c r="W1006" s="493"/>
      <c r="X1006" s="493"/>
      <c r="Y1006" s="493"/>
    </row>
    <row r="1007" ht="15.75" customHeight="1">
      <c r="A1007" s="401"/>
      <c r="B1007" s="493"/>
      <c r="C1007" s="554"/>
      <c r="D1007" s="494"/>
      <c r="E1007" s="401"/>
      <c r="F1007" s="401"/>
      <c r="G1007" s="401"/>
      <c r="H1007" s="401"/>
      <c r="I1007" s="401"/>
      <c r="J1007" s="505"/>
      <c r="K1007" s="512"/>
      <c r="L1007" s="401"/>
      <c r="M1007" s="401"/>
      <c r="N1007" s="512"/>
      <c r="O1007" s="401"/>
      <c r="P1007" s="505"/>
      <c r="Q1007" s="493"/>
      <c r="R1007" s="401"/>
      <c r="S1007" s="493"/>
      <c r="T1007" s="493"/>
      <c r="U1007" s="493"/>
      <c r="V1007" s="493"/>
      <c r="W1007" s="493"/>
      <c r="X1007" s="493"/>
      <c r="Y1007" s="493"/>
    </row>
    <row r="1008" ht="15.75" customHeight="1">
      <c r="A1008" s="401"/>
      <c r="B1008" s="493"/>
      <c r="C1008" s="554"/>
      <c r="D1008" s="494"/>
      <c r="E1008" s="401"/>
      <c r="F1008" s="401"/>
      <c r="G1008" s="401"/>
      <c r="H1008" s="401"/>
      <c r="I1008" s="401"/>
      <c r="J1008" s="505"/>
      <c r="K1008" s="512"/>
      <c r="L1008" s="401"/>
      <c r="M1008" s="401"/>
      <c r="N1008" s="512"/>
      <c r="O1008" s="401"/>
      <c r="P1008" s="505"/>
      <c r="Q1008" s="493"/>
      <c r="R1008" s="401"/>
      <c r="S1008" s="493"/>
      <c r="T1008" s="493"/>
      <c r="U1008" s="493"/>
      <c r="V1008" s="493"/>
      <c r="W1008" s="493"/>
      <c r="X1008" s="493"/>
      <c r="Y1008" s="493"/>
    </row>
    <row r="1009" ht="15.75" customHeight="1">
      <c r="A1009" s="401"/>
      <c r="B1009" s="493"/>
      <c r="C1009" s="554"/>
      <c r="D1009" s="494"/>
      <c r="E1009" s="401"/>
      <c r="F1009" s="401"/>
      <c r="G1009" s="401"/>
      <c r="H1009" s="401"/>
      <c r="I1009" s="401"/>
      <c r="J1009" s="505"/>
      <c r="K1009" s="512"/>
      <c r="L1009" s="401"/>
      <c r="M1009" s="401"/>
      <c r="N1009" s="512"/>
      <c r="O1009" s="401"/>
      <c r="P1009" s="505"/>
      <c r="Q1009" s="493"/>
      <c r="R1009" s="401"/>
      <c r="S1009" s="493"/>
      <c r="T1009" s="493"/>
      <c r="U1009" s="493"/>
      <c r="V1009" s="493"/>
      <c r="W1009" s="493"/>
      <c r="X1009" s="493"/>
      <c r="Y1009" s="493"/>
    </row>
  </sheetData>
  <conditionalFormatting sqref="B23:E23 C44 C103:C104 C106 C117 A148 C158 C176 C179">
    <cfRule type="cellIs" dxfId="2" priority="1" stopIfTrue="1" operator="lessThan">
      <formula>0</formula>
    </cfRule>
  </conditionalFormatting>
  <conditionalFormatting sqref="G240 G244:G245 G277:G1009">
    <cfRule type="containsText" dxfId="3" priority="2" operator="containsText" text="VACANT">
      <formula>NOT(ISERROR(SEARCH(("VACANT"),(G240))))</formula>
    </cfRule>
  </conditionalFormatting>
  <conditionalFormatting sqref="U1:U208">
    <cfRule type="notContainsBlanks" dxfId="5" priority="3">
      <formula>LEN(TRIM(U1))&gt;0</formula>
    </cfRule>
  </conditionalFormatting>
  <printOptions/>
  <pageMargins bottom="0.5" footer="0.0" header="0.0" left="0.34" right="0.34" top="0.75"/>
  <pageSetup orientation="landscape"/>
  <drawing r:id="rId2"/>
  <legacyDrawing r:id="rId3"/>
  <tableParts count="1"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/>
  </sheetPr>
  <sheetViews>
    <sheetView workbookViewId="0">
      <pane xSplit="4.0" ySplit="1.0" topLeftCell="E2" activePane="bottomRight" state="frozen"/>
      <selection activeCell="E1" sqref="E1" pane="topRight"/>
      <selection activeCell="A2" sqref="A2" pane="bottomLeft"/>
      <selection activeCell="E2" sqref="E2" pane="bottomRight"/>
    </sheetView>
  </sheetViews>
  <sheetFormatPr customHeight="1" defaultColWidth="12.63" defaultRowHeight="15.0"/>
  <cols>
    <col customWidth="1" min="1" max="1" width="6.38"/>
    <col customWidth="1" min="2" max="2" width="15.63"/>
    <col customWidth="1" min="3" max="3" width="12.88"/>
    <col customWidth="1" min="4" max="4" width="19.0"/>
    <col customWidth="1" min="5" max="5" width="8.38"/>
    <col customWidth="1" min="6" max="6" width="11.13"/>
    <col customWidth="1" min="7" max="7" width="12.63"/>
    <col customWidth="1" min="8" max="25" width="10.0"/>
  </cols>
  <sheetData>
    <row r="1" ht="15.75" customHeight="1">
      <c r="A1" s="14" t="s">
        <v>1127</v>
      </c>
      <c r="B1" s="555" t="s">
        <v>1111</v>
      </c>
      <c r="C1" s="556" t="s">
        <v>14</v>
      </c>
      <c r="D1" s="557" t="s">
        <v>15</v>
      </c>
      <c r="E1" s="557" t="s">
        <v>16</v>
      </c>
      <c r="F1" s="557" t="s">
        <v>18</v>
      </c>
      <c r="G1" s="558" t="s">
        <v>816</v>
      </c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ht="15.75" customHeight="1">
      <c r="A2" s="14" t="str">
        <f t="shared" ref="A2:A24" si="1">A1+1</f>
        <v>#VALUE!</v>
      </c>
      <c r="B2" s="559" t="s">
        <v>926</v>
      </c>
      <c r="C2" s="559" t="s">
        <v>514</v>
      </c>
      <c r="D2" s="559" t="s">
        <v>610</v>
      </c>
      <c r="E2" s="560">
        <v>479231.0</v>
      </c>
      <c r="F2" s="561" t="s">
        <v>5</v>
      </c>
      <c r="G2" s="562">
        <v>44.0</v>
      </c>
      <c r="H2" s="26" t="s">
        <v>1128</v>
      </c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ht="15.75" customHeight="1">
      <c r="A3" s="14" t="str">
        <f t="shared" si="1"/>
        <v>#VALUE!</v>
      </c>
      <c r="B3" s="563" t="s">
        <v>844</v>
      </c>
      <c r="C3" s="563" t="s">
        <v>845</v>
      </c>
      <c r="D3" s="103" t="s">
        <v>825</v>
      </c>
      <c r="E3" s="564">
        <v>494541.0</v>
      </c>
      <c r="F3" s="103" t="s">
        <v>1</v>
      </c>
      <c r="G3" s="562">
        <v>43.0</v>
      </c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ht="15.75" customHeight="1">
      <c r="A4" s="14" t="str">
        <f t="shared" si="1"/>
        <v>#VALUE!</v>
      </c>
      <c r="B4" s="565" t="s">
        <v>906</v>
      </c>
      <c r="C4" s="565" t="s">
        <v>907</v>
      </c>
      <c r="D4" s="565" t="s">
        <v>610</v>
      </c>
      <c r="E4" s="566">
        <v>477040.0</v>
      </c>
      <c r="F4" s="567" t="s">
        <v>4</v>
      </c>
      <c r="G4" s="562">
        <v>43.0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ht="15.75" customHeight="1">
      <c r="A5" s="14" t="str">
        <f t="shared" si="1"/>
        <v>#VALUE!</v>
      </c>
      <c r="B5" s="559" t="s">
        <v>133</v>
      </c>
      <c r="C5" s="559" t="s">
        <v>986</v>
      </c>
      <c r="D5" s="568" t="s">
        <v>839</v>
      </c>
      <c r="E5" s="560">
        <v>519377.0</v>
      </c>
      <c r="F5" s="561" t="s">
        <v>8</v>
      </c>
      <c r="G5" s="562">
        <v>43.0</v>
      </c>
      <c r="H5" s="26" t="s">
        <v>1129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ht="15.75" customHeight="1">
      <c r="A6" s="14" t="str">
        <f t="shared" si="1"/>
        <v>#VALUE!</v>
      </c>
      <c r="B6" s="569" t="s">
        <v>993</v>
      </c>
      <c r="C6" s="569" t="s">
        <v>185</v>
      </c>
      <c r="D6" s="570" t="s">
        <v>878</v>
      </c>
      <c r="E6" s="564">
        <v>485410.0</v>
      </c>
      <c r="F6" s="103" t="s">
        <v>9</v>
      </c>
      <c r="G6" s="562">
        <v>43.0</v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ht="15.75" customHeight="1">
      <c r="A7" s="14" t="str">
        <f t="shared" si="1"/>
        <v>#VALUE!</v>
      </c>
      <c r="B7" s="29" t="s">
        <v>837</v>
      </c>
      <c r="C7" s="29" t="s">
        <v>838</v>
      </c>
      <c r="D7" s="24" t="s">
        <v>839</v>
      </c>
      <c r="E7" s="571">
        <v>527412.0</v>
      </c>
      <c r="F7" s="24" t="s">
        <v>0</v>
      </c>
      <c r="G7" s="572">
        <v>42.5</v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ht="15.75" customHeight="1">
      <c r="A8" s="14" t="str">
        <f t="shared" si="1"/>
        <v>#VALUE!</v>
      </c>
      <c r="B8" s="29" t="s">
        <v>109</v>
      </c>
      <c r="C8" s="29" t="s">
        <v>276</v>
      </c>
      <c r="D8" s="24" t="s">
        <v>610</v>
      </c>
      <c r="E8" s="571">
        <v>529270.0</v>
      </c>
      <c r="F8" s="24" t="s">
        <v>1</v>
      </c>
      <c r="G8" s="562">
        <v>42.5</v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ht="15.75" customHeight="1">
      <c r="A9" s="14" t="str">
        <f t="shared" si="1"/>
        <v>#VALUE!</v>
      </c>
      <c r="B9" s="573" t="s">
        <v>938</v>
      </c>
      <c r="C9" s="573" t="s">
        <v>939</v>
      </c>
      <c r="D9" s="573" t="s">
        <v>610</v>
      </c>
      <c r="E9" s="574">
        <v>480692.0</v>
      </c>
      <c r="F9" s="575" t="s">
        <v>6</v>
      </c>
      <c r="G9" s="562">
        <v>42.5</v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ht="15.75" customHeight="1">
      <c r="A10" s="14" t="str">
        <f t="shared" si="1"/>
        <v>#VALUE!</v>
      </c>
      <c r="B10" s="29" t="s">
        <v>955</v>
      </c>
      <c r="C10" s="29" t="s">
        <v>456</v>
      </c>
      <c r="D10" s="24" t="s">
        <v>839</v>
      </c>
      <c r="E10" s="571">
        <v>481788.0</v>
      </c>
      <c r="F10" s="24" t="s">
        <v>7</v>
      </c>
      <c r="G10" s="562">
        <v>42.5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ht="15.75" customHeight="1">
      <c r="A11" s="14" t="str">
        <f t="shared" si="1"/>
        <v>#VALUE!</v>
      </c>
      <c r="B11" s="573" t="s">
        <v>957</v>
      </c>
      <c r="C11" s="573" t="s">
        <v>655</v>
      </c>
      <c r="D11" s="573" t="s">
        <v>610</v>
      </c>
      <c r="E11" s="574">
        <v>482884.0</v>
      </c>
      <c r="F11" s="576" t="s">
        <v>7</v>
      </c>
      <c r="G11" s="562">
        <v>42.5</v>
      </c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ht="15.75" customHeight="1">
      <c r="A12" s="14" t="str">
        <f t="shared" si="1"/>
        <v>#VALUE!</v>
      </c>
      <c r="B12" s="29" t="s">
        <v>881</v>
      </c>
      <c r="C12" s="29" t="s">
        <v>882</v>
      </c>
      <c r="D12" s="24" t="s">
        <v>839</v>
      </c>
      <c r="E12" s="571">
        <v>497494.0</v>
      </c>
      <c r="F12" s="24" t="s">
        <v>3</v>
      </c>
      <c r="G12" s="562">
        <v>42.0</v>
      </c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ht="15.75" customHeight="1">
      <c r="A13" s="14" t="str">
        <f t="shared" si="1"/>
        <v>#VALUE!</v>
      </c>
      <c r="B13" s="29" t="s">
        <v>934</v>
      </c>
      <c r="C13" s="29" t="s">
        <v>640</v>
      </c>
      <c r="D13" s="24" t="s">
        <v>63</v>
      </c>
      <c r="E13" s="571">
        <v>514688.0</v>
      </c>
      <c r="F13" s="24" t="s">
        <v>5</v>
      </c>
      <c r="G13" s="562">
        <v>42.0</v>
      </c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ht="15.75" customHeight="1">
      <c r="A14" s="14" t="str">
        <f t="shared" si="1"/>
        <v>#VALUE!</v>
      </c>
      <c r="B14" s="573" t="s">
        <v>962</v>
      </c>
      <c r="C14" s="573" t="s">
        <v>963</v>
      </c>
      <c r="D14" s="573" t="s">
        <v>825</v>
      </c>
      <c r="E14" s="574">
        <v>482153.0</v>
      </c>
      <c r="F14" s="575" t="s">
        <v>7</v>
      </c>
      <c r="G14" s="562">
        <v>42.0</v>
      </c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ht="15.75" customHeight="1">
      <c r="A15" s="14" t="str">
        <f t="shared" si="1"/>
        <v>#VALUE!</v>
      </c>
      <c r="B15" s="29" t="s">
        <v>155</v>
      </c>
      <c r="C15" s="29" t="s">
        <v>905</v>
      </c>
      <c r="D15" s="24" t="s">
        <v>839</v>
      </c>
      <c r="E15" s="571">
        <v>476309.0</v>
      </c>
      <c r="F15" s="24" t="s">
        <v>4</v>
      </c>
      <c r="G15" s="562">
        <v>41.5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ht="15.75" customHeight="1">
      <c r="A16" s="14" t="str">
        <f t="shared" si="1"/>
        <v>#VALUE!</v>
      </c>
      <c r="B16" s="573" t="s">
        <v>1005</v>
      </c>
      <c r="C16" s="573" t="s">
        <v>1006</v>
      </c>
      <c r="D16" s="573" t="s">
        <v>839</v>
      </c>
      <c r="E16" s="574">
        <v>520504.0</v>
      </c>
      <c r="F16" s="575" t="s">
        <v>9</v>
      </c>
      <c r="G16" s="562">
        <v>41.5</v>
      </c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ht="15.75" customHeight="1">
      <c r="A17" s="14" t="str">
        <f t="shared" si="1"/>
        <v>#VALUE!</v>
      </c>
      <c r="B17" s="29" t="s">
        <v>855</v>
      </c>
      <c r="C17" s="29" t="s">
        <v>856</v>
      </c>
      <c r="D17" s="24" t="s">
        <v>820</v>
      </c>
      <c r="E17" s="571">
        <v>531461.0</v>
      </c>
      <c r="F17" s="24" t="s">
        <v>1</v>
      </c>
      <c r="G17" s="562">
        <v>41.0</v>
      </c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ht="15.75" customHeight="1">
      <c r="A18" s="14" t="str">
        <f t="shared" si="1"/>
        <v>#VALUE!</v>
      </c>
      <c r="B18" s="573" t="s">
        <v>953</v>
      </c>
      <c r="C18" s="573" t="s">
        <v>276</v>
      </c>
      <c r="D18" s="573" t="s">
        <v>849</v>
      </c>
      <c r="E18" s="574">
        <v>515724.0</v>
      </c>
      <c r="F18" s="575" t="s">
        <v>6</v>
      </c>
      <c r="G18" s="562">
        <v>41.0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ht="15.75" customHeight="1">
      <c r="A19" s="14" t="str">
        <f t="shared" si="1"/>
        <v>#VALUE!</v>
      </c>
      <c r="B19" s="29" t="s">
        <v>964</v>
      </c>
      <c r="C19" s="29" t="s">
        <v>965</v>
      </c>
      <c r="D19" s="24" t="s">
        <v>839</v>
      </c>
      <c r="E19" s="571">
        <v>517582.0</v>
      </c>
      <c r="F19" s="24" t="s">
        <v>7</v>
      </c>
      <c r="G19" s="562">
        <v>41.0</v>
      </c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ht="15.75" customHeight="1">
      <c r="A20" s="14" t="str">
        <f t="shared" si="1"/>
        <v>#VALUE!</v>
      </c>
      <c r="B20" s="29" t="s">
        <v>1007</v>
      </c>
      <c r="C20" s="29" t="s">
        <v>1008</v>
      </c>
      <c r="D20" s="24" t="s">
        <v>825</v>
      </c>
      <c r="E20" s="571">
        <v>521203.0</v>
      </c>
      <c r="F20" s="24" t="s">
        <v>9</v>
      </c>
      <c r="G20" s="562">
        <v>41.0</v>
      </c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ht="15.75" customHeight="1">
      <c r="A21" s="14" t="str">
        <f t="shared" si="1"/>
        <v>#VALUE!</v>
      </c>
      <c r="B21" s="573" t="s">
        <v>868</v>
      </c>
      <c r="C21" s="573" t="s">
        <v>869</v>
      </c>
      <c r="D21" s="573" t="s">
        <v>610</v>
      </c>
      <c r="E21" s="574">
        <v>496033.0</v>
      </c>
      <c r="F21" s="575" t="s">
        <v>2</v>
      </c>
      <c r="G21" s="562">
        <v>40.5</v>
      </c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ht="15.75" customHeight="1">
      <c r="A22" s="14" t="str">
        <f t="shared" si="1"/>
        <v>#VALUE!</v>
      </c>
      <c r="B22" s="29" t="s">
        <v>218</v>
      </c>
      <c r="C22" s="29" t="s">
        <v>900</v>
      </c>
      <c r="D22" s="24" t="s">
        <v>820</v>
      </c>
      <c r="E22" s="571">
        <v>533653.0</v>
      </c>
      <c r="F22" s="24" t="s">
        <v>3</v>
      </c>
      <c r="G22" s="562">
        <v>40.5</v>
      </c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ht="15.75" customHeight="1">
      <c r="A23" s="14" t="str">
        <f t="shared" si="1"/>
        <v>#VALUE!</v>
      </c>
      <c r="B23" s="29" t="s">
        <v>974</v>
      </c>
      <c r="C23" s="29" t="s">
        <v>975</v>
      </c>
      <c r="D23" s="24" t="s">
        <v>839</v>
      </c>
      <c r="E23" s="571">
        <v>483249.0</v>
      </c>
      <c r="F23" s="24" t="s">
        <v>8</v>
      </c>
      <c r="G23" s="562">
        <v>40.5</v>
      </c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ht="15.75" customHeight="1">
      <c r="A24" s="14" t="str">
        <f t="shared" si="1"/>
        <v>#VALUE!</v>
      </c>
      <c r="B24" s="573" t="s">
        <v>997</v>
      </c>
      <c r="C24" s="573" t="s">
        <v>998</v>
      </c>
      <c r="D24" s="573" t="s">
        <v>832</v>
      </c>
      <c r="E24" s="574">
        <v>520869.0</v>
      </c>
      <c r="F24" s="575" t="s">
        <v>9</v>
      </c>
      <c r="G24" s="562">
        <v>40.5</v>
      </c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ht="15.75" customHeight="1">
      <c r="A25" s="14">
        <v>1.0</v>
      </c>
      <c r="B25" s="577" t="s">
        <v>818</v>
      </c>
      <c r="C25" s="577" t="s">
        <v>819</v>
      </c>
      <c r="D25" s="578" t="s">
        <v>820</v>
      </c>
      <c r="E25" s="571">
        <v>490919.0</v>
      </c>
      <c r="F25" s="24" t="s">
        <v>0</v>
      </c>
      <c r="G25" s="572">
        <v>40.0</v>
      </c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ht="15.75" customHeight="1">
      <c r="A26" s="14">
        <f t="shared" ref="A26:A245" si="2">A25+1</f>
        <v>2</v>
      </c>
      <c r="B26" s="573" t="s">
        <v>840</v>
      </c>
      <c r="C26" s="573" t="s">
        <v>637</v>
      </c>
      <c r="D26" s="576" t="s">
        <v>610</v>
      </c>
      <c r="E26" s="574">
        <v>528143.0</v>
      </c>
      <c r="F26" s="575" t="s">
        <v>0</v>
      </c>
      <c r="G26" s="572">
        <v>40.0</v>
      </c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ht="15.75" customHeight="1">
      <c r="A27" s="14">
        <f t="shared" si="2"/>
        <v>3</v>
      </c>
      <c r="B27" s="565" t="s">
        <v>883</v>
      </c>
      <c r="C27" s="565" t="s">
        <v>884</v>
      </c>
      <c r="D27" s="565" t="s">
        <v>825</v>
      </c>
      <c r="E27" s="566">
        <v>475548.0</v>
      </c>
      <c r="F27" s="567" t="s">
        <v>3</v>
      </c>
      <c r="G27" s="562">
        <v>40.0</v>
      </c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ht="15.75" customHeight="1">
      <c r="A28" s="14">
        <f t="shared" si="2"/>
        <v>4</v>
      </c>
      <c r="B28" s="573" t="s">
        <v>928</v>
      </c>
      <c r="C28" s="573" t="s">
        <v>305</v>
      </c>
      <c r="D28" s="576" t="s">
        <v>820</v>
      </c>
      <c r="E28" s="574">
        <v>514660.0</v>
      </c>
      <c r="F28" s="575" t="s">
        <v>5</v>
      </c>
      <c r="G28" s="562">
        <v>40.0</v>
      </c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ht="15.75" customHeight="1">
      <c r="A29" s="14">
        <f t="shared" si="2"/>
        <v>5</v>
      </c>
      <c r="B29" s="29" t="s">
        <v>425</v>
      </c>
      <c r="C29" s="29" t="s">
        <v>956</v>
      </c>
      <c r="D29" s="24" t="s">
        <v>63</v>
      </c>
      <c r="E29" s="571">
        <v>482853.0</v>
      </c>
      <c r="F29" s="24" t="s">
        <v>7</v>
      </c>
      <c r="G29" s="562">
        <v>40.0</v>
      </c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ht="15.75" customHeight="1">
      <c r="A30" s="14">
        <f t="shared" si="2"/>
        <v>6</v>
      </c>
      <c r="B30" s="573" t="s">
        <v>833</v>
      </c>
      <c r="C30" s="573" t="s">
        <v>834</v>
      </c>
      <c r="D30" s="573" t="s">
        <v>44</v>
      </c>
      <c r="E30" s="574">
        <v>527078.0</v>
      </c>
      <c r="F30" s="576" t="s">
        <v>0</v>
      </c>
      <c r="G30" s="572">
        <v>39.5</v>
      </c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ht="15.75" customHeight="1">
      <c r="A31" s="14">
        <f t="shared" si="2"/>
        <v>7</v>
      </c>
      <c r="B31" s="573" t="s">
        <v>306</v>
      </c>
      <c r="C31" s="573" t="s">
        <v>877</v>
      </c>
      <c r="D31" s="573" t="s">
        <v>610</v>
      </c>
      <c r="E31" s="574">
        <v>532891.0</v>
      </c>
      <c r="F31" s="575" t="s">
        <v>2</v>
      </c>
      <c r="G31" s="562">
        <v>39.5</v>
      </c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ht="15.75" customHeight="1">
      <c r="A32" s="14">
        <f t="shared" si="2"/>
        <v>8</v>
      </c>
      <c r="B32" s="29" t="s">
        <v>879</v>
      </c>
      <c r="C32" s="29" t="s">
        <v>805</v>
      </c>
      <c r="D32" s="24" t="s">
        <v>820</v>
      </c>
      <c r="E32" s="571">
        <v>532526.0</v>
      </c>
      <c r="F32" s="24" t="s">
        <v>2</v>
      </c>
      <c r="G32" s="562">
        <v>39.5</v>
      </c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ht="15.75" customHeight="1">
      <c r="A33" s="14">
        <f t="shared" si="2"/>
        <v>9</v>
      </c>
      <c r="B33" s="573" t="s">
        <v>885</v>
      </c>
      <c r="C33" s="573" t="s">
        <v>886</v>
      </c>
      <c r="D33" s="573" t="s">
        <v>887</v>
      </c>
      <c r="E33" s="574">
        <v>475214.0</v>
      </c>
      <c r="F33" s="575" t="s">
        <v>3</v>
      </c>
      <c r="G33" s="562">
        <v>39.5</v>
      </c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ht="15.75" customHeight="1">
      <c r="A34" s="14">
        <f t="shared" si="2"/>
        <v>10</v>
      </c>
      <c r="B34" s="29" t="s">
        <v>218</v>
      </c>
      <c r="C34" s="29" t="s">
        <v>899</v>
      </c>
      <c r="D34" s="24" t="s">
        <v>610</v>
      </c>
      <c r="E34" s="571">
        <v>511738.0</v>
      </c>
      <c r="F34" s="24" t="s">
        <v>3</v>
      </c>
      <c r="G34" s="562">
        <v>39.5</v>
      </c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ht="13.5" customHeight="1">
      <c r="A35" s="14">
        <f t="shared" si="2"/>
        <v>11</v>
      </c>
      <c r="B35" s="573" t="s">
        <v>927</v>
      </c>
      <c r="C35" s="573" t="s">
        <v>524</v>
      </c>
      <c r="D35" s="573" t="s">
        <v>829</v>
      </c>
      <c r="E35" s="574">
        <v>514629.0</v>
      </c>
      <c r="F35" s="575" t="s">
        <v>5</v>
      </c>
      <c r="G35" s="562">
        <v>39.5</v>
      </c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ht="15.75" customHeight="1">
      <c r="A36" s="14">
        <f t="shared" si="2"/>
        <v>12</v>
      </c>
      <c r="B36" s="29" t="s">
        <v>440</v>
      </c>
      <c r="C36" s="29" t="s">
        <v>637</v>
      </c>
      <c r="D36" s="24" t="s">
        <v>913</v>
      </c>
      <c r="E36" s="571">
        <v>513564.0</v>
      </c>
      <c r="F36" s="24" t="s">
        <v>5</v>
      </c>
      <c r="G36" s="562">
        <v>39.5</v>
      </c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ht="15.75" customHeight="1">
      <c r="A37" s="14">
        <f t="shared" si="2"/>
        <v>13</v>
      </c>
      <c r="B37" s="573" t="s">
        <v>936</v>
      </c>
      <c r="C37" s="573" t="s">
        <v>937</v>
      </c>
      <c r="D37" s="573" t="s">
        <v>839</v>
      </c>
      <c r="E37" s="574">
        <v>479962.0</v>
      </c>
      <c r="F37" s="576" t="s">
        <v>6</v>
      </c>
      <c r="G37" s="562">
        <v>39.5</v>
      </c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ht="15.75" customHeight="1">
      <c r="A38" s="14">
        <f t="shared" si="2"/>
        <v>14</v>
      </c>
      <c r="B38" s="573" t="s">
        <v>947</v>
      </c>
      <c r="C38" s="573" t="s">
        <v>948</v>
      </c>
      <c r="D38" s="573" t="s">
        <v>887</v>
      </c>
      <c r="E38" s="574">
        <v>516090.0</v>
      </c>
      <c r="F38" s="576" t="s">
        <v>6</v>
      </c>
      <c r="G38" s="562">
        <v>39.5</v>
      </c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ht="15.75" customHeight="1">
      <c r="A39" s="14">
        <f t="shared" si="2"/>
        <v>15</v>
      </c>
      <c r="B39" s="573" t="s">
        <v>951</v>
      </c>
      <c r="C39" s="573" t="s">
        <v>952</v>
      </c>
      <c r="D39" s="573" t="s">
        <v>63</v>
      </c>
      <c r="E39" s="574">
        <v>516121.0</v>
      </c>
      <c r="F39" s="575" t="s">
        <v>6</v>
      </c>
      <c r="G39" s="562">
        <v>39.5</v>
      </c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ht="15.75" customHeight="1">
      <c r="A40" s="14">
        <f t="shared" si="2"/>
        <v>16</v>
      </c>
      <c r="B40" s="577" t="s">
        <v>830</v>
      </c>
      <c r="C40" s="577" t="s">
        <v>831</v>
      </c>
      <c r="D40" s="578" t="s">
        <v>832</v>
      </c>
      <c r="E40" s="571">
        <v>527778.0</v>
      </c>
      <c r="F40" s="24" t="s">
        <v>0</v>
      </c>
      <c r="G40" s="572">
        <v>39.0</v>
      </c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ht="15.75" customHeight="1">
      <c r="A41" s="14">
        <f t="shared" si="2"/>
        <v>17</v>
      </c>
      <c r="B41" s="29" t="s">
        <v>859</v>
      </c>
      <c r="C41" s="29" t="s">
        <v>860</v>
      </c>
      <c r="D41" s="24" t="s">
        <v>823</v>
      </c>
      <c r="E41" s="571">
        <v>528174.0</v>
      </c>
      <c r="F41" s="24" t="s">
        <v>1</v>
      </c>
      <c r="G41" s="562">
        <v>39.0</v>
      </c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ht="15.75" customHeight="1">
      <c r="A42" s="14">
        <f t="shared" si="2"/>
        <v>18</v>
      </c>
      <c r="B42" s="29" t="s">
        <v>440</v>
      </c>
      <c r="C42" s="29" t="s">
        <v>895</v>
      </c>
      <c r="D42" s="24" t="s">
        <v>825</v>
      </c>
      <c r="E42" s="571">
        <v>511707.0</v>
      </c>
      <c r="F42" s="24" t="s">
        <v>3</v>
      </c>
      <c r="G42" s="562">
        <v>39.0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ht="15.75" customHeight="1">
      <c r="A43" s="14">
        <f t="shared" si="2"/>
        <v>19</v>
      </c>
      <c r="B43" s="573" t="s">
        <v>942</v>
      </c>
      <c r="C43" s="573" t="s">
        <v>657</v>
      </c>
      <c r="D43" s="573" t="s">
        <v>832</v>
      </c>
      <c r="E43" s="574">
        <v>480296.0</v>
      </c>
      <c r="F43" s="576" t="s">
        <v>6</v>
      </c>
      <c r="G43" s="562">
        <v>39.0</v>
      </c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</row>
    <row r="44" ht="15.75" customHeight="1">
      <c r="A44" s="14">
        <f t="shared" si="2"/>
        <v>20</v>
      </c>
      <c r="B44" s="573" t="s">
        <v>945</v>
      </c>
      <c r="C44" s="573" t="s">
        <v>946</v>
      </c>
      <c r="D44" s="573" t="s">
        <v>825</v>
      </c>
      <c r="E44" s="574">
        <v>480327.0</v>
      </c>
      <c r="F44" s="575" t="s">
        <v>6</v>
      </c>
      <c r="G44" s="562">
        <v>39.0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ht="15.75" customHeight="1">
      <c r="A45" s="14">
        <f t="shared" si="2"/>
        <v>21</v>
      </c>
      <c r="B45" s="577" t="s">
        <v>980</v>
      </c>
      <c r="C45" s="577" t="s">
        <v>981</v>
      </c>
      <c r="D45" s="578" t="s">
        <v>825</v>
      </c>
      <c r="E45" s="571">
        <v>518677.0</v>
      </c>
      <c r="F45" s="24" t="s">
        <v>8</v>
      </c>
      <c r="G45" s="562">
        <v>39.0</v>
      </c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ht="15.75" customHeight="1">
      <c r="A46" s="14">
        <f t="shared" si="2"/>
        <v>22</v>
      </c>
      <c r="B46" s="29" t="s">
        <v>991</v>
      </c>
      <c r="C46" s="29" t="s">
        <v>992</v>
      </c>
      <c r="D46" s="24" t="s">
        <v>913</v>
      </c>
      <c r="E46" s="571">
        <v>484345.0</v>
      </c>
      <c r="F46" s="24" t="s">
        <v>9</v>
      </c>
      <c r="G46" s="562">
        <v>39.0</v>
      </c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ht="15.75" customHeight="1">
      <c r="A47" s="14">
        <f t="shared" si="2"/>
        <v>23</v>
      </c>
      <c r="B47" s="573" t="s">
        <v>409</v>
      </c>
      <c r="C47" s="573" t="s">
        <v>999</v>
      </c>
      <c r="D47" s="573" t="s">
        <v>610</v>
      </c>
      <c r="E47" s="574">
        <v>521234.0</v>
      </c>
      <c r="F47" s="575" t="s">
        <v>9</v>
      </c>
      <c r="G47" s="562">
        <v>39.0</v>
      </c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ht="15.75" customHeight="1">
      <c r="A48" s="14">
        <f t="shared" si="2"/>
        <v>24</v>
      </c>
      <c r="B48" s="573" t="s">
        <v>826</v>
      </c>
      <c r="C48" s="573" t="s">
        <v>353</v>
      </c>
      <c r="D48" s="573" t="s">
        <v>44</v>
      </c>
      <c r="E48" s="574">
        <v>490554.0</v>
      </c>
      <c r="F48" s="575" t="s">
        <v>0</v>
      </c>
      <c r="G48" s="572">
        <v>38.5</v>
      </c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</row>
    <row r="49" ht="15.75" customHeight="1">
      <c r="A49" s="14">
        <f t="shared" si="2"/>
        <v>25</v>
      </c>
      <c r="B49" s="577" t="s">
        <v>847</v>
      </c>
      <c r="C49" s="577" t="s">
        <v>848</v>
      </c>
      <c r="D49" s="578" t="s">
        <v>849</v>
      </c>
      <c r="E49" s="571">
        <v>493810.0</v>
      </c>
      <c r="F49" s="24" t="s">
        <v>1</v>
      </c>
      <c r="G49" s="562">
        <v>38.5</v>
      </c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ht="15.75" customHeight="1">
      <c r="A50" s="14">
        <f t="shared" si="2"/>
        <v>26</v>
      </c>
      <c r="B50" s="29" t="s">
        <v>921</v>
      </c>
      <c r="C50" s="29" t="s">
        <v>514</v>
      </c>
      <c r="D50" s="24" t="s">
        <v>854</v>
      </c>
      <c r="E50" s="571">
        <v>514719.0</v>
      </c>
      <c r="F50" s="24" t="s">
        <v>5</v>
      </c>
      <c r="G50" s="562">
        <v>38.5</v>
      </c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ht="15.75" customHeight="1">
      <c r="A51" s="14">
        <f t="shared" si="2"/>
        <v>27</v>
      </c>
      <c r="B51" s="573" t="s">
        <v>968</v>
      </c>
      <c r="C51" s="573" t="s">
        <v>969</v>
      </c>
      <c r="D51" s="573" t="s">
        <v>913</v>
      </c>
      <c r="E51" s="574">
        <v>517551.0</v>
      </c>
      <c r="F51" s="575" t="s">
        <v>7</v>
      </c>
      <c r="G51" s="562">
        <v>38.5</v>
      </c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ht="15.75" customHeight="1">
      <c r="A52" s="14">
        <f t="shared" si="2"/>
        <v>28</v>
      </c>
      <c r="B52" s="573" t="s">
        <v>943</v>
      </c>
      <c r="C52" s="573" t="s">
        <v>944</v>
      </c>
      <c r="D52" s="573" t="s">
        <v>878</v>
      </c>
      <c r="E52" s="574">
        <v>479931.0</v>
      </c>
      <c r="F52" s="576" t="s">
        <v>6</v>
      </c>
      <c r="G52" s="562">
        <v>38.0</v>
      </c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ht="15.75" customHeight="1">
      <c r="A53" s="14">
        <f t="shared" si="2"/>
        <v>29</v>
      </c>
      <c r="B53" s="573" t="s">
        <v>976</v>
      </c>
      <c r="C53" s="573" t="s">
        <v>977</v>
      </c>
      <c r="D53" s="573" t="s">
        <v>832</v>
      </c>
      <c r="E53" s="574">
        <v>483277.0</v>
      </c>
      <c r="F53" s="576" t="s">
        <v>8</v>
      </c>
      <c r="G53" s="562">
        <v>38.0</v>
      </c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ht="15.75" customHeight="1">
      <c r="A54" s="14">
        <f t="shared" si="2"/>
        <v>30</v>
      </c>
      <c r="B54" s="573" t="s">
        <v>846</v>
      </c>
      <c r="C54" s="573" t="s">
        <v>159</v>
      </c>
      <c r="D54" s="573" t="s">
        <v>610</v>
      </c>
      <c r="E54" s="574">
        <v>494572.0</v>
      </c>
      <c r="F54" s="575" t="s">
        <v>1</v>
      </c>
      <c r="G54" s="562">
        <v>37.5</v>
      </c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ht="15.75" customHeight="1">
      <c r="A55" s="14">
        <f t="shared" si="2"/>
        <v>31</v>
      </c>
      <c r="B55" s="29" t="s">
        <v>989</v>
      </c>
      <c r="C55" s="29" t="s">
        <v>990</v>
      </c>
      <c r="D55" s="24" t="s">
        <v>63</v>
      </c>
      <c r="E55" s="571">
        <v>485806.0</v>
      </c>
      <c r="F55" s="24" t="s">
        <v>9</v>
      </c>
      <c r="G55" s="562">
        <v>37.5</v>
      </c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ht="15.75" customHeight="1">
      <c r="A56" s="14">
        <f t="shared" si="2"/>
        <v>32</v>
      </c>
      <c r="B56" s="29" t="s">
        <v>1000</v>
      </c>
      <c r="C56" s="29" t="s">
        <v>1001</v>
      </c>
      <c r="D56" s="24" t="s">
        <v>823</v>
      </c>
      <c r="E56" s="571">
        <v>519832.0</v>
      </c>
      <c r="F56" s="24" t="s">
        <v>9</v>
      </c>
      <c r="G56" s="562">
        <v>37.5</v>
      </c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ht="15.75" customHeight="1">
      <c r="A57" s="14">
        <f t="shared" si="2"/>
        <v>33</v>
      </c>
      <c r="B57" s="29" t="s">
        <v>1004</v>
      </c>
      <c r="C57" s="29" t="s">
        <v>968</v>
      </c>
      <c r="D57" s="24" t="s">
        <v>849</v>
      </c>
      <c r="E57" s="571">
        <v>520838.0</v>
      </c>
      <c r="F57" s="24" t="s">
        <v>9</v>
      </c>
      <c r="G57" s="562">
        <v>37.5</v>
      </c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ht="15.75" customHeight="1">
      <c r="A58" s="14">
        <f t="shared" si="2"/>
        <v>34</v>
      </c>
      <c r="B58" s="29" t="s">
        <v>933</v>
      </c>
      <c r="C58" s="29" t="s">
        <v>240</v>
      </c>
      <c r="D58" s="24" t="s">
        <v>849</v>
      </c>
      <c r="E58" s="571">
        <v>514294.0</v>
      </c>
      <c r="F58" s="24" t="s">
        <v>5</v>
      </c>
      <c r="G58" s="562">
        <v>37.0</v>
      </c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ht="15.75" customHeight="1">
      <c r="A59" s="14">
        <f t="shared" si="2"/>
        <v>35</v>
      </c>
      <c r="B59" s="573" t="s">
        <v>306</v>
      </c>
      <c r="C59" s="573" t="s">
        <v>949</v>
      </c>
      <c r="D59" s="573" t="s">
        <v>854</v>
      </c>
      <c r="E59" s="574">
        <v>515390.0</v>
      </c>
      <c r="F59" s="575" t="s">
        <v>6</v>
      </c>
      <c r="G59" s="562">
        <v>37.0</v>
      </c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ht="15.75" customHeight="1">
      <c r="A60" s="14">
        <f t="shared" si="2"/>
        <v>36</v>
      </c>
      <c r="B60" s="573" t="s">
        <v>827</v>
      </c>
      <c r="C60" s="573" t="s">
        <v>828</v>
      </c>
      <c r="D60" s="573" t="s">
        <v>610</v>
      </c>
      <c r="E60" s="574">
        <v>491285.0</v>
      </c>
      <c r="F60" s="575" t="s">
        <v>0</v>
      </c>
      <c r="G60" s="572">
        <v>36.5</v>
      </c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ht="15.75" customHeight="1">
      <c r="A61" s="14">
        <f t="shared" si="2"/>
        <v>37</v>
      </c>
      <c r="B61" s="573" t="s">
        <v>850</v>
      </c>
      <c r="C61" s="573" t="s">
        <v>851</v>
      </c>
      <c r="D61" s="573" t="s">
        <v>820</v>
      </c>
      <c r="E61" s="574">
        <v>493841.0</v>
      </c>
      <c r="F61" s="575" t="s">
        <v>1</v>
      </c>
      <c r="G61" s="562">
        <v>36.5</v>
      </c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ht="15.75" customHeight="1">
      <c r="A62" s="14">
        <f t="shared" si="2"/>
        <v>38</v>
      </c>
      <c r="B62" s="573" t="s">
        <v>896</v>
      </c>
      <c r="C62" s="573" t="s">
        <v>637</v>
      </c>
      <c r="D62" s="573" t="s">
        <v>849</v>
      </c>
      <c r="E62" s="574">
        <v>533287.0</v>
      </c>
      <c r="F62" s="575" t="s">
        <v>3</v>
      </c>
      <c r="G62" s="562">
        <v>36.5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ht="15.75" customHeight="1">
      <c r="A63" s="14">
        <f t="shared" si="2"/>
        <v>39</v>
      </c>
      <c r="B63" s="29" t="s">
        <v>310</v>
      </c>
      <c r="C63" s="29" t="s">
        <v>924</v>
      </c>
      <c r="D63" s="24" t="s">
        <v>825</v>
      </c>
      <c r="E63" s="571">
        <v>478164.0</v>
      </c>
      <c r="F63" s="24" t="s">
        <v>5</v>
      </c>
      <c r="G63" s="562">
        <v>36.5</v>
      </c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</row>
    <row r="64" ht="15.75" customHeight="1">
      <c r="A64" s="14">
        <f t="shared" si="2"/>
        <v>40</v>
      </c>
      <c r="B64" s="577" t="s">
        <v>966</v>
      </c>
      <c r="C64" s="577" t="s">
        <v>967</v>
      </c>
      <c r="D64" s="578" t="s">
        <v>63</v>
      </c>
      <c r="E64" s="571">
        <v>518312.0</v>
      </c>
      <c r="F64" s="24" t="s">
        <v>7</v>
      </c>
      <c r="G64" s="562">
        <v>36.5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ht="15.75" customHeight="1">
      <c r="A65" s="14">
        <f t="shared" si="2"/>
        <v>41</v>
      </c>
      <c r="B65" s="573" t="s">
        <v>866</v>
      </c>
      <c r="C65" s="573" t="s">
        <v>867</v>
      </c>
      <c r="D65" s="573" t="s">
        <v>820</v>
      </c>
      <c r="E65" s="574">
        <v>495668.0</v>
      </c>
      <c r="F65" s="575" t="s">
        <v>2</v>
      </c>
      <c r="G65" s="562">
        <v>36.0</v>
      </c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ht="15.75" customHeight="1">
      <c r="A66" s="14">
        <f t="shared" si="2"/>
        <v>42</v>
      </c>
      <c r="B66" s="573" t="s">
        <v>970</v>
      </c>
      <c r="C66" s="573" t="s">
        <v>57</v>
      </c>
      <c r="D66" s="573" t="s">
        <v>832</v>
      </c>
      <c r="E66" s="574">
        <v>517947.0</v>
      </c>
      <c r="F66" s="576" t="s">
        <v>7</v>
      </c>
      <c r="G66" s="562">
        <v>36.0</v>
      </c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ht="15.75" customHeight="1">
      <c r="A67" s="14">
        <f t="shared" si="2"/>
        <v>43</v>
      </c>
      <c r="B67" s="29" t="s">
        <v>987</v>
      </c>
      <c r="C67" s="29" t="s">
        <v>97</v>
      </c>
      <c r="D67" s="24" t="s">
        <v>610</v>
      </c>
      <c r="E67" s="571">
        <v>518677.0</v>
      </c>
      <c r="F67" s="24" t="s">
        <v>8</v>
      </c>
      <c r="G67" s="562">
        <v>36.0</v>
      </c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ht="15.75" customHeight="1">
      <c r="A68" s="14">
        <f t="shared" si="2"/>
        <v>44</v>
      </c>
      <c r="B68" s="573" t="s">
        <v>910</v>
      </c>
      <c r="C68" s="573" t="s">
        <v>911</v>
      </c>
      <c r="D68" s="573" t="s">
        <v>829</v>
      </c>
      <c r="E68" s="574">
        <v>476644.0</v>
      </c>
      <c r="F68" s="575" t="s">
        <v>4</v>
      </c>
      <c r="G68" s="562">
        <v>35.5</v>
      </c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ht="15.75" customHeight="1">
      <c r="A69" s="14">
        <f t="shared" si="2"/>
        <v>45</v>
      </c>
      <c r="B69" s="29" t="s">
        <v>118</v>
      </c>
      <c r="C69" s="29" t="s">
        <v>120</v>
      </c>
      <c r="D69" s="24" t="s">
        <v>849</v>
      </c>
      <c r="E69" s="571">
        <v>512802.0</v>
      </c>
      <c r="F69" s="24" t="s">
        <v>4</v>
      </c>
      <c r="G69" s="562">
        <v>35.5</v>
      </c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ht="15.75" customHeight="1">
      <c r="A70" s="14">
        <f t="shared" si="2"/>
        <v>46</v>
      </c>
      <c r="B70" s="577" t="s">
        <v>872</v>
      </c>
      <c r="C70" s="577" t="s">
        <v>873</v>
      </c>
      <c r="D70" s="578" t="s">
        <v>47</v>
      </c>
      <c r="E70" s="571">
        <v>531795.0</v>
      </c>
      <c r="F70" s="24" t="s">
        <v>2</v>
      </c>
      <c r="G70" s="562">
        <v>35.0</v>
      </c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ht="15.75" customHeight="1">
      <c r="A71" s="14">
        <f t="shared" si="2"/>
        <v>47</v>
      </c>
      <c r="B71" s="29" t="s">
        <v>918</v>
      </c>
      <c r="C71" s="29" t="s">
        <v>102</v>
      </c>
      <c r="D71" s="24" t="s">
        <v>610</v>
      </c>
      <c r="E71" s="571">
        <v>513533.0</v>
      </c>
      <c r="F71" s="24" t="s">
        <v>4</v>
      </c>
      <c r="G71" s="562">
        <v>35.0</v>
      </c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ht="15.75" customHeight="1">
      <c r="A72" s="14">
        <f t="shared" si="2"/>
        <v>48</v>
      </c>
      <c r="B72" s="573" t="s">
        <v>919</v>
      </c>
      <c r="C72" s="573" t="s">
        <v>899</v>
      </c>
      <c r="D72" s="573" t="s">
        <v>825</v>
      </c>
      <c r="E72" s="574">
        <v>513199.0</v>
      </c>
      <c r="F72" s="576" t="s">
        <v>4</v>
      </c>
      <c r="G72" s="562">
        <v>35.0</v>
      </c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ht="15.75" customHeight="1">
      <c r="A73" s="14">
        <f t="shared" si="2"/>
        <v>49</v>
      </c>
      <c r="B73" s="577" t="s">
        <v>126</v>
      </c>
      <c r="C73" s="577" t="s">
        <v>994</v>
      </c>
      <c r="D73" s="578" t="s">
        <v>825</v>
      </c>
      <c r="E73" s="571">
        <v>485775.0</v>
      </c>
      <c r="F73" s="24" t="s">
        <v>9</v>
      </c>
      <c r="G73" s="562">
        <v>35.0</v>
      </c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ht="15.75" customHeight="1">
      <c r="A74" s="14">
        <f t="shared" si="2"/>
        <v>50</v>
      </c>
      <c r="B74" s="573" t="s">
        <v>106</v>
      </c>
      <c r="C74" s="573" t="s">
        <v>922</v>
      </c>
      <c r="D74" s="573" t="s">
        <v>829</v>
      </c>
      <c r="E74" s="574">
        <v>478136.0</v>
      </c>
      <c r="F74" s="575" t="s">
        <v>5</v>
      </c>
      <c r="G74" s="562">
        <v>34.5</v>
      </c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ht="15.75" customHeight="1">
      <c r="A75" s="14">
        <f t="shared" si="2"/>
        <v>51</v>
      </c>
      <c r="B75" s="29" t="s">
        <v>978</v>
      </c>
      <c r="C75" s="29" t="s">
        <v>621</v>
      </c>
      <c r="D75" s="24" t="s">
        <v>913</v>
      </c>
      <c r="E75" s="571">
        <v>483218.0</v>
      </c>
      <c r="F75" s="24" t="s">
        <v>8</v>
      </c>
      <c r="G75" s="562">
        <v>34.5</v>
      </c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ht="15.75" customHeight="1">
      <c r="A76" s="14">
        <f t="shared" si="2"/>
        <v>52</v>
      </c>
      <c r="B76" s="573" t="s">
        <v>995</v>
      </c>
      <c r="C76" s="573" t="s">
        <v>996</v>
      </c>
      <c r="D76" s="576" t="s">
        <v>832</v>
      </c>
      <c r="E76" s="574">
        <v>485441.0</v>
      </c>
      <c r="F76" s="575" t="s">
        <v>9</v>
      </c>
      <c r="G76" s="562">
        <v>34.5</v>
      </c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ht="15.75" customHeight="1">
      <c r="A77" s="14">
        <f t="shared" si="2"/>
        <v>53</v>
      </c>
      <c r="B77" s="29" t="s">
        <v>857</v>
      </c>
      <c r="C77" s="29" t="s">
        <v>858</v>
      </c>
      <c r="D77" s="24" t="s">
        <v>854</v>
      </c>
      <c r="E77" s="571">
        <v>529239.0</v>
      </c>
      <c r="F77" s="24" t="s">
        <v>1</v>
      </c>
      <c r="G77" s="562">
        <v>34.0</v>
      </c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ht="15.75" customHeight="1">
      <c r="A78" s="14">
        <f t="shared" si="2"/>
        <v>54</v>
      </c>
      <c r="B78" s="29" t="s">
        <v>864</v>
      </c>
      <c r="C78" s="29" t="s">
        <v>865</v>
      </c>
      <c r="D78" s="24" t="s">
        <v>823</v>
      </c>
      <c r="E78" s="571">
        <v>495271.0</v>
      </c>
      <c r="F78" s="24" t="s">
        <v>2</v>
      </c>
      <c r="G78" s="562">
        <v>34.0</v>
      </c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ht="15.75" customHeight="1">
      <c r="A79" s="14">
        <f t="shared" si="2"/>
        <v>55</v>
      </c>
      <c r="B79" s="29" t="s">
        <v>912</v>
      </c>
      <c r="C79" s="29" t="s">
        <v>452</v>
      </c>
      <c r="D79" s="24" t="s">
        <v>913</v>
      </c>
      <c r="E79" s="571">
        <v>476278.0</v>
      </c>
      <c r="F79" s="24" t="s">
        <v>4</v>
      </c>
      <c r="G79" s="562">
        <v>34.0</v>
      </c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ht="15.75" customHeight="1">
      <c r="A80" s="14">
        <f t="shared" si="2"/>
        <v>56</v>
      </c>
      <c r="B80" s="29" t="s">
        <v>914</v>
      </c>
      <c r="C80" s="29" t="s">
        <v>915</v>
      </c>
      <c r="D80" s="24" t="s">
        <v>820</v>
      </c>
      <c r="E80" s="571">
        <v>513168.0</v>
      </c>
      <c r="F80" s="24" t="s">
        <v>4</v>
      </c>
      <c r="G80" s="562">
        <v>34.0</v>
      </c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ht="15.75" customHeight="1">
      <c r="A81" s="14">
        <f t="shared" si="2"/>
        <v>57</v>
      </c>
      <c r="B81" s="29" t="s">
        <v>890</v>
      </c>
      <c r="C81" s="29" t="s">
        <v>891</v>
      </c>
      <c r="D81" s="24" t="s">
        <v>829</v>
      </c>
      <c r="E81" s="571">
        <v>475183.0</v>
      </c>
      <c r="F81" s="24" t="s">
        <v>3</v>
      </c>
      <c r="G81" s="562">
        <v>33.5</v>
      </c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ht="15.75" customHeight="1">
      <c r="A82" s="14">
        <f t="shared" si="2"/>
        <v>58</v>
      </c>
      <c r="B82" s="29" t="s">
        <v>218</v>
      </c>
      <c r="C82" s="29" t="s">
        <v>923</v>
      </c>
      <c r="D82" s="24" t="s">
        <v>829</v>
      </c>
      <c r="E82" s="571">
        <v>478105.0</v>
      </c>
      <c r="F82" s="24" t="s">
        <v>5</v>
      </c>
      <c r="G82" s="562">
        <v>33.5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ht="15.75" customHeight="1">
      <c r="A83" s="14">
        <f t="shared" si="2"/>
        <v>59</v>
      </c>
      <c r="B83" s="573" t="s">
        <v>958</v>
      </c>
      <c r="C83" s="573" t="s">
        <v>959</v>
      </c>
      <c r="D83" s="573" t="s">
        <v>913</v>
      </c>
      <c r="E83" s="574">
        <v>481757.0</v>
      </c>
      <c r="F83" s="575" t="s">
        <v>7</v>
      </c>
      <c r="G83" s="562">
        <v>33.5</v>
      </c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</row>
    <row r="84" ht="15.75" customHeight="1">
      <c r="A84" s="14">
        <f t="shared" si="2"/>
        <v>60</v>
      </c>
      <c r="B84" s="29" t="s">
        <v>985</v>
      </c>
      <c r="C84" s="29" t="s">
        <v>97</v>
      </c>
      <c r="D84" s="24" t="s">
        <v>832</v>
      </c>
      <c r="E84" s="571">
        <v>518281.0</v>
      </c>
      <c r="F84" s="24" t="s">
        <v>8</v>
      </c>
      <c r="G84" s="562">
        <v>33.5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ht="15.75" customHeight="1">
      <c r="A85" s="14">
        <f t="shared" si="2"/>
        <v>61</v>
      </c>
      <c r="B85" s="573" t="s">
        <v>824</v>
      </c>
      <c r="C85" s="573" t="s">
        <v>751</v>
      </c>
      <c r="D85" s="573" t="s">
        <v>825</v>
      </c>
      <c r="E85" s="574">
        <v>491254.0</v>
      </c>
      <c r="F85" s="576" t="s">
        <v>0</v>
      </c>
      <c r="G85" s="572">
        <v>33.0</v>
      </c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ht="15.75" customHeight="1">
      <c r="A86" s="14">
        <f t="shared" si="2"/>
        <v>62</v>
      </c>
      <c r="B86" s="29" t="s">
        <v>818</v>
      </c>
      <c r="C86" s="29" t="s">
        <v>843</v>
      </c>
      <c r="D86" s="24" t="s">
        <v>823</v>
      </c>
      <c r="E86" s="571">
        <v>493445.0</v>
      </c>
      <c r="F86" s="24" t="s">
        <v>1</v>
      </c>
      <c r="G86" s="562">
        <v>33.0</v>
      </c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ht="15.75" customHeight="1">
      <c r="A87" s="14">
        <f t="shared" si="2"/>
        <v>63</v>
      </c>
      <c r="B87" s="573" t="s">
        <v>916</v>
      </c>
      <c r="C87" s="573" t="s">
        <v>917</v>
      </c>
      <c r="D87" s="573" t="s">
        <v>889</v>
      </c>
      <c r="E87" s="574">
        <v>512437.0</v>
      </c>
      <c r="F87" s="575" t="s">
        <v>4</v>
      </c>
      <c r="G87" s="562">
        <v>33.0</v>
      </c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ht="15.75" customHeight="1">
      <c r="A88" s="14">
        <f t="shared" si="2"/>
        <v>64</v>
      </c>
      <c r="B88" s="29" t="s">
        <v>897</v>
      </c>
      <c r="C88" s="29" t="s">
        <v>898</v>
      </c>
      <c r="D88" s="24" t="s">
        <v>854</v>
      </c>
      <c r="E88" s="571">
        <v>533256.0</v>
      </c>
      <c r="F88" s="24" t="s">
        <v>3</v>
      </c>
      <c r="G88" s="562">
        <v>32.5</v>
      </c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ht="15.75" customHeight="1">
      <c r="A89" s="14">
        <f t="shared" si="2"/>
        <v>65</v>
      </c>
      <c r="B89" s="29" t="s">
        <v>306</v>
      </c>
      <c r="C89" s="29" t="s">
        <v>524</v>
      </c>
      <c r="D89" s="24" t="s">
        <v>829</v>
      </c>
      <c r="E89" s="571">
        <v>512833.0</v>
      </c>
      <c r="F89" s="24" t="s">
        <v>4</v>
      </c>
      <c r="G89" s="562">
        <v>32.5</v>
      </c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ht="15.75" customHeight="1">
      <c r="A90" s="14">
        <f t="shared" si="2"/>
        <v>66</v>
      </c>
      <c r="B90" s="573" t="s">
        <v>940</v>
      </c>
      <c r="C90" s="573" t="s">
        <v>979</v>
      </c>
      <c r="D90" s="573" t="s">
        <v>63</v>
      </c>
      <c r="E90" s="574">
        <v>484314.0</v>
      </c>
      <c r="F90" s="575" t="s">
        <v>8</v>
      </c>
      <c r="G90" s="562">
        <v>32.5</v>
      </c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ht="15.75" customHeight="1">
      <c r="A91" s="14">
        <f t="shared" si="2"/>
        <v>67</v>
      </c>
      <c r="B91" s="29" t="s">
        <v>870</v>
      </c>
      <c r="C91" s="29" t="s">
        <v>871</v>
      </c>
      <c r="D91" s="24" t="s">
        <v>854</v>
      </c>
      <c r="E91" s="571">
        <v>495302.0</v>
      </c>
      <c r="F91" s="24" t="s">
        <v>2</v>
      </c>
      <c r="G91" s="562">
        <v>32.0</v>
      </c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ht="15.75" customHeight="1">
      <c r="A92" s="14">
        <f t="shared" si="2"/>
        <v>68</v>
      </c>
      <c r="B92" s="577" t="s">
        <v>306</v>
      </c>
      <c r="C92" s="577" t="s">
        <v>888</v>
      </c>
      <c r="D92" s="578" t="s">
        <v>889</v>
      </c>
      <c r="E92" s="571">
        <v>497463.0</v>
      </c>
      <c r="F92" s="24" t="s">
        <v>3</v>
      </c>
      <c r="G92" s="562">
        <v>32.0</v>
      </c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ht="15.75" customHeight="1">
      <c r="A93" s="14">
        <f t="shared" si="2"/>
        <v>69</v>
      </c>
      <c r="B93" s="577" t="s">
        <v>763</v>
      </c>
      <c r="C93" s="577" t="s">
        <v>309</v>
      </c>
      <c r="D93" s="578" t="s">
        <v>829</v>
      </c>
      <c r="E93" s="571">
        <v>527443.0</v>
      </c>
      <c r="F93" s="24" t="s">
        <v>0</v>
      </c>
      <c r="G93" s="572">
        <v>31.0</v>
      </c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ht="15.75" customHeight="1">
      <c r="A94" s="14">
        <f t="shared" si="2"/>
        <v>70</v>
      </c>
      <c r="B94" s="29" t="s">
        <v>908</v>
      </c>
      <c r="C94" s="29" t="s">
        <v>909</v>
      </c>
      <c r="D94" s="24" t="s">
        <v>825</v>
      </c>
      <c r="E94" s="571">
        <v>477009.0</v>
      </c>
      <c r="F94" s="24" t="s">
        <v>4</v>
      </c>
      <c r="G94" s="562">
        <v>31.0</v>
      </c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ht="15.75" customHeight="1">
      <c r="A95" s="14">
        <f t="shared" si="2"/>
        <v>71</v>
      </c>
      <c r="B95" s="29" t="s">
        <v>940</v>
      </c>
      <c r="C95" s="29" t="s">
        <v>941</v>
      </c>
      <c r="D95" s="24" t="s">
        <v>63</v>
      </c>
      <c r="E95" s="571">
        <v>480661.0</v>
      </c>
      <c r="F95" s="24" t="s">
        <v>6</v>
      </c>
      <c r="G95" s="562">
        <v>31.0</v>
      </c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ht="15.75" customHeight="1">
      <c r="A96" s="14">
        <f t="shared" si="2"/>
        <v>72</v>
      </c>
      <c r="B96" s="573" t="s">
        <v>983</v>
      </c>
      <c r="C96" s="573" t="s">
        <v>984</v>
      </c>
      <c r="D96" s="573" t="s">
        <v>849</v>
      </c>
      <c r="E96" s="574">
        <v>519408.0</v>
      </c>
      <c r="F96" s="575" t="s">
        <v>8</v>
      </c>
      <c r="G96" s="562">
        <v>31.0</v>
      </c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ht="15.75" customHeight="1">
      <c r="A97" s="14">
        <f t="shared" si="2"/>
        <v>73</v>
      </c>
      <c r="B97" s="29" t="s">
        <v>950</v>
      </c>
      <c r="C97" s="29" t="s">
        <v>894</v>
      </c>
      <c r="D97" s="24" t="s">
        <v>829</v>
      </c>
      <c r="E97" s="571">
        <v>515755.0</v>
      </c>
      <c r="F97" s="24" t="s">
        <v>6</v>
      </c>
      <c r="G97" s="562">
        <v>30.5</v>
      </c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ht="15.75" customHeight="1">
      <c r="A98" s="14">
        <f t="shared" si="2"/>
        <v>74</v>
      </c>
      <c r="B98" s="29" t="s">
        <v>960</v>
      </c>
      <c r="C98" s="29" t="s">
        <v>961</v>
      </c>
      <c r="D98" s="24" t="s">
        <v>832</v>
      </c>
      <c r="E98" s="571">
        <v>482122.0</v>
      </c>
      <c r="F98" s="24" t="s">
        <v>7</v>
      </c>
      <c r="G98" s="562">
        <v>30.5</v>
      </c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</row>
    <row r="99" ht="15.75" customHeight="1">
      <c r="A99" s="14">
        <f t="shared" si="2"/>
        <v>75</v>
      </c>
      <c r="B99" s="29" t="s">
        <v>874</v>
      </c>
      <c r="C99" s="29" t="s">
        <v>697</v>
      </c>
      <c r="D99" s="24" t="s">
        <v>854</v>
      </c>
      <c r="E99" s="571">
        <v>531826.0</v>
      </c>
      <c r="F99" s="24" t="s">
        <v>2</v>
      </c>
      <c r="G99" s="562">
        <v>30.0</v>
      </c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ht="15.75" customHeight="1">
      <c r="A100" s="14">
        <f t="shared" si="2"/>
        <v>76</v>
      </c>
      <c r="B100" s="573" t="s">
        <v>903</v>
      </c>
      <c r="C100" s="573" t="s">
        <v>904</v>
      </c>
      <c r="D100" s="573" t="s">
        <v>825</v>
      </c>
      <c r="E100" s="574">
        <v>476675.0</v>
      </c>
      <c r="F100" s="575" t="s">
        <v>4</v>
      </c>
      <c r="G100" s="562">
        <v>30.0</v>
      </c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ht="15.75" customHeight="1">
      <c r="A101" s="14">
        <f t="shared" si="2"/>
        <v>77</v>
      </c>
      <c r="B101" s="29" t="s">
        <v>931</v>
      </c>
      <c r="C101" s="29" t="s">
        <v>932</v>
      </c>
      <c r="D101" s="24" t="s">
        <v>854</v>
      </c>
      <c r="E101" s="571">
        <v>514263.0</v>
      </c>
      <c r="F101" s="24" t="s">
        <v>5</v>
      </c>
      <c r="G101" s="562">
        <v>30.0</v>
      </c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ht="15.75" customHeight="1">
      <c r="A102" s="14">
        <f t="shared" si="2"/>
        <v>78</v>
      </c>
      <c r="B102" s="29" t="s">
        <v>852</v>
      </c>
      <c r="C102" s="29" t="s">
        <v>853</v>
      </c>
      <c r="D102" s="24" t="s">
        <v>854</v>
      </c>
      <c r="E102" s="571">
        <v>493476.0</v>
      </c>
      <c r="F102" s="24" t="s">
        <v>1</v>
      </c>
      <c r="G102" s="562">
        <v>29.5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ht="15.75" customHeight="1">
      <c r="A103" s="14">
        <f t="shared" si="2"/>
        <v>79</v>
      </c>
      <c r="B103" s="573" t="s">
        <v>863</v>
      </c>
      <c r="C103" s="573" t="s">
        <v>192</v>
      </c>
      <c r="D103" s="573" t="s">
        <v>849</v>
      </c>
      <c r="E103" s="574">
        <v>495637.0</v>
      </c>
      <c r="F103" s="575" t="s">
        <v>2</v>
      </c>
      <c r="G103" s="562">
        <v>29.5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ht="15.75" customHeight="1">
      <c r="A104" s="14">
        <f t="shared" si="2"/>
        <v>80</v>
      </c>
      <c r="B104" s="573" t="s">
        <v>875</v>
      </c>
      <c r="C104" s="573" t="s">
        <v>876</v>
      </c>
      <c r="D104" s="573" t="s">
        <v>825</v>
      </c>
      <c r="E104" s="574">
        <v>532557.0</v>
      </c>
      <c r="F104" s="575" t="s">
        <v>2</v>
      </c>
      <c r="G104" s="562">
        <v>29.5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ht="15.75" customHeight="1">
      <c r="A105" s="14">
        <f t="shared" si="2"/>
        <v>81</v>
      </c>
      <c r="B105" s="29" t="s">
        <v>306</v>
      </c>
      <c r="C105" s="29" t="s">
        <v>524</v>
      </c>
      <c r="D105" s="24" t="s">
        <v>878</v>
      </c>
      <c r="E105" s="571">
        <v>531430.0</v>
      </c>
      <c r="F105" s="24" t="s">
        <v>2</v>
      </c>
      <c r="G105" s="562">
        <v>29.0</v>
      </c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ht="15.75" customHeight="1">
      <c r="A106" s="14">
        <f t="shared" si="2"/>
        <v>82</v>
      </c>
      <c r="B106" s="29" t="s">
        <v>208</v>
      </c>
      <c r="C106" s="29" t="s">
        <v>894</v>
      </c>
      <c r="D106" s="24" t="s">
        <v>829</v>
      </c>
      <c r="E106" s="571">
        <v>533622.0</v>
      </c>
      <c r="F106" s="24" t="s">
        <v>3</v>
      </c>
      <c r="G106" s="562">
        <v>28.5</v>
      </c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ht="15.75" customHeight="1">
      <c r="A107" s="14">
        <f t="shared" si="2"/>
        <v>83</v>
      </c>
      <c r="B107" s="573" t="s">
        <v>971</v>
      </c>
      <c r="C107" s="573" t="s">
        <v>972</v>
      </c>
      <c r="D107" s="576" t="s">
        <v>849</v>
      </c>
      <c r="E107" s="574">
        <v>517916.0</v>
      </c>
      <c r="F107" s="575" t="s">
        <v>7</v>
      </c>
      <c r="G107" s="562">
        <v>28.5</v>
      </c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ht="15.75" customHeight="1">
      <c r="A108" s="14">
        <f t="shared" si="2"/>
        <v>84</v>
      </c>
      <c r="B108" s="29" t="s">
        <v>1002</v>
      </c>
      <c r="C108" s="29" t="s">
        <v>1003</v>
      </c>
      <c r="D108" s="24" t="s">
        <v>44</v>
      </c>
      <c r="E108" s="571">
        <v>520473.0</v>
      </c>
      <c r="F108" s="24" t="s">
        <v>9</v>
      </c>
      <c r="G108" s="562">
        <v>28.5</v>
      </c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ht="15.75" customHeight="1">
      <c r="A109" s="14">
        <f t="shared" si="2"/>
        <v>85</v>
      </c>
      <c r="B109" s="29" t="s">
        <v>835</v>
      </c>
      <c r="C109" s="29" t="s">
        <v>836</v>
      </c>
      <c r="D109" s="24" t="s">
        <v>823</v>
      </c>
      <c r="E109" s="571">
        <v>527047.0</v>
      </c>
      <c r="F109" s="24" t="s">
        <v>0</v>
      </c>
      <c r="G109" s="572">
        <v>27.5</v>
      </c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ht="15.75" customHeight="1">
      <c r="A110" s="14">
        <f t="shared" si="2"/>
        <v>86</v>
      </c>
      <c r="B110" s="573" t="s">
        <v>929</v>
      </c>
      <c r="C110" s="573" t="s">
        <v>930</v>
      </c>
      <c r="D110" s="573" t="s">
        <v>878</v>
      </c>
      <c r="E110" s="574">
        <v>515359.0</v>
      </c>
      <c r="F110" s="576" t="s">
        <v>5</v>
      </c>
      <c r="G110" s="562">
        <v>27.0</v>
      </c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ht="15.75" customHeight="1">
      <c r="A111" s="14">
        <f t="shared" si="2"/>
        <v>87</v>
      </c>
      <c r="B111" s="29" t="s">
        <v>892</v>
      </c>
      <c r="C111" s="29" t="s">
        <v>893</v>
      </c>
      <c r="D111" s="24" t="s">
        <v>610</v>
      </c>
      <c r="E111" s="571">
        <v>475579.0</v>
      </c>
      <c r="F111" s="24" t="s">
        <v>3</v>
      </c>
      <c r="G111" s="562">
        <v>26.0</v>
      </c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ht="15.75" customHeight="1">
      <c r="A112" s="14">
        <f t="shared" si="2"/>
        <v>88</v>
      </c>
      <c r="B112" s="573" t="s">
        <v>862</v>
      </c>
      <c r="C112" s="573" t="s">
        <v>185</v>
      </c>
      <c r="D112" s="573" t="s">
        <v>825</v>
      </c>
      <c r="E112" s="574">
        <v>496002.0</v>
      </c>
      <c r="F112" s="575" t="s">
        <v>2</v>
      </c>
      <c r="G112" s="562">
        <v>25.0</v>
      </c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ht="15.75" customHeight="1">
      <c r="A113" s="14">
        <f t="shared" si="2"/>
        <v>89</v>
      </c>
      <c r="B113" s="29" t="s">
        <v>697</v>
      </c>
      <c r="C113" s="29" t="s">
        <v>102</v>
      </c>
      <c r="D113" s="24" t="s">
        <v>889</v>
      </c>
      <c r="E113" s="571">
        <v>532922.0</v>
      </c>
      <c r="F113" s="24" t="s">
        <v>3</v>
      </c>
      <c r="G113" s="562">
        <v>25.0</v>
      </c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ht="15.75" customHeight="1">
      <c r="A114" s="14">
        <f t="shared" si="2"/>
        <v>90</v>
      </c>
      <c r="B114" s="29" t="s">
        <v>180</v>
      </c>
      <c r="C114" s="29" t="s">
        <v>925</v>
      </c>
      <c r="D114" s="24" t="s">
        <v>825</v>
      </c>
      <c r="E114" s="571">
        <v>479200.0</v>
      </c>
      <c r="F114" s="24" t="s">
        <v>5</v>
      </c>
      <c r="G114" s="562">
        <v>22.0</v>
      </c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ht="15.75" customHeight="1">
      <c r="A115" s="14">
        <f t="shared" si="2"/>
        <v>91</v>
      </c>
      <c r="B115" s="565" t="s">
        <v>821</v>
      </c>
      <c r="C115" s="565" t="s">
        <v>822</v>
      </c>
      <c r="D115" s="579" t="s">
        <v>823</v>
      </c>
      <c r="E115" s="566">
        <v>490523.0</v>
      </c>
      <c r="F115" s="567" t="s">
        <v>0</v>
      </c>
      <c r="G115" s="572">
        <v>17.0</v>
      </c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ht="15.75" customHeight="1">
      <c r="A116" s="14">
        <f t="shared" si="2"/>
        <v>92</v>
      </c>
      <c r="B116" s="577" t="s">
        <v>982</v>
      </c>
      <c r="C116" s="577" t="s">
        <v>106</v>
      </c>
      <c r="D116" s="578" t="s">
        <v>823</v>
      </c>
      <c r="E116" s="571">
        <v>518646.0</v>
      </c>
      <c r="F116" s="24" t="s">
        <v>8</v>
      </c>
      <c r="G116" s="562">
        <v>13.5</v>
      </c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ht="15.75" customHeight="1">
      <c r="A117" s="14">
        <f t="shared" si="2"/>
        <v>93</v>
      </c>
      <c r="B117" s="573"/>
      <c r="C117" s="573"/>
      <c r="D117" s="573"/>
      <c r="E117" s="574"/>
      <c r="F117" s="575"/>
      <c r="G117" s="580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ht="15.75" customHeight="1">
      <c r="A118" s="14">
        <f t="shared" si="2"/>
        <v>94</v>
      </c>
      <c r="B118" s="29"/>
      <c r="C118" s="29"/>
      <c r="D118" s="24"/>
      <c r="E118" s="571"/>
      <c r="F118" s="24"/>
      <c r="G118" s="580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ht="15.75" customHeight="1">
      <c r="A119" s="14">
        <f t="shared" si="2"/>
        <v>95</v>
      </c>
      <c r="B119" s="573"/>
      <c r="C119" s="573"/>
      <c r="D119" s="573"/>
      <c r="E119" s="574"/>
      <c r="F119" s="575"/>
      <c r="G119" s="580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ht="15.75" customHeight="1">
      <c r="A120" s="14">
        <f t="shared" si="2"/>
        <v>96</v>
      </c>
      <c r="B120" s="573"/>
      <c r="C120" s="573"/>
      <c r="D120" s="573"/>
      <c r="E120" s="574"/>
      <c r="F120" s="575"/>
      <c r="G120" s="580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ht="15.75" customHeight="1">
      <c r="A121" s="14">
        <f t="shared" si="2"/>
        <v>97</v>
      </c>
      <c r="B121" s="573"/>
      <c r="C121" s="573"/>
      <c r="D121" s="573"/>
      <c r="E121" s="574"/>
      <c r="F121" s="575"/>
      <c r="G121" s="580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ht="15.75" customHeight="1">
      <c r="A122" s="14">
        <f t="shared" si="2"/>
        <v>98</v>
      </c>
      <c r="B122" s="29"/>
      <c r="C122" s="29"/>
      <c r="D122" s="24"/>
      <c r="E122" s="571"/>
      <c r="F122" s="24"/>
      <c r="G122" s="580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ht="15.75" customHeight="1">
      <c r="A123" s="14">
        <f t="shared" si="2"/>
        <v>99</v>
      </c>
      <c r="B123" s="29"/>
      <c r="C123" s="29"/>
      <c r="D123" s="24"/>
      <c r="E123" s="571"/>
      <c r="F123" s="24"/>
      <c r="G123" s="580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ht="15.75" customHeight="1">
      <c r="A124" s="14">
        <f t="shared" si="2"/>
        <v>100</v>
      </c>
      <c r="B124" s="17"/>
      <c r="C124" s="17"/>
      <c r="D124" s="20"/>
      <c r="E124" s="19"/>
      <c r="F124" s="24"/>
      <c r="G124" s="580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ht="15.75" customHeight="1">
      <c r="A125" s="14">
        <f t="shared" si="2"/>
        <v>101</v>
      </c>
      <c r="B125" s="29"/>
      <c r="C125" s="29"/>
      <c r="D125" s="24"/>
      <c r="E125" s="571"/>
      <c r="F125" s="24"/>
      <c r="G125" s="580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ht="15.75" customHeight="1">
      <c r="A126" s="14">
        <f t="shared" si="2"/>
        <v>102</v>
      </c>
      <c r="B126" s="29"/>
      <c r="C126" s="29"/>
      <c r="D126" s="24"/>
      <c r="E126" s="571"/>
      <c r="F126" s="24"/>
      <c r="G126" s="580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ht="15.75" customHeight="1">
      <c r="A127" s="14">
        <f t="shared" si="2"/>
        <v>103</v>
      </c>
      <c r="B127" s="573"/>
      <c r="C127" s="573"/>
      <c r="D127" s="573"/>
      <c r="E127" s="574"/>
      <c r="F127" s="576"/>
      <c r="G127" s="580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ht="15.75" customHeight="1">
      <c r="A128" s="14">
        <f t="shared" si="2"/>
        <v>104</v>
      </c>
      <c r="B128" s="573"/>
      <c r="C128" s="573"/>
      <c r="D128" s="573"/>
      <c r="E128" s="574"/>
      <c r="F128" s="575"/>
      <c r="G128" s="580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ht="15.75" customHeight="1">
      <c r="A129" s="14">
        <f t="shared" si="2"/>
        <v>105</v>
      </c>
      <c r="B129" s="573"/>
      <c r="C129" s="573"/>
      <c r="D129" s="573"/>
      <c r="E129" s="574"/>
      <c r="F129" s="575"/>
      <c r="G129" s="580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ht="15.75" customHeight="1">
      <c r="A130" s="14">
        <f t="shared" si="2"/>
        <v>106</v>
      </c>
      <c r="B130" s="573"/>
      <c r="C130" s="573"/>
      <c r="D130" s="576"/>
      <c r="E130" s="574"/>
      <c r="F130" s="575"/>
      <c r="G130" s="581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ht="15.75" customHeight="1">
      <c r="A131" s="14">
        <f t="shared" si="2"/>
        <v>107</v>
      </c>
      <c r="B131" s="573"/>
      <c r="C131" s="573"/>
      <c r="D131" s="573"/>
      <c r="E131" s="574"/>
      <c r="F131" s="575"/>
      <c r="G131" s="580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ht="15.75" customHeight="1">
      <c r="A132" s="14">
        <f t="shared" si="2"/>
        <v>108</v>
      </c>
      <c r="B132" s="29"/>
      <c r="C132" s="29"/>
      <c r="D132" s="24"/>
      <c r="E132" s="571"/>
      <c r="F132" s="24"/>
      <c r="G132" s="580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ht="15.75" customHeight="1">
      <c r="A133" s="14">
        <f t="shared" si="2"/>
        <v>109</v>
      </c>
      <c r="B133" s="29"/>
      <c r="C133" s="29"/>
      <c r="D133" s="24"/>
      <c r="E133" s="571"/>
      <c r="F133" s="24"/>
      <c r="G133" s="580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ht="15.75" customHeight="1">
      <c r="A134" s="14">
        <f t="shared" si="2"/>
        <v>110</v>
      </c>
      <c r="B134" s="29"/>
      <c r="C134" s="29"/>
      <c r="D134" s="24"/>
      <c r="E134" s="571"/>
      <c r="F134" s="24"/>
      <c r="G134" s="580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ht="15.75" customHeight="1">
      <c r="A135" s="14">
        <f t="shared" si="2"/>
        <v>111</v>
      </c>
      <c r="B135" s="573"/>
      <c r="C135" s="573"/>
      <c r="D135" s="573"/>
      <c r="E135" s="574"/>
      <c r="F135" s="575"/>
      <c r="G135" s="580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ht="15.75" customHeight="1">
      <c r="A136" s="14">
        <f t="shared" si="2"/>
        <v>112</v>
      </c>
      <c r="B136" s="29"/>
      <c r="C136" s="29"/>
      <c r="D136" s="24"/>
      <c r="E136" s="571"/>
      <c r="F136" s="24"/>
      <c r="G136" s="580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ht="15.75" customHeight="1">
      <c r="A137" s="14">
        <f t="shared" si="2"/>
        <v>113</v>
      </c>
      <c r="B137" s="573"/>
      <c r="C137" s="573"/>
      <c r="D137" s="573"/>
      <c r="E137" s="574"/>
      <c r="F137" s="575"/>
      <c r="G137" s="580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ht="15.75" customHeight="1">
      <c r="A138" s="14">
        <f t="shared" si="2"/>
        <v>114</v>
      </c>
      <c r="B138" s="29"/>
      <c r="C138" s="29"/>
      <c r="D138" s="24"/>
      <c r="E138" s="571"/>
      <c r="F138" s="24"/>
      <c r="G138" s="580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ht="15.75" customHeight="1">
      <c r="A139" s="14">
        <f t="shared" si="2"/>
        <v>115</v>
      </c>
      <c r="B139" s="573"/>
      <c r="C139" s="573"/>
      <c r="D139" s="576"/>
      <c r="E139" s="574"/>
      <c r="F139" s="575"/>
      <c r="G139" s="580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ht="15.75" customHeight="1">
      <c r="A140" s="14">
        <f t="shared" si="2"/>
        <v>116</v>
      </c>
      <c r="B140" s="573"/>
      <c r="C140" s="573"/>
      <c r="D140" s="573"/>
      <c r="E140" s="574"/>
      <c r="F140" s="575"/>
      <c r="G140" s="580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ht="15.75" customHeight="1">
      <c r="A141" s="14">
        <f t="shared" si="2"/>
        <v>117</v>
      </c>
      <c r="B141" s="29"/>
      <c r="C141" s="29"/>
      <c r="D141" s="24"/>
      <c r="E141" s="571"/>
      <c r="F141" s="24"/>
      <c r="G141" s="580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ht="15.75" customHeight="1">
      <c r="A142" s="14">
        <f t="shared" si="2"/>
        <v>118</v>
      </c>
      <c r="B142" s="573"/>
      <c r="C142" s="573"/>
      <c r="D142" s="573"/>
      <c r="E142" s="574"/>
      <c r="F142" s="575"/>
      <c r="G142" s="580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ht="15.75" customHeight="1">
      <c r="A143" s="14">
        <f t="shared" si="2"/>
        <v>119</v>
      </c>
      <c r="B143" s="573"/>
      <c r="C143" s="573"/>
      <c r="D143" s="573"/>
      <c r="E143" s="574"/>
      <c r="F143" s="575"/>
      <c r="G143" s="580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ht="15.75" customHeight="1">
      <c r="A144" s="14">
        <f t="shared" si="2"/>
        <v>120</v>
      </c>
      <c r="B144" s="29"/>
      <c r="C144" s="29"/>
      <c r="D144" s="24"/>
      <c r="E144" s="571"/>
      <c r="F144" s="24"/>
      <c r="G144" s="580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ht="15.75" customHeight="1">
      <c r="A145" s="14">
        <f t="shared" si="2"/>
        <v>121</v>
      </c>
      <c r="B145" s="573"/>
      <c r="C145" s="573"/>
      <c r="D145" s="573"/>
      <c r="E145" s="574"/>
      <c r="F145" s="575"/>
      <c r="G145" s="580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ht="15.75" customHeight="1">
      <c r="A146" s="14">
        <f t="shared" si="2"/>
        <v>122</v>
      </c>
      <c r="B146" s="29"/>
      <c r="C146" s="29"/>
      <c r="D146" s="24"/>
      <c r="E146" s="571"/>
      <c r="F146" s="24"/>
      <c r="G146" s="580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ht="15.75" customHeight="1">
      <c r="A147" s="14">
        <f t="shared" si="2"/>
        <v>123</v>
      </c>
      <c r="B147" s="17"/>
      <c r="C147" s="17"/>
      <c r="D147" s="20"/>
      <c r="E147" s="19"/>
      <c r="F147" s="24"/>
      <c r="G147" s="580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ht="15.75" customHeight="1">
      <c r="A148" s="14">
        <f t="shared" si="2"/>
        <v>124</v>
      </c>
      <c r="B148" s="573"/>
      <c r="C148" s="573"/>
      <c r="D148" s="573"/>
      <c r="E148" s="574"/>
      <c r="F148" s="575"/>
      <c r="G148" s="580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ht="15.75" customHeight="1">
      <c r="A149" s="14">
        <f t="shared" si="2"/>
        <v>125</v>
      </c>
      <c r="B149" s="573"/>
      <c r="C149" s="573"/>
      <c r="D149" s="573"/>
      <c r="E149" s="574"/>
      <c r="F149" s="576"/>
      <c r="G149" s="580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ht="15.75" customHeight="1">
      <c r="A150" s="14">
        <f t="shared" si="2"/>
        <v>126</v>
      </c>
      <c r="B150" s="29"/>
      <c r="C150" s="29"/>
      <c r="D150" s="24"/>
      <c r="E150" s="571"/>
      <c r="F150" s="24"/>
      <c r="G150" s="580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ht="15.75" customHeight="1">
      <c r="A151" s="14">
        <f t="shared" si="2"/>
        <v>127</v>
      </c>
      <c r="B151" s="29"/>
      <c r="C151" s="29"/>
      <c r="D151" s="24"/>
      <c r="E151" s="571"/>
      <c r="F151" s="24"/>
      <c r="G151" s="580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ht="15.75" customHeight="1">
      <c r="A152" s="14">
        <f t="shared" si="2"/>
        <v>128</v>
      </c>
      <c r="B152" s="573"/>
      <c r="C152" s="573"/>
      <c r="D152" s="573"/>
      <c r="E152" s="574"/>
      <c r="F152" s="575"/>
      <c r="G152" s="580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ht="15.75" customHeight="1">
      <c r="A153" s="14">
        <f t="shared" si="2"/>
        <v>129</v>
      </c>
      <c r="B153" s="573"/>
      <c r="C153" s="573"/>
      <c r="D153" s="573"/>
      <c r="E153" s="574"/>
      <c r="F153" s="575"/>
      <c r="G153" s="580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ht="15.75" customHeight="1">
      <c r="A154" s="14">
        <f t="shared" si="2"/>
        <v>130</v>
      </c>
      <c r="B154" s="573"/>
      <c r="C154" s="573"/>
      <c r="D154" s="573"/>
      <c r="E154" s="574"/>
      <c r="F154" s="576"/>
      <c r="G154" s="580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ht="15.75" customHeight="1">
      <c r="A155" s="14">
        <f t="shared" si="2"/>
        <v>131</v>
      </c>
      <c r="B155" s="17"/>
      <c r="C155" s="17"/>
      <c r="D155" s="20"/>
      <c r="E155" s="19"/>
      <c r="F155" s="24"/>
      <c r="G155" s="580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ht="15.75" customHeight="1">
      <c r="A156" s="14">
        <f t="shared" si="2"/>
        <v>132</v>
      </c>
      <c r="B156" s="17"/>
      <c r="C156" s="17"/>
      <c r="D156" s="20"/>
      <c r="E156" s="19"/>
      <c r="F156" s="24"/>
      <c r="G156" s="580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ht="15.75" customHeight="1">
      <c r="A157" s="14">
        <f t="shared" si="2"/>
        <v>133</v>
      </c>
      <c r="B157" s="573"/>
      <c r="C157" s="573"/>
      <c r="D157" s="573"/>
      <c r="E157" s="574"/>
      <c r="F157" s="575"/>
      <c r="G157" s="580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ht="15.75" customHeight="1">
      <c r="A158" s="14">
        <f t="shared" si="2"/>
        <v>134</v>
      </c>
      <c r="B158" s="29"/>
      <c r="C158" s="29"/>
      <c r="D158" s="24"/>
      <c r="E158" s="571"/>
      <c r="F158" s="24"/>
      <c r="G158" s="580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ht="15.75" customHeight="1">
      <c r="A159" s="14">
        <f t="shared" si="2"/>
        <v>135</v>
      </c>
      <c r="B159" s="573"/>
      <c r="C159" s="573"/>
      <c r="D159" s="573"/>
      <c r="E159" s="574"/>
      <c r="F159" s="575"/>
      <c r="G159" s="580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ht="15.75" customHeight="1">
      <c r="A160" s="14">
        <f t="shared" si="2"/>
        <v>136</v>
      </c>
      <c r="B160" s="29"/>
      <c r="C160" s="29"/>
      <c r="D160" s="24"/>
      <c r="E160" s="571"/>
      <c r="F160" s="24"/>
      <c r="G160" s="580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ht="15.75" customHeight="1">
      <c r="A161" s="14">
        <f t="shared" si="2"/>
        <v>137</v>
      </c>
      <c r="B161" s="17"/>
      <c r="C161" s="17"/>
      <c r="D161" s="20"/>
      <c r="E161" s="19"/>
      <c r="F161" s="24"/>
      <c r="G161" s="580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ht="15.75" customHeight="1">
      <c r="A162" s="14">
        <f t="shared" si="2"/>
        <v>138</v>
      </c>
      <c r="B162" s="573"/>
      <c r="C162" s="573"/>
      <c r="D162" s="573"/>
      <c r="E162" s="574"/>
      <c r="F162" s="575"/>
      <c r="G162" s="580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ht="15.75" customHeight="1">
      <c r="A163" s="14">
        <f t="shared" si="2"/>
        <v>139</v>
      </c>
      <c r="B163" s="29"/>
      <c r="C163" s="29"/>
      <c r="D163" s="24"/>
      <c r="E163" s="571"/>
      <c r="F163" s="24"/>
      <c r="G163" s="580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ht="15.75" customHeight="1">
      <c r="A164" s="14">
        <f t="shared" si="2"/>
        <v>140</v>
      </c>
      <c r="B164" s="573"/>
      <c r="C164" s="573"/>
      <c r="D164" s="573"/>
      <c r="E164" s="574"/>
      <c r="F164" s="576"/>
      <c r="G164" s="580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ht="15.75" customHeight="1">
      <c r="A165" s="14">
        <f t="shared" si="2"/>
        <v>141</v>
      </c>
      <c r="B165" s="573"/>
      <c r="C165" s="573"/>
      <c r="D165" s="573"/>
      <c r="E165" s="574"/>
      <c r="F165" s="575"/>
      <c r="G165" s="580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ht="15.75" customHeight="1">
      <c r="A166" s="14">
        <f t="shared" si="2"/>
        <v>142</v>
      </c>
      <c r="B166" s="573"/>
      <c r="C166" s="573"/>
      <c r="D166" s="573"/>
      <c r="E166" s="574"/>
      <c r="F166" s="575"/>
      <c r="G166" s="580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ht="15.75" customHeight="1">
      <c r="A167" s="14">
        <f t="shared" si="2"/>
        <v>143</v>
      </c>
      <c r="B167" s="573"/>
      <c r="C167" s="573"/>
      <c r="D167" s="573"/>
      <c r="E167" s="574"/>
      <c r="F167" s="575"/>
      <c r="G167" s="580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ht="15.75" customHeight="1">
      <c r="A168" s="14">
        <f t="shared" si="2"/>
        <v>144</v>
      </c>
      <c r="B168" s="573"/>
      <c r="C168" s="573"/>
      <c r="D168" s="573"/>
      <c r="E168" s="574"/>
      <c r="F168" s="576"/>
      <c r="G168" s="580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ht="15.75" customHeight="1">
      <c r="A169" s="14">
        <f t="shared" si="2"/>
        <v>145</v>
      </c>
      <c r="B169" s="573"/>
      <c r="C169" s="573"/>
      <c r="D169" s="573"/>
      <c r="E169" s="574"/>
      <c r="F169" s="575"/>
      <c r="G169" s="580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ht="15.75" customHeight="1">
      <c r="A170" s="14">
        <f t="shared" si="2"/>
        <v>146</v>
      </c>
      <c r="B170" s="17"/>
      <c r="C170" s="17"/>
      <c r="D170" s="20"/>
      <c r="E170" s="19"/>
      <c r="F170" s="24"/>
      <c r="G170" s="580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ht="15.75" customHeight="1">
      <c r="A171" s="14">
        <f t="shared" si="2"/>
        <v>147</v>
      </c>
      <c r="B171" s="573"/>
      <c r="C171" s="573"/>
      <c r="D171" s="573"/>
      <c r="E171" s="574"/>
      <c r="F171" s="575"/>
      <c r="G171" s="580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ht="15.75" customHeight="1">
      <c r="A172" s="14">
        <f t="shared" si="2"/>
        <v>148</v>
      </c>
      <c r="B172" s="573"/>
      <c r="C172" s="573"/>
      <c r="D172" s="576"/>
      <c r="E172" s="574"/>
      <c r="F172" s="575"/>
      <c r="G172" s="580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ht="15.75" customHeight="1">
      <c r="A173" s="14">
        <f t="shared" si="2"/>
        <v>149</v>
      </c>
      <c r="B173" s="573"/>
      <c r="C173" s="573"/>
      <c r="D173" s="573"/>
      <c r="E173" s="574"/>
      <c r="F173" s="575"/>
      <c r="G173" s="580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ht="15.75" customHeight="1">
      <c r="A174" s="14">
        <f t="shared" si="2"/>
        <v>150</v>
      </c>
      <c r="B174" s="573"/>
      <c r="C174" s="573"/>
      <c r="D174" s="573"/>
      <c r="E174" s="574"/>
      <c r="F174" s="575"/>
      <c r="G174" s="580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ht="15.75" customHeight="1">
      <c r="A175" s="14">
        <f t="shared" si="2"/>
        <v>151</v>
      </c>
      <c r="B175" s="29"/>
      <c r="C175" s="29"/>
      <c r="D175" s="24"/>
      <c r="E175" s="571"/>
      <c r="F175" s="24"/>
      <c r="G175" s="580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ht="15.75" customHeight="1">
      <c r="A176" s="14">
        <f t="shared" si="2"/>
        <v>152</v>
      </c>
      <c r="B176" s="29"/>
      <c r="C176" s="29"/>
      <c r="D176" s="24"/>
      <c r="E176" s="571"/>
      <c r="F176" s="24"/>
      <c r="G176" s="580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ht="15.75" customHeight="1">
      <c r="A177" s="14">
        <f t="shared" si="2"/>
        <v>153</v>
      </c>
      <c r="B177" s="573"/>
      <c r="C177" s="573"/>
      <c r="D177" s="573"/>
      <c r="E177" s="574"/>
      <c r="F177" s="575"/>
      <c r="G177" s="580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ht="15.75" customHeight="1">
      <c r="A178" s="14">
        <f t="shared" si="2"/>
        <v>154</v>
      </c>
      <c r="B178" s="29"/>
      <c r="C178" s="29"/>
      <c r="D178" s="24"/>
      <c r="E178" s="571"/>
      <c r="F178" s="24"/>
      <c r="G178" s="580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ht="15.75" customHeight="1">
      <c r="A179" s="14">
        <f t="shared" si="2"/>
        <v>155</v>
      </c>
      <c r="B179" s="573"/>
      <c r="C179" s="573"/>
      <c r="D179" s="573"/>
      <c r="E179" s="574"/>
      <c r="F179" s="575"/>
      <c r="G179" s="580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ht="15.75" customHeight="1">
      <c r="A180" s="14">
        <f t="shared" si="2"/>
        <v>156</v>
      </c>
      <c r="B180" s="573"/>
      <c r="C180" s="573"/>
      <c r="D180" s="573"/>
      <c r="E180" s="574"/>
      <c r="F180" s="575"/>
      <c r="G180" s="580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ht="15.75" customHeight="1">
      <c r="A181" s="14">
        <f t="shared" si="2"/>
        <v>157</v>
      </c>
      <c r="B181" s="573"/>
      <c r="C181" s="573"/>
      <c r="D181" s="573"/>
      <c r="E181" s="574"/>
      <c r="F181" s="575"/>
      <c r="G181" s="582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ht="15.75" customHeight="1">
      <c r="A182" s="14">
        <f t="shared" si="2"/>
        <v>158</v>
      </c>
      <c r="B182" s="17"/>
      <c r="C182" s="17"/>
      <c r="D182" s="20"/>
      <c r="E182" s="19"/>
      <c r="F182" s="20"/>
      <c r="G182" s="582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ht="15.75" customHeight="1">
      <c r="A183" s="14">
        <f t="shared" si="2"/>
        <v>159</v>
      </c>
      <c r="B183" s="17"/>
      <c r="C183" s="17"/>
      <c r="D183" s="20"/>
      <c r="E183" s="19"/>
      <c r="F183" s="20"/>
      <c r="G183" s="58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</row>
    <row r="184" ht="15.75" customHeight="1">
      <c r="A184" s="14">
        <f t="shared" si="2"/>
        <v>160</v>
      </c>
      <c r="B184" s="17"/>
      <c r="C184" s="17"/>
      <c r="D184" s="20"/>
      <c r="E184" s="19"/>
      <c r="F184" s="24"/>
      <c r="G184" s="582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ht="15.75" customHeight="1">
      <c r="A185" s="14">
        <f t="shared" si="2"/>
        <v>161</v>
      </c>
      <c r="B185" s="17"/>
      <c r="C185" s="17"/>
      <c r="D185" s="20"/>
      <c r="E185" s="19"/>
      <c r="F185" s="20"/>
      <c r="G185" s="582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ht="15.75" customHeight="1">
      <c r="A186" s="14">
        <f t="shared" si="2"/>
        <v>162</v>
      </c>
      <c r="B186" s="17"/>
      <c r="C186" s="17"/>
      <c r="D186" s="20"/>
      <c r="E186" s="19"/>
      <c r="F186" s="24"/>
      <c r="G186" s="582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ht="15.75" customHeight="1">
      <c r="A187" s="14">
        <f t="shared" si="2"/>
        <v>163</v>
      </c>
      <c r="B187" s="17"/>
      <c r="C187" s="17"/>
      <c r="D187" s="20"/>
      <c r="E187" s="19"/>
      <c r="F187" s="20"/>
      <c r="G187" s="582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ht="15.75" customHeight="1">
      <c r="A188" s="14">
        <f t="shared" si="2"/>
        <v>164</v>
      </c>
      <c r="B188" s="17"/>
      <c r="C188" s="17"/>
      <c r="D188" s="20"/>
      <c r="E188" s="19"/>
      <c r="F188" s="24"/>
      <c r="G188" s="582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ht="15.75" customHeight="1">
      <c r="A189" s="14">
        <f t="shared" si="2"/>
        <v>165</v>
      </c>
      <c r="B189" s="17"/>
      <c r="C189" s="17"/>
      <c r="D189" s="20"/>
      <c r="E189" s="19"/>
      <c r="F189" s="24"/>
      <c r="G189" s="582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ht="15.75" customHeight="1">
      <c r="A190" s="14">
        <f t="shared" si="2"/>
        <v>166</v>
      </c>
      <c r="B190" s="17"/>
      <c r="C190" s="17"/>
      <c r="D190" s="20"/>
      <c r="E190" s="19"/>
      <c r="F190" s="20"/>
      <c r="G190" s="582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ht="15.75" customHeight="1">
      <c r="A191" s="14">
        <f t="shared" si="2"/>
        <v>167</v>
      </c>
      <c r="B191" s="17"/>
      <c r="C191" s="17"/>
      <c r="D191" s="20"/>
      <c r="E191" s="19"/>
      <c r="F191" s="20"/>
      <c r="G191" s="582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ht="15.75" customHeight="1">
      <c r="A192" s="14">
        <f t="shared" si="2"/>
        <v>168</v>
      </c>
      <c r="B192" s="17"/>
      <c r="C192" s="17"/>
      <c r="D192" s="20"/>
      <c r="E192" s="19"/>
      <c r="F192" s="20"/>
      <c r="G192" s="582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ht="15.75" customHeight="1">
      <c r="A193" s="14">
        <f t="shared" si="2"/>
        <v>169</v>
      </c>
      <c r="B193" s="17"/>
      <c r="C193" s="17"/>
      <c r="D193" s="20"/>
      <c r="E193" s="19"/>
      <c r="F193" s="24"/>
      <c r="G193" s="582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ht="15.75" customHeight="1">
      <c r="A194" s="14">
        <f t="shared" si="2"/>
        <v>170</v>
      </c>
      <c r="B194" s="17"/>
      <c r="C194" s="17"/>
      <c r="D194" s="20"/>
      <c r="E194" s="19"/>
      <c r="F194" s="24"/>
      <c r="G194" s="582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ht="15.75" customHeight="1">
      <c r="A195" s="14">
        <f t="shared" si="2"/>
        <v>171</v>
      </c>
      <c r="B195" s="17"/>
      <c r="C195" s="17"/>
      <c r="D195" s="20"/>
      <c r="E195" s="19"/>
      <c r="F195" s="20"/>
      <c r="G195" s="582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ht="15.75" customHeight="1">
      <c r="A196" s="14">
        <f t="shared" si="2"/>
        <v>172</v>
      </c>
      <c r="B196" s="17"/>
      <c r="C196" s="17"/>
      <c r="D196" s="20"/>
      <c r="E196" s="19"/>
      <c r="F196" s="24"/>
      <c r="G196" s="582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ht="15.75" customHeight="1">
      <c r="A197" s="14">
        <f t="shared" si="2"/>
        <v>173</v>
      </c>
      <c r="B197" s="17"/>
      <c r="C197" s="17"/>
      <c r="D197" s="20"/>
      <c r="E197" s="19"/>
      <c r="F197" s="24"/>
      <c r="G197" s="582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ht="15.75" customHeight="1">
      <c r="A198" s="14">
        <f t="shared" si="2"/>
        <v>174</v>
      </c>
      <c r="B198" s="17"/>
      <c r="C198" s="17"/>
      <c r="D198" s="20"/>
      <c r="E198" s="19"/>
      <c r="F198" s="24"/>
      <c r="G198" s="582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ht="15.75" customHeight="1">
      <c r="A199" s="14">
        <f t="shared" si="2"/>
        <v>175</v>
      </c>
      <c r="B199" s="17"/>
      <c r="C199" s="17"/>
      <c r="D199" s="20"/>
      <c r="E199" s="19"/>
      <c r="F199" s="20"/>
      <c r="G199" s="582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ht="15.75" customHeight="1">
      <c r="A200" s="14">
        <f t="shared" si="2"/>
        <v>176</v>
      </c>
      <c r="B200" s="17"/>
      <c r="C200" s="17"/>
      <c r="D200" s="20"/>
      <c r="E200" s="19"/>
      <c r="F200" s="24"/>
      <c r="G200" s="582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ht="15.75" customHeight="1">
      <c r="A201" s="14">
        <f t="shared" si="2"/>
        <v>177</v>
      </c>
      <c r="B201" s="17"/>
      <c r="C201" s="17"/>
      <c r="D201" s="20"/>
      <c r="E201" s="19"/>
      <c r="F201" s="24"/>
      <c r="G201" s="582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ht="15.75" customHeight="1">
      <c r="A202" s="14">
        <f t="shared" si="2"/>
        <v>178</v>
      </c>
      <c r="B202" s="17"/>
      <c r="C202" s="17"/>
      <c r="D202" s="20"/>
      <c r="E202" s="19"/>
      <c r="F202" s="20"/>
      <c r="G202" s="582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ht="15.75" customHeight="1">
      <c r="A203" s="14">
        <f t="shared" si="2"/>
        <v>179</v>
      </c>
      <c r="B203" s="17"/>
      <c r="C203" s="17"/>
      <c r="D203" s="20"/>
      <c r="E203" s="19"/>
      <c r="F203" s="24"/>
      <c r="G203" s="582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ht="15.75" customHeight="1">
      <c r="A204" s="14">
        <f t="shared" si="2"/>
        <v>180</v>
      </c>
      <c r="B204" s="17"/>
      <c r="C204" s="17"/>
      <c r="D204" s="20"/>
      <c r="E204" s="19"/>
      <c r="F204" s="24"/>
      <c r="G204" s="582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ht="15.75" customHeight="1">
      <c r="A205" s="14">
        <f t="shared" si="2"/>
        <v>181</v>
      </c>
      <c r="B205" s="17"/>
      <c r="C205" s="17"/>
      <c r="D205" s="20"/>
      <c r="E205" s="19"/>
      <c r="F205" s="24"/>
      <c r="G205" s="582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ht="15.75" customHeight="1">
      <c r="A206" s="14">
        <f t="shared" si="2"/>
        <v>182</v>
      </c>
      <c r="B206" s="17"/>
      <c r="C206" s="17"/>
      <c r="D206" s="20"/>
      <c r="E206" s="19"/>
      <c r="F206" s="24"/>
      <c r="G206" s="582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ht="15.75" customHeight="1">
      <c r="A207" s="14">
        <f t="shared" si="2"/>
        <v>183</v>
      </c>
      <c r="B207" s="17"/>
      <c r="C207" s="17"/>
      <c r="D207" s="20"/>
      <c r="E207" s="19"/>
      <c r="F207" s="20"/>
      <c r="G207" s="582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ht="15.75" customHeight="1">
      <c r="A208" s="14">
        <f t="shared" si="2"/>
        <v>184</v>
      </c>
      <c r="B208" s="17"/>
      <c r="C208" s="17"/>
      <c r="D208" s="20"/>
      <c r="E208" s="19"/>
      <c r="F208" s="24"/>
      <c r="G208" s="582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ht="15.75" customHeight="1">
      <c r="A209" s="14">
        <f t="shared" si="2"/>
        <v>185</v>
      </c>
      <c r="B209" s="17"/>
      <c r="C209" s="17"/>
      <c r="D209" s="20"/>
      <c r="E209" s="19"/>
      <c r="F209" s="24"/>
      <c r="G209" s="582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ht="15.75" customHeight="1">
      <c r="A210" s="14">
        <f t="shared" si="2"/>
        <v>186</v>
      </c>
      <c r="B210" s="17"/>
      <c r="C210" s="17"/>
      <c r="D210" s="20"/>
      <c r="E210" s="19"/>
      <c r="F210" s="24"/>
      <c r="G210" s="582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ht="15.75" customHeight="1">
      <c r="A211" s="14">
        <f t="shared" si="2"/>
        <v>187</v>
      </c>
      <c r="B211" s="17"/>
      <c r="C211" s="17"/>
      <c r="D211" s="20"/>
      <c r="E211" s="19"/>
      <c r="F211" s="24"/>
      <c r="G211" s="582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ht="15.75" customHeight="1">
      <c r="A212" s="14">
        <f t="shared" si="2"/>
        <v>188</v>
      </c>
      <c r="B212" s="17"/>
      <c r="C212" s="17"/>
      <c r="D212" s="20"/>
      <c r="E212" s="19"/>
      <c r="F212" s="20"/>
      <c r="G212" s="582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ht="15.75" customHeight="1">
      <c r="A213" s="14">
        <f t="shared" si="2"/>
        <v>189</v>
      </c>
      <c r="B213" s="17"/>
      <c r="C213" s="17"/>
      <c r="D213" s="20"/>
      <c r="E213" s="19"/>
      <c r="F213" s="24"/>
      <c r="G213" s="582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ht="15.75" customHeight="1">
      <c r="A214" s="14">
        <f t="shared" si="2"/>
        <v>190</v>
      </c>
      <c r="B214" s="17"/>
      <c r="C214" s="17"/>
      <c r="D214" s="20"/>
      <c r="E214" s="19"/>
      <c r="F214" s="24"/>
      <c r="G214" s="582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ht="15.75" customHeight="1">
      <c r="A215" s="14">
        <f t="shared" si="2"/>
        <v>191</v>
      </c>
      <c r="B215" s="17"/>
      <c r="C215" s="17"/>
      <c r="D215" s="20"/>
      <c r="E215" s="19"/>
      <c r="F215" s="24"/>
      <c r="G215" s="582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ht="15.75" customHeight="1">
      <c r="A216" s="14">
        <f t="shared" si="2"/>
        <v>192</v>
      </c>
      <c r="B216" s="17"/>
      <c r="C216" s="17"/>
      <c r="D216" s="20"/>
      <c r="E216" s="19"/>
      <c r="F216" s="24"/>
      <c r="G216" s="582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ht="15.75" customHeight="1">
      <c r="A217" s="14">
        <f t="shared" si="2"/>
        <v>193</v>
      </c>
      <c r="B217" s="17"/>
      <c r="C217" s="17"/>
      <c r="D217" s="20"/>
      <c r="E217" s="19"/>
      <c r="F217" s="20"/>
      <c r="G217" s="582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ht="15.75" customHeight="1">
      <c r="A218" s="14">
        <f t="shared" si="2"/>
        <v>194</v>
      </c>
      <c r="B218" s="17"/>
      <c r="C218" s="17"/>
      <c r="D218" s="20"/>
      <c r="E218" s="19"/>
      <c r="F218" s="24"/>
      <c r="G218" s="582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ht="15.75" customHeight="1">
      <c r="A219" s="14">
        <f t="shared" si="2"/>
        <v>195</v>
      </c>
      <c r="B219" s="17"/>
      <c r="C219" s="17"/>
      <c r="D219" s="20"/>
      <c r="E219" s="19"/>
      <c r="F219" s="24"/>
      <c r="G219" s="58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</row>
    <row r="220" ht="15.75" customHeight="1">
      <c r="A220" s="14">
        <f t="shared" si="2"/>
        <v>196</v>
      </c>
      <c r="B220" s="17"/>
      <c r="C220" s="17"/>
      <c r="D220" s="20"/>
      <c r="E220" s="19"/>
      <c r="F220" s="24"/>
      <c r="G220" s="582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ht="15.75" customHeight="1">
      <c r="A221" s="14">
        <f t="shared" si="2"/>
        <v>197</v>
      </c>
      <c r="B221" s="17"/>
      <c r="C221" s="17"/>
      <c r="D221" s="20"/>
      <c r="E221" s="19"/>
      <c r="F221" s="24"/>
      <c r="G221" s="58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</row>
    <row r="222" ht="15.75" customHeight="1">
      <c r="A222" s="14">
        <f t="shared" si="2"/>
        <v>198</v>
      </c>
      <c r="B222" s="17"/>
      <c r="C222" s="17"/>
      <c r="D222" s="20"/>
      <c r="E222" s="19"/>
      <c r="F222" s="24"/>
      <c r="G222" s="582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ht="15.75" customHeight="1">
      <c r="A223" s="14">
        <f t="shared" si="2"/>
        <v>199</v>
      </c>
      <c r="B223" s="17"/>
      <c r="C223" s="17"/>
      <c r="D223" s="20"/>
      <c r="E223" s="19"/>
      <c r="F223" s="24"/>
      <c r="G223" s="582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ht="15.75" customHeight="1">
      <c r="A224" s="14">
        <f t="shared" si="2"/>
        <v>200</v>
      </c>
      <c r="B224" s="17"/>
      <c r="C224" s="17"/>
      <c r="D224" s="20"/>
      <c r="E224" s="19"/>
      <c r="F224" s="20"/>
      <c r="G224" s="582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ht="15.75" customHeight="1">
      <c r="A225" s="14">
        <f t="shared" si="2"/>
        <v>201</v>
      </c>
      <c r="B225" s="17"/>
      <c r="C225" s="17"/>
      <c r="D225" s="20"/>
      <c r="E225" s="19"/>
      <c r="F225" s="24"/>
      <c r="G225" s="582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ht="15.75" customHeight="1">
      <c r="A226" s="14">
        <f t="shared" si="2"/>
        <v>202</v>
      </c>
      <c r="B226" s="17"/>
      <c r="C226" s="17"/>
      <c r="D226" s="20"/>
      <c r="E226" s="19"/>
      <c r="F226" s="24"/>
      <c r="G226" s="582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ht="15.75" customHeight="1">
      <c r="A227" s="14">
        <f t="shared" si="2"/>
        <v>203</v>
      </c>
      <c r="B227" s="17"/>
      <c r="C227" s="17"/>
      <c r="D227" s="20"/>
      <c r="E227" s="19"/>
      <c r="F227" s="24"/>
      <c r="G227" s="582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ht="15.75" customHeight="1">
      <c r="A228" s="14">
        <f t="shared" si="2"/>
        <v>204</v>
      </c>
      <c r="B228" s="17"/>
      <c r="C228" s="17"/>
      <c r="D228" s="20"/>
      <c r="E228" s="19"/>
      <c r="F228" s="20"/>
      <c r="G228" s="582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ht="15.75" customHeight="1">
      <c r="A229" s="14">
        <f t="shared" si="2"/>
        <v>205</v>
      </c>
      <c r="B229" s="17"/>
      <c r="C229" s="17"/>
      <c r="D229" s="20"/>
      <c r="E229" s="19"/>
      <c r="F229" s="24"/>
      <c r="G229" s="582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ht="15.75" customHeight="1">
      <c r="A230" s="14">
        <f t="shared" si="2"/>
        <v>206</v>
      </c>
      <c r="B230" s="17"/>
      <c r="C230" s="17"/>
      <c r="D230" s="20"/>
      <c r="E230" s="19"/>
      <c r="F230" s="20"/>
      <c r="G230" s="582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ht="15.75" customHeight="1">
      <c r="A231" s="14">
        <f t="shared" si="2"/>
        <v>207</v>
      </c>
      <c r="B231" s="17"/>
      <c r="C231" s="17"/>
      <c r="D231" s="20"/>
      <c r="E231" s="19"/>
      <c r="F231" s="20"/>
      <c r="G231" s="582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ht="15.75" customHeight="1">
      <c r="A232" s="14">
        <f t="shared" si="2"/>
        <v>208</v>
      </c>
      <c r="B232" s="17"/>
      <c r="C232" s="17"/>
      <c r="D232" s="20"/>
      <c r="E232" s="19"/>
      <c r="F232" s="20"/>
      <c r="G232" s="582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ht="15.75" customHeight="1">
      <c r="A233" s="14">
        <f t="shared" si="2"/>
        <v>209</v>
      </c>
      <c r="B233" s="17"/>
      <c r="C233" s="17"/>
      <c r="D233" s="20"/>
      <c r="E233" s="19"/>
      <c r="F233" s="24"/>
      <c r="G233" s="582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ht="15.75" customHeight="1">
      <c r="A234" s="14">
        <f t="shared" si="2"/>
        <v>210</v>
      </c>
      <c r="B234" s="17"/>
      <c r="C234" s="17"/>
      <c r="D234" s="20"/>
      <c r="E234" s="19"/>
      <c r="F234" s="24"/>
      <c r="G234" s="582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ht="15.75" customHeight="1">
      <c r="A235" s="14">
        <f t="shared" si="2"/>
        <v>211</v>
      </c>
      <c r="B235" s="17"/>
      <c r="C235" s="17"/>
      <c r="D235" s="20"/>
      <c r="E235" s="19"/>
      <c r="F235" s="24"/>
      <c r="G235" s="582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ht="15.75" customHeight="1">
      <c r="A236" s="14">
        <f t="shared" si="2"/>
        <v>212</v>
      </c>
      <c r="B236" s="17"/>
      <c r="C236" s="17"/>
      <c r="D236" s="20"/>
      <c r="E236" s="19"/>
      <c r="F236" s="24"/>
      <c r="G236" s="582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ht="15.75" customHeight="1">
      <c r="A237" s="14">
        <f t="shared" si="2"/>
        <v>213</v>
      </c>
      <c r="B237" s="17"/>
      <c r="C237" s="17"/>
      <c r="D237" s="20"/>
      <c r="E237" s="19"/>
      <c r="F237" s="24"/>
      <c r="G237" s="582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ht="15.75" customHeight="1">
      <c r="A238" s="14">
        <f t="shared" si="2"/>
        <v>214</v>
      </c>
      <c r="B238" s="17"/>
      <c r="C238" s="17"/>
      <c r="D238" s="20"/>
      <c r="E238" s="19"/>
      <c r="F238" s="24"/>
      <c r="G238" s="582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ht="15.75" customHeight="1">
      <c r="A239" s="14">
        <f t="shared" si="2"/>
        <v>215</v>
      </c>
      <c r="B239" s="17"/>
      <c r="C239" s="17"/>
      <c r="D239" s="20"/>
      <c r="E239" s="19"/>
      <c r="F239" s="20"/>
      <c r="G239" s="582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ht="15.75" customHeight="1">
      <c r="A240" s="14">
        <f t="shared" si="2"/>
        <v>216</v>
      </c>
      <c r="B240" s="17"/>
      <c r="C240" s="17"/>
      <c r="D240" s="20"/>
      <c r="E240" s="19"/>
      <c r="F240" s="20"/>
      <c r="G240" s="582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ht="15.75" customHeight="1">
      <c r="A241" s="14">
        <f t="shared" si="2"/>
        <v>217</v>
      </c>
      <c r="B241" s="17"/>
      <c r="C241" s="17"/>
      <c r="D241" s="20"/>
      <c r="E241" s="19"/>
      <c r="F241" s="24"/>
      <c r="G241" s="582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ht="15.75" customHeight="1">
      <c r="A242" s="14">
        <f t="shared" si="2"/>
        <v>218</v>
      </c>
      <c r="B242" s="17"/>
      <c r="C242" s="17"/>
      <c r="D242" s="20"/>
      <c r="E242" s="19"/>
      <c r="F242" s="24"/>
      <c r="G242" s="582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ht="15.75" customHeight="1">
      <c r="A243" s="14">
        <f t="shared" si="2"/>
        <v>219</v>
      </c>
      <c r="B243" s="17"/>
      <c r="C243" s="17"/>
      <c r="D243" s="20"/>
      <c r="E243" s="19"/>
      <c r="F243" s="24"/>
      <c r="G243" s="582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ht="15.75" customHeight="1">
      <c r="A244" s="14">
        <f t="shared" si="2"/>
        <v>220</v>
      </c>
      <c r="B244" s="17"/>
      <c r="C244" s="17"/>
      <c r="D244" s="20"/>
      <c r="E244" s="19"/>
      <c r="F244" s="24"/>
      <c r="G244" s="58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</row>
    <row r="245" ht="15.75" customHeight="1">
      <c r="A245" s="14">
        <f t="shared" si="2"/>
        <v>221</v>
      </c>
      <c r="B245" s="17"/>
      <c r="C245" s="17"/>
      <c r="D245" s="20"/>
      <c r="E245" s="19"/>
      <c r="F245" s="24"/>
      <c r="G245" s="58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</row>
    <row r="246" ht="15.75" customHeight="1">
      <c r="A246" s="32"/>
      <c r="B246" s="20"/>
      <c r="C246" s="20"/>
      <c r="D246" s="20"/>
      <c r="E246" s="583"/>
      <c r="F246" s="29"/>
      <c r="G246" s="584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</row>
    <row r="247" ht="15.75" customHeight="1">
      <c r="A247" s="32"/>
      <c r="B247" s="20"/>
      <c r="C247" s="20"/>
      <c r="D247" s="20"/>
      <c r="E247" s="583"/>
      <c r="F247" s="29"/>
      <c r="G247" s="584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</row>
    <row r="248" ht="15.75" customHeight="1">
      <c r="A248" s="32"/>
      <c r="B248" s="20"/>
      <c r="C248" s="20"/>
      <c r="D248" s="20"/>
      <c r="E248" s="583"/>
      <c r="F248" s="17"/>
      <c r="G248" s="584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</row>
    <row r="249" ht="15.75" customHeight="1">
      <c r="A249" s="32"/>
      <c r="B249" s="20"/>
      <c r="C249" s="20"/>
      <c r="D249" s="20"/>
      <c r="E249" s="583"/>
      <c r="F249" s="29"/>
      <c r="G249" s="584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</row>
    <row r="250" ht="15.75" customHeight="1">
      <c r="A250" s="32"/>
      <c r="B250" s="20"/>
      <c r="C250" s="20"/>
      <c r="D250" s="20"/>
      <c r="E250" s="583"/>
      <c r="F250" s="17"/>
      <c r="G250" s="584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</row>
    <row r="251" ht="15.75" customHeight="1">
      <c r="A251" s="32"/>
      <c r="B251" s="20"/>
      <c r="C251" s="20"/>
      <c r="D251" s="20"/>
      <c r="E251" s="583"/>
      <c r="F251" s="29"/>
      <c r="G251" s="584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</row>
    <row r="252" ht="15.75" customHeight="1">
      <c r="A252" s="32"/>
      <c r="B252" s="20"/>
      <c r="C252" s="20"/>
      <c r="D252" s="20"/>
      <c r="E252" s="583"/>
      <c r="F252" s="17"/>
      <c r="G252" s="584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</row>
    <row r="253" ht="15.75" customHeight="1">
      <c r="A253" s="21"/>
      <c r="B253" s="20"/>
      <c r="C253" s="20"/>
      <c r="D253" s="20"/>
      <c r="E253" s="19"/>
      <c r="F253" s="24"/>
      <c r="G253" s="585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</row>
    <row r="254" ht="15.75" customHeight="1">
      <c r="A254" s="32"/>
      <c r="B254" s="20"/>
      <c r="C254" s="20"/>
      <c r="D254" s="20"/>
      <c r="E254" s="583"/>
      <c r="F254" s="29"/>
      <c r="G254" s="584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</row>
    <row r="255" ht="15.75" customHeight="1">
      <c r="A255" s="32"/>
      <c r="B255" s="20"/>
      <c r="C255" s="20"/>
      <c r="D255" s="20"/>
      <c r="E255" s="583"/>
      <c r="F255" s="29"/>
      <c r="G255" s="584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</row>
    <row r="256" ht="15.75" customHeight="1">
      <c r="A256" s="32"/>
      <c r="B256" s="20"/>
      <c r="C256" s="20"/>
      <c r="D256" s="20"/>
      <c r="E256" s="583"/>
      <c r="F256" s="29"/>
      <c r="G256" s="584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</row>
    <row r="257" ht="15.75" customHeight="1">
      <c r="A257" s="32"/>
      <c r="B257" s="20"/>
      <c r="C257" s="20"/>
      <c r="D257" s="20"/>
      <c r="E257" s="583"/>
      <c r="F257" s="17"/>
      <c r="G257" s="584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</row>
    <row r="258" ht="15.75" customHeight="1">
      <c r="A258" s="32"/>
      <c r="B258" s="20"/>
      <c r="C258" s="20"/>
      <c r="D258" s="20"/>
      <c r="E258" s="583"/>
      <c r="F258" s="29"/>
      <c r="G258" s="584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</row>
    <row r="259" ht="15.75" customHeight="1">
      <c r="A259" s="32"/>
      <c r="B259" s="20"/>
      <c r="C259" s="20"/>
      <c r="D259" s="20"/>
      <c r="E259" s="583"/>
      <c r="F259" s="17"/>
      <c r="G259" s="584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</row>
    <row r="260" ht="15.75" customHeight="1">
      <c r="A260" s="32"/>
      <c r="B260" s="20"/>
      <c r="C260" s="20"/>
      <c r="D260" s="20"/>
      <c r="E260" s="583"/>
      <c r="F260" s="29"/>
      <c r="G260" s="584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</row>
    <row r="261" ht="15.75" customHeight="1">
      <c r="A261" s="32"/>
      <c r="B261" s="24"/>
      <c r="C261" s="24"/>
      <c r="D261" s="24"/>
      <c r="E261" s="29"/>
      <c r="F261" s="29"/>
      <c r="G261" s="584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</row>
    <row r="262" ht="15.75" customHeight="1">
      <c r="A262" s="32"/>
      <c r="B262" s="24"/>
      <c r="C262" s="24"/>
      <c r="D262" s="24"/>
      <c r="E262" s="29"/>
      <c r="F262" s="29"/>
      <c r="G262" s="584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</row>
    <row r="263" ht="15.75" customHeight="1">
      <c r="A263" s="32"/>
      <c r="B263" s="24"/>
      <c r="C263" s="24"/>
      <c r="D263" s="24"/>
      <c r="E263" s="29"/>
      <c r="F263" s="29"/>
      <c r="G263" s="584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</row>
    <row r="264" ht="15.75" customHeight="1">
      <c r="A264" s="32"/>
      <c r="B264" s="24"/>
      <c r="C264" s="24"/>
      <c r="D264" s="24"/>
      <c r="E264" s="29"/>
      <c r="F264" s="29"/>
      <c r="G264" s="584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</row>
    <row r="265" ht="15.75" customHeight="1">
      <c r="A265" s="32"/>
      <c r="B265" s="24"/>
      <c r="C265" s="24"/>
      <c r="D265" s="24"/>
      <c r="E265" s="29"/>
      <c r="F265" s="29"/>
      <c r="G265" s="584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</row>
    <row r="266" ht="15.75" customHeight="1">
      <c r="A266" s="32"/>
      <c r="B266" s="24"/>
      <c r="C266" s="24"/>
      <c r="D266" s="24"/>
      <c r="E266" s="29"/>
      <c r="F266" s="29"/>
      <c r="G266" s="584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</row>
    <row r="267" ht="15.75" customHeight="1">
      <c r="A267" s="32"/>
      <c r="B267" s="24"/>
      <c r="C267" s="24"/>
      <c r="D267" s="24"/>
      <c r="E267" s="29"/>
      <c r="F267" s="29"/>
      <c r="G267" s="584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</row>
    <row r="268" ht="15.75" customHeight="1">
      <c r="A268" s="32"/>
      <c r="B268" s="24"/>
      <c r="C268" s="24"/>
      <c r="D268" s="24"/>
      <c r="E268" s="29"/>
      <c r="F268" s="29"/>
      <c r="G268" s="584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</row>
    <row r="269" ht="15.75" customHeight="1">
      <c r="A269" s="32"/>
      <c r="B269" s="24"/>
      <c r="C269" s="24"/>
      <c r="D269" s="24"/>
      <c r="E269" s="29"/>
      <c r="F269" s="29"/>
      <c r="G269" s="584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</row>
    <row r="270" ht="15.75" customHeight="1">
      <c r="A270" s="32"/>
      <c r="B270" s="24"/>
      <c r="C270" s="24"/>
      <c r="D270" s="24"/>
      <c r="E270" s="29"/>
      <c r="F270" s="29"/>
      <c r="G270" s="584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</row>
    <row r="271" ht="15.75" customHeight="1">
      <c r="A271" s="32"/>
      <c r="B271" s="24"/>
      <c r="C271" s="24"/>
      <c r="D271" s="24"/>
      <c r="E271" s="29"/>
      <c r="F271" s="29"/>
      <c r="G271" s="584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</row>
    <row r="272" ht="15.75" customHeight="1">
      <c r="A272" s="32"/>
      <c r="B272" s="24"/>
      <c r="C272" s="24"/>
      <c r="D272" s="24"/>
      <c r="E272" s="29"/>
      <c r="F272" s="29"/>
      <c r="G272" s="584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</row>
    <row r="273" ht="15.75" customHeight="1">
      <c r="A273" s="32"/>
      <c r="B273" s="24"/>
      <c r="C273" s="24"/>
      <c r="D273" s="24"/>
      <c r="E273" s="29"/>
      <c r="F273" s="29"/>
      <c r="G273" s="584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</row>
    <row r="274" ht="15.75" customHeight="1">
      <c r="A274" s="32"/>
      <c r="B274" s="24"/>
      <c r="C274" s="24"/>
      <c r="D274" s="24"/>
      <c r="E274" s="29"/>
      <c r="F274" s="29"/>
      <c r="G274" s="584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</row>
    <row r="275" ht="15.75" customHeight="1">
      <c r="A275" s="32"/>
      <c r="B275" s="24"/>
      <c r="C275" s="24"/>
      <c r="D275" s="24"/>
      <c r="E275" s="29"/>
      <c r="F275" s="29"/>
      <c r="G275" s="584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</row>
    <row r="276" ht="15.75" customHeight="1">
      <c r="A276" s="32"/>
      <c r="B276" s="24"/>
      <c r="C276" s="24"/>
      <c r="D276" s="24"/>
      <c r="E276" s="29"/>
      <c r="F276" s="29"/>
      <c r="G276" s="584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</row>
    <row r="277" ht="15.75" customHeight="1">
      <c r="A277" s="32"/>
      <c r="B277" s="24"/>
      <c r="C277" s="24"/>
      <c r="D277" s="24"/>
      <c r="E277" s="29"/>
      <c r="F277" s="29"/>
      <c r="G277" s="584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</row>
    <row r="278" ht="15.75" customHeight="1">
      <c r="A278" s="32"/>
      <c r="B278" s="24"/>
      <c r="C278" s="24"/>
      <c r="D278" s="24"/>
      <c r="E278" s="29"/>
      <c r="F278" s="29"/>
      <c r="G278" s="584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</row>
    <row r="279" ht="15.75" customHeight="1">
      <c r="A279" s="32"/>
      <c r="B279" s="24"/>
      <c r="C279" s="24"/>
      <c r="D279" s="24"/>
      <c r="E279" s="29"/>
      <c r="F279" s="29"/>
      <c r="G279" s="584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</row>
    <row r="280" ht="15.75" customHeight="1">
      <c r="A280" s="32"/>
      <c r="B280" s="24"/>
      <c r="C280" s="24"/>
      <c r="D280" s="24"/>
      <c r="E280" s="29"/>
      <c r="F280" s="29"/>
      <c r="G280" s="584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</row>
    <row r="281" ht="15.75" customHeight="1">
      <c r="A281" s="32"/>
      <c r="B281" s="24"/>
      <c r="C281" s="24"/>
      <c r="D281" s="24"/>
      <c r="E281" s="29"/>
      <c r="F281" s="29"/>
      <c r="G281" s="584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</row>
    <row r="282" ht="15.75" customHeight="1">
      <c r="A282" s="32"/>
      <c r="B282" s="24"/>
      <c r="C282" s="24"/>
      <c r="D282" s="24"/>
      <c r="E282" s="29"/>
      <c r="F282" s="29"/>
      <c r="G282" s="584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</row>
    <row r="283" ht="15.75" customHeight="1">
      <c r="A283" s="32"/>
      <c r="B283" s="24"/>
      <c r="C283" s="24"/>
      <c r="D283" s="24"/>
      <c r="E283" s="29"/>
      <c r="F283" s="29"/>
      <c r="G283" s="584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</row>
    <row r="284" ht="15.75" customHeight="1">
      <c r="A284" s="32"/>
      <c r="B284" s="24"/>
      <c r="C284" s="24"/>
      <c r="D284" s="24"/>
      <c r="E284" s="29"/>
      <c r="F284" s="29"/>
      <c r="G284" s="584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</row>
    <row r="285" ht="15.75" customHeight="1">
      <c r="A285" s="32"/>
      <c r="B285" s="24"/>
      <c r="C285" s="24"/>
      <c r="D285" s="24"/>
      <c r="E285" s="29"/>
      <c r="F285" s="29"/>
      <c r="G285" s="584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</row>
    <row r="286" ht="15.75" customHeight="1">
      <c r="A286" s="32"/>
      <c r="B286" s="24"/>
      <c r="C286" s="24"/>
      <c r="D286" s="24"/>
      <c r="E286" s="29"/>
      <c r="F286" s="29"/>
      <c r="G286" s="584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</row>
    <row r="287" ht="15.75" customHeight="1">
      <c r="A287" s="32"/>
      <c r="B287" s="24"/>
      <c r="C287" s="24"/>
      <c r="D287" s="24"/>
      <c r="E287" s="29"/>
      <c r="F287" s="29"/>
      <c r="G287" s="584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</row>
    <row r="288" ht="15.75" customHeight="1">
      <c r="A288" s="32"/>
      <c r="B288" s="24"/>
      <c r="C288" s="24"/>
      <c r="D288" s="24"/>
      <c r="E288" s="29"/>
      <c r="F288" s="29"/>
      <c r="G288" s="584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</row>
    <row r="289" ht="15.75" customHeight="1">
      <c r="A289" s="32"/>
      <c r="B289" s="24"/>
      <c r="C289" s="24"/>
      <c r="D289" s="24"/>
      <c r="E289" s="29"/>
      <c r="F289" s="29"/>
      <c r="G289" s="584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</row>
    <row r="290" ht="15.75" customHeight="1">
      <c r="A290" s="32"/>
      <c r="B290" s="24"/>
      <c r="C290" s="24"/>
      <c r="D290" s="24"/>
      <c r="E290" s="29"/>
      <c r="F290" s="29"/>
      <c r="G290" s="584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</row>
    <row r="291" ht="15.75" customHeight="1">
      <c r="A291" s="32"/>
      <c r="B291" s="24"/>
      <c r="C291" s="24"/>
      <c r="D291" s="24"/>
      <c r="E291" s="29"/>
      <c r="F291" s="29"/>
      <c r="G291" s="584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</row>
    <row r="292" ht="15.75" customHeight="1">
      <c r="A292" s="32"/>
      <c r="B292" s="24"/>
      <c r="C292" s="24"/>
      <c r="D292" s="24"/>
      <c r="E292" s="29"/>
      <c r="F292" s="29"/>
      <c r="G292" s="584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</row>
    <row r="293" ht="15.75" customHeight="1">
      <c r="A293" s="32"/>
      <c r="B293" s="24"/>
      <c r="C293" s="24"/>
      <c r="D293" s="24"/>
      <c r="E293" s="29"/>
      <c r="F293" s="29"/>
      <c r="G293" s="584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</row>
    <row r="294" ht="15.75" customHeight="1">
      <c r="A294" s="32"/>
      <c r="B294" s="24"/>
      <c r="C294" s="24"/>
      <c r="D294" s="24"/>
      <c r="E294" s="29"/>
      <c r="F294" s="29"/>
      <c r="G294" s="584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</row>
    <row r="295" ht="15.75" customHeight="1">
      <c r="A295" s="32"/>
      <c r="B295" s="24"/>
      <c r="C295" s="24"/>
      <c r="D295" s="24"/>
      <c r="E295" s="29"/>
      <c r="F295" s="29"/>
      <c r="G295" s="584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</row>
    <row r="296" ht="15.75" customHeight="1">
      <c r="A296" s="32"/>
      <c r="B296" s="24"/>
      <c r="C296" s="24"/>
      <c r="D296" s="24"/>
      <c r="E296" s="29"/>
      <c r="F296" s="29"/>
      <c r="G296" s="584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</row>
    <row r="297" ht="15.75" customHeight="1">
      <c r="A297" s="32"/>
      <c r="B297" s="24"/>
      <c r="C297" s="24"/>
      <c r="D297" s="24"/>
      <c r="E297" s="29"/>
      <c r="F297" s="29"/>
      <c r="G297" s="584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</row>
    <row r="298" ht="15.75" customHeight="1">
      <c r="A298" s="32"/>
      <c r="B298" s="24"/>
      <c r="C298" s="24"/>
      <c r="D298" s="24"/>
      <c r="E298" s="29"/>
      <c r="F298" s="29"/>
      <c r="G298" s="584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</row>
    <row r="299" ht="15.75" customHeight="1">
      <c r="A299" s="32"/>
      <c r="B299" s="24"/>
      <c r="C299" s="24"/>
      <c r="D299" s="24"/>
      <c r="E299" s="29"/>
      <c r="F299" s="29"/>
      <c r="G299" s="584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</row>
    <row r="300" ht="15.75" customHeight="1">
      <c r="A300" s="32"/>
      <c r="B300" s="24"/>
      <c r="C300" s="24"/>
      <c r="D300" s="24"/>
      <c r="E300" s="29"/>
      <c r="F300" s="29"/>
      <c r="G300" s="584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</row>
    <row r="301" ht="15.75" customHeight="1">
      <c r="A301" s="32"/>
      <c r="B301" s="24"/>
      <c r="C301" s="24"/>
      <c r="D301" s="24"/>
      <c r="E301" s="29"/>
      <c r="F301" s="29"/>
      <c r="G301" s="584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</row>
    <row r="302" ht="15.75" customHeight="1">
      <c r="A302" s="32"/>
      <c r="B302" s="24"/>
      <c r="C302" s="24"/>
      <c r="D302" s="24"/>
      <c r="E302" s="29"/>
      <c r="F302" s="29"/>
      <c r="G302" s="584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</row>
    <row r="303" ht="15.75" customHeight="1">
      <c r="A303" s="32"/>
      <c r="B303" s="24"/>
      <c r="C303" s="24"/>
      <c r="D303" s="24"/>
      <c r="E303" s="29"/>
      <c r="F303" s="29"/>
      <c r="G303" s="584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</row>
    <row r="304" ht="15.75" customHeight="1">
      <c r="A304" s="32"/>
      <c r="B304" s="24"/>
      <c r="C304" s="24"/>
      <c r="D304" s="24"/>
      <c r="E304" s="29"/>
      <c r="F304" s="29"/>
      <c r="G304" s="584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ht="15.75" customHeight="1">
      <c r="A305" s="32"/>
      <c r="B305" s="24"/>
      <c r="C305" s="24"/>
      <c r="D305" s="24"/>
      <c r="E305" s="29"/>
      <c r="F305" s="29"/>
      <c r="G305" s="584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</row>
    <row r="306" ht="15.75" customHeight="1">
      <c r="A306" s="32"/>
      <c r="B306" s="24"/>
      <c r="C306" s="24"/>
      <c r="D306" s="24"/>
      <c r="E306" s="29"/>
      <c r="F306" s="29"/>
      <c r="G306" s="584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</row>
    <row r="307" ht="15.75" customHeight="1">
      <c r="A307" s="32"/>
      <c r="B307" s="24"/>
      <c r="C307" s="24"/>
      <c r="D307" s="24"/>
      <c r="E307" s="29"/>
      <c r="F307" s="29"/>
      <c r="G307" s="584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</row>
    <row r="308" ht="15.75" customHeight="1">
      <c r="A308" s="32"/>
      <c r="B308" s="24"/>
      <c r="C308" s="24"/>
      <c r="D308" s="24"/>
      <c r="E308" s="29"/>
      <c r="F308" s="29"/>
      <c r="G308" s="584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</row>
    <row r="309" ht="15.75" customHeight="1">
      <c r="A309" s="32"/>
      <c r="B309" s="24"/>
      <c r="C309" s="24"/>
      <c r="D309" s="24"/>
      <c r="E309" s="29"/>
      <c r="F309" s="29"/>
      <c r="G309" s="584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</row>
    <row r="310" ht="15.75" customHeight="1">
      <c r="A310" s="32"/>
      <c r="B310" s="24"/>
      <c r="C310" s="24"/>
      <c r="D310" s="24"/>
      <c r="E310" s="29"/>
      <c r="F310" s="29"/>
      <c r="G310" s="584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</row>
    <row r="311" ht="15.75" customHeight="1">
      <c r="A311" s="32"/>
      <c r="B311" s="24"/>
      <c r="C311" s="24"/>
      <c r="D311" s="24"/>
      <c r="E311" s="29"/>
      <c r="F311" s="29"/>
      <c r="G311" s="584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</row>
    <row r="312" ht="15.75" customHeight="1">
      <c r="A312" s="32"/>
      <c r="B312" s="24"/>
      <c r="C312" s="24"/>
      <c r="D312" s="24"/>
      <c r="E312" s="29"/>
      <c r="F312" s="29"/>
      <c r="G312" s="584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</row>
    <row r="313" ht="15.75" customHeight="1">
      <c r="A313" s="32"/>
      <c r="B313" s="24"/>
      <c r="C313" s="24"/>
      <c r="D313" s="24"/>
      <c r="E313" s="29"/>
      <c r="F313" s="29"/>
      <c r="G313" s="584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</row>
    <row r="314" ht="15.75" customHeight="1">
      <c r="A314" s="32"/>
      <c r="B314" s="24"/>
      <c r="C314" s="24"/>
      <c r="D314" s="24"/>
      <c r="E314" s="29"/>
      <c r="F314" s="29"/>
      <c r="G314" s="584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</row>
    <row r="315" ht="15.75" customHeight="1">
      <c r="A315" s="32"/>
      <c r="B315" s="24"/>
      <c r="C315" s="24"/>
      <c r="D315" s="24"/>
      <c r="E315" s="29"/>
      <c r="F315" s="29"/>
      <c r="G315" s="584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</row>
    <row r="316" ht="15.75" customHeight="1">
      <c r="A316" s="32"/>
      <c r="B316" s="24"/>
      <c r="C316" s="24"/>
      <c r="D316" s="24"/>
      <c r="E316" s="29"/>
      <c r="F316" s="29"/>
      <c r="G316" s="584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</row>
    <row r="317" ht="15.75" customHeight="1">
      <c r="A317" s="32"/>
      <c r="B317" s="24"/>
      <c r="C317" s="24"/>
      <c r="D317" s="24"/>
      <c r="E317" s="29"/>
      <c r="F317" s="29"/>
      <c r="G317" s="584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</row>
    <row r="318" ht="15.75" customHeight="1">
      <c r="A318" s="32"/>
      <c r="B318" s="24"/>
      <c r="C318" s="24"/>
      <c r="D318" s="24"/>
      <c r="E318" s="29"/>
      <c r="F318" s="29"/>
      <c r="G318" s="584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</row>
    <row r="319" ht="15.75" customHeight="1">
      <c r="A319" s="32"/>
      <c r="B319" s="24"/>
      <c r="C319" s="24"/>
      <c r="D319" s="24"/>
      <c r="E319" s="29"/>
      <c r="F319" s="29"/>
      <c r="G319" s="584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</row>
    <row r="320" ht="15.75" customHeight="1">
      <c r="A320" s="32"/>
      <c r="B320" s="24"/>
      <c r="C320" s="24"/>
      <c r="D320" s="24"/>
      <c r="E320" s="29"/>
      <c r="F320" s="29"/>
      <c r="G320" s="584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</row>
    <row r="321" ht="15.75" customHeight="1">
      <c r="A321" s="32"/>
      <c r="B321" s="24"/>
      <c r="C321" s="24"/>
      <c r="D321" s="24"/>
      <c r="E321" s="29"/>
      <c r="F321" s="29"/>
      <c r="G321" s="584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</row>
    <row r="322" ht="15.75" customHeight="1">
      <c r="A322" s="32"/>
      <c r="B322" s="24"/>
      <c r="C322" s="24"/>
      <c r="D322" s="24"/>
      <c r="E322" s="29"/>
      <c r="F322" s="29"/>
      <c r="G322" s="584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ht="15.75" customHeight="1">
      <c r="A323" s="32"/>
      <c r="B323" s="24"/>
      <c r="C323" s="24"/>
      <c r="D323" s="24"/>
      <c r="E323" s="29"/>
      <c r="F323" s="29"/>
      <c r="G323" s="584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</row>
    <row r="324" ht="15.75" customHeight="1">
      <c r="A324" s="32"/>
      <c r="B324" s="24"/>
      <c r="C324" s="24"/>
      <c r="D324" s="24"/>
      <c r="E324" s="29"/>
      <c r="F324" s="29"/>
      <c r="G324" s="584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</row>
    <row r="325" ht="15.75" customHeight="1">
      <c r="A325" s="32"/>
      <c r="B325" s="24"/>
      <c r="C325" s="24"/>
      <c r="D325" s="24"/>
      <c r="E325" s="29"/>
      <c r="F325" s="29"/>
      <c r="G325" s="584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</row>
    <row r="326" ht="15.75" customHeight="1">
      <c r="A326" s="32"/>
      <c r="B326" s="24"/>
      <c r="C326" s="24"/>
      <c r="D326" s="24"/>
      <c r="E326" s="29"/>
      <c r="F326" s="29"/>
      <c r="G326" s="584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</row>
    <row r="327" ht="15.75" customHeight="1">
      <c r="A327" s="32"/>
      <c r="B327" s="24"/>
      <c r="C327" s="24"/>
      <c r="D327" s="24"/>
      <c r="E327" s="29"/>
      <c r="F327" s="29"/>
      <c r="G327" s="584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</row>
    <row r="328" ht="15.75" customHeight="1">
      <c r="A328" s="32"/>
      <c r="B328" s="24"/>
      <c r="C328" s="24"/>
      <c r="D328" s="24"/>
      <c r="E328" s="29"/>
      <c r="F328" s="29"/>
      <c r="G328" s="584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</row>
    <row r="329" ht="15.75" customHeight="1">
      <c r="A329" s="32"/>
      <c r="B329" s="24"/>
      <c r="C329" s="24"/>
      <c r="D329" s="24"/>
      <c r="E329" s="29"/>
      <c r="F329" s="29"/>
      <c r="G329" s="584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</row>
    <row r="330" ht="15.75" customHeight="1">
      <c r="A330" s="32"/>
      <c r="B330" s="24"/>
      <c r="C330" s="24"/>
      <c r="D330" s="24"/>
      <c r="E330" s="29"/>
      <c r="F330" s="29"/>
      <c r="G330" s="584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</row>
    <row r="331" ht="15.75" customHeight="1">
      <c r="A331" s="32"/>
      <c r="B331" s="24"/>
      <c r="C331" s="24"/>
      <c r="D331" s="24"/>
      <c r="E331" s="29"/>
      <c r="F331" s="29"/>
      <c r="G331" s="584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ht="15.75" customHeight="1">
      <c r="A332" s="32"/>
      <c r="B332" s="24"/>
      <c r="C332" s="24"/>
      <c r="D332" s="24"/>
      <c r="E332" s="29"/>
      <c r="F332" s="29"/>
      <c r="G332" s="584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</row>
    <row r="333" ht="15.75" customHeight="1">
      <c r="A333" s="32"/>
      <c r="B333" s="24"/>
      <c r="C333" s="24"/>
      <c r="D333" s="24"/>
      <c r="E333" s="29"/>
      <c r="F333" s="29"/>
      <c r="G333" s="584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</row>
    <row r="334" ht="15.75" customHeight="1">
      <c r="A334" s="32"/>
      <c r="B334" s="24"/>
      <c r="C334" s="24"/>
      <c r="D334" s="24"/>
      <c r="E334" s="29"/>
      <c r="F334" s="29"/>
      <c r="G334" s="584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</row>
    <row r="335" ht="15.75" customHeight="1">
      <c r="A335" s="32"/>
      <c r="B335" s="24"/>
      <c r="C335" s="24"/>
      <c r="D335" s="24"/>
      <c r="E335" s="29"/>
      <c r="F335" s="29"/>
      <c r="G335" s="584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</row>
    <row r="336" ht="15.75" customHeight="1">
      <c r="A336" s="32"/>
      <c r="B336" s="24"/>
      <c r="C336" s="24"/>
      <c r="D336" s="24"/>
      <c r="E336" s="29"/>
      <c r="F336" s="29"/>
      <c r="G336" s="584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ht="15.75" customHeight="1">
      <c r="A337" s="32"/>
      <c r="B337" s="24"/>
      <c r="C337" s="24"/>
      <c r="D337" s="24"/>
      <c r="E337" s="29"/>
      <c r="F337" s="29"/>
      <c r="G337" s="584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ht="15.75" customHeight="1">
      <c r="A338" s="32"/>
      <c r="B338" s="24"/>
      <c r="C338" s="24"/>
      <c r="D338" s="24"/>
      <c r="E338" s="29"/>
      <c r="F338" s="29"/>
      <c r="G338" s="584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</row>
    <row r="339" ht="15.75" customHeight="1">
      <c r="A339" s="32"/>
      <c r="B339" s="24"/>
      <c r="C339" s="24"/>
      <c r="D339" s="24"/>
      <c r="E339" s="29"/>
      <c r="F339" s="29"/>
      <c r="G339" s="584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</row>
    <row r="340" ht="15.75" customHeight="1">
      <c r="A340" s="32"/>
      <c r="B340" s="24"/>
      <c r="C340" s="24"/>
      <c r="D340" s="24"/>
      <c r="E340" s="29"/>
      <c r="F340" s="29"/>
      <c r="G340" s="584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</row>
    <row r="341" ht="15.75" customHeight="1">
      <c r="A341" s="32"/>
      <c r="B341" s="24"/>
      <c r="C341" s="24"/>
      <c r="D341" s="24"/>
      <c r="E341" s="29"/>
      <c r="F341" s="29"/>
      <c r="G341" s="584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</row>
    <row r="342" ht="15.75" customHeight="1">
      <c r="A342" s="32"/>
      <c r="B342" s="24"/>
      <c r="C342" s="24"/>
      <c r="D342" s="24"/>
      <c r="E342" s="29"/>
      <c r="F342" s="29"/>
      <c r="G342" s="584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</row>
    <row r="343" ht="15.75" customHeight="1">
      <c r="A343" s="32"/>
      <c r="B343" s="24"/>
      <c r="C343" s="24"/>
      <c r="D343" s="24"/>
      <c r="E343" s="29"/>
      <c r="F343" s="29"/>
      <c r="G343" s="584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</row>
    <row r="344" ht="15.75" customHeight="1">
      <c r="A344" s="32"/>
      <c r="B344" s="24"/>
      <c r="C344" s="24"/>
      <c r="D344" s="24"/>
      <c r="E344" s="29"/>
      <c r="F344" s="29"/>
      <c r="G344" s="584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</row>
    <row r="345" ht="15.75" customHeight="1">
      <c r="A345" s="32"/>
      <c r="B345" s="24"/>
      <c r="C345" s="24"/>
      <c r="D345" s="24"/>
      <c r="E345" s="29"/>
      <c r="F345" s="29"/>
      <c r="G345" s="584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</row>
    <row r="346" ht="15.75" customHeight="1">
      <c r="A346" s="32"/>
      <c r="B346" s="24"/>
      <c r="C346" s="24"/>
      <c r="D346" s="24"/>
      <c r="E346" s="29"/>
      <c r="F346" s="29"/>
      <c r="G346" s="584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</row>
    <row r="347" ht="15.75" customHeight="1">
      <c r="A347" s="32"/>
      <c r="B347" s="24"/>
      <c r="C347" s="24"/>
      <c r="D347" s="24"/>
      <c r="E347" s="29"/>
      <c r="F347" s="29"/>
      <c r="G347" s="584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</row>
    <row r="348" ht="15.75" customHeight="1">
      <c r="A348" s="32"/>
      <c r="B348" s="24"/>
      <c r="C348" s="24"/>
      <c r="D348" s="24"/>
      <c r="E348" s="29"/>
      <c r="F348" s="29"/>
      <c r="G348" s="584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</row>
    <row r="349" ht="15.75" customHeight="1">
      <c r="A349" s="32"/>
      <c r="B349" s="24"/>
      <c r="C349" s="24"/>
      <c r="D349" s="24"/>
      <c r="E349" s="29"/>
      <c r="F349" s="29"/>
      <c r="G349" s="584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</row>
    <row r="350" ht="15.75" customHeight="1">
      <c r="A350" s="32"/>
      <c r="B350" s="24"/>
      <c r="C350" s="24"/>
      <c r="D350" s="24"/>
      <c r="E350" s="29"/>
      <c r="F350" s="29"/>
      <c r="G350" s="584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</row>
    <row r="351" ht="15.75" customHeight="1">
      <c r="A351" s="32"/>
      <c r="B351" s="24"/>
      <c r="C351" s="24"/>
      <c r="D351" s="24"/>
      <c r="E351" s="29"/>
      <c r="F351" s="29"/>
      <c r="G351" s="584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</row>
    <row r="352" ht="15.75" customHeight="1">
      <c r="A352" s="32"/>
      <c r="B352" s="24"/>
      <c r="C352" s="24"/>
      <c r="D352" s="24"/>
      <c r="E352" s="29"/>
      <c r="F352" s="29"/>
      <c r="G352" s="584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</row>
    <row r="353" ht="15.75" customHeight="1">
      <c r="A353" s="32"/>
      <c r="B353" s="24"/>
      <c r="C353" s="24"/>
      <c r="D353" s="24"/>
      <c r="E353" s="29"/>
      <c r="F353" s="29"/>
      <c r="G353" s="584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</row>
    <row r="354" ht="15.75" customHeight="1">
      <c r="A354" s="32"/>
      <c r="B354" s="24"/>
      <c r="C354" s="24"/>
      <c r="D354" s="24"/>
      <c r="E354" s="29"/>
      <c r="F354" s="29"/>
      <c r="G354" s="584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</row>
    <row r="355" ht="15.75" customHeight="1">
      <c r="A355" s="32"/>
      <c r="B355" s="24"/>
      <c r="C355" s="24"/>
      <c r="D355" s="24"/>
      <c r="E355" s="29"/>
      <c r="F355" s="29"/>
      <c r="G355" s="584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</row>
    <row r="356" ht="15.75" customHeight="1">
      <c r="A356" s="32"/>
      <c r="B356" s="24"/>
      <c r="C356" s="24"/>
      <c r="D356" s="24"/>
      <c r="E356" s="29"/>
      <c r="F356" s="29"/>
      <c r="G356" s="584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ht="15.75" customHeight="1">
      <c r="A357" s="32"/>
      <c r="B357" s="24"/>
      <c r="C357" s="24"/>
      <c r="D357" s="24"/>
      <c r="E357" s="29"/>
      <c r="F357" s="29"/>
      <c r="G357" s="584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ht="15.75" customHeight="1">
      <c r="A358" s="32"/>
      <c r="B358" s="24"/>
      <c r="C358" s="24"/>
      <c r="D358" s="24"/>
      <c r="E358" s="29"/>
      <c r="F358" s="29"/>
      <c r="G358" s="584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</row>
    <row r="359" ht="15.75" customHeight="1">
      <c r="A359" s="32"/>
      <c r="B359" s="24"/>
      <c r="C359" s="24"/>
      <c r="D359" s="24"/>
      <c r="E359" s="29"/>
      <c r="F359" s="29"/>
      <c r="G359" s="584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</row>
    <row r="360" ht="15.75" customHeight="1">
      <c r="A360" s="32"/>
      <c r="B360" s="24"/>
      <c r="C360" s="24"/>
      <c r="D360" s="24"/>
      <c r="E360" s="29"/>
      <c r="F360" s="29"/>
      <c r="G360" s="584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</row>
    <row r="361" ht="15.75" customHeight="1">
      <c r="A361" s="32"/>
      <c r="B361" s="24"/>
      <c r="C361" s="24"/>
      <c r="D361" s="24"/>
      <c r="E361" s="29"/>
      <c r="F361" s="29"/>
      <c r="G361" s="584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</row>
    <row r="362" ht="15.75" customHeight="1">
      <c r="A362" s="32"/>
      <c r="B362" s="24"/>
      <c r="C362" s="24"/>
      <c r="D362" s="24"/>
      <c r="E362" s="29"/>
      <c r="F362" s="29"/>
      <c r="G362" s="584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</row>
    <row r="363" ht="15.75" customHeight="1">
      <c r="A363" s="32"/>
      <c r="B363" s="24"/>
      <c r="C363" s="24"/>
      <c r="D363" s="24"/>
      <c r="E363" s="29"/>
      <c r="F363" s="29"/>
      <c r="G363" s="584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</row>
    <row r="364" ht="15.75" customHeight="1">
      <c r="A364" s="32"/>
      <c r="B364" s="24"/>
      <c r="C364" s="24"/>
      <c r="D364" s="24"/>
      <c r="E364" s="29"/>
      <c r="F364" s="29"/>
      <c r="G364" s="584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</row>
    <row r="365" ht="15.75" customHeight="1">
      <c r="A365" s="32"/>
      <c r="B365" s="24"/>
      <c r="C365" s="24"/>
      <c r="D365" s="24"/>
      <c r="E365" s="29"/>
      <c r="F365" s="29"/>
      <c r="G365" s="584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</row>
    <row r="366" ht="15.75" customHeight="1">
      <c r="A366" s="32"/>
      <c r="B366" s="24"/>
      <c r="C366" s="24"/>
      <c r="D366" s="24"/>
      <c r="E366" s="29"/>
      <c r="F366" s="29"/>
      <c r="G366" s="584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ht="15.75" customHeight="1">
      <c r="A367" s="32"/>
      <c r="B367" s="24"/>
      <c r="C367" s="24"/>
      <c r="D367" s="24"/>
      <c r="E367" s="29"/>
      <c r="F367" s="29"/>
      <c r="G367" s="584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ht="15.75" customHeight="1">
      <c r="A368" s="32"/>
      <c r="B368" s="24"/>
      <c r="C368" s="24"/>
      <c r="D368" s="24"/>
      <c r="E368" s="29"/>
      <c r="F368" s="29"/>
      <c r="G368" s="584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</row>
    <row r="369" ht="15.75" customHeight="1">
      <c r="A369" s="32"/>
      <c r="B369" s="24"/>
      <c r="C369" s="24"/>
      <c r="D369" s="24"/>
      <c r="E369" s="29"/>
      <c r="F369" s="29"/>
      <c r="G369" s="584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</row>
    <row r="370" ht="15.75" customHeight="1">
      <c r="A370" s="32"/>
      <c r="B370" s="24"/>
      <c r="C370" s="24"/>
      <c r="D370" s="24"/>
      <c r="E370" s="29"/>
      <c r="F370" s="29"/>
      <c r="G370" s="584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ht="15.75" customHeight="1">
      <c r="A371" s="32"/>
      <c r="B371" s="24"/>
      <c r="C371" s="24"/>
      <c r="D371" s="24"/>
      <c r="E371" s="29"/>
      <c r="F371" s="29"/>
      <c r="G371" s="584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</row>
    <row r="372" ht="15.75" customHeight="1">
      <c r="A372" s="32"/>
      <c r="B372" s="24"/>
      <c r="C372" s="24"/>
      <c r="D372" s="24"/>
      <c r="E372" s="29"/>
      <c r="F372" s="29"/>
      <c r="G372" s="584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</row>
    <row r="373" ht="15.75" customHeight="1">
      <c r="A373" s="32"/>
      <c r="B373" s="24"/>
      <c r="C373" s="24"/>
      <c r="D373" s="24"/>
      <c r="E373" s="29"/>
      <c r="F373" s="29"/>
      <c r="G373" s="584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</row>
    <row r="374" ht="15.75" customHeight="1">
      <c r="A374" s="32"/>
      <c r="B374" s="24"/>
      <c r="C374" s="24"/>
      <c r="D374" s="24"/>
      <c r="E374" s="29"/>
      <c r="F374" s="29"/>
      <c r="G374" s="584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</row>
    <row r="375" ht="15.75" customHeight="1">
      <c r="A375" s="32"/>
      <c r="B375" s="24"/>
      <c r="C375" s="24"/>
      <c r="D375" s="24"/>
      <c r="E375" s="29"/>
      <c r="F375" s="29"/>
      <c r="G375" s="584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</row>
    <row r="376" ht="15.75" customHeight="1">
      <c r="A376" s="32"/>
      <c r="B376" s="24"/>
      <c r="C376" s="24"/>
      <c r="D376" s="24"/>
      <c r="E376" s="29"/>
      <c r="F376" s="29"/>
      <c r="G376" s="584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</row>
    <row r="377" ht="15.75" customHeight="1">
      <c r="A377" s="32"/>
      <c r="B377" s="24"/>
      <c r="C377" s="24"/>
      <c r="D377" s="24"/>
      <c r="E377" s="29"/>
      <c r="F377" s="29"/>
      <c r="G377" s="584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</row>
    <row r="378" ht="15.75" customHeight="1">
      <c r="A378" s="32"/>
      <c r="B378" s="24"/>
      <c r="C378" s="24"/>
      <c r="D378" s="24"/>
      <c r="E378" s="29"/>
      <c r="F378" s="29"/>
      <c r="G378" s="584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</row>
    <row r="379" ht="15.75" customHeight="1">
      <c r="A379" s="32"/>
      <c r="B379" s="24"/>
      <c r="C379" s="24"/>
      <c r="D379" s="24"/>
      <c r="E379" s="29"/>
      <c r="F379" s="29"/>
      <c r="G379" s="584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</row>
    <row r="380" ht="15.75" customHeight="1">
      <c r="A380" s="32"/>
      <c r="B380" s="24"/>
      <c r="C380" s="24"/>
      <c r="D380" s="24"/>
      <c r="E380" s="29"/>
      <c r="F380" s="29"/>
      <c r="G380" s="584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</row>
    <row r="381" ht="15.75" customHeight="1">
      <c r="A381" s="32"/>
      <c r="B381" s="24"/>
      <c r="C381" s="24"/>
      <c r="D381" s="24"/>
      <c r="E381" s="29"/>
      <c r="F381" s="29"/>
      <c r="G381" s="584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</row>
    <row r="382" ht="15.75" customHeight="1">
      <c r="A382" s="32"/>
      <c r="B382" s="24"/>
      <c r="C382" s="24"/>
      <c r="D382" s="24"/>
      <c r="E382" s="29"/>
      <c r="F382" s="29"/>
      <c r="G382" s="584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</row>
    <row r="383" ht="15.75" customHeight="1">
      <c r="A383" s="32"/>
      <c r="B383" s="24"/>
      <c r="C383" s="24"/>
      <c r="D383" s="24"/>
      <c r="E383" s="29"/>
      <c r="F383" s="29"/>
      <c r="G383" s="584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</row>
    <row r="384" ht="15.75" customHeight="1">
      <c r="A384" s="32"/>
      <c r="B384" s="24"/>
      <c r="C384" s="24"/>
      <c r="D384" s="24"/>
      <c r="E384" s="29"/>
      <c r="F384" s="29"/>
      <c r="G384" s="584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</row>
    <row r="385" ht="15.75" customHeight="1">
      <c r="A385" s="32"/>
      <c r="B385" s="24"/>
      <c r="C385" s="24"/>
      <c r="D385" s="24"/>
      <c r="E385" s="29"/>
      <c r="F385" s="29"/>
      <c r="G385" s="584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</row>
    <row r="386" ht="15.75" customHeight="1">
      <c r="A386" s="32"/>
      <c r="B386" s="24"/>
      <c r="C386" s="24"/>
      <c r="D386" s="24"/>
      <c r="E386" s="29"/>
      <c r="F386" s="29"/>
      <c r="G386" s="584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</row>
    <row r="387" ht="15.75" customHeight="1">
      <c r="A387" s="32"/>
      <c r="B387" s="24"/>
      <c r="C387" s="24"/>
      <c r="D387" s="24"/>
      <c r="E387" s="29"/>
      <c r="F387" s="29"/>
      <c r="G387" s="584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</row>
    <row r="388" ht="15.75" customHeight="1">
      <c r="A388" s="32"/>
      <c r="B388" s="24"/>
      <c r="C388" s="24"/>
      <c r="D388" s="24"/>
      <c r="E388" s="29"/>
      <c r="F388" s="29"/>
      <c r="G388" s="584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</row>
    <row r="389" ht="15.75" customHeight="1">
      <c r="A389" s="32"/>
      <c r="B389" s="24"/>
      <c r="C389" s="24"/>
      <c r="D389" s="24"/>
      <c r="E389" s="29"/>
      <c r="F389" s="29"/>
      <c r="G389" s="584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</row>
    <row r="390" ht="15.75" customHeight="1">
      <c r="A390" s="32"/>
      <c r="B390" s="24"/>
      <c r="C390" s="24"/>
      <c r="D390" s="24"/>
      <c r="E390" s="29"/>
      <c r="F390" s="29"/>
      <c r="G390" s="584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</row>
    <row r="391" ht="15.75" customHeight="1">
      <c r="A391" s="32"/>
      <c r="B391" s="24"/>
      <c r="C391" s="24"/>
      <c r="D391" s="24"/>
      <c r="E391" s="29"/>
      <c r="F391" s="29"/>
      <c r="G391" s="584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</row>
    <row r="392" ht="15.75" customHeight="1">
      <c r="A392" s="32"/>
      <c r="B392" s="24"/>
      <c r="C392" s="24"/>
      <c r="D392" s="24"/>
      <c r="E392" s="29"/>
      <c r="F392" s="29"/>
      <c r="G392" s="584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ht="15.75" customHeight="1">
      <c r="A393" s="32"/>
      <c r="B393" s="24"/>
      <c r="C393" s="24"/>
      <c r="D393" s="24"/>
      <c r="E393" s="29"/>
      <c r="F393" s="29"/>
      <c r="G393" s="584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</row>
    <row r="394" ht="15.75" customHeight="1">
      <c r="A394" s="32"/>
      <c r="B394" s="24"/>
      <c r="C394" s="24"/>
      <c r="D394" s="24"/>
      <c r="E394" s="29"/>
      <c r="F394" s="29"/>
      <c r="G394" s="584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</row>
    <row r="395" ht="15.75" customHeight="1">
      <c r="A395" s="32"/>
      <c r="B395" s="24"/>
      <c r="C395" s="24"/>
      <c r="D395" s="24"/>
      <c r="E395" s="29"/>
      <c r="F395" s="29"/>
      <c r="G395" s="584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</row>
    <row r="396" ht="15.75" customHeight="1">
      <c r="A396" s="32"/>
      <c r="B396" s="24"/>
      <c r="C396" s="24"/>
      <c r="D396" s="24"/>
      <c r="E396" s="29"/>
      <c r="F396" s="29"/>
      <c r="G396" s="584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</row>
    <row r="397" ht="15.75" customHeight="1">
      <c r="A397" s="32"/>
      <c r="B397" s="24"/>
      <c r="C397" s="24"/>
      <c r="D397" s="24"/>
      <c r="E397" s="29"/>
      <c r="F397" s="29"/>
      <c r="G397" s="584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</row>
    <row r="398" ht="15.75" customHeight="1">
      <c r="A398" s="32"/>
      <c r="B398" s="24"/>
      <c r="C398" s="24"/>
      <c r="D398" s="24"/>
      <c r="E398" s="29"/>
      <c r="F398" s="29"/>
      <c r="G398" s="584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</row>
    <row r="399" ht="15.75" customHeight="1">
      <c r="A399" s="32"/>
      <c r="B399" s="24"/>
      <c r="C399" s="24"/>
      <c r="D399" s="24"/>
      <c r="E399" s="29"/>
      <c r="F399" s="29"/>
      <c r="G399" s="584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</row>
    <row r="400" ht="15.75" customHeight="1">
      <c r="A400" s="32"/>
      <c r="B400" s="24"/>
      <c r="C400" s="24"/>
      <c r="D400" s="24"/>
      <c r="E400" s="29"/>
      <c r="F400" s="29"/>
      <c r="G400" s="584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</row>
    <row r="401" ht="15.75" customHeight="1">
      <c r="A401" s="32"/>
      <c r="B401" s="24"/>
      <c r="C401" s="24"/>
      <c r="D401" s="24"/>
      <c r="E401" s="29"/>
      <c r="F401" s="29"/>
      <c r="G401" s="584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</row>
    <row r="402" ht="15.75" customHeight="1">
      <c r="A402" s="32"/>
      <c r="B402" s="24"/>
      <c r="C402" s="24"/>
      <c r="D402" s="24"/>
      <c r="E402" s="29"/>
      <c r="F402" s="29"/>
      <c r="G402" s="584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ht="15.75" customHeight="1">
      <c r="A403" s="32"/>
      <c r="B403" s="24"/>
      <c r="C403" s="24"/>
      <c r="D403" s="24"/>
      <c r="E403" s="29"/>
      <c r="F403" s="29"/>
      <c r="G403" s="584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ht="15.75" customHeight="1">
      <c r="A404" s="32"/>
      <c r="B404" s="24"/>
      <c r="C404" s="24"/>
      <c r="D404" s="24"/>
      <c r="E404" s="29"/>
      <c r="F404" s="29"/>
      <c r="G404" s="584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</row>
    <row r="405" ht="15.75" customHeight="1">
      <c r="A405" s="32"/>
      <c r="B405" s="24"/>
      <c r="C405" s="24"/>
      <c r="D405" s="24"/>
      <c r="E405" s="29"/>
      <c r="F405" s="29"/>
      <c r="G405" s="584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</row>
    <row r="406" ht="15.75" customHeight="1">
      <c r="A406" s="32"/>
      <c r="B406" s="24"/>
      <c r="C406" s="24"/>
      <c r="D406" s="24"/>
      <c r="E406" s="29"/>
      <c r="F406" s="29"/>
      <c r="G406" s="584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</row>
    <row r="407" ht="15.75" customHeight="1">
      <c r="A407" s="32"/>
      <c r="B407" s="24"/>
      <c r="C407" s="24"/>
      <c r="D407" s="24"/>
      <c r="E407" s="29"/>
      <c r="F407" s="29"/>
      <c r="G407" s="584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</row>
    <row r="408" ht="15.75" customHeight="1">
      <c r="A408" s="32"/>
      <c r="B408" s="24"/>
      <c r="C408" s="24"/>
      <c r="D408" s="24"/>
      <c r="E408" s="29"/>
      <c r="F408" s="29"/>
      <c r="G408" s="584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</row>
    <row r="409" ht="15.75" customHeight="1">
      <c r="A409" s="32"/>
      <c r="B409" s="24"/>
      <c r="C409" s="24"/>
      <c r="D409" s="24"/>
      <c r="E409" s="29"/>
      <c r="F409" s="29"/>
      <c r="G409" s="584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</row>
    <row r="410" ht="15.75" customHeight="1">
      <c r="A410" s="32"/>
      <c r="B410" s="24"/>
      <c r="C410" s="24"/>
      <c r="D410" s="24"/>
      <c r="E410" s="29"/>
      <c r="F410" s="29"/>
      <c r="G410" s="584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</row>
    <row r="411" ht="15.75" customHeight="1">
      <c r="A411" s="32"/>
      <c r="B411" s="24"/>
      <c r="C411" s="24"/>
      <c r="D411" s="24"/>
      <c r="E411" s="29"/>
      <c r="F411" s="29"/>
      <c r="G411" s="584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</row>
    <row r="412" ht="15.75" customHeight="1">
      <c r="A412" s="32"/>
      <c r="B412" s="24"/>
      <c r="C412" s="24"/>
      <c r="D412" s="24"/>
      <c r="E412" s="29"/>
      <c r="F412" s="29"/>
      <c r="G412" s="584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</row>
    <row r="413" ht="15.75" customHeight="1">
      <c r="A413" s="32"/>
      <c r="B413" s="24"/>
      <c r="C413" s="24"/>
      <c r="D413" s="24"/>
      <c r="E413" s="29"/>
      <c r="F413" s="29"/>
      <c r="G413" s="584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</row>
    <row r="414" ht="15.75" customHeight="1">
      <c r="A414" s="32"/>
      <c r="B414" s="24"/>
      <c r="C414" s="24"/>
      <c r="D414" s="24"/>
      <c r="E414" s="29"/>
      <c r="F414" s="29"/>
      <c r="G414" s="584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</row>
    <row r="415" ht="15.75" customHeight="1">
      <c r="A415" s="32"/>
      <c r="B415" s="24"/>
      <c r="C415" s="24"/>
      <c r="D415" s="24"/>
      <c r="E415" s="29"/>
      <c r="F415" s="29"/>
      <c r="G415" s="584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</row>
    <row r="416" ht="15.75" customHeight="1">
      <c r="A416" s="32"/>
      <c r="B416" s="24"/>
      <c r="C416" s="24"/>
      <c r="D416" s="24"/>
      <c r="E416" s="29"/>
      <c r="F416" s="29"/>
      <c r="G416" s="584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</row>
    <row r="417" ht="15.75" customHeight="1">
      <c r="A417" s="32"/>
      <c r="B417" s="24"/>
      <c r="C417" s="24"/>
      <c r="D417" s="24"/>
      <c r="E417" s="29"/>
      <c r="F417" s="29"/>
      <c r="G417" s="584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</row>
    <row r="418" ht="15.75" customHeight="1">
      <c r="A418" s="32"/>
      <c r="B418" s="24"/>
      <c r="C418" s="24"/>
      <c r="D418" s="24"/>
      <c r="E418" s="29"/>
      <c r="F418" s="29"/>
      <c r="G418" s="584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</row>
    <row r="419" ht="15.75" customHeight="1">
      <c r="A419" s="32"/>
      <c r="B419" s="24"/>
      <c r="C419" s="24"/>
      <c r="D419" s="24"/>
      <c r="E419" s="29"/>
      <c r="F419" s="29"/>
      <c r="G419" s="584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</row>
    <row r="420" ht="15.75" customHeight="1">
      <c r="A420" s="32"/>
      <c r="B420" s="24"/>
      <c r="C420" s="24"/>
      <c r="D420" s="24"/>
      <c r="E420" s="29"/>
      <c r="F420" s="29"/>
      <c r="G420" s="584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</row>
    <row r="421" ht="15.75" customHeight="1">
      <c r="A421" s="32"/>
      <c r="B421" s="24"/>
      <c r="C421" s="24"/>
      <c r="D421" s="24"/>
      <c r="E421" s="29"/>
      <c r="F421" s="29"/>
      <c r="G421" s="584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</row>
    <row r="422" ht="15.75" customHeight="1">
      <c r="A422" s="32"/>
      <c r="B422" s="24"/>
      <c r="C422" s="24"/>
      <c r="D422" s="24"/>
      <c r="E422" s="29"/>
      <c r="F422" s="29"/>
      <c r="G422" s="584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</row>
    <row r="423" ht="15.75" customHeight="1">
      <c r="A423" s="32"/>
      <c r="B423" s="24"/>
      <c r="C423" s="24"/>
      <c r="D423" s="24"/>
      <c r="E423" s="29"/>
      <c r="F423" s="29"/>
      <c r="G423" s="584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</row>
    <row r="424" ht="15.75" customHeight="1">
      <c r="A424" s="32"/>
      <c r="B424" s="24"/>
      <c r="C424" s="24"/>
      <c r="D424" s="24"/>
      <c r="E424" s="29"/>
      <c r="F424" s="29"/>
      <c r="G424" s="584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</row>
    <row r="425" ht="15.75" customHeight="1">
      <c r="A425" s="32"/>
      <c r="B425" s="24"/>
      <c r="C425" s="24"/>
      <c r="D425" s="24"/>
      <c r="E425" s="29"/>
      <c r="F425" s="29"/>
      <c r="G425" s="584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</row>
    <row r="426" ht="15.75" customHeight="1">
      <c r="A426" s="32"/>
      <c r="B426" s="24"/>
      <c r="C426" s="24"/>
      <c r="D426" s="24"/>
      <c r="E426" s="29"/>
      <c r="F426" s="29"/>
      <c r="G426" s="584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ht="15.75" customHeight="1">
      <c r="A427" s="32"/>
      <c r="B427" s="24"/>
      <c r="C427" s="24"/>
      <c r="D427" s="24"/>
      <c r="E427" s="29"/>
      <c r="F427" s="29"/>
      <c r="G427" s="584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ht="15.75" customHeight="1">
      <c r="A428" s="32"/>
      <c r="B428" s="24"/>
      <c r="C428" s="24"/>
      <c r="D428" s="24"/>
      <c r="E428" s="29"/>
      <c r="F428" s="29"/>
      <c r="G428" s="584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</row>
    <row r="429" ht="15.75" customHeight="1">
      <c r="A429" s="32"/>
      <c r="B429" s="24"/>
      <c r="C429" s="24"/>
      <c r="D429" s="24"/>
      <c r="E429" s="29"/>
      <c r="F429" s="29"/>
      <c r="G429" s="584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</row>
    <row r="430" ht="15.75" customHeight="1">
      <c r="A430" s="32"/>
      <c r="B430" s="24"/>
      <c r="C430" s="24"/>
      <c r="D430" s="24"/>
      <c r="E430" s="29"/>
      <c r="F430" s="29"/>
      <c r="G430" s="584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</row>
    <row r="431" ht="15.75" customHeight="1">
      <c r="A431" s="32"/>
      <c r="B431" s="24"/>
      <c r="C431" s="24"/>
      <c r="D431" s="24"/>
      <c r="E431" s="29"/>
      <c r="F431" s="29"/>
      <c r="G431" s="584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</row>
    <row r="432" ht="15.75" customHeight="1">
      <c r="A432" s="32"/>
      <c r="B432" s="24"/>
      <c r="C432" s="24"/>
      <c r="D432" s="24"/>
      <c r="E432" s="29"/>
      <c r="F432" s="29"/>
      <c r="G432" s="584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</row>
    <row r="433" ht="15.75" customHeight="1">
      <c r="A433" s="32"/>
      <c r="B433" s="24"/>
      <c r="C433" s="24"/>
      <c r="D433" s="24"/>
      <c r="E433" s="29"/>
      <c r="F433" s="29"/>
      <c r="G433" s="584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</row>
    <row r="434" ht="15.75" customHeight="1">
      <c r="A434" s="32"/>
      <c r="B434" s="24"/>
      <c r="C434" s="24"/>
      <c r="D434" s="24"/>
      <c r="E434" s="29"/>
      <c r="F434" s="29"/>
      <c r="G434" s="584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</row>
    <row r="435" ht="15.75" customHeight="1">
      <c r="A435" s="32"/>
      <c r="B435" s="24"/>
      <c r="C435" s="24"/>
      <c r="D435" s="24"/>
      <c r="E435" s="29"/>
      <c r="F435" s="29"/>
      <c r="G435" s="584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</row>
    <row r="436" ht="15.75" customHeight="1">
      <c r="A436" s="32"/>
      <c r="B436" s="24"/>
      <c r="C436" s="24"/>
      <c r="D436" s="24"/>
      <c r="E436" s="29"/>
      <c r="F436" s="29"/>
      <c r="G436" s="584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</row>
    <row r="437" ht="15.75" customHeight="1">
      <c r="A437" s="32"/>
      <c r="B437" s="24"/>
      <c r="C437" s="24"/>
      <c r="D437" s="24"/>
      <c r="E437" s="29"/>
      <c r="F437" s="29"/>
      <c r="G437" s="584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</row>
    <row r="438" ht="15.75" customHeight="1">
      <c r="A438" s="32"/>
      <c r="B438" s="24"/>
      <c r="C438" s="24"/>
      <c r="D438" s="24"/>
      <c r="E438" s="29"/>
      <c r="F438" s="29"/>
      <c r="G438" s="584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ht="15.75" customHeight="1">
      <c r="A439" s="32"/>
      <c r="B439" s="24"/>
      <c r="C439" s="24"/>
      <c r="D439" s="24"/>
      <c r="E439" s="29"/>
      <c r="F439" s="29"/>
      <c r="G439" s="584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ht="15.75" customHeight="1">
      <c r="A440" s="32"/>
      <c r="B440" s="24"/>
      <c r="C440" s="24"/>
      <c r="D440" s="24"/>
      <c r="E440" s="29"/>
      <c r="F440" s="29"/>
      <c r="G440" s="584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</row>
    <row r="441" ht="15.75" customHeight="1">
      <c r="A441" s="32"/>
      <c r="B441" s="24"/>
      <c r="C441" s="24"/>
      <c r="D441" s="24"/>
      <c r="E441" s="29"/>
      <c r="F441" s="29"/>
      <c r="G441" s="584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</row>
    <row r="442" ht="15.75" customHeight="1">
      <c r="A442" s="32"/>
      <c r="B442" s="24"/>
      <c r="C442" s="24"/>
      <c r="D442" s="24"/>
      <c r="E442" s="29"/>
      <c r="F442" s="29"/>
      <c r="G442" s="584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</row>
    <row r="443" ht="15.75" customHeight="1">
      <c r="A443" s="32"/>
      <c r="B443" s="24"/>
      <c r="C443" s="24"/>
      <c r="D443" s="24"/>
      <c r="E443" s="29"/>
      <c r="F443" s="29"/>
      <c r="G443" s="584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</row>
    <row r="444" ht="15.75" customHeight="1">
      <c r="A444" s="32"/>
      <c r="B444" s="24"/>
      <c r="C444" s="24"/>
      <c r="D444" s="24"/>
      <c r="E444" s="29"/>
      <c r="F444" s="29"/>
      <c r="G444" s="584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</row>
    <row r="445" ht="15.75" customHeight="1">
      <c r="A445" s="32"/>
      <c r="B445" s="24"/>
      <c r="C445" s="24"/>
      <c r="D445" s="24"/>
      <c r="E445" s="29"/>
      <c r="F445" s="29"/>
      <c r="G445" s="584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</row>
    <row r="446" ht="15.75" customHeight="1">
      <c r="A446" s="32"/>
      <c r="B446" s="24"/>
      <c r="C446" s="24"/>
      <c r="D446" s="24"/>
      <c r="E446" s="29"/>
      <c r="F446" s="29"/>
      <c r="G446" s="584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</row>
    <row r="447" ht="15.75" customHeight="1">
      <c r="A447" s="32"/>
      <c r="B447" s="24"/>
      <c r="C447" s="24"/>
      <c r="D447" s="24"/>
      <c r="E447" s="29"/>
      <c r="F447" s="29"/>
      <c r="G447" s="584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</row>
    <row r="448" ht="15.75" customHeight="1">
      <c r="A448" s="32"/>
      <c r="B448" s="24"/>
      <c r="C448" s="24"/>
      <c r="D448" s="24"/>
      <c r="E448" s="29"/>
      <c r="F448" s="29"/>
      <c r="G448" s="584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</row>
    <row r="449" ht="15.75" customHeight="1">
      <c r="A449" s="32"/>
      <c r="B449" s="24"/>
      <c r="C449" s="24"/>
      <c r="D449" s="24"/>
      <c r="E449" s="29"/>
      <c r="F449" s="29"/>
      <c r="G449" s="584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</row>
    <row r="450" ht="15.75" customHeight="1">
      <c r="A450" s="32"/>
      <c r="B450" s="24"/>
      <c r="C450" s="24"/>
      <c r="D450" s="24"/>
      <c r="E450" s="29"/>
      <c r="F450" s="29"/>
      <c r="G450" s="584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</row>
    <row r="451" ht="15.75" customHeight="1">
      <c r="A451" s="32"/>
      <c r="B451" s="24"/>
      <c r="C451" s="24"/>
      <c r="D451" s="24"/>
      <c r="E451" s="29"/>
      <c r="F451" s="29"/>
      <c r="G451" s="584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</row>
    <row r="452" ht="15.75" customHeight="1">
      <c r="A452" s="32"/>
      <c r="B452" s="24"/>
      <c r="C452" s="24"/>
      <c r="D452" s="24"/>
      <c r="E452" s="29"/>
      <c r="F452" s="29"/>
      <c r="G452" s="584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</row>
    <row r="453" ht="15.75" customHeight="1">
      <c r="A453" s="32"/>
      <c r="B453" s="24"/>
      <c r="C453" s="24"/>
      <c r="D453" s="24"/>
      <c r="E453" s="29"/>
      <c r="F453" s="29"/>
      <c r="G453" s="584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</row>
    <row r="454" ht="15.75" customHeight="1">
      <c r="A454" s="32"/>
      <c r="B454" s="24"/>
      <c r="C454" s="24"/>
      <c r="D454" s="24"/>
      <c r="E454" s="29"/>
      <c r="F454" s="29"/>
      <c r="G454" s="584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</row>
    <row r="455" ht="15.75" customHeight="1">
      <c r="A455" s="32"/>
      <c r="B455" s="24"/>
      <c r="C455" s="24"/>
      <c r="D455" s="24"/>
      <c r="E455" s="29"/>
      <c r="F455" s="29"/>
      <c r="G455" s="584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</row>
    <row r="456" ht="15.75" customHeight="1">
      <c r="A456" s="32"/>
      <c r="B456" s="24"/>
      <c r="C456" s="24"/>
      <c r="D456" s="24"/>
      <c r="E456" s="29"/>
      <c r="F456" s="29"/>
      <c r="G456" s="584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</row>
    <row r="457" ht="15.75" customHeight="1">
      <c r="A457" s="32"/>
      <c r="B457" s="24"/>
      <c r="C457" s="24"/>
      <c r="D457" s="24"/>
      <c r="E457" s="29"/>
      <c r="F457" s="29"/>
      <c r="G457" s="584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</row>
    <row r="458" ht="15.75" customHeight="1">
      <c r="A458" s="32"/>
      <c r="B458" s="24"/>
      <c r="C458" s="24"/>
      <c r="D458" s="24"/>
      <c r="E458" s="29"/>
      <c r="F458" s="29"/>
      <c r="G458" s="584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</row>
    <row r="459" ht="15.75" customHeight="1">
      <c r="A459" s="32"/>
      <c r="B459" s="24"/>
      <c r="C459" s="24"/>
      <c r="D459" s="24"/>
      <c r="E459" s="29"/>
      <c r="F459" s="29"/>
      <c r="G459" s="584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</row>
    <row r="460" ht="15.75" customHeight="1">
      <c r="A460" s="32"/>
      <c r="B460" s="24"/>
      <c r="C460" s="24"/>
      <c r="D460" s="24"/>
      <c r="E460" s="29"/>
      <c r="F460" s="29"/>
      <c r="G460" s="584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</row>
    <row r="461" ht="15.75" customHeight="1">
      <c r="A461" s="32"/>
      <c r="B461" s="24"/>
      <c r="C461" s="24"/>
      <c r="D461" s="24"/>
      <c r="E461" s="29"/>
      <c r="F461" s="29"/>
      <c r="G461" s="584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</row>
    <row r="462" ht="15.75" customHeight="1">
      <c r="A462" s="32"/>
      <c r="B462" s="24"/>
      <c r="C462" s="24"/>
      <c r="D462" s="24"/>
      <c r="E462" s="29"/>
      <c r="F462" s="29"/>
      <c r="G462" s="584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</row>
    <row r="463" ht="15.75" customHeight="1">
      <c r="A463" s="32"/>
      <c r="B463" s="24"/>
      <c r="C463" s="24"/>
      <c r="D463" s="24"/>
      <c r="E463" s="29"/>
      <c r="F463" s="29"/>
      <c r="G463" s="584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</row>
    <row r="464" ht="15.75" customHeight="1">
      <c r="A464" s="32"/>
      <c r="B464" s="24"/>
      <c r="C464" s="24"/>
      <c r="D464" s="24"/>
      <c r="E464" s="29"/>
      <c r="F464" s="29"/>
      <c r="G464" s="584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</row>
    <row r="465" ht="15.75" customHeight="1">
      <c r="A465" s="32"/>
      <c r="B465" s="24"/>
      <c r="C465" s="24"/>
      <c r="D465" s="24"/>
      <c r="E465" s="29"/>
      <c r="F465" s="29"/>
      <c r="G465" s="584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</row>
    <row r="466" ht="15.75" customHeight="1">
      <c r="A466" s="32"/>
      <c r="B466" s="24"/>
      <c r="C466" s="24"/>
      <c r="D466" s="24"/>
      <c r="E466" s="29"/>
      <c r="F466" s="29"/>
      <c r="G466" s="584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</row>
    <row r="467" ht="15.75" customHeight="1">
      <c r="A467" s="32"/>
      <c r="B467" s="24"/>
      <c r="C467" s="24"/>
      <c r="D467" s="24"/>
      <c r="E467" s="29"/>
      <c r="F467" s="29"/>
      <c r="G467" s="584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</row>
    <row r="468" ht="15.75" customHeight="1">
      <c r="A468" s="32"/>
      <c r="B468" s="24"/>
      <c r="C468" s="24"/>
      <c r="D468" s="24"/>
      <c r="E468" s="29"/>
      <c r="F468" s="29"/>
      <c r="G468" s="584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</row>
    <row r="469" ht="15.75" customHeight="1">
      <c r="A469" s="32"/>
      <c r="B469" s="24"/>
      <c r="C469" s="24"/>
      <c r="D469" s="24"/>
      <c r="E469" s="29"/>
      <c r="F469" s="29"/>
      <c r="G469" s="584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</row>
    <row r="470" ht="15.75" customHeight="1">
      <c r="A470" s="32"/>
      <c r="B470" s="24"/>
      <c r="C470" s="24"/>
      <c r="D470" s="24"/>
      <c r="E470" s="29"/>
      <c r="F470" s="29"/>
      <c r="G470" s="584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</row>
    <row r="471" ht="15.75" customHeight="1">
      <c r="A471" s="32"/>
      <c r="B471" s="24"/>
      <c r="C471" s="24"/>
      <c r="D471" s="24"/>
      <c r="E471" s="29"/>
      <c r="F471" s="29"/>
      <c r="G471" s="584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</row>
    <row r="472" ht="15.75" customHeight="1">
      <c r="A472" s="32"/>
      <c r="B472" s="24"/>
      <c r="C472" s="24"/>
      <c r="D472" s="24"/>
      <c r="E472" s="29"/>
      <c r="F472" s="29"/>
      <c r="G472" s="584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</row>
    <row r="473" ht="15.75" customHeight="1">
      <c r="A473" s="32"/>
      <c r="B473" s="24"/>
      <c r="C473" s="24"/>
      <c r="D473" s="24"/>
      <c r="E473" s="29"/>
      <c r="F473" s="29"/>
      <c r="G473" s="584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</row>
    <row r="474" ht="15.75" customHeight="1">
      <c r="A474" s="32"/>
      <c r="B474" s="24"/>
      <c r="C474" s="24"/>
      <c r="D474" s="24"/>
      <c r="E474" s="29"/>
      <c r="F474" s="29"/>
      <c r="G474" s="584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</row>
    <row r="475" ht="15.75" customHeight="1">
      <c r="A475" s="32"/>
      <c r="B475" s="24"/>
      <c r="C475" s="24"/>
      <c r="D475" s="24"/>
      <c r="E475" s="29"/>
      <c r="F475" s="29"/>
      <c r="G475" s="584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</row>
    <row r="476" ht="15.75" customHeight="1">
      <c r="A476" s="32"/>
      <c r="B476" s="24"/>
      <c r="C476" s="24"/>
      <c r="D476" s="24"/>
      <c r="E476" s="29"/>
      <c r="F476" s="29"/>
      <c r="G476" s="584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</row>
    <row r="477" ht="15.75" customHeight="1">
      <c r="A477" s="32"/>
      <c r="B477" s="24"/>
      <c r="C477" s="24"/>
      <c r="D477" s="24"/>
      <c r="E477" s="29"/>
      <c r="F477" s="29"/>
      <c r="G477" s="584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</row>
    <row r="478" ht="15.75" customHeight="1">
      <c r="A478" s="32"/>
      <c r="B478" s="24"/>
      <c r="C478" s="24"/>
      <c r="D478" s="24"/>
      <c r="E478" s="29"/>
      <c r="F478" s="29"/>
      <c r="G478" s="584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</row>
    <row r="479" ht="15.75" customHeight="1">
      <c r="A479" s="32"/>
      <c r="B479" s="24"/>
      <c r="C479" s="24"/>
      <c r="D479" s="24"/>
      <c r="E479" s="29"/>
      <c r="F479" s="29"/>
      <c r="G479" s="584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</row>
    <row r="480" ht="15.75" customHeight="1">
      <c r="A480" s="32"/>
      <c r="B480" s="24"/>
      <c r="C480" s="24"/>
      <c r="D480" s="24"/>
      <c r="E480" s="29"/>
      <c r="F480" s="29"/>
      <c r="G480" s="584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</row>
    <row r="481" ht="15.75" customHeight="1">
      <c r="A481" s="32"/>
      <c r="B481" s="24"/>
      <c r="C481" s="24"/>
      <c r="D481" s="24"/>
      <c r="E481" s="29"/>
      <c r="F481" s="29"/>
      <c r="G481" s="584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</row>
    <row r="482" ht="15.75" customHeight="1">
      <c r="A482" s="32"/>
      <c r="B482" s="24"/>
      <c r="C482" s="24"/>
      <c r="D482" s="24"/>
      <c r="E482" s="29"/>
      <c r="F482" s="29"/>
      <c r="G482" s="584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</row>
    <row r="483" ht="15.75" customHeight="1">
      <c r="A483" s="32"/>
      <c r="B483" s="24"/>
      <c r="C483" s="24"/>
      <c r="D483" s="24"/>
      <c r="E483" s="29"/>
      <c r="F483" s="29"/>
      <c r="G483" s="584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</row>
    <row r="484" ht="15.75" customHeight="1">
      <c r="A484" s="32"/>
      <c r="B484" s="24"/>
      <c r="C484" s="24"/>
      <c r="D484" s="24"/>
      <c r="E484" s="29"/>
      <c r="F484" s="29"/>
      <c r="G484" s="584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</row>
    <row r="485" ht="15.75" customHeight="1">
      <c r="A485" s="32"/>
      <c r="B485" s="24"/>
      <c r="C485" s="24"/>
      <c r="D485" s="24"/>
      <c r="E485" s="29"/>
      <c r="F485" s="29"/>
      <c r="G485" s="584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</row>
    <row r="486" ht="15.75" customHeight="1">
      <c r="A486" s="32"/>
      <c r="B486" s="24"/>
      <c r="C486" s="24"/>
      <c r="D486" s="24"/>
      <c r="E486" s="29"/>
      <c r="F486" s="29"/>
      <c r="G486" s="584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</row>
    <row r="487" ht="15.75" customHeight="1">
      <c r="A487" s="32"/>
      <c r="B487" s="24"/>
      <c r="C487" s="24"/>
      <c r="D487" s="24"/>
      <c r="E487" s="29"/>
      <c r="F487" s="29"/>
      <c r="G487" s="584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</row>
    <row r="488" ht="15.75" customHeight="1">
      <c r="A488" s="32"/>
      <c r="B488" s="24"/>
      <c r="C488" s="24"/>
      <c r="D488" s="24"/>
      <c r="E488" s="29"/>
      <c r="F488" s="29"/>
      <c r="G488" s="584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</row>
    <row r="489" ht="15.75" customHeight="1">
      <c r="A489" s="32"/>
      <c r="B489" s="24"/>
      <c r="C489" s="24"/>
      <c r="D489" s="24"/>
      <c r="E489" s="29"/>
      <c r="F489" s="29"/>
      <c r="G489" s="584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</row>
    <row r="490" ht="15.75" customHeight="1">
      <c r="A490" s="32"/>
      <c r="B490" s="24"/>
      <c r="C490" s="24"/>
      <c r="D490" s="24"/>
      <c r="E490" s="29"/>
      <c r="F490" s="29"/>
      <c r="G490" s="584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</row>
    <row r="491" ht="15.75" customHeight="1">
      <c r="A491" s="32"/>
      <c r="B491" s="24"/>
      <c r="C491" s="24"/>
      <c r="D491" s="24"/>
      <c r="E491" s="29"/>
      <c r="F491" s="29"/>
      <c r="G491" s="584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</row>
    <row r="492" ht="15.75" customHeight="1">
      <c r="A492" s="32"/>
      <c r="B492" s="24"/>
      <c r="C492" s="24"/>
      <c r="D492" s="24"/>
      <c r="E492" s="29"/>
      <c r="F492" s="29"/>
      <c r="G492" s="584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</row>
    <row r="493" ht="15.75" customHeight="1">
      <c r="A493" s="32"/>
      <c r="B493" s="24"/>
      <c r="C493" s="24"/>
      <c r="D493" s="24"/>
      <c r="E493" s="29"/>
      <c r="F493" s="29"/>
      <c r="G493" s="584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</row>
    <row r="494" ht="15.75" customHeight="1">
      <c r="A494" s="32"/>
      <c r="B494" s="24"/>
      <c r="C494" s="24"/>
      <c r="D494" s="24"/>
      <c r="E494" s="29"/>
      <c r="F494" s="29"/>
      <c r="G494" s="584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</row>
    <row r="495" ht="15.75" customHeight="1">
      <c r="A495" s="32"/>
      <c r="B495" s="24"/>
      <c r="C495" s="24"/>
      <c r="D495" s="24"/>
      <c r="E495" s="29"/>
      <c r="F495" s="29"/>
      <c r="G495" s="584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</row>
    <row r="496" ht="15.75" customHeight="1">
      <c r="A496" s="32"/>
      <c r="B496" s="24"/>
      <c r="C496" s="24"/>
      <c r="D496" s="24"/>
      <c r="E496" s="29"/>
      <c r="F496" s="29"/>
      <c r="G496" s="584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</row>
    <row r="497" ht="15.75" customHeight="1">
      <c r="A497" s="32"/>
      <c r="B497" s="24"/>
      <c r="C497" s="24"/>
      <c r="D497" s="24"/>
      <c r="E497" s="29"/>
      <c r="F497" s="29"/>
      <c r="G497" s="584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</row>
    <row r="498" ht="15.75" customHeight="1">
      <c r="A498" s="32"/>
      <c r="B498" s="24"/>
      <c r="C498" s="24"/>
      <c r="D498" s="24"/>
      <c r="E498" s="29"/>
      <c r="F498" s="29"/>
      <c r="G498" s="584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</row>
    <row r="499" ht="15.75" customHeight="1">
      <c r="A499" s="32"/>
      <c r="B499" s="24"/>
      <c r="C499" s="24"/>
      <c r="D499" s="24"/>
      <c r="E499" s="29"/>
      <c r="F499" s="29"/>
      <c r="G499" s="584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</row>
    <row r="500" ht="15.75" customHeight="1">
      <c r="A500" s="32"/>
      <c r="B500" s="24"/>
      <c r="C500" s="24"/>
      <c r="D500" s="24"/>
      <c r="E500" s="29"/>
      <c r="F500" s="29"/>
      <c r="G500" s="584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</row>
    <row r="501" ht="15.75" customHeight="1">
      <c r="A501" s="32"/>
      <c r="B501" s="24"/>
      <c r="C501" s="24"/>
      <c r="D501" s="24"/>
      <c r="E501" s="29"/>
      <c r="F501" s="29"/>
      <c r="G501" s="584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</row>
    <row r="502" ht="15.75" customHeight="1">
      <c r="A502" s="32"/>
      <c r="B502" s="24"/>
      <c r="C502" s="24"/>
      <c r="D502" s="24"/>
      <c r="E502" s="29"/>
      <c r="F502" s="29"/>
      <c r="G502" s="584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</row>
    <row r="503" ht="15.75" customHeight="1">
      <c r="A503" s="32"/>
      <c r="B503" s="24"/>
      <c r="C503" s="24"/>
      <c r="D503" s="24"/>
      <c r="E503" s="29"/>
      <c r="F503" s="29"/>
      <c r="G503" s="584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</row>
    <row r="504" ht="15.75" customHeight="1">
      <c r="A504" s="32"/>
      <c r="B504" s="24"/>
      <c r="C504" s="24"/>
      <c r="D504" s="24"/>
      <c r="E504" s="29"/>
      <c r="F504" s="29"/>
      <c r="G504" s="584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</row>
    <row r="505" ht="15.75" customHeight="1">
      <c r="A505" s="32"/>
      <c r="B505" s="24"/>
      <c r="C505" s="24"/>
      <c r="D505" s="24"/>
      <c r="E505" s="29"/>
      <c r="F505" s="29"/>
      <c r="G505" s="584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</row>
    <row r="506" ht="15.75" customHeight="1">
      <c r="A506" s="32"/>
      <c r="B506" s="24"/>
      <c r="C506" s="24"/>
      <c r="D506" s="24"/>
      <c r="E506" s="29"/>
      <c r="F506" s="29"/>
      <c r="G506" s="584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</row>
    <row r="507" ht="15.75" customHeight="1">
      <c r="A507" s="32"/>
      <c r="B507" s="24"/>
      <c r="C507" s="24"/>
      <c r="D507" s="24"/>
      <c r="E507" s="29"/>
      <c r="F507" s="29"/>
      <c r="G507" s="584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</row>
    <row r="508" ht="15.75" customHeight="1">
      <c r="A508" s="32"/>
      <c r="B508" s="24"/>
      <c r="C508" s="24"/>
      <c r="D508" s="24"/>
      <c r="E508" s="29"/>
      <c r="F508" s="29"/>
      <c r="G508" s="584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</row>
    <row r="509" ht="15.75" customHeight="1">
      <c r="A509" s="32"/>
      <c r="B509" s="24"/>
      <c r="C509" s="24"/>
      <c r="D509" s="24"/>
      <c r="E509" s="29"/>
      <c r="F509" s="29"/>
      <c r="G509" s="584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</row>
    <row r="510" ht="15.75" customHeight="1">
      <c r="A510" s="32"/>
      <c r="B510" s="24"/>
      <c r="C510" s="24"/>
      <c r="D510" s="24"/>
      <c r="E510" s="29"/>
      <c r="F510" s="29"/>
      <c r="G510" s="584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</row>
    <row r="511" ht="15.75" customHeight="1">
      <c r="A511" s="32"/>
      <c r="B511" s="24"/>
      <c r="C511" s="24"/>
      <c r="D511" s="24"/>
      <c r="E511" s="29"/>
      <c r="F511" s="29"/>
      <c r="G511" s="584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</row>
    <row r="512" ht="15.75" customHeight="1">
      <c r="A512" s="32"/>
      <c r="B512" s="24"/>
      <c r="C512" s="24"/>
      <c r="D512" s="24"/>
      <c r="E512" s="29"/>
      <c r="F512" s="29"/>
      <c r="G512" s="584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</row>
    <row r="513" ht="15.75" customHeight="1">
      <c r="A513" s="32"/>
      <c r="B513" s="24"/>
      <c r="C513" s="24"/>
      <c r="D513" s="24"/>
      <c r="E513" s="29"/>
      <c r="F513" s="29"/>
      <c r="G513" s="584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</row>
    <row r="514" ht="15.75" customHeight="1">
      <c r="A514" s="32"/>
      <c r="B514" s="24"/>
      <c r="C514" s="24"/>
      <c r="D514" s="24"/>
      <c r="E514" s="29"/>
      <c r="F514" s="29"/>
      <c r="G514" s="584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</row>
    <row r="515" ht="15.75" customHeight="1">
      <c r="A515" s="32"/>
      <c r="B515" s="24"/>
      <c r="C515" s="24"/>
      <c r="D515" s="24"/>
      <c r="E515" s="29"/>
      <c r="F515" s="29"/>
      <c r="G515" s="584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</row>
    <row r="516" ht="15.75" customHeight="1">
      <c r="A516" s="32"/>
      <c r="B516" s="24"/>
      <c r="C516" s="24"/>
      <c r="D516" s="24"/>
      <c r="E516" s="29"/>
      <c r="F516" s="29"/>
      <c r="G516" s="584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</row>
    <row r="517" ht="15.75" customHeight="1">
      <c r="A517" s="32"/>
      <c r="B517" s="24"/>
      <c r="C517" s="24"/>
      <c r="D517" s="24"/>
      <c r="E517" s="29"/>
      <c r="F517" s="29"/>
      <c r="G517" s="584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</row>
    <row r="518" ht="15.75" customHeight="1">
      <c r="A518" s="32"/>
      <c r="B518" s="24"/>
      <c r="C518" s="24"/>
      <c r="D518" s="24"/>
      <c r="E518" s="29"/>
      <c r="F518" s="29"/>
      <c r="G518" s="584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</row>
    <row r="519" ht="15.75" customHeight="1">
      <c r="A519" s="32"/>
      <c r="B519" s="24"/>
      <c r="C519" s="24"/>
      <c r="D519" s="24"/>
      <c r="E519" s="29"/>
      <c r="F519" s="29"/>
      <c r="G519" s="584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</row>
    <row r="520" ht="15.75" customHeight="1">
      <c r="A520" s="32"/>
      <c r="B520" s="24"/>
      <c r="C520" s="24"/>
      <c r="D520" s="24"/>
      <c r="E520" s="29"/>
      <c r="F520" s="29"/>
      <c r="G520" s="584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</row>
    <row r="521" ht="15.75" customHeight="1">
      <c r="A521" s="32"/>
      <c r="B521" s="24"/>
      <c r="C521" s="24"/>
      <c r="D521" s="24"/>
      <c r="E521" s="29"/>
      <c r="F521" s="29"/>
      <c r="G521" s="584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</row>
    <row r="522" ht="15.75" customHeight="1">
      <c r="A522" s="32"/>
      <c r="B522" s="24"/>
      <c r="C522" s="24"/>
      <c r="D522" s="24"/>
      <c r="E522" s="29"/>
      <c r="F522" s="29"/>
      <c r="G522" s="584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</row>
    <row r="523" ht="15.75" customHeight="1">
      <c r="A523" s="32"/>
      <c r="B523" s="24"/>
      <c r="C523" s="24"/>
      <c r="D523" s="24"/>
      <c r="E523" s="29"/>
      <c r="F523" s="29"/>
      <c r="G523" s="584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</row>
    <row r="524" ht="15.75" customHeight="1">
      <c r="A524" s="32"/>
      <c r="B524" s="24"/>
      <c r="C524" s="24"/>
      <c r="D524" s="24"/>
      <c r="E524" s="29"/>
      <c r="F524" s="29"/>
      <c r="G524" s="584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</row>
    <row r="525" ht="15.75" customHeight="1">
      <c r="A525" s="32"/>
      <c r="B525" s="24"/>
      <c r="C525" s="24"/>
      <c r="D525" s="24"/>
      <c r="E525" s="29"/>
      <c r="F525" s="29"/>
      <c r="G525" s="584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</row>
    <row r="526" ht="15.75" customHeight="1">
      <c r="A526" s="32"/>
      <c r="B526" s="24"/>
      <c r="C526" s="24"/>
      <c r="D526" s="24"/>
      <c r="E526" s="29"/>
      <c r="F526" s="29"/>
      <c r="G526" s="584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</row>
    <row r="527" ht="15.75" customHeight="1">
      <c r="A527" s="32"/>
      <c r="B527" s="24"/>
      <c r="C527" s="24"/>
      <c r="D527" s="24"/>
      <c r="E527" s="29"/>
      <c r="F527" s="29"/>
      <c r="G527" s="584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</row>
    <row r="528" ht="15.75" customHeight="1">
      <c r="A528" s="32"/>
      <c r="B528" s="24"/>
      <c r="C528" s="24"/>
      <c r="D528" s="24"/>
      <c r="E528" s="29"/>
      <c r="F528" s="29"/>
      <c r="G528" s="584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</row>
    <row r="529" ht="15.75" customHeight="1">
      <c r="A529" s="32"/>
      <c r="B529" s="24"/>
      <c r="C529" s="24"/>
      <c r="D529" s="24"/>
      <c r="E529" s="29"/>
      <c r="F529" s="29"/>
      <c r="G529" s="584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</row>
    <row r="530" ht="15.75" customHeight="1">
      <c r="A530" s="32"/>
      <c r="B530" s="24"/>
      <c r="C530" s="24"/>
      <c r="D530" s="24"/>
      <c r="E530" s="29"/>
      <c r="F530" s="29"/>
      <c r="G530" s="584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</row>
    <row r="531" ht="15.75" customHeight="1">
      <c r="A531" s="32"/>
      <c r="B531" s="24"/>
      <c r="C531" s="24"/>
      <c r="D531" s="24"/>
      <c r="E531" s="29"/>
      <c r="F531" s="29"/>
      <c r="G531" s="584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</row>
    <row r="532" ht="15.75" customHeight="1">
      <c r="A532" s="32"/>
      <c r="B532" s="24"/>
      <c r="C532" s="24"/>
      <c r="D532" s="24"/>
      <c r="E532" s="29"/>
      <c r="F532" s="29"/>
      <c r="G532" s="584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</row>
    <row r="533" ht="15.75" customHeight="1">
      <c r="A533" s="32"/>
      <c r="B533" s="24"/>
      <c r="C533" s="24"/>
      <c r="D533" s="24"/>
      <c r="E533" s="29"/>
      <c r="F533" s="29"/>
      <c r="G533" s="584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</row>
    <row r="534" ht="15.75" customHeight="1">
      <c r="A534" s="32"/>
      <c r="B534" s="24"/>
      <c r="C534" s="24"/>
      <c r="D534" s="24"/>
      <c r="E534" s="29"/>
      <c r="F534" s="29"/>
      <c r="G534" s="584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</row>
    <row r="535" ht="15.75" customHeight="1">
      <c r="A535" s="32"/>
      <c r="B535" s="24"/>
      <c r="C535" s="24"/>
      <c r="D535" s="24"/>
      <c r="E535" s="29"/>
      <c r="F535" s="29"/>
      <c r="G535" s="584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</row>
    <row r="536" ht="15.75" customHeight="1">
      <c r="A536" s="32"/>
      <c r="B536" s="24"/>
      <c r="C536" s="24"/>
      <c r="D536" s="24"/>
      <c r="E536" s="29"/>
      <c r="F536" s="29"/>
      <c r="G536" s="584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</row>
    <row r="537" ht="15.75" customHeight="1">
      <c r="A537" s="32"/>
      <c r="B537" s="24"/>
      <c r="C537" s="24"/>
      <c r="D537" s="24"/>
      <c r="E537" s="29"/>
      <c r="F537" s="29"/>
      <c r="G537" s="584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</row>
    <row r="538" ht="15.75" customHeight="1">
      <c r="A538" s="32"/>
      <c r="B538" s="24"/>
      <c r="C538" s="24"/>
      <c r="D538" s="24"/>
      <c r="E538" s="29"/>
      <c r="F538" s="29"/>
      <c r="G538" s="584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</row>
    <row r="539" ht="15.75" customHeight="1">
      <c r="A539" s="32"/>
      <c r="B539" s="24"/>
      <c r="C539" s="24"/>
      <c r="D539" s="24"/>
      <c r="E539" s="29"/>
      <c r="F539" s="29"/>
      <c r="G539" s="584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</row>
    <row r="540" ht="15.75" customHeight="1">
      <c r="A540" s="32"/>
      <c r="B540" s="24"/>
      <c r="C540" s="24"/>
      <c r="D540" s="24"/>
      <c r="E540" s="29"/>
      <c r="F540" s="29"/>
      <c r="G540" s="584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</row>
    <row r="541" ht="15.75" customHeight="1">
      <c r="A541" s="32"/>
      <c r="B541" s="24"/>
      <c r="C541" s="24"/>
      <c r="D541" s="24"/>
      <c r="E541" s="29"/>
      <c r="F541" s="29"/>
      <c r="G541" s="584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</row>
    <row r="542" ht="15.75" customHeight="1">
      <c r="A542" s="32"/>
      <c r="B542" s="24"/>
      <c r="C542" s="24"/>
      <c r="D542" s="24"/>
      <c r="E542" s="29"/>
      <c r="F542" s="29"/>
      <c r="G542" s="584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</row>
    <row r="543" ht="15.75" customHeight="1">
      <c r="A543" s="32"/>
      <c r="B543" s="24"/>
      <c r="C543" s="24"/>
      <c r="D543" s="24"/>
      <c r="E543" s="29"/>
      <c r="F543" s="29"/>
      <c r="G543" s="584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</row>
    <row r="544" ht="15.75" customHeight="1">
      <c r="A544" s="32"/>
      <c r="B544" s="24"/>
      <c r="C544" s="24"/>
      <c r="D544" s="24"/>
      <c r="E544" s="29"/>
      <c r="F544" s="29"/>
      <c r="G544" s="584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</row>
    <row r="545" ht="15.75" customHeight="1">
      <c r="A545" s="32"/>
      <c r="B545" s="24"/>
      <c r="C545" s="24"/>
      <c r="D545" s="24"/>
      <c r="E545" s="29"/>
      <c r="F545" s="29"/>
      <c r="G545" s="584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</row>
    <row r="546" ht="15.75" customHeight="1">
      <c r="A546" s="32"/>
      <c r="B546" s="24"/>
      <c r="C546" s="24"/>
      <c r="D546" s="24"/>
      <c r="E546" s="29"/>
      <c r="F546" s="29"/>
      <c r="G546" s="584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</row>
    <row r="547" ht="15.75" customHeight="1">
      <c r="A547" s="32"/>
      <c r="B547" s="24"/>
      <c r="C547" s="24"/>
      <c r="D547" s="24"/>
      <c r="E547" s="29"/>
      <c r="F547" s="29"/>
      <c r="G547" s="584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</row>
    <row r="548" ht="15.75" customHeight="1">
      <c r="A548" s="32"/>
      <c r="B548" s="24"/>
      <c r="C548" s="24"/>
      <c r="D548" s="24"/>
      <c r="E548" s="29"/>
      <c r="F548" s="29"/>
      <c r="G548" s="584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</row>
    <row r="549" ht="15.75" customHeight="1">
      <c r="A549" s="32"/>
      <c r="B549" s="24"/>
      <c r="C549" s="24"/>
      <c r="D549" s="24"/>
      <c r="E549" s="29"/>
      <c r="F549" s="29"/>
      <c r="G549" s="584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</row>
    <row r="550" ht="15.75" customHeight="1">
      <c r="A550" s="32"/>
      <c r="B550" s="24"/>
      <c r="C550" s="24"/>
      <c r="D550" s="24"/>
      <c r="E550" s="29"/>
      <c r="F550" s="29"/>
      <c r="G550" s="584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</row>
    <row r="551" ht="15.75" customHeight="1">
      <c r="A551" s="32"/>
      <c r="B551" s="24"/>
      <c r="C551" s="24"/>
      <c r="D551" s="24"/>
      <c r="E551" s="29"/>
      <c r="F551" s="29"/>
      <c r="G551" s="584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</row>
    <row r="552" ht="15.75" customHeight="1">
      <c r="A552" s="32"/>
      <c r="B552" s="24"/>
      <c r="C552" s="24"/>
      <c r="D552" s="24"/>
      <c r="E552" s="29"/>
      <c r="F552" s="29"/>
      <c r="G552" s="584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</row>
    <row r="553" ht="15.75" customHeight="1">
      <c r="A553" s="32"/>
      <c r="B553" s="24"/>
      <c r="C553" s="24"/>
      <c r="D553" s="24"/>
      <c r="E553" s="29"/>
      <c r="F553" s="29"/>
      <c r="G553" s="584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</row>
    <row r="554" ht="15.75" customHeight="1">
      <c r="A554" s="32"/>
      <c r="B554" s="24"/>
      <c r="C554" s="24"/>
      <c r="D554" s="24"/>
      <c r="E554" s="29"/>
      <c r="F554" s="29"/>
      <c r="G554" s="584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</row>
    <row r="555" ht="15.75" customHeight="1">
      <c r="A555" s="32"/>
      <c r="B555" s="24"/>
      <c r="C555" s="24"/>
      <c r="D555" s="24"/>
      <c r="E555" s="29"/>
      <c r="F555" s="29"/>
      <c r="G555" s="584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</row>
    <row r="556" ht="15.75" customHeight="1">
      <c r="A556" s="32"/>
      <c r="B556" s="24"/>
      <c r="C556" s="24"/>
      <c r="D556" s="24"/>
      <c r="E556" s="29"/>
      <c r="F556" s="29"/>
      <c r="G556" s="584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</row>
    <row r="557" ht="15.75" customHeight="1">
      <c r="A557" s="32"/>
      <c r="B557" s="24"/>
      <c r="C557" s="24"/>
      <c r="D557" s="24"/>
      <c r="E557" s="29"/>
      <c r="F557" s="29"/>
      <c r="G557" s="584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</row>
    <row r="558" ht="15.75" customHeight="1">
      <c r="A558" s="32"/>
      <c r="B558" s="24"/>
      <c r="C558" s="24"/>
      <c r="D558" s="24"/>
      <c r="E558" s="29"/>
      <c r="F558" s="29"/>
      <c r="G558" s="584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</row>
    <row r="559" ht="15.75" customHeight="1">
      <c r="A559" s="32"/>
      <c r="B559" s="24"/>
      <c r="C559" s="24"/>
      <c r="D559" s="24"/>
      <c r="E559" s="29"/>
      <c r="F559" s="29"/>
      <c r="G559" s="584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</row>
    <row r="560" ht="15.75" customHeight="1">
      <c r="A560" s="32"/>
      <c r="B560" s="24"/>
      <c r="C560" s="24"/>
      <c r="D560" s="24"/>
      <c r="E560" s="29"/>
      <c r="F560" s="29"/>
      <c r="G560" s="584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</row>
    <row r="561" ht="15.75" customHeight="1">
      <c r="A561" s="32"/>
      <c r="B561" s="24"/>
      <c r="C561" s="24"/>
      <c r="D561" s="24"/>
      <c r="E561" s="29"/>
      <c r="F561" s="29"/>
      <c r="G561" s="584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</row>
    <row r="562" ht="15.75" customHeight="1">
      <c r="A562" s="32"/>
      <c r="B562" s="24"/>
      <c r="C562" s="24"/>
      <c r="D562" s="24"/>
      <c r="E562" s="29"/>
      <c r="F562" s="29"/>
      <c r="G562" s="584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</row>
    <row r="563" ht="15.75" customHeight="1">
      <c r="A563" s="32"/>
      <c r="B563" s="24"/>
      <c r="C563" s="24"/>
      <c r="D563" s="24"/>
      <c r="E563" s="29"/>
      <c r="F563" s="29"/>
      <c r="G563" s="584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</row>
    <row r="564" ht="15.75" customHeight="1">
      <c r="A564" s="32"/>
      <c r="B564" s="24"/>
      <c r="C564" s="24"/>
      <c r="D564" s="24"/>
      <c r="E564" s="29"/>
      <c r="F564" s="29"/>
      <c r="G564" s="584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</row>
    <row r="565" ht="15.75" customHeight="1">
      <c r="A565" s="32"/>
      <c r="B565" s="24"/>
      <c r="C565" s="24"/>
      <c r="D565" s="24"/>
      <c r="E565" s="29"/>
      <c r="F565" s="29"/>
      <c r="G565" s="584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</row>
    <row r="566" ht="15.75" customHeight="1">
      <c r="A566" s="32"/>
      <c r="B566" s="24"/>
      <c r="C566" s="24"/>
      <c r="D566" s="24"/>
      <c r="E566" s="29"/>
      <c r="F566" s="29"/>
      <c r="G566" s="584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</row>
    <row r="567" ht="15.75" customHeight="1">
      <c r="A567" s="32"/>
      <c r="B567" s="24"/>
      <c r="C567" s="24"/>
      <c r="D567" s="24"/>
      <c r="E567" s="29"/>
      <c r="F567" s="29"/>
      <c r="G567" s="584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</row>
    <row r="568" ht="15.75" customHeight="1">
      <c r="A568" s="32"/>
      <c r="B568" s="24"/>
      <c r="C568" s="24"/>
      <c r="D568" s="24"/>
      <c r="E568" s="29"/>
      <c r="F568" s="29"/>
      <c r="G568" s="584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</row>
    <row r="569" ht="15.75" customHeight="1">
      <c r="A569" s="32"/>
      <c r="B569" s="24"/>
      <c r="C569" s="24"/>
      <c r="D569" s="24"/>
      <c r="E569" s="29"/>
      <c r="F569" s="29"/>
      <c r="G569" s="584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</row>
    <row r="570" ht="15.75" customHeight="1">
      <c r="A570" s="32"/>
      <c r="B570" s="24"/>
      <c r="C570" s="24"/>
      <c r="D570" s="24"/>
      <c r="E570" s="29"/>
      <c r="F570" s="29"/>
      <c r="G570" s="584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</row>
    <row r="571" ht="15.75" customHeight="1">
      <c r="A571" s="32"/>
      <c r="B571" s="24"/>
      <c r="C571" s="24"/>
      <c r="D571" s="24"/>
      <c r="E571" s="29"/>
      <c r="F571" s="29"/>
      <c r="G571" s="584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</row>
    <row r="572" ht="15.75" customHeight="1">
      <c r="A572" s="32"/>
      <c r="B572" s="24"/>
      <c r="C572" s="24"/>
      <c r="D572" s="24"/>
      <c r="E572" s="29"/>
      <c r="F572" s="29"/>
      <c r="G572" s="584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</row>
    <row r="573" ht="15.75" customHeight="1">
      <c r="A573" s="32"/>
      <c r="B573" s="24"/>
      <c r="C573" s="24"/>
      <c r="D573" s="24"/>
      <c r="E573" s="29"/>
      <c r="F573" s="29"/>
      <c r="G573" s="584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</row>
    <row r="574" ht="15.75" customHeight="1">
      <c r="A574" s="32"/>
      <c r="B574" s="24"/>
      <c r="C574" s="24"/>
      <c r="D574" s="24"/>
      <c r="E574" s="29"/>
      <c r="F574" s="29"/>
      <c r="G574" s="584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</row>
    <row r="575" ht="15.75" customHeight="1">
      <c r="A575" s="32"/>
      <c r="B575" s="24"/>
      <c r="C575" s="24"/>
      <c r="D575" s="24"/>
      <c r="E575" s="29"/>
      <c r="F575" s="29"/>
      <c r="G575" s="584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</row>
    <row r="576" ht="15.75" customHeight="1">
      <c r="A576" s="32"/>
      <c r="B576" s="24"/>
      <c r="C576" s="24"/>
      <c r="D576" s="24"/>
      <c r="E576" s="29"/>
      <c r="F576" s="29"/>
      <c r="G576" s="584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</row>
    <row r="577" ht="15.75" customHeight="1">
      <c r="A577" s="32"/>
      <c r="B577" s="24"/>
      <c r="C577" s="24"/>
      <c r="D577" s="24"/>
      <c r="E577" s="29"/>
      <c r="F577" s="29"/>
      <c r="G577" s="584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</row>
    <row r="578" ht="15.75" customHeight="1">
      <c r="A578" s="32"/>
      <c r="B578" s="24"/>
      <c r="C578" s="24"/>
      <c r="D578" s="24"/>
      <c r="E578" s="29"/>
      <c r="F578" s="29"/>
      <c r="G578" s="584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</row>
    <row r="579" ht="15.75" customHeight="1">
      <c r="A579" s="32"/>
      <c r="B579" s="24"/>
      <c r="C579" s="24"/>
      <c r="D579" s="24"/>
      <c r="E579" s="29"/>
      <c r="F579" s="29"/>
      <c r="G579" s="584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</row>
    <row r="580" ht="15.75" customHeight="1">
      <c r="A580" s="32"/>
      <c r="B580" s="24"/>
      <c r="C580" s="24"/>
      <c r="D580" s="24"/>
      <c r="E580" s="29"/>
      <c r="F580" s="29"/>
      <c r="G580" s="584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</row>
    <row r="581" ht="15.75" customHeight="1">
      <c r="A581" s="32"/>
      <c r="B581" s="24"/>
      <c r="C581" s="24"/>
      <c r="D581" s="24"/>
      <c r="E581" s="29"/>
      <c r="F581" s="29"/>
      <c r="G581" s="584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</row>
    <row r="582" ht="15.75" customHeight="1">
      <c r="A582" s="32"/>
      <c r="B582" s="24"/>
      <c r="C582" s="24"/>
      <c r="D582" s="24"/>
      <c r="E582" s="29"/>
      <c r="F582" s="29"/>
      <c r="G582" s="584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</row>
    <row r="583" ht="15.75" customHeight="1">
      <c r="A583" s="32"/>
      <c r="B583" s="24"/>
      <c r="C583" s="24"/>
      <c r="D583" s="24"/>
      <c r="E583" s="29"/>
      <c r="F583" s="29"/>
      <c r="G583" s="584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</row>
    <row r="584" ht="15.75" customHeight="1">
      <c r="A584" s="32"/>
      <c r="B584" s="24"/>
      <c r="C584" s="24"/>
      <c r="D584" s="24"/>
      <c r="E584" s="29"/>
      <c r="F584" s="29"/>
      <c r="G584" s="584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</row>
    <row r="585" ht="15.75" customHeight="1">
      <c r="A585" s="32"/>
      <c r="B585" s="24"/>
      <c r="C585" s="24"/>
      <c r="D585" s="24"/>
      <c r="E585" s="29"/>
      <c r="F585" s="29"/>
      <c r="G585" s="584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</row>
    <row r="586" ht="15.75" customHeight="1">
      <c r="A586" s="32"/>
      <c r="B586" s="24"/>
      <c r="C586" s="24"/>
      <c r="D586" s="24"/>
      <c r="E586" s="29"/>
      <c r="F586" s="29"/>
      <c r="G586" s="584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</row>
    <row r="587" ht="15.75" customHeight="1">
      <c r="A587" s="32"/>
      <c r="B587" s="24"/>
      <c r="C587" s="24"/>
      <c r="D587" s="24"/>
      <c r="E587" s="29"/>
      <c r="F587" s="29"/>
      <c r="G587" s="584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</row>
    <row r="588" ht="15.75" customHeight="1">
      <c r="A588" s="32"/>
      <c r="B588" s="24"/>
      <c r="C588" s="24"/>
      <c r="D588" s="24"/>
      <c r="E588" s="29"/>
      <c r="F588" s="29"/>
      <c r="G588" s="584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</row>
    <row r="589" ht="15.75" customHeight="1">
      <c r="A589" s="32"/>
      <c r="B589" s="24"/>
      <c r="C589" s="24"/>
      <c r="D589" s="24"/>
      <c r="E589" s="29"/>
      <c r="F589" s="29"/>
      <c r="G589" s="584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</row>
    <row r="590" ht="15.75" customHeight="1">
      <c r="A590" s="32"/>
      <c r="B590" s="24"/>
      <c r="C590" s="24"/>
      <c r="D590" s="24"/>
      <c r="E590" s="29"/>
      <c r="F590" s="29"/>
      <c r="G590" s="584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</row>
    <row r="591" ht="15.75" customHeight="1">
      <c r="A591" s="32"/>
      <c r="B591" s="24"/>
      <c r="C591" s="24"/>
      <c r="D591" s="24"/>
      <c r="E591" s="29"/>
      <c r="F591" s="29"/>
      <c r="G591" s="584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</row>
    <row r="592" ht="15.75" customHeight="1">
      <c r="A592" s="32"/>
      <c r="B592" s="24"/>
      <c r="C592" s="24"/>
      <c r="D592" s="24"/>
      <c r="E592" s="29"/>
      <c r="F592" s="29"/>
      <c r="G592" s="584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</row>
    <row r="593" ht="15.75" customHeight="1">
      <c r="A593" s="32"/>
      <c r="B593" s="24"/>
      <c r="C593" s="24"/>
      <c r="D593" s="24"/>
      <c r="E593" s="29"/>
      <c r="F593" s="29"/>
      <c r="G593" s="584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</row>
    <row r="594" ht="15.75" customHeight="1">
      <c r="A594" s="32"/>
      <c r="B594" s="24"/>
      <c r="C594" s="24"/>
      <c r="D594" s="24"/>
      <c r="E594" s="29"/>
      <c r="F594" s="29"/>
      <c r="G594" s="584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</row>
    <row r="595" ht="15.75" customHeight="1">
      <c r="A595" s="32"/>
      <c r="B595" s="24"/>
      <c r="C595" s="24"/>
      <c r="D595" s="24"/>
      <c r="E595" s="29"/>
      <c r="F595" s="29"/>
      <c r="G595" s="584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</row>
    <row r="596" ht="15.75" customHeight="1">
      <c r="A596" s="32"/>
      <c r="B596" s="24"/>
      <c r="C596" s="24"/>
      <c r="D596" s="24"/>
      <c r="E596" s="29"/>
      <c r="F596" s="29"/>
      <c r="G596" s="584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</row>
    <row r="597" ht="15.75" customHeight="1">
      <c r="A597" s="32"/>
      <c r="B597" s="24"/>
      <c r="C597" s="24"/>
      <c r="D597" s="24"/>
      <c r="E597" s="29"/>
      <c r="F597" s="29"/>
      <c r="G597" s="584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</row>
    <row r="598" ht="15.75" customHeight="1">
      <c r="A598" s="32"/>
      <c r="B598" s="24"/>
      <c r="C598" s="24"/>
      <c r="D598" s="24"/>
      <c r="E598" s="29"/>
      <c r="F598" s="29"/>
      <c r="G598" s="584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</row>
    <row r="599" ht="15.75" customHeight="1">
      <c r="A599" s="32"/>
      <c r="B599" s="24"/>
      <c r="C599" s="24"/>
      <c r="D599" s="24"/>
      <c r="E599" s="29"/>
      <c r="F599" s="29"/>
      <c r="G599" s="584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</row>
    <row r="600" ht="15.75" customHeight="1">
      <c r="A600" s="32"/>
      <c r="B600" s="24"/>
      <c r="C600" s="24"/>
      <c r="D600" s="24"/>
      <c r="E600" s="29"/>
      <c r="F600" s="29"/>
      <c r="G600" s="584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</row>
    <row r="601" ht="15.75" customHeight="1">
      <c r="A601" s="32"/>
      <c r="B601" s="24"/>
      <c r="C601" s="24"/>
      <c r="D601" s="24"/>
      <c r="E601" s="29"/>
      <c r="F601" s="29"/>
      <c r="G601" s="584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</row>
    <row r="602" ht="15.75" customHeight="1">
      <c r="A602" s="32"/>
      <c r="B602" s="24"/>
      <c r="C602" s="24"/>
      <c r="D602" s="24"/>
      <c r="E602" s="29"/>
      <c r="F602" s="29"/>
      <c r="G602" s="584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</row>
    <row r="603" ht="15.75" customHeight="1">
      <c r="A603" s="32"/>
      <c r="B603" s="24"/>
      <c r="C603" s="24"/>
      <c r="D603" s="24"/>
      <c r="E603" s="29"/>
      <c r="F603" s="29"/>
      <c r="G603" s="584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</row>
    <row r="604" ht="15.75" customHeight="1">
      <c r="A604" s="32"/>
      <c r="B604" s="24"/>
      <c r="C604" s="24"/>
      <c r="D604" s="24"/>
      <c r="E604" s="29"/>
      <c r="F604" s="29"/>
      <c r="G604" s="584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</row>
    <row r="605" ht="15.75" customHeight="1">
      <c r="A605" s="32"/>
      <c r="B605" s="24"/>
      <c r="C605" s="24"/>
      <c r="D605" s="24"/>
      <c r="E605" s="29"/>
      <c r="F605" s="29"/>
      <c r="G605" s="584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</row>
    <row r="606" ht="15.75" customHeight="1">
      <c r="A606" s="32"/>
      <c r="B606" s="24"/>
      <c r="C606" s="24"/>
      <c r="D606" s="24"/>
      <c r="E606" s="29"/>
      <c r="F606" s="29"/>
      <c r="G606" s="584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</row>
    <row r="607" ht="15.75" customHeight="1">
      <c r="A607" s="32"/>
      <c r="B607" s="24"/>
      <c r="C607" s="24"/>
      <c r="D607" s="24"/>
      <c r="E607" s="29"/>
      <c r="F607" s="29"/>
      <c r="G607" s="584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</row>
    <row r="608" ht="15.75" customHeight="1">
      <c r="A608" s="32"/>
      <c r="B608" s="24"/>
      <c r="C608" s="24"/>
      <c r="D608" s="24"/>
      <c r="E608" s="29"/>
      <c r="F608" s="29"/>
      <c r="G608" s="584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</row>
    <row r="609" ht="15.75" customHeight="1">
      <c r="A609" s="32"/>
      <c r="B609" s="24"/>
      <c r="C609" s="24"/>
      <c r="D609" s="24"/>
      <c r="E609" s="29"/>
      <c r="F609" s="29"/>
      <c r="G609" s="584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</row>
    <row r="610" ht="15.75" customHeight="1">
      <c r="A610" s="32"/>
      <c r="B610" s="24"/>
      <c r="C610" s="24"/>
      <c r="D610" s="24"/>
      <c r="E610" s="29"/>
      <c r="F610" s="29"/>
      <c r="G610" s="584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</row>
    <row r="611" ht="15.75" customHeight="1">
      <c r="A611" s="32"/>
      <c r="B611" s="24"/>
      <c r="C611" s="24"/>
      <c r="D611" s="24"/>
      <c r="E611" s="29"/>
      <c r="F611" s="29"/>
      <c r="G611" s="584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</row>
    <row r="612" ht="15.75" customHeight="1">
      <c r="A612" s="32"/>
      <c r="B612" s="24"/>
      <c r="C612" s="24"/>
      <c r="D612" s="24"/>
      <c r="E612" s="29"/>
      <c r="F612" s="29"/>
      <c r="G612" s="584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</row>
    <row r="613" ht="15.75" customHeight="1">
      <c r="A613" s="32"/>
      <c r="B613" s="24"/>
      <c r="C613" s="24"/>
      <c r="D613" s="24"/>
      <c r="E613" s="29"/>
      <c r="F613" s="29"/>
      <c r="G613" s="584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</row>
    <row r="614" ht="15.75" customHeight="1">
      <c r="A614" s="32"/>
      <c r="B614" s="24"/>
      <c r="C614" s="24"/>
      <c r="D614" s="24"/>
      <c r="E614" s="29"/>
      <c r="F614" s="29"/>
      <c r="G614" s="584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</row>
    <row r="615" ht="15.75" customHeight="1">
      <c r="A615" s="32"/>
      <c r="B615" s="24"/>
      <c r="C615" s="24"/>
      <c r="D615" s="24"/>
      <c r="E615" s="29"/>
      <c r="F615" s="29"/>
      <c r="G615" s="584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</row>
    <row r="616" ht="15.75" customHeight="1">
      <c r="A616" s="32"/>
      <c r="B616" s="24"/>
      <c r="C616" s="24"/>
      <c r="D616" s="24"/>
      <c r="E616" s="29"/>
      <c r="F616" s="29"/>
      <c r="G616" s="584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</row>
    <row r="617" ht="15.75" customHeight="1">
      <c r="A617" s="32"/>
      <c r="B617" s="24"/>
      <c r="C617" s="24"/>
      <c r="D617" s="24"/>
      <c r="E617" s="29"/>
      <c r="F617" s="29"/>
      <c r="G617" s="584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</row>
    <row r="618" ht="15.75" customHeight="1">
      <c r="A618" s="32"/>
      <c r="B618" s="24"/>
      <c r="C618" s="24"/>
      <c r="D618" s="24"/>
      <c r="E618" s="29"/>
      <c r="F618" s="29"/>
      <c r="G618" s="584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</row>
    <row r="619" ht="15.75" customHeight="1">
      <c r="A619" s="32"/>
      <c r="B619" s="24"/>
      <c r="C619" s="24"/>
      <c r="D619" s="24"/>
      <c r="E619" s="29"/>
      <c r="F619" s="29"/>
      <c r="G619" s="584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</row>
    <row r="620" ht="15.75" customHeight="1">
      <c r="A620" s="32"/>
      <c r="B620" s="24"/>
      <c r="C620" s="24"/>
      <c r="D620" s="24"/>
      <c r="E620" s="29"/>
      <c r="F620" s="29"/>
      <c r="G620" s="584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</row>
    <row r="621" ht="15.75" customHeight="1">
      <c r="A621" s="32"/>
      <c r="B621" s="24"/>
      <c r="C621" s="24"/>
      <c r="D621" s="24"/>
      <c r="E621" s="29"/>
      <c r="F621" s="29"/>
      <c r="G621" s="584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</row>
    <row r="622" ht="15.75" customHeight="1">
      <c r="A622" s="32"/>
      <c r="B622" s="24"/>
      <c r="C622" s="24"/>
      <c r="D622" s="24"/>
      <c r="E622" s="29"/>
      <c r="F622" s="29"/>
      <c r="G622" s="584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</row>
    <row r="623" ht="15.75" customHeight="1">
      <c r="A623" s="32"/>
      <c r="B623" s="24"/>
      <c r="C623" s="24"/>
      <c r="D623" s="24"/>
      <c r="E623" s="29"/>
      <c r="F623" s="29"/>
      <c r="G623" s="584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</row>
    <row r="624" ht="15.75" customHeight="1">
      <c r="A624" s="32"/>
      <c r="B624" s="24"/>
      <c r="C624" s="24"/>
      <c r="D624" s="24"/>
      <c r="E624" s="29"/>
      <c r="F624" s="29"/>
      <c r="G624" s="584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</row>
    <row r="625" ht="15.75" customHeight="1">
      <c r="A625" s="32"/>
      <c r="B625" s="24"/>
      <c r="C625" s="24"/>
      <c r="D625" s="24"/>
      <c r="E625" s="29"/>
      <c r="F625" s="29"/>
      <c r="G625" s="584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</row>
    <row r="626" ht="15.75" customHeight="1">
      <c r="A626" s="32"/>
      <c r="B626" s="24"/>
      <c r="C626" s="24"/>
      <c r="D626" s="24"/>
      <c r="E626" s="29"/>
      <c r="F626" s="29"/>
      <c r="G626" s="584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</row>
    <row r="627" ht="15.75" customHeight="1">
      <c r="A627" s="32"/>
      <c r="B627" s="24"/>
      <c r="C627" s="24"/>
      <c r="D627" s="24"/>
      <c r="E627" s="29"/>
      <c r="F627" s="29"/>
      <c r="G627" s="584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</row>
    <row r="628" ht="15.75" customHeight="1">
      <c r="A628" s="32"/>
      <c r="B628" s="24"/>
      <c r="C628" s="24"/>
      <c r="D628" s="24"/>
      <c r="E628" s="29"/>
      <c r="F628" s="29"/>
      <c r="G628" s="584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</row>
    <row r="629" ht="15.75" customHeight="1">
      <c r="A629" s="32"/>
      <c r="B629" s="24"/>
      <c r="C629" s="24"/>
      <c r="D629" s="24"/>
      <c r="E629" s="29"/>
      <c r="F629" s="29"/>
      <c r="G629" s="584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</row>
    <row r="630" ht="15.75" customHeight="1">
      <c r="A630" s="32"/>
      <c r="B630" s="24"/>
      <c r="C630" s="24"/>
      <c r="D630" s="24"/>
      <c r="E630" s="29"/>
      <c r="F630" s="29"/>
      <c r="G630" s="584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</row>
    <row r="631" ht="15.75" customHeight="1">
      <c r="A631" s="32"/>
      <c r="B631" s="24"/>
      <c r="C631" s="24"/>
      <c r="D631" s="24"/>
      <c r="E631" s="29"/>
      <c r="F631" s="29"/>
      <c r="G631" s="584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</row>
    <row r="632" ht="15.75" customHeight="1">
      <c r="A632" s="32"/>
      <c r="B632" s="24"/>
      <c r="C632" s="24"/>
      <c r="D632" s="24"/>
      <c r="E632" s="29"/>
      <c r="F632" s="29"/>
      <c r="G632" s="584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</row>
    <row r="633" ht="15.75" customHeight="1">
      <c r="A633" s="32"/>
      <c r="B633" s="24"/>
      <c r="C633" s="24"/>
      <c r="D633" s="24"/>
      <c r="E633" s="29"/>
      <c r="F633" s="29"/>
      <c r="G633" s="584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</row>
    <row r="634" ht="15.75" customHeight="1">
      <c r="A634" s="32"/>
      <c r="B634" s="24"/>
      <c r="C634" s="24"/>
      <c r="D634" s="24"/>
      <c r="E634" s="29"/>
      <c r="F634" s="29"/>
      <c r="G634" s="584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</row>
    <row r="635" ht="15.75" customHeight="1">
      <c r="A635" s="32"/>
      <c r="B635" s="24"/>
      <c r="C635" s="24"/>
      <c r="D635" s="24"/>
      <c r="E635" s="29"/>
      <c r="F635" s="29"/>
      <c r="G635" s="584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</row>
    <row r="636" ht="15.75" customHeight="1">
      <c r="A636" s="32"/>
      <c r="B636" s="24"/>
      <c r="C636" s="24"/>
      <c r="D636" s="24"/>
      <c r="E636" s="29"/>
      <c r="F636" s="29"/>
      <c r="G636" s="584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</row>
    <row r="637" ht="15.75" customHeight="1">
      <c r="A637" s="32"/>
      <c r="B637" s="24"/>
      <c r="C637" s="24"/>
      <c r="D637" s="24"/>
      <c r="E637" s="29"/>
      <c r="F637" s="29"/>
      <c r="G637" s="584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</row>
    <row r="638" ht="15.75" customHeight="1">
      <c r="A638" s="32"/>
      <c r="B638" s="24"/>
      <c r="C638" s="24"/>
      <c r="D638" s="24"/>
      <c r="E638" s="29"/>
      <c r="F638" s="29"/>
      <c r="G638" s="584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</row>
    <row r="639" ht="15.75" customHeight="1">
      <c r="A639" s="32"/>
      <c r="B639" s="24"/>
      <c r="C639" s="24"/>
      <c r="D639" s="24"/>
      <c r="E639" s="29"/>
      <c r="F639" s="29"/>
      <c r="G639" s="584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</row>
    <row r="640" ht="15.75" customHeight="1">
      <c r="A640" s="32"/>
      <c r="B640" s="24"/>
      <c r="C640" s="24"/>
      <c r="D640" s="24"/>
      <c r="E640" s="29"/>
      <c r="F640" s="29"/>
      <c r="G640" s="584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</row>
    <row r="641" ht="15.75" customHeight="1">
      <c r="A641" s="32"/>
      <c r="B641" s="24"/>
      <c r="C641" s="24"/>
      <c r="D641" s="24"/>
      <c r="E641" s="29"/>
      <c r="F641" s="29"/>
      <c r="G641" s="584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</row>
    <row r="642" ht="15.75" customHeight="1">
      <c r="A642" s="32"/>
      <c r="B642" s="24"/>
      <c r="C642" s="24"/>
      <c r="D642" s="24"/>
      <c r="E642" s="29"/>
      <c r="F642" s="29"/>
      <c r="G642" s="584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</row>
    <row r="643" ht="15.75" customHeight="1">
      <c r="A643" s="32"/>
      <c r="B643" s="24"/>
      <c r="C643" s="24"/>
      <c r="D643" s="24"/>
      <c r="E643" s="29"/>
      <c r="F643" s="29"/>
      <c r="G643" s="584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</row>
    <row r="644" ht="15.75" customHeight="1">
      <c r="A644" s="32"/>
      <c r="B644" s="24"/>
      <c r="C644" s="24"/>
      <c r="D644" s="24"/>
      <c r="E644" s="29"/>
      <c r="F644" s="29"/>
      <c r="G644" s="584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</row>
    <row r="645" ht="15.75" customHeight="1">
      <c r="A645" s="32"/>
      <c r="B645" s="24"/>
      <c r="C645" s="24"/>
      <c r="D645" s="24"/>
      <c r="E645" s="29"/>
      <c r="F645" s="29"/>
      <c r="G645" s="584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</row>
    <row r="646" ht="15.75" customHeight="1">
      <c r="A646" s="32"/>
      <c r="B646" s="24"/>
      <c r="C646" s="24"/>
      <c r="D646" s="24"/>
      <c r="E646" s="29"/>
      <c r="F646" s="29"/>
      <c r="G646" s="584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</row>
    <row r="647" ht="15.75" customHeight="1">
      <c r="A647" s="32"/>
      <c r="B647" s="24"/>
      <c r="C647" s="24"/>
      <c r="D647" s="24"/>
      <c r="E647" s="29"/>
      <c r="F647" s="29"/>
      <c r="G647" s="584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</row>
    <row r="648" ht="15.75" customHeight="1">
      <c r="A648" s="32"/>
      <c r="B648" s="24"/>
      <c r="C648" s="24"/>
      <c r="D648" s="24"/>
      <c r="E648" s="29"/>
      <c r="F648" s="29"/>
      <c r="G648" s="584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</row>
    <row r="649" ht="15.75" customHeight="1">
      <c r="A649" s="32"/>
      <c r="B649" s="24"/>
      <c r="C649" s="24"/>
      <c r="D649" s="24"/>
      <c r="E649" s="29"/>
      <c r="F649" s="29"/>
      <c r="G649" s="584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</row>
    <row r="650" ht="15.75" customHeight="1">
      <c r="A650" s="32"/>
      <c r="B650" s="24"/>
      <c r="C650" s="24"/>
      <c r="D650" s="24"/>
      <c r="E650" s="29"/>
      <c r="F650" s="29"/>
      <c r="G650" s="584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</row>
    <row r="651" ht="15.75" customHeight="1">
      <c r="A651" s="32"/>
      <c r="B651" s="24"/>
      <c r="C651" s="24"/>
      <c r="D651" s="24"/>
      <c r="E651" s="29"/>
      <c r="F651" s="29"/>
      <c r="G651" s="584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</row>
    <row r="652" ht="15.75" customHeight="1">
      <c r="A652" s="32"/>
      <c r="B652" s="24"/>
      <c r="C652" s="24"/>
      <c r="D652" s="24"/>
      <c r="E652" s="29"/>
      <c r="F652" s="29"/>
      <c r="G652" s="584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</row>
    <row r="653" ht="15.75" customHeight="1">
      <c r="A653" s="32"/>
      <c r="B653" s="24"/>
      <c r="C653" s="24"/>
      <c r="D653" s="24"/>
      <c r="E653" s="29"/>
      <c r="F653" s="29"/>
      <c r="G653" s="584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</row>
    <row r="654" ht="15.75" customHeight="1">
      <c r="A654" s="32"/>
      <c r="B654" s="24"/>
      <c r="C654" s="24"/>
      <c r="D654" s="24"/>
      <c r="E654" s="29"/>
      <c r="F654" s="29"/>
      <c r="G654" s="584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</row>
    <row r="655" ht="15.75" customHeight="1">
      <c r="A655" s="32"/>
      <c r="B655" s="24"/>
      <c r="C655" s="24"/>
      <c r="D655" s="24"/>
      <c r="E655" s="29"/>
      <c r="F655" s="29"/>
      <c r="G655" s="584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</row>
    <row r="656" ht="15.75" customHeight="1">
      <c r="A656" s="32"/>
      <c r="B656" s="24"/>
      <c r="C656" s="24"/>
      <c r="D656" s="24"/>
      <c r="E656" s="29"/>
      <c r="F656" s="29"/>
      <c r="G656" s="584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</row>
    <row r="657" ht="15.75" customHeight="1">
      <c r="A657" s="32"/>
      <c r="B657" s="24"/>
      <c r="C657" s="24"/>
      <c r="D657" s="24"/>
      <c r="E657" s="29"/>
      <c r="F657" s="29"/>
      <c r="G657" s="584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</row>
    <row r="658" ht="15.75" customHeight="1">
      <c r="A658" s="32"/>
      <c r="B658" s="24"/>
      <c r="C658" s="24"/>
      <c r="D658" s="24"/>
      <c r="E658" s="29"/>
      <c r="F658" s="29"/>
      <c r="G658" s="584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</row>
    <row r="659" ht="15.75" customHeight="1">
      <c r="A659" s="32"/>
      <c r="B659" s="24"/>
      <c r="C659" s="24"/>
      <c r="D659" s="24"/>
      <c r="E659" s="29"/>
      <c r="F659" s="29"/>
      <c r="G659" s="584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</row>
    <row r="660" ht="15.75" customHeight="1">
      <c r="A660" s="32"/>
      <c r="B660" s="24"/>
      <c r="C660" s="24"/>
      <c r="D660" s="24"/>
      <c r="E660" s="29"/>
      <c r="F660" s="29"/>
      <c r="G660" s="584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</row>
    <row r="661" ht="15.75" customHeight="1">
      <c r="A661" s="32"/>
      <c r="B661" s="24"/>
      <c r="C661" s="24"/>
      <c r="D661" s="24"/>
      <c r="E661" s="29"/>
      <c r="F661" s="29"/>
      <c r="G661" s="584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</row>
    <row r="662" ht="15.75" customHeight="1">
      <c r="A662" s="32"/>
      <c r="B662" s="24"/>
      <c r="C662" s="24"/>
      <c r="D662" s="24"/>
      <c r="E662" s="29"/>
      <c r="F662" s="29"/>
      <c r="G662" s="584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</row>
    <row r="663" ht="15.75" customHeight="1">
      <c r="A663" s="32"/>
      <c r="B663" s="24"/>
      <c r="C663" s="24"/>
      <c r="D663" s="24"/>
      <c r="E663" s="29"/>
      <c r="F663" s="29"/>
      <c r="G663" s="584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</row>
    <row r="664" ht="15.75" customHeight="1">
      <c r="A664" s="32"/>
      <c r="B664" s="24"/>
      <c r="C664" s="24"/>
      <c r="D664" s="24"/>
      <c r="E664" s="29"/>
      <c r="F664" s="29"/>
      <c r="G664" s="584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</row>
    <row r="665" ht="15.75" customHeight="1">
      <c r="A665" s="32"/>
      <c r="B665" s="24"/>
      <c r="C665" s="24"/>
      <c r="D665" s="24"/>
      <c r="E665" s="29"/>
      <c r="F665" s="29"/>
      <c r="G665" s="584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</row>
    <row r="666" ht="15.75" customHeight="1">
      <c r="A666" s="32"/>
      <c r="B666" s="24"/>
      <c r="C666" s="24"/>
      <c r="D666" s="24"/>
      <c r="E666" s="29"/>
      <c r="F666" s="29"/>
      <c r="G666" s="584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</row>
    <row r="667" ht="15.75" customHeight="1">
      <c r="A667" s="32"/>
      <c r="B667" s="24"/>
      <c r="C667" s="24"/>
      <c r="D667" s="24"/>
      <c r="E667" s="29"/>
      <c r="F667" s="29"/>
      <c r="G667" s="584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</row>
    <row r="668" ht="15.75" customHeight="1">
      <c r="A668" s="32"/>
      <c r="B668" s="24"/>
      <c r="C668" s="24"/>
      <c r="D668" s="24"/>
      <c r="E668" s="29"/>
      <c r="F668" s="29"/>
      <c r="G668" s="584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</row>
    <row r="669" ht="15.75" customHeight="1">
      <c r="A669" s="32"/>
      <c r="B669" s="24"/>
      <c r="C669" s="24"/>
      <c r="D669" s="24"/>
      <c r="E669" s="29"/>
      <c r="F669" s="29"/>
      <c r="G669" s="584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</row>
    <row r="670" ht="15.75" customHeight="1">
      <c r="A670" s="32"/>
      <c r="B670" s="24"/>
      <c r="C670" s="24"/>
      <c r="D670" s="24"/>
      <c r="E670" s="29"/>
      <c r="F670" s="29"/>
      <c r="G670" s="584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</row>
    <row r="671" ht="15.75" customHeight="1">
      <c r="A671" s="32"/>
      <c r="B671" s="24"/>
      <c r="C671" s="24"/>
      <c r="D671" s="24"/>
      <c r="E671" s="29"/>
      <c r="F671" s="29"/>
      <c r="G671" s="584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</row>
    <row r="672" ht="15.75" customHeight="1">
      <c r="A672" s="32"/>
      <c r="B672" s="24"/>
      <c r="C672" s="24"/>
      <c r="D672" s="24"/>
      <c r="E672" s="29"/>
      <c r="F672" s="29"/>
      <c r="G672" s="584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</row>
    <row r="673" ht="15.75" customHeight="1">
      <c r="A673" s="32"/>
      <c r="B673" s="24"/>
      <c r="C673" s="24"/>
      <c r="D673" s="24"/>
      <c r="E673" s="29"/>
      <c r="F673" s="29"/>
      <c r="G673" s="584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</row>
    <row r="674" ht="15.75" customHeight="1">
      <c r="A674" s="32"/>
      <c r="B674" s="24"/>
      <c r="C674" s="24"/>
      <c r="D674" s="24"/>
      <c r="E674" s="29"/>
      <c r="F674" s="29"/>
      <c r="G674" s="584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</row>
    <row r="675" ht="15.75" customHeight="1">
      <c r="A675" s="32"/>
      <c r="B675" s="24"/>
      <c r="C675" s="24"/>
      <c r="D675" s="24"/>
      <c r="E675" s="29"/>
      <c r="F675" s="29"/>
      <c r="G675" s="584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</row>
    <row r="676" ht="15.75" customHeight="1">
      <c r="A676" s="32"/>
      <c r="B676" s="24"/>
      <c r="C676" s="24"/>
      <c r="D676" s="24"/>
      <c r="E676" s="29"/>
      <c r="F676" s="29"/>
      <c r="G676" s="584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</row>
    <row r="677" ht="15.75" customHeight="1">
      <c r="A677" s="32"/>
      <c r="B677" s="24"/>
      <c r="C677" s="24"/>
      <c r="D677" s="24"/>
      <c r="E677" s="29"/>
      <c r="F677" s="29"/>
      <c r="G677" s="584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</row>
    <row r="678" ht="15.75" customHeight="1">
      <c r="A678" s="32"/>
      <c r="B678" s="24"/>
      <c r="C678" s="24"/>
      <c r="D678" s="24"/>
      <c r="E678" s="29"/>
      <c r="F678" s="29"/>
      <c r="G678" s="584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</row>
    <row r="679" ht="15.75" customHeight="1">
      <c r="A679" s="32"/>
      <c r="B679" s="24"/>
      <c r="C679" s="24"/>
      <c r="D679" s="24"/>
      <c r="E679" s="29"/>
      <c r="F679" s="29"/>
      <c r="G679" s="584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</row>
    <row r="680" ht="15.75" customHeight="1">
      <c r="A680" s="32"/>
      <c r="B680" s="24"/>
      <c r="C680" s="24"/>
      <c r="D680" s="24"/>
      <c r="E680" s="29"/>
      <c r="F680" s="29"/>
      <c r="G680" s="584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</row>
    <row r="681" ht="15.75" customHeight="1">
      <c r="A681" s="32"/>
      <c r="B681" s="24"/>
      <c r="C681" s="24"/>
      <c r="D681" s="24"/>
      <c r="E681" s="29"/>
      <c r="F681" s="29"/>
      <c r="G681" s="584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</row>
    <row r="682" ht="15.75" customHeight="1">
      <c r="A682" s="32"/>
      <c r="B682" s="24"/>
      <c r="C682" s="24"/>
      <c r="D682" s="24"/>
      <c r="E682" s="29"/>
      <c r="F682" s="29"/>
      <c r="G682" s="584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</row>
    <row r="683" ht="15.75" customHeight="1">
      <c r="A683" s="32"/>
      <c r="B683" s="24"/>
      <c r="C683" s="24"/>
      <c r="D683" s="24"/>
      <c r="E683" s="29"/>
      <c r="F683" s="29"/>
      <c r="G683" s="584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</row>
    <row r="684" ht="15.75" customHeight="1">
      <c r="A684" s="32"/>
      <c r="B684" s="24"/>
      <c r="C684" s="24"/>
      <c r="D684" s="24"/>
      <c r="E684" s="29"/>
      <c r="F684" s="29"/>
      <c r="G684" s="584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</row>
    <row r="685" ht="15.75" customHeight="1">
      <c r="A685" s="32"/>
      <c r="B685" s="24"/>
      <c r="C685" s="24"/>
      <c r="D685" s="24"/>
      <c r="E685" s="29"/>
      <c r="F685" s="29"/>
      <c r="G685" s="584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</row>
    <row r="686" ht="15.75" customHeight="1">
      <c r="A686" s="32"/>
      <c r="B686" s="24"/>
      <c r="C686" s="24"/>
      <c r="D686" s="24"/>
      <c r="E686" s="29"/>
      <c r="F686" s="29"/>
      <c r="G686" s="584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</row>
    <row r="687" ht="15.75" customHeight="1">
      <c r="A687" s="32"/>
      <c r="B687" s="24"/>
      <c r="C687" s="24"/>
      <c r="D687" s="24"/>
      <c r="E687" s="29"/>
      <c r="F687" s="29"/>
      <c r="G687" s="584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</row>
    <row r="688" ht="15.75" customHeight="1">
      <c r="A688" s="32"/>
      <c r="B688" s="24"/>
      <c r="C688" s="24"/>
      <c r="D688" s="24"/>
      <c r="E688" s="29"/>
      <c r="F688" s="29"/>
      <c r="G688" s="584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</row>
    <row r="689" ht="15.75" customHeight="1">
      <c r="A689" s="32"/>
      <c r="B689" s="24"/>
      <c r="C689" s="24"/>
      <c r="D689" s="24"/>
      <c r="E689" s="29"/>
      <c r="F689" s="29"/>
      <c r="G689" s="584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</row>
    <row r="690" ht="15.75" customHeight="1">
      <c r="A690" s="32"/>
      <c r="B690" s="24"/>
      <c r="C690" s="24"/>
      <c r="D690" s="24"/>
      <c r="E690" s="29"/>
      <c r="F690" s="29"/>
      <c r="G690" s="584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</row>
    <row r="691" ht="15.75" customHeight="1">
      <c r="A691" s="32"/>
      <c r="B691" s="24"/>
      <c r="C691" s="24"/>
      <c r="D691" s="24"/>
      <c r="E691" s="29"/>
      <c r="F691" s="29"/>
      <c r="G691" s="584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</row>
    <row r="692" ht="15.75" customHeight="1">
      <c r="A692" s="32"/>
      <c r="B692" s="24"/>
      <c r="C692" s="24"/>
      <c r="D692" s="24"/>
      <c r="E692" s="29"/>
      <c r="F692" s="29"/>
      <c r="G692" s="584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</row>
    <row r="693" ht="15.75" customHeight="1">
      <c r="A693" s="32"/>
      <c r="B693" s="24"/>
      <c r="C693" s="24"/>
      <c r="D693" s="24"/>
      <c r="E693" s="29"/>
      <c r="F693" s="29"/>
      <c r="G693" s="584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</row>
    <row r="694" ht="15.75" customHeight="1">
      <c r="A694" s="32"/>
      <c r="B694" s="24"/>
      <c r="C694" s="24"/>
      <c r="D694" s="24"/>
      <c r="E694" s="29"/>
      <c r="F694" s="29"/>
      <c r="G694" s="584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</row>
    <row r="695" ht="15.75" customHeight="1">
      <c r="A695" s="32"/>
      <c r="B695" s="24"/>
      <c r="C695" s="24"/>
      <c r="D695" s="24"/>
      <c r="E695" s="29"/>
      <c r="F695" s="29"/>
      <c r="G695" s="584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</row>
    <row r="696" ht="15.75" customHeight="1">
      <c r="A696" s="32"/>
      <c r="B696" s="24"/>
      <c r="C696" s="24"/>
      <c r="D696" s="24"/>
      <c r="E696" s="29"/>
      <c r="F696" s="29"/>
      <c r="G696" s="584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</row>
    <row r="697" ht="15.75" customHeight="1">
      <c r="A697" s="32"/>
      <c r="B697" s="24"/>
      <c r="C697" s="24"/>
      <c r="D697" s="24"/>
      <c r="E697" s="29"/>
      <c r="F697" s="29"/>
      <c r="G697" s="584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</row>
    <row r="698" ht="15.75" customHeight="1">
      <c r="A698" s="32"/>
      <c r="B698" s="24"/>
      <c r="C698" s="24"/>
      <c r="D698" s="24"/>
      <c r="E698" s="29"/>
      <c r="F698" s="29"/>
      <c r="G698" s="584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</row>
    <row r="699" ht="15.75" customHeight="1">
      <c r="A699" s="32"/>
      <c r="B699" s="24"/>
      <c r="C699" s="24"/>
      <c r="D699" s="24"/>
      <c r="E699" s="29"/>
      <c r="F699" s="29"/>
      <c r="G699" s="584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</row>
    <row r="700" ht="15.75" customHeight="1">
      <c r="A700" s="32"/>
      <c r="B700" s="24"/>
      <c r="C700" s="24"/>
      <c r="D700" s="24"/>
      <c r="E700" s="29"/>
      <c r="F700" s="29"/>
      <c r="G700" s="584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</row>
    <row r="701" ht="15.75" customHeight="1">
      <c r="A701" s="32"/>
      <c r="B701" s="24"/>
      <c r="C701" s="24"/>
      <c r="D701" s="24"/>
      <c r="E701" s="29"/>
      <c r="F701" s="29"/>
      <c r="G701" s="584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</row>
    <row r="702" ht="15.75" customHeight="1">
      <c r="A702" s="32"/>
      <c r="B702" s="24"/>
      <c r="C702" s="24"/>
      <c r="D702" s="24"/>
      <c r="E702" s="29"/>
      <c r="F702" s="29"/>
      <c r="G702" s="584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</row>
    <row r="703" ht="15.75" customHeight="1">
      <c r="A703" s="32"/>
      <c r="B703" s="24"/>
      <c r="C703" s="24"/>
      <c r="D703" s="24"/>
      <c r="E703" s="29"/>
      <c r="F703" s="29"/>
      <c r="G703" s="584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</row>
    <row r="704" ht="15.75" customHeight="1">
      <c r="A704" s="32"/>
      <c r="B704" s="24"/>
      <c r="C704" s="24"/>
      <c r="D704" s="24"/>
      <c r="E704" s="29"/>
      <c r="F704" s="29"/>
      <c r="G704" s="584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</row>
    <row r="705" ht="15.75" customHeight="1">
      <c r="A705" s="32"/>
      <c r="B705" s="24"/>
      <c r="C705" s="24"/>
      <c r="D705" s="24"/>
      <c r="E705" s="29"/>
      <c r="F705" s="29"/>
      <c r="G705" s="584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</row>
    <row r="706" ht="15.75" customHeight="1">
      <c r="A706" s="32"/>
      <c r="B706" s="24"/>
      <c r="C706" s="24"/>
      <c r="D706" s="24"/>
      <c r="E706" s="29"/>
      <c r="F706" s="29"/>
      <c r="G706" s="584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</row>
    <row r="707" ht="15.75" customHeight="1">
      <c r="A707" s="32"/>
      <c r="B707" s="24"/>
      <c r="C707" s="24"/>
      <c r="D707" s="24"/>
      <c r="E707" s="29"/>
      <c r="F707" s="29"/>
      <c r="G707" s="584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</row>
    <row r="708" ht="15.75" customHeight="1">
      <c r="A708" s="32"/>
      <c r="B708" s="24"/>
      <c r="C708" s="24"/>
      <c r="D708" s="24"/>
      <c r="E708" s="29"/>
      <c r="F708" s="29"/>
      <c r="G708" s="584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</row>
    <row r="709" ht="15.75" customHeight="1">
      <c r="A709" s="32"/>
      <c r="B709" s="24"/>
      <c r="C709" s="24"/>
      <c r="D709" s="24"/>
      <c r="E709" s="29"/>
      <c r="F709" s="29"/>
      <c r="G709" s="584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</row>
    <row r="710" ht="15.75" customHeight="1">
      <c r="A710" s="32"/>
      <c r="B710" s="24"/>
      <c r="C710" s="24"/>
      <c r="D710" s="24"/>
      <c r="E710" s="29"/>
      <c r="F710" s="29"/>
      <c r="G710" s="584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</row>
    <row r="711" ht="15.75" customHeight="1">
      <c r="A711" s="32"/>
      <c r="B711" s="24"/>
      <c r="C711" s="24"/>
      <c r="D711" s="24"/>
      <c r="E711" s="29"/>
      <c r="F711" s="29"/>
      <c r="G711" s="584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</row>
    <row r="712" ht="15.75" customHeight="1">
      <c r="A712" s="32"/>
      <c r="B712" s="24"/>
      <c r="C712" s="24"/>
      <c r="D712" s="24"/>
      <c r="E712" s="29"/>
      <c r="F712" s="29"/>
      <c r="G712" s="584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</row>
    <row r="713" ht="15.75" customHeight="1">
      <c r="A713" s="32"/>
      <c r="B713" s="24"/>
      <c r="C713" s="24"/>
      <c r="D713" s="24"/>
      <c r="E713" s="29"/>
      <c r="F713" s="29"/>
      <c r="G713" s="584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</row>
    <row r="714" ht="15.75" customHeight="1">
      <c r="A714" s="32"/>
      <c r="B714" s="24"/>
      <c r="C714" s="24"/>
      <c r="D714" s="24"/>
      <c r="E714" s="29"/>
      <c r="F714" s="29"/>
      <c r="G714" s="584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</row>
    <row r="715" ht="15.75" customHeight="1">
      <c r="A715" s="32"/>
      <c r="B715" s="24"/>
      <c r="C715" s="24"/>
      <c r="D715" s="24"/>
      <c r="E715" s="29"/>
      <c r="F715" s="29"/>
      <c r="G715" s="584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</row>
    <row r="716" ht="15.75" customHeight="1">
      <c r="A716" s="32"/>
      <c r="B716" s="24"/>
      <c r="C716" s="24"/>
      <c r="D716" s="24"/>
      <c r="E716" s="29"/>
      <c r="F716" s="29"/>
      <c r="G716" s="584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</row>
    <row r="717" ht="15.75" customHeight="1">
      <c r="A717" s="32"/>
      <c r="B717" s="24"/>
      <c r="C717" s="24"/>
      <c r="D717" s="24"/>
      <c r="E717" s="29"/>
      <c r="F717" s="29"/>
      <c r="G717" s="584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</row>
    <row r="718" ht="15.75" customHeight="1">
      <c r="A718" s="32"/>
      <c r="B718" s="24"/>
      <c r="C718" s="24"/>
      <c r="D718" s="24"/>
      <c r="E718" s="29"/>
      <c r="F718" s="29"/>
      <c r="G718" s="584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</row>
    <row r="719" ht="15.75" customHeight="1">
      <c r="A719" s="32"/>
      <c r="B719" s="24"/>
      <c r="C719" s="24"/>
      <c r="D719" s="24"/>
      <c r="E719" s="29"/>
      <c r="F719" s="29"/>
      <c r="G719" s="584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</row>
    <row r="720" ht="15.75" customHeight="1">
      <c r="A720" s="32"/>
      <c r="B720" s="24"/>
      <c r="C720" s="24"/>
      <c r="D720" s="24"/>
      <c r="E720" s="29"/>
      <c r="F720" s="29"/>
      <c r="G720" s="584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</row>
    <row r="721" ht="15.75" customHeight="1">
      <c r="A721" s="32"/>
      <c r="B721" s="24"/>
      <c r="C721" s="24"/>
      <c r="D721" s="24"/>
      <c r="E721" s="29"/>
      <c r="F721" s="29"/>
      <c r="G721" s="584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</row>
    <row r="722" ht="15.75" customHeight="1">
      <c r="A722" s="32"/>
      <c r="B722" s="24"/>
      <c r="C722" s="24"/>
      <c r="D722" s="24"/>
      <c r="E722" s="29"/>
      <c r="F722" s="29"/>
      <c r="G722" s="584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</row>
    <row r="723" ht="15.75" customHeight="1">
      <c r="A723" s="32"/>
      <c r="B723" s="24"/>
      <c r="C723" s="24"/>
      <c r="D723" s="24"/>
      <c r="E723" s="29"/>
      <c r="F723" s="29"/>
      <c r="G723" s="584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</row>
    <row r="724" ht="15.75" customHeight="1">
      <c r="A724" s="32"/>
      <c r="B724" s="24"/>
      <c r="C724" s="24"/>
      <c r="D724" s="24"/>
      <c r="E724" s="29"/>
      <c r="F724" s="29"/>
      <c r="G724" s="584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</row>
    <row r="725" ht="15.75" customHeight="1">
      <c r="A725" s="32"/>
      <c r="B725" s="24"/>
      <c r="C725" s="24"/>
      <c r="D725" s="24"/>
      <c r="E725" s="29"/>
      <c r="F725" s="29"/>
      <c r="G725" s="584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</row>
    <row r="726" ht="15.75" customHeight="1">
      <c r="A726" s="32"/>
      <c r="B726" s="24"/>
      <c r="C726" s="24"/>
      <c r="D726" s="24"/>
      <c r="E726" s="29"/>
      <c r="F726" s="29"/>
      <c r="G726" s="584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</row>
    <row r="727" ht="15.75" customHeight="1">
      <c r="A727" s="32"/>
      <c r="B727" s="24"/>
      <c r="C727" s="24"/>
      <c r="D727" s="24"/>
      <c r="E727" s="29"/>
      <c r="F727" s="29"/>
      <c r="G727" s="584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</row>
    <row r="728" ht="15.75" customHeight="1">
      <c r="A728" s="32"/>
      <c r="B728" s="24"/>
      <c r="C728" s="24"/>
      <c r="D728" s="24"/>
      <c r="E728" s="29"/>
      <c r="F728" s="29"/>
      <c r="G728" s="584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</row>
    <row r="729" ht="15.75" customHeight="1">
      <c r="A729" s="32"/>
      <c r="B729" s="24"/>
      <c r="C729" s="24"/>
      <c r="D729" s="24"/>
      <c r="E729" s="29"/>
      <c r="F729" s="29"/>
      <c r="G729" s="584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</row>
    <row r="730" ht="15.75" customHeight="1">
      <c r="A730" s="32"/>
      <c r="B730" s="24"/>
      <c r="C730" s="24"/>
      <c r="D730" s="24"/>
      <c r="E730" s="29"/>
      <c r="F730" s="29"/>
      <c r="G730" s="584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</row>
    <row r="731" ht="15.75" customHeight="1">
      <c r="A731" s="32"/>
      <c r="B731" s="24"/>
      <c r="C731" s="24"/>
      <c r="D731" s="24"/>
      <c r="E731" s="29"/>
      <c r="F731" s="29"/>
      <c r="G731" s="584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</row>
    <row r="732" ht="15.75" customHeight="1">
      <c r="A732" s="32"/>
      <c r="B732" s="24"/>
      <c r="C732" s="24"/>
      <c r="D732" s="24"/>
      <c r="E732" s="29"/>
      <c r="F732" s="29"/>
      <c r="G732" s="584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</row>
    <row r="733" ht="15.75" customHeight="1">
      <c r="A733" s="32"/>
      <c r="B733" s="24"/>
      <c r="C733" s="24"/>
      <c r="D733" s="24"/>
      <c r="E733" s="29"/>
      <c r="F733" s="29"/>
      <c r="G733" s="584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</row>
    <row r="734" ht="15.75" customHeight="1">
      <c r="A734" s="32"/>
      <c r="B734" s="24"/>
      <c r="C734" s="24"/>
      <c r="D734" s="24"/>
      <c r="E734" s="29"/>
      <c r="F734" s="29"/>
      <c r="G734" s="584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</row>
    <row r="735" ht="15.75" customHeight="1">
      <c r="A735" s="32"/>
      <c r="B735" s="24"/>
      <c r="C735" s="24"/>
      <c r="D735" s="24"/>
      <c r="E735" s="29"/>
      <c r="F735" s="29"/>
      <c r="G735" s="584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</row>
    <row r="736" ht="15.75" customHeight="1">
      <c r="A736" s="32"/>
      <c r="B736" s="24"/>
      <c r="C736" s="24"/>
      <c r="D736" s="24"/>
      <c r="E736" s="29"/>
      <c r="F736" s="29"/>
      <c r="G736" s="584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</row>
    <row r="737" ht="15.75" customHeight="1">
      <c r="A737" s="32"/>
      <c r="B737" s="24"/>
      <c r="C737" s="24"/>
      <c r="D737" s="24"/>
      <c r="E737" s="29"/>
      <c r="F737" s="29"/>
      <c r="G737" s="584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</row>
    <row r="738" ht="15.75" customHeight="1">
      <c r="A738" s="32"/>
      <c r="B738" s="24"/>
      <c r="C738" s="24"/>
      <c r="D738" s="24"/>
      <c r="E738" s="29"/>
      <c r="F738" s="29"/>
      <c r="G738" s="584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</row>
    <row r="739" ht="15.75" customHeight="1">
      <c r="A739" s="32"/>
      <c r="B739" s="24"/>
      <c r="C739" s="24"/>
      <c r="D739" s="24"/>
      <c r="E739" s="29"/>
      <c r="F739" s="29"/>
      <c r="G739" s="584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</row>
    <row r="740" ht="15.75" customHeight="1">
      <c r="A740" s="32"/>
      <c r="B740" s="24"/>
      <c r="C740" s="24"/>
      <c r="D740" s="24"/>
      <c r="E740" s="29"/>
      <c r="F740" s="29"/>
      <c r="G740" s="584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</row>
    <row r="741" ht="15.75" customHeight="1">
      <c r="A741" s="32"/>
      <c r="B741" s="24"/>
      <c r="C741" s="24"/>
      <c r="D741" s="24"/>
      <c r="E741" s="29"/>
      <c r="F741" s="29"/>
      <c r="G741" s="584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</row>
    <row r="742" ht="15.75" customHeight="1">
      <c r="A742" s="32"/>
      <c r="B742" s="24"/>
      <c r="C742" s="24"/>
      <c r="D742" s="24"/>
      <c r="E742" s="29"/>
      <c r="F742" s="29"/>
      <c r="G742" s="584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</row>
    <row r="743" ht="15.75" customHeight="1">
      <c r="A743" s="32"/>
      <c r="B743" s="24"/>
      <c r="C743" s="24"/>
      <c r="D743" s="24"/>
      <c r="E743" s="29"/>
      <c r="F743" s="29"/>
      <c r="G743" s="584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</row>
    <row r="744" ht="15.75" customHeight="1">
      <c r="A744" s="32"/>
      <c r="B744" s="24"/>
      <c r="C744" s="24"/>
      <c r="D744" s="24"/>
      <c r="E744" s="29"/>
      <c r="F744" s="29"/>
      <c r="G744" s="584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</row>
    <row r="745" ht="15.75" customHeight="1">
      <c r="A745" s="32"/>
      <c r="B745" s="24"/>
      <c r="C745" s="24"/>
      <c r="D745" s="24"/>
      <c r="E745" s="29"/>
      <c r="F745" s="29"/>
      <c r="G745" s="584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</row>
    <row r="746" ht="15.75" customHeight="1">
      <c r="A746" s="32"/>
      <c r="B746" s="24"/>
      <c r="C746" s="24"/>
      <c r="D746" s="24"/>
      <c r="E746" s="29"/>
      <c r="F746" s="29"/>
      <c r="G746" s="584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</row>
    <row r="747" ht="15.75" customHeight="1">
      <c r="A747" s="32"/>
      <c r="B747" s="24"/>
      <c r="C747" s="24"/>
      <c r="D747" s="24"/>
      <c r="E747" s="29"/>
      <c r="F747" s="29"/>
      <c r="G747" s="584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</row>
    <row r="748" ht="15.75" customHeight="1">
      <c r="A748" s="32"/>
      <c r="B748" s="24"/>
      <c r="C748" s="24"/>
      <c r="D748" s="24"/>
      <c r="E748" s="29"/>
      <c r="F748" s="29"/>
      <c r="G748" s="584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</row>
    <row r="749" ht="15.75" customHeight="1">
      <c r="A749" s="32"/>
      <c r="B749" s="24"/>
      <c r="C749" s="24"/>
      <c r="D749" s="24"/>
      <c r="E749" s="29"/>
      <c r="F749" s="29"/>
      <c r="G749" s="584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</row>
    <row r="750" ht="15.75" customHeight="1">
      <c r="A750" s="32"/>
      <c r="B750" s="24"/>
      <c r="C750" s="24"/>
      <c r="D750" s="24"/>
      <c r="E750" s="29"/>
      <c r="F750" s="29"/>
      <c r="G750" s="584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</row>
    <row r="751" ht="15.75" customHeight="1">
      <c r="A751" s="32"/>
      <c r="B751" s="24"/>
      <c r="C751" s="24"/>
      <c r="D751" s="24"/>
      <c r="E751" s="29"/>
      <c r="F751" s="29"/>
      <c r="G751" s="584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</row>
    <row r="752" ht="15.75" customHeight="1">
      <c r="A752" s="32"/>
      <c r="B752" s="24"/>
      <c r="C752" s="24"/>
      <c r="D752" s="24"/>
      <c r="E752" s="29"/>
      <c r="F752" s="29"/>
      <c r="G752" s="584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</row>
    <row r="753" ht="15.75" customHeight="1">
      <c r="A753" s="32"/>
      <c r="B753" s="24"/>
      <c r="C753" s="24"/>
      <c r="D753" s="24"/>
      <c r="E753" s="29"/>
      <c r="F753" s="29"/>
      <c r="G753" s="584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</row>
    <row r="754" ht="15.75" customHeight="1">
      <c r="A754" s="32"/>
      <c r="B754" s="24"/>
      <c r="C754" s="24"/>
      <c r="D754" s="24"/>
      <c r="E754" s="29"/>
      <c r="F754" s="29"/>
      <c r="G754" s="584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</row>
    <row r="755" ht="15.75" customHeight="1">
      <c r="A755" s="32"/>
      <c r="B755" s="24"/>
      <c r="C755" s="24"/>
      <c r="D755" s="24"/>
      <c r="E755" s="29"/>
      <c r="F755" s="29"/>
      <c r="G755" s="584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</row>
    <row r="756" ht="15.75" customHeight="1">
      <c r="A756" s="32"/>
      <c r="B756" s="24"/>
      <c r="C756" s="24"/>
      <c r="D756" s="24"/>
      <c r="E756" s="29"/>
      <c r="F756" s="29"/>
      <c r="G756" s="584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</row>
    <row r="757" ht="15.75" customHeight="1">
      <c r="A757" s="32"/>
      <c r="B757" s="24"/>
      <c r="C757" s="24"/>
      <c r="D757" s="24"/>
      <c r="E757" s="29"/>
      <c r="F757" s="29"/>
      <c r="G757" s="584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</row>
    <row r="758" ht="15.75" customHeight="1">
      <c r="A758" s="32"/>
      <c r="B758" s="24"/>
      <c r="C758" s="24"/>
      <c r="D758" s="24"/>
      <c r="E758" s="29"/>
      <c r="F758" s="29"/>
      <c r="G758" s="584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</row>
    <row r="759" ht="15.75" customHeight="1">
      <c r="A759" s="32"/>
      <c r="B759" s="24"/>
      <c r="C759" s="24"/>
      <c r="D759" s="24"/>
      <c r="E759" s="29"/>
      <c r="F759" s="29"/>
      <c r="G759" s="584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</row>
    <row r="760" ht="15.75" customHeight="1">
      <c r="A760" s="32"/>
      <c r="B760" s="24"/>
      <c r="C760" s="24"/>
      <c r="D760" s="24"/>
      <c r="E760" s="29"/>
      <c r="F760" s="29"/>
      <c r="G760" s="584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</row>
    <row r="761" ht="15.75" customHeight="1">
      <c r="A761" s="32"/>
      <c r="B761" s="24"/>
      <c r="C761" s="24"/>
      <c r="D761" s="24"/>
      <c r="E761" s="29"/>
      <c r="F761" s="29"/>
      <c r="G761" s="584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</row>
    <row r="762" ht="15.75" customHeight="1">
      <c r="A762" s="32"/>
      <c r="B762" s="24"/>
      <c r="C762" s="24"/>
      <c r="D762" s="24"/>
      <c r="E762" s="29"/>
      <c r="F762" s="29"/>
      <c r="G762" s="584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</row>
    <row r="763" ht="15.75" customHeight="1">
      <c r="A763" s="32"/>
      <c r="B763" s="24"/>
      <c r="C763" s="24"/>
      <c r="D763" s="24"/>
      <c r="E763" s="29"/>
      <c r="F763" s="29"/>
      <c r="G763" s="584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</row>
    <row r="764" ht="15.75" customHeight="1">
      <c r="A764" s="32"/>
      <c r="B764" s="24"/>
      <c r="C764" s="24"/>
      <c r="D764" s="24"/>
      <c r="E764" s="29"/>
      <c r="F764" s="29"/>
      <c r="G764" s="584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</row>
    <row r="765" ht="15.75" customHeight="1">
      <c r="A765" s="32"/>
      <c r="B765" s="24"/>
      <c r="C765" s="24"/>
      <c r="D765" s="24"/>
      <c r="E765" s="29"/>
      <c r="F765" s="29"/>
      <c r="G765" s="584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</row>
    <row r="766" ht="15.75" customHeight="1">
      <c r="A766" s="32"/>
      <c r="B766" s="24"/>
      <c r="C766" s="24"/>
      <c r="D766" s="24"/>
      <c r="E766" s="29"/>
      <c r="F766" s="29"/>
      <c r="G766" s="584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</row>
    <row r="767" ht="15.75" customHeight="1">
      <c r="A767" s="32"/>
      <c r="B767" s="24"/>
      <c r="C767" s="24"/>
      <c r="D767" s="24"/>
      <c r="E767" s="29"/>
      <c r="F767" s="29"/>
      <c r="G767" s="584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</row>
    <row r="768" ht="15.75" customHeight="1">
      <c r="A768" s="32"/>
      <c r="B768" s="24"/>
      <c r="C768" s="24"/>
      <c r="D768" s="24"/>
      <c r="E768" s="29"/>
      <c r="F768" s="29"/>
      <c r="G768" s="584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</row>
    <row r="769" ht="15.75" customHeight="1">
      <c r="A769" s="32"/>
      <c r="B769" s="24"/>
      <c r="C769" s="24"/>
      <c r="D769" s="24"/>
      <c r="E769" s="29"/>
      <c r="F769" s="29"/>
      <c r="G769" s="584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</row>
    <row r="770" ht="15.75" customHeight="1">
      <c r="A770" s="32"/>
      <c r="B770" s="24"/>
      <c r="C770" s="24"/>
      <c r="D770" s="24"/>
      <c r="E770" s="29"/>
      <c r="F770" s="29"/>
      <c r="G770" s="584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</row>
    <row r="771" ht="15.75" customHeight="1">
      <c r="A771" s="32"/>
      <c r="B771" s="24"/>
      <c r="C771" s="24"/>
      <c r="D771" s="24"/>
      <c r="E771" s="29"/>
      <c r="F771" s="29"/>
      <c r="G771" s="584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</row>
    <row r="772" ht="15.75" customHeight="1">
      <c r="A772" s="32"/>
      <c r="B772" s="24"/>
      <c r="C772" s="24"/>
      <c r="D772" s="24"/>
      <c r="E772" s="29"/>
      <c r="F772" s="29"/>
      <c r="G772" s="584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</row>
    <row r="773" ht="15.75" customHeight="1">
      <c r="A773" s="32"/>
      <c r="B773" s="24"/>
      <c r="C773" s="24"/>
      <c r="D773" s="24"/>
      <c r="E773" s="29"/>
      <c r="F773" s="29"/>
      <c r="G773" s="584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</row>
    <row r="774" ht="15.75" customHeight="1">
      <c r="A774" s="32"/>
      <c r="B774" s="24"/>
      <c r="C774" s="24"/>
      <c r="D774" s="24"/>
      <c r="E774" s="29"/>
      <c r="F774" s="29"/>
      <c r="G774" s="584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</row>
    <row r="775" ht="15.75" customHeight="1">
      <c r="A775" s="32"/>
      <c r="B775" s="24"/>
      <c r="C775" s="24"/>
      <c r="D775" s="24"/>
      <c r="E775" s="29"/>
      <c r="F775" s="29"/>
      <c r="G775" s="584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</row>
    <row r="776" ht="15.75" customHeight="1">
      <c r="A776" s="32"/>
      <c r="B776" s="24"/>
      <c r="C776" s="24"/>
      <c r="D776" s="24"/>
      <c r="E776" s="29"/>
      <c r="F776" s="29"/>
      <c r="G776" s="584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</row>
    <row r="777" ht="15.75" customHeight="1">
      <c r="A777" s="32"/>
      <c r="B777" s="24"/>
      <c r="C777" s="24"/>
      <c r="D777" s="24"/>
      <c r="E777" s="29"/>
      <c r="F777" s="29"/>
      <c r="G777" s="584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</row>
    <row r="778" ht="15.75" customHeight="1">
      <c r="A778" s="32"/>
      <c r="B778" s="24"/>
      <c r="C778" s="24"/>
      <c r="D778" s="24"/>
      <c r="E778" s="29"/>
      <c r="F778" s="29"/>
      <c r="G778" s="584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</row>
    <row r="779" ht="15.75" customHeight="1">
      <c r="A779" s="32"/>
      <c r="B779" s="24"/>
      <c r="C779" s="24"/>
      <c r="D779" s="24"/>
      <c r="E779" s="29"/>
      <c r="F779" s="29"/>
      <c r="G779" s="584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</row>
    <row r="780" ht="15.75" customHeight="1">
      <c r="A780" s="32"/>
      <c r="B780" s="24"/>
      <c r="C780" s="24"/>
      <c r="D780" s="24"/>
      <c r="E780" s="29"/>
      <c r="F780" s="29"/>
      <c r="G780" s="584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</row>
    <row r="781" ht="15.75" customHeight="1">
      <c r="A781" s="32"/>
      <c r="B781" s="24"/>
      <c r="C781" s="24"/>
      <c r="D781" s="24"/>
      <c r="E781" s="29"/>
      <c r="F781" s="29"/>
      <c r="G781" s="584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</row>
    <row r="782" ht="15.75" customHeight="1">
      <c r="A782" s="32"/>
      <c r="B782" s="24"/>
      <c r="C782" s="24"/>
      <c r="D782" s="24"/>
      <c r="E782" s="29"/>
      <c r="F782" s="29"/>
      <c r="G782" s="584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</row>
    <row r="783" ht="15.75" customHeight="1">
      <c r="A783" s="32"/>
      <c r="B783" s="24"/>
      <c r="C783" s="24"/>
      <c r="D783" s="24"/>
      <c r="E783" s="29"/>
      <c r="F783" s="29"/>
      <c r="G783" s="584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</row>
    <row r="784" ht="15.75" customHeight="1">
      <c r="A784" s="32"/>
      <c r="B784" s="24"/>
      <c r="C784" s="24"/>
      <c r="D784" s="24"/>
      <c r="E784" s="29"/>
      <c r="F784" s="29"/>
      <c r="G784" s="584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</row>
    <row r="785" ht="15.75" customHeight="1">
      <c r="A785" s="32"/>
      <c r="B785" s="24"/>
      <c r="C785" s="24"/>
      <c r="D785" s="24"/>
      <c r="E785" s="29"/>
      <c r="F785" s="29"/>
      <c r="G785" s="584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</row>
    <row r="786" ht="15.75" customHeight="1">
      <c r="A786" s="32"/>
      <c r="B786" s="24"/>
      <c r="C786" s="24"/>
      <c r="D786" s="24"/>
      <c r="E786" s="29"/>
      <c r="F786" s="29"/>
      <c r="G786" s="584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</row>
    <row r="787" ht="15.75" customHeight="1">
      <c r="A787" s="32"/>
      <c r="B787" s="24"/>
      <c r="C787" s="24"/>
      <c r="D787" s="24"/>
      <c r="E787" s="29"/>
      <c r="F787" s="29"/>
      <c r="G787" s="584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</row>
    <row r="788" ht="15.75" customHeight="1">
      <c r="A788" s="32"/>
      <c r="B788" s="24"/>
      <c r="C788" s="24"/>
      <c r="D788" s="24"/>
      <c r="E788" s="29"/>
      <c r="F788" s="29"/>
      <c r="G788" s="584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</row>
    <row r="789" ht="15.75" customHeight="1">
      <c r="A789" s="32"/>
      <c r="B789" s="24"/>
      <c r="C789" s="24"/>
      <c r="D789" s="24"/>
      <c r="E789" s="29"/>
      <c r="F789" s="29"/>
      <c r="G789" s="584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</row>
    <row r="790" ht="15.75" customHeight="1">
      <c r="A790" s="32"/>
      <c r="B790" s="24"/>
      <c r="C790" s="24"/>
      <c r="D790" s="24"/>
      <c r="E790" s="29"/>
      <c r="F790" s="29"/>
      <c r="G790" s="584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</row>
    <row r="791" ht="15.75" customHeight="1">
      <c r="A791" s="32"/>
      <c r="B791" s="24"/>
      <c r="C791" s="24"/>
      <c r="D791" s="24"/>
      <c r="E791" s="29"/>
      <c r="F791" s="29"/>
      <c r="G791" s="584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</row>
    <row r="792" ht="15.75" customHeight="1">
      <c r="A792" s="32"/>
      <c r="B792" s="24"/>
      <c r="C792" s="24"/>
      <c r="D792" s="24"/>
      <c r="E792" s="29"/>
      <c r="F792" s="29"/>
      <c r="G792" s="584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</row>
    <row r="793" ht="15.75" customHeight="1">
      <c r="A793" s="32"/>
      <c r="B793" s="24"/>
      <c r="C793" s="24"/>
      <c r="D793" s="24"/>
      <c r="E793" s="29"/>
      <c r="F793" s="29"/>
      <c r="G793" s="584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</row>
    <row r="794" ht="15.75" customHeight="1">
      <c r="A794" s="32"/>
      <c r="B794" s="24"/>
      <c r="C794" s="24"/>
      <c r="D794" s="24"/>
      <c r="E794" s="29"/>
      <c r="F794" s="29"/>
      <c r="G794" s="584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</row>
    <row r="795" ht="15.75" customHeight="1">
      <c r="A795" s="32"/>
      <c r="B795" s="24"/>
      <c r="C795" s="24"/>
      <c r="D795" s="24"/>
      <c r="E795" s="29"/>
      <c r="F795" s="29"/>
      <c r="G795" s="584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</row>
    <row r="796" ht="15.75" customHeight="1">
      <c r="A796" s="32"/>
      <c r="B796" s="24"/>
      <c r="C796" s="24"/>
      <c r="D796" s="24"/>
      <c r="E796" s="29"/>
      <c r="F796" s="29"/>
      <c r="G796" s="584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</row>
    <row r="797" ht="15.75" customHeight="1">
      <c r="A797" s="32"/>
      <c r="B797" s="24"/>
      <c r="C797" s="24"/>
      <c r="D797" s="24"/>
      <c r="E797" s="29"/>
      <c r="F797" s="29"/>
      <c r="G797" s="584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</row>
    <row r="798" ht="15.75" customHeight="1">
      <c r="A798" s="32"/>
      <c r="B798" s="24"/>
      <c r="C798" s="24"/>
      <c r="D798" s="24"/>
      <c r="E798" s="29"/>
      <c r="F798" s="29"/>
      <c r="G798" s="584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</row>
    <row r="799" ht="15.75" customHeight="1">
      <c r="A799" s="32"/>
      <c r="B799" s="24"/>
      <c r="C799" s="24"/>
      <c r="D799" s="24"/>
      <c r="E799" s="29"/>
      <c r="F799" s="29"/>
      <c r="G799" s="584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</row>
    <row r="800" ht="15.75" customHeight="1">
      <c r="A800" s="32"/>
      <c r="B800" s="24"/>
      <c r="C800" s="24"/>
      <c r="D800" s="24"/>
      <c r="E800" s="29"/>
      <c r="F800" s="29"/>
      <c r="G800" s="584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</row>
    <row r="801" ht="15.75" customHeight="1">
      <c r="A801" s="32"/>
      <c r="B801" s="24"/>
      <c r="C801" s="24"/>
      <c r="D801" s="24"/>
      <c r="E801" s="29"/>
      <c r="F801" s="29"/>
      <c r="G801" s="584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</row>
    <row r="802" ht="15.75" customHeight="1">
      <c r="A802" s="32"/>
      <c r="B802" s="24"/>
      <c r="C802" s="24"/>
      <c r="D802" s="24"/>
      <c r="E802" s="29"/>
      <c r="F802" s="29"/>
      <c r="G802" s="584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</row>
    <row r="803" ht="15.75" customHeight="1">
      <c r="A803" s="32"/>
      <c r="B803" s="24"/>
      <c r="C803" s="24"/>
      <c r="D803" s="24"/>
      <c r="E803" s="29"/>
      <c r="F803" s="29"/>
      <c r="G803" s="584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</row>
    <row r="804" ht="15.75" customHeight="1">
      <c r="A804" s="32"/>
      <c r="B804" s="24"/>
      <c r="C804" s="24"/>
      <c r="D804" s="24"/>
      <c r="E804" s="29"/>
      <c r="F804" s="29"/>
      <c r="G804" s="584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</row>
    <row r="805" ht="15.75" customHeight="1">
      <c r="A805" s="32"/>
      <c r="B805" s="24"/>
      <c r="C805" s="24"/>
      <c r="D805" s="24"/>
      <c r="E805" s="29"/>
      <c r="F805" s="29"/>
      <c r="G805" s="584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</row>
    <row r="806" ht="15.75" customHeight="1">
      <c r="A806" s="32"/>
      <c r="B806" s="24"/>
      <c r="C806" s="24"/>
      <c r="D806" s="24"/>
      <c r="E806" s="29"/>
      <c r="F806" s="29"/>
      <c r="G806" s="584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</row>
    <row r="807" ht="15.75" customHeight="1">
      <c r="A807" s="32"/>
      <c r="B807" s="24"/>
      <c r="C807" s="24"/>
      <c r="D807" s="24"/>
      <c r="E807" s="29"/>
      <c r="F807" s="29"/>
      <c r="G807" s="584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</row>
    <row r="808" ht="15.75" customHeight="1">
      <c r="A808" s="32"/>
      <c r="B808" s="24"/>
      <c r="C808" s="24"/>
      <c r="D808" s="24"/>
      <c r="E808" s="29"/>
      <c r="F808" s="29"/>
      <c r="G808" s="584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</row>
    <row r="809" ht="15.75" customHeight="1">
      <c r="A809" s="32"/>
      <c r="B809" s="24"/>
      <c r="C809" s="24"/>
      <c r="D809" s="24"/>
      <c r="E809" s="29"/>
      <c r="F809" s="29"/>
      <c r="G809" s="584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</row>
    <row r="810" ht="15.75" customHeight="1">
      <c r="A810" s="32"/>
      <c r="B810" s="24"/>
      <c r="C810" s="24"/>
      <c r="D810" s="24"/>
      <c r="E810" s="29"/>
      <c r="F810" s="29"/>
      <c r="G810" s="584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</row>
    <row r="811" ht="15.75" customHeight="1">
      <c r="A811" s="32"/>
      <c r="B811" s="24"/>
      <c r="C811" s="24"/>
      <c r="D811" s="24"/>
      <c r="E811" s="29"/>
      <c r="F811" s="29"/>
      <c r="G811" s="584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</row>
    <row r="812" ht="15.75" customHeight="1">
      <c r="A812" s="32"/>
      <c r="B812" s="24"/>
      <c r="C812" s="24"/>
      <c r="D812" s="24"/>
      <c r="E812" s="29"/>
      <c r="F812" s="29"/>
      <c r="G812" s="584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</row>
    <row r="813" ht="15.75" customHeight="1">
      <c r="A813" s="32"/>
      <c r="B813" s="24"/>
      <c r="C813" s="24"/>
      <c r="D813" s="24"/>
      <c r="E813" s="29"/>
      <c r="F813" s="29"/>
      <c r="G813" s="584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</row>
    <row r="814" ht="15.75" customHeight="1">
      <c r="A814" s="32"/>
      <c r="B814" s="24"/>
      <c r="C814" s="24"/>
      <c r="D814" s="24"/>
      <c r="E814" s="29"/>
      <c r="F814" s="29"/>
      <c r="G814" s="584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</row>
    <row r="815" ht="15.75" customHeight="1">
      <c r="A815" s="32"/>
      <c r="B815" s="24"/>
      <c r="C815" s="24"/>
      <c r="D815" s="24"/>
      <c r="E815" s="29"/>
      <c r="F815" s="29"/>
      <c r="G815" s="584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</row>
    <row r="816" ht="15.75" customHeight="1">
      <c r="A816" s="32"/>
      <c r="B816" s="24"/>
      <c r="C816" s="24"/>
      <c r="D816" s="24"/>
      <c r="E816" s="29"/>
      <c r="F816" s="29"/>
      <c r="G816" s="584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</row>
    <row r="817" ht="15.75" customHeight="1">
      <c r="A817" s="32"/>
      <c r="B817" s="24"/>
      <c r="C817" s="24"/>
      <c r="D817" s="24"/>
      <c r="E817" s="29"/>
      <c r="F817" s="29"/>
      <c r="G817" s="584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</row>
    <row r="818" ht="15.75" customHeight="1">
      <c r="A818" s="32"/>
      <c r="B818" s="24"/>
      <c r="C818" s="24"/>
      <c r="D818" s="24"/>
      <c r="E818" s="29"/>
      <c r="F818" s="29"/>
      <c r="G818" s="584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</row>
    <row r="819" ht="15.75" customHeight="1">
      <c r="A819" s="32"/>
      <c r="B819" s="24"/>
      <c r="C819" s="24"/>
      <c r="D819" s="24"/>
      <c r="E819" s="29"/>
      <c r="F819" s="29"/>
      <c r="G819" s="584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</row>
    <row r="820" ht="15.75" customHeight="1">
      <c r="A820" s="32"/>
      <c r="B820" s="24"/>
      <c r="C820" s="24"/>
      <c r="D820" s="24"/>
      <c r="E820" s="29"/>
      <c r="F820" s="29"/>
      <c r="G820" s="584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</row>
    <row r="821" ht="15.75" customHeight="1">
      <c r="A821" s="32"/>
      <c r="B821" s="24"/>
      <c r="C821" s="24"/>
      <c r="D821" s="24"/>
      <c r="E821" s="29"/>
      <c r="F821" s="29"/>
      <c r="G821" s="584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</row>
    <row r="822" ht="15.75" customHeight="1">
      <c r="A822" s="32"/>
      <c r="B822" s="24"/>
      <c r="C822" s="24"/>
      <c r="D822" s="24"/>
      <c r="E822" s="29"/>
      <c r="F822" s="29"/>
      <c r="G822" s="584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</row>
    <row r="823" ht="15.75" customHeight="1">
      <c r="A823" s="32"/>
      <c r="B823" s="24"/>
      <c r="C823" s="24"/>
      <c r="D823" s="24"/>
      <c r="E823" s="29"/>
      <c r="F823" s="29"/>
      <c r="G823" s="584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</row>
    <row r="824" ht="15.75" customHeight="1">
      <c r="A824" s="32"/>
      <c r="B824" s="24"/>
      <c r="C824" s="24"/>
      <c r="D824" s="24"/>
      <c r="E824" s="29"/>
      <c r="F824" s="29"/>
      <c r="G824" s="584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</row>
    <row r="825" ht="15.75" customHeight="1">
      <c r="A825" s="32"/>
      <c r="B825" s="24"/>
      <c r="C825" s="24"/>
      <c r="D825" s="24"/>
      <c r="E825" s="29"/>
      <c r="F825" s="29"/>
      <c r="G825" s="584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</row>
    <row r="826" ht="15.75" customHeight="1">
      <c r="A826" s="32"/>
      <c r="B826" s="24"/>
      <c r="C826" s="24"/>
      <c r="D826" s="24"/>
      <c r="E826" s="29"/>
      <c r="F826" s="29"/>
      <c r="G826" s="584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</row>
    <row r="827" ht="15.75" customHeight="1">
      <c r="A827" s="32"/>
      <c r="B827" s="24"/>
      <c r="C827" s="24"/>
      <c r="D827" s="24"/>
      <c r="E827" s="29"/>
      <c r="F827" s="29"/>
      <c r="G827" s="584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</row>
    <row r="828" ht="15.75" customHeight="1">
      <c r="A828" s="32"/>
      <c r="B828" s="24"/>
      <c r="C828" s="24"/>
      <c r="D828" s="24"/>
      <c r="E828" s="29"/>
      <c r="F828" s="29"/>
      <c r="G828" s="584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</row>
    <row r="829" ht="15.75" customHeight="1">
      <c r="A829" s="32"/>
      <c r="B829" s="24"/>
      <c r="C829" s="24"/>
      <c r="D829" s="24"/>
      <c r="E829" s="29"/>
      <c r="F829" s="29"/>
      <c r="G829" s="584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</row>
    <row r="830" ht="15.75" customHeight="1">
      <c r="A830" s="32"/>
      <c r="B830" s="24"/>
      <c r="C830" s="24"/>
      <c r="D830" s="24"/>
      <c r="E830" s="29"/>
      <c r="F830" s="29"/>
      <c r="G830" s="584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</row>
    <row r="831" ht="15.75" customHeight="1">
      <c r="A831" s="32"/>
      <c r="B831" s="24"/>
      <c r="C831" s="24"/>
      <c r="D831" s="24"/>
      <c r="E831" s="29"/>
      <c r="F831" s="29"/>
      <c r="G831" s="584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</row>
    <row r="832" ht="15.75" customHeight="1">
      <c r="A832" s="32"/>
      <c r="B832" s="24"/>
      <c r="C832" s="24"/>
      <c r="D832" s="24"/>
      <c r="E832" s="29"/>
      <c r="F832" s="29"/>
      <c r="G832" s="584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</row>
    <row r="833" ht="15.75" customHeight="1">
      <c r="A833" s="32"/>
      <c r="B833" s="24"/>
      <c r="C833" s="24"/>
      <c r="D833" s="24"/>
      <c r="E833" s="29"/>
      <c r="F833" s="29"/>
      <c r="G833" s="584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</row>
    <row r="834" ht="15.75" customHeight="1">
      <c r="A834" s="32"/>
      <c r="B834" s="24"/>
      <c r="C834" s="24"/>
      <c r="D834" s="24"/>
      <c r="E834" s="29"/>
      <c r="F834" s="29"/>
      <c r="G834" s="584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</row>
    <row r="835" ht="15.75" customHeight="1">
      <c r="A835" s="32"/>
      <c r="B835" s="24"/>
      <c r="C835" s="24"/>
      <c r="D835" s="24"/>
      <c r="E835" s="29"/>
      <c r="F835" s="29"/>
      <c r="G835" s="584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</row>
    <row r="836" ht="15.75" customHeight="1">
      <c r="A836" s="32"/>
      <c r="B836" s="24"/>
      <c r="C836" s="24"/>
      <c r="D836" s="24"/>
      <c r="E836" s="29"/>
      <c r="F836" s="29"/>
      <c r="G836" s="584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</row>
    <row r="837" ht="15.75" customHeight="1">
      <c r="A837" s="32"/>
      <c r="B837" s="24"/>
      <c r="C837" s="24"/>
      <c r="D837" s="24"/>
      <c r="E837" s="29"/>
      <c r="F837" s="29"/>
      <c r="G837" s="584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</row>
    <row r="838" ht="15.75" customHeight="1">
      <c r="A838" s="32"/>
      <c r="B838" s="24"/>
      <c r="C838" s="24"/>
      <c r="D838" s="24"/>
      <c r="E838" s="29"/>
      <c r="F838" s="29"/>
      <c r="G838" s="584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</row>
    <row r="839" ht="15.75" customHeight="1">
      <c r="A839" s="32"/>
      <c r="B839" s="24"/>
      <c r="C839" s="24"/>
      <c r="D839" s="24"/>
      <c r="E839" s="29"/>
      <c r="F839" s="29"/>
      <c r="G839" s="584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</row>
    <row r="840" ht="15.75" customHeight="1">
      <c r="A840" s="32"/>
      <c r="B840" s="24"/>
      <c r="C840" s="24"/>
      <c r="D840" s="24"/>
      <c r="E840" s="29"/>
      <c r="F840" s="29"/>
      <c r="G840" s="584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</row>
    <row r="841" ht="15.75" customHeight="1">
      <c r="A841" s="32"/>
      <c r="B841" s="24"/>
      <c r="C841" s="24"/>
      <c r="D841" s="24"/>
      <c r="E841" s="29"/>
      <c r="F841" s="29"/>
      <c r="G841" s="584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</row>
    <row r="842" ht="15.75" customHeight="1">
      <c r="A842" s="32"/>
      <c r="B842" s="24"/>
      <c r="C842" s="24"/>
      <c r="D842" s="24"/>
      <c r="E842" s="29"/>
      <c r="F842" s="29"/>
      <c r="G842" s="584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</row>
    <row r="843" ht="15.75" customHeight="1">
      <c r="A843" s="32"/>
      <c r="B843" s="24"/>
      <c r="C843" s="24"/>
      <c r="D843" s="24"/>
      <c r="E843" s="29"/>
      <c r="F843" s="29"/>
      <c r="G843" s="584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</row>
    <row r="844" ht="15.75" customHeight="1">
      <c r="A844" s="32"/>
      <c r="B844" s="24"/>
      <c r="C844" s="24"/>
      <c r="D844" s="24"/>
      <c r="E844" s="29"/>
      <c r="F844" s="29"/>
      <c r="G844" s="584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</row>
    <row r="845" ht="15.75" customHeight="1">
      <c r="A845" s="32"/>
      <c r="B845" s="24"/>
      <c r="C845" s="24"/>
      <c r="D845" s="24"/>
      <c r="E845" s="29"/>
      <c r="F845" s="29"/>
      <c r="G845" s="584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</row>
    <row r="846" ht="15.75" customHeight="1">
      <c r="A846" s="32"/>
      <c r="B846" s="24"/>
      <c r="C846" s="24"/>
      <c r="D846" s="24"/>
      <c r="E846" s="29"/>
      <c r="F846" s="29"/>
      <c r="G846" s="584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</row>
    <row r="847" ht="15.75" customHeight="1">
      <c r="A847" s="32"/>
      <c r="B847" s="24"/>
      <c r="C847" s="24"/>
      <c r="D847" s="24"/>
      <c r="E847" s="29"/>
      <c r="F847" s="29"/>
      <c r="G847" s="584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</row>
    <row r="848" ht="15.75" customHeight="1">
      <c r="A848" s="32"/>
      <c r="B848" s="24"/>
      <c r="C848" s="24"/>
      <c r="D848" s="24"/>
      <c r="E848" s="29"/>
      <c r="F848" s="29"/>
      <c r="G848" s="584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</row>
    <row r="849" ht="15.75" customHeight="1">
      <c r="A849" s="32"/>
      <c r="B849" s="24"/>
      <c r="C849" s="24"/>
      <c r="D849" s="24"/>
      <c r="E849" s="29"/>
      <c r="F849" s="29"/>
      <c r="G849" s="584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</row>
    <row r="850" ht="15.75" customHeight="1">
      <c r="A850" s="32"/>
      <c r="B850" s="24"/>
      <c r="C850" s="24"/>
      <c r="D850" s="24"/>
      <c r="E850" s="29"/>
      <c r="F850" s="29"/>
      <c r="G850" s="584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</row>
    <row r="851" ht="15.75" customHeight="1">
      <c r="A851" s="32"/>
      <c r="B851" s="24"/>
      <c r="C851" s="24"/>
      <c r="D851" s="24"/>
      <c r="E851" s="29"/>
      <c r="F851" s="29"/>
      <c r="G851" s="584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</row>
    <row r="852" ht="15.75" customHeight="1">
      <c r="A852" s="32"/>
      <c r="B852" s="24"/>
      <c r="C852" s="24"/>
      <c r="D852" s="24"/>
      <c r="E852" s="29"/>
      <c r="F852" s="29"/>
      <c r="G852" s="584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</row>
    <row r="853" ht="15.75" customHeight="1">
      <c r="A853" s="32"/>
      <c r="B853" s="24"/>
      <c r="C853" s="24"/>
      <c r="D853" s="24"/>
      <c r="E853" s="29"/>
      <c r="F853" s="29"/>
      <c r="G853" s="584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</row>
    <row r="854" ht="15.75" customHeight="1">
      <c r="A854" s="32"/>
      <c r="B854" s="24"/>
      <c r="C854" s="24"/>
      <c r="D854" s="24"/>
      <c r="E854" s="29"/>
      <c r="F854" s="29"/>
      <c r="G854" s="584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</row>
    <row r="855" ht="15.75" customHeight="1">
      <c r="A855" s="32"/>
      <c r="B855" s="24"/>
      <c r="C855" s="24"/>
      <c r="D855" s="24"/>
      <c r="E855" s="29"/>
      <c r="F855" s="29"/>
      <c r="G855" s="584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</row>
    <row r="856" ht="15.75" customHeight="1">
      <c r="A856" s="32"/>
      <c r="B856" s="24"/>
      <c r="C856" s="24"/>
      <c r="D856" s="24"/>
      <c r="E856" s="29"/>
      <c r="F856" s="29"/>
      <c r="G856" s="584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</row>
    <row r="857" ht="15.75" customHeight="1">
      <c r="A857" s="32"/>
      <c r="B857" s="24"/>
      <c r="C857" s="24"/>
      <c r="D857" s="24"/>
      <c r="E857" s="29"/>
      <c r="F857" s="29"/>
      <c r="G857" s="584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</row>
    <row r="858" ht="15.75" customHeight="1">
      <c r="A858" s="32"/>
      <c r="B858" s="24"/>
      <c r="C858" s="24"/>
      <c r="D858" s="24"/>
      <c r="E858" s="29"/>
      <c r="F858" s="29"/>
      <c r="G858" s="584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</row>
    <row r="859" ht="15.75" customHeight="1">
      <c r="A859" s="32"/>
      <c r="B859" s="24"/>
      <c r="C859" s="24"/>
      <c r="D859" s="24"/>
      <c r="E859" s="29"/>
      <c r="F859" s="29"/>
      <c r="G859" s="584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</row>
    <row r="860" ht="15.75" customHeight="1">
      <c r="A860" s="32"/>
      <c r="B860" s="24"/>
      <c r="C860" s="24"/>
      <c r="D860" s="24"/>
      <c r="E860" s="29"/>
      <c r="F860" s="29"/>
      <c r="G860" s="584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</row>
    <row r="861" ht="15.75" customHeight="1">
      <c r="A861" s="32"/>
      <c r="B861" s="24"/>
      <c r="C861" s="24"/>
      <c r="D861" s="24"/>
      <c r="E861" s="29"/>
      <c r="F861" s="29"/>
      <c r="G861" s="584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</row>
    <row r="862" ht="15.75" customHeight="1">
      <c r="A862" s="32"/>
      <c r="B862" s="24"/>
      <c r="C862" s="24"/>
      <c r="D862" s="24"/>
      <c r="E862" s="29"/>
      <c r="F862" s="29"/>
      <c r="G862" s="584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</row>
    <row r="863" ht="15.75" customHeight="1">
      <c r="A863" s="32"/>
      <c r="B863" s="24"/>
      <c r="C863" s="24"/>
      <c r="D863" s="24"/>
      <c r="E863" s="29"/>
      <c r="F863" s="29"/>
      <c r="G863" s="584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</row>
    <row r="864" ht="15.75" customHeight="1">
      <c r="A864" s="32"/>
      <c r="B864" s="24"/>
      <c r="C864" s="24"/>
      <c r="D864" s="24"/>
      <c r="E864" s="29"/>
      <c r="F864" s="29"/>
      <c r="G864" s="584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</row>
    <row r="865" ht="15.75" customHeight="1">
      <c r="A865" s="32"/>
      <c r="B865" s="24"/>
      <c r="C865" s="24"/>
      <c r="D865" s="24"/>
      <c r="E865" s="29"/>
      <c r="F865" s="29"/>
      <c r="G865" s="584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</row>
    <row r="866" ht="15.75" customHeight="1">
      <c r="A866" s="32"/>
      <c r="B866" s="24"/>
      <c r="C866" s="24"/>
      <c r="D866" s="24"/>
      <c r="E866" s="29"/>
      <c r="F866" s="29"/>
      <c r="G866" s="584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</row>
    <row r="867" ht="15.75" customHeight="1">
      <c r="A867" s="32"/>
      <c r="B867" s="24"/>
      <c r="C867" s="24"/>
      <c r="D867" s="24"/>
      <c r="E867" s="29"/>
      <c r="F867" s="29"/>
      <c r="G867" s="584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</row>
    <row r="868" ht="15.75" customHeight="1">
      <c r="A868" s="32"/>
      <c r="B868" s="24"/>
      <c r="C868" s="24"/>
      <c r="D868" s="24"/>
      <c r="E868" s="29"/>
      <c r="F868" s="29"/>
      <c r="G868" s="584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</row>
    <row r="869" ht="15.75" customHeight="1">
      <c r="A869" s="32"/>
      <c r="B869" s="24"/>
      <c r="C869" s="24"/>
      <c r="D869" s="24"/>
      <c r="E869" s="29"/>
      <c r="F869" s="29"/>
      <c r="G869" s="584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</row>
    <row r="870" ht="15.75" customHeight="1">
      <c r="A870" s="32"/>
      <c r="B870" s="24"/>
      <c r="C870" s="24"/>
      <c r="D870" s="24"/>
      <c r="E870" s="29"/>
      <c r="F870" s="29"/>
      <c r="G870" s="584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</row>
    <row r="871" ht="15.75" customHeight="1">
      <c r="A871" s="32"/>
      <c r="B871" s="24"/>
      <c r="C871" s="24"/>
      <c r="D871" s="24"/>
      <c r="E871" s="29"/>
      <c r="F871" s="29"/>
      <c r="G871" s="584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</row>
    <row r="872" ht="15.75" customHeight="1">
      <c r="A872" s="32"/>
      <c r="B872" s="24"/>
      <c r="C872" s="24"/>
      <c r="D872" s="24"/>
      <c r="E872" s="29"/>
      <c r="F872" s="29"/>
      <c r="G872" s="584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</row>
    <row r="873" ht="15.75" customHeight="1">
      <c r="A873" s="32"/>
      <c r="B873" s="24"/>
      <c r="C873" s="24"/>
      <c r="D873" s="24"/>
      <c r="E873" s="29"/>
      <c r="F873" s="29"/>
      <c r="G873" s="584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</row>
    <row r="874" ht="15.75" customHeight="1">
      <c r="A874" s="32"/>
      <c r="B874" s="24"/>
      <c r="C874" s="24"/>
      <c r="D874" s="24"/>
      <c r="E874" s="29"/>
      <c r="F874" s="29"/>
      <c r="G874" s="584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</row>
    <row r="875" ht="15.75" customHeight="1">
      <c r="A875" s="32"/>
      <c r="B875" s="24"/>
      <c r="C875" s="24"/>
      <c r="D875" s="24"/>
      <c r="E875" s="29"/>
      <c r="F875" s="29"/>
      <c r="G875" s="584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</row>
    <row r="876" ht="15.75" customHeight="1">
      <c r="A876" s="32"/>
      <c r="B876" s="24"/>
      <c r="C876" s="24"/>
      <c r="D876" s="24"/>
      <c r="E876" s="29"/>
      <c r="F876" s="29"/>
      <c r="G876" s="584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</row>
    <row r="877" ht="15.75" customHeight="1">
      <c r="A877" s="32"/>
      <c r="B877" s="24"/>
      <c r="C877" s="24"/>
      <c r="D877" s="24"/>
      <c r="E877" s="29"/>
      <c r="F877" s="29"/>
      <c r="G877" s="584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</row>
    <row r="878" ht="15.75" customHeight="1">
      <c r="A878" s="32"/>
      <c r="B878" s="24"/>
      <c r="C878" s="24"/>
      <c r="D878" s="24"/>
      <c r="E878" s="29"/>
      <c r="F878" s="29"/>
      <c r="G878" s="584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</row>
    <row r="879" ht="15.75" customHeight="1">
      <c r="A879" s="32"/>
      <c r="B879" s="24"/>
      <c r="C879" s="24"/>
      <c r="D879" s="24"/>
      <c r="E879" s="29"/>
      <c r="F879" s="29"/>
      <c r="G879" s="584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</row>
    <row r="880" ht="15.75" customHeight="1">
      <c r="A880" s="32"/>
      <c r="B880" s="24"/>
      <c r="C880" s="24"/>
      <c r="D880" s="24"/>
      <c r="E880" s="29"/>
      <c r="F880" s="29"/>
      <c r="G880" s="584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</row>
    <row r="881" ht="15.75" customHeight="1">
      <c r="A881" s="32"/>
      <c r="B881" s="24"/>
      <c r="C881" s="24"/>
      <c r="D881" s="24"/>
      <c r="E881" s="29"/>
      <c r="F881" s="29"/>
      <c r="G881" s="584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</row>
    <row r="882" ht="15.75" customHeight="1">
      <c r="A882" s="32"/>
      <c r="B882" s="24"/>
      <c r="C882" s="24"/>
      <c r="D882" s="24"/>
      <c r="E882" s="29"/>
      <c r="F882" s="29"/>
      <c r="G882" s="584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</row>
    <row r="883" ht="15.75" customHeight="1">
      <c r="A883" s="32"/>
      <c r="B883" s="24"/>
      <c r="C883" s="24"/>
      <c r="D883" s="24"/>
      <c r="E883" s="29"/>
      <c r="F883" s="29"/>
      <c r="G883" s="584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</row>
    <row r="884" ht="15.75" customHeight="1">
      <c r="A884" s="32"/>
      <c r="B884" s="24"/>
      <c r="C884" s="24"/>
      <c r="D884" s="24"/>
      <c r="E884" s="29"/>
      <c r="F884" s="29"/>
      <c r="G884" s="584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</row>
    <row r="885" ht="15.75" customHeight="1">
      <c r="A885" s="32"/>
      <c r="B885" s="24"/>
      <c r="C885" s="24"/>
      <c r="D885" s="24"/>
      <c r="E885" s="29"/>
      <c r="F885" s="29"/>
      <c r="G885" s="584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</row>
    <row r="886" ht="15.75" customHeight="1">
      <c r="A886" s="32"/>
      <c r="B886" s="24"/>
      <c r="C886" s="24"/>
      <c r="D886" s="24"/>
      <c r="E886" s="29"/>
      <c r="F886" s="29"/>
      <c r="G886" s="584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</row>
    <row r="887" ht="15.75" customHeight="1">
      <c r="A887" s="32"/>
      <c r="B887" s="24"/>
      <c r="C887" s="24"/>
      <c r="D887" s="24"/>
      <c r="E887" s="29"/>
      <c r="F887" s="29"/>
      <c r="G887" s="584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</row>
    <row r="888" ht="15.75" customHeight="1">
      <c r="A888" s="32"/>
      <c r="B888" s="24"/>
      <c r="C888" s="24"/>
      <c r="D888" s="24"/>
      <c r="E888" s="29"/>
      <c r="F888" s="29"/>
      <c r="G888" s="584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</row>
    <row r="889" ht="15.75" customHeight="1">
      <c r="A889" s="32"/>
      <c r="B889" s="24"/>
      <c r="C889" s="24"/>
      <c r="D889" s="24"/>
      <c r="E889" s="29"/>
      <c r="F889" s="29"/>
      <c r="G889" s="584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</row>
    <row r="890" ht="15.75" customHeight="1">
      <c r="A890" s="32"/>
      <c r="B890" s="24"/>
      <c r="C890" s="24"/>
      <c r="D890" s="24"/>
      <c r="E890" s="29"/>
      <c r="F890" s="29"/>
      <c r="G890" s="584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</row>
    <row r="891" ht="15.75" customHeight="1">
      <c r="A891" s="32"/>
      <c r="B891" s="24"/>
      <c r="C891" s="24"/>
      <c r="D891" s="24"/>
      <c r="E891" s="29"/>
      <c r="F891" s="29"/>
      <c r="G891" s="584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</row>
    <row r="892" ht="15.75" customHeight="1">
      <c r="A892" s="32"/>
      <c r="B892" s="24"/>
      <c r="C892" s="24"/>
      <c r="D892" s="24"/>
      <c r="E892" s="29"/>
      <c r="F892" s="29"/>
      <c r="G892" s="584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</row>
    <row r="893" ht="15.75" customHeight="1">
      <c r="A893" s="32"/>
      <c r="B893" s="24"/>
      <c r="C893" s="24"/>
      <c r="D893" s="24"/>
      <c r="E893" s="29"/>
      <c r="F893" s="29"/>
      <c r="G893" s="584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</row>
    <row r="894" ht="15.75" customHeight="1">
      <c r="A894" s="32"/>
      <c r="B894" s="24"/>
      <c r="C894" s="24"/>
      <c r="D894" s="24"/>
      <c r="E894" s="29"/>
      <c r="F894" s="29"/>
      <c r="G894" s="584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</row>
    <row r="895" ht="15.75" customHeight="1">
      <c r="A895" s="32"/>
      <c r="B895" s="24"/>
      <c r="C895" s="24"/>
      <c r="D895" s="24"/>
      <c r="E895" s="29"/>
      <c r="F895" s="29"/>
      <c r="G895" s="584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</row>
    <row r="896" ht="15.75" customHeight="1">
      <c r="A896" s="32"/>
      <c r="B896" s="24"/>
      <c r="C896" s="24"/>
      <c r="D896" s="24"/>
      <c r="E896" s="29"/>
      <c r="F896" s="29"/>
      <c r="G896" s="584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</row>
    <row r="897" ht="15.75" customHeight="1">
      <c r="A897" s="32"/>
      <c r="B897" s="24"/>
      <c r="C897" s="24"/>
      <c r="D897" s="24"/>
      <c r="E897" s="29"/>
      <c r="F897" s="29"/>
      <c r="G897" s="584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</row>
    <row r="898" ht="15.75" customHeight="1">
      <c r="A898" s="32"/>
      <c r="B898" s="24"/>
      <c r="C898" s="24"/>
      <c r="D898" s="24"/>
      <c r="E898" s="29"/>
      <c r="F898" s="29"/>
      <c r="G898" s="584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</row>
    <row r="899" ht="15.75" customHeight="1">
      <c r="A899" s="32"/>
      <c r="B899" s="24"/>
      <c r="C899" s="24"/>
      <c r="D899" s="24"/>
      <c r="E899" s="29"/>
      <c r="F899" s="29"/>
      <c r="G899" s="584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</row>
    <row r="900" ht="15.75" customHeight="1">
      <c r="A900" s="32"/>
      <c r="B900" s="24"/>
      <c r="C900" s="24"/>
      <c r="D900" s="24"/>
      <c r="E900" s="29"/>
      <c r="F900" s="29"/>
      <c r="G900" s="584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</row>
    <row r="901" ht="15.75" customHeight="1">
      <c r="A901" s="32"/>
      <c r="B901" s="24"/>
      <c r="C901" s="24"/>
      <c r="D901" s="24"/>
      <c r="E901" s="29"/>
      <c r="F901" s="29"/>
      <c r="G901" s="584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</row>
    <row r="902" ht="15.75" customHeight="1">
      <c r="A902" s="32"/>
      <c r="B902" s="24"/>
      <c r="C902" s="24"/>
      <c r="D902" s="24"/>
      <c r="E902" s="29"/>
      <c r="F902" s="29"/>
      <c r="G902" s="584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</row>
    <row r="903" ht="15.75" customHeight="1">
      <c r="A903" s="32"/>
      <c r="B903" s="24"/>
      <c r="C903" s="24"/>
      <c r="D903" s="24"/>
      <c r="E903" s="29"/>
      <c r="F903" s="29"/>
      <c r="G903" s="584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</row>
    <row r="904" ht="15.75" customHeight="1">
      <c r="A904" s="32"/>
      <c r="B904" s="24"/>
      <c r="C904" s="24"/>
      <c r="D904" s="24"/>
      <c r="E904" s="29"/>
      <c r="F904" s="29"/>
      <c r="G904" s="584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</row>
    <row r="905" ht="15.75" customHeight="1">
      <c r="A905" s="32"/>
      <c r="B905" s="24"/>
      <c r="C905" s="24"/>
      <c r="D905" s="24"/>
      <c r="E905" s="29"/>
      <c r="F905" s="29"/>
      <c r="G905" s="584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</row>
    <row r="906" ht="15.75" customHeight="1">
      <c r="A906" s="32"/>
      <c r="B906" s="24"/>
      <c r="C906" s="24"/>
      <c r="D906" s="24"/>
      <c r="E906" s="29"/>
      <c r="F906" s="29"/>
      <c r="G906" s="584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</row>
    <row r="907" ht="15.75" customHeight="1">
      <c r="A907" s="32"/>
      <c r="B907" s="24"/>
      <c r="C907" s="24"/>
      <c r="D907" s="24"/>
      <c r="E907" s="29"/>
      <c r="F907" s="29"/>
      <c r="G907" s="584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</row>
    <row r="908" ht="15.75" customHeight="1">
      <c r="A908" s="32"/>
      <c r="B908" s="24"/>
      <c r="C908" s="24"/>
      <c r="D908" s="24"/>
      <c r="E908" s="29"/>
      <c r="F908" s="29"/>
      <c r="G908" s="584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</row>
    <row r="909" ht="15.75" customHeight="1">
      <c r="A909" s="32"/>
      <c r="B909" s="24"/>
      <c r="C909" s="24"/>
      <c r="D909" s="24"/>
      <c r="E909" s="29"/>
      <c r="F909" s="29"/>
      <c r="G909" s="584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</row>
    <row r="910" ht="15.75" customHeight="1">
      <c r="A910" s="32"/>
      <c r="B910" s="24"/>
      <c r="C910" s="24"/>
      <c r="D910" s="24"/>
      <c r="E910" s="29"/>
      <c r="F910" s="29"/>
      <c r="G910" s="584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</row>
    <row r="911" ht="15.75" customHeight="1">
      <c r="A911" s="32"/>
      <c r="B911" s="24"/>
      <c r="C911" s="24"/>
      <c r="D911" s="24"/>
      <c r="E911" s="29"/>
      <c r="F911" s="29"/>
      <c r="G911" s="584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</row>
    <row r="912" ht="15.75" customHeight="1">
      <c r="A912" s="32"/>
      <c r="B912" s="24"/>
      <c r="C912" s="24"/>
      <c r="D912" s="24"/>
      <c r="E912" s="29"/>
      <c r="F912" s="29"/>
      <c r="G912" s="584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</row>
    <row r="913" ht="15.75" customHeight="1">
      <c r="A913" s="32"/>
      <c r="B913" s="24"/>
      <c r="C913" s="24"/>
      <c r="D913" s="24"/>
      <c r="E913" s="29"/>
      <c r="F913" s="29"/>
      <c r="G913" s="584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</row>
    <row r="914" ht="15.75" customHeight="1">
      <c r="A914" s="32"/>
      <c r="B914" s="24"/>
      <c r="C914" s="24"/>
      <c r="D914" s="24"/>
      <c r="E914" s="29"/>
      <c r="F914" s="29"/>
      <c r="G914" s="584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</row>
    <row r="915" ht="15.75" customHeight="1">
      <c r="A915" s="32"/>
      <c r="B915" s="24"/>
      <c r="C915" s="24"/>
      <c r="D915" s="24"/>
      <c r="E915" s="29"/>
      <c r="F915" s="29"/>
      <c r="G915" s="584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</row>
    <row r="916" ht="15.75" customHeight="1">
      <c r="A916" s="32"/>
      <c r="B916" s="24"/>
      <c r="C916" s="24"/>
      <c r="D916" s="24"/>
      <c r="E916" s="29"/>
      <c r="F916" s="29"/>
      <c r="G916" s="584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</row>
    <row r="917" ht="15.75" customHeight="1">
      <c r="A917" s="32"/>
      <c r="B917" s="24"/>
      <c r="C917" s="24"/>
      <c r="D917" s="24"/>
      <c r="E917" s="29"/>
      <c r="F917" s="29"/>
      <c r="G917" s="584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</row>
    <row r="918" ht="15.75" customHeight="1">
      <c r="A918" s="32"/>
      <c r="B918" s="24"/>
      <c r="C918" s="24"/>
      <c r="D918" s="24"/>
      <c r="E918" s="29"/>
      <c r="F918" s="29"/>
      <c r="G918" s="584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</row>
    <row r="919" ht="15.75" customHeight="1">
      <c r="A919" s="32"/>
      <c r="B919" s="24"/>
      <c r="C919" s="24"/>
      <c r="D919" s="24"/>
      <c r="E919" s="29"/>
      <c r="F919" s="29"/>
      <c r="G919" s="584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</row>
    <row r="920" ht="15.75" customHeight="1">
      <c r="A920" s="32"/>
      <c r="B920" s="24"/>
      <c r="C920" s="24"/>
      <c r="D920" s="24"/>
      <c r="E920" s="29"/>
      <c r="F920" s="29"/>
      <c r="G920" s="584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</row>
    <row r="921" ht="15.75" customHeight="1">
      <c r="A921" s="32"/>
      <c r="B921" s="24"/>
      <c r="C921" s="24"/>
      <c r="D921" s="24"/>
      <c r="E921" s="29"/>
      <c r="F921" s="29"/>
      <c r="G921" s="584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</row>
    <row r="922" ht="15.75" customHeight="1">
      <c r="A922" s="32"/>
      <c r="B922" s="24"/>
      <c r="C922" s="24"/>
      <c r="D922" s="24"/>
      <c r="E922" s="29"/>
      <c r="F922" s="29"/>
      <c r="G922" s="584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</row>
    <row r="923" ht="15.75" customHeight="1">
      <c r="A923" s="32"/>
      <c r="B923" s="24"/>
      <c r="C923" s="24"/>
      <c r="D923" s="24"/>
      <c r="E923" s="29"/>
      <c r="F923" s="29"/>
      <c r="G923" s="584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</row>
    <row r="924" ht="15.75" customHeight="1">
      <c r="A924" s="32"/>
      <c r="B924" s="24"/>
      <c r="C924" s="24"/>
      <c r="D924" s="24"/>
      <c r="E924" s="29"/>
      <c r="F924" s="29"/>
      <c r="G924" s="584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</row>
    <row r="925" ht="15.75" customHeight="1">
      <c r="A925" s="32"/>
      <c r="B925" s="24"/>
      <c r="C925" s="24"/>
      <c r="D925" s="24"/>
      <c r="E925" s="29"/>
      <c r="F925" s="29"/>
      <c r="G925" s="584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</row>
    <row r="926" ht="15.75" customHeight="1">
      <c r="A926" s="32"/>
      <c r="B926" s="24"/>
      <c r="C926" s="24"/>
      <c r="D926" s="24"/>
      <c r="E926" s="29"/>
      <c r="F926" s="29"/>
      <c r="G926" s="584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</row>
    <row r="927" ht="15.75" customHeight="1">
      <c r="A927" s="32"/>
      <c r="B927" s="24"/>
      <c r="C927" s="24"/>
      <c r="D927" s="24"/>
      <c r="E927" s="29"/>
      <c r="F927" s="29"/>
      <c r="G927" s="584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</row>
    <row r="928" ht="15.75" customHeight="1">
      <c r="A928" s="32"/>
      <c r="B928" s="24"/>
      <c r="C928" s="24"/>
      <c r="D928" s="24"/>
      <c r="E928" s="29"/>
      <c r="F928" s="29"/>
      <c r="G928" s="584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</row>
    <row r="929" ht="15.75" customHeight="1">
      <c r="A929" s="32"/>
      <c r="B929" s="24"/>
      <c r="C929" s="24"/>
      <c r="D929" s="24"/>
      <c r="E929" s="29"/>
      <c r="F929" s="29"/>
      <c r="G929" s="584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</row>
    <row r="930" ht="15.75" customHeight="1">
      <c r="A930" s="32"/>
      <c r="B930" s="24"/>
      <c r="C930" s="24"/>
      <c r="D930" s="24"/>
      <c r="E930" s="29"/>
      <c r="F930" s="29"/>
      <c r="G930" s="584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</row>
    <row r="931" ht="15.75" customHeight="1">
      <c r="A931" s="32"/>
      <c r="B931" s="24"/>
      <c r="C931" s="24"/>
      <c r="D931" s="24"/>
      <c r="E931" s="29"/>
      <c r="F931" s="29"/>
      <c r="G931" s="584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</row>
    <row r="932" ht="15.75" customHeight="1">
      <c r="A932" s="32"/>
      <c r="B932" s="24"/>
      <c r="C932" s="24"/>
      <c r="D932" s="24"/>
      <c r="E932" s="29"/>
      <c r="F932" s="29"/>
      <c r="G932" s="584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</row>
    <row r="933" ht="15.75" customHeight="1">
      <c r="A933" s="32"/>
      <c r="B933" s="24"/>
      <c r="C933" s="24"/>
      <c r="D933" s="24"/>
      <c r="E933" s="29"/>
      <c r="F933" s="29"/>
      <c r="G933" s="584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</row>
    <row r="934" ht="15.75" customHeight="1">
      <c r="A934" s="32"/>
      <c r="B934" s="24"/>
      <c r="C934" s="24"/>
      <c r="D934" s="24"/>
      <c r="E934" s="29"/>
      <c r="F934" s="29"/>
      <c r="G934" s="584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</row>
    <row r="935" ht="15.75" customHeight="1">
      <c r="A935" s="32"/>
      <c r="B935" s="24"/>
      <c r="C935" s="24"/>
      <c r="D935" s="24"/>
      <c r="E935" s="29"/>
      <c r="F935" s="29"/>
      <c r="G935" s="584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</row>
    <row r="936" ht="15.75" customHeight="1">
      <c r="A936" s="32"/>
      <c r="B936" s="24"/>
      <c r="C936" s="24"/>
      <c r="D936" s="24"/>
      <c r="E936" s="29"/>
      <c r="F936" s="29"/>
      <c r="G936" s="584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</row>
    <row r="937" ht="15.75" customHeight="1">
      <c r="A937" s="32"/>
      <c r="B937" s="24"/>
      <c r="C937" s="24"/>
      <c r="D937" s="24"/>
      <c r="E937" s="29"/>
      <c r="F937" s="29"/>
      <c r="G937" s="584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</row>
    <row r="938" ht="15.75" customHeight="1">
      <c r="A938" s="32"/>
      <c r="B938" s="24"/>
      <c r="C938" s="24"/>
      <c r="D938" s="24"/>
      <c r="E938" s="29"/>
      <c r="F938" s="29"/>
      <c r="G938" s="584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</row>
    <row r="939" ht="15.75" customHeight="1">
      <c r="A939" s="32"/>
      <c r="B939" s="24"/>
      <c r="C939" s="24"/>
      <c r="D939" s="24"/>
      <c r="E939" s="29"/>
      <c r="F939" s="29"/>
      <c r="G939" s="584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</row>
    <row r="940" ht="15.75" customHeight="1">
      <c r="A940" s="32"/>
      <c r="B940" s="24"/>
      <c r="C940" s="24"/>
      <c r="D940" s="24"/>
      <c r="E940" s="29"/>
      <c r="F940" s="29"/>
      <c r="G940" s="584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</row>
    <row r="941" ht="15.75" customHeight="1">
      <c r="A941" s="32"/>
      <c r="B941" s="24"/>
      <c r="C941" s="24"/>
      <c r="D941" s="24"/>
      <c r="E941" s="29"/>
      <c r="F941" s="29"/>
      <c r="G941" s="584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</row>
    <row r="942" ht="15.75" customHeight="1">
      <c r="A942" s="32"/>
      <c r="B942" s="24"/>
      <c r="C942" s="24"/>
      <c r="D942" s="24"/>
      <c r="E942" s="29"/>
      <c r="F942" s="29"/>
      <c r="G942" s="584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</row>
    <row r="943" ht="15.75" customHeight="1">
      <c r="A943" s="32"/>
      <c r="B943" s="24"/>
      <c r="C943" s="24"/>
      <c r="D943" s="24"/>
      <c r="E943" s="29"/>
      <c r="F943" s="29"/>
      <c r="G943" s="584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</row>
    <row r="944" ht="15.75" customHeight="1">
      <c r="A944" s="32"/>
      <c r="B944" s="24"/>
      <c r="C944" s="24"/>
      <c r="D944" s="24"/>
      <c r="E944" s="29"/>
      <c r="F944" s="29"/>
      <c r="G944" s="584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</row>
    <row r="945" ht="15.75" customHeight="1">
      <c r="A945" s="32"/>
      <c r="B945" s="24"/>
      <c r="C945" s="24"/>
      <c r="D945" s="24"/>
      <c r="E945" s="29"/>
      <c r="F945" s="29"/>
      <c r="G945" s="584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</row>
    <row r="946" ht="15.75" customHeight="1">
      <c r="A946" s="32"/>
      <c r="B946" s="24"/>
      <c r="C946" s="24"/>
      <c r="D946" s="24"/>
      <c r="E946" s="29"/>
      <c r="F946" s="29"/>
      <c r="G946" s="584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</row>
    <row r="947" ht="15.75" customHeight="1">
      <c r="A947" s="32"/>
      <c r="B947" s="24"/>
      <c r="C947" s="24"/>
      <c r="D947" s="24"/>
      <c r="E947" s="29"/>
      <c r="F947" s="29"/>
      <c r="G947" s="584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</row>
    <row r="948" ht="15.75" customHeight="1">
      <c r="A948" s="32"/>
      <c r="B948" s="24"/>
      <c r="C948" s="24"/>
      <c r="D948" s="24"/>
      <c r="E948" s="29"/>
      <c r="F948" s="29"/>
      <c r="G948" s="584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</row>
    <row r="949" ht="15.75" customHeight="1">
      <c r="A949" s="32"/>
      <c r="B949" s="24"/>
      <c r="C949" s="24"/>
      <c r="D949" s="24"/>
      <c r="E949" s="29"/>
      <c r="F949" s="29"/>
      <c r="G949" s="584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</row>
    <row r="950" ht="15.75" customHeight="1">
      <c r="A950" s="32"/>
      <c r="B950" s="24"/>
      <c r="C950" s="24"/>
      <c r="D950" s="24"/>
      <c r="E950" s="29"/>
      <c r="F950" s="29"/>
      <c r="G950" s="584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</row>
    <row r="951" ht="15.75" customHeight="1">
      <c r="A951" s="32"/>
      <c r="B951" s="24"/>
      <c r="C951" s="24"/>
      <c r="D951" s="24"/>
      <c r="E951" s="29"/>
      <c r="F951" s="29"/>
      <c r="G951" s="584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</row>
    <row r="952" ht="15.75" customHeight="1">
      <c r="A952" s="32"/>
      <c r="B952" s="24"/>
      <c r="C952" s="24"/>
      <c r="D952" s="24"/>
      <c r="E952" s="29"/>
      <c r="F952" s="29"/>
      <c r="G952" s="584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</row>
    <row r="953" ht="15.75" customHeight="1">
      <c r="A953" s="32"/>
      <c r="B953" s="24"/>
      <c r="C953" s="24"/>
      <c r="D953" s="24"/>
      <c r="E953" s="29"/>
      <c r="F953" s="29"/>
      <c r="G953" s="584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</row>
    <row r="954" ht="15.75" customHeight="1">
      <c r="A954" s="32"/>
      <c r="B954" s="24"/>
      <c r="C954" s="24"/>
      <c r="D954" s="24"/>
      <c r="E954" s="29"/>
      <c r="F954" s="29"/>
      <c r="G954" s="584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</row>
    <row r="955" ht="15.75" customHeight="1">
      <c r="A955" s="32"/>
      <c r="B955" s="24"/>
      <c r="C955" s="24"/>
      <c r="D955" s="24"/>
      <c r="E955" s="29"/>
      <c r="F955" s="29"/>
      <c r="G955" s="584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</row>
    <row r="956" ht="15.75" customHeight="1">
      <c r="A956" s="32"/>
      <c r="B956" s="24"/>
      <c r="C956" s="24"/>
      <c r="D956" s="24"/>
      <c r="E956" s="29"/>
      <c r="F956" s="29"/>
      <c r="G956" s="584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</row>
    <row r="957" ht="15.75" customHeight="1">
      <c r="A957" s="32"/>
      <c r="B957" s="24"/>
      <c r="C957" s="24"/>
      <c r="D957" s="24"/>
      <c r="E957" s="29"/>
      <c r="F957" s="29"/>
      <c r="G957" s="584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</row>
    <row r="958" ht="15.75" customHeight="1">
      <c r="A958" s="32"/>
      <c r="B958" s="24"/>
      <c r="C958" s="24"/>
      <c r="D958" s="24"/>
      <c r="E958" s="29"/>
      <c r="F958" s="29"/>
      <c r="G958" s="584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</row>
    <row r="959" ht="15.75" customHeight="1">
      <c r="A959" s="32"/>
      <c r="B959" s="24"/>
      <c r="C959" s="24"/>
      <c r="D959" s="24"/>
      <c r="E959" s="29"/>
      <c r="F959" s="29"/>
      <c r="G959" s="584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</row>
    <row r="960" ht="15.75" customHeight="1">
      <c r="A960" s="32"/>
      <c r="B960" s="24"/>
      <c r="C960" s="24"/>
      <c r="D960" s="24"/>
      <c r="E960" s="29"/>
      <c r="F960" s="29"/>
      <c r="G960" s="584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</row>
    <row r="961" ht="15.75" customHeight="1">
      <c r="A961" s="32"/>
      <c r="B961" s="24"/>
      <c r="C961" s="24"/>
      <c r="D961" s="24"/>
      <c r="E961" s="29"/>
      <c r="F961" s="29"/>
      <c r="G961" s="584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</row>
    <row r="962" ht="15.75" customHeight="1">
      <c r="A962" s="32"/>
      <c r="B962" s="24"/>
      <c r="C962" s="24"/>
      <c r="D962" s="24"/>
      <c r="E962" s="29"/>
      <c r="F962" s="29"/>
      <c r="G962" s="584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</row>
    <row r="963" ht="15.75" customHeight="1">
      <c r="A963" s="32"/>
      <c r="B963" s="24"/>
      <c r="C963" s="24"/>
      <c r="D963" s="24"/>
      <c r="E963" s="29"/>
      <c r="F963" s="29"/>
      <c r="G963" s="584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</row>
    <row r="964" ht="15.75" customHeight="1">
      <c r="A964" s="32"/>
      <c r="B964" s="24"/>
      <c r="C964" s="24"/>
      <c r="D964" s="24"/>
      <c r="E964" s="29"/>
      <c r="F964" s="29"/>
      <c r="G964" s="584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</row>
    <row r="965" ht="15.75" customHeight="1">
      <c r="A965" s="32"/>
      <c r="B965" s="24"/>
      <c r="C965" s="24"/>
      <c r="D965" s="24"/>
      <c r="E965" s="29"/>
      <c r="F965" s="29"/>
      <c r="G965" s="584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</row>
    <row r="966" ht="15.75" customHeight="1">
      <c r="A966" s="32"/>
      <c r="B966" s="24"/>
      <c r="C966" s="24"/>
      <c r="D966" s="24"/>
      <c r="E966" s="29"/>
      <c r="F966" s="29"/>
      <c r="G966" s="584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</row>
    <row r="967" ht="15.75" customHeight="1">
      <c r="A967" s="32"/>
      <c r="B967" s="24"/>
      <c r="C967" s="24"/>
      <c r="D967" s="24"/>
      <c r="E967" s="29"/>
      <c r="F967" s="29"/>
      <c r="G967" s="584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</row>
    <row r="968" ht="15.75" customHeight="1">
      <c r="A968" s="32"/>
      <c r="B968" s="24"/>
      <c r="C968" s="24"/>
      <c r="D968" s="24"/>
      <c r="E968" s="29"/>
      <c r="F968" s="29"/>
      <c r="G968" s="584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</row>
    <row r="969" ht="15.75" customHeight="1">
      <c r="A969" s="32"/>
      <c r="B969" s="24"/>
      <c r="C969" s="24"/>
      <c r="D969" s="24"/>
      <c r="E969" s="29"/>
      <c r="F969" s="29"/>
      <c r="G969" s="584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</row>
    <row r="970" ht="15.75" customHeight="1">
      <c r="A970" s="32"/>
      <c r="B970" s="24"/>
      <c r="C970" s="24"/>
      <c r="D970" s="24"/>
      <c r="E970" s="29"/>
      <c r="F970" s="29"/>
      <c r="G970" s="584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</row>
    <row r="971" ht="15.75" customHeight="1">
      <c r="A971" s="32"/>
      <c r="B971" s="24"/>
      <c r="C971" s="24"/>
      <c r="D971" s="24"/>
      <c r="E971" s="29"/>
      <c r="F971" s="29"/>
      <c r="G971" s="584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</row>
    <row r="972" ht="15.75" customHeight="1">
      <c r="A972" s="32"/>
      <c r="B972" s="24"/>
      <c r="C972" s="24"/>
      <c r="D972" s="24"/>
      <c r="E972" s="29"/>
      <c r="F972" s="29"/>
      <c r="G972" s="584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</row>
    <row r="973" ht="15.75" customHeight="1">
      <c r="A973" s="32"/>
      <c r="B973" s="24"/>
      <c r="C973" s="24"/>
      <c r="D973" s="24"/>
      <c r="E973" s="29"/>
      <c r="F973" s="29"/>
      <c r="G973" s="584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</row>
    <row r="974" ht="15.75" customHeight="1">
      <c r="A974" s="32"/>
      <c r="B974" s="24"/>
      <c r="C974" s="24"/>
      <c r="D974" s="24"/>
      <c r="E974" s="29"/>
      <c r="F974" s="29"/>
      <c r="G974" s="584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</row>
    <row r="975" ht="15.75" customHeight="1">
      <c r="A975" s="32"/>
      <c r="B975" s="24"/>
      <c r="C975" s="24"/>
      <c r="D975" s="24"/>
      <c r="E975" s="29"/>
      <c r="F975" s="29"/>
      <c r="G975" s="584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</row>
    <row r="976" ht="15.75" customHeight="1">
      <c r="A976" s="32"/>
      <c r="B976" s="24"/>
      <c r="C976" s="24"/>
      <c r="D976" s="24"/>
      <c r="E976" s="29"/>
      <c r="F976" s="29"/>
      <c r="G976" s="584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</row>
    <row r="977" ht="15.75" customHeight="1">
      <c r="A977" s="32"/>
      <c r="B977" s="24"/>
      <c r="C977" s="24"/>
      <c r="D977" s="24"/>
      <c r="E977" s="29"/>
      <c r="F977" s="29"/>
      <c r="G977" s="584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</row>
    <row r="978" ht="15.75" customHeight="1">
      <c r="A978" s="32"/>
      <c r="B978" s="24"/>
      <c r="C978" s="24"/>
      <c r="D978" s="24"/>
      <c r="E978" s="29"/>
      <c r="F978" s="29"/>
      <c r="G978" s="584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</row>
    <row r="979" ht="15.75" customHeight="1">
      <c r="A979" s="32"/>
      <c r="B979" s="24"/>
      <c r="C979" s="24"/>
      <c r="D979" s="24"/>
      <c r="E979" s="29"/>
      <c r="F979" s="29"/>
      <c r="G979" s="584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</row>
    <row r="980" ht="15.75" customHeight="1">
      <c r="A980" s="32"/>
      <c r="B980" s="24"/>
      <c r="C980" s="24"/>
      <c r="D980" s="24"/>
      <c r="E980" s="29"/>
      <c r="F980" s="29"/>
      <c r="G980" s="584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</row>
    <row r="981" ht="15.75" customHeight="1">
      <c r="A981" s="32"/>
      <c r="B981" s="24"/>
      <c r="C981" s="24"/>
      <c r="D981" s="24"/>
      <c r="E981" s="29"/>
      <c r="F981" s="29"/>
      <c r="G981" s="584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</row>
    <row r="982" ht="15.75" customHeight="1">
      <c r="A982" s="32"/>
      <c r="B982" s="24"/>
      <c r="C982" s="24"/>
      <c r="D982" s="24"/>
      <c r="E982" s="29"/>
      <c r="F982" s="29"/>
      <c r="G982" s="584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</row>
    <row r="983" ht="15.75" customHeight="1">
      <c r="A983" s="32"/>
      <c r="B983" s="24"/>
      <c r="C983" s="24"/>
      <c r="D983" s="24"/>
      <c r="E983" s="29"/>
      <c r="F983" s="29"/>
      <c r="G983" s="584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</row>
    <row r="984" ht="15.75" customHeight="1">
      <c r="A984" s="32"/>
      <c r="B984" s="24"/>
      <c r="C984" s="24"/>
      <c r="D984" s="24"/>
      <c r="E984" s="29"/>
      <c r="F984" s="29"/>
      <c r="G984" s="584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</row>
    <row r="985" ht="15.75" customHeight="1">
      <c r="A985" s="32"/>
      <c r="B985" s="24"/>
      <c r="C985" s="24"/>
      <c r="D985" s="24"/>
      <c r="E985" s="29"/>
      <c r="F985" s="29"/>
      <c r="G985" s="584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</row>
    <row r="986" ht="15.75" customHeight="1">
      <c r="A986" s="32"/>
      <c r="B986" s="24"/>
      <c r="C986" s="24"/>
      <c r="D986" s="24"/>
      <c r="E986" s="29"/>
      <c r="F986" s="29"/>
      <c r="G986" s="584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</row>
    <row r="987" ht="15.75" customHeight="1">
      <c r="A987" s="32"/>
      <c r="B987" s="24"/>
      <c r="C987" s="24"/>
      <c r="D987" s="24"/>
      <c r="E987" s="29"/>
      <c r="F987" s="29"/>
      <c r="G987" s="584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</row>
    <row r="988" ht="15.75" customHeight="1">
      <c r="A988" s="32"/>
      <c r="B988" s="24"/>
      <c r="C988" s="24"/>
      <c r="D988" s="24"/>
      <c r="E988" s="29"/>
      <c r="F988" s="29"/>
      <c r="G988" s="584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</row>
    <row r="989" ht="15.75" customHeight="1">
      <c r="A989" s="32"/>
      <c r="B989" s="24"/>
      <c r="C989" s="24"/>
      <c r="D989" s="24"/>
      <c r="E989" s="29"/>
      <c r="F989" s="29"/>
      <c r="G989" s="584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</row>
    <row r="990" ht="15.75" customHeight="1">
      <c r="A990" s="32"/>
      <c r="B990" s="24"/>
      <c r="C990" s="24"/>
      <c r="D990" s="24"/>
      <c r="E990" s="29"/>
      <c r="F990" s="29"/>
      <c r="G990" s="584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</row>
    <row r="991" ht="15.75" customHeight="1">
      <c r="A991" s="32"/>
      <c r="B991" s="24"/>
      <c r="C991" s="24"/>
      <c r="D991" s="24"/>
      <c r="E991" s="29"/>
      <c r="F991" s="29"/>
      <c r="G991" s="584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</row>
    <row r="992" ht="15.75" customHeight="1">
      <c r="A992" s="32"/>
      <c r="B992" s="24"/>
      <c r="C992" s="24"/>
      <c r="D992" s="24"/>
      <c r="E992" s="29"/>
      <c r="F992" s="29"/>
      <c r="G992" s="584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</row>
    <row r="993" ht="15.75" customHeight="1">
      <c r="A993" s="32"/>
      <c r="B993" s="24"/>
      <c r="C993" s="24"/>
      <c r="D993" s="24"/>
      <c r="E993" s="29"/>
      <c r="F993" s="29"/>
      <c r="G993" s="584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</row>
    <row r="994" ht="15.75" customHeight="1">
      <c r="A994" s="32"/>
      <c r="B994" s="24"/>
      <c r="C994" s="24"/>
      <c r="D994" s="24"/>
      <c r="E994" s="29"/>
      <c r="F994" s="29"/>
      <c r="G994" s="584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</row>
    <row r="995" ht="15.75" customHeight="1">
      <c r="A995" s="32"/>
      <c r="B995" s="24"/>
      <c r="C995" s="24"/>
      <c r="D995" s="24"/>
      <c r="E995" s="29"/>
      <c r="F995" s="29"/>
      <c r="G995" s="584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</row>
    <row r="996" ht="15.75" customHeight="1">
      <c r="A996" s="32"/>
      <c r="B996" s="24"/>
      <c r="C996" s="24"/>
      <c r="D996" s="24"/>
      <c r="E996" s="29"/>
      <c r="F996" s="29"/>
      <c r="G996" s="584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</row>
    <row r="997" ht="15.75" customHeight="1">
      <c r="A997" s="32"/>
      <c r="B997" s="24"/>
      <c r="C997" s="24"/>
      <c r="D997" s="24"/>
      <c r="E997" s="29"/>
      <c r="F997" s="29"/>
      <c r="G997" s="584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</row>
    <row r="998" ht="15.75" customHeight="1">
      <c r="A998" s="32"/>
      <c r="B998" s="24"/>
      <c r="C998" s="24"/>
      <c r="D998" s="24"/>
      <c r="E998" s="29"/>
      <c r="F998" s="29"/>
      <c r="G998" s="584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</row>
  </sheetData>
  <autoFilter ref="$A$1:$Y$998">
    <sortState ref="A1:Y998">
      <sortCondition descending="1" ref="G1:G998"/>
    </sortState>
  </autoFilter>
  <conditionalFormatting sqref="D10">
    <cfRule type="cellIs" dxfId="2" priority="1" stopIfTrue="1" operator="lessThan">
      <formula>0</formula>
    </cfRule>
  </conditionalFormatting>
  <conditionalFormatting sqref="G1:G200">
    <cfRule type="expression" dxfId="5" priority="2">
      <formula>G1&gt;=PERCENTILE($G$1:G$200,  0.9)</formula>
    </cfRule>
  </conditionalFormatting>
  <conditionalFormatting sqref="I101">
    <cfRule type="notContainsBlanks" dxfId="5" priority="3">
      <formula>LEN(TRIM(I101))&gt;0</formula>
    </cfRule>
  </conditionalFormatting>
  <printOptions gridLines="1"/>
  <pageMargins bottom="0.7" footer="0.0" header="0.0" left="0.31" right="0.25" top="0.62"/>
  <pageSetup orientation="landscape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6.38"/>
    <col customWidth="1" min="2" max="2" width="15.63"/>
    <col customWidth="1" min="3" max="3" width="12.88"/>
    <col customWidth="1" min="4" max="4" width="24.0"/>
    <col customWidth="1" min="5" max="5" width="4.63"/>
    <col customWidth="1" min="6" max="26" width="10.0"/>
  </cols>
  <sheetData>
    <row r="1" ht="15.75" customHeight="1">
      <c r="A1" s="586" t="s">
        <v>1127</v>
      </c>
      <c r="B1" s="587" t="s">
        <v>1111</v>
      </c>
      <c r="C1" s="588" t="s">
        <v>14</v>
      </c>
      <c r="D1" s="589" t="s">
        <v>15</v>
      </c>
      <c r="E1" s="589" t="s">
        <v>18</v>
      </c>
      <c r="F1" s="589" t="s">
        <v>19</v>
      </c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</row>
    <row r="2" ht="15.75" customHeight="1">
      <c r="A2" s="586" t="str">
        <f t="shared" ref="A2:A47" si="1">A1+1</f>
        <v>#VALUE!</v>
      </c>
      <c r="B2" s="590" t="s">
        <v>950</v>
      </c>
      <c r="C2" s="590" t="s">
        <v>894</v>
      </c>
      <c r="D2" s="590" t="s">
        <v>829</v>
      </c>
      <c r="E2" s="591" t="s">
        <v>6</v>
      </c>
      <c r="F2" s="580">
        <v>48.0</v>
      </c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92"/>
      <c r="U2" s="586"/>
      <c r="V2" s="586"/>
      <c r="W2" s="586"/>
      <c r="X2" s="586"/>
      <c r="Y2" s="586"/>
      <c r="Z2" s="586"/>
    </row>
    <row r="3" ht="15.75" customHeight="1">
      <c r="A3" s="586" t="str">
        <f t="shared" si="1"/>
        <v>#VALUE!</v>
      </c>
      <c r="B3" s="590" t="s">
        <v>953</v>
      </c>
      <c r="C3" s="590" t="s">
        <v>276</v>
      </c>
      <c r="D3" s="590" t="s">
        <v>849</v>
      </c>
      <c r="E3" s="591" t="s">
        <v>6</v>
      </c>
      <c r="F3" s="586">
        <v>47.0</v>
      </c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</row>
    <row r="4" ht="15.75" customHeight="1">
      <c r="A4" s="586" t="str">
        <f t="shared" si="1"/>
        <v>#VALUE!</v>
      </c>
      <c r="B4" s="593" t="s">
        <v>847</v>
      </c>
      <c r="C4" s="593" t="s">
        <v>848</v>
      </c>
      <c r="D4" s="593" t="s">
        <v>849</v>
      </c>
      <c r="E4" s="594" t="s">
        <v>1</v>
      </c>
      <c r="F4" s="580">
        <v>46.0</v>
      </c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</row>
    <row r="5" ht="15.75" customHeight="1">
      <c r="A5" s="586" t="str">
        <f t="shared" si="1"/>
        <v>#VALUE!</v>
      </c>
      <c r="B5" s="593" t="s">
        <v>859</v>
      </c>
      <c r="C5" s="593" t="s">
        <v>860</v>
      </c>
      <c r="D5" s="593" t="s">
        <v>823</v>
      </c>
      <c r="E5" s="594" t="s">
        <v>1</v>
      </c>
      <c r="F5" s="580">
        <v>46.0</v>
      </c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</row>
    <row r="6" ht="15.75" customHeight="1">
      <c r="A6" s="586" t="str">
        <f t="shared" si="1"/>
        <v>#VALUE!</v>
      </c>
      <c r="B6" s="593" t="s">
        <v>968</v>
      </c>
      <c r="C6" s="593" t="s">
        <v>969</v>
      </c>
      <c r="D6" s="593" t="s">
        <v>913</v>
      </c>
      <c r="E6" s="594" t="s">
        <v>7</v>
      </c>
      <c r="F6" s="580">
        <v>46.0</v>
      </c>
      <c r="G6" s="586"/>
      <c r="H6" s="586"/>
      <c r="I6" s="586"/>
      <c r="J6" s="586"/>
      <c r="K6" s="586"/>
      <c r="L6" s="586"/>
      <c r="M6" s="586"/>
      <c r="N6" s="586"/>
      <c r="O6" s="586"/>
      <c r="P6" s="586"/>
      <c r="Q6" s="586"/>
      <c r="R6" s="586"/>
      <c r="S6" s="586"/>
      <c r="T6" s="586"/>
      <c r="U6" s="586"/>
      <c r="V6" s="586"/>
      <c r="W6" s="586"/>
      <c r="X6" s="586"/>
      <c r="Y6" s="586"/>
      <c r="Z6" s="586"/>
    </row>
    <row r="7" ht="15.75" customHeight="1">
      <c r="A7" s="586" t="str">
        <f t="shared" si="1"/>
        <v>#VALUE!</v>
      </c>
      <c r="B7" s="593" t="s">
        <v>987</v>
      </c>
      <c r="C7" s="593" t="s">
        <v>97</v>
      </c>
      <c r="D7" s="593" t="s">
        <v>610</v>
      </c>
      <c r="E7" s="594" t="s">
        <v>8</v>
      </c>
      <c r="F7" s="580">
        <v>46.0</v>
      </c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</row>
    <row r="8" ht="15.75" customHeight="1">
      <c r="A8" s="586" t="str">
        <f t="shared" si="1"/>
        <v>#VALUE!</v>
      </c>
      <c r="B8" s="593" t="s">
        <v>821</v>
      </c>
      <c r="C8" s="593" t="s">
        <v>822</v>
      </c>
      <c r="D8" s="593" t="s">
        <v>823</v>
      </c>
      <c r="E8" s="594" t="s">
        <v>0</v>
      </c>
      <c r="F8" s="580">
        <v>45.0</v>
      </c>
      <c r="G8" s="595"/>
      <c r="H8" s="595"/>
      <c r="I8" s="586"/>
      <c r="J8" s="586"/>
      <c r="K8" s="586"/>
      <c r="L8" s="586"/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  <c r="Y8" s="586"/>
      <c r="Z8" s="586"/>
    </row>
    <row r="9" ht="15.75" customHeight="1">
      <c r="A9" s="586" t="str">
        <f t="shared" si="1"/>
        <v>#VALUE!</v>
      </c>
      <c r="B9" s="593" t="s">
        <v>830</v>
      </c>
      <c r="C9" s="593" t="s">
        <v>831</v>
      </c>
      <c r="D9" s="593" t="s">
        <v>832</v>
      </c>
      <c r="E9" s="594" t="s">
        <v>0</v>
      </c>
      <c r="F9" s="596">
        <v>45.0</v>
      </c>
      <c r="G9" s="586"/>
      <c r="H9" s="586"/>
      <c r="I9" s="597"/>
      <c r="J9" s="586"/>
      <c r="K9" s="586"/>
      <c r="L9" s="586"/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  <c r="Y9" s="586"/>
      <c r="Z9" s="586"/>
    </row>
    <row r="10" ht="15.75" customHeight="1">
      <c r="A10" s="586" t="str">
        <f t="shared" si="1"/>
        <v>#VALUE!</v>
      </c>
      <c r="B10" s="593" t="s">
        <v>109</v>
      </c>
      <c r="C10" s="593" t="s">
        <v>276</v>
      </c>
      <c r="D10" s="593" t="s">
        <v>610</v>
      </c>
      <c r="E10" s="594" t="s">
        <v>1</v>
      </c>
      <c r="F10" s="598">
        <v>45.0</v>
      </c>
      <c r="G10" s="599"/>
      <c r="H10" s="599"/>
      <c r="I10" s="600"/>
      <c r="J10" s="586"/>
      <c r="K10" s="586"/>
      <c r="L10" s="586"/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  <c r="Y10" s="586"/>
      <c r="Z10" s="586"/>
    </row>
    <row r="11" ht="15.75" customHeight="1">
      <c r="A11" s="586" t="str">
        <f t="shared" si="1"/>
        <v>#VALUE!</v>
      </c>
      <c r="B11" s="593" t="s">
        <v>942</v>
      </c>
      <c r="C11" s="593" t="s">
        <v>657</v>
      </c>
      <c r="D11" s="593" t="s">
        <v>832</v>
      </c>
      <c r="E11" s="594" t="s">
        <v>6</v>
      </c>
      <c r="F11" s="596">
        <v>45.0</v>
      </c>
      <c r="G11" s="586"/>
      <c r="H11" s="586"/>
      <c r="I11" s="597"/>
      <c r="J11" s="586"/>
      <c r="K11" s="586"/>
      <c r="L11" s="586"/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586"/>
      <c r="Y11" s="586"/>
      <c r="Z11" s="586"/>
    </row>
    <row r="12" ht="15.75" customHeight="1">
      <c r="A12" s="586" t="str">
        <f t="shared" si="1"/>
        <v>#VALUE!</v>
      </c>
      <c r="B12" s="593" t="s">
        <v>943</v>
      </c>
      <c r="C12" s="593" t="s">
        <v>944</v>
      </c>
      <c r="D12" s="593" t="s">
        <v>878</v>
      </c>
      <c r="E12" s="594" t="s">
        <v>6</v>
      </c>
      <c r="F12" s="598">
        <v>45.0</v>
      </c>
      <c r="G12" s="586"/>
      <c r="H12" s="586"/>
      <c r="I12" s="597"/>
      <c r="J12" s="586"/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</row>
    <row r="13" ht="15.75" customHeight="1">
      <c r="A13" s="586" t="str">
        <f t="shared" si="1"/>
        <v>#VALUE!</v>
      </c>
      <c r="B13" s="593" t="s">
        <v>947</v>
      </c>
      <c r="C13" s="593" t="s">
        <v>948</v>
      </c>
      <c r="D13" s="593" t="s">
        <v>887</v>
      </c>
      <c r="E13" s="594" t="s">
        <v>6</v>
      </c>
      <c r="F13" s="598">
        <v>45.0</v>
      </c>
      <c r="G13" s="586"/>
      <c r="H13" s="586"/>
      <c r="I13" s="597"/>
      <c r="J13" s="586"/>
      <c r="K13" s="586"/>
      <c r="L13" s="586"/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  <c r="X13" s="586"/>
      <c r="Y13" s="586"/>
      <c r="Z13" s="586"/>
    </row>
    <row r="14" ht="15.75" customHeight="1">
      <c r="A14" s="586" t="str">
        <f t="shared" si="1"/>
        <v>#VALUE!</v>
      </c>
      <c r="B14" s="593" t="s">
        <v>966</v>
      </c>
      <c r="C14" s="593" t="s">
        <v>967</v>
      </c>
      <c r="D14" s="593" t="s">
        <v>63</v>
      </c>
      <c r="E14" s="594" t="s">
        <v>7</v>
      </c>
      <c r="F14" s="598">
        <v>45.0</v>
      </c>
      <c r="G14" s="586"/>
      <c r="H14" s="586"/>
      <c r="I14" s="597"/>
      <c r="J14" s="586"/>
      <c r="K14" s="586"/>
      <c r="L14" s="586"/>
      <c r="M14" s="586"/>
      <c r="N14" s="586"/>
      <c r="O14" s="586"/>
      <c r="P14" s="586"/>
      <c r="Q14" s="586"/>
      <c r="R14" s="586"/>
      <c r="S14" s="586"/>
      <c r="T14" s="586"/>
      <c r="U14" s="586"/>
      <c r="V14" s="586"/>
      <c r="W14" s="586"/>
      <c r="X14" s="586"/>
      <c r="Y14" s="586"/>
      <c r="Z14" s="586"/>
    </row>
    <row r="15" ht="15.75" customHeight="1">
      <c r="A15" s="586" t="str">
        <f t="shared" si="1"/>
        <v>#VALUE!</v>
      </c>
      <c r="B15" s="593" t="s">
        <v>970</v>
      </c>
      <c r="C15" s="593" t="s">
        <v>57</v>
      </c>
      <c r="D15" s="593" t="s">
        <v>832</v>
      </c>
      <c r="E15" s="594" t="s">
        <v>7</v>
      </c>
      <c r="F15" s="598">
        <v>45.0</v>
      </c>
      <c r="G15" s="586"/>
      <c r="H15" s="586"/>
      <c r="I15" s="597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</row>
    <row r="16" ht="15.75" customHeight="1">
      <c r="A16" s="586" t="str">
        <f t="shared" si="1"/>
        <v>#VALUE!</v>
      </c>
      <c r="B16" s="593" t="s">
        <v>863</v>
      </c>
      <c r="C16" s="593" t="s">
        <v>192</v>
      </c>
      <c r="D16" s="593" t="s">
        <v>849</v>
      </c>
      <c r="E16" s="594" t="s">
        <v>2</v>
      </c>
      <c r="F16" s="598">
        <v>44.0</v>
      </c>
      <c r="G16" s="595"/>
      <c r="H16" s="595"/>
      <c r="I16" s="597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</row>
    <row r="17" ht="15.75" customHeight="1">
      <c r="A17" s="601" t="str">
        <f t="shared" si="1"/>
        <v>#VALUE!</v>
      </c>
      <c r="B17" s="602" t="s">
        <v>306</v>
      </c>
      <c r="C17" s="602" t="s">
        <v>524</v>
      </c>
      <c r="D17" s="602" t="s">
        <v>878</v>
      </c>
      <c r="E17" s="603" t="s">
        <v>2</v>
      </c>
      <c r="F17" s="586">
        <v>44.0</v>
      </c>
      <c r="G17" s="604"/>
      <c r="H17" s="604"/>
      <c r="I17" s="586"/>
      <c r="J17" s="586"/>
      <c r="K17" s="586"/>
      <c r="L17" s="586"/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</row>
    <row r="18" ht="15.75" customHeight="1">
      <c r="A18" s="586" t="str">
        <f t="shared" si="1"/>
        <v>#VALUE!</v>
      </c>
      <c r="B18" s="593" t="s">
        <v>958</v>
      </c>
      <c r="C18" s="593" t="s">
        <v>959</v>
      </c>
      <c r="D18" s="593" t="s">
        <v>913</v>
      </c>
      <c r="E18" s="594" t="s">
        <v>7</v>
      </c>
      <c r="F18" s="580">
        <v>44.0</v>
      </c>
      <c r="G18" s="586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</row>
    <row r="19" ht="15.75" customHeight="1">
      <c r="A19" s="586" t="str">
        <f t="shared" si="1"/>
        <v>#VALUE!</v>
      </c>
      <c r="B19" s="593" t="s">
        <v>983</v>
      </c>
      <c r="C19" s="593" t="s">
        <v>984</v>
      </c>
      <c r="D19" s="593" t="s">
        <v>849</v>
      </c>
      <c r="E19" s="594" t="s">
        <v>8</v>
      </c>
      <c r="F19" s="580">
        <v>44.0</v>
      </c>
      <c r="G19" s="586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586"/>
      <c r="T19" s="586"/>
      <c r="U19" s="586"/>
      <c r="V19" s="586"/>
      <c r="W19" s="586"/>
      <c r="X19" s="586"/>
      <c r="Y19" s="586"/>
      <c r="Z19" s="586"/>
    </row>
    <row r="20" ht="15.75" customHeight="1">
      <c r="A20" s="586" t="str">
        <f t="shared" si="1"/>
        <v>#VALUE!</v>
      </c>
      <c r="B20" s="593" t="s">
        <v>991</v>
      </c>
      <c r="C20" s="593" t="s">
        <v>992</v>
      </c>
      <c r="D20" s="593" t="s">
        <v>913</v>
      </c>
      <c r="E20" s="594" t="s">
        <v>9</v>
      </c>
      <c r="F20" s="580">
        <v>44.0</v>
      </c>
      <c r="G20" s="599"/>
      <c r="H20" s="599"/>
      <c r="I20" s="599"/>
      <c r="J20" s="586"/>
      <c r="K20" s="586"/>
      <c r="L20" s="586"/>
      <c r="M20" s="586"/>
      <c r="N20" s="586"/>
      <c r="O20" s="586"/>
      <c r="P20" s="586"/>
      <c r="Q20" s="586"/>
      <c r="R20" s="586"/>
      <c r="S20" s="586"/>
      <c r="T20" s="586"/>
      <c r="U20" s="586"/>
      <c r="V20" s="586"/>
      <c r="W20" s="586"/>
      <c r="X20" s="586"/>
      <c r="Y20" s="586"/>
      <c r="Z20" s="586"/>
    </row>
    <row r="21" ht="15.75" customHeight="1">
      <c r="A21" s="586" t="str">
        <f t="shared" si="1"/>
        <v>#VALUE!</v>
      </c>
      <c r="B21" s="593" t="s">
        <v>1004</v>
      </c>
      <c r="C21" s="593" t="s">
        <v>968</v>
      </c>
      <c r="D21" s="593" t="s">
        <v>849</v>
      </c>
      <c r="E21" s="594" t="s">
        <v>9</v>
      </c>
      <c r="F21" s="580">
        <v>44.0</v>
      </c>
      <c r="G21" s="599"/>
      <c r="H21" s="599"/>
      <c r="I21" s="599"/>
      <c r="J21" s="586"/>
      <c r="K21" s="586"/>
      <c r="L21" s="586"/>
      <c r="M21" s="586"/>
      <c r="N21" s="586"/>
      <c r="O21" s="586"/>
      <c r="P21" s="586"/>
      <c r="Q21" s="586"/>
      <c r="R21" s="586"/>
      <c r="S21" s="586"/>
      <c r="T21" s="586"/>
      <c r="U21" s="586"/>
      <c r="V21" s="586"/>
      <c r="W21" s="586"/>
      <c r="X21" s="586"/>
      <c r="Y21" s="586"/>
      <c r="Z21" s="586"/>
    </row>
    <row r="22" ht="15.75" customHeight="1">
      <c r="A22" s="586" t="str">
        <f t="shared" si="1"/>
        <v>#VALUE!</v>
      </c>
      <c r="B22" s="593" t="s">
        <v>833</v>
      </c>
      <c r="C22" s="593" t="s">
        <v>834</v>
      </c>
      <c r="D22" s="593" t="s">
        <v>44</v>
      </c>
      <c r="E22" s="594" t="s">
        <v>0</v>
      </c>
      <c r="F22" s="580">
        <v>43.0</v>
      </c>
      <c r="G22" s="586"/>
      <c r="H22" s="586"/>
      <c r="I22" s="586"/>
      <c r="J22" s="586"/>
      <c r="K22" s="586"/>
      <c r="L22" s="586"/>
      <c r="M22" s="586"/>
      <c r="N22" s="586"/>
      <c r="O22" s="586"/>
      <c r="P22" s="586"/>
      <c r="Q22" s="586"/>
      <c r="R22" s="586"/>
      <c r="S22" s="586"/>
      <c r="T22" s="586"/>
      <c r="U22" s="586"/>
      <c r="V22" s="586"/>
      <c r="W22" s="586"/>
      <c r="X22" s="586"/>
      <c r="Y22" s="586"/>
      <c r="Z22" s="586"/>
    </row>
    <row r="23" ht="15.75" customHeight="1">
      <c r="A23" s="586" t="str">
        <f t="shared" si="1"/>
        <v>#VALUE!</v>
      </c>
      <c r="B23" s="593" t="s">
        <v>855</v>
      </c>
      <c r="C23" s="593" t="s">
        <v>856</v>
      </c>
      <c r="D23" s="593" t="s">
        <v>820</v>
      </c>
      <c r="E23" s="594" t="s">
        <v>1</v>
      </c>
      <c r="F23" s="580">
        <v>43.0</v>
      </c>
      <c r="G23" s="586"/>
      <c r="H23" s="586"/>
      <c r="I23" s="586"/>
      <c r="J23" s="586"/>
      <c r="K23" s="586"/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6"/>
      <c r="Y23" s="586"/>
      <c r="Z23" s="586"/>
    </row>
    <row r="24" ht="15.75" customHeight="1">
      <c r="A24" s="586" t="str">
        <f t="shared" si="1"/>
        <v>#VALUE!</v>
      </c>
      <c r="B24" s="593" t="s">
        <v>868</v>
      </c>
      <c r="C24" s="593" t="s">
        <v>869</v>
      </c>
      <c r="D24" s="593" t="s">
        <v>610</v>
      </c>
      <c r="E24" s="594" t="s">
        <v>2</v>
      </c>
      <c r="F24" s="580">
        <v>43.0</v>
      </c>
      <c r="G24" s="586"/>
      <c r="H24" s="586"/>
      <c r="I24" s="586"/>
      <c r="J24" s="586"/>
      <c r="K24" s="586"/>
      <c r="L24" s="586"/>
      <c r="M24" s="586"/>
      <c r="N24" s="586"/>
      <c r="O24" s="586"/>
      <c r="P24" s="586"/>
      <c r="Q24" s="586"/>
      <c r="R24" s="586"/>
      <c r="S24" s="586"/>
      <c r="T24" s="586"/>
      <c r="U24" s="586"/>
      <c r="V24" s="586"/>
      <c r="W24" s="586"/>
      <c r="X24" s="586"/>
      <c r="Y24" s="586"/>
      <c r="Z24" s="586"/>
    </row>
    <row r="25" ht="15.75" customHeight="1">
      <c r="A25" s="601" t="str">
        <f t="shared" si="1"/>
        <v>#VALUE!</v>
      </c>
      <c r="B25" s="602" t="s">
        <v>306</v>
      </c>
      <c r="C25" s="602" t="s">
        <v>877</v>
      </c>
      <c r="D25" s="602" t="s">
        <v>610</v>
      </c>
      <c r="E25" s="603" t="s">
        <v>2</v>
      </c>
      <c r="F25" s="580">
        <v>43.0</v>
      </c>
      <c r="G25" s="599"/>
      <c r="H25" s="599"/>
      <c r="I25" s="599"/>
      <c r="J25" s="586"/>
      <c r="K25" s="586"/>
      <c r="L25" s="586"/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86"/>
      <c r="Z25" s="586"/>
    </row>
    <row r="26" ht="15.75" customHeight="1">
      <c r="A26" s="586" t="str">
        <f t="shared" si="1"/>
        <v>#VALUE!</v>
      </c>
      <c r="B26" s="593" t="s">
        <v>890</v>
      </c>
      <c r="C26" s="593" t="s">
        <v>891</v>
      </c>
      <c r="D26" s="593" t="s">
        <v>829</v>
      </c>
      <c r="E26" s="594" t="s">
        <v>3</v>
      </c>
      <c r="F26" s="586">
        <v>43.0</v>
      </c>
      <c r="G26" s="586"/>
      <c r="H26" s="586"/>
      <c r="I26" s="586"/>
      <c r="J26" s="586"/>
      <c r="K26" s="586"/>
      <c r="L26" s="586"/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86"/>
      <c r="Z26" s="586"/>
    </row>
    <row r="27" ht="15.75" customHeight="1">
      <c r="A27" s="586" t="str">
        <f t="shared" si="1"/>
        <v>#VALUE!</v>
      </c>
      <c r="B27" s="593" t="s">
        <v>892</v>
      </c>
      <c r="C27" s="593" t="s">
        <v>893</v>
      </c>
      <c r="D27" s="593" t="s">
        <v>610</v>
      </c>
      <c r="E27" s="594" t="s">
        <v>3</v>
      </c>
      <c r="F27" s="580">
        <v>43.0</v>
      </c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586"/>
      <c r="T27" s="586"/>
      <c r="U27" s="586"/>
      <c r="V27" s="586"/>
      <c r="W27" s="586"/>
      <c r="X27" s="586"/>
      <c r="Y27" s="586"/>
      <c r="Z27" s="586"/>
    </row>
    <row r="28" ht="15.75" customHeight="1">
      <c r="A28" s="586" t="str">
        <f t="shared" si="1"/>
        <v>#VALUE!</v>
      </c>
      <c r="B28" s="593" t="s">
        <v>106</v>
      </c>
      <c r="C28" s="593" t="s">
        <v>922</v>
      </c>
      <c r="D28" s="593" t="s">
        <v>829</v>
      </c>
      <c r="E28" s="594" t="s">
        <v>5</v>
      </c>
      <c r="F28" s="586">
        <v>43.0</v>
      </c>
      <c r="G28" s="599"/>
      <c r="H28" s="599"/>
      <c r="I28" s="599"/>
      <c r="J28" s="586"/>
      <c r="K28" s="586"/>
      <c r="L28" s="586"/>
      <c r="M28" s="586"/>
      <c r="N28" s="586"/>
      <c r="O28" s="586"/>
      <c r="P28" s="586"/>
      <c r="Q28" s="586"/>
      <c r="R28" s="586"/>
      <c r="S28" s="586"/>
      <c r="T28" s="586"/>
      <c r="U28" s="586"/>
      <c r="V28" s="586"/>
      <c r="W28" s="586"/>
      <c r="X28" s="586"/>
      <c r="Y28" s="586"/>
      <c r="Z28" s="586"/>
    </row>
    <row r="29" ht="15.75" customHeight="1">
      <c r="A29" s="586" t="str">
        <f t="shared" si="1"/>
        <v>#VALUE!</v>
      </c>
      <c r="B29" s="593" t="s">
        <v>927</v>
      </c>
      <c r="C29" s="593" t="s">
        <v>524</v>
      </c>
      <c r="D29" s="593" t="s">
        <v>829</v>
      </c>
      <c r="E29" s="594" t="s">
        <v>5</v>
      </c>
      <c r="F29" s="586">
        <v>43.0</v>
      </c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</row>
    <row r="30" ht="15.75" customHeight="1">
      <c r="A30" s="586" t="str">
        <f t="shared" si="1"/>
        <v>#VALUE!</v>
      </c>
      <c r="B30" s="593" t="s">
        <v>934</v>
      </c>
      <c r="C30" s="593" t="s">
        <v>640</v>
      </c>
      <c r="D30" s="593" t="s">
        <v>63</v>
      </c>
      <c r="E30" s="594" t="s">
        <v>5</v>
      </c>
      <c r="F30" s="586">
        <v>43.0</v>
      </c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</row>
    <row r="31" ht="15.75" customHeight="1">
      <c r="A31" s="586" t="str">
        <f t="shared" si="1"/>
        <v>#VALUE!</v>
      </c>
      <c r="B31" s="593" t="s">
        <v>306</v>
      </c>
      <c r="C31" s="593" t="s">
        <v>949</v>
      </c>
      <c r="D31" s="593" t="s">
        <v>854</v>
      </c>
      <c r="E31" s="594" t="s">
        <v>6</v>
      </c>
      <c r="F31" s="586">
        <v>43.0</v>
      </c>
      <c r="G31" s="586"/>
      <c r="H31" s="586"/>
      <c r="I31" s="586"/>
      <c r="J31" s="586"/>
      <c r="K31" s="586"/>
      <c r="L31" s="586"/>
      <c r="M31" s="586"/>
      <c r="N31" s="58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</row>
    <row r="32" ht="15.75" customHeight="1">
      <c r="A32" s="586" t="str">
        <f t="shared" si="1"/>
        <v>#VALUE!</v>
      </c>
      <c r="B32" s="593" t="s">
        <v>425</v>
      </c>
      <c r="C32" s="593" t="s">
        <v>956</v>
      </c>
      <c r="D32" s="593" t="s">
        <v>63</v>
      </c>
      <c r="E32" s="594" t="s">
        <v>7</v>
      </c>
      <c r="F32" s="580">
        <v>43.0</v>
      </c>
      <c r="G32" s="586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</row>
    <row r="33" ht="15.75" customHeight="1">
      <c r="A33" s="586" t="str">
        <f t="shared" si="1"/>
        <v>#VALUE!</v>
      </c>
      <c r="B33" s="593" t="s">
        <v>964</v>
      </c>
      <c r="C33" s="593" t="s">
        <v>965</v>
      </c>
      <c r="D33" s="593" t="s">
        <v>839</v>
      </c>
      <c r="E33" s="594" t="s">
        <v>7</v>
      </c>
      <c r="F33" s="580">
        <v>43.0</v>
      </c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</row>
    <row r="34" ht="15.75" customHeight="1">
      <c r="A34" s="586" t="str">
        <f t="shared" si="1"/>
        <v>#VALUE!</v>
      </c>
      <c r="B34" s="593" t="s">
        <v>974</v>
      </c>
      <c r="C34" s="593" t="s">
        <v>975</v>
      </c>
      <c r="D34" s="593" t="s">
        <v>839</v>
      </c>
      <c r="E34" s="594" t="s">
        <v>8</v>
      </c>
      <c r="F34" s="580">
        <v>43.0</v>
      </c>
      <c r="G34" s="586"/>
      <c r="H34" s="586"/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</row>
    <row r="35" ht="15.75" customHeight="1">
      <c r="A35" s="586" t="str">
        <f t="shared" si="1"/>
        <v>#VALUE!</v>
      </c>
      <c r="B35" s="593" t="s">
        <v>978</v>
      </c>
      <c r="C35" s="593" t="s">
        <v>621</v>
      </c>
      <c r="D35" s="593" t="s">
        <v>913</v>
      </c>
      <c r="E35" s="594" t="s">
        <v>8</v>
      </c>
      <c r="F35" s="580">
        <v>43.0</v>
      </c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6"/>
      <c r="X35" s="586"/>
      <c r="Y35" s="586"/>
      <c r="Z35" s="586"/>
    </row>
    <row r="36" ht="15.75" customHeight="1">
      <c r="A36" s="586" t="str">
        <f t="shared" si="1"/>
        <v>#VALUE!</v>
      </c>
      <c r="B36" s="593" t="s">
        <v>989</v>
      </c>
      <c r="C36" s="593" t="s">
        <v>990</v>
      </c>
      <c r="D36" s="593" t="s">
        <v>63</v>
      </c>
      <c r="E36" s="594" t="s">
        <v>9</v>
      </c>
      <c r="F36" s="586">
        <v>43.0</v>
      </c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</row>
    <row r="37" ht="15.75" customHeight="1">
      <c r="A37" s="586" t="str">
        <f t="shared" si="1"/>
        <v>#VALUE!</v>
      </c>
      <c r="B37" s="593" t="s">
        <v>409</v>
      </c>
      <c r="C37" s="593" t="s">
        <v>999</v>
      </c>
      <c r="D37" s="593" t="s">
        <v>610</v>
      </c>
      <c r="E37" s="594" t="s">
        <v>9</v>
      </c>
      <c r="F37" s="586">
        <v>43.0</v>
      </c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</row>
    <row r="38" ht="15.75" customHeight="1">
      <c r="A38" s="586" t="str">
        <f t="shared" si="1"/>
        <v>#VALUE!</v>
      </c>
      <c r="B38" s="593" t="s">
        <v>827</v>
      </c>
      <c r="C38" s="593" t="s">
        <v>828</v>
      </c>
      <c r="D38" s="593" t="s">
        <v>610</v>
      </c>
      <c r="E38" s="594" t="s">
        <v>0</v>
      </c>
      <c r="F38" s="580">
        <v>42.0</v>
      </c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</row>
    <row r="39" ht="15.75" customHeight="1">
      <c r="A39" s="586" t="str">
        <f t="shared" si="1"/>
        <v>#VALUE!</v>
      </c>
      <c r="B39" s="593" t="s">
        <v>763</v>
      </c>
      <c r="C39" s="593" t="s">
        <v>309</v>
      </c>
      <c r="D39" s="593" t="s">
        <v>829</v>
      </c>
      <c r="E39" s="594" t="s">
        <v>0</v>
      </c>
      <c r="F39" s="586">
        <v>42.0</v>
      </c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</row>
    <row r="40" ht="15.75" customHeight="1">
      <c r="A40" s="586" t="str">
        <f t="shared" si="1"/>
        <v>#VALUE!</v>
      </c>
      <c r="B40" s="593" t="s">
        <v>837</v>
      </c>
      <c r="C40" s="593" t="s">
        <v>838</v>
      </c>
      <c r="D40" s="593" t="s">
        <v>839</v>
      </c>
      <c r="E40" s="594" t="s">
        <v>0</v>
      </c>
      <c r="F40" s="580">
        <v>42.0</v>
      </c>
      <c r="G40" s="599"/>
      <c r="H40" s="599"/>
      <c r="I40" s="599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</row>
    <row r="41" ht="15.75" customHeight="1">
      <c r="A41" s="586" t="str">
        <f t="shared" si="1"/>
        <v>#VALUE!</v>
      </c>
      <c r="B41" s="593" t="s">
        <v>208</v>
      </c>
      <c r="C41" s="593" t="s">
        <v>894</v>
      </c>
      <c r="D41" s="593" t="s">
        <v>829</v>
      </c>
      <c r="E41" s="594" t="s">
        <v>3</v>
      </c>
      <c r="F41" s="586">
        <v>42.0</v>
      </c>
      <c r="G41" s="586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586"/>
      <c r="Z41" s="586"/>
    </row>
    <row r="42" ht="15.75" customHeight="1">
      <c r="A42" s="586" t="str">
        <f t="shared" si="1"/>
        <v>#VALUE!</v>
      </c>
      <c r="B42" s="593" t="s">
        <v>218</v>
      </c>
      <c r="C42" s="593" t="s">
        <v>900</v>
      </c>
      <c r="D42" s="593" t="s">
        <v>820</v>
      </c>
      <c r="E42" s="594" t="s">
        <v>3</v>
      </c>
      <c r="F42" s="586">
        <v>42.0</v>
      </c>
      <c r="G42" s="586"/>
      <c r="H42" s="586"/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586"/>
      <c r="T42" s="586"/>
      <c r="U42" s="586"/>
      <c r="V42" s="586"/>
      <c r="W42" s="586"/>
      <c r="X42" s="586"/>
      <c r="Y42" s="586"/>
      <c r="Z42" s="586"/>
    </row>
    <row r="43" ht="15.75" customHeight="1">
      <c r="A43" s="586" t="str">
        <f t="shared" si="1"/>
        <v>#VALUE!</v>
      </c>
      <c r="B43" s="593" t="s">
        <v>936</v>
      </c>
      <c r="C43" s="593" t="s">
        <v>937</v>
      </c>
      <c r="D43" s="593" t="s">
        <v>839</v>
      </c>
      <c r="E43" s="594" t="s">
        <v>6</v>
      </c>
      <c r="F43" s="580">
        <v>42.0</v>
      </c>
      <c r="G43" s="586"/>
      <c r="H43" s="586"/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6"/>
      <c r="X43" s="586"/>
      <c r="Y43" s="586"/>
      <c r="Z43" s="586"/>
    </row>
    <row r="44" ht="15.75" customHeight="1">
      <c r="A44" s="586" t="str">
        <f t="shared" si="1"/>
        <v>#VALUE!</v>
      </c>
      <c r="B44" s="593" t="s">
        <v>945</v>
      </c>
      <c r="C44" s="593" t="s">
        <v>946</v>
      </c>
      <c r="D44" s="593" t="s">
        <v>825</v>
      </c>
      <c r="E44" s="594" t="s">
        <v>6</v>
      </c>
      <c r="F44" s="580">
        <v>42.0</v>
      </c>
      <c r="G44" s="586"/>
      <c r="H44" s="586"/>
      <c r="I44" s="586"/>
      <c r="J44" s="586"/>
      <c r="K44" s="586"/>
      <c r="L44" s="586"/>
      <c r="M44" s="586"/>
      <c r="N44" s="586"/>
      <c r="O44" s="586"/>
      <c r="P44" s="586"/>
      <c r="Q44" s="586"/>
      <c r="R44" s="586"/>
      <c r="S44" s="586"/>
      <c r="T44" s="586"/>
      <c r="U44" s="586"/>
      <c r="V44" s="586"/>
      <c r="W44" s="586"/>
      <c r="X44" s="586"/>
      <c r="Y44" s="586"/>
      <c r="Z44" s="586"/>
    </row>
    <row r="45" ht="15.75" customHeight="1">
      <c r="A45" s="586" t="str">
        <f t="shared" si="1"/>
        <v>#VALUE!</v>
      </c>
      <c r="B45" s="593" t="s">
        <v>971</v>
      </c>
      <c r="C45" s="593" t="s">
        <v>972</v>
      </c>
      <c r="D45" s="593" t="s">
        <v>849</v>
      </c>
      <c r="E45" s="594" t="s">
        <v>7</v>
      </c>
      <c r="F45" s="580">
        <v>42.0</v>
      </c>
      <c r="G45" s="586"/>
      <c r="H45" s="586"/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586"/>
      <c r="T45" s="586"/>
      <c r="U45" s="586"/>
      <c r="V45" s="586"/>
      <c r="W45" s="586"/>
      <c r="X45" s="586"/>
      <c r="Y45" s="586"/>
      <c r="Z45" s="586"/>
    </row>
    <row r="46" ht="15.75" customHeight="1">
      <c r="A46" s="586" t="str">
        <f t="shared" si="1"/>
        <v>#VALUE!</v>
      </c>
      <c r="B46" s="593" t="s">
        <v>982</v>
      </c>
      <c r="C46" s="593" t="s">
        <v>106</v>
      </c>
      <c r="D46" s="593" t="s">
        <v>823</v>
      </c>
      <c r="E46" s="594" t="s">
        <v>8</v>
      </c>
      <c r="F46" s="580">
        <v>42.0</v>
      </c>
      <c r="G46" s="586"/>
      <c r="H46" s="586"/>
      <c r="I46" s="586"/>
      <c r="J46" s="586"/>
      <c r="K46" s="586"/>
      <c r="L46" s="586"/>
      <c r="M46" s="586"/>
      <c r="N46" s="586"/>
      <c r="O46" s="586"/>
      <c r="P46" s="586"/>
      <c r="Q46" s="586"/>
      <c r="R46" s="586"/>
      <c r="S46" s="586"/>
      <c r="T46" s="586"/>
      <c r="U46" s="586"/>
      <c r="V46" s="586"/>
      <c r="W46" s="586"/>
      <c r="X46" s="586"/>
      <c r="Y46" s="586"/>
      <c r="Z46" s="586"/>
    </row>
    <row r="47" ht="15.75" customHeight="1">
      <c r="A47" s="586" t="str">
        <f t="shared" si="1"/>
        <v>#VALUE!</v>
      </c>
      <c r="B47" s="593" t="s">
        <v>1005</v>
      </c>
      <c r="C47" s="593" t="s">
        <v>1006</v>
      </c>
      <c r="D47" s="593" t="s">
        <v>839</v>
      </c>
      <c r="E47" s="594" t="s">
        <v>9</v>
      </c>
      <c r="F47" s="580">
        <v>42.0</v>
      </c>
      <c r="G47" s="586"/>
      <c r="H47" s="586"/>
      <c r="I47" s="586"/>
      <c r="J47" s="586"/>
      <c r="K47" s="586"/>
      <c r="L47" s="586"/>
      <c r="M47" s="586"/>
      <c r="N47" s="586"/>
      <c r="O47" s="586"/>
      <c r="P47" s="586"/>
      <c r="Q47" s="586"/>
      <c r="R47" s="586"/>
      <c r="S47" s="586"/>
      <c r="T47" s="586"/>
      <c r="U47" s="586"/>
      <c r="V47" s="586"/>
      <c r="W47" s="586"/>
      <c r="X47" s="586"/>
      <c r="Y47" s="586"/>
      <c r="Z47" s="586"/>
    </row>
    <row r="48" ht="15.75" customHeight="1">
      <c r="A48" s="586">
        <v>1.0</v>
      </c>
      <c r="B48" s="593" t="s">
        <v>818</v>
      </c>
      <c r="C48" s="593" t="s">
        <v>819</v>
      </c>
      <c r="D48" s="593" t="s">
        <v>820</v>
      </c>
      <c r="E48" s="594" t="s">
        <v>0</v>
      </c>
      <c r="F48" s="586">
        <v>41.0</v>
      </c>
      <c r="G48" s="586"/>
      <c r="H48" s="586"/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6"/>
      <c r="T48" s="586"/>
      <c r="U48" s="586"/>
      <c r="V48" s="586"/>
      <c r="W48" s="586"/>
      <c r="X48" s="586"/>
      <c r="Y48" s="586"/>
      <c r="Z48" s="586"/>
    </row>
    <row r="49" ht="15.75" customHeight="1">
      <c r="A49" s="586">
        <f t="shared" ref="A49:A241" si="2">A48+1</f>
        <v>2</v>
      </c>
      <c r="B49" s="593" t="s">
        <v>857</v>
      </c>
      <c r="C49" s="593" t="s">
        <v>858</v>
      </c>
      <c r="D49" s="593" t="s">
        <v>854</v>
      </c>
      <c r="E49" s="594" t="s">
        <v>1</v>
      </c>
      <c r="F49" s="580">
        <v>41.0</v>
      </c>
      <c r="G49" s="586"/>
      <c r="H49" s="586"/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586"/>
      <c r="T49" s="586"/>
      <c r="U49" s="586"/>
      <c r="V49" s="586"/>
      <c r="W49" s="586"/>
      <c r="X49" s="586"/>
      <c r="Y49" s="586"/>
      <c r="Z49" s="586"/>
    </row>
    <row r="50" ht="15.75" customHeight="1">
      <c r="A50" s="586">
        <f t="shared" si="2"/>
        <v>3</v>
      </c>
      <c r="B50" s="593" t="s">
        <v>881</v>
      </c>
      <c r="C50" s="593" t="s">
        <v>882</v>
      </c>
      <c r="D50" s="593" t="s">
        <v>839</v>
      </c>
      <c r="E50" s="594" t="s">
        <v>3</v>
      </c>
      <c r="F50" s="586">
        <v>41.0</v>
      </c>
      <c r="G50" s="586"/>
      <c r="H50" s="586"/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586"/>
      <c r="T50" s="586"/>
      <c r="U50" s="586"/>
      <c r="V50" s="586"/>
      <c r="W50" s="586"/>
      <c r="X50" s="586"/>
      <c r="Y50" s="586"/>
      <c r="Z50" s="586"/>
    </row>
    <row r="51" ht="15.75" customHeight="1">
      <c r="A51" s="586">
        <f t="shared" si="2"/>
        <v>4</v>
      </c>
      <c r="B51" s="593" t="s">
        <v>218</v>
      </c>
      <c r="C51" s="593" t="s">
        <v>899</v>
      </c>
      <c r="D51" s="593" t="s">
        <v>610</v>
      </c>
      <c r="E51" s="594" t="s">
        <v>3</v>
      </c>
      <c r="F51" s="586">
        <v>41.0</v>
      </c>
      <c r="G51" s="586"/>
      <c r="H51" s="586"/>
      <c r="I51" s="586"/>
      <c r="J51" s="586"/>
      <c r="K51" s="586"/>
      <c r="L51" s="586"/>
      <c r="M51" s="586"/>
      <c r="N51" s="58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</row>
    <row r="52" ht="15.75" customHeight="1">
      <c r="A52" s="586">
        <f t="shared" si="2"/>
        <v>5</v>
      </c>
      <c r="B52" s="593" t="s">
        <v>921</v>
      </c>
      <c r="C52" s="593" t="s">
        <v>514</v>
      </c>
      <c r="D52" s="593" t="s">
        <v>854</v>
      </c>
      <c r="E52" s="594" t="s">
        <v>5</v>
      </c>
      <c r="F52" s="580">
        <v>41.0</v>
      </c>
      <c r="G52" s="586"/>
      <c r="H52" s="586"/>
      <c r="I52" s="586"/>
      <c r="J52" s="586"/>
      <c r="K52" s="586"/>
      <c r="L52" s="586"/>
      <c r="M52" s="586"/>
      <c r="N52" s="586"/>
      <c r="O52" s="586"/>
      <c r="P52" s="586"/>
      <c r="Q52" s="586"/>
      <c r="R52" s="586"/>
      <c r="S52" s="586"/>
      <c r="T52" s="586"/>
      <c r="U52" s="586"/>
      <c r="V52" s="586"/>
      <c r="W52" s="586"/>
      <c r="X52" s="586"/>
      <c r="Y52" s="586"/>
      <c r="Z52" s="586"/>
    </row>
    <row r="53" ht="15.75" customHeight="1">
      <c r="A53" s="586">
        <f t="shared" si="2"/>
        <v>6</v>
      </c>
      <c r="B53" s="605" t="s">
        <v>218</v>
      </c>
      <c r="C53" s="605" t="s">
        <v>923</v>
      </c>
      <c r="D53" s="606" t="s">
        <v>829</v>
      </c>
      <c r="E53" s="607" t="s">
        <v>5</v>
      </c>
      <c r="F53" s="586">
        <v>41.0</v>
      </c>
      <c r="G53" s="586"/>
      <c r="H53" s="586"/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586"/>
      <c r="T53" s="586"/>
      <c r="U53" s="586"/>
      <c r="V53" s="586"/>
      <c r="W53" s="586"/>
      <c r="X53" s="586"/>
      <c r="Y53" s="586"/>
      <c r="Z53" s="586"/>
    </row>
    <row r="54" ht="15.75" customHeight="1">
      <c r="A54" s="586">
        <f t="shared" si="2"/>
        <v>7</v>
      </c>
      <c r="B54" s="593" t="s">
        <v>928</v>
      </c>
      <c r="C54" s="593" t="s">
        <v>305</v>
      </c>
      <c r="D54" s="593" t="s">
        <v>820</v>
      </c>
      <c r="E54" s="594" t="s">
        <v>5</v>
      </c>
      <c r="F54" s="580">
        <v>41.0</v>
      </c>
      <c r="G54" s="586"/>
      <c r="H54" s="586"/>
      <c r="I54" s="586"/>
      <c r="J54" s="586"/>
      <c r="K54" s="586"/>
      <c r="L54" s="586"/>
      <c r="M54" s="586"/>
      <c r="N54" s="586"/>
      <c r="O54" s="586"/>
      <c r="P54" s="586"/>
      <c r="Q54" s="586"/>
      <c r="R54" s="586"/>
      <c r="S54" s="586"/>
      <c r="T54" s="586"/>
      <c r="U54" s="586"/>
      <c r="V54" s="586"/>
      <c r="W54" s="586"/>
      <c r="X54" s="586"/>
      <c r="Y54" s="586"/>
      <c r="Z54" s="586"/>
    </row>
    <row r="55" ht="15.75" customHeight="1">
      <c r="A55" s="586">
        <f t="shared" si="2"/>
        <v>8</v>
      </c>
      <c r="B55" s="593" t="s">
        <v>951</v>
      </c>
      <c r="C55" s="593" t="s">
        <v>952</v>
      </c>
      <c r="D55" s="593" t="s">
        <v>63</v>
      </c>
      <c r="E55" s="594" t="s">
        <v>6</v>
      </c>
      <c r="F55" s="586">
        <v>41.0</v>
      </c>
      <c r="G55" s="599"/>
      <c r="H55" s="599"/>
      <c r="I55" s="599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  <c r="Y55" s="586"/>
      <c r="Z55" s="586"/>
    </row>
    <row r="56" ht="15.75" customHeight="1">
      <c r="A56" s="586">
        <f t="shared" si="2"/>
        <v>9</v>
      </c>
      <c r="B56" s="593" t="s">
        <v>955</v>
      </c>
      <c r="C56" s="593" t="s">
        <v>456</v>
      </c>
      <c r="D56" s="593" t="s">
        <v>839</v>
      </c>
      <c r="E56" s="594" t="s">
        <v>7</v>
      </c>
      <c r="F56" s="580">
        <v>41.0</v>
      </c>
      <c r="G56" s="586"/>
      <c r="H56" s="586"/>
      <c r="I56" s="586"/>
      <c r="J56" s="586"/>
      <c r="K56" s="586"/>
      <c r="L56" s="586"/>
      <c r="M56" s="586"/>
      <c r="N56" s="586"/>
      <c r="O56" s="586"/>
      <c r="P56" s="586"/>
      <c r="Q56" s="586"/>
      <c r="R56" s="586"/>
      <c r="S56" s="586"/>
      <c r="T56" s="586"/>
      <c r="U56" s="586"/>
      <c r="V56" s="586"/>
      <c r="W56" s="586"/>
      <c r="X56" s="586"/>
      <c r="Y56" s="586"/>
      <c r="Z56" s="586"/>
    </row>
    <row r="57" ht="15.75" customHeight="1">
      <c r="A57" s="586">
        <f t="shared" si="2"/>
        <v>10</v>
      </c>
      <c r="B57" s="593" t="s">
        <v>960</v>
      </c>
      <c r="C57" s="593" t="s">
        <v>961</v>
      </c>
      <c r="D57" s="593" t="s">
        <v>832</v>
      </c>
      <c r="E57" s="594" t="s">
        <v>7</v>
      </c>
      <c r="F57" s="580">
        <v>41.0</v>
      </c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5"/>
      <c r="R57" s="605"/>
      <c r="S57" s="605"/>
      <c r="T57" s="605"/>
      <c r="U57" s="605"/>
      <c r="V57" s="605"/>
      <c r="W57" s="605"/>
      <c r="X57" s="605"/>
      <c r="Y57" s="605"/>
      <c r="Z57" s="605"/>
    </row>
    <row r="58" ht="15.75" customHeight="1">
      <c r="A58" s="586">
        <f t="shared" si="2"/>
        <v>11</v>
      </c>
      <c r="B58" s="593" t="s">
        <v>985</v>
      </c>
      <c r="C58" s="593" t="s">
        <v>97</v>
      </c>
      <c r="D58" s="593" t="s">
        <v>832</v>
      </c>
      <c r="E58" s="594" t="s">
        <v>8</v>
      </c>
      <c r="F58" s="580">
        <v>41.0</v>
      </c>
      <c r="G58" s="586"/>
      <c r="H58" s="586"/>
      <c r="I58" s="586"/>
      <c r="J58" s="586"/>
      <c r="K58" s="586"/>
      <c r="L58" s="586"/>
      <c r="M58" s="586"/>
      <c r="N58" s="58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</row>
    <row r="59" ht="15.75" customHeight="1">
      <c r="A59" s="586">
        <f t="shared" si="2"/>
        <v>12</v>
      </c>
      <c r="B59" s="593" t="s">
        <v>1007</v>
      </c>
      <c r="C59" s="593" t="s">
        <v>1008</v>
      </c>
      <c r="D59" s="593" t="s">
        <v>825</v>
      </c>
      <c r="E59" s="594" t="s">
        <v>9</v>
      </c>
      <c r="F59" s="580">
        <v>41.0</v>
      </c>
      <c r="G59" s="586"/>
      <c r="H59" s="586"/>
      <c r="I59" s="586"/>
      <c r="J59" s="586"/>
      <c r="K59" s="586"/>
      <c r="L59" s="586"/>
      <c r="M59" s="586"/>
      <c r="N59" s="586"/>
      <c r="O59" s="586"/>
      <c r="P59" s="586"/>
      <c r="Q59" s="586"/>
      <c r="R59" s="586"/>
      <c r="S59" s="586"/>
      <c r="T59" s="586"/>
      <c r="U59" s="586"/>
      <c r="V59" s="586"/>
      <c r="W59" s="586"/>
      <c r="X59" s="586"/>
      <c r="Y59" s="586"/>
      <c r="Z59" s="586"/>
    </row>
    <row r="60" ht="15.75" customHeight="1">
      <c r="A60" s="586">
        <f t="shared" si="2"/>
        <v>13</v>
      </c>
      <c r="B60" s="593" t="s">
        <v>824</v>
      </c>
      <c r="C60" s="593" t="s">
        <v>751</v>
      </c>
      <c r="D60" s="593" t="s">
        <v>825</v>
      </c>
      <c r="E60" s="594" t="s">
        <v>0</v>
      </c>
      <c r="F60" s="580">
        <v>40.0</v>
      </c>
      <c r="G60" s="586"/>
      <c r="H60" s="586"/>
      <c r="I60" s="586"/>
      <c r="J60" s="586"/>
      <c r="K60" s="586"/>
      <c r="L60" s="586"/>
      <c r="M60" s="586"/>
      <c r="N60" s="58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</row>
    <row r="61" ht="15.75" customHeight="1">
      <c r="A61" s="586">
        <f t="shared" si="2"/>
        <v>14</v>
      </c>
      <c r="B61" s="593" t="s">
        <v>826</v>
      </c>
      <c r="C61" s="593" t="s">
        <v>353</v>
      </c>
      <c r="D61" s="593" t="s">
        <v>44</v>
      </c>
      <c r="E61" s="594" t="s">
        <v>0</v>
      </c>
      <c r="F61" s="580">
        <v>40.0</v>
      </c>
      <c r="G61" s="586"/>
      <c r="H61" s="586"/>
      <c r="I61" s="586"/>
      <c r="J61" s="586"/>
      <c r="K61" s="586"/>
      <c r="L61" s="586"/>
      <c r="M61" s="586"/>
      <c r="N61" s="586"/>
      <c r="O61" s="586"/>
      <c r="P61" s="586"/>
      <c r="Q61" s="586"/>
      <c r="R61" s="586"/>
      <c r="S61" s="586"/>
      <c r="T61" s="586"/>
      <c r="U61" s="586"/>
      <c r="V61" s="586"/>
      <c r="W61" s="586"/>
      <c r="X61" s="586"/>
      <c r="Y61" s="586"/>
      <c r="Z61" s="586"/>
    </row>
    <row r="62" ht="15.75" customHeight="1">
      <c r="A62" s="586">
        <f t="shared" si="2"/>
        <v>15</v>
      </c>
      <c r="B62" s="605" t="s">
        <v>850</v>
      </c>
      <c r="C62" s="605" t="s">
        <v>851</v>
      </c>
      <c r="D62" s="606" t="s">
        <v>820</v>
      </c>
      <c r="E62" s="607" t="s">
        <v>1</v>
      </c>
      <c r="F62" s="580">
        <v>40.0</v>
      </c>
      <c r="G62" s="586"/>
      <c r="H62" s="586"/>
      <c r="I62" s="586"/>
      <c r="J62" s="586"/>
      <c r="K62" s="586"/>
      <c r="L62" s="586"/>
      <c r="M62" s="586"/>
      <c r="N62" s="586"/>
      <c r="O62" s="586"/>
      <c r="P62" s="586"/>
      <c r="Q62" s="586"/>
      <c r="R62" s="586"/>
      <c r="S62" s="586"/>
      <c r="T62" s="586"/>
      <c r="U62" s="586"/>
      <c r="V62" s="586"/>
      <c r="W62" s="586"/>
      <c r="X62" s="586"/>
      <c r="Y62" s="586"/>
      <c r="Z62" s="586"/>
    </row>
    <row r="63" ht="15.75" customHeight="1">
      <c r="A63" s="586">
        <f t="shared" si="2"/>
        <v>16</v>
      </c>
      <c r="B63" s="593" t="s">
        <v>864</v>
      </c>
      <c r="C63" s="593" t="s">
        <v>865</v>
      </c>
      <c r="D63" s="593" t="s">
        <v>823</v>
      </c>
      <c r="E63" s="594" t="s">
        <v>2</v>
      </c>
      <c r="F63" s="580">
        <v>40.0</v>
      </c>
      <c r="G63" s="586"/>
      <c r="H63" s="586"/>
      <c r="I63" s="586"/>
      <c r="J63" s="586"/>
      <c r="K63" s="586"/>
      <c r="L63" s="586"/>
      <c r="M63" s="586"/>
      <c r="N63" s="586"/>
      <c r="O63" s="586"/>
      <c r="P63" s="586"/>
      <c r="Q63" s="586"/>
      <c r="R63" s="586"/>
      <c r="S63" s="586"/>
      <c r="T63" s="586"/>
      <c r="U63" s="586"/>
      <c r="V63" s="586"/>
      <c r="W63" s="586"/>
      <c r="X63" s="586"/>
      <c r="Y63" s="586"/>
      <c r="Z63" s="586"/>
    </row>
    <row r="64" ht="15.75" customHeight="1">
      <c r="A64" s="586">
        <f t="shared" si="2"/>
        <v>17</v>
      </c>
      <c r="B64" s="593" t="s">
        <v>866</v>
      </c>
      <c r="C64" s="593" t="s">
        <v>867</v>
      </c>
      <c r="D64" s="593" t="s">
        <v>820</v>
      </c>
      <c r="E64" s="594" t="s">
        <v>2</v>
      </c>
      <c r="F64" s="580">
        <v>40.0</v>
      </c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86"/>
      <c r="V64" s="586"/>
      <c r="W64" s="586"/>
      <c r="X64" s="586"/>
      <c r="Y64" s="586"/>
      <c r="Z64" s="586"/>
    </row>
    <row r="65" ht="15.75" customHeight="1">
      <c r="A65" s="601">
        <f t="shared" si="2"/>
        <v>18</v>
      </c>
      <c r="B65" s="602" t="s">
        <v>874</v>
      </c>
      <c r="C65" s="602" t="s">
        <v>697</v>
      </c>
      <c r="D65" s="602" t="s">
        <v>854</v>
      </c>
      <c r="E65" s="603" t="s">
        <v>2</v>
      </c>
      <c r="F65" s="580">
        <v>40.0</v>
      </c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86"/>
      <c r="V65" s="586"/>
      <c r="W65" s="586"/>
      <c r="X65" s="586"/>
      <c r="Y65" s="586"/>
      <c r="Z65" s="586"/>
    </row>
    <row r="66" ht="15.75" customHeight="1">
      <c r="A66" s="586">
        <f t="shared" si="2"/>
        <v>19</v>
      </c>
      <c r="B66" s="593" t="s">
        <v>306</v>
      </c>
      <c r="C66" s="593" t="s">
        <v>888</v>
      </c>
      <c r="D66" s="593" t="s">
        <v>889</v>
      </c>
      <c r="E66" s="594" t="s">
        <v>3</v>
      </c>
      <c r="F66" s="586">
        <v>40.0</v>
      </c>
      <c r="G66" s="586"/>
      <c r="H66" s="586"/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586"/>
      <c r="T66" s="586"/>
      <c r="U66" s="586"/>
      <c r="V66" s="586"/>
      <c r="W66" s="586"/>
      <c r="X66" s="586"/>
      <c r="Y66" s="586"/>
      <c r="Z66" s="586"/>
    </row>
    <row r="67" ht="15.75" customHeight="1">
      <c r="A67" s="586">
        <f t="shared" si="2"/>
        <v>20</v>
      </c>
      <c r="B67" s="593" t="s">
        <v>962</v>
      </c>
      <c r="C67" s="593" t="s">
        <v>963</v>
      </c>
      <c r="D67" s="593" t="s">
        <v>825</v>
      </c>
      <c r="E67" s="594" t="s">
        <v>7</v>
      </c>
      <c r="F67" s="580">
        <v>40.0</v>
      </c>
      <c r="G67" s="599"/>
      <c r="H67" s="599"/>
      <c r="I67" s="599"/>
      <c r="J67" s="586"/>
      <c r="K67" s="586"/>
      <c r="L67" s="586"/>
      <c r="M67" s="586"/>
      <c r="N67" s="586"/>
      <c r="O67" s="586"/>
      <c r="P67" s="586"/>
      <c r="Q67" s="586"/>
      <c r="R67" s="586"/>
      <c r="S67" s="586"/>
      <c r="T67" s="586"/>
      <c r="U67" s="586"/>
      <c r="V67" s="586"/>
      <c r="W67" s="586"/>
      <c r="X67" s="586"/>
      <c r="Y67" s="586"/>
      <c r="Z67" s="586"/>
    </row>
    <row r="68" ht="15.75" customHeight="1">
      <c r="A68" s="586">
        <f t="shared" si="2"/>
        <v>21</v>
      </c>
      <c r="B68" s="593" t="s">
        <v>862</v>
      </c>
      <c r="C68" s="593" t="s">
        <v>185</v>
      </c>
      <c r="D68" s="593" t="s">
        <v>825</v>
      </c>
      <c r="E68" s="594" t="s">
        <v>2</v>
      </c>
      <c r="F68" s="580">
        <v>39.0</v>
      </c>
      <c r="G68" s="586"/>
      <c r="H68" s="586"/>
      <c r="I68" s="586"/>
      <c r="J68" s="586"/>
      <c r="K68" s="586"/>
      <c r="L68" s="586"/>
      <c r="M68" s="586"/>
      <c r="N68" s="586"/>
      <c r="O68" s="586"/>
      <c r="P68" s="586"/>
      <c r="Q68" s="586"/>
      <c r="R68" s="586"/>
      <c r="S68" s="586"/>
      <c r="T68" s="586"/>
      <c r="U68" s="586"/>
      <c r="V68" s="586"/>
      <c r="W68" s="586"/>
      <c r="X68" s="586"/>
      <c r="Y68" s="586"/>
      <c r="Z68" s="586"/>
    </row>
    <row r="69" ht="15.75" customHeight="1">
      <c r="A69" s="601">
        <f t="shared" si="2"/>
        <v>22</v>
      </c>
      <c r="B69" s="602" t="s">
        <v>872</v>
      </c>
      <c r="C69" s="602" t="s">
        <v>873</v>
      </c>
      <c r="D69" s="602" t="s">
        <v>47</v>
      </c>
      <c r="E69" s="603" t="s">
        <v>2</v>
      </c>
      <c r="F69" s="580">
        <v>39.0</v>
      </c>
      <c r="G69" s="586"/>
      <c r="H69" s="586"/>
      <c r="I69" s="586"/>
      <c r="J69" s="586"/>
      <c r="K69" s="586"/>
      <c r="L69" s="586"/>
      <c r="M69" s="586"/>
      <c r="N69" s="586"/>
      <c r="O69" s="586"/>
      <c r="P69" s="586"/>
      <c r="Q69" s="586"/>
      <c r="R69" s="586"/>
      <c r="S69" s="586"/>
      <c r="T69" s="586"/>
      <c r="U69" s="586"/>
      <c r="V69" s="586"/>
      <c r="W69" s="586"/>
      <c r="X69" s="586"/>
      <c r="Y69" s="586"/>
      <c r="Z69" s="586"/>
    </row>
    <row r="70" ht="15.75" customHeight="1">
      <c r="A70" s="601">
        <f t="shared" si="2"/>
        <v>23</v>
      </c>
      <c r="B70" s="602" t="s">
        <v>879</v>
      </c>
      <c r="C70" s="602" t="s">
        <v>805</v>
      </c>
      <c r="D70" s="602" t="s">
        <v>820</v>
      </c>
      <c r="E70" s="603" t="s">
        <v>2</v>
      </c>
      <c r="F70" s="580">
        <v>39.0</v>
      </c>
      <c r="G70" s="586"/>
      <c r="H70" s="586"/>
      <c r="I70" s="586"/>
      <c r="J70" s="586"/>
      <c r="K70" s="586"/>
      <c r="L70" s="586"/>
      <c r="M70" s="586"/>
      <c r="N70" s="586"/>
      <c r="O70" s="586"/>
      <c r="P70" s="586"/>
      <c r="Q70" s="586"/>
      <c r="R70" s="586"/>
      <c r="S70" s="586"/>
      <c r="T70" s="586"/>
      <c r="U70" s="586"/>
      <c r="V70" s="586"/>
      <c r="W70" s="586"/>
      <c r="X70" s="586"/>
      <c r="Y70" s="586"/>
      <c r="Z70" s="586"/>
    </row>
    <row r="71" ht="15.75" customHeight="1">
      <c r="A71" s="586">
        <f t="shared" si="2"/>
        <v>24</v>
      </c>
      <c r="B71" s="593" t="s">
        <v>883</v>
      </c>
      <c r="C71" s="593" t="s">
        <v>884</v>
      </c>
      <c r="D71" s="593" t="s">
        <v>825</v>
      </c>
      <c r="E71" s="594" t="s">
        <v>3</v>
      </c>
      <c r="F71" s="586">
        <v>39.0</v>
      </c>
      <c r="G71" s="586"/>
      <c r="H71" s="586"/>
      <c r="I71" s="586"/>
      <c r="J71" s="586"/>
      <c r="K71" s="586"/>
      <c r="L71" s="586"/>
      <c r="M71" s="586"/>
      <c r="N71" s="586"/>
      <c r="O71" s="586"/>
      <c r="P71" s="586"/>
      <c r="Q71" s="586"/>
      <c r="R71" s="586"/>
      <c r="S71" s="586"/>
      <c r="T71" s="586"/>
      <c r="U71" s="586"/>
      <c r="V71" s="586"/>
      <c r="W71" s="586"/>
      <c r="X71" s="586"/>
      <c r="Y71" s="586"/>
      <c r="Z71" s="586"/>
    </row>
    <row r="72" ht="15.75" customHeight="1">
      <c r="A72" s="586">
        <f t="shared" si="2"/>
        <v>25</v>
      </c>
      <c r="B72" s="593" t="s">
        <v>885</v>
      </c>
      <c r="C72" s="593" t="s">
        <v>886</v>
      </c>
      <c r="D72" s="593" t="s">
        <v>887</v>
      </c>
      <c r="E72" s="594" t="s">
        <v>3</v>
      </c>
      <c r="F72" s="580">
        <v>39.0</v>
      </c>
      <c r="G72" s="599"/>
      <c r="H72" s="599"/>
      <c r="I72" s="599"/>
      <c r="J72" s="586"/>
      <c r="K72" s="586"/>
      <c r="L72" s="586"/>
      <c r="M72" s="586"/>
      <c r="N72" s="586"/>
      <c r="O72" s="586"/>
      <c r="P72" s="586"/>
      <c r="Q72" s="586"/>
      <c r="R72" s="586"/>
      <c r="S72" s="586"/>
      <c r="T72" s="586"/>
      <c r="U72" s="586"/>
      <c r="V72" s="586"/>
      <c r="W72" s="586"/>
      <c r="X72" s="586"/>
      <c r="Y72" s="586"/>
      <c r="Z72" s="586"/>
    </row>
    <row r="73" ht="15.75" customHeight="1">
      <c r="A73" s="586">
        <f t="shared" si="2"/>
        <v>26</v>
      </c>
      <c r="B73" s="593" t="s">
        <v>697</v>
      </c>
      <c r="C73" s="593" t="s">
        <v>102</v>
      </c>
      <c r="D73" s="593" t="s">
        <v>889</v>
      </c>
      <c r="E73" s="594" t="s">
        <v>3</v>
      </c>
      <c r="F73" s="586">
        <v>39.0</v>
      </c>
      <c r="G73" s="586"/>
      <c r="H73" s="586"/>
      <c r="I73" s="586"/>
      <c r="J73" s="586"/>
      <c r="K73" s="586"/>
      <c r="L73" s="586"/>
      <c r="M73" s="586"/>
      <c r="N73" s="58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</row>
    <row r="74" ht="15.75" customHeight="1">
      <c r="A74" s="586">
        <f t="shared" si="2"/>
        <v>27</v>
      </c>
      <c r="B74" s="593" t="s">
        <v>929</v>
      </c>
      <c r="C74" s="593" t="s">
        <v>930</v>
      </c>
      <c r="D74" s="593" t="s">
        <v>878</v>
      </c>
      <c r="E74" s="594" t="s">
        <v>5</v>
      </c>
      <c r="F74" s="586">
        <v>39.0</v>
      </c>
      <c r="G74" s="586"/>
      <c r="H74" s="586"/>
      <c r="I74" s="586"/>
      <c r="J74" s="586"/>
      <c r="K74" s="586"/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6"/>
      <c r="Y74" s="586"/>
      <c r="Z74" s="586"/>
    </row>
    <row r="75" ht="15.75" customHeight="1">
      <c r="A75" s="586">
        <f t="shared" si="2"/>
        <v>28</v>
      </c>
      <c r="B75" s="605" t="s">
        <v>957</v>
      </c>
      <c r="C75" s="605" t="s">
        <v>655</v>
      </c>
      <c r="D75" s="606" t="s">
        <v>610</v>
      </c>
      <c r="E75" s="607" t="s">
        <v>7</v>
      </c>
      <c r="F75" s="580">
        <v>39.0</v>
      </c>
      <c r="G75" s="586"/>
      <c r="H75" s="586"/>
      <c r="I75" s="586"/>
      <c r="J75" s="586"/>
      <c r="K75" s="586"/>
      <c r="L75" s="586"/>
      <c r="M75" s="586"/>
      <c r="N75" s="586"/>
      <c r="O75" s="586"/>
      <c r="P75" s="586"/>
      <c r="Q75" s="586"/>
      <c r="R75" s="586"/>
      <c r="S75" s="586"/>
      <c r="T75" s="586"/>
      <c r="U75" s="586"/>
      <c r="V75" s="586"/>
      <c r="W75" s="586"/>
      <c r="X75" s="586"/>
      <c r="Y75" s="586"/>
      <c r="Z75" s="586"/>
    </row>
    <row r="76" ht="15.75" customHeight="1">
      <c r="A76" s="586">
        <f t="shared" si="2"/>
        <v>29</v>
      </c>
      <c r="B76" s="593" t="s">
        <v>980</v>
      </c>
      <c r="C76" s="593" t="s">
        <v>981</v>
      </c>
      <c r="D76" s="593" t="s">
        <v>825</v>
      </c>
      <c r="E76" s="594" t="s">
        <v>8</v>
      </c>
      <c r="F76" s="580">
        <v>39.0</v>
      </c>
      <c r="G76" s="586"/>
      <c r="H76" s="586"/>
      <c r="I76" s="586"/>
      <c r="J76" s="586"/>
      <c r="K76" s="586"/>
      <c r="L76" s="586"/>
      <c r="M76" s="586"/>
      <c r="N76" s="586"/>
      <c r="O76" s="586"/>
      <c r="P76" s="586"/>
      <c r="Q76" s="586"/>
      <c r="R76" s="586"/>
      <c r="S76" s="586"/>
      <c r="T76" s="586"/>
      <c r="U76" s="586"/>
      <c r="V76" s="586"/>
      <c r="W76" s="586"/>
      <c r="X76" s="586"/>
      <c r="Y76" s="586"/>
      <c r="Z76" s="586"/>
    </row>
    <row r="77" ht="15.75" customHeight="1">
      <c r="A77" s="586">
        <f t="shared" si="2"/>
        <v>30</v>
      </c>
      <c r="B77" s="593" t="s">
        <v>133</v>
      </c>
      <c r="C77" s="593" t="s">
        <v>986</v>
      </c>
      <c r="D77" s="593" t="s">
        <v>839</v>
      </c>
      <c r="E77" s="594" t="s">
        <v>8</v>
      </c>
      <c r="F77" s="580">
        <v>39.0</v>
      </c>
      <c r="G77" s="586"/>
      <c r="H77" s="586"/>
      <c r="I77" s="586"/>
      <c r="J77" s="586"/>
      <c r="K77" s="586"/>
      <c r="L77" s="586"/>
      <c r="M77" s="586"/>
      <c r="N77" s="58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586"/>
      <c r="Z77" s="586"/>
    </row>
    <row r="78" ht="15.75" customHeight="1">
      <c r="A78" s="586">
        <f t="shared" si="2"/>
        <v>31</v>
      </c>
      <c r="B78" s="593" t="s">
        <v>126</v>
      </c>
      <c r="C78" s="593" t="s">
        <v>994</v>
      </c>
      <c r="D78" s="593" t="s">
        <v>825</v>
      </c>
      <c r="E78" s="594" t="s">
        <v>9</v>
      </c>
      <c r="F78" s="586">
        <v>39.0</v>
      </c>
      <c r="G78" s="586"/>
      <c r="H78" s="586"/>
      <c r="I78" s="586"/>
      <c r="J78" s="586"/>
      <c r="K78" s="586"/>
      <c r="L78" s="586"/>
      <c r="M78" s="586"/>
      <c r="N78" s="58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</row>
    <row r="79" ht="15.75" customHeight="1">
      <c r="A79" s="586">
        <f t="shared" si="2"/>
        <v>32</v>
      </c>
      <c r="B79" s="593" t="s">
        <v>997</v>
      </c>
      <c r="C79" s="593" t="s">
        <v>998</v>
      </c>
      <c r="D79" s="593" t="s">
        <v>832</v>
      </c>
      <c r="E79" s="594" t="s">
        <v>9</v>
      </c>
      <c r="F79" s="580">
        <v>39.0</v>
      </c>
      <c r="G79" s="586"/>
      <c r="H79" s="586"/>
      <c r="I79" s="586"/>
      <c r="J79" s="586"/>
      <c r="K79" s="586"/>
      <c r="L79" s="586"/>
      <c r="M79" s="586"/>
      <c r="N79" s="58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586"/>
      <c r="Z79" s="586"/>
    </row>
    <row r="80" ht="15.75" customHeight="1">
      <c r="A80" s="586">
        <f t="shared" si="2"/>
        <v>33</v>
      </c>
      <c r="B80" s="593" t="s">
        <v>846</v>
      </c>
      <c r="C80" s="593" t="s">
        <v>159</v>
      </c>
      <c r="D80" s="593" t="s">
        <v>610</v>
      </c>
      <c r="E80" s="594" t="s">
        <v>1</v>
      </c>
      <c r="F80" s="580">
        <v>38.0</v>
      </c>
      <c r="G80" s="586"/>
      <c r="H80" s="586"/>
      <c r="I80" s="586"/>
      <c r="J80" s="586"/>
      <c r="K80" s="586"/>
      <c r="L80" s="586"/>
      <c r="M80" s="586"/>
      <c r="N80" s="586"/>
      <c r="O80" s="586"/>
      <c r="P80" s="586"/>
      <c r="Q80" s="586"/>
      <c r="R80" s="586"/>
      <c r="S80" s="586"/>
      <c r="T80" s="586"/>
      <c r="U80" s="586"/>
      <c r="V80" s="586"/>
      <c r="W80" s="586"/>
      <c r="X80" s="586"/>
      <c r="Y80" s="586"/>
      <c r="Z80" s="586"/>
    </row>
    <row r="81" ht="15.75" customHeight="1">
      <c r="A81" s="586">
        <f t="shared" si="2"/>
        <v>34</v>
      </c>
      <c r="B81" s="593" t="s">
        <v>852</v>
      </c>
      <c r="C81" s="593" t="s">
        <v>853</v>
      </c>
      <c r="D81" s="593" t="s">
        <v>854</v>
      </c>
      <c r="E81" s="594" t="s">
        <v>1</v>
      </c>
      <c r="F81" s="580">
        <v>38.0</v>
      </c>
      <c r="G81" s="586"/>
      <c r="H81" s="586"/>
      <c r="I81" s="586"/>
      <c r="J81" s="586"/>
      <c r="K81" s="586"/>
      <c r="L81" s="586"/>
      <c r="M81" s="586"/>
      <c r="N81" s="586"/>
      <c r="O81" s="586"/>
      <c r="P81" s="586"/>
      <c r="Q81" s="586"/>
      <c r="R81" s="586"/>
      <c r="S81" s="586"/>
      <c r="T81" s="586"/>
      <c r="U81" s="586"/>
      <c r="V81" s="586"/>
      <c r="W81" s="586"/>
      <c r="X81" s="586"/>
      <c r="Y81" s="586"/>
      <c r="Z81" s="586"/>
    </row>
    <row r="82" ht="15.75" customHeight="1">
      <c r="A82" s="586">
        <f t="shared" si="2"/>
        <v>35</v>
      </c>
      <c r="B82" s="593" t="s">
        <v>896</v>
      </c>
      <c r="C82" s="593" t="s">
        <v>637</v>
      </c>
      <c r="D82" s="593" t="s">
        <v>849</v>
      </c>
      <c r="E82" s="594" t="s">
        <v>3</v>
      </c>
      <c r="F82" s="580">
        <v>38.0</v>
      </c>
      <c r="G82" s="586"/>
      <c r="H82" s="586"/>
      <c r="I82" s="586"/>
      <c r="J82" s="586"/>
      <c r="K82" s="586"/>
      <c r="L82" s="586"/>
      <c r="M82" s="586"/>
      <c r="N82" s="586"/>
      <c r="O82" s="586"/>
      <c r="P82" s="586"/>
      <c r="Q82" s="586"/>
      <c r="R82" s="586"/>
      <c r="S82" s="586"/>
      <c r="T82" s="586"/>
      <c r="U82" s="586"/>
      <c r="V82" s="586"/>
      <c r="W82" s="586"/>
      <c r="X82" s="586"/>
      <c r="Y82" s="586"/>
      <c r="Z82" s="586"/>
    </row>
    <row r="83" ht="15.75" customHeight="1">
      <c r="A83" s="586">
        <f t="shared" si="2"/>
        <v>36</v>
      </c>
      <c r="B83" s="593" t="s">
        <v>931</v>
      </c>
      <c r="C83" s="593" t="s">
        <v>932</v>
      </c>
      <c r="D83" s="593" t="s">
        <v>854</v>
      </c>
      <c r="E83" s="594" t="s">
        <v>5</v>
      </c>
      <c r="F83" s="580">
        <v>38.0</v>
      </c>
      <c r="G83" s="586"/>
      <c r="H83" s="586"/>
      <c r="I83" s="586"/>
      <c r="J83" s="586"/>
      <c r="K83" s="586"/>
      <c r="L83" s="586"/>
      <c r="M83" s="586"/>
      <c r="N83" s="586"/>
      <c r="O83" s="586"/>
      <c r="P83" s="586"/>
      <c r="Q83" s="586"/>
      <c r="R83" s="586"/>
      <c r="S83" s="586"/>
      <c r="T83" s="586"/>
      <c r="U83" s="586"/>
      <c r="V83" s="586"/>
      <c r="W83" s="586"/>
      <c r="X83" s="586"/>
      <c r="Y83" s="586"/>
      <c r="Z83" s="586"/>
    </row>
    <row r="84" ht="15.75" customHeight="1">
      <c r="A84" s="586">
        <f t="shared" si="2"/>
        <v>37</v>
      </c>
      <c r="B84" s="593" t="s">
        <v>1000</v>
      </c>
      <c r="C84" s="593" t="s">
        <v>1001</v>
      </c>
      <c r="D84" s="593" t="s">
        <v>823</v>
      </c>
      <c r="E84" s="594" t="s">
        <v>9</v>
      </c>
      <c r="F84" s="580">
        <v>38.0</v>
      </c>
      <c r="G84" s="599"/>
      <c r="H84" s="599"/>
      <c r="I84" s="599"/>
      <c r="J84" s="586"/>
      <c r="K84" s="586"/>
      <c r="L84" s="586"/>
      <c r="M84" s="586"/>
      <c r="N84" s="586"/>
      <c r="O84" s="586"/>
      <c r="P84" s="586"/>
      <c r="Q84" s="586"/>
      <c r="R84" s="586"/>
      <c r="S84" s="586"/>
      <c r="T84" s="586"/>
      <c r="U84" s="586"/>
      <c r="V84" s="586"/>
      <c r="W84" s="586"/>
      <c r="X84" s="586"/>
      <c r="Y84" s="586"/>
      <c r="Z84" s="586"/>
    </row>
    <row r="85" ht="15.75" customHeight="1">
      <c r="A85" s="586">
        <f t="shared" si="2"/>
        <v>38</v>
      </c>
      <c r="B85" s="593" t="s">
        <v>840</v>
      </c>
      <c r="C85" s="593" t="s">
        <v>637</v>
      </c>
      <c r="D85" s="593" t="s">
        <v>610</v>
      </c>
      <c r="E85" s="594" t="s">
        <v>0</v>
      </c>
      <c r="F85" s="586">
        <v>37.0</v>
      </c>
      <c r="G85" s="586"/>
      <c r="H85" s="586"/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U85" s="586"/>
      <c r="V85" s="586"/>
      <c r="W85" s="586"/>
      <c r="X85" s="586"/>
      <c r="Y85" s="586"/>
      <c r="Z85" s="586"/>
    </row>
    <row r="86" ht="15.75" customHeight="1">
      <c r="A86" s="586">
        <f t="shared" si="2"/>
        <v>39</v>
      </c>
      <c r="B86" s="593" t="s">
        <v>818</v>
      </c>
      <c r="C86" s="593" t="s">
        <v>843</v>
      </c>
      <c r="D86" s="593" t="s">
        <v>823</v>
      </c>
      <c r="E86" s="594" t="s">
        <v>1</v>
      </c>
      <c r="F86" s="580">
        <v>37.0</v>
      </c>
      <c r="G86" s="586"/>
      <c r="H86" s="586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6"/>
    </row>
    <row r="87" ht="15.75" customHeight="1">
      <c r="A87" s="586">
        <f t="shared" si="2"/>
        <v>40</v>
      </c>
      <c r="B87" s="593" t="s">
        <v>844</v>
      </c>
      <c r="C87" s="593" t="s">
        <v>845</v>
      </c>
      <c r="D87" s="593" t="s">
        <v>825</v>
      </c>
      <c r="E87" s="594" t="s">
        <v>1</v>
      </c>
      <c r="F87" s="580">
        <v>37.0</v>
      </c>
      <c r="G87" s="586"/>
      <c r="H87" s="586"/>
      <c r="I87" s="586"/>
      <c r="J87" s="586"/>
      <c r="K87" s="586"/>
      <c r="L87" s="586"/>
      <c r="M87" s="586"/>
      <c r="N87" s="586"/>
      <c r="O87" s="586"/>
      <c r="P87" s="586"/>
      <c r="Q87" s="586"/>
      <c r="R87" s="586"/>
      <c r="S87" s="586"/>
      <c r="T87" s="586"/>
      <c r="U87" s="586"/>
      <c r="V87" s="586"/>
      <c r="W87" s="586"/>
      <c r="X87" s="586"/>
      <c r="Y87" s="586"/>
      <c r="Z87" s="586"/>
    </row>
    <row r="88" ht="15.75" customHeight="1">
      <c r="A88" s="601">
        <f t="shared" si="2"/>
        <v>41</v>
      </c>
      <c r="B88" s="602" t="s">
        <v>875</v>
      </c>
      <c r="C88" s="602" t="s">
        <v>876</v>
      </c>
      <c r="D88" s="602" t="s">
        <v>825</v>
      </c>
      <c r="E88" s="603" t="s">
        <v>2</v>
      </c>
      <c r="F88" s="580">
        <v>37.0</v>
      </c>
      <c r="G88" s="586"/>
      <c r="H88" s="586"/>
      <c r="I88" s="586"/>
      <c r="J88" s="586"/>
      <c r="K88" s="586"/>
      <c r="L88" s="586"/>
      <c r="M88" s="586"/>
      <c r="N88" s="586"/>
      <c r="O88" s="586"/>
      <c r="P88" s="586"/>
      <c r="Q88" s="586"/>
      <c r="R88" s="586"/>
      <c r="S88" s="586"/>
      <c r="T88" s="586"/>
      <c r="U88" s="586"/>
      <c r="V88" s="586"/>
      <c r="W88" s="586"/>
      <c r="X88" s="586"/>
      <c r="Y88" s="586"/>
      <c r="Z88" s="586"/>
    </row>
    <row r="89" ht="15.75" customHeight="1">
      <c r="A89" s="586">
        <f t="shared" si="2"/>
        <v>42</v>
      </c>
      <c r="B89" s="599" t="s">
        <v>440</v>
      </c>
      <c r="C89" s="599" t="s">
        <v>895</v>
      </c>
      <c r="D89" s="607" t="s">
        <v>825</v>
      </c>
      <c r="E89" s="606" t="s">
        <v>3</v>
      </c>
      <c r="F89" s="586">
        <v>37.0</v>
      </c>
      <c r="G89" s="586"/>
      <c r="H89" s="586"/>
      <c r="I89" s="586"/>
      <c r="J89" s="586"/>
      <c r="K89" s="586"/>
      <c r="L89" s="586"/>
      <c r="M89" s="586"/>
      <c r="N89" s="586"/>
      <c r="O89" s="586"/>
      <c r="P89" s="586"/>
      <c r="Q89" s="586"/>
      <c r="R89" s="586"/>
      <c r="S89" s="586"/>
      <c r="T89" s="586"/>
      <c r="U89" s="586"/>
      <c r="V89" s="586"/>
      <c r="W89" s="586"/>
      <c r="X89" s="586"/>
      <c r="Y89" s="586"/>
      <c r="Z89" s="586"/>
    </row>
    <row r="90" ht="15.75" customHeight="1">
      <c r="A90" s="586">
        <f t="shared" si="2"/>
        <v>43</v>
      </c>
      <c r="B90" s="593" t="s">
        <v>926</v>
      </c>
      <c r="C90" s="593" t="s">
        <v>514</v>
      </c>
      <c r="D90" s="593" t="s">
        <v>610</v>
      </c>
      <c r="E90" s="594" t="s">
        <v>5</v>
      </c>
      <c r="F90" s="580">
        <v>37.0</v>
      </c>
      <c r="G90" s="586"/>
      <c r="H90" s="586"/>
      <c r="I90" s="586"/>
      <c r="J90" s="586"/>
      <c r="K90" s="586"/>
      <c r="L90" s="586"/>
      <c r="M90" s="586"/>
      <c r="N90" s="586"/>
      <c r="O90" s="586"/>
      <c r="P90" s="586"/>
      <c r="Q90" s="586"/>
      <c r="R90" s="586"/>
      <c r="S90" s="586"/>
      <c r="T90" s="586"/>
      <c r="U90" s="586"/>
      <c r="V90" s="586"/>
      <c r="W90" s="586"/>
      <c r="X90" s="586"/>
      <c r="Y90" s="586"/>
      <c r="Z90" s="586"/>
    </row>
    <row r="91" ht="15.75" customHeight="1">
      <c r="A91" s="586">
        <f t="shared" si="2"/>
        <v>44</v>
      </c>
      <c r="B91" s="593" t="s">
        <v>940</v>
      </c>
      <c r="C91" s="593" t="s">
        <v>979</v>
      </c>
      <c r="D91" s="593" t="s">
        <v>63</v>
      </c>
      <c r="E91" s="594" t="s">
        <v>8</v>
      </c>
      <c r="F91" s="580">
        <v>37.0</v>
      </c>
      <c r="G91" s="586"/>
      <c r="H91" s="586"/>
      <c r="I91" s="586"/>
      <c r="J91" s="586"/>
      <c r="K91" s="586"/>
      <c r="L91" s="586"/>
      <c r="M91" s="586"/>
      <c r="N91" s="586"/>
      <c r="O91" s="586"/>
      <c r="P91" s="586"/>
      <c r="Q91" s="586"/>
      <c r="R91" s="586"/>
      <c r="S91" s="586"/>
      <c r="T91" s="586"/>
      <c r="U91" s="586"/>
      <c r="V91" s="586"/>
      <c r="W91" s="586"/>
      <c r="X91" s="586"/>
      <c r="Y91" s="586"/>
      <c r="Z91" s="586"/>
    </row>
    <row r="92" ht="15.75" customHeight="1">
      <c r="A92" s="586">
        <f t="shared" si="2"/>
        <v>45</v>
      </c>
      <c r="B92" s="593" t="s">
        <v>995</v>
      </c>
      <c r="C92" s="593" t="s">
        <v>996</v>
      </c>
      <c r="D92" s="593" t="s">
        <v>832</v>
      </c>
      <c r="E92" s="594" t="s">
        <v>9</v>
      </c>
      <c r="F92" s="586">
        <v>37.0</v>
      </c>
      <c r="G92" s="586"/>
      <c r="H92" s="586"/>
      <c r="I92" s="586"/>
      <c r="J92" s="586"/>
      <c r="K92" s="586"/>
      <c r="L92" s="586"/>
      <c r="M92" s="586"/>
      <c r="N92" s="586"/>
      <c r="O92" s="586"/>
      <c r="P92" s="586"/>
      <c r="Q92" s="586"/>
      <c r="R92" s="586"/>
      <c r="S92" s="586"/>
      <c r="T92" s="586"/>
      <c r="U92" s="586"/>
      <c r="V92" s="586"/>
      <c r="W92" s="586"/>
      <c r="X92" s="586"/>
      <c r="Y92" s="586"/>
      <c r="Z92" s="586"/>
    </row>
    <row r="93" ht="15.75" customHeight="1">
      <c r="A93" s="586">
        <f t="shared" si="2"/>
        <v>46</v>
      </c>
      <c r="B93" s="593" t="s">
        <v>835</v>
      </c>
      <c r="C93" s="593" t="s">
        <v>836</v>
      </c>
      <c r="D93" s="593" t="s">
        <v>823</v>
      </c>
      <c r="E93" s="594" t="s">
        <v>0</v>
      </c>
      <c r="F93" s="580">
        <v>36.0</v>
      </c>
      <c r="G93" s="586"/>
      <c r="H93" s="586"/>
      <c r="I93" s="586"/>
      <c r="J93" s="586"/>
      <c r="K93" s="586"/>
      <c r="L93" s="586"/>
      <c r="M93" s="586"/>
      <c r="N93" s="586"/>
      <c r="O93" s="586"/>
      <c r="P93" s="586"/>
      <c r="Q93" s="586"/>
      <c r="R93" s="586"/>
      <c r="S93" s="586"/>
      <c r="T93" s="586"/>
      <c r="U93" s="586"/>
      <c r="V93" s="586"/>
      <c r="W93" s="586"/>
      <c r="X93" s="586"/>
      <c r="Y93" s="586"/>
      <c r="Z93" s="586"/>
    </row>
    <row r="94" ht="15.75" customHeight="1">
      <c r="A94" s="586">
        <f t="shared" si="2"/>
        <v>47</v>
      </c>
      <c r="B94" s="593" t="s">
        <v>310</v>
      </c>
      <c r="C94" s="593" t="s">
        <v>924</v>
      </c>
      <c r="D94" s="593" t="s">
        <v>825</v>
      </c>
      <c r="E94" s="594" t="s">
        <v>5</v>
      </c>
      <c r="F94" s="586">
        <v>35.0</v>
      </c>
      <c r="G94" s="586"/>
      <c r="H94" s="586"/>
      <c r="I94" s="586"/>
      <c r="J94" s="586"/>
      <c r="K94" s="586"/>
      <c r="L94" s="586"/>
      <c r="M94" s="586"/>
      <c r="N94" s="586"/>
      <c r="O94" s="586"/>
      <c r="P94" s="586"/>
      <c r="Q94" s="586"/>
      <c r="R94" s="586"/>
      <c r="S94" s="586"/>
      <c r="T94" s="586"/>
      <c r="U94" s="586"/>
      <c r="V94" s="586"/>
      <c r="W94" s="586"/>
      <c r="X94" s="586"/>
      <c r="Y94" s="586"/>
      <c r="Z94" s="586"/>
    </row>
    <row r="95" ht="15.75" customHeight="1">
      <c r="A95" s="586">
        <f t="shared" si="2"/>
        <v>48</v>
      </c>
      <c r="B95" s="593" t="s">
        <v>940</v>
      </c>
      <c r="C95" s="593" t="s">
        <v>941</v>
      </c>
      <c r="D95" s="593" t="s">
        <v>63</v>
      </c>
      <c r="E95" s="594" t="s">
        <v>6</v>
      </c>
      <c r="F95" s="586">
        <v>35.0</v>
      </c>
      <c r="G95" s="586"/>
      <c r="H95" s="586"/>
      <c r="I95" s="586"/>
      <c r="J95" s="586"/>
      <c r="K95" s="586"/>
      <c r="L95" s="586"/>
      <c r="M95" s="586"/>
      <c r="N95" s="586"/>
      <c r="O95" s="586"/>
      <c r="P95" s="586"/>
      <c r="Q95" s="586"/>
      <c r="R95" s="586"/>
      <c r="S95" s="586"/>
      <c r="T95" s="586"/>
      <c r="U95" s="586"/>
      <c r="V95" s="586"/>
      <c r="W95" s="586"/>
      <c r="X95" s="586"/>
      <c r="Y95" s="586"/>
      <c r="Z95" s="586"/>
    </row>
    <row r="96" ht="15.75" customHeight="1">
      <c r="A96" s="586">
        <f t="shared" si="2"/>
        <v>49</v>
      </c>
      <c r="B96" s="593" t="s">
        <v>976</v>
      </c>
      <c r="C96" s="593" t="s">
        <v>977</v>
      </c>
      <c r="D96" s="593" t="s">
        <v>832</v>
      </c>
      <c r="E96" s="594" t="s">
        <v>8</v>
      </c>
      <c r="F96" s="580">
        <v>35.0</v>
      </c>
      <c r="G96" s="586"/>
      <c r="H96" s="586"/>
      <c r="I96" s="586"/>
      <c r="J96" s="586"/>
      <c r="K96" s="586"/>
      <c r="L96" s="586"/>
      <c r="M96" s="586"/>
      <c r="N96" s="586"/>
      <c r="O96" s="586"/>
      <c r="P96" s="586"/>
      <c r="Q96" s="586"/>
      <c r="R96" s="586"/>
      <c r="S96" s="586"/>
      <c r="T96" s="586"/>
      <c r="U96" s="586"/>
      <c r="V96" s="586"/>
      <c r="W96" s="586"/>
      <c r="X96" s="586"/>
      <c r="Y96" s="586"/>
      <c r="Z96" s="586"/>
    </row>
    <row r="97" ht="15.75" customHeight="1">
      <c r="A97" s="586">
        <f t="shared" si="2"/>
        <v>50</v>
      </c>
      <c r="B97" s="593" t="s">
        <v>993</v>
      </c>
      <c r="C97" s="593" t="s">
        <v>185</v>
      </c>
      <c r="D97" s="593" t="s">
        <v>878</v>
      </c>
      <c r="E97" s="594" t="s">
        <v>9</v>
      </c>
      <c r="F97" s="580">
        <v>35.0</v>
      </c>
      <c r="G97" s="586"/>
      <c r="H97" s="586"/>
      <c r="I97" s="586"/>
      <c r="J97" s="586"/>
      <c r="K97" s="586"/>
      <c r="L97" s="586"/>
      <c r="M97" s="586"/>
      <c r="N97" s="586"/>
      <c r="O97" s="586"/>
      <c r="P97" s="586"/>
      <c r="Q97" s="586"/>
      <c r="R97" s="586"/>
      <c r="S97" s="586"/>
      <c r="T97" s="586"/>
      <c r="U97" s="586"/>
      <c r="V97" s="586"/>
      <c r="W97" s="586"/>
      <c r="X97" s="586"/>
      <c r="Y97" s="586"/>
      <c r="Z97" s="586"/>
    </row>
    <row r="98" ht="15.75" customHeight="1">
      <c r="A98" s="586">
        <f t="shared" si="2"/>
        <v>51</v>
      </c>
      <c r="B98" s="593" t="s">
        <v>870</v>
      </c>
      <c r="C98" s="593" t="s">
        <v>871</v>
      </c>
      <c r="D98" s="593" t="s">
        <v>854</v>
      </c>
      <c r="E98" s="594" t="s">
        <v>2</v>
      </c>
      <c r="F98" s="580">
        <v>34.0</v>
      </c>
      <c r="G98" s="586"/>
      <c r="H98" s="586"/>
      <c r="I98" s="586"/>
      <c r="J98" s="586"/>
      <c r="K98" s="586"/>
      <c r="L98" s="586"/>
      <c r="M98" s="586"/>
      <c r="N98" s="586"/>
      <c r="O98" s="586"/>
      <c r="P98" s="586"/>
      <c r="Q98" s="586"/>
      <c r="R98" s="586"/>
      <c r="S98" s="586"/>
      <c r="T98" s="586"/>
      <c r="U98" s="586"/>
      <c r="V98" s="586"/>
      <c r="W98" s="586"/>
      <c r="X98" s="586"/>
      <c r="Y98" s="586"/>
      <c r="Z98" s="586"/>
    </row>
    <row r="99" ht="15.75" customHeight="1">
      <c r="A99" s="586">
        <f t="shared" si="2"/>
        <v>52</v>
      </c>
      <c r="B99" s="593" t="s">
        <v>897</v>
      </c>
      <c r="C99" s="593" t="s">
        <v>898</v>
      </c>
      <c r="D99" s="593" t="s">
        <v>854</v>
      </c>
      <c r="E99" s="594" t="s">
        <v>3</v>
      </c>
      <c r="F99" s="580">
        <v>34.0</v>
      </c>
      <c r="G99" s="586"/>
      <c r="H99" s="586"/>
      <c r="I99" s="586"/>
      <c r="J99" s="586"/>
      <c r="K99" s="586"/>
      <c r="L99" s="586"/>
      <c r="M99" s="586"/>
      <c r="N99" s="586"/>
      <c r="O99" s="586"/>
      <c r="P99" s="586"/>
      <c r="Q99" s="586"/>
      <c r="R99" s="586"/>
      <c r="S99" s="586"/>
      <c r="T99" s="586"/>
      <c r="U99" s="586"/>
      <c r="V99" s="586"/>
      <c r="W99" s="586"/>
      <c r="X99" s="586"/>
      <c r="Y99" s="586"/>
      <c r="Z99" s="586"/>
    </row>
    <row r="100" ht="15.75" customHeight="1">
      <c r="A100" s="586">
        <f t="shared" si="2"/>
        <v>53</v>
      </c>
      <c r="B100" s="593" t="s">
        <v>440</v>
      </c>
      <c r="C100" s="593" t="s">
        <v>637</v>
      </c>
      <c r="D100" s="593" t="s">
        <v>913</v>
      </c>
      <c r="E100" s="594" t="s">
        <v>5</v>
      </c>
      <c r="F100" s="580">
        <v>34.0</v>
      </c>
      <c r="G100" s="586"/>
      <c r="H100" s="586"/>
      <c r="I100" s="586"/>
      <c r="J100" s="586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</row>
    <row r="101" ht="15.75" customHeight="1">
      <c r="A101" s="586">
        <f t="shared" si="2"/>
        <v>54</v>
      </c>
      <c r="B101" s="593" t="s">
        <v>933</v>
      </c>
      <c r="C101" s="593" t="s">
        <v>240</v>
      </c>
      <c r="D101" s="593" t="s">
        <v>849</v>
      </c>
      <c r="E101" s="594" t="s">
        <v>5</v>
      </c>
      <c r="F101" s="586">
        <v>32.0</v>
      </c>
      <c r="G101" s="586"/>
      <c r="H101" s="586"/>
      <c r="I101" s="586"/>
      <c r="J101" s="586"/>
      <c r="K101" s="586"/>
      <c r="L101" s="586"/>
      <c r="M101" s="586"/>
      <c r="N101" s="586"/>
      <c r="O101" s="586"/>
      <c r="P101" s="586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</row>
    <row r="102" ht="15.75" customHeight="1">
      <c r="A102" s="586">
        <f t="shared" si="2"/>
        <v>55</v>
      </c>
      <c r="B102" s="593" t="s">
        <v>938</v>
      </c>
      <c r="C102" s="593" t="s">
        <v>939</v>
      </c>
      <c r="D102" s="593" t="s">
        <v>610</v>
      </c>
      <c r="E102" s="594" t="s">
        <v>6</v>
      </c>
      <c r="F102" s="586">
        <v>31.0</v>
      </c>
      <c r="G102" s="599"/>
      <c r="H102" s="599"/>
      <c r="I102" s="599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</row>
    <row r="103" ht="15.75" customHeight="1">
      <c r="A103" s="586">
        <f t="shared" si="2"/>
        <v>56</v>
      </c>
      <c r="B103" s="593" t="s">
        <v>180</v>
      </c>
      <c r="C103" s="593" t="s">
        <v>925</v>
      </c>
      <c r="D103" s="593" t="s">
        <v>825</v>
      </c>
      <c r="E103" s="594" t="s">
        <v>5</v>
      </c>
      <c r="F103" s="580">
        <v>30.0</v>
      </c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6"/>
    </row>
    <row r="104" ht="15.75" customHeight="1">
      <c r="A104" s="586">
        <f t="shared" si="2"/>
        <v>57</v>
      </c>
      <c r="B104" s="593" t="s">
        <v>1002</v>
      </c>
      <c r="C104" s="593" t="s">
        <v>1003</v>
      </c>
      <c r="D104" s="593" t="s">
        <v>44</v>
      </c>
      <c r="E104" s="594" t="s">
        <v>9</v>
      </c>
      <c r="F104" s="580">
        <v>30.0</v>
      </c>
      <c r="G104" s="599"/>
      <c r="H104" s="599"/>
      <c r="I104" s="599"/>
      <c r="J104" s="586"/>
      <c r="K104" s="586"/>
      <c r="L104" s="586"/>
      <c r="M104" s="586"/>
      <c r="N104" s="58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</row>
    <row r="105" ht="15.75" customHeight="1">
      <c r="A105" s="586">
        <f t="shared" si="2"/>
        <v>58</v>
      </c>
      <c r="B105" s="593"/>
      <c r="C105" s="593"/>
      <c r="D105" s="593"/>
      <c r="E105" s="594"/>
      <c r="F105" s="586"/>
      <c r="G105" s="586"/>
      <c r="H105" s="586"/>
      <c r="I105" s="586"/>
      <c r="J105" s="586"/>
      <c r="K105" s="586"/>
      <c r="L105" s="586"/>
      <c r="M105" s="586"/>
      <c r="N105" s="586"/>
      <c r="O105" s="586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</row>
    <row r="106" ht="15.75" customHeight="1">
      <c r="A106" s="586">
        <f t="shared" si="2"/>
        <v>59</v>
      </c>
      <c r="B106" s="593"/>
      <c r="C106" s="593"/>
      <c r="D106" s="593"/>
      <c r="E106" s="594"/>
      <c r="F106" s="586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5"/>
      <c r="R106" s="605"/>
      <c r="S106" s="605"/>
      <c r="T106" s="605"/>
      <c r="U106" s="605"/>
      <c r="V106" s="605"/>
      <c r="W106" s="605"/>
      <c r="X106" s="605"/>
      <c r="Y106" s="605"/>
      <c r="Z106" s="605"/>
    </row>
    <row r="107" ht="15.75" customHeight="1">
      <c r="A107" s="586">
        <f t="shared" si="2"/>
        <v>60</v>
      </c>
      <c r="B107" s="593"/>
      <c r="C107" s="593"/>
      <c r="D107" s="593"/>
      <c r="E107" s="594"/>
      <c r="F107" s="586"/>
      <c r="G107" s="586"/>
      <c r="H107" s="586"/>
      <c r="I107" s="586"/>
      <c r="J107" s="586"/>
      <c r="K107" s="586"/>
      <c r="L107" s="586"/>
      <c r="M107" s="586"/>
      <c r="N107" s="586"/>
      <c r="O107" s="586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</row>
    <row r="108" ht="15.75" customHeight="1">
      <c r="A108" s="586">
        <f t="shared" si="2"/>
        <v>61</v>
      </c>
      <c r="B108" s="593"/>
      <c r="C108" s="593"/>
      <c r="D108" s="593"/>
      <c r="E108" s="594"/>
      <c r="F108" s="586"/>
      <c r="G108" s="586"/>
      <c r="H108" s="586"/>
      <c r="I108" s="586"/>
      <c r="J108" s="586"/>
      <c r="K108" s="586"/>
      <c r="L108" s="586"/>
      <c r="M108" s="586"/>
      <c r="N108" s="586"/>
      <c r="O108" s="586"/>
      <c r="P108" s="586"/>
      <c r="Q108" s="586"/>
      <c r="R108" s="586"/>
      <c r="S108" s="586"/>
      <c r="T108" s="586"/>
      <c r="U108" s="586"/>
      <c r="V108" s="586"/>
      <c r="W108" s="586"/>
      <c r="X108" s="586"/>
      <c r="Y108" s="586"/>
      <c r="Z108" s="586"/>
    </row>
    <row r="109" ht="15.75" customHeight="1">
      <c r="A109" s="586">
        <f t="shared" si="2"/>
        <v>62</v>
      </c>
      <c r="B109" s="593"/>
      <c r="C109" s="593"/>
      <c r="D109" s="593"/>
      <c r="E109" s="594"/>
      <c r="F109" s="580"/>
      <c r="G109" s="586"/>
      <c r="H109" s="586"/>
      <c r="I109" s="586"/>
      <c r="J109" s="586"/>
      <c r="K109" s="586"/>
      <c r="L109" s="586"/>
      <c r="M109" s="586"/>
      <c r="N109" s="586"/>
      <c r="O109" s="586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</row>
    <row r="110" ht="15.75" customHeight="1">
      <c r="A110" s="586">
        <f t="shared" si="2"/>
        <v>63</v>
      </c>
      <c r="B110" s="593"/>
      <c r="C110" s="593"/>
      <c r="D110" s="593"/>
      <c r="E110" s="594"/>
      <c r="F110" s="580"/>
      <c r="G110" s="586"/>
      <c r="H110" s="586"/>
      <c r="I110" s="586"/>
      <c r="J110" s="586"/>
      <c r="K110" s="586"/>
      <c r="L110" s="586"/>
      <c r="M110" s="586"/>
      <c r="N110" s="586"/>
      <c r="O110" s="586"/>
      <c r="P110" s="586"/>
      <c r="Q110" s="586"/>
      <c r="R110" s="586"/>
      <c r="S110" s="586"/>
      <c r="T110" s="586"/>
      <c r="U110" s="586"/>
      <c r="V110" s="586"/>
      <c r="W110" s="586"/>
      <c r="X110" s="586"/>
      <c r="Y110" s="586"/>
      <c r="Z110" s="586"/>
    </row>
    <row r="111" ht="15.75" customHeight="1">
      <c r="A111" s="586">
        <f t="shared" si="2"/>
        <v>64</v>
      </c>
      <c r="B111" s="593"/>
      <c r="C111" s="593"/>
      <c r="D111" s="593"/>
      <c r="E111" s="594"/>
      <c r="F111" s="580"/>
      <c r="G111" s="586"/>
      <c r="H111" s="586"/>
      <c r="I111" s="586"/>
      <c r="J111" s="586"/>
      <c r="K111" s="586"/>
      <c r="L111" s="586"/>
      <c r="M111" s="586"/>
      <c r="N111" s="586"/>
      <c r="O111" s="586"/>
      <c r="P111" s="586"/>
      <c r="Q111" s="586"/>
      <c r="R111" s="586"/>
      <c r="S111" s="586"/>
      <c r="T111" s="586"/>
      <c r="U111" s="586"/>
      <c r="V111" s="586"/>
      <c r="W111" s="586"/>
      <c r="X111" s="586"/>
      <c r="Y111" s="586"/>
      <c r="Z111" s="586"/>
    </row>
    <row r="112" ht="15.75" customHeight="1">
      <c r="A112" s="586">
        <f t="shared" si="2"/>
        <v>65</v>
      </c>
      <c r="B112" s="593"/>
      <c r="C112" s="593"/>
      <c r="D112" s="593"/>
      <c r="E112" s="594"/>
      <c r="F112" s="586"/>
      <c r="G112" s="586"/>
      <c r="H112" s="586"/>
      <c r="I112" s="586"/>
      <c r="J112" s="586"/>
      <c r="K112" s="586"/>
      <c r="L112" s="586"/>
      <c r="M112" s="586"/>
      <c r="N112" s="586"/>
      <c r="O112" s="586"/>
      <c r="P112" s="586"/>
      <c r="Q112" s="586"/>
      <c r="R112" s="586"/>
      <c r="S112" s="586"/>
      <c r="T112" s="586"/>
      <c r="U112" s="586"/>
      <c r="V112" s="586"/>
      <c r="W112" s="586"/>
      <c r="X112" s="586"/>
      <c r="Y112" s="586"/>
      <c r="Z112" s="586"/>
    </row>
    <row r="113" ht="15.75" customHeight="1">
      <c r="A113" s="586">
        <f t="shared" si="2"/>
        <v>66</v>
      </c>
      <c r="B113" s="593"/>
      <c r="C113" s="593"/>
      <c r="D113" s="593"/>
      <c r="E113" s="594"/>
      <c r="F113" s="581"/>
      <c r="G113" s="599"/>
      <c r="H113" s="599"/>
      <c r="I113" s="599"/>
      <c r="J113" s="586"/>
      <c r="K113" s="586"/>
      <c r="L113" s="586"/>
      <c r="M113" s="586"/>
      <c r="N113" s="586"/>
      <c r="O113" s="586"/>
      <c r="P113" s="586"/>
      <c r="Q113" s="586"/>
      <c r="R113" s="586"/>
      <c r="S113" s="586"/>
      <c r="T113" s="586"/>
      <c r="U113" s="586"/>
      <c r="V113" s="586"/>
      <c r="W113" s="586"/>
      <c r="X113" s="586"/>
      <c r="Y113" s="586"/>
      <c r="Z113" s="586"/>
    </row>
    <row r="114" ht="15.75" customHeight="1">
      <c r="A114" s="586">
        <f t="shared" si="2"/>
        <v>67</v>
      </c>
      <c r="B114" s="593"/>
      <c r="C114" s="593"/>
      <c r="D114" s="593"/>
      <c r="E114" s="594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6"/>
    </row>
    <row r="115" ht="15.75" customHeight="1">
      <c r="A115" s="586">
        <f t="shared" si="2"/>
        <v>68</v>
      </c>
      <c r="B115" s="593"/>
      <c r="C115" s="593"/>
      <c r="D115" s="593"/>
      <c r="E115" s="594"/>
      <c r="F115" s="580"/>
      <c r="G115" s="586"/>
      <c r="H115" s="586"/>
      <c r="I115" s="586"/>
      <c r="J115" s="586"/>
      <c r="K115" s="586"/>
      <c r="L115" s="586"/>
      <c r="M115" s="586"/>
      <c r="N115" s="586"/>
      <c r="O115" s="586"/>
      <c r="P115" s="586"/>
      <c r="Q115" s="586"/>
      <c r="R115" s="586"/>
      <c r="S115" s="586"/>
      <c r="T115" s="586"/>
      <c r="U115" s="586"/>
      <c r="V115" s="586"/>
      <c r="W115" s="586"/>
      <c r="X115" s="586"/>
      <c r="Y115" s="586"/>
      <c r="Z115" s="586"/>
    </row>
    <row r="116" ht="15.75" customHeight="1">
      <c r="A116" s="586">
        <f t="shared" si="2"/>
        <v>69</v>
      </c>
      <c r="B116" s="593"/>
      <c r="C116" s="593"/>
      <c r="D116" s="593"/>
      <c r="E116" s="594"/>
      <c r="F116" s="586"/>
      <c r="G116" s="586"/>
      <c r="H116" s="586"/>
      <c r="I116" s="586"/>
      <c r="J116" s="586"/>
      <c r="K116" s="586"/>
      <c r="L116" s="586"/>
      <c r="M116" s="586"/>
      <c r="N116" s="586"/>
      <c r="O116" s="586"/>
      <c r="P116" s="586"/>
      <c r="Q116" s="586"/>
      <c r="R116" s="586"/>
      <c r="S116" s="586"/>
      <c r="T116" s="586"/>
      <c r="U116" s="586"/>
      <c r="V116" s="586"/>
      <c r="W116" s="586"/>
      <c r="X116" s="586"/>
      <c r="Y116" s="586"/>
      <c r="Z116" s="586"/>
    </row>
    <row r="117" ht="15.75" customHeight="1">
      <c r="A117" s="586">
        <f t="shared" si="2"/>
        <v>70</v>
      </c>
      <c r="B117" s="593"/>
      <c r="C117" s="593"/>
      <c r="D117" s="593"/>
      <c r="E117" s="594"/>
      <c r="F117" s="580"/>
      <c r="G117" s="586"/>
      <c r="H117" s="586"/>
      <c r="I117" s="586"/>
      <c r="J117" s="586"/>
      <c r="K117" s="586"/>
      <c r="L117" s="586"/>
      <c r="M117" s="586"/>
      <c r="N117" s="586"/>
      <c r="O117" s="586"/>
      <c r="P117" s="586"/>
      <c r="Q117" s="586"/>
      <c r="R117" s="586"/>
      <c r="S117" s="586"/>
      <c r="T117" s="586"/>
      <c r="U117" s="586"/>
      <c r="V117" s="586"/>
      <c r="W117" s="586"/>
      <c r="X117" s="586"/>
      <c r="Y117" s="586"/>
      <c r="Z117" s="586"/>
    </row>
    <row r="118" ht="15.75" customHeight="1">
      <c r="A118" s="586">
        <f t="shared" si="2"/>
        <v>71</v>
      </c>
      <c r="B118" s="593"/>
      <c r="C118" s="593"/>
      <c r="D118" s="593"/>
      <c r="E118" s="594"/>
      <c r="F118" s="586"/>
      <c r="G118" s="586"/>
      <c r="H118" s="586"/>
      <c r="I118" s="586"/>
      <c r="J118" s="586"/>
      <c r="K118" s="586"/>
      <c r="L118" s="586"/>
      <c r="M118" s="586"/>
      <c r="N118" s="586"/>
      <c r="O118" s="586"/>
      <c r="P118" s="586"/>
      <c r="Q118" s="586"/>
      <c r="R118" s="586"/>
      <c r="S118" s="586"/>
      <c r="T118" s="586"/>
      <c r="U118" s="586"/>
      <c r="V118" s="586"/>
      <c r="W118" s="586"/>
      <c r="X118" s="586"/>
      <c r="Y118" s="586"/>
      <c r="Z118" s="586"/>
    </row>
    <row r="119" ht="15.75" customHeight="1">
      <c r="A119" s="586">
        <f t="shared" si="2"/>
        <v>72</v>
      </c>
      <c r="B119" s="593"/>
      <c r="C119" s="593"/>
      <c r="D119" s="593"/>
      <c r="E119" s="594"/>
      <c r="F119" s="586"/>
      <c r="G119" s="586"/>
      <c r="H119" s="586"/>
      <c r="I119" s="586"/>
      <c r="J119" s="586"/>
      <c r="K119" s="586"/>
      <c r="L119" s="586"/>
      <c r="M119" s="586"/>
      <c r="N119" s="586"/>
      <c r="O119" s="586"/>
      <c r="P119" s="586"/>
      <c r="Q119" s="586"/>
      <c r="R119" s="586"/>
      <c r="S119" s="586"/>
      <c r="T119" s="586"/>
      <c r="U119" s="586"/>
      <c r="V119" s="586"/>
      <c r="W119" s="586"/>
      <c r="X119" s="586"/>
      <c r="Y119" s="586"/>
      <c r="Z119" s="586"/>
    </row>
    <row r="120" ht="15.75" customHeight="1">
      <c r="A120" s="586">
        <f t="shared" si="2"/>
        <v>73</v>
      </c>
      <c r="B120" s="593"/>
      <c r="C120" s="593"/>
      <c r="D120" s="593"/>
      <c r="E120" s="594"/>
      <c r="F120" s="580"/>
      <c r="G120" s="586"/>
      <c r="H120" s="586"/>
      <c r="I120" s="586"/>
      <c r="J120" s="586"/>
      <c r="K120" s="586"/>
      <c r="L120" s="586"/>
      <c r="M120" s="586"/>
      <c r="N120" s="586"/>
      <c r="O120" s="586"/>
      <c r="P120" s="586"/>
      <c r="Q120" s="586"/>
      <c r="R120" s="586"/>
      <c r="S120" s="586"/>
      <c r="T120" s="586"/>
      <c r="U120" s="586"/>
      <c r="V120" s="586"/>
      <c r="W120" s="586"/>
      <c r="X120" s="586"/>
      <c r="Y120" s="586"/>
      <c r="Z120" s="586"/>
    </row>
    <row r="121" ht="15.75" customHeight="1">
      <c r="A121" s="586">
        <f t="shared" si="2"/>
        <v>74</v>
      </c>
      <c r="B121" s="593"/>
      <c r="C121" s="593"/>
      <c r="D121" s="593"/>
      <c r="E121" s="594"/>
      <c r="F121" s="580"/>
      <c r="G121" s="586"/>
      <c r="H121" s="586"/>
      <c r="I121" s="586"/>
      <c r="J121" s="586"/>
      <c r="K121" s="586"/>
      <c r="L121" s="586"/>
      <c r="M121" s="586"/>
      <c r="N121" s="586"/>
      <c r="O121" s="586"/>
      <c r="P121" s="586"/>
      <c r="Q121" s="586"/>
      <c r="R121" s="586"/>
      <c r="S121" s="586"/>
      <c r="T121" s="586"/>
      <c r="U121" s="586"/>
      <c r="V121" s="586"/>
      <c r="W121" s="586"/>
      <c r="X121" s="586"/>
      <c r="Y121" s="586"/>
      <c r="Z121" s="586"/>
    </row>
    <row r="122" ht="15.75" customHeight="1">
      <c r="A122" s="586">
        <f t="shared" si="2"/>
        <v>75</v>
      </c>
      <c r="B122" s="593"/>
      <c r="C122" s="593"/>
      <c r="D122" s="593"/>
      <c r="E122" s="594"/>
      <c r="F122" s="586"/>
      <c r="G122" s="586"/>
      <c r="H122" s="586"/>
      <c r="I122" s="586"/>
      <c r="J122" s="586"/>
      <c r="K122" s="586"/>
      <c r="L122" s="586"/>
      <c r="M122" s="586"/>
      <c r="N122" s="586"/>
      <c r="O122" s="586"/>
      <c r="P122" s="586"/>
      <c r="Q122" s="586"/>
      <c r="R122" s="586"/>
      <c r="S122" s="586"/>
      <c r="T122" s="586"/>
      <c r="U122" s="586"/>
      <c r="V122" s="586"/>
      <c r="W122" s="586"/>
      <c r="X122" s="586"/>
      <c r="Y122" s="586"/>
      <c r="Z122" s="586"/>
    </row>
    <row r="123" ht="15.75" customHeight="1">
      <c r="A123" s="586">
        <f t="shared" si="2"/>
        <v>76</v>
      </c>
      <c r="B123" s="593"/>
      <c r="C123" s="593"/>
      <c r="D123" s="593"/>
      <c r="E123" s="594"/>
      <c r="F123" s="581"/>
      <c r="G123" s="599"/>
      <c r="H123" s="599"/>
      <c r="I123" s="599"/>
      <c r="J123" s="586"/>
      <c r="K123" s="586"/>
      <c r="L123" s="586"/>
      <c r="M123" s="586"/>
      <c r="N123" s="586"/>
      <c r="O123" s="586"/>
      <c r="P123" s="586"/>
      <c r="Q123" s="586"/>
      <c r="R123" s="586"/>
      <c r="S123" s="586"/>
      <c r="T123" s="586"/>
      <c r="U123" s="586"/>
      <c r="V123" s="586"/>
      <c r="W123" s="586"/>
      <c r="X123" s="586"/>
      <c r="Y123" s="586"/>
      <c r="Z123" s="586"/>
    </row>
    <row r="124" ht="15.75" customHeight="1">
      <c r="A124" s="586">
        <f t="shared" si="2"/>
        <v>77</v>
      </c>
      <c r="B124" s="593"/>
      <c r="C124" s="593"/>
      <c r="D124" s="593"/>
      <c r="E124" s="594"/>
      <c r="F124" s="580"/>
      <c r="G124" s="586"/>
      <c r="H124" s="586"/>
      <c r="I124" s="586"/>
      <c r="J124" s="586"/>
      <c r="K124" s="586"/>
      <c r="L124" s="586"/>
      <c r="M124" s="586"/>
      <c r="N124" s="586"/>
      <c r="O124" s="586"/>
      <c r="P124" s="586"/>
      <c r="Q124" s="586"/>
      <c r="R124" s="586"/>
      <c r="S124" s="586"/>
      <c r="T124" s="586"/>
      <c r="U124" s="586"/>
      <c r="V124" s="586"/>
      <c r="W124" s="586"/>
      <c r="X124" s="586"/>
      <c r="Y124" s="586"/>
      <c r="Z124" s="586"/>
    </row>
    <row r="125" ht="15.75" customHeight="1">
      <c r="A125" s="586">
        <f t="shared" si="2"/>
        <v>78</v>
      </c>
      <c r="B125" s="593"/>
      <c r="C125" s="593"/>
      <c r="D125" s="593"/>
      <c r="E125" s="594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</row>
    <row r="126" ht="15.75" customHeight="1">
      <c r="A126" s="586">
        <f t="shared" si="2"/>
        <v>79</v>
      </c>
      <c r="B126" s="593"/>
      <c r="C126" s="593"/>
      <c r="D126" s="593"/>
      <c r="E126" s="594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</row>
    <row r="127" ht="15.75" customHeight="1">
      <c r="A127" s="586">
        <f t="shared" si="2"/>
        <v>80</v>
      </c>
      <c r="B127" s="593"/>
      <c r="C127" s="593"/>
      <c r="D127" s="593"/>
      <c r="E127" s="594"/>
      <c r="F127" s="586"/>
      <c r="G127" s="586"/>
      <c r="H127" s="586"/>
      <c r="I127" s="586"/>
      <c r="J127" s="586"/>
      <c r="K127" s="586"/>
      <c r="L127" s="586"/>
      <c r="M127" s="586"/>
      <c r="N127" s="586"/>
      <c r="O127" s="586"/>
      <c r="P127" s="586"/>
      <c r="Q127" s="586"/>
      <c r="R127" s="586"/>
      <c r="S127" s="586"/>
      <c r="T127" s="586"/>
      <c r="U127" s="586"/>
      <c r="V127" s="586"/>
      <c r="W127" s="586"/>
      <c r="X127" s="586"/>
      <c r="Y127" s="586"/>
      <c r="Z127" s="586"/>
    </row>
    <row r="128" ht="15.75" customHeight="1">
      <c r="A128" s="586">
        <f t="shared" si="2"/>
        <v>81</v>
      </c>
      <c r="B128" s="608"/>
      <c r="C128" s="608"/>
      <c r="D128" s="608"/>
      <c r="E128" s="609"/>
      <c r="F128" s="580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6"/>
    </row>
    <row r="129" ht="15.75" customHeight="1">
      <c r="A129" s="586">
        <f t="shared" si="2"/>
        <v>82</v>
      </c>
      <c r="B129" s="593"/>
      <c r="C129" s="593"/>
      <c r="D129" s="593"/>
      <c r="E129" s="594"/>
      <c r="F129" s="580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6"/>
    </row>
    <row r="130" ht="15.75" customHeight="1">
      <c r="A130" s="586">
        <f t="shared" si="2"/>
        <v>83</v>
      </c>
      <c r="B130" s="593"/>
      <c r="C130" s="593"/>
      <c r="D130" s="593"/>
      <c r="E130" s="594"/>
      <c r="F130" s="586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  <c r="R130" s="605"/>
      <c r="S130" s="605"/>
      <c r="T130" s="605"/>
      <c r="U130" s="605"/>
      <c r="V130" s="605"/>
      <c r="W130" s="605"/>
      <c r="X130" s="605"/>
      <c r="Y130" s="605"/>
      <c r="Z130" s="605"/>
    </row>
    <row r="131" ht="15.75" customHeight="1">
      <c r="A131" s="586">
        <f t="shared" si="2"/>
        <v>84</v>
      </c>
      <c r="B131" s="593"/>
      <c r="C131" s="593"/>
      <c r="D131" s="593"/>
      <c r="E131" s="594"/>
      <c r="F131" s="580"/>
      <c r="G131" s="586"/>
      <c r="H131" s="586"/>
      <c r="I131" s="586"/>
      <c r="J131" s="586"/>
      <c r="K131" s="586"/>
      <c r="L131" s="586"/>
      <c r="M131" s="586"/>
      <c r="N131" s="586"/>
      <c r="O131" s="586"/>
      <c r="P131" s="586"/>
      <c r="Q131" s="586"/>
      <c r="R131" s="586"/>
      <c r="S131" s="586"/>
      <c r="T131" s="586"/>
      <c r="U131" s="586"/>
      <c r="V131" s="586"/>
      <c r="W131" s="586"/>
      <c r="X131" s="586"/>
      <c r="Y131" s="586"/>
      <c r="Z131" s="586"/>
    </row>
    <row r="132" ht="15.75" customHeight="1">
      <c r="A132" s="586">
        <f t="shared" si="2"/>
        <v>85</v>
      </c>
      <c r="B132" s="593"/>
      <c r="C132" s="593"/>
      <c r="D132" s="593"/>
      <c r="E132" s="594"/>
      <c r="F132" s="580"/>
      <c r="G132" s="586"/>
      <c r="H132" s="586"/>
      <c r="I132" s="586"/>
      <c r="J132" s="586"/>
      <c r="K132" s="586"/>
      <c r="L132" s="586"/>
      <c r="M132" s="586"/>
      <c r="N132" s="586"/>
      <c r="O132" s="586"/>
      <c r="P132" s="586"/>
      <c r="Q132" s="586"/>
      <c r="R132" s="586"/>
      <c r="S132" s="586"/>
      <c r="T132" s="586"/>
      <c r="U132" s="586"/>
      <c r="V132" s="586"/>
      <c r="W132" s="586"/>
      <c r="X132" s="586"/>
      <c r="Y132" s="586"/>
      <c r="Z132" s="586"/>
    </row>
    <row r="133" ht="15.75" customHeight="1">
      <c r="A133" s="586">
        <f t="shared" si="2"/>
        <v>86</v>
      </c>
      <c r="B133" s="593"/>
      <c r="C133" s="593"/>
      <c r="D133" s="593"/>
      <c r="E133" s="594"/>
      <c r="F133" s="581"/>
      <c r="G133" s="599"/>
      <c r="H133" s="599"/>
      <c r="I133" s="599"/>
      <c r="J133" s="586"/>
      <c r="K133" s="586"/>
      <c r="L133" s="586"/>
      <c r="M133" s="586"/>
      <c r="N133" s="586"/>
      <c r="O133" s="586"/>
      <c r="P133" s="586"/>
      <c r="Q133" s="586"/>
      <c r="R133" s="586"/>
      <c r="S133" s="586"/>
      <c r="T133" s="586"/>
      <c r="U133" s="586"/>
      <c r="V133" s="586"/>
      <c r="W133" s="586"/>
      <c r="X133" s="586"/>
      <c r="Y133" s="586"/>
      <c r="Z133" s="586"/>
    </row>
    <row r="134" ht="15.75" customHeight="1">
      <c r="A134" s="586">
        <f t="shared" si="2"/>
        <v>87</v>
      </c>
      <c r="B134" s="593"/>
      <c r="C134" s="593"/>
      <c r="D134" s="593"/>
      <c r="E134" s="594"/>
      <c r="F134" s="580"/>
      <c r="G134" s="586"/>
      <c r="H134" s="586"/>
      <c r="I134" s="586"/>
      <c r="J134" s="586"/>
      <c r="K134" s="586"/>
      <c r="L134" s="586"/>
      <c r="M134" s="586"/>
      <c r="N134" s="586"/>
      <c r="O134" s="586"/>
      <c r="P134" s="586"/>
      <c r="Q134" s="586"/>
      <c r="R134" s="586"/>
      <c r="S134" s="586"/>
      <c r="T134" s="586"/>
      <c r="U134" s="586"/>
      <c r="V134" s="586"/>
      <c r="W134" s="586"/>
      <c r="X134" s="586"/>
      <c r="Y134" s="586"/>
      <c r="Z134" s="586"/>
    </row>
    <row r="135" ht="15.75" customHeight="1">
      <c r="A135" s="586">
        <f t="shared" si="2"/>
        <v>88</v>
      </c>
      <c r="B135" s="593"/>
      <c r="C135" s="593"/>
      <c r="D135" s="593"/>
      <c r="E135" s="594"/>
      <c r="F135" s="586"/>
      <c r="G135" s="586"/>
      <c r="H135" s="586"/>
      <c r="I135" s="586"/>
      <c r="J135" s="586"/>
      <c r="K135" s="586"/>
      <c r="L135" s="586"/>
      <c r="M135" s="586"/>
      <c r="N135" s="58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586"/>
      <c r="Z135" s="586"/>
    </row>
    <row r="136" ht="15.75" customHeight="1">
      <c r="A136" s="586">
        <f t="shared" si="2"/>
        <v>89</v>
      </c>
      <c r="B136" s="593"/>
      <c r="C136" s="593"/>
      <c r="D136" s="593"/>
      <c r="E136" s="594"/>
      <c r="F136" s="581"/>
      <c r="G136" s="599"/>
      <c r="H136" s="599"/>
      <c r="I136" s="599"/>
      <c r="J136" s="586"/>
      <c r="K136" s="586"/>
      <c r="L136" s="586"/>
      <c r="M136" s="586"/>
      <c r="N136" s="58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586"/>
      <c r="Z136" s="586"/>
    </row>
    <row r="137" ht="15.75" customHeight="1">
      <c r="A137" s="586">
        <f t="shared" si="2"/>
        <v>90</v>
      </c>
      <c r="B137" s="593"/>
      <c r="C137" s="593"/>
      <c r="D137" s="593"/>
      <c r="E137" s="594"/>
      <c r="F137" s="580"/>
      <c r="G137" s="586"/>
      <c r="H137" s="586"/>
      <c r="I137" s="586"/>
      <c r="J137" s="586"/>
      <c r="K137" s="586"/>
      <c r="L137" s="586"/>
      <c r="M137" s="586"/>
      <c r="N137" s="586"/>
      <c r="O137" s="586"/>
      <c r="P137" s="586"/>
      <c r="Q137" s="586"/>
      <c r="R137" s="586"/>
      <c r="S137" s="586"/>
      <c r="T137" s="586"/>
      <c r="U137" s="586"/>
      <c r="V137" s="586"/>
      <c r="W137" s="586"/>
      <c r="X137" s="586"/>
      <c r="Y137" s="586"/>
      <c r="Z137" s="586"/>
    </row>
    <row r="138" ht="15.75" customHeight="1">
      <c r="A138" s="586">
        <f t="shared" si="2"/>
        <v>91</v>
      </c>
      <c r="B138" s="593"/>
      <c r="C138" s="593"/>
      <c r="D138" s="593"/>
      <c r="E138" s="594"/>
      <c r="F138" s="580"/>
      <c r="G138" s="586"/>
      <c r="H138" s="586"/>
      <c r="I138" s="586"/>
      <c r="J138" s="586"/>
      <c r="K138" s="586"/>
      <c r="L138" s="586"/>
      <c r="M138" s="586"/>
      <c r="N138" s="586"/>
      <c r="O138" s="586"/>
      <c r="P138" s="586"/>
      <c r="Q138" s="586"/>
      <c r="R138" s="586"/>
      <c r="S138" s="586"/>
      <c r="T138" s="586"/>
      <c r="U138" s="586"/>
      <c r="V138" s="586"/>
      <c r="W138" s="586"/>
      <c r="X138" s="586"/>
      <c r="Y138" s="586"/>
      <c r="Z138" s="586"/>
    </row>
    <row r="139" ht="15.75" customHeight="1">
      <c r="A139" s="586">
        <f t="shared" si="2"/>
        <v>92</v>
      </c>
      <c r="B139" s="593"/>
      <c r="C139" s="593"/>
      <c r="D139" s="593"/>
      <c r="E139" s="594"/>
      <c r="F139" s="581"/>
      <c r="G139" s="599"/>
      <c r="H139" s="599"/>
      <c r="I139" s="599"/>
      <c r="J139" s="586"/>
      <c r="K139" s="586"/>
      <c r="L139" s="586"/>
      <c r="M139" s="586"/>
      <c r="N139" s="58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586"/>
      <c r="Z139" s="586"/>
    </row>
    <row r="140" ht="15.75" customHeight="1">
      <c r="A140" s="586">
        <f t="shared" si="2"/>
        <v>93</v>
      </c>
      <c r="B140" s="593"/>
      <c r="C140" s="593"/>
      <c r="D140" s="593"/>
      <c r="E140" s="594"/>
      <c r="F140" s="580"/>
      <c r="G140" s="586"/>
      <c r="H140" s="586"/>
      <c r="I140" s="586"/>
      <c r="J140" s="586"/>
      <c r="K140" s="586"/>
      <c r="L140" s="586"/>
      <c r="M140" s="586"/>
      <c r="N140" s="58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586"/>
      <c r="Z140" s="586"/>
    </row>
    <row r="141" ht="15.75" customHeight="1">
      <c r="A141" s="586">
        <f t="shared" si="2"/>
        <v>94</v>
      </c>
      <c r="B141" s="593"/>
      <c r="C141" s="593"/>
      <c r="D141" s="593"/>
      <c r="E141" s="594"/>
      <c r="F141" s="580"/>
      <c r="G141" s="586"/>
      <c r="H141" s="586"/>
      <c r="I141" s="586"/>
      <c r="J141" s="586"/>
      <c r="K141" s="586"/>
      <c r="L141" s="586"/>
      <c r="M141" s="586"/>
      <c r="N141" s="586"/>
      <c r="O141" s="586"/>
      <c r="P141" s="586"/>
      <c r="Q141" s="586"/>
      <c r="R141" s="586"/>
      <c r="S141" s="586"/>
      <c r="T141" s="586"/>
      <c r="U141" s="586"/>
      <c r="V141" s="586"/>
      <c r="W141" s="586"/>
      <c r="X141" s="586"/>
      <c r="Y141" s="586"/>
      <c r="Z141" s="586"/>
    </row>
    <row r="142" ht="15.75" customHeight="1">
      <c r="A142" s="586">
        <f t="shared" si="2"/>
        <v>95</v>
      </c>
      <c r="B142" s="599"/>
      <c r="C142" s="599"/>
      <c r="D142" s="607"/>
      <c r="E142" s="606"/>
      <c r="F142" s="586"/>
      <c r="G142" s="586"/>
      <c r="H142" s="586"/>
      <c r="I142" s="586"/>
      <c r="J142" s="586"/>
      <c r="K142" s="586"/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6"/>
      <c r="Y142" s="586"/>
      <c r="Z142" s="586"/>
    </row>
    <row r="143" ht="15.75" customHeight="1">
      <c r="A143" s="586">
        <f t="shared" si="2"/>
        <v>96</v>
      </c>
      <c r="B143" s="599"/>
      <c r="C143" s="599"/>
      <c r="D143" s="607"/>
      <c r="E143" s="606"/>
      <c r="F143" s="586"/>
      <c r="G143" s="586"/>
      <c r="H143" s="586"/>
      <c r="I143" s="586"/>
      <c r="J143" s="586"/>
      <c r="K143" s="586"/>
      <c r="L143" s="586"/>
      <c r="M143" s="586"/>
      <c r="N143" s="586"/>
      <c r="O143" s="586"/>
      <c r="P143" s="586"/>
      <c r="Q143" s="586"/>
      <c r="R143" s="586"/>
      <c r="S143" s="586"/>
      <c r="T143" s="586"/>
      <c r="U143" s="586"/>
      <c r="V143" s="586"/>
      <c r="W143" s="586"/>
      <c r="X143" s="586"/>
      <c r="Y143" s="586"/>
      <c r="Z143" s="586"/>
    </row>
    <row r="144" ht="15.75" customHeight="1">
      <c r="A144" s="586">
        <f t="shared" si="2"/>
        <v>97</v>
      </c>
      <c r="B144" s="593"/>
      <c r="C144" s="593"/>
      <c r="D144" s="593"/>
      <c r="E144" s="594"/>
      <c r="F144" s="586"/>
      <c r="G144" s="586"/>
      <c r="H144" s="586"/>
      <c r="I144" s="586"/>
      <c r="J144" s="586"/>
      <c r="K144" s="586"/>
      <c r="L144" s="586"/>
      <c r="M144" s="586"/>
      <c r="N144" s="586"/>
      <c r="O144" s="586"/>
      <c r="P144" s="586"/>
      <c r="Q144" s="586"/>
      <c r="R144" s="586"/>
      <c r="S144" s="586"/>
      <c r="T144" s="586"/>
      <c r="U144" s="586"/>
      <c r="V144" s="586"/>
      <c r="W144" s="586"/>
      <c r="X144" s="586"/>
      <c r="Y144" s="586"/>
      <c r="Z144" s="586"/>
    </row>
    <row r="145" ht="15.75" customHeight="1">
      <c r="A145" s="586">
        <f t="shared" si="2"/>
        <v>98</v>
      </c>
      <c r="B145" s="593"/>
      <c r="C145" s="593"/>
      <c r="D145" s="593"/>
      <c r="E145" s="594"/>
      <c r="F145" s="586"/>
      <c r="G145" s="586"/>
      <c r="H145" s="586"/>
      <c r="I145" s="586"/>
      <c r="J145" s="586"/>
      <c r="K145" s="586"/>
      <c r="L145" s="586"/>
      <c r="M145" s="586"/>
      <c r="N145" s="586"/>
      <c r="O145" s="586"/>
      <c r="P145" s="586"/>
      <c r="Q145" s="586"/>
      <c r="R145" s="586"/>
      <c r="S145" s="586"/>
      <c r="T145" s="586"/>
      <c r="U145" s="586"/>
      <c r="V145" s="586"/>
      <c r="W145" s="586"/>
      <c r="X145" s="586"/>
      <c r="Y145" s="586"/>
      <c r="Z145" s="586"/>
    </row>
    <row r="146" ht="15.75" customHeight="1">
      <c r="A146" s="586">
        <f t="shared" si="2"/>
        <v>99</v>
      </c>
      <c r="B146" s="593"/>
      <c r="C146" s="593"/>
      <c r="D146" s="593"/>
      <c r="E146" s="594"/>
      <c r="F146" s="586"/>
      <c r="G146" s="586"/>
      <c r="H146" s="586"/>
      <c r="I146" s="586"/>
      <c r="J146" s="586"/>
      <c r="K146" s="586"/>
      <c r="L146" s="586"/>
      <c r="M146" s="586"/>
      <c r="N146" s="586"/>
      <c r="O146" s="586"/>
      <c r="P146" s="586"/>
      <c r="Q146" s="586"/>
      <c r="R146" s="586"/>
      <c r="S146" s="586"/>
      <c r="T146" s="586"/>
      <c r="U146" s="586"/>
      <c r="V146" s="586"/>
      <c r="W146" s="586"/>
      <c r="X146" s="586"/>
      <c r="Y146" s="586"/>
      <c r="Z146" s="586"/>
    </row>
    <row r="147" ht="15.75" customHeight="1">
      <c r="A147" s="586">
        <f t="shared" si="2"/>
        <v>100</v>
      </c>
      <c r="B147" s="593"/>
      <c r="C147" s="593"/>
      <c r="D147" s="593"/>
      <c r="E147" s="594"/>
      <c r="F147" s="586"/>
      <c r="G147" s="586"/>
      <c r="H147" s="586"/>
      <c r="I147" s="586"/>
      <c r="J147" s="586"/>
      <c r="K147" s="586"/>
      <c r="L147" s="586"/>
      <c r="M147" s="586"/>
      <c r="N147" s="586"/>
      <c r="O147" s="586"/>
      <c r="P147" s="586"/>
      <c r="Q147" s="586"/>
      <c r="R147" s="586"/>
      <c r="S147" s="586"/>
      <c r="T147" s="586"/>
      <c r="U147" s="586"/>
      <c r="V147" s="586"/>
      <c r="W147" s="586"/>
      <c r="X147" s="586"/>
      <c r="Y147" s="586"/>
      <c r="Z147" s="586"/>
    </row>
    <row r="148" ht="15.75" customHeight="1">
      <c r="A148" s="586">
        <f t="shared" si="2"/>
        <v>101</v>
      </c>
      <c r="B148" s="593"/>
      <c r="C148" s="593"/>
      <c r="D148" s="593"/>
      <c r="E148" s="594"/>
      <c r="F148" s="580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  <c r="R148" s="605"/>
      <c r="S148" s="605"/>
      <c r="T148" s="605"/>
      <c r="U148" s="605"/>
      <c r="V148" s="605"/>
      <c r="W148" s="605"/>
      <c r="X148" s="605"/>
      <c r="Y148" s="605"/>
      <c r="Z148" s="605"/>
    </row>
    <row r="149" ht="15.75" customHeight="1">
      <c r="A149" s="586">
        <f t="shared" si="2"/>
        <v>102</v>
      </c>
      <c r="B149" s="593"/>
      <c r="C149" s="593"/>
      <c r="D149" s="593"/>
      <c r="E149" s="594"/>
      <c r="F149" s="586"/>
      <c r="G149" s="586"/>
      <c r="H149" s="586"/>
      <c r="I149" s="586"/>
      <c r="J149" s="586"/>
      <c r="K149" s="586"/>
      <c r="L149" s="586"/>
      <c r="M149" s="586"/>
      <c r="N149" s="586"/>
      <c r="O149" s="586"/>
      <c r="P149" s="586"/>
      <c r="Q149" s="586"/>
      <c r="R149" s="586"/>
      <c r="S149" s="586"/>
      <c r="T149" s="586"/>
      <c r="U149" s="586"/>
      <c r="V149" s="586"/>
      <c r="W149" s="586"/>
      <c r="X149" s="586"/>
      <c r="Y149" s="586"/>
      <c r="Z149" s="586"/>
    </row>
    <row r="150" ht="15.75" customHeight="1">
      <c r="A150" s="586">
        <f t="shared" si="2"/>
        <v>103</v>
      </c>
      <c r="B150" s="593"/>
      <c r="C150" s="593"/>
      <c r="D150" s="593"/>
      <c r="E150" s="594"/>
      <c r="F150" s="580"/>
      <c r="G150" s="586"/>
      <c r="H150" s="586"/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586"/>
      <c r="T150" s="586"/>
      <c r="U150" s="586"/>
      <c r="V150" s="586"/>
      <c r="W150" s="586"/>
      <c r="X150" s="586"/>
      <c r="Y150" s="586"/>
      <c r="Z150" s="586"/>
    </row>
    <row r="151" ht="15.75" customHeight="1">
      <c r="A151" s="586">
        <f t="shared" si="2"/>
        <v>104</v>
      </c>
      <c r="B151" s="593"/>
      <c r="C151" s="593"/>
      <c r="D151" s="593"/>
      <c r="E151" s="594"/>
      <c r="F151" s="586"/>
      <c r="G151" s="586"/>
      <c r="H151" s="586"/>
      <c r="I151" s="586"/>
      <c r="J151" s="586"/>
      <c r="K151" s="586"/>
      <c r="L151" s="586"/>
      <c r="M151" s="586"/>
      <c r="N151" s="586"/>
      <c r="O151" s="586"/>
      <c r="P151" s="586"/>
      <c r="Q151" s="586"/>
      <c r="R151" s="586"/>
      <c r="S151" s="586"/>
      <c r="T151" s="586"/>
      <c r="U151" s="586"/>
      <c r="V151" s="586"/>
      <c r="W151" s="586"/>
      <c r="X151" s="586"/>
      <c r="Y151" s="586"/>
      <c r="Z151" s="586"/>
    </row>
    <row r="152" ht="15.75" customHeight="1">
      <c r="A152" s="586">
        <f t="shared" si="2"/>
        <v>105</v>
      </c>
      <c r="B152" s="599"/>
      <c r="C152" s="599"/>
      <c r="D152" s="607"/>
      <c r="E152" s="606"/>
      <c r="F152" s="580"/>
      <c r="G152" s="586"/>
      <c r="H152" s="586"/>
      <c r="I152" s="586"/>
      <c r="J152" s="586"/>
      <c r="K152" s="586"/>
      <c r="L152" s="586"/>
      <c r="M152" s="586"/>
      <c r="N152" s="586"/>
      <c r="O152" s="586"/>
      <c r="P152" s="586"/>
      <c r="Q152" s="586"/>
      <c r="R152" s="586"/>
      <c r="S152" s="586"/>
      <c r="T152" s="586"/>
      <c r="U152" s="586"/>
      <c r="V152" s="586"/>
      <c r="W152" s="586"/>
      <c r="X152" s="586"/>
      <c r="Y152" s="586"/>
      <c r="Z152" s="586"/>
    </row>
    <row r="153" ht="15.75" customHeight="1">
      <c r="A153" s="586">
        <f t="shared" si="2"/>
        <v>106</v>
      </c>
      <c r="B153" s="593"/>
      <c r="C153" s="593"/>
      <c r="D153" s="593"/>
      <c r="E153" s="594"/>
      <c r="F153" s="580"/>
      <c r="G153" s="586"/>
      <c r="H153" s="586"/>
      <c r="I153" s="586"/>
      <c r="J153" s="586"/>
      <c r="K153" s="586"/>
      <c r="L153" s="586"/>
      <c r="M153" s="586"/>
      <c r="N153" s="586"/>
      <c r="O153" s="586"/>
      <c r="P153" s="586"/>
      <c r="Q153" s="586"/>
      <c r="R153" s="586"/>
      <c r="S153" s="586"/>
      <c r="T153" s="586"/>
      <c r="U153" s="586"/>
      <c r="V153" s="586"/>
      <c r="W153" s="586"/>
      <c r="X153" s="586"/>
      <c r="Y153" s="586"/>
      <c r="Z153" s="586"/>
    </row>
    <row r="154" ht="15.75" customHeight="1">
      <c r="A154" s="586">
        <f t="shared" si="2"/>
        <v>107</v>
      </c>
      <c r="B154" s="593"/>
      <c r="C154" s="593"/>
      <c r="D154" s="593"/>
      <c r="E154" s="594"/>
      <c r="F154" s="586"/>
      <c r="G154" s="586"/>
      <c r="H154" s="586"/>
      <c r="I154" s="586"/>
      <c r="J154" s="586"/>
      <c r="K154" s="586"/>
      <c r="L154" s="586"/>
      <c r="M154" s="586"/>
      <c r="N154" s="586"/>
      <c r="O154" s="586"/>
      <c r="P154" s="586"/>
      <c r="Q154" s="586"/>
      <c r="R154" s="586"/>
      <c r="S154" s="586"/>
      <c r="T154" s="586"/>
      <c r="U154" s="586"/>
      <c r="V154" s="586"/>
      <c r="W154" s="586"/>
      <c r="X154" s="586"/>
      <c r="Y154" s="586"/>
      <c r="Z154" s="586"/>
    </row>
    <row r="155" ht="15.75" customHeight="1">
      <c r="A155" s="586">
        <f t="shared" si="2"/>
        <v>108</v>
      </c>
      <c r="B155" s="593"/>
      <c r="C155" s="593"/>
      <c r="D155" s="593"/>
      <c r="E155" s="594"/>
      <c r="F155" s="586"/>
      <c r="G155" s="586"/>
      <c r="H155" s="586"/>
      <c r="I155" s="586"/>
      <c r="J155" s="586"/>
      <c r="K155" s="586"/>
      <c r="L155" s="586"/>
      <c r="M155" s="586"/>
      <c r="N155" s="586"/>
      <c r="O155" s="586"/>
      <c r="P155" s="586"/>
      <c r="Q155" s="586"/>
      <c r="R155" s="586"/>
      <c r="S155" s="586"/>
      <c r="T155" s="586"/>
      <c r="U155" s="586"/>
      <c r="V155" s="586"/>
      <c r="W155" s="586"/>
      <c r="X155" s="586"/>
      <c r="Y155" s="586"/>
      <c r="Z155" s="586"/>
    </row>
    <row r="156" ht="15.75" customHeight="1">
      <c r="A156" s="586">
        <f t="shared" si="2"/>
        <v>109</v>
      </c>
      <c r="B156" s="593"/>
      <c r="C156" s="593"/>
      <c r="D156" s="593"/>
      <c r="E156" s="594"/>
      <c r="F156" s="586"/>
      <c r="G156" s="586"/>
      <c r="H156" s="586"/>
      <c r="I156" s="586"/>
      <c r="J156" s="586"/>
      <c r="K156" s="586"/>
      <c r="L156" s="586"/>
      <c r="M156" s="586"/>
      <c r="N156" s="586"/>
      <c r="O156" s="586"/>
      <c r="P156" s="586"/>
      <c r="Q156" s="586"/>
      <c r="R156" s="586"/>
      <c r="S156" s="586"/>
      <c r="T156" s="586"/>
      <c r="U156" s="586"/>
      <c r="V156" s="586"/>
      <c r="W156" s="586"/>
      <c r="X156" s="586"/>
      <c r="Y156" s="586"/>
      <c r="Z156" s="586"/>
    </row>
    <row r="157" ht="15.75" customHeight="1">
      <c r="A157" s="586">
        <f t="shared" si="2"/>
        <v>110</v>
      </c>
      <c r="B157" s="593"/>
      <c r="C157" s="593"/>
      <c r="D157" s="593"/>
      <c r="E157" s="594"/>
      <c r="F157" s="586"/>
      <c r="G157" s="586"/>
      <c r="H157" s="586"/>
      <c r="I157" s="586"/>
      <c r="J157" s="586"/>
      <c r="K157" s="586"/>
      <c r="L157" s="586"/>
      <c r="M157" s="586"/>
      <c r="N157" s="586"/>
      <c r="O157" s="586"/>
      <c r="P157" s="586"/>
      <c r="Q157" s="586"/>
      <c r="R157" s="586"/>
      <c r="S157" s="586"/>
      <c r="T157" s="586"/>
      <c r="U157" s="586"/>
      <c r="V157" s="586"/>
      <c r="W157" s="586"/>
      <c r="X157" s="586"/>
      <c r="Y157" s="586"/>
      <c r="Z157" s="586"/>
    </row>
    <row r="158" ht="15.75" customHeight="1">
      <c r="A158" s="586">
        <f t="shared" si="2"/>
        <v>111</v>
      </c>
      <c r="B158" s="593"/>
      <c r="C158" s="593"/>
      <c r="D158" s="593"/>
      <c r="E158" s="594"/>
      <c r="F158" s="580"/>
      <c r="G158" s="586"/>
      <c r="H158" s="586"/>
      <c r="I158" s="586"/>
      <c r="J158" s="586"/>
      <c r="K158" s="586"/>
      <c r="L158" s="586"/>
      <c r="M158" s="586"/>
      <c r="N158" s="586"/>
      <c r="O158" s="586"/>
      <c r="P158" s="586"/>
      <c r="Q158" s="586"/>
      <c r="R158" s="586"/>
      <c r="S158" s="586"/>
      <c r="T158" s="586"/>
      <c r="U158" s="586"/>
      <c r="V158" s="586"/>
      <c r="W158" s="586"/>
      <c r="X158" s="586"/>
      <c r="Y158" s="586"/>
      <c r="Z158" s="586"/>
    </row>
    <row r="159" ht="15.75" customHeight="1">
      <c r="A159" s="586">
        <f t="shared" si="2"/>
        <v>112</v>
      </c>
      <c r="B159" s="593"/>
      <c r="C159" s="593"/>
      <c r="D159" s="593"/>
      <c r="E159" s="594"/>
      <c r="F159" s="580"/>
      <c r="G159" s="586"/>
      <c r="H159" s="586"/>
      <c r="I159" s="586"/>
      <c r="J159" s="586"/>
      <c r="K159" s="586"/>
      <c r="L159" s="586"/>
      <c r="M159" s="586"/>
      <c r="N159" s="586"/>
      <c r="O159" s="586"/>
      <c r="P159" s="586"/>
      <c r="Q159" s="586"/>
      <c r="R159" s="586"/>
      <c r="S159" s="586"/>
      <c r="T159" s="586"/>
      <c r="U159" s="586"/>
      <c r="V159" s="586"/>
      <c r="W159" s="586"/>
      <c r="X159" s="586"/>
      <c r="Y159" s="586"/>
      <c r="Z159" s="586"/>
    </row>
    <row r="160" ht="15.75" customHeight="1">
      <c r="A160" s="586">
        <f t="shared" si="2"/>
        <v>113</v>
      </c>
      <c r="B160" s="593"/>
      <c r="C160" s="593"/>
      <c r="D160" s="593"/>
      <c r="E160" s="594"/>
      <c r="F160" s="580"/>
      <c r="G160" s="586"/>
      <c r="H160" s="586"/>
      <c r="I160" s="586"/>
      <c r="J160" s="586"/>
      <c r="K160" s="586"/>
      <c r="L160" s="586"/>
      <c r="M160" s="586"/>
      <c r="N160" s="586"/>
      <c r="O160" s="586"/>
      <c r="P160" s="586"/>
      <c r="Q160" s="586"/>
      <c r="R160" s="586"/>
      <c r="S160" s="586"/>
      <c r="T160" s="586"/>
      <c r="U160" s="586"/>
      <c r="V160" s="586"/>
      <c r="W160" s="586"/>
      <c r="X160" s="586"/>
      <c r="Y160" s="586"/>
      <c r="Z160" s="586"/>
    </row>
    <row r="161" ht="15.75" customHeight="1">
      <c r="A161" s="586">
        <f t="shared" si="2"/>
        <v>114</v>
      </c>
      <c r="B161" s="593"/>
      <c r="C161" s="593"/>
      <c r="D161" s="593"/>
      <c r="E161" s="594"/>
      <c r="F161" s="586"/>
      <c r="G161" s="586"/>
      <c r="H161" s="586"/>
      <c r="I161" s="586"/>
      <c r="J161" s="586"/>
      <c r="K161" s="586"/>
      <c r="L161" s="586"/>
      <c r="M161" s="586"/>
      <c r="N161" s="586"/>
      <c r="O161" s="586"/>
      <c r="P161" s="586"/>
      <c r="Q161" s="586"/>
      <c r="R161" s="586"/>
      <c r="S161" s="586"/>
      <c r="T161" s="586"/>
      <c r="U161" s="586"/>
      <c r="V161" s="586"/>
      <c r="W161" s="586"/>
      <c r="X161" s="586"/>
      <c r="Y161" s="586"/>
      <c r="Z161" s="586"/>
    </row>
    <row r="162" ht="15.75" customHeight="1">
      <c r="A162" s="586">
        <f t="shared" si="2"/>
        <v>115</v>
      </c>
      <c r="B162" s="599"/>
      <c r="C162" s="599"/>
      <c r="D162" s="607"/>
      <c r="E162" s="606"/>
      <c r="F162" s="586"/>
      <c r="G162" s="586"/>
      <c r="H162" s="586"/>
      <c r="I162" s="586"/>
      <c r="J162" s="586"/>
      <c r="K162" s="586"/>
      <c r="L162" s="586"/>
      <c r="M162" s="586"/>
      <c r="N162" s="586"/>
      <c r="O162" s="586"/>
      <c r="P162" s="586"/>
      <c r="Q162" s="586"/>
      <c r="R162" s="586"/>
      <c r="S162" s="586"/>
      <c r="T162" s="586"/>
      <c r="U162" s="586"/>
      <c r="V162" s="586"/>
      <c r="W162" s="586"/>
      <c r="X162" s="586"/>
      <c r="Y162" s="586"/>
      <c r="Z162" s="586"/>
    </row>
    <row r="163" ht="15.75" customHeight="1">
      <c r="A163" s="586">
        <f t="shared" si="2"/>
        <v>116</v>
      </c>
      <c r="B163" s="593"/>
      <c r="C163" s="593"/>
      <c r="D163" s="593"/>
      <c r="E163" s="594"/>
      <c r="F163" s="586"/>
      <c r="G163" s="586"/>
      <c r="H163" s="586"/>
      <c r="I163" s="586"/>
      <c r="J163" s="586"/>
      <c r="K163" s="586"/>
      <c r="L163" s="586"/>
      <c r="M163" s="586"/>
      <c r="N163" s="586"/>
      <c r="O163" s="586"/>
      <c r="P163" s="586"/>
      <c r="Q163" s="586"/>
      <c r="R163" s="586"/>
      <c r="S163" s="586"/>
      <c r="T163" s="586"/>
      <c r="U163" s="586"/>
      <c r="V163" s="586"/>
      <c r="W163" s="586"/>
      <c r="X163" s="586"/>
      <c r="Y163" s="586"/>
      <c r="Z163" s="586"/>
    </row>
    <row r="164" ht="15.75" customHeight="1">
      <c r="A164" s="586">
        <f t="shared" si="2"/>
        <v>117</v>
      </c>
      <c r="B164" s="593"/>
      <c r="C164" s="593"/>
      <c r="D164" s="593"/>
      <c r="E164" s="594"/>
      <c r="F164" s="586"/>
      <c r="G164" s="586"/>
      <c r="H164" s="586"/>
      <c r="I164" s="586"/>
      <c r="J164" s="586"/>
      <c r="K164" s="586"/>
      <c r="L164" s="586"/>
      <c r="M164" s="586"/>
      <c r="N164" s="586"/>
      <c r="O164" s="586"/>
      <c r="P164" s="586"/>
      <c r="Q164" s="586"/>
      <c r="R164" s="586"/>
      <c r="S164" s="586"/>
      <c r="T164" s="586"/>
      <c r="U164" s="586"/>
      <c r="V164" s="586"/>
      <c r="W164" s="586"/>
      <c r="X164" s="586"/>
      <c r="Y164" s="586"/>
      <c r="Z164" s="586"/>
    </row>
    <row r="165" ht="15.75" customHeight="1">
      <c r="A165" s="586">
        <f t="shared" si="2"/>
        <v>118</v>
      </c>
      <c r="B165" s="593"/>
      <c r="C165" s="593"/>
      <c r="D165" s="593"/>
      <c r="E165" s="594"/>
      <c r="F165" s="580"/>
      <c r="G165" s="586"/>
      <c r="H165" s="586"/>
      <c r="I165" s="586"/>
      <c r="J165" s="586"/>
      <c r="K165" s="586"/>
      <c r="L165" s="586"/>
      <c r="M165" s="586"/>
      <c r="N165" s="586"/>
      <c r="O165" s="586"/>
      <c r="P165" s="586"/>
      <c r="Q165" s="586"/>
      <c r="R165" s="586"/>
      <c r="S165" s="586"/>
      <c r="T165" s="586"/>
      <c r="U165" s="586"/>
      <c r="V165" s="586"/>
      <c r="W165" s="586"/>
      <c r="X165" s="586"/>
      <c r="Y165" s="586"/>
      <c r="Z165" s="586"/>
    </row>
    <row r="166" ht="15.75" customHeight="1">
      <c r="A166" s="586">
        <f t="shared" si="2"/>
        <v>119</v>
      </c>
      <c r="B166" s="593"/>
      <c r="C166" s="593"/>
      <c r="D166" s="593"/>
      <c r="E166" s="594"/>
      <c r="F166" s="586"/>
      <c r="G166" s="586"/>
      <c r="H166" s="586"/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</row>
    <row r="167" ht="15.75" customHeight="1">
      <c r="A167" s="586">
        <f t="shared" si="2"/>
        <v>120</v>
      </c>
      <c r="B167" s="599"/>
      <c r="C167" s="599"/>
      <c r="D167" s="607"/>
      <c r="E167" s="606"/>
      <c r="F167" s="586"/>
      <c r="G167" s="586"/>
      <c r="H167" s="586"/>
      <c r="I167" s="586"/>
      <c r="J167" s="586"/>
      <c r="K167" s="586"/>
      <c r="L167" s="586"/>
      <c r="M167" s="586"/>
      <c r="N167" s="586"/>
      <c r="O167" s="586"/>
      <c r="P167" s="586"/>
      <c r="Q167" s="586"/>
      <c r="R167" s="586"/>
      <c r="S167" s="586"/>
      <c r="T167" s="586"/>
      <c r="U167" s="586"/>
      <c r="V167" s="586"/>
      <c r="W167" s="586"/>
      <c r="X167" s="586"/>
      <c r="Y167" s="586"/>
      <c r="Z167" s="586"/>
    </row>
    <row r="168" ht="15.75" customHeight="1">
      <c r="A168" s="586">
        <f t="shared" si="2"/>
        <v>121</v>
      </c>
      <c r="B168" s="593"/>
      <c r="C168" s="593"/>
      <c r="D168" s="593"/>
      <c r="E168" s="594"/>
      <c r="F168" s="586"/>
      <c r="G168" s="586"/>
      <c r="H168" s="586"/>
      <c r="I168" s="586"/>
      <c r="J168" s="586"/>
      <c r="K168" s="586"/>
      <c r="L168" s="586"/>
      <c r="M168" s="586"/>
      <c r="N168" s="586"/>
      <c r="O168" s="586"/>
      <c r="P168" s="586"/>
      <c r="Q168" s="586"/>
      <c r="R168" s="586"/>
      <c r="S168" s="586"/>
      <c r="T168" s="586"/>
      <c r="U168" s="586"/>
      <c r="V168" s="586"/>
      <c r="W168" s="586"/>
      <c r="X168" s="586"/>
      <c r="Y168" s="586"/>
      <c r="Z168" s="586"/>
    </row>
    <row r="169" ht="15.75" customHeight="1">
      <c r="A169" s="586">
        <f t="shared" si="2"/>
        <v>122</v>
      </c>
      <c r="B169" s="593"/>
      <c r="C169" s="593"/>
      <c r="D169" s="593"/>
      <c r="E169" s="594"/>
      <c r="F169" s="580"/>
      <c r="G169" s="586"/>
      <c r="H169" s="586"/>
      <c r="I169" s="586"/>
      <c r="J169" s="586"/>
      <c r="K169" s="586"/>
      <c r="L169" s="586"/>
      <c r="M169" s="586"/>
      <c r="N169" s="586"/>
      <c r="O169" s="586"/>
      <c r="P169" s="586"/>
      <c r="Q169" s="586"/>
      <c r="R169" s="586"/>
      <c r="S169" s="586"/>
      <c r="T169" s="586"/>
      <c r="U169" s="586"/>
      <c r="V169" s="586"/>
      <c r="W169" s="586"/>
      <c r="X169" s="586"/>
      <c r="Y169" s="586"/>
      <c r="Z169" s="586"/>
    </row>
    <row r="170" ht="15.75" customHeight="1">
      <c r="A170" s="586">
        <f t="shared" si="2"/>
        <v>123</v>
      </c>
      <c r="B170" s="593"/>
      <c r="C170" s="593"/>
      <c r="D170" s="593"/>
      <c r="E170" s="594"/>
      <c r="F170" s="586"/>
      <c r="G170" s="586"/>
      <c r="H170" s="599"/>
      <c r="I170" s="599"/>
      <c r="J170" s="586"/>
      <c r="K170" s="586"/>
      <c r="L170" s="586"/>
      <c r="M170" s="586"/>
      <c r="N170" s="586"/>
      <c r="O170" s="586"/>
      <c r="P170" s="586"/>
      <c r="Q170" s="586"/>
      <c r="R170" s="586"/>
      <c r="S170" s="586"/>
      <c r="T170" s="586"/>
      <c r="U170" s="586"/>
      <c r="V170" s="586"/>
      <c r="W170" s="586"/>
      <c r="X170" s="586"/>
      <c r="Y170" s="586"/>
      <c r="Z170" s="586"/>
    </row>
    <row r="171" ht="15.75" customHeight="1">
      <c r="A171" s="586">
        <f t="shared" si="2"/>
        <v>124</v>
      </c>
      <c r="B171" s="593"/>
      <c r="C171" s="593"/>
      <c r="D171" s="593"/>
      <c r="E171" s="594"/>
      <c r="F171" s="580"/>
      <c r="G171" s="586"/>
      <c r="H171" s="586"/>
      <c r="I171" s="586"/>
      <c r="J171" s="586"/>
      <c r="K171" s="586"/>
      <c r="L171" s="586"/>
      <c r="M171" s="586"/>
      <c r="N171" s="586"/>
      <c r="O171" s="586"/>
      <c r="P171" s="586"/>
      <c r="Q171" s="586"/>
      <c r="R171" s="586"/>
      <c r="S171" s="586"/>
      <c r="T171" s="586"/>
      <c r="U171" s="586"/>
      <c r="V171" s="586"/>
      <c r="W171" s="586"/>
      <c r="X171" s="586"/>
      <c r="Y171" s="586"/>
      <c r="Z171" s="586"/>
    </row>
    <row r="172" ht="15.75" customHeight="1">
      <c r="A172" s="586">
        <f t="shared" si="2"/>
        <v>125</v>
      </c>
      <c r="B172" s="593"/>
      <c r="C172" s="593"/>
      <c r="D172" s="593"/>
      <c r="E172" s="594"/>
      <c r="F172" s="586"/>
      <c r="G172" s="586"/>
      <c r="H172" s="586"/>
      <c r="I172" s="586"/>
      <c r="J172" s="586"/>
      <c r="K172" s="586"/>
      <c r="L172" s="586"/>
      <c r="M172" s="586"/>
      <c r="N172" s="586"/>
      <c r="O172" s="586"/>
      <c r="P172" s="586"/>
      <c r="Q172" s="586"/>
      <c r="R172" s="586"/>
      <c r="S172" s="586"/>
      <c r="T172" s="586"/>
      <c r="U172" s="586"/>
      <c r="V172" s="586"/>
      <c r="W172" s="586"/>
      <c r="X172" s="586"/>
      <c r="Y172" s="586"/>
      <c r="Z172" s="586"/>
    </row>
    <row r="173" ht="15.75" customHeight="1">
      <c r="A173" s="586">
        <f t="shared" si="2"/>
        <v>126</v>
      </c>
      <c r="B173" s="593"/>
      <c r="C173" s="593"/>
      <c r="D173" s="593"/>
      <c r="E173" s="594"/>
      <c r="F173" s="580"/>
      <c r="G173" s="586"/>
      <c r="H173" s="586"/>
      <c r="I173" s="586"/>
      <c r="J173" s="586"/>
      <c r="K173" s="586"/>
      <c r="L173" s="586"/>
      <c r="M173" s="586"/>
      <c r="N173" s="586"/>
      <c r="O173" s="586"/>
      <c r="P173" s="586"/>
      <c r="Q173" s="586"/>
      <c r="R173" s="586"/>
      <c r="S173" s="586"/>
      <c r="T173" s="586"/>
      <c r="U173" s="586"/>
      <c r="V173" s="586"/>
      <c r="W173" s="586"/>
      <c r="X173" s="586"/>
      <c r="Y173" s="586"/>
      <c r="Z173" s="586"/>
    </row>
    <row r="174" ht="15.75" customHeight="1">
      <c r="A174" s="586">
        <f t="shared" si="2"/>
        <v>127</v>
      </c>
      <c r="B174" s="593"/>
      <c r="C174" s="593"/>
      <c r="D174" s="593"/>
      <c r="E174" s="594"/>
      <c r="F174" s="580"/>
      <c r="G174" s="586"/>
      <c r="H174" s="586"/>
      <c r="I174" s="586"/>
      <c r="J174" s="586"/>
      <c r="K174" s="586"/>
      <c r="L174" s="586"/>
      <c r="M174" s="586"/>
      <c r="N174" s="586"/>
      <c r="O174" s="586"/>
      <c r="P174" s="586"/>
      <c r="Q174" s="586"/>
      <c r="R174" s="586"/>
      <c r="S174" s="586"/>
      <c r="T174" s="586"/>
      <c r="U174" s="586"/>
      <c r="V174" s="586"/>
      <c r="W174" s="586"/>
      <c r="X174" s="586"/>
      <c r="Y174" s="586"/>
      <c r="Z174" s="586"/>
    </row>
    <row r="175" ht="15.75" customHeight="1">
      <c r="A175" s="586">
        <f t="shared" si="2"/>
        <v>128</v>
      </c>
      <c r="B175" s="593"/>
      <c r="C175" s="593"/>
      <c r="D175" s="593"/>
      <c r="E175" s="594"/>
      <c r="F175" s="581"/>
      <c r="G175" s="599"/>
      <c r="H175" s="599"/>
      <c r="I175" s="599"/>
      <c r="J175" s="605"/>
      <c r="K175" s="605"/>
      <c r="L175" s="605"/>
      <c r="M175" s="605"/>
      <c r="N175" s="605"/>
      <c r="O175" s="605"/>
      <c r="P175" s="605"/>
      <c r="Q175" s="605"/>
      <c r="R175" s="605"/>
      <c r="S175" s="605"/>
      <c r="T175" s="605"/>
      <c r="U175" s="605"/>
      <c r="V175" s="605"/>
      <c r="W175" s="605"/>
      <c r="X175" s="605"/>
      <c r="Y175" s="605"/>
      <c r="Z175" s="605"/>
    </row>
    <row r="176" ht="15.75" customHeight="1">
      <c r="A176" s="586">
        <f t="shared" si="2"/>
        <v>129</v>
      </c>
      <c r="B176" s="593"/>
      <c r="C176" s="593"/>
      <c r="D176" s="593"/>
      <c r="E176" s="594"/>
      <c r="F176" s="580"/>
      <c r="G176" s="586"/>
      <c r="H176" s="586"/>
      <c r="I176" s="586"/>
      <c r="J176" s="586"/>
      <c r="K176" s="586"/>
      <c r="L176" s="586"/>
      <c r="M176" s="586"/>
      <c r="N176" s="586"/>
      <c r="O176" s="586"/>
      <c r="P176" s="586"/>
      <c r="Q176" s="586"/>
      <c r="R176" s="586"/>
      <c r="S176" s="586"/>
      <c r="T176" s="586"/>
      <c r="U176" s="586"/>
      <c r="V176" s="586"/>
      <c r="W176" s="586"/>
      <c r="X176" s="586"/>
      <c r="Y176" s="586"/>
      <c r="Z176" s="586"/>
    </row>
    <row r="177" ht="15.75" customHeight="1">
      <c r="A177" s="586">
        <f t="shared" si="2"/>
        <v>130</v>
      </c>
      <c r="B177" s="593"/>
      <c r="C177" s="593"/>
      <c r="D177" s="593"/>
      <c r="E177" s="594"/>
      <c r="F177" s="580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  <c r="R177" s="605"/>
      <c r="S177" s="605"/>
      <c r="T177" s="605"/>
      <c r="U177" s="605"/>
      <c r="V177" s="605"/>
      <c r="W177" s="605"/>
      <c r="X177" s="605"/>
      <c r="Y177" s="605"/>
      <c r="Z177" s="605"/>
    </row>
    <row r="178" ht="15.75" customHeight="1">
      <c r="A178" s="586">
        <f t="shared" si="2"/>
        <v>131</v>
      </c>
      <c r="B178" s="593"/>
      <c r="C178" s="593"/>
      <c r="D178" s="593"/>
      <c r="E178" s="594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86"/>
      <c r="S178" s="586"/>
      <c r="T178" s="586"/>
      <c r="U178" s="586"/>
      <c r="V178" s="586"/>
      <c r="W178" s="586"/>
      <c r="X178" s="586"/>
      <c r="Y178" s="586"/>
      <c r="Z178" s="586"/>
    </row>
    <row r="179" ht="15.75" customHeight="1">
      <c r="A179" s="586">
        <f t="shared" si="2"/>
        <v>132</v>
      </c>
      <c r="B179" s="605"/>
      <c r="C179" s="605"/>
      <c r="D179" s="606"/>
      <c r="E179" s="607"/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586"/>
      <c r="Z179" s="586"/>
    </row>
    <row r="180" ht="15.75" customHeight="1">
      <c r="A180" s="586">
        <f t="shared" si="2"/>
        <v>133</v>
      </c>
      <c r="B180" s="599"/>
      <c r="C180" s="599"/>
      <c r="D180" s="607"/>
      <c r="E180" s="606"/>
      <c r="F180" s="586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586"/>
      <c r="T180" s="586"/>
      <c r="U180" s="586"/>
      <c r="V180" s="586"/>
      <c r="W180" s="586"/>
      <c r="X180" s="586"/>
      <c r="Y180" s="586"/>
      <c r="Z180" s="586"/>
    </row>
    <row r="181" ht="15.75" customHeight="1">
      <c r="A181" s="586">
        <f t="shared" si="2"/>
        <v>134</v>
      </c>
      <c r="B181" s="599"/>
      <c r="C181" s="599"/>
      <c r="D181" s="607"/>
      <c r="E181" s="60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586"/>
      <c r="T181" s="586"/>
      <c r="U181" s="586"/>
      <c r="V181" s="586"/>
      <c r="W181" s="586"/>
      <c r="X181" s="586"/>
      <c r="Y181" s="586"/>
      <c r="Z181" s="586"/>
    </row>
    <row r="182" ht="15.75" customHeight="1">
      <c r="A182" s="586">
        <f t="shared" si="2"/>
        <v>135</v>
      </c>
      <c r="B182" s="599"/>
      <c r="C182" s="599"/>
      <c r="D182" s="607"/>
      <c r="E182" s="606"/>
      <c r="F182" s="586"/>
      <c r="G182" s="586"/>
      <c r="H182" s="586"/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</row>
    <row r="183" ht="15.75" customHeight="1">
      <c r="A183" s="586">
        <f t="shared" si="2"/>
        <v>136</v>
      </c>
      <c r="B183" s="599"/>
      <c r="C183" s="599"/>
      <c r="D183" s="607"/>
      <c r="E183" s="606"/>
      <c r="F183" s="586"/>
      <c r="G183" s="586"/>
      <c r="H183" s="586"/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</row>
    <row r="184" ht="15.75" customHeight="1">
      <c r="A184" s="586">
        <f t="shared" si="2"/>
        <v>137</v>
      </c>
      <c r="B184" s="599"/>
      <c r="C184" s="599"/>
      <c r="D184" s="607"/>
      <c r="E184" s="60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</row>
    <row r="185" ht="15.75" customHeight="1">
      <c r="A185" s="586">
        <f t="shared" si="2"/>
        <v>138</v>
      </c>
      <c r="B185" s="599"/>
      <c r="C185" s="599"/>
      <c r="D185" s="607"/>
      <c r="E185" s="606"/>
      <c r="F185" s="586"/>
      <c r="G185" s="586"/>
      <c r="H185" s="586"/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</row>
    <row r="186" ht="15.75" customHeight="1">
      <c r="A186" s="586">
        <f t="shared" si="2"/>
        <v>139</v>
      </c>
      <c r="B186" s="599"/>
      <c r="C186" s="599"/>
      <c r="D186" s="607"/>
      <c r="E186" s="606"/>
      <c r="F186" s="586"/>
      <c r="G186" s="586"/>
      <c r="H186" s="586"/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</row>
    <row r="187" ht="15.75" customHeight="1">
      <c r="A187" s="586">
        <f t="shared" si="2"/>
        <v>140</v>
      </c>
      <c r="B187" s="599"/>
      <c r="C187" s="599"/>
      <c r="D187" s="607"/>
      <c r="E187" s="606"/>
      <c r="F187" s="586"/>
      <c r="G187" s="586"/>
      <c r="H187" s="586"/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</row>
    <row r="188" ht="15.75" customHeight="1">
      <c r="A188" s="586">
        <f t="shared" si="2"/>
        <v>141</v>
      </c>
      <c r="B188" s="599"/>
      <c r="C188" s="599"/>
      <c r="D188" s="607"/>
      <c r="E188" s="606"/>
      <c r="F188" s="580"/>
      <c r="G188" s="586"/>
      <c r="H188" s="586"/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</row>
    <row r="189" ht="15.75" customHeight="1">
      <c r="A189" s="586">
        <f t="shared" si="2"/>
        <v>142</v>
      </c>
      <c r="B189" s="599"/>
      <c r="C189" s="599"/>
      <c r="D189" s="607"/>
      <c r="E189" s="606"/>
      <c r="F189" s="580"/>
      <c r="G189" s="586"/>
      <c r="H189" s="586"/>
      <c r="I189" s="586"/>
      <c r="J189" s="586"/>
      <c r="K189" s="586"/>
      <c r="L189" s="586"/>
      <c r="M189" s="586"/>
      <c r="N189" s="586"/>
      <c r="O189" s="586"/>
      <c r="P189" s="586"/>
      <c r="Q189" s="586"/>
      <c r="R189" s="586"/>
      <c r="S189" s="586"/>
      <c r="T189" s="586"/>
      <c r="U189" s="586"/>
      <c r="V189" s="586"/>
      <c r="W189" s="586"/>
      <c r="X189" s="586"/>
      <c r="Y189" s="586"/>
      <c r="Z189" s="586"/>
    </row>
    <row r="190" ht="15.75" customHeight="1">
      <c r="A190" s="586">
        <f t="shared" si="2"/>
        <v>143</v>
      </c>
      <c r="B190" s="599"/>
      <c r="C190" s="599"/>
      <c r="D190" s="607"/>
      <c r="E190" s="606"/>
      <c r="F190" s="580"/>
      <c r="G190" s="605"/>
      <c r="H190" s="605"/>
      <c r="I190" s="605"/>
      <c r="J190" s="605"/>
      <c r="K190" s="605"/>
      <c r="L190" s="605"/>
      <c r="M190" s="605"/>
      <c r="N190" s="605"/>
      <c r="O190" s="605"/>
      <c r="P190" s="605"/>
      <c r="Q190" s="605"/>
      <c r="R190" s="605"/>
      <c r="S190" s="605"/>
      <c r="T190" s="605"/>
      <c r="U190" s="605"/>
      <c r="V190" s="605"/>
      <c r="W190" s="605"/>
      <c r="X190" s="605"/>
      <c r="Y190" s="605"/>
      <c r="Z190" s="605"/>
    </row>
    <row r="191" ht="15.75" customHeight="1">
      <c r="A191" s="586">
        <f t="shared" si="2"/>
        <v>144</v>
      </c>
      <c r="B191" s="599"/>
      <c r="C191" s="599"/>
      <c r="D191" s="607"/>
      <c r="E191" s="606"/>
      <c r="F191" s="586"/>
      <c r="G191" s="586"/>
      <c r="H191" s="586"/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</row>
    <row r="192" ht="15.75" customHeight="1">
      <c r="A192" s="586">
        <f t="shared" si="2"/>
        <v>145</v>
      </c>
      <c r="B192" s="599"/>
      <c r="C192" s="599"/>
      <c r="D192" s="607"/>
      <c r="E192" s="606"/>
      <c r="F192" s="586"/>
      <c r="G192" s="586"/>
      <c r="H192" s="586"/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</row>
    <row r="193" ht="15.75" customHeight="1">
      <c r="A193" s="586">
        <f t="shared" si="2"/>
        <v>146</v>
      </c>
      <c r="B193" s="599"/>
      <c r="C193" s="599"/>
      <c r="D193" s="607"/>
      <c r="E193" s="606"/>
      <c r="F193" s="586"/>
      <c r="G193" s="586"/>
      <c r="H193" s="586"/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</row>
    <row r="194" ht="15.75" customHeight="1">
      <c r="A194" s="586">
        <f t="shared" si="2"/>
        <v>147</v>
      </c>
      <c r="B194" s="599"/>
      <c r="C194" s="599"/>
      <c r="D194" s="607"/>
      <c r="E194" s="606"/>
      <c r="F194" s="586"/>
      <c r="G194" s="586"/>
      <c r="H194" s="586"/>
      <c r="I194" s="586"/>
      <c r="J194" s="586"/>
      <c r="K194" s="586"/>
      <c r="L194" s="586"/>
      <c r="M194" s="586"/>
      <c r="N194" s="586"/>
      <c r="O194" s="586"/>
      <c r="P194" s="586"/>
      <c r="Q194" s="586"/>
      <c r="R194" s="586"/>
      <c r="S194" s="586"/>
      <c r="T194" s="586"/>
      <c r="U194" s="586"/>
      <c r="V194" s="586"/>
      <c r="W194" s="586"/>
      <c r="X194" s="586"/>
      <c r="Y194" s="586"/>
      <c r="Z194" s="586"/>
    </row>
    <row r="195" ht="15.75" customHeight="1">
      <c r="A195" s="586">
        <f t="shared" si="2"/>
        <v>148</v>
      </c>
      <c r="B195" s="599"/>
      <c r="C195" s="599"/>
      <c r="D195" s="607"/>
      <c r="E195" s="606"/>
      <c r="F195" s="586"/>
      <c r="G195" s="586"/>
      <c r="H195" s="586"/>
      <c r="I195" s="586"/>
      <c r="J195" s="586"/>
      <c r="K195" s="586"/>
      <c r="L195" s="586"/>
      <c r="M195" s="586"/>
      <c r="N195" s="586"/>
      <c r="O195" s="586"/>
      <c r="P195" s="586"/>
      <c r="Q195" s="586"/>
      <c r="R195" s="586"/>
      <c r="S195" s="586"/>
      <c r="T195" s="586"/>
      <c r="U195" s="586"/>
      <c r="V195" s="586"/>
      <c r="W195" s="586"/>
      <c r="X195" s="586"/>
      <c r="Y195" s="586"/>
      <c r="Z195" s="586"/>
    </row>
    <row r="196" ht="15.75" customHeight="1">
      <c r="A196" s="586">
        <f t="shared" si="2"/>
        <v>149</v>
      </c>
      <c r="B196" s="599"/>
      <c r="C196" s="599"/>
      <c r="D196" s="607"/>
      <c r="E196" s="60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</row>
    <row r="197" ht="15.75" customHeight="1">
      <c r="A197" s="586">
        <f t="shared" si="2"/>
        <v>150</v>
      </c>
      <c r="B197" s="599"/>
      <c r="C197" s="599"/>
      <c r="D197" s="607"/>
      <c r="E197" s="606"/>
      <c r="F197" s="586"/>
      <c r="G197" s="586"/>
      <c r="H197" s="586"/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</row>
    <row r="198" ht="15.75" customHeight="1">
      <c r="A198" s="586">
        <f t="shared" si="2"/>
        <v>151</v>
      </c>
      <c r="B198" s="599"/>
      <c r="C198" s="599"/>
      <c r="D198" s="607"/>
      <c r="E198" s="606"/>
      <c r="F198" s="586"/>
      <c r="G198" s="586"/>
      <c r="H198" s="586"/>
      <c r="I198" s="586"/>
      <c r="J198" s="586"/>
      <c r="K198" s="586"/>
      <c r="L198" s="586"/>
      <c r="M198" s="586"/>
      <c r="N198" s="586"/>
      <c r="O198" s="586"/>
      <c r="P198" s="586"/>
      <c r="Q198" s="586"/>
      <c r="R198" s="586"/>
      <c r="S198" s="586"/>
      <c r="T198" s="586"/>
      <c r="U198" s="586"/>
      <c r="V198" s="586"/>
      <c r="W198" s="586"/>
      <c r="X198" s="586"/>
      <c r="Y198" s="586"/>
      <c r="Z198" s="586"/>
    </row>
    <row r="199" ht="15.75" customHeight="1">
      <c r="A199" s="586">
        <f t="shared" si="2"/>
        <v>152</v>
      </c>
      <c r="B199" s="605"/>
      <c r="C199" s="605"/>
      <c r="D199" s="606"/>
      <c r="E199" s="607"/>
      <c r="F199" s="586"/>
      <c r="G199" s="586"/>
      <c r="H199" s="586"/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</row>
    <row r="200" ht="15.75" customHeight="1">
      <c r="A200" s="586">
        <f t="shared" si="2"/>
        <v>153</v>
      </c>
      <c r="B200" s="605"/>
      <c r="C200" s="605"/>
      <c r="D200" s="606"/>
      <c r="E200" s="607"/>
      <c r="F200" s="586"/>
      <c r="G200" s="586"/>
      <c r="H200" s="586"/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</row>
    <row r="201" ht="15.75" customHeight="1">
      <c r="A201" s="586">
        <f t="shared" si="2"/>
        <v>154</v>
      </c>
      <c r="B201" s="599"/>
      <c r="C201" s="599"/>
      <c r="D201" s="607"/>
      <c r="E201" s="606"/>
      <c r="F201" s="580"/>
      <c r="G201" s="586"/>
      <c r="H201" s="586"/>
      <c r="I201" s="586"/>
      <c r="J201" s="586"/>
      <c r="K201" s="586"/>
      <c r="L201" s="586"/>
      <c r="M201" s="586"/>
      <c r="N201" s="586"/>
      <c r="O201" s="586"/>
      <c r="P201" s="586"/>
      <c r="Q201" s="586"/>
      <c r="R201" s="586"/>
      <c r="S201" s="586"/>
      <c r="T201" s="586"/>
      <c r="U201" s="586"/>
      <c r="V201" s="586"/>
      <c r="W201" s="586"/>
      <c r="X201" s="586"/>
      <c r="Y201" s="586"/>
      <c r="Z201" s="586"/>
    </row>
    <row r="202" ht="15.75" customHeight="1">
      <c r="A202" s="586">
        <f t="shared" si="2"/>
        <v>155</v>
      </c>
      <c r="B202" s="599"/>
      <c r="C202" s="599"/>
      <c r="D202" s="607"/>
      <c r="E202" s="606"/>
      <c r="F202" s="586"/>
      <c r="G202" s="586"/>
      <c r="H202" s="586"/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</row>
    <row r="203" ht="15.75" customHeight="1">
      <c r="A203" s="586">
        <f t="shared" si="2"/>
        <v>156</v>
      </c>
      <c r="B203" s="599"/>
      <c r="C203" s="599"/>
      <c r="D203" s="607"/>
      <c r="E203" s="606"/>
      <c r="F203" s="586"/>
      <c r="G203" s="586"/>
      <c r="H203" s="586"/>
      <c r="I203" s="586"/>
      <c r="J203" s="586"/>
      <c r="K203" s="586"/>
      <c r="L203" s="586"/>
      <c r="M203" s="586"/>
      <c r="N203" s="586"/>
      <c r="O203" s="586"/>
      <c r="P203" s="586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</row>
    <row r="204" ht="15.75" customHeight="1">
      <c r="A204" s="586">
        <f t="shared" si="2"/>
        <v>157</v>
      </c>
      <c r="B204" s="599"/>
      <c r="C204" s="599"/>
      <c r="D204" s="607"/>
      <c r="E204" s="606"/>
      <c r="F204" s="586"/>
      <c r="G204" s="586"/>
      <c r="H204" s="586"/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</row>
    <row r="205" ht="15.75" customHeight="1">
      <c r="A205" s="586">
        <f t="shared" si="2"/>
        <v>158</v>
      </c>
      <c r="B205" s="599"/>
      <c r="C205" s="599"/>
      <c r="D205" s="607"/>
      <c r="E205" s="606"/>
      <c r="F205" s="586"/>
      <c r="G205" s="586"/>
      <c r="H205" s="586"/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</row>
    <row r="206" ht="15.75" customHeight="1">
      <c r="A206" s="586">
        <f t="shared" si="2"/>
        <v>159</v>
      </c>
      <c r="B206" s="599"/>
      <c r="C206" s="599"/>
      <c r="D206" s="607"/>
      <c r="E206" s="606"/>
      <c r="F206" s="586"/>
      <c r="G206" s="586"/>
      <c r="H206" s="586"/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</row>
    <row r="207" ht="15.75" customHeight="1">
      <c r="A207" s="586">
        <f t="shared" si="2"/>
        <v>160</v>
      </c>
      <c r="B207" s="599"/>
      <c r="C207" s="599"/>
      <c r="D207" s="607"/>
      <c r="E207" s="606"/>
      <c r="F207" s="586"/>
      <c r="G207" s="586"/>
      <c r="H207" s="586"/>
      <c r="I207" s="586"/>
      <c r="J207" s="586"/>
      <c r="K207" s="586"/>
      <c r="L207" s="586"/>
      <c r="M207" s="586"/>
      <c r="N207" s="586"/>
      <c r="O207" s="586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</row>
    <row r="208" ht="15.75" customHeight="1">
      <c r="A208" s="586">
        <f t="shared" si="2"/>
        <v>161</v>
      </c>
      <c r="B208" s="599"/>
      <c r="C208" s="599"/>
      <c r="D208" s="607"/>
      <c r="E208" s="606"/>
      <c r="F208" s="586"/>
      <c r="G208" s="586"/>
      <c r="H208" s="586"/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</row>
    <row r="209" ht="15.75" customHeight="1">
      <c r="A209" s="586">
        <f t="shared" si="2"/>
        <v>162</v>
      </c>
      <c r="B209" s="599"/>
      <c r="C209" s="599"/>
      <c r="D209" s="607"/>
      <c r="E209" s="606"/>
      <c r="F209" s="586"/>
      <c r="G209" s="586"/>
      <c r="H209" s="586"/>
      <c r="I209" s="586"/>
      <c r="J209" s="586"/>
      <c r="K209" s="586"/>
      <c r="L209" s="586"/>
      <c r="M209" s="586"/>
      <c r="N209" s="586"/>
      <c r="O209" s="586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</row>
    <row r="210" ht="15.75" customHeight="1">
      <c r="A210" s="586">
        <f t="shared" si="2"/>
        <v>163</v>
      </c>
      <c r="B210" s="599"/>
      <c r="C210" s="599"/>
      <c r="D210" s="607"/>
      <c r="E210" s="606"/>
      <c r="F210" s="586"/>
      <c r="G210" s="586"/>
      <c r="H210" s="586"/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</row>
    <row r="211" ht="15.75" customHeight="1">
      <c r="A211" s="586">
        <f t="shared" si="2"/>
        <v>164</v>
      </c>
      <c r="B211" s="599"/>
      <c r="C211" s="599"/>
      <c r="D211" s="607"/>
      <c r="E211" s="606"/>
      <c r="F211" s="586"/>
      <c r="G211" s="586"/>
      <c r="H211" s="586"/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</row>
    <row r="212" ht="15.75" customHeight="1">
      <c r="A212" s="586">
        <f t="shared" si="2"/>
        <v>165</v>
      </c>
      <c r="B212" s="605"/>
      <c r="C212" s="605"/>
      <c r="D212" s="606"/>
      <c r="E212" s="607"/>
      <c r="F212" s="586"/>
      <c r="G212" s="586"/>
      <c r="H212" s="586"/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</row>
    <row r="213" ht="15.75" customHeight="1">
      <c r="A213" s="586">
        <f t="shared" si="2"/>
        <v>166</v>
      </c>
      <c r="B213" s="599"/>
      <c r="C213" s="599"/>
      <c r="D213" s="607"/>
      <c r="E213" s="606"/>
      <c r="F213" s="580"/>
      <c r="G213" s="586"/>
      <c r="H213" s="586"/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</row>
    <row r="214" ht="15.75" customHeight="1">
      <c r="A214" s="586">
        <f t="shared" si="2"/>
        <v>167</v>
      </c>
      <c r="B214" s="599"/>
      <c r="C214" s="599"/>
      <c r="D214" s="607"/>
      <c r="E214" s="606"/>
      <c r="F214" s="586"/>
      <c r="G214" s="586"/>
      <c r="H214" s="586"/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</row>
    <row r="215" ht="15.75" customHeight="1">
      <c r="A215" s="586">
        <f t="shared" si="2"/>
        <v>168</v>
      </c>
      <c r="B215" s="599"/>
      <c r="C215" s="599"/>
      <c r="D215" s="607"/>
      <c r="E215" s="606"/>
      <c r="F215" s="586"/>
      <c r="G215" s="586"/>
      <c r="H215" s="586"/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6"/>
      <c r="T215" s="586"/>
      <c r="U215" s="586"/>
      <c r="V215" s="586"/>
      <c r="W215" s="586"/>
      <c r="X215" s="586"/>
      <c r="Y215" s="586"/>
      <c r="Z215" s="586"/>
    </row>
    <row r="216" ht="15.75" customHeight="1">
      <c r="A216" s="586">
        <f t="shared" si="2"/>
        <v>169</v>
      </c>
      <c r="B216" s="599"/>
      <c r="C216" s="599"/>
      <c r="D216" s="607"/>
      <c r="E216" s="606"/>
      <c r="F216" s="586"/>
      <c r="G216" s="586"/>
      <c r="H216" s="586"/>
      <c r="I216" s="586"/>
      <c r="J216" s="586"/>
      <c r="K216" s="586"/>
      <c r="L216" s="586"/>
      <c r="M216" s="586"/>
      <c r="N216" s="586"/>
      <c r="O216" s="586"/>
      <c r="P216" s="586"/>
      <c r="Q216" s="586"/>
      <c r="R216" s="586"/>
      <c r="S216" s="586"/>
      <c r="T216" s="586"/>
      <c r="U216" s="586"/>
      <c r="V216" s="586"/>
      <c r="W216" s="586"/>
      <c r="X216" s="586"/>
      <c r="Y216" s="586"/>
      <c r="Z216" s="586"/>
    </row>
    <row r="217" ht="15.75" customHeight="1">
      <c r="A217" s="586">
        <f t="shared" si="2"/>
        <v>170</v>
      </c>
      <c r="B217" s="599"/>
      <c r="C217" s="599"/>
      <c r="D217" s="607"/>
      <c r="E217" s="606"/>
      <c r="F217" s="586"/>
      <c r="G217" s="586"/>
      <c r="H217" s="586"/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</row>
    <row r="218" ht="15.75" customHeight="1">
      <c r="A218" s="586">
        <f t="shared" si="2"/>
        <v>171</v>
      </c>
      <c r="B218" s="599"/>
      <c r="C218" s="599"/>
      <c r="D218" s="607"/>
      <c r="E218" s="606"/>
      <c r="F218" s="580"/>
      <c r="G218" s="586"/>
      <c r="H218" s="586"/>
      <c r="I218" s="586"/>
      <c r="J218" s="586"/>
      <c r="K218" s="586"/>
      <c r="L218" s="586"/>
      <c r="M218" s="586"/>
      <c r="N218" s="586"/>
      <c r="O218" s="586"/>
      <c r="P218" s="586"/>
      <c r="Q218" s="586"/>
      <c r="R218" s="586"/>
      <c r="S218" s="586"/>
      <c r="T218" s="586"/>
      <c r="U218" s="586"/>
      <c r="V218" s="586"/>
      <c r="W218" s="586"/>
      <c r="X218" s="586"/>
      <c r="Y218" s="586"/>
      <c r="Z218" s="586"/>
    </row>
    <row r="219" ht="15.75" customHeight="1">
      <c r="A219" s="586">
        <f t="shared" si="2"/>
        <v>172</v>
      </c>
      <c r="B219" s="599"/>
      <c r="C219" s="599"/>
      <c r="D219" s="607"/>
      <c r="E219" s="606"/>
      <c r="F219" s="580"/>
      <c r="G219" s="586"/>
      <c r="H219" s="586"/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</row>
    <row r="220" ht="15.75" customHeight="1">
      <c r="A220" s="586">
        <f t="shared" si="2"/>
        <v>173</v>
      </c>
      <c r="B220" s="599"/>
      <c r="C220" s="599"/>
      <c r="D220" s="607"/>
      <c r="E220" s="606"/>
      <c r="F220" s="580"/>
      <c r="G220" s="586"/>
      <c r="H220" s="586"/>
      <c r="I220" s="586"/>
      <c r="J220" s="586"/>
      <c r="K220" s="586"/>
      <c r="L220" s="586"/>
      <c r="M220" s="586"/>
      <c r="N220" s="586"/>
      <c r="O220" s="586"/>
      <c r="P220" s="586"/>
      <c r="Q220" s="586"/>
      <c r="R220" s="586"/>
      <c r="S220" s="586"/>
      <c r="T220" s="586"/>
      <c r="U220" s="586"/>
      <c r="V220" s="586"/>
      <c r="W220" s="586"/>
      <c r="X220" s="586"/>
      <c r="Y220" s="586"/>
      <c r="Z220" s="586"/>
    </row>
    <row r="221" ht="15.75" customHeight="1">
      <c r="A221" s="586">
        <f t="shared" si="2"/>
        <v>174</v>
      </c>
      <c r="B221" s="605"/>
      <c r="C221" s="605"/>
      <c r="D221" s="606"/>
      <c r="E221" s="607"/>
      <c r="F221" s="586"/>
      <c r="G221" s="586"/>
      <c r="H221" s="586"/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</row>
    <row r="222" ht="15.75" customHeight="1">
      <c r="A222" s="586">
        <f t="shared" si="2"/>
        <v>175</v>
      </c>
      <c r="B222" s="599"/>
      <c r="C222" s="599"/>
      <c r="D222" s="607"/>
      <c r="E222" s="606"/>
      <c r="F222" s="586"/>
      <c r="G222" s="586"/>
      <c r="H222" s="586"/>
      <c r="I222" s="586"/>
      <c r="J222" s="586"/>
      <c r="K222" s="586"/>
      <c r="L222" s="586"/>
      <c r="M222" s="586"/>
      <c r="N222" s="586"/>
      <c r="O222" s="586"/>
      <c r="P222" s="586"/>
      <c r="Q222" s="586"/>
      <c r="R222" s="586"/>
      <c r="S222" s="586"/>
      <c r="T222" s="586"/>
      <c r="U222" s="586"/>
      <c r="V222" s="586"/>
      <c r="W222" s="586"/>
      <c r="X222" s="586"/>
      <c r="Y222" s="586"/>
      <c r="Z222" s="586"/>
    </row>
    <row r="223" ht="15.75" customHeight="1">
      <c r="A223" s="586">
        <f t="shared" si="2"/>
        <v>176</v>
      </c>
      <c r="B223" s="599"/>
      <c r="C223" s="599"/>
      <c r="D223" s="607"/>
      <c r="E223" s="606"/>
      <c r="F223" s="586"/>
      <c r="G223" s="586"/>
      <c r="H223" s="586"/>
      <c r="I223" s="586"/>
      <c r="J223" s="586"/>
      <c r="K223" s="586"/>
      <c r="L223" s="586"/>
      <c r="M223" s="586"/>
      <c r="N223" s="586"/>
      <c r="O223" s="586"/>
      <c r="P223" s="586"/>
      <c r="Q223" s="586"/>
      <c r="R223" s="586"/>
      <c r="S223" s="586"/>
      <c r="T223" s="586"/>
      <c r="U223" s="586"/>
      <c r="V223" s="586"/>
      <c r="W223" s="586"/>
      <c r="X223" s="586"/>
      <c r="Y223" s="586"/>
      <c r="Z223" s="586"/>
    </row>
    <row r="224" ht="15.75" customHeight="1">
      <c r="A224" s="586">
        <f t="shared" si="2"/>
        <v>177</v>
      </c>
      <c r="B224" s="599"/>
      <c r="C224" s="599"/>
      <c r="D224" s="607"/>
      <c r="E224" s="606"/>
      <c r="F224" s="580"/>
      <c r="G224" s="586"/>
      <c r="H224" s="586"/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</row>
    <row r="225" ht="15.75" customHeight="1">
      <c r="A225" s="586">
        <f t="shared" si="2"/>
        <v>178</v>
      </c>
      <c r="B225" s="599"/>
      <c r="C225" s="599"/>
      <c r="D225" s="607"/>
      <c r="E225" s="606"/>
      <c r="F225" s="580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</row>
    <row r="226" ht="15.75" customHeight="1">
      <c r="A226" s="586">
        <f t="shared" si="2"/>
        <v>179</v>
      </c>
      <c r="B226" s="599"/>
      <c r="C226" s="599"/>
      <c r="D226" s="607"/>
      <c r="E226" s="606"/>
      <c r="F226" s="586"/>
      <c r="G226" s="586"/>
      <c r="H226" s="586"/>
      <c r="I226" s="586"/>
      <c r="J226" s="586"/>
      <c r="K226" s="586"/>
      <c r="L226" s="586"/>
      <c r="M226" s="586"/>
      <c r="N226" s="586"/>
      <c r="O226" s="586"/>
      <c r="P226" s="586"/>
      <c r="Q226" s="586"/>
      <c r="R226" s="586"/>
      <c r="S226" s="586"/>
      <c r="T226" s="586"/>
      <c r="U226" s="586"/>
      <c r="V226" s="586"/>
      <c r="W226" s="586"/>
      <c r="X226" s="586"/>
      <c r="Y226" s="586"/>
      <c r="Z226" s="586"/>
    </row>
    <row r="227" ht="15.75" customHeight="1">
      <c r="A227" s="586">
        <f t="shared" si="2"/>
        <v>180</v>
      </c>
      <c r="B227" s="599"/>
      <c r="C227" s="599"/>
      <c r="D227" s="607"/>
      <c r="E227" s="606"/>
      <c r="F227" s="580"/>
      <c r="G227" s="586"/>
      <c r="H227" s="586"/>
      <c r="I227" s="586"/>
      <c r="J227" s="586"/>
      <c r="K227" s="586"/>
      <c r="L227" s="586"/>
      <c r="M227" s="586"/>
      <c r="N227" s="586"/>
      <c r="O227" s="586"/>
      <c r="P227" s="586"/>
      <c r="Q227" s="586"/>
      <c r="R227" s="586"/>
      <c r="S227" s="586"/>
      <c r="T227" s="586"/>
      <c r="U227" s="586"/>
      <c r="V227" s="586"/>
      <c r="W227" s="586"/>
      <c r="X227" s="586"/>
      <c r="Y227" s="586"/>
      <c r="Z227" s="586"/>
    </row>
    <row r="228" ht="15.75" customHeight="1">
      <c r="A228" s="586">
        <f t="shared" si="2"/>
        <v>181</v>
      </c>
      <c r="B228" s="599"/>
      <c r="C228" s="599"/>
      <c r="D228" s="607"/>
      <c r="E228" s="606"/>
      <c r="F228" s="580"/>
      <c r="G228" s="605"/>
      <c r="H228" s="605"/>
      <c r="I228" s="605"/>
      <c r="J228" s="605"/>
      <c r="K228" s="605"/>
      <c r="L228" s="605"/>
      <c r="M228" s="605"/>
      <c r="N228" s="605"/>
      <c r="O228" s="605"/>
      <c r="P228" s="605"/>
      <c r="Q228" s="605"/>
      <c r="R228" s="605"/>
      <c r="S228" s="605"/>
      <c r="T228" s="605"/>
      <c r="U228" s="605"/>
      <c r="V228" s="605"/>
      <c r="W228" s="605"/>
      <c r="X228" s="605"/>
      <c r="Y228" s="605"/>
      <c r="Z228" s="605"/>
    </row>
    <row r="229" ht="15.75" customHeight="1">
      <c r="A229" s="586">
        <f t="shared" si="2"/>
        <v>182</v>
      </c>
      <c r="B229" s="599"/>
      <c r="C229" s="599"/>
      <c r="D229" s="607"/>
      <c r="E229" s="606"/>
      <c r="F229" s="580"/>
      <c r="G229" s="586"/>
      <c r="H229" s="586"/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</row>
    <row r="230" ht="15.75" customHeight="1">
      <c r="A230" s="586">
        <f t="shared" si="2"/>
        <v>183</v>
      </c>
      <c r="B230" s="599"/>
      <c r="C230" s="599"/>
      <c r="D230" s="607"/>
      <c r="E230" s="606"/>
      <c r="F230" s="586"/>
      <c r="G230" s="605"/>
      <c r="H230" s="605"/>
      <c r="I230" s="605"/>
      <c r="J230" s="605"/>
      <c r="K230" s="605"/>
      <c r="L230" s="605"/>
      <c r="M230" s="605"/>
      <c r="N230" s="605"/>
      <c r="O230" s="605"/>
      <c r="P230" s="605"/>
      <c r="Q230" s="605"/>
      <c r="R230" s="605"/>
      <c r="S230" s="605"/>
      <c r="T230" s="605"/>
      <c r="U230" s="605"/>
      <c r="V230" s="605"/>
      <c r="W230" s="605"/>
      <c r="X230" s="605"/>
      <c r="Y230" s="605"/>
      <c r="Z230" s="605"/>
    </row>
    <row r="231" ht="15.75" customHeight="1">
      <c r="A231" s="586">
        <f t="shared" si="2"/>
        <v>184</v>
      </c>
      <c r="B231" s="599"/>
      <c r="C231" s="599"/>
      <c r="D231" s="607"/>
      <c r="E231" s="606"/>
      <c r="F231" s="586"/>
      <c r="G231" s="586"/>
      <c r="H231" s="586"/>
      <c r="I231" s="586"/>
      <c r="J231" s="586"/>
      <c r="K231" s="586"/>
      <c r="L231" s="586"/>
      <c r="M231" s="586"/>
      <c r="N231" s="586"/>
      <c r="O231" s="586"/>
      <c r="P231" s="586"/>
      <c r="Q231" s="586"/>
      <c r="R231" s="586"/>
      <c r="S231" s="586"/>
      <c r="T231" s="586"/>
      <c r="U231" s="586"/>
      <c r="V231" s="586"/>
      <c r="W231" s="586"/>
      <c r="X231" s="586"/>
      <c r="Y231" s="586"/>
      <c r="Z231" s="586"/>
    </row>
    <row r="232" ht="15.75" customHeight="1">
      <c r="A232" s="586">
        <f t="shared" si="2"/>
        <v>185</v>
      </c>
      <c r="B232" s="599"/>
      <c r="C232" s="599"/>
      <c r="D232" s="607"/>
      <c r="E232" s="606"/>
      <c r="F232" s="586"/>
      <c r="G232" s="586"/>
      <c r="H232" s="586"/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</row>
    <row r="233" ht="15.75" customHeight="1">
      <c r="A233" s="586">
        <f t="shared" si="2"/>
        <v>186</v>
      </c>
      <c r="B233" s="605"/>
      <c r="C233" s="605"/>
      <c r="D233" s="606"/>
      <c r="E233" s="607"/>
      <c r="F233" s="586"/>
      <c r="G233" s="586"/>
      <c r="H233" s="586"/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</row>
    <row r="234" ht="15.75" customHeight="1">
      <c r="A234" s="586">
        <f t="shared" si="2"/>
        <v>187</v>
      </c>
      <c r="B234" s="599"/>
      <c r="C234" s="599"/>
      <c r="D234" s="607"/>
      <c r="E234" s="606"/>
      <c r="F234" s="580"/>
      <c r="G234" s="586"/>
      <c r="H234" s="586"/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</row>
    <row r="235" ht="15.75" customHeight="1">
      <c r="A235" s="586">
        <f t="shared" si="2"/>
        <v>188</v>
      </c>
      <c r="B235" s="599"/>
      <c r="C235" s="599"/>
      <c r="D235" s="607"/>
      <c r="E235" s="606"/>
      <c r="F235" s="586"/>
      <c r="G235" s="586"/>
      <c r="H235" s="586"/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</row>
    <row r="236" ht="15.75" customHeight="1">
      <c r="A236" s="586">
        <f t="shared" si="2"/>
        <v>189</v>
      </c>
      <c r="B236" s="599"/>
      <c r="C236" s="599"/>
      <c r="D236" s="607"/>
      <c r="E236" s="606"/>
      <c r="F236" s="586"/>
      <c r="G236" s="586"/>
      <c r="H236" s="586"/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586"/>
      <c r="T236" s="586"/>
      <c r="U236" s="586"/>
      <c r="V236" s="586"/>
      <c r="W236" s="586"/>
      <c r="X236" s="586"/>
      <c r="Y236" s="586"/>
      <c r="Z236" s="586"/>
    </row>
    <row r="237" ht="15.75" customHeight="1">
      <c r="A237" s="586">
        <f t="shared" si="2"/>
        <v>190</v>
      </c>
      <c r="B237" s="599"/>
      <c r="C237" s="599"/>
      <c r="D237" s="607"/>
      <c r="E237" s="606"/>
      <c r="F237" s="586"/>
      <c r="G237" s="586"/>
      <c r="H237" s="586"/>
      <c r="I237" s="586"/>
      <c r="J237" s="586"/>
      <c r="K237" s="586"/>
      <c r="L237" s="586"/>
      <c r="M237" s="586"/>
      <c r="N237" s="586"/>
      <c r="O237" s="586"/>
      <c r="P237" s="586"/>
      <c r="Q237" s="586"/>
      <c r="R237" s="586"/>
      <c r="S237" s="586"/>
      <c r="T237" s="586"/>
      <c r="U237" s="586"/>
      <c r="V237" s="586"/>
      <c r="W237" s="586"/>
      <c r="X237" s="586"/>
      <c r="Y237" s="586"/>
      <c r="Z237" s="586"/>
    </row>
    <row r="238" ht="15.75" customHeight="1">
      <c r="A238" s="586">
        <f t="shared" si="2"/>
        <v>191</v>
      </c>
      <c r="B238" s="599"/>
      <c r="C238" s="599"/>
      <c r="D238" s="607"/>
      <c r="E238" s="606"/>
      <c r="F238" s="586"/>
      <c r="G238" s="586"/>
      <c r="H238" s="586"/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</row>
    <row r="239" ht="15.75" customHeight="1">
      <c r="A239" s="586">
        <f t="shared" si="2"/>
        <v>192</v>
      </c>
      <c r="B239" s="599"/>
      <c r="C239" s="599"/>
      <c r="D239" s="607"/>
      <c r="E239" s="606"/>
      <c r="F239" s="580"/>
      <c r="G239" s="586"/>
      <c r="H239" s="586"/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</row>
    <row r="240" ht="15.75" customHeight="1">
      <c r="A240" s="586">
        <f t="shared" si="2"/>
        <v>193</v>
      </c>
      <c r="B240" s="599"/>
      <c r="C240" s="599"/>
      <c r="D240" s="607"/>
      <c r="E240" s="606"/>
      <c r="F240" s="586"/>
      <c r="G240" s="586"/>
      <c r="H240" s="586"/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</row>
    <row r="241" ht="15.75" customHeight="1">
      <c r="A241" s="586">
        <f t="shared" si="2"/>
        <v>194</v>
      </c>
      <c r="B241" s="599"/>
      <c r="C241" s="599"/>
      <c r="D241" s="607"/>
      <c r="E241" s="606"/>
      <c r="F241" s="586"/>
      <c r="G241" s="586"/>
      <c r="H241" s="586"/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</row>
    <row r="242" ht="15.75" customHeight="1">
      <c r="A242" s="605"/>
      <c r="B242" s="606"/>
      <c r="C242" s="606"/>
      <c r="D242" s="606"/>
      <c r="E242" s="606"/>
      <c r="F242" s="605"/>
      <c r="G242" s="605"/>
      <c r="H242" s="605"/>
      <c r="I242" s="605"/>
      <c r="J242" s="605"/>
      <c r="K242" s="605"/>
      <c r="L242" s="605"/>
      <c r="M242" s="605"/>
      <c r="N242" s="605"/>
      <c r="O242" s="605"/>
      <c r="P242" s="605"/>
      <c r="Q242" s="605"/>
      <c r="R242" s="605"/>
      <c r="S242" s="605"/>
      <c r="T242" s="605"/>
      <c r="U242" s="605"/>
      <c r="V242" s="605"/>
      <c r="W242" s="605"/>
      <c r="X242" s="605"/>
      <c r="Y242" s="605"/>
      <c r="Z242" s="605"/>
    </row>
    <row r="243" ht="15.75" customHeight="1">
      <c r="A243" s="605"/>
      <c r="B243" s="606"/>
      <c r="C243" s="606"/>
      <c r="D243" s="606"/>
      <c r="E243" s="606"/>
      <c r="F243" s="605"/>
      <c r="G243" s="605"/>
      <c r="H243" s="605"/>
      <c r="I243" s="605"/>
      <c r="J243" s="605"/>
      <c r="K243" s="605"/>
      <c r="L243" s="605"/>
      <c r="M243" s="605"/>
      <c r="N243" s="605"/>
      <c r="O243" s="605"/>
      <c r="P243" s="605"/>
      <c r="Q243" s="605"/>
      <c r="R243" s="605"/>
      <c r="S243" s="605"/>
      <c r="T243" s="605"/>
      <c r="U243" s="605"/>
      <c r="V243" s="605"/>
      <c r="W243" s="605"/>
      <c r="X243" s="605"/>
      <c r="Y243" s="605"/>
      <c r="Z243" s="605"/>
    </row>
    <row r="244" ht="15.75" customHeight="1">
      <c r="A244" s="605"/>
      <c r="B244" s="606"/>
      <c r="C244" s="606"/>
      <c r="D244" s="606"/>
      <c r="E244" s="606"/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  <c r="R244" s="605"/>
      <c r="S244" s="605"/>
      <c r="T244" s="605"/>
      <c r="U244" s="605"/>
      <c r="V244" s="605"/>
      <c r="W244" s="605"/>
      <c r="X244" s="605"/>
      <c r="Y244" s="605"/>
      <c r="Z244" s="605"/>
    </row>
    <row r="245" ht="15.75" customHeight="1">
      <c r="A245" s="605"/>
      <c r="B245" s="606"/>
      <c r="C245" s="606"/>
      <c r="D245" s="606"/>
      <c r="E245" s="606"/>
      <c r="F245" s="605"/>
      <c r="G245" s="605"/>
      <c r="H245" s="605"/>
      <c r="I245" s="605"/>
      <c r="J245" s="605"/>
      <c r="K245" s="605"/>
      <c r="L245" s="605"/>
      <c r="M245" s="605"/>
      <c r="N245" s="605"/>
      <c r="O245" s="605"/>
      <c r="P245" s="605"/>
      <c r="Q245" s="605"/>
      <c r="R245" s="605"/>
      <c r="S245" s="605"/>
      <c r="T245" s="605"/>
      <c r="U245" s="605"/>
      <c r="V245" s="605"/>
      <c r="W245" s="605"/>
      <c r="X245" s="605"/>
      <c r="Y245" s="605"/>
      <c r="Z245" s="605"/>
    </row>
    <row r="246" ht="15.75" customHeight="1">
      <c r="A246" s="605"/>
      <c r="B246" s="606"/>
      <c r="C246" s="606"/>
      <c r="D246" s="606"/>
      <c r="E246" s="606"/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  <c r="R246" s="605"/>
      <c r="S246" s="605"/>
      <c r="T246" s="605"/>
      <c r="U246" s="605"/>
      <c r="V246" s="605"/>
      <c r="W246" s="605"/>
      <c r="X246" s="605"/>
      <c r="Y246" s="605"/>
      <c r="Z246" s="605"/>
    </row>
    <row r="247" ht="15.75" customHeight="1">
      <c r="A247" s="605"/>
      <c r="B247" s="606"/>
      <c r="C247" s="606"/>
      <c r="D247" s="606"/>
      <c r="E247" s="606"/>
      <c r="F247" s="605"/>
      <c r="G247" s="605"/>
      <c r="H247" s="605"/>
      <c r="I247" s="605"/>
      <c r="J247" s="605"/>
      <c r="K247" s="605"/>
      <c r="L247" s="605"/>
      <c r="M247" s="605"/>
      <c r="N247" s="605"/>
      <c r="O247" s="605"/>
      <c r="P247" s="605"/>
      <c r="Q247" s="605"/>
      <c r="R247" s="605"/>
      <c r="S247" s="605"/>
      <c r="T247" s="605"/>
      <c r="U247" s="605"/>
      <c r="V247" s="605"/>
      <c r="W247" s="605"/>
      <c r="X247" s="605"/>
      <c r="Y247" s="605"/>
      <c r="Z247" s="605"/>
    </row>
    <row r="248" ht="15.75" customHeight="1">
      <c r="A248" s="605"/>
      <c r="B248" s="606"/>
      <c r="C248" s="606"/>
      <c r="D248" s="606"/>
      <c r="E248" s="606"/>
      <c r="F248" s="605"/>
      <c r="G248" s="605"/>
      <c r="H248" s="605"/>
      <c r="I248" s="605"/>
      <c r="J248" s="605"/>
      <c r="K248" s="605"/>
      <c r="L248" s="605"/>
      <c r="M248" s="605"/>
      <c r="N248" s="605"/>
      <c r="O248" s="605"/>
      <c r="P248" s="605"/>
      <c r="Q248" s="605"/>
      <c r="R248" s="605"/>
      <c r="S248" s="605"/>
      <c r="T248" s="605"/>
      <c r="U248" s="605"/>
      <c r="V248" s="605"/>
      <c r="W248" s="605"/>
      <c r="X248" s="605"/>
      <c r="Y248" s="605"/>
      <c r="Z248" s="605"/>
    </row>
    <row r="249" ht="15.75" customHeight="1">
      <c r="A249" s="605"/>
      <c r="B249" s="606"/>
      <c r="C249" s="606"/>
      <c r="D249" s="606"/>
      <c r="E249" s="606"/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  <c r="R249" s="605"/>
      <c r="S249" s="605"/>
      <c r="T249" s="605"/>
      <c r="U249" s="605"/>
      <c r="V249" s="605"/>
      <c r="W249" s="605"/>
      <c r="X249" s="605"/>
      <c r="Y249" s="605"/>
      <c r="Z249" s="605"/>
    </row>
    <row r="250" ht="15.75" customHeight="1">
      <c r="A250" s="605"/>
      <c r="B250" s="606"/>
      <c r="C250" s="606"/>
      <c r="D250" s="606"/>
      <c r="E250" s="606"/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  <c r="R250" s="605"/>
      <c r="S250" s="605"/>
      <c r="T250" s="605"/>
      <c r="U250" s="605"/>
      <c r="V250" s="605"/>
      <c r="W250" s="605"/>
      <c r="X250" s="605"/>
      <c r="Y250" s="605"/>
      <c r="Z250" s="605"/>
    </row>
    <row r="251" ht="15.75" customHeight="1">
      <c r="A251" s="605"/>
      <c r="B251" s="606"/>
      <c r="C251" s="606"/>
      <c r="D251" s="606"/>
      <c r="E251" s="606"/>
      <c r="F251" s="605"/>
      <c r="G251" s="605"/>
      <c r="H251" s="605"/>
      <c r="I251" s="605"/>
      <c r="J251" s="605"/>
      <c r="K251" s="605"/>
      <c r="L251" s="605"/>
      <c r="M251" s="605"/>
      <c r="N251" s="605"/>
      <c r="O251" s="605"/>
      <c r="P251" s="605"/>
      <c r="Q251" s="605"/>
      <c r="R251" s="605"/>
      <c r="S251" s="605"/>
      <c r="T251" s="605"/>
      <c r="U251" s="605"/>
      <c r="V251" s="605"/>
      <c r="W251" s="605"/>
      <c r="X251" s="605"/>
      <c r="Y251" s="605"/>
      <c r="Z251" s="605"/>
    </row>
    <row r="252" ht="15.75" customHeight="1">
      <c r="A252" s="605"/>
      <c r="B252" s="606"/>
      <c r="C252" s="606"/>
      <c r="D252" s="606"/>
      <c r="E252" s="606"/>
      <c r="F252" s="605"/>
      <c r="G252" s="605"/>
      <c r="H252" s="605"/>
      <c r="I252" s="605"/>
      <c r="J252" s="605"/>
      <c r="K252" s="605"/>
      <c r="L252" s="605"/>
      <c r="M252" s="605"/>
      <c r="N252" s="605"/>
      <c r="O252" s="605"/>
      <c r="P252" s="605"/>
      <c r="Q252" s="605"/>
      <c r="R252" s="605"/>
      <c r="S252" s="605"/>
      <c r="T252" s="605"/>
      <c r="U252" s="605"/>
      <c r="V252" s="605"/>
      <c r="W252" s="605"/>
      <c r="X252" s="605"/>
      <c r="Y252" s="605"/>
      <c r="Z252" s="605"/>
    </row>
    <row r="253" ht="15.75" customHeight="1">
      <c r="A253" s="605"/>
      <c r="B253" s="606"/>
      <c r="C253" s="606"/>
      <c r="D253" s="606"/>
      <c r="E253" s="606"/>
      <c r="F253" s="605"/>
      <c r="G253" s="605"/>
      <c r="H253" s="605"/>
      <c r="I253" s="605"/>
      <c r="J253" s="605"/>
      <c r="K253" s="605"/>
      <c r="L253" s="605"/>
      <c r="M253" s="605"/>
      <c r="N253" s="605"/>
      <c r="O253" s="605"/>
      <c r="P253" s="605"/>
      <c r="Q253" s="605"/>
      <c r="R253" s="605"/>
      <c r="S253" s="605"/>
      <c r="T253" s="605"/>
      <c r="U253" s="605"/>
      <c r="V253" s="605"/>
      <c r="W253" s="605"/>
      <c r="X253" s="605"/>
      <c r="Y253" s="605"/>
      <c r="Z253" s="605"/>
    </row>
    <row r="254" ht="15.75" customHeight="1">
      <c r="A254" s="605"/>
      <c r="B254" s="606"/>
      <c r="C254" s="606"/>
      <c r="D254" s="606"/>
      <c r="E254" s="606"/>
      <c r="F254" s="605"/>
      <c r="G254" s="605"/>
      <c r="H254" s="605"/>
      <c r="I254" s="605"/>
      <c r="J254" s="605"/>
      <c r="K254" s="605"/>
      <c r="L254" s="605"/>
      <c r="M254" s="605"/>
      <c r="N254" s="605"/>
      <c r="O254" s="605"/>
      <c r="P254" s="605"/>
      <c r="Q254" s="605"/>
      <c r="R254" s="605"/>
      <c r="S254" s="605"/>
      <c r="T254" s="605"/>
      <c r="U254" s="605"/>
      <c r="V254" s="605"/>
      <c r="W254" s="605"/>
      <c r="X254" s="605"/>
      <c r="Y254" s="605"/>
      <c r="Z254" s="605"/>
    </row>
    <row r="255" ht="15.75" customHeight="1">
      <c r="A255" s="605"/>
      <c r="B255" s="606"/>
      <c r="C255" s="606"/>
      <c r="D255" s="606"/>
      <c r="E255" s="606"/>
      <c r="F255" s="605"/>
      <c r="G255" s="605"/>
      <c r="H255" s="605"/>
      <c r="I255" s="605"/>
      <c r="J255" s="605"/>
      <c r="K255" s="605"/>
      <c r="L255" s="605"/>
      <c r="M255" s="605"/>
      <c r="N255" s="605"/>
      <c r="O255" s="605"/>
      <c r="P255" s="605"/>
      <c r="Q255" s="605"/>
      <c r="R255" s="605"/>
      <c r="S255" s="605"/>
      <c r="T255" s="605"/>
      <c r="U255" s="605"/>
      <c r="V255" s="605"/>
      <c r="W255" s="605"/>
      <c r="X255" s="605"/>
      <c r="Y255" s="605"/>
      <c r="Z255" s="605"/>
    </row>
    <row r="256" ht="15.75" customHeight="1">
      <c r="A256" s="605"/>
      <c r="B256" s="606"/>
      <c r="C256" s="606"/>
      <c r="D256" s="606"/>
      <c r="E256" s="606"/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  <c r="R256" s="605"/>
      <c r="S256" s="605"/>
      <c r="T256" s="605"/>
      <c r="U256" s="605"/>
      <c r="V256" s="605"/>
      <c r="W256" s="605"/>
      <c r="X256" s="605"/>
      <c r="Y256" s="605"/>
      <c r="Z256" s="605"/>
    </row>
    <row r="257" ht="15.75" customHeight="1">
      <c r="A257" s="605"/>
      <c r="B257" s="606"/>
      <c r="C257" s="606"/>
      <c r="D257" s="606"/>
      <c r="E257" s="606"/>
      <c r="F257" s="605"/>
      <c r="G257" s="605"/>
      <c r="H257" s="605"/>
      <c r="I257" s="605"/>
      <c r="J257" s="605"/>
      <c r="K257" s="605"/>
      <c r="L257" s="605"/>
      <c r="M257" s="605"/>
      <c r="N257" s="605"/>
      <c r="O257" s="605"/>
      <c r="P257" s="605"/>
      <c r="Q257" s="605"/>
      <c r="R257" s="605"/>
      <c r="S257" s="605"/>
      <c r="T257" s="605"/>
      <c r="U257" s="605"/>
      <c r="V257" s="605"/>
      <c r="W257" s="605"/>
      <c r="X257" s="605"/>
      <c r="Y257" s="605"/>
      <c r="Z257" s="605"/>
    </row>
    <row r="258" ht="15.75" customHeight="1">
      <c r="A258" s="605"/>
      <c r="B258" s="606"/>
      <c r="C258" s="606"/>
      <c r="D258" s="606"/>
      <c r="E258" s="606"/>
      <c r="F258" s="605"/>
      <c r="G258" s="605"/>
      <c r="H258" s="605"/>
      <c r="I258" s="605"/>
      <c r="J258" s="605"/>
      <c r="K258" s="605"/>
      <c r="L258" s="605"/>
      <c r="M258" s="605"/>
      <c r="N258" s="605"/>
      <c r="O258" s="605"/>
      <c r="P258" s="605"/>
      <c r="Q258" s="605"/>
      <c r="R258" s="605"/>
      <c r="S258" s="605"/>
      <c r="T258" s="605"/>
      <c r="U258" s="605"/>
      <c r="V258" s="605"/>
      <c r="W258" s="605"/>
      <c r="X258" s="605"/>
      <c r="Y258" s="605"/>
      <c r="Z258" s="605"/>
    </row>
    <row r="259" ht="15.75" customHeight="1">
      <c r="A259" s="605"/>
      <c r="B259" s="606"/>
      <c r="C259" s="606"/>
      <c r="D259" s="606"/>
      <c r="E259" s="606"/>
      <c r="F259" s="605"/>
      <c r="G259" s="605"/>
      <c r="H259" s="605"/>
      <c r="I259" s="605"/>
      <c r="J259" s="605"/>
      <c r="K259" s="605"/>
      <c r="L259" s="605"/>
      <c r="M259" s="605"/>
      <c r="N259" s="605"/>
      <c r="O259" s="605"/>
      <c r="P259" s="605"/>
      <c r="Q259" s="605"/>
      <c r="R259" s="605"/>
      <c r="S259" s="605"/>
      <c r="T259" s="605"/>
      <c r="U259" s="605"/>
      <c r="V259" s="605"/>
      <c r="W259" s="605"/>
      <c r="X259" s="605"/>
      <c r="Y259" s="605"/>
      <c r="Z259" s="605"/>
    </row>
    <row r="260" ht="15.75" customHeight="1">
      <c r="A260" s="605"/>
      <c r="B260" s="606"/>
      <c r="C260" s="606"/>
      <c r="D260" s="606"/>
      <c r="E260" s="606"/>
      <c r="F260" s="605"/>
      <c r="G260" s="605"/>
      <c r="H260" s="605"/>
      <c r="I260" s="605"/>
      <c r="J260" s="605"/>
      <c r="K260" s="605"/>
      <c r="L260" s="605"/>
      <c r="M260" s="605"/>
      <c r="N260" s="605"/>
      <c r="O260" s="605"/>
      <c r="P260" s="605"/>
      <c r="Q260" s="605"/>
      <c r="R260" s="605"/>
      <c r="S260" s="605"/>
      <c r="T260" s="605"/>
      <c r="U260" s="605"/>
      <c r="V260" s="605"/>
      <c r="W260" s="605"/>
      <c r="X260" s="605"/>
      <c r="Y260" s="605"/>
      <c r="Z260" s="605"/>
    </row>
    <row r="261" ht="15.75" customHeight="1">
      <c r="A261" s="605"/>
      <c r="B261" s="606"/>
      <c r="C261" s="606"/>
      <c r="D261" s="606"/>
      <c r="E261" s="606"/>
      <c r="F261" s="605"/>
      <c r="G261" s="605"/>
      <c r="H261" s="605"/>
      <c r="I261" s="605"/>
      <c r="J261" s="605"/>
      <c r="K261" s="605"/>
      <c r="L261" s="605"/>
      <c r="M261" s="605"/>
      <c r="N261" s="605"/>
      <c r="O261" s="605"/>
      <c r="P261" s="605"/>
      <c r="Q261" s="605"/>
      <c r="R261" s="605"/>
      <c r="S261" s="605"/>
      <c r="T261" s="605"/>
      <c r="U261" s="605"/>
      <c r="V261" s="605"/>
      <c r="W261" s="605"/>
      <c r="X261" s="605"/>
      <c r="Y261" s="605"/>
      <c r="Z261" s="605"/>
    </row>
    <row r="262" ht="15.75" customHeight="1">
      <c r="A262" s="605"/>
      <c r="B262" s="606"/>
      <c r="C262" s="606"/>
      <c r="D262" s="606"/>
      <c r="E262" s="606"/>
      <c r="F262" s="605"/>
      <c r="G262" s="605"/>
      <c r="H262" s="605"/>
      <c r="I262" s="605"/>
      <c r="J262" s="605"/>
      <c r="K262" s="605"/>
      <c r="L262" s="605"/>
      <c r="M262" s="605"/>
      <c r="N262" s="605"/>
      <c r="O262" s="605"/>
      <c r="P262" s="605"/>
      <c r="Q262" s="605"/>
      <c r="R262" s="605"/>
      <c r="S262" s="605"/>
      <c r="T262" s="605"/>
      <c r="U262" s="605"/>
      <c r="V262" s="605"/>
      <c r="W262" s="605"/>
      <c r="X262" s="605"/>
      <c r="Y262" s="605"/>
      <c r="Z262" s="605"/>
    </row>
    <row r="263" ht="15.75" customHeight="1">
      <c r="A263" s="605"/>
      <c r="B263" s="606"/>
      <c r="C263" s="606"/>
      <c r="D263" s="606"/>
      <c r="E263" s="606"/>
      <c r="F263" s="605"/>
      <c r="G263" s="605"/>
      <c r="H263" s="605"/>
      <c r="I263" s="605"/>
      <c r="J263" s="605"/>
      <c r="K263" s="605"/>
      <c r="L263" s="605"/>
      <c r="M263" s="605"/>
      <c r="N263" s="605"/>
      <c r="O263" s="605"/>
      <c r="P263" s="605"/>
      <c r="Q263" s="605"/>
      <c r="R263" s="605"/>
      <c r="S263" s="605"/>
      <c r="T263" s="605"/>
      <c r="U263" s="605"/>
      <c r="V263" s="605"/>
      <c r="W263" s="605"/>
      <c r="X263" s="605"/>
      <c r="Y263" s="605"/>
      <c r="Z263" s="605"/>
    </row>
    <row r="264" ht="15.75" customHeight="1">
      <c r="A264" s="605"/>
      <c r="B264" s="606"/>
      <c r="C264" s="606"/>
      <c r="D264" s="606"/>
      <c r="E264" s="606"/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  <c r="R264" s="605"/>
      <c r="S264" s="605"/>
      <c r="T264" s="605"/>
      <c r="U264" s="605"/>
      <c r="V264" s="605"/>
      <c r="W264" s="605"/>
      <c r="X264" s="605"/>
      <c r="Y264" s="605"/>
      <c r="Z264" s="605"/>
    </row>
    <row r="265" ht="15.75" customHeight="1">
      <c r="A265" s="605"/>
      <c r="B265" s="606"/>
      <c r="C265" s="606"/>
      <c r="D265" s="606"/>
      <c r="E265" s="606"/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  <c r="R265" s="605"/>
      <c r="S265" s="605"/>
      <c r="T265" s="605"/>
      <c r="U265" s="605"/>
      <c r="V265" s="605"/>
      <c r="W265" s="605"/>
      <c r="X265" s="605"/>
      <c r="Y265" s="605"/>
      <c r="Z265" s="605"/>
    </row>
    <row r="266" ht="15.75" customHeight="1">
      <c r="A266" s="605"/>
      <c r="B266" s="606"/>
      <c r="C266" s="606"/>
      <c r="D266" s="606"/>
      <c r="E266" s="606"/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  <c r="R266" s="605"/>
      <c r="S266" s="605"/>
      <c r="T266" s="605"/>
      <c r="U266" s="605"/>
      <c r="V266" s="605"/>
      <c r="W266" s="605"/>
      <c r="X266" s="605"/>
      <c r="Y266" s="605"/>
      <c r="Z266" s="605"/>
    </row>
    <row r="267" ht="15.75" customHeight="1">
      <c r="A267" s="605"/>
      <c r="B267" s="606"/>
      <c r="C267" s="606"/>
      <c r="D267" s="606"/>
      <c r="E267" s="606"/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  <c r="R267" s="605"/>
      <c r="S267" s="605"/>
      <c r="T267" s="605"/>
      <c r="U267" s="605"/>
      <c r="V267" s="605"/>
      <c r="W267" s="605"/>
      <c r="X267" s="605"/>
      <c r="Y267" s="605"/>
      <c r="Z267" s="605"/>
    </row>
    <row r="268" ht="15.75" customHeight="1">
      <c r="A268" s="605"/>
      <c r="B268" s="606"/>
      <c r="C268" s="606"/>
      <c r="D268" s="606"/>
      <c r="E268" s="606"/>
      <c r="F268" s="605"/>
      <c r="G268" s="605"/>
      <c r="H268" s="605"/>
      <c r="I268" s="605"/>
      <c r="J268" s="605"/>
      <c r="K268" s="605"/>
      <c r="L268" s="605"/>
      <c r="M268" s="605"/>
      <c r="N268" s="605"/>
      <c r="O268" s="605"/>
      <c r="P268" s="605"/>
      <c r="Q268" s="605"/>
      <c r="R268" s="605"/>
      <c r="S268" s="605"/>
      <c r="T268" s="605"/>
      <c r="U268" s="605"/>
      <c r="V268" s="605"/>
      <c r="W268" s="605"/>
      <c r="X268" s="605"/>
      <c r="Y268" s="605"/>
      <c r="Z268" s="605"/>
    </row>
    <row r="269" ht="15.75" customHeight="1">
      <c r="A269" s="605"/>
      <c r="B269" s="606"/>
      <c r="C269" s="606"/>
      <c r="D269" s="606"/>
      <c r="E269" s="606"/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  <c r="R269" s="605"/>
      <c r="S269" s="605"/>
      <c r="T269" s="605"/>
      <c r="U269" s="605"/>
      <c r="V269" s="605"/>
      <c r="W269" s="605"/>
      <c r="X269" s="605"/>
      <c r="Y269" s="605"/>
      <c r="Z269" s="605"/>
    </row>
    <row r="270" ht="15.75" customHeight="1">
      <c r="A270" s="605"/>
      <c r="B270" s="606"/>
      <c r="C270" s="606"/>
      <c r="D270" s="606"/>
      <c r="E270" s="606"/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  <c r="R270" s="605"/>
      <c r="S270" s="605"/>
      <c r="T270" s="605"/>
      <c r="U270" s="605"/>
      <c r="V270" s="605"/>
      <c r="W270" s="605"/>
      <c r="X270" s="605"/>
      <c r="Y270" s="605"/>
      <c r="Z270" s="605"/>
    </row>
    <row r="271" ht="15.75" customHeight="1">
      <c r="A271" s="605"/>
      <c r="B271" s="606"/>
      <c r="C271" s="606"/>
      <c r="D271" s="606"/>
      <c r="E271" s="606"/>
      <c r="F271" s="605"/>
      <c r="G271" s="605"/>
      <c r="H271" s="605"/>
      <c r="I271" s="605"/>
      <c r="J271" s="605"/>
      <c r="K271" s="605"/>
      <c r="L271" s="605"/>
      <c r="M271" s="605"/>
      <c r="N271" s="605"/>
      <c r="O271" s="605"/>
      <c r="P271" s="605"/>
      <c r="Q271" s="605"/>
      <c r="R271" s="605"/>
      <c r="S271" s="605"/>
      <c r="T271" s="605"/>
      <c r="U271" s="605"/>
      <c r="V271" s="605"/>
      <c r="W271" s="605"/>
      <c r="X271" s="605"/>
      <c r="Y271" s="605"/>
      <c r="Z271" s="605"/>
    </row>
    <row r="272" ht="15.75" customHeight="1">
      <c r="A272" s="605"/>
      <c r="B272" s="606"/>
      <c r="C272" s="606"/>
      <c r="D272" s="606"/>
      <c r="E272" s="606"/>
      <c r="F272" s="605"/>
      <c r="G272" s="605"/>
      <c r="H272" s="605"/>
      <c r="I272" s="605"/>
      <c r="J272" s="605"/>
      <c r="K272" s="605"/>
      <c r="L272" s="605"/>
      <c r="M272" s="605"/>
      <c r="N272" s="605"/>
      <c r="O272" s="605"/>
      <c r="P272" s="605"/>
      <c r="Q272" s="605"/>
      <c r="R272" s="605"/>
      <c r="S272" s="605"/>
      <c r="T272" s="605"/>
      <c r="U272" s="605"/>
      <c r="V272" s="605"/>
      <c r="W272" s="605"/>
      <c r="X272" s="605"/>
      <c r="Y272" s="605"/>
      <c r="Z272" s="605"/>
    </row>
    <row r="273" ht="15.75" customHeight="1">
      <c r="A273" s="605"/>
      <c r="B273" s="606"/>
      <c r="C273" s="606"/>
      <c r="D273" s="606"/>
      <c r="E273" s="606"/>
      <c r="F273" s="605"/>
      <c r="G273" s="605"/>
      <c r="H273" s="605"/>
      <c r="I273" s="605"/>
      <c r="J273" s="605"/>
      <c r="K273" s="605"/>
      <c r="L273" s="605"/>
      <c r="M273" s="605"/>
      <c r="N273" s="605"/>
      <c r="O273" s="605"/>
      <c r="P273" s="605"/>
      <c r="Q273" s="605"/>
      <c r="R273" s="605"/>
      <c r="S273" s="605"/>
      <c r="T273" s="605"/>
      <c r="U273" s="605"/>
      <c r="V273" s="605"/>
      <c r="W273" s="605"/>
      <c r="X273" s="605"/>
      <c r="Y273" s="605"/>
      <c r="Z273" s="605"/>
    </row>
    <row r="274" ht="15.75" customHeight="1">
      <c r="A274" s="605"/>
      <c r="B274" s="606"/>
      <c r="C274" s="606"/>
      <c r="D274" s="606"/>
      <c r="E274" s="606"/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  <c r="R274" s="605"/>
      <c r="S274" s="605"/>
      <c r="T274" s="605"/>
      <c r="U274" s="605"/>
      <c r="V274" s="605"/>
      <c r="W274" s="605"/>
      <c r="X274" s="605"/>
      <c r="Y274" s="605"/>
      <c r="Z274" s="605"/>
    </row>
    <row r="275" ht="15.75" customHeight="1">
      <c r="A275" s="605"/>
      <c r="B275" s="606"/>
      <c r="C275" s="606"/>
      <c r="D275" s="606"/>
      <c r="E275" s="606"/>
      <c r="F275" s="605"/>
      <c r="G275" s="605"/>
      <c r="H275" s="605"/>
      <c r="I275" s="605"/>
      <c r="J275" s="605"/>
      <c r="K275" s="605"/>
      <c r="L275" s="605"/>
      <c r="M275" s="605"/>
      <c r="N275" s="605"/>
      <c r="O275" s="605"/>
      <c r="P275" s="605"/>
      <c r="Q275" s="605"/>
      <c r="R275" s="605"/>
      <c r="S275" s="605"/>
      <c r="T275" s="605"/>
      <c r="U275" s="605"/>
      <c r="V275" s="605"/>
      <c r="W275" s="605"/>
      <c r="X275" s="605"/>
      <c r="Y275" s="605"/>
      <c r="Z275" s="605"/>
    </row>
    <row r="276" ht="15.75" customHeight="1">
      <c r="A276" s="605"/>
      <c r="B276" s="606"/>
      <c r="C276" s="606"/>
      <c r="D276" s="606"/>
      <c r="E276" s="606"/>
      <c r="F276" s="605"/>
      <c r="G276" s="605"/>
      <c r="H276" s="605"/>
      <c r="I276" s="605"/>
      <c r="J276" s="605"/>
      <c r="K276" s="605"/>
      <c r="L276" s="605"/>
      <c r="M276" s="605"/>
      <c r="N276" s="605"/>
      <c r="O276" s="605"/>
      <c r="P276" s="605"/>
      <c r="Q276" s="605"/>
      <c r="R276" s="605"/>
      <c r="S276" s="605"/>
      <c r="T276" s="605"/>
      <c r="U276" s="605"/>
      <c r="V276" s="605"/>
      <c r="W276" s="605"/>
      <c r="X276" s="605"/>
      <c r="Y276" s="605"/>
      <c r="Z276" s="605"/>
    </row>
    <row r="277" ht="15.75" customHeight="1">
      <c r="A277" s="605"/>
      <c r="B277" s="606"/>
      <c r="C277" s="606"/>
      <c r="D277" s="606"/>
      <c r="E277" s="606"/>
      <c r="F277" s="605"/>
      <c r="G277" s="605"/>
      <c r="H277" s="605"/>
      <c r="I277" s="605"/>
      <c r="J277" s="605"/>
      <c r="K277" s="605"/>
      <c r="L277" s="605"/>
      <c r="M277" s="605"/>
      <c r="N277" s="605"/>
      <c r="O277" s="605"/>
      <c r="P277" s="605"/>
      <c r="Q277" s="605"/>
      <c r="R277" s="605"/>
      <c r="S277" s="605"/>
      <c r="T277" s="605"/>
      <c r="U277" s="605"/>
      <c r="V277" s="605"/>
      <c r="W277" s="605"/>
      <c r="X277" s="605"/>
      <c r="Y277" s="605"/>
      <c r="Z277" s="605"/>
    </row>
    <row r="278" ht="15.75" customHeight="1">
      <c r="A278" s="605"/>
      <c r="B278" s="606"/>
      <c r="C278" s="606"/>
      <c r="D278" s="606"/>
      <c r="E278" s="606"/>
      <c r="F278" s="605"/>
      <c r="G278" s="605"/>
      <c r="H278" s="605"/>
      <c r="I278" s="605"/>
      <c r="J278" s="605"/>
      <c r="K278" s="605"/>
      <c r="L278" s="605"/>
      <c r="M278" s="605"/>
      <c r="N278" s="605"/>
      <c r="O278" s="605"/>
      <c r="P278" s="605"/>
      <c r="Q278" s="605"/>
      <c r="R278" s="605"/>
      <c r="S278" s="605"/>
      <c r="T278" s="605"/>
      <c r="U278" s="605"/>
      <c r="V278" s="605"/>
      <c r="W278" s="605"/>
      <c r="X278" s="605"/>
      <c r="Y278" s="605"/>
      <c r="Z278" s="605"/>
    </row>
    <row r="279" ht="15.75" customHeight="1">
      <c r="A279" s="605"/>
      <c r="B279" s="606"/>
      <c r="C279" s="606"/>
      <c r="D279" s="606"/>
      <c r="E279" s="606"/>
      <c r="F279" s="605"/>
      <c r="G279" s="605"/>
      <c r="H279" s="605"/>
      <c r="I279" s="605"/>
      <c r="J279" s="605"/>
      <c r="K279" s="605"/>
      <c r="L279" s="605"/>
      <c r="M279" s="605"/>
      <c r="N279" s="605"/>
      <c r="O279" s="605"/>
      <c r="P279" s="605"/>
      <c r="Q279" s="605"/>
      <c r="R279" s="605"/>
      <c r="S279" s="605"/>
      <c r="T279" s="605"/>
      <c r="U279" s="605"/>
      <c r="V279" s="605"/>
      <c r="W279" s="605"/>
      <c r="X279" s="605"/>
      <c r="Y279" s="605"/>
      <c r="Z279" s="605"/>
    </row>
    <row r="280" ht="15.75" customHeight="1">
      <c r="A280" s="605"/>
      <c r="B280" s="606"/>
      <c r="C280" s="606"/>
      <c r="D280" s="606"/>
      <c r="E280" s="606"/>
      <c r="F280" s="605"/>
      <c r="G280" s="605"/>
      <c r="H280" s="605"/>
      <c r="I280" s="605"/>
      <c r="J280" s="605"/>
      <c r="K280" s="605"/>
      <c r="L280" s="605"/>
      <c r="M280" s="605"/>
      <c r="N280" s="605"/>
      <c r="O280" s="605"/>
      <c r="P280" s="605"/>
      <c r="Q280" s="605"/>
      <c r="R280" s="605"/>
      <c r="S280" s="605"/>
      <c r="T280" s="605"/>
      <c r="U280" s="605"/>
      <c r="V280" s="605"/>
      <c r="W280" s="605"/>
      <c r="X280" s="605"/>
      <c r="Y280" s="605"/>
      <c r="Z280" s="605"/>
    </row>
    <row r="281" ht="15.75" customHeight="1">
      <c r="A281" s="605"/>
      <c r="B281" s="606"/>
      <c r="C281" s="606"/>
      <c r="D281" s="606"/>
      <c r="E281" s="606"/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  <c r="R281" s="605"/>
      <c r="S281" s="605"/>
      <c r="T281" s="605"/>
      <c r="U281" s="605"/>
      <c r="V281" s="605"/>
      <c r="W281" s="605"/>
      <c r="X281" s="605"/>
      <c r="Y281" s="605"/>
      <c r="Z281" s="605"/>
    </row>
    <row r="282" ht="15.75" customHeight="1">
      <c r="A282" s="605"/>
      <c r="B282" s="606"/>
      <c r="C282" s="606"/>
      <c r="D282" s="606"/>
      <c r="E282" s="606"/>
      <c r="F282" s="605"/>
      <c r="G282" s="605"/>
      <c r="H282" s="605"/>
      <c r="I282" s="605"/>
      <c r="J282" s="605"/>
      <c r="K282" s="605"/>
      <c r="L282" s="605"/>
      <c r="M282" s="605"/>
      <c r="N282" s="605"/>
      <c r="O282" s="605"/>
      <c r="P282" s="605"/>
      <c r="Q282" s="605"/>
      <c r="R282" s="605"/>
      <c r="S282" s="605"/>
      <c r="T282" s="605"/>
      <c r="U282" s="605"/>
      <c r="V282" s="605"/>
      <c r="W282" s="605"/>
      <c r="X282" s="605"/>
      <c r="Y282" s="605"/>
      <c r="Z282" s="605"/>
    </row>
    <row r="283" ht="15.75" customHeight="1">
      <c r="A283" s="605"/>
      <c r="B283" s="606"/>
      <c r="C283" s="606"/>
      <c r="D283" s="606"/>
      <c r="E283" s="606"/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  <c r="R283" s="605"/>
      <c r="S283" s="605"/>
      <c r="T283" s="605"/>
      <c r="U283" s="605"/>
      <c r="V283" s="605"/>
      <c r="W283" s="605"/>
      <c r="X283" s="605"/>
      <c r="Y283" s="605"/>
      <c r="Z283" s="605"/>
    </row>
    <row r="284" ht="15.75" customHeight="1">
      <c r="A284" s="605"/>
      <c r="B284" s="606"/>
      <c r="C284" s="606"/>
      <c r="D284" s="606"/>
      <c r="E284" s="606"/>
      <c r="F284" s="605"/>
      <c r="G284" s="605"/>
      <c r="H284" s="605"/>
      <c r="I284" s="605"/>
      <c r="J284" s="605"/>
      <c r="K284" s="605"/>
      <c r="L284" s="605"/>
      <c r="M284" s="605"/>
      <c r="N284" s="605"/>
      <c r="O284" s="605"/>
      <c r="P284" s="605"/>
      <c r="Q284" s="605"/>
      <c r="R284" s="605"/>
      <c r="S284" s="605"/>
      <c r="T284" s="605"/>
      <c r="U284" s="605"/>
      <c r="V284" s="605"/>
      <c r="W284" s="605"/>
      <c r="X284" s="605"/>
      <c r="Y284" s="605"/>
      <c r="Z284" s="605"/>
    </row>
    <row r="285" ht="15.75" customHeight="1">
      <c r="A285" s="605"/>
      <c r="B285" s="606"/>
      <c r="C285" s="606"/>
      <c r="D285" s="606"/>
      <c r="E285" s="606"/>
      <c r="F285" s="605"/>
      <c r="G285" s="605"/>
      <c r="H285" s="605"/>
      <c r="I285" s="605"/>
      <c r="J285" s="605"/>
      <c r="K285" s="605"/>
      <c r="L285" s="605"/>
      <c r="M285" s="605"/>
      <c r="N285" s="605"/>
      <c r="O285" s="605"/>
      <c r="P285" s="605"/>
      <c r="Q285" s="605"/>
      <c r="R285" s="605"/>
      <c r="S285" s="605"/>
      <c r="T285" s="605"/>
      <c r="U285" s="605"/>
      <c r="V285" s="605"/>
      <c r="W285" s="605"/>
      <c r="X285" s="605"/>
      <c r="Y285" s="605"/>
      <c r="Z285" s="605"/>
    </row>
    <row r="286" ht="15.75" customHeight="1">
      <c r="A286" s="605"/>
      <c r="B286" s="606"/>
      <c r="C286" s="606"/>
      <c r="D286" s="606"/>
      <c r="E286" s="606"/>
      <c r="F286" s="605"/>
      <c r="G286" s="605"/>
      <c r="H286" s="605"/>
      <c r="I286" s="605"/>
      <c r="J286" s="605"/>
      <c r="K286" s="605"/>
      <c r="L286" s="605"/>
      <c r="M286" s="605"/>
      <c r="N286" s="605"/>
      <c r="O286" s="605"/>
      <c r="P286" s="605"/>
      <c r="Q286" s="605"/>
      <c r="R286" s="605"/>
      <c r="S286" s="605"/>
      <c r="T286" s="605"/>
      <c r="U286" s="605"/>
      <c r="V286" s="605"/>
      <c r="W286" s="605"/>
      <c r="X286" s="605"/>
      <c r="Y286" s="605"/>
      <c r="Z286" s="605"/>
    </row>
    <row r="287" ht="15.75" customHeight="1">
      <c r="A287" s="605"/>
      <c r="B287" s="606"/>
      <c r="C287" s="606"/>
      <c r="D287" s="606"/>
      <c r="E287" s="606"/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  <c r="R287" s="605"/>
      <c r="S287" s="605"/>
      <c r="T287" s="605"/>
      <c r="U287" s="605"/>
      <c r="V287" s="605"/>
      <c r="W287" s="605"/>
      <c r="X287" s="605"/>
      <c r="Y287" s="605"/>
      <c r="Z287" s="605"/>
    </row>
    <row r="288" ht="15.75" customHeight="1">
      <c r="A288" s="605"/>
      <c r="B288" s="606"/>
      <c r="C288" s="606"/>
      <c r="D288" s="606"/>
      <c r="E288" s="606"/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  <c r="R288" s="605"/>
      <c r="S288" s="605"/>
      <c r="T288" s="605"/>
      <c r="U288" s="605"/>
      <c r="V288" s="605"/>
      <c r="W288" s="605"/>
      <c r="X288" s="605"/>
      <c r="Y288" s="605"/>
      <c r="Z288" s="605"/>
    </row>
    <row r="289" ht="15.75" customHeight="1">
      <c r="A289" s="605"/>
      <c r="B289" s="606"/>
      <c r="C289" s="606"/>
      <c r="D289" s="606"/>
      <c r="E289" s="606"/>
      <c r="F289" s="605"/>
      <c r="G289" s="605"/>
      <c r="H289" s="605"/>
      <c r="I289" s="605"/>
      <c r="J289" s="605"/>
      <c r="K289" s="605"/>
      <c r="L289" s="605"/>
      <c r="M289" s="605"/>
      <c r="N289" s="605"/>
      <c r="O289" s="605"/>
      <c r="P289" s="605"/>
      <c r="Q289" s="605"/>
      <c r="R289" s="605"/>
      <c r="S289" s="605"/>
      <c r="T289" s="605"/>
      <c r="U289" s="605"/>
      <c r="V289" s="605"/>
      <c r="W289" s="605"/>
      <c r="X289" s="605"/>
      <c r="Y289" s="605"/>
      <c r="Z289" s="605"/>
    </row>
    <row r="290" ht="15.75" customHeight="1">
      <c r="A290" s="605"/>
      <c r="B290" s="606"/>
      <c r="C290" s="606"/>
      <c r="D290" s="606"/>
      <c r="E290" s="606"/>
      <c r="F290" s="605"/>
      <c r="G290" s="605"/>
      <c r="H290" s="605"/>
      <c r="I290" s="605"/>
      <c r="J290" s="605"/>
      <c r="K290" s="605"/>
      <c r="L290" s="605"/>
      <c r="M290" s="605"/>
      <c r="N290" s="605"/>
      <c r="O290" s="605"/>
      <c r="P290" s="605"/>
      <c r="Q290" s="605"/>
      <c r="R290" s="605"/>
      <c r="S290" s="605"/>
      <c r="T290" s="605"/>
      <c r="U290" s="605"/>
      <c r="V290" s="605"/>
      <c r="W290" s="605"/>
      <c r="X290" s="605"/>
      <c r="Y290" s="605"/>
      <c r="Z290" s="605"/>
    </row>
    <row r="291" ht="15.75" customHeight="1">
      <c r="A291" s="605"/>
      <c r="B291" s="606"/>
      <c r="C291" s="606"/>
      <c r="D291" s="606"/>
      <c r="E291" s="606"/>
      <c r="F291" s="605"/>
      <c r="G291" s="605"/>
      <c r="H291" s="605"/>
      <c r="I291" s="605"/>
      <c r="J291" s="605"/>
      <c r="K291" s="605"/>
      <c r="L291" s="605"/>
      <c r="M291" s="605"/>
      <c r="N291" s="605"/>
      <c r="O291" s="605"/>
      <c r="P291" s="605"/>
      <c r="Q291" s="605"/>
      <c r="R291" s="605"/>
      <c r="S291" s="605"/>
      <c r="T291" s="605"/>
      <c r="U291" s="605"/>
      <c r="V291" s="605"/>
      <c r="W291" s="605"/>
      <c r="X291" s="605"/>
      <c r="Y291" s="605"/>
      <c r="Z291" s="605"/>
    </row>
    <row r="292" ht="15.75" customHeight="1">
      <c r="A292" s="605"/>
      <c r="B292" s="606"/>
      <c r="C292" s="606"/>
      <c r="D292" s="606"/>
      <c r="E292" s="606"/>
      <c r="F292" s="605"/>
      <c r="G292" s="605"/>
      <c r="H292" s="605"/>
      <c r="I292" s="605"/>
      <c r="J292" s="605"/>
      <c r="K292" s="605"/>
      <c r="L292" s="605"/>
      <c r="M292" s="605"/>
      <c r="N292" s="605"/>
      <c r="O292" s="605"/>
      <c r="P292" s="605"/>
      <c r="Q292" s="605"/>
      <c r="R292" s="605"/>
      <c r="S292" s="605"/>
      <c r="T292" s="605"/>
      <c r="U292" s="605"/>
      <c r="V292" s="605"/>
      <c r="W292" s="605"/>
      <c r="X292" s="605"/>
      <c r="Y292" s="605"/>
      <c r="Z292" s="605"/>
    </row>
    <row r="293" ht="15.75" customHeight="1">
      <c r="A293" s="605"/>
      <c r="B293" s="606"/>
      <c r="C293" s="606"/>
      <c r="D293" s="606"/>
      <c r="E293" s="606"/>
      <c r="F293" s="605"/>
      <c r="G293" s="605"/>
      <c r="H293" s="605"/>
      <c r="I293" s="605"/>
      <c r="J293" s="605"/>
      <c r="K293" s="605"/>
      <c r="L293" s="605"/>
      <c r="M293" s="605"/>
      <c r="N293" s="605"/>
      <c r="O293" s="605"/>
      <c r="P293" s="605"/>
      <c r="Q293" s="605"/>
      <c r="R293" s="605"/>
      <c r="S293" s="605"/>
      <c r="T293" s="605"/>
      <c r="U293" s="605"/>
      <c r="V293" s="605"/>
      <c r="W293" s="605"/>
      <c r="X293" s="605"/>
      <c r="Y293" s="605"/>
      <c r="Z293" s="605"/>
    </row>
    <row r="294" ht="15.75" customHeight="1">
      <c r="A294" s="605"/>
      <c r="B294" s="606"/>
      <c r="C294" s="606"/>
      <c r="D294" s="606"/>
      <c r="E294" s="606"/>
      <c r="F294" s="605"/>
      <c r="G294" s="605"/>
      <c r="H294" s="605"/>
      <c r="I294" s="605"/>
      <c r="J294" s="605"/>
      <c r="K294" s="605"/>
      <c r="L294" s="605"/>
      <c r="M294" s="605"/>
      <c r="N294" s="605"/>
      <c r="O294" s="605"/>
      <c r="P294" s="605"/>
      <c r="Q294" s="605"/>
      <c r="R294" s="605"/>
      <c r="S294" s="605"/>
      <c r="T294" s="605"/>
      <c r="U294" s="605"/>
      <c r="V294" s="605"/>
      <c r="W294" s="605"/>
      <c r="X294" s="605"/>
      <c r="Y294" s="605"/>
      <c r="Z294" s="605"/>
    </row>
    <row r="295" ht="15.75" customHeight="1">
      <c r="A295" s="605"/>
      <c r="B295" s="606"/>
      <c r="C295" s="606"/>
      <c r="D295" s="606"/>
      <c r="E295" s="606"/>
      <c r="F295" s="605"/>
      <c r="G295" s="605"/>
      <c r="H295" s="605"/>
      <c r="I295" s="605"/>
      <c r="J295" s="605"/>
      <c r="K295" s="605"/>
      <c r="L295" s="605"/>
      <c r="M295" s="605"/>
      <c r="N295" s="605"/>
      <c r="O295" s="605"/>
      <c r="P295" s="605"/>
      <c r="Q295" s="605"/>
      <c r="R295" s="605"/>
      <c r="S295" s="605"/>
      <c r="T295" s="605"/>
      <c r="U295" s="605"/>
      <c r="V295" s="605"/>
      <c r="W295" s="605"/>
      <c r="X295" s="605"/>
      <c r="Y295" s="605"/>
      <c r="Z295" s="605"/>
    </row>
    <row r="296" ht="15.75" customHeight="1">
      <c r="A296" s="605"/>
      <c r="B296" s="606"/>
      <c r="C296" s="606"/>
      <c r="D296" s="606"/>
      <c r="E296" s="606"/>
      <c r="F296" s="605"/>
      <c r="G296" s="605"/>
      <c r="H296" s="605"/>
      <c r="I296" s="605"/>
      <c r="J296" s="605"/>
      <c r="K296" s="605"/>
      <c r="L296" s="605"/>
      <c r="M296" s="605"/>
      <c r="N296" s="605"/>
      <c r="O296" s="605"/>
      <c r="P296" s="605"/>
      <c r="Q296" s="605"/>
      <c r="R296" s="605"/>
      <c r="S296" s="605"/>
      <c r="T296" s="605"/>
      <c r="U296" s="605"/>
      <c r="V296" s="605"/>
      <c r="W296" s="605"/>
      <c r="X296" s="605"/>
      <c r="Y296" s="605"/>
      <c r="Z296" s="605"/>
    </row>
    <row r="297" ht="15.75" customHeight="1">
      <c r="A297" s="605"/>
      <c r="B297" s="606"/>
      <c r="C297" s="606"/>
      <c r="D297" s="606"/>
      <c r="E297" s="606"/>
      <c r="F297" s="605"/>
      <c r="G297" s="605"/>
      <c r="H297" s="605"/>
      <c r="I297" s="605"/>
      <c r="J297" s="605"/>
      <c r="K297" s="605"/>
      <c r="L297" s="605"/>
      <c r="M297" s="605"/>
      <c r="N297" s="605"/>
      <c r="O297" s="605"/>
      <c r="P297" s="605"/>
      <c r="Q297" s="605"/>
      <c r="R297" s="605"/>
      <c r="S297" s="605"/>
      <c r="T297" s="605"/>
      <c r="U297" s="605"/>
      <c r="V297" s="605"/>
      <c r="W297" s="605"/>
      <c r="X297" s="605"/>
      <c r="Y297" s="605"/>
      <c r="Z297" s="605"/>
    </row>
    <row r="298" ht="15.75" customHeight="1">
      <c r="A298" s="605"/>
      <c r="B298" s="606"/>
      <c r="C298" s="606"/>
      <c r="D298" s="606"/>
      <c r="E298" s="606"/>
      <c r="F298" s="605"/>
      <c r="G298" s="605"/>
      <c r="H298" s="605"/>
      <c r="I298" s="605"/>
      <c r="J298" s="605"/>
      <c r="K298" s="605"/>
      <c r="L298" s="605"/>
      <c r="M298" s="605"/>
      <c r="N298" s="605"/>
      <c r="O298" s="605"/>
      <c r="P298" s="605"/>
      <c r="Q298" s="605"/>
      <c r="R298" s="605"/>
      <c r="S298" s="605"/>
      <c r="T298" s="605"/>
      <c r="U298" s="605"/>
      <c r="V298" s="605"/>
      <c r="W298" s="605"/>
      <c r="X298" s="605"/>
      <c r="Y298" s="605"/>
      <c r="Z298" s="605"/>
    </row>
    <row r="299" ht="15.75" customHeight="1">
      <c r="A299" s="605"/>
      <c r="B299" s="606"/>
      <c r="C299" s="606"/>
      <c r="D299" s="606"/>
      <c r="E299" s="606"/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  <c r="R299" s="605"/>
      <c r="S299" s="605"/>
      <c r="T299" s="605"/>
      <c r="U299" s="605"/>
      <c r="V299" s="605"/>
      <c r="W299" s="605"/>
      <c r="X299" s="605"/>
      <c r="Y299" s="605"/>
      <c r="Z299" s="605"/>
    </row>
    <row r="300" ht="15.75" customHeight="1">
      <c r="A300" s="605"/>
      <c r="B300" s="606"/>
      <c r="C300" s="606"/>
      <c r="D300" s="606"/>
      <c r="E300" s="606"/>
      <c r="F300" s="605"/>
      <c r="G300" s="605"/>
      <c r="H300" s="605"/>
      <c r="I300" s="605"/>
      <c r="J300" s="605"/>
      <c r="K300" s="605"/>
      <c r="L300" s="605"/>
      <c r="M300" s="605"/>
      <c r="N300" s="605"/>
      <c r="O300" s="605"/>
      <c r="P300" s="605"/>
      <c r="Q300" s="605"/>
      <c r="R300" s="605"/>
      <c r="S300" s="605"/>
      <c r="T300" s="605"/>
      <c r="U300" s="605"/>
      <c r="V300" s="605"/>
      <c r="W300" s="605"/>
      <c r="X300" s="605"/>
      <c r="Y300" s="605"/>
      <c r="Z300" s="605"/>
    </row>
    <row r="301" ht="15.75" customHeight="1">
      <c r="A301" s="605"/>
      <c r="B301" s="606"/>
      <c r="C301" s="606"/>
      <c r="D301" s="606"/>
      <c r="E301" s="606"/>
      <c r="F301" s="605"/>
      <c r="G301" s="605"/>
      <c r="H301" s="605"/>
      <c r="I301" s="605"/>
      <c r="J301" s="605"/>
      <c r="K301" s="605"/>
      <c r="L301" s="605"/>
      <c r="M301" s="605"/>
      <c r="N301" s="605"/>
      <c r="O301" s="605"/>
      <c r="P301" s="605"/>
      <c r="Q301" s="605"/>
      <c r="R301" s="605"/>
      <c r="S301" s="605"/>
      <c r="T301" s="605"/>
      <c r="U301" s="605"/>
      <c r="V301" s="605"/>
      <c r="W301" s="605"/>
      <c r="X301" s="605"/>
      <c r="Y301" s="605"/>
      <c r="Z301" s="605"/>
    </row>
    <row r="302" ht="15.75" customHeight="1">
      <c r="A302" s="605"/>
      <c r="B302" s="606"/>
      <c r="C302" s="606"/>
      <c r="D302" s="606"/>
      <c r="E302" s="606"/>
      <c r="F302" s="605"/>
      <c r="G302" s="605"/>
      <c r="H302" s="605"/>
      <c r="I302" s="605"/>
      <c r="J302" s="605"/>
      <c r="K302" s="605"/>
      <c r="L302" s="605"/>
      <c r="M302" s="605"/>
      <c r="N302" s="605"/>
      <c r="O302" s="605"/>
      <c r="P302" s="605"/>
      <c r="Q302" s="605"/>
      <c r="R302" s="605"/>
      <c r="S302" s="605"/>
      <c r="T302" s="605"/>
      <c r="U302" s="605"/>
      <c r="V302" s="605"/>
      <c r="W302" s="605"/>
      <c r="X302" s="605"/>
      <c r="Y302" s="605"/>
      <c r="Z302" s="605"/>
    </row>
    <row r="303" ht="15.75" customHeight="1">
      <c r="A303" s="605"/>
      <c r="B303" s="606"/>
      <c r="C303" s="606"/>
      <c r="D303" s="606"/>
      <c r="E303" s="606"/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  <c r="R303" s="605"/>
      <c r="S303" s="605"/>
      <c r="T303" s="605"/>
      <c r="U303" s="605"/>
      <c r="V303" s="605"/>
      <c r="W303" s="605"/>
      <c r="X303" s="605"/>
      <c r="Y303" s="605"/>
      <c r="Z303" s="605"/>
    </row>
    <row r="304" ht="15.75" customHeight="1">
      <c r="A304" s="605"/>
      <c r="B304" s="606"/>
      <c r="C304" s="606"/>
      <c r="D304" s="606"/>
      <c r="E304" s="606"/>
      <c r="F304" s="605"/>
      <c r="G304" s="605"/>
      <c r="H304" s="605"/>
      <c r="I304" s="605"/>
      <c r="J304" s="605"/>
      <c r="K304" s="605"/>
      <c r="L304" s="605"/>
      <c r="M304" s="605"/>
      <c r="N304" s="605"/>
      <c r="O304" s="605"/>
      <c r="P304" s="605"/>
      <c r="Q304" s="605"/>
      <c r="R304" s="605"/>
      <c r="S304" s="605"/>
      <c r="T304" s="605"/>
      <c r="U304" s="605"/>
      <c r="V304" s="605"/>
      <c r="W304" s="605"/>
      <c r="X304" s="605"/>
      <c r="Y304" s="605"/>
      <c r="Z304" s="605"/>
    </row>
    <row r="305" ht="15.75" customHeight="1">
      <c r="A305" s="605"/>
      <c r="B305" s="606"/>
      <c r="C305" s="606"/>
      <c r="D305" s="606"/>
      <c r="E305" s="606"/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  <c r="R305" s="605"/>
      <c r="S305" s="605"/>
      <c r="T305" s="605"/>
      <c r="U305" s="605"/>
      <c r="V305" s="605"/>
      <c r="W305" s="605"/>
      <c r="X305" s="605"/>
      <c r="Y305" s="605"/>
      <c r="Z305" s="605"/>
    </row>
    <row r="306" ht="15.75" customHeight="1">
      <c r="A306" s="605"/>
      <c r="B306" s="606"/>
      <c r="C306" s="606"/>
      <c r="D306" s="606"/>
      <c r="E306" s="606"/>
      <c r="F306" s="605"/>
      <c r="G306" s="605"/>
      <c r="H306" s="605"/>
      <c r="I306" s="605"/>
      <c r="J306" s="605"/>
      <c r="K306" s="605"/>
      <c r="L306" s="605"/>
      <c r="M306" s="605"/>
      <c r="N306" s="605"/>
      <c r="O306" s="605"/>
      <c r="P306" s="605"/>
      <c r="Q306" s="605"/>
      <c r="R306" s="605"/>
      <c r="S306" s="605"/>
      <c r="T306" s="605"/>
      <c r="U306" s="605"/>
      <c r="V306" s="605"/>
      <c r="W306" s="605"/>
      <c r="X306" s="605"/>
      <c r="Y306" s="605"/>
      <c r="Z306" s="605"/>
    </row>
    <row r="307" ht="15.75" customHeight="1">
      <c r="A307" s="605"/>
      <c r="B307" s="606"/>
      <c r="C307" s="606"/>
      <c r="D307" s="606"/>
      <c r="E307" s="606"/>
      <c r="F307" s="605"/>
      <c r="G307" s="605"/>
      <c r="H307" s="605"/>
      <c r="I307" s="605"/>
      <c r="J307" s="605"/>
      <c r="K307" s="605"/>
      <c r="L307" s="605"/>
      <c r="M307" s="605"/>
      <c r="N307" s="605"/>
      <c r="O307" s="605"/>
      <c r="P307" s="605"/>
      <c r="Q307" s="605"/>
      <c r="R307" s="605"/>
      <c r="S307" s="605"/>
      <c r="T307" s="605"/>
      <c r="U307" s="605"/>
      <c r="V307" s="605"/>
      <c r="W307" s="605"/>
      <c r="X307" s="605"/>
      <c r="Y307" s="605"/>
      <c r="Z307" s="605"/>
    </row>
    <row r="308" ht="15.75" customHeight="1">
      <c r="A308" s="605"/>
      <c r="B308" s="606"/>
      <c r="C308" s="606"/>
      <c r="D308" s="606"/>
      <c r="E308" s="606"/>
      <c r="F308" s="605"/>
      <c r="G308" s="605"/>
      <c r="H308" s="605"/>
      <c r="I308" s="605"/>
      <c r="J308" s="605"/>
      <c r="K308" s="605"/>
      <c r="L308" s="605"/>
      <c r="M308" s="605"/>
      <c r="N308" s="605"/>
      <c r="O308" s="605"/>
      <c r="P308" s="605"/>
      <c r="Q308" s="605"/>
      <c r="R308" s="605"/>
      <c r="S308" s="605"/>
      <c r="T308" s="605"/>
      <c r="U308" s="605"/>
      <c r="V308" s="605"/>
      <c r="W308" s="605"/>
      <c r="X308" s="605"/>
      <c r="Y308" s="605"/>
      <c r="Z308" s="605"/>
    </row>
    <row r="309" ht="15.75" customHeight="1">
      <c r="A309" s="605"/>
      <c r="B309" s="606"/>
      <c r="C309" s="606"/>
      <c r="D309" s="606"/>
      <c r="E309" s="606"/>
      <c r="F309" s="605"/>
      <c r="G309" s="605"/>
      <c r="H309" s="605"/>
      <c r="I309" s="605"/>
      <c r="J309" s="605"/>
      <c r="K309" s="605"/>
      <c r="L309" s="605"/>
      <c r="M309" s="605"/>
      <c r="N309" s="605"/>
      <c r="O309" s="605"/>
      <c r="P309" s="605"/>
      <c r="Q309" s="605"/>
      <c r="R309" s="605"/>
      <c r="S309" s="605"/>
      <c r="T309" s="605"/>
      <c r="U309" s="605"/>
      <c r="V309" s="605"/>
      <c r="W309" s="605"/>
      <c r="X309" s="605"/>
      <c r="Y309" s="605"/>
      <c r="Z309" s="605"/>
    </row>
    <row r="310" ht="15.75" customHeight="1">
      <c r="A310" s="605"/>
      <c r="B310" s="606"/>
      <c r="C310" s="606"/>
      <c r="D310" s="606"/>
      <c r="E310" s="606"/>
      <c r="F310" s="605"/>
      <c r="G310" s="605"/>
      <c r="H310" s="605"/>
      <c r="I310" s="605"/>
      <c r="J310" s="605"/>
      <c r="K310" s="605"/>
      <c r="L310" s="605"/>
      <c r="M310" s="605"/>
      <c r="N310" s="605"/>
      <c r="O310" s="605"/>
      <c r="P310" s="605"/>
      <c r="Q310" s="605"/>
      <c r="R310" s="605"/>
      <c r="S310" s="605"/>
      <c r="T310" s="605"/>
      <c r="U310" s="605"/>
      <c r="V310" s="605"/>
      <c r="W310" s="605"/>
      <c r="X310" s="605"/>
      <c r="Y310" s="605"/>
      <c r="Z310" s="605"/>
    </row>
    <row r="311" ht="15.75" customHeight="1">
      <c r="A311" s="605"/>
      <c r="B311" s="606"/>
      <c r="C311" s="606"/>
      <c r="D311" s="606"/>
      <c r="E311" s="606"/>
      <c r="F311" s="605"/>
      <c r="G311" s="605"/>
      <c r="H311" s="605"/>
      <c r="I311" s="605"/>
      <c r="J311" s="605"/>
      <c r="K311" s="605"/>
      <c r="L311" s="605"/>
      <c r="M311" s="605"/>
      <c r="N311" s="605"/>
      <c r="O311" s="605"/>
      <c r="P311" s="605"/>
      <c r="Q311" s="605"/>
      <c r="R311" s="605"/>
      <c r="S311" s="605"/>
      <c r="T311" s="605"/>
      <c r="U311" s="605"/>
      <c r="V311" s="605"/>
      <c r="W311" s="605"/>
      <c r="X311" s="605"/>
      <c r="Y311" s="605"/>
      <c r="Z311" s="605"/>
    </row>
    <row r="312" ht="15.75" customHeight="1">
      <c r="A312" s="605"/>
      <c r="B312" s="606"/>
      <c r="C312" s="606"/>
      <c r="D312" s="606"/>
      <c r="E312" s="606"/>
      <c r="F312" s="605"/>
      <c r="G312" s="605"/>
      <c r="H312" s="605"/>
      <c r="I312" s="605"/>
      <c r="J312" s="605"/>
      <c r="K312" s="605"/>
      <c r="L312" s="605"/>
      <c r="M312" s="605"/>
      <c r="N312" s="605"/>
      <c r="O312" s="605"/>
      <c r="P312" s="605"/>
      <c r="Q312" s="605"/>
      <c r="R312" s="605"/>
      <c r="S312" s="605"/>
      <c r="T312" s="605"/>
      <c r="U312" s="605"/>
      <c r="V312" s="605"/>
      <c r="W312" s="605"/>
      <c r="X312" s="605"/>
      <c r="Y312" s="605"/>
      <c r="Z312" s="605"/>
    </row>
    <row r="313" ht="15.75" customHeight="1">
      <c r="A313" s="605"/>
      <c r="B313" s="606"/>
      <c r="C313" s="606"/>
      <c r="D313" s="606"/>
      <c r="E313" s="606"/>
      <c r="F313" s="605"/>
      <c r="G313" s="605"/>
      <c r="H313" s="605"/>
      <c r="I313" s="605"/>
      <c r="J313" s="605"/>
      <c r="K313" s="605"/>
      <c r="L313" s="605"/>
      <c r="M313" s="605"/>
      <c r="N313" s="605"/>
      <c r="O313" s="605"/>
      <c r="P313" s="605"/>
      <c r="Q313" s="605"/>
      <c r="R313" s="605"/>
      <c r="S313" s="605"/>
      <c r="T313" s="605"/>
      <c r="U313" s="605"/>
      <c r="V313" s="605"/>
      <c r="W313" s="605"/>
      <c r="X313" s="605"/>
      <c r="Y313" s="605"/>
      <c r="Z313" s="605"/>
    </row>
    <row r="314" ht="15.75" customHeight="1">
      <c r="A314" s="605"/>
      <c r="B314" s="606"/>
      <c r="C314" s="606"/>
      <c r="D314" s="606"/>
      <c r="E314" s="606"/>
      <c r="F314" s="605"/>
      <c r="G314" s="605"/>
      <c r="H314" s="605"/>
      <c r="I314" s="605"/>
      <c r="J314" s="605"/>
      <c r="K314" s="605"/>
      <c r="L314" s="605"/>
      <c r="M314" s="605"/>
      <c r="N314" s="605"/>
      <c r="O314" s="605"/>
      <c r="P314" s="605"/>
      <c r="Q314" s="605"/>
      <c r="R314" s="605"/>
      <c r="S314" s="605"/>
      <c r="T314" s="605"/>
      <c r="U314" s="605"/>
      <c r="V314" s="605"/>
      <c r="W314" s="605"/>
      <c r="X314" s="605"/>
      <c r="Y314" s="605"/>
      <c r="Z314" s="605"/>
    </row>
    <row r="315" ht="15.75" customHeight="1">
      <c r="A315" s="605"/>
      <c r="B315" s="606"/>
      <c r="C315" s="606"/>
      <c r="D315" s="606"/>
      <c r="E315" s="606"/>
      <c r="F315" s="605"/>
      <c r="G315" s="605"/>
      <c r="H315" s="605"/>
      <c r="I315" s="605"/>
      <c r="J315" s="605"/>
      <c r="K315" s="605"/>
      <c r="L315" s="605"/>
      <c r="M315" s="605"/>
      <c r="N315" s="605"/>
      <c r="O315" s="605"/>
      <c r="P315" s="605"/>
      <c r="Q315" s="605"/>
      <c r="R315" s="605"/>
      <c r="S315" s="605"/>
      <c r="T315" s="605"/>
      <c r="U315" s="605"/>
      <c r="V315" s="605"/>
      <c r="W315" s="605"/>
      <c r="X315" s="605"/>
      <c r="Y315" s="605"/>
      <c r="Z315" s="605"/>
    </row>
    <row r="316" ht="15.75" customHeight="1">
      <c r="A316" s="605"/>
      <c r="B316" s="606"/>
      <c r="C316" s="606"/>
      <c r="D316" s="606"/>
      <c r="E316" s="606"/>
      <c r="F316" s="605"/>
      <c r="G316" s="605"/>
      <c r="H316" s="605"/>
      <c r="I316" s="605"/>
      <c r="J316" s="605"/>
      <c r="K316" s="605"/>
      <c r="L316" s="605"/>
      <c r="M316" s="605"/>
      <c r="N316" s="605"/>
      <c r="O316" s="605"/>
      <c r="P316" s="605"/>
      <c r="Q316" s="605"/>
      <c r="R316" s="605"/>
      <c r="S316" s="605"/>
      <c r="T316" s="605"/>
      <c r="U316" s="605"/>
      <c r="V316" s="605"/>
      <c r="W316" s="605"/>
      <c r="X316" s="605"/>
      <c r="Y316" s="605"/>
      <c r="Z316" s="605"/>
    </row>
    <row r="317" ht="15.75" customHeight="1">
      <c r="A317" s="605"/>
      <c r="B317" s="606"/>
      <c r="C317" s="606"/>
      <c r="D317" s="606"/>
      <c r="E317" s="606"/>
      <c r="F317" s="605"/>
      <c r="G317" s="605"/>
      <c r="H317" s="605"/>
      <c r="I317" s="605"/>
      <c r="J317" s="605"/>
      <c r="K317" s="605"/>
      <c r="L317" s="605"/>
      <c r="M317" s="605"/>
      <c r="N317" s="605"/>
      <c r="O317" s="605"/>
      <c r="P317" s="605"/>
      <c r="Q317" s="605"/>
      <c r="R317" s="605"/>
      <c r="S317" s="605"/>
      <c r="T317" s="605"/>
      <c r="U317" s="605"/>
      <c r="V317" s="605"/>
      <c r="W317" s="605"/>
      <c r="X317" s="605"/>
      <c r="Y317" s="605"/>
      <c r="Z317" s="605"/>
    </row>
    <row r="318" ht="15.75" customHeight="1">
      <c r="A318" s="605"/>
      <c r="B318" s="606"/>
      <c r="C318" s="606"/>
      <c r="D318" s="606"/>
      <c r="E318" s="606"/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  <c r="R318" s="605"/>
      <c r="S318" s="605"/>
      <c r="T318" s="605"/>
      <c r="U318" s="605"/>
      <c r="V318" s="605"/>
      <c r="W318" s="605"/>
      <c r="X318" s="605"/>
      <c r="Y318" s="605"/>
      <c r="Z318" s="605"/>
    </row>
    <row r="319" ht="15.75" customHeight="1">
      <c r="A319" s="605"/>
      <c r="B319" s="606"/>
      <c r="C319" s="606"/>
      <c r="D319" s="606"/>
      <c r="E319" s="606"/>
      <c r="F319" s="605"/>
      <c r="G319" s="605"/>
      <c r="H319" s="605"/>
      <c r="I319" s="605"/>
      <c r="J319" s="605"/>
      <c r="K319" s="605"/>
      <c r="L319" s="605"/>
      <c r="M319" s="605"/>
      <c r="N319" s="605"/>
      <c r="O319" s="605"/>
      <c r="P319" s="605"/>
      <c r="Q319" s="605"/>
      <c r="R319" s="605"/>
      <c r="S319" s="605"/>
      <c r="T319" s="605"/>
      <c r="U319" s="605"/>
      <c r="V319" s="605"/>
      <c r="W319" s="605"/>
      <c r="X319" s="605"/>
      <c r="Y319" s="605"/>
      <c r="Z319" s="605"/>
    </row>
    <row r="320" ht="15.75" customHeight="1">
      <c r="A320" s="605"/>
      <c r="B320" s="606"/>
      <c r="C320" s="606"/>
      <c r="D320" s="606"/>
      <c r="E320" s="606"/>
      <c r="F320" s="605"/>
      <c r="G320" s="605"/>
      <c r="H320" s="605"/>
      <c r="I320" s="605"/>
      <c r="J320" s="605"/>
      <c r="K320" s="605"/>
      <c r="L320" s="605"/>
      <c r="M320" s="605"/>
      <c r="N320" s="605"/>
      <c r="O320" s="605"/>
      <c r="P320" s="605"/>
      <c r="Q320" s="605"/>
      <c r="R320" s="605"/>
      <c r="S320" s="605"/>
      <c r="T320" s="605"/>
      <c r="U320" s="605"/>
      <c r="V320" s="605"/>
      <c r="W320" s="605"/>
      <c r="X320" s="605"/>
      <c r="Y320" s="605"/>
      <c r="Z320" s="605"/>
    </row>
    <row r="321" ht="15.75" customHeight="1">
      <c r="A321" s="605"/>
      <c r="B321" s="606"/>
      <c r="C321" s="606"/>
      <c r="D321" s="606"/>
      <c r="E321" s="606"/>
      <c r="F321" s="605"/>
      <c r="G321" s="605"/>
      <c r="H321" s="605"/>
      <c r="I321" s="605"/>
      <c r="J321" s="605"/>
      <c r="K321" s="605"/>
      <c r="L321" s="605"/>
      <c r="M321" s="605"/>
      <c r="N321" s="605"/>
      <c r="O321" s="605"/>
      <c r="P321" s="605"/>
      <c r="Q321" s="605"/>
      <c r="R321" s="605"/>
      <c r="S321" s="605"/>
      <c r="T321" s="605"/>
      <c r="U321" s="605"/>
      <c r="V321" s="605"/>
      <c r="W321" s="605"/>
      <c r="X321" s="605"/>
      <c r="Y321" s="605"/>
      <c r="Z321" s="605"/>
    </row>
    <row r="322" ht="15.75" customHeight="1">
      <c r="A322" s="605"/>
      <c r="B322" s="606"/>
      <c r="C322" s="606"/>
      <c r="D322" s="606"/>
      <c r="E322" s="606"/>
      <c r="F322" s="605"/>
      <c r="G322" s="605"/>
      <c r="H322" s="605"/>
      <c r="I322" s="605"/>
      <c r="J322" s="605"/>
      <c r="K322" s="605"/>
      <c r="L322" s="605"/>
      <c r="M322" s="605"/>
      <c r="N322" s="605"/>
      <c r="O322" s="605"/>
      <c r="P322" s="605"/>
      <c r="Q322" s="605"/>
      <c r="R322" s="605"/>
      <c r="S322" s="605"/>
      <c r="T322" s="605"/>
      <c r="U322" s="605"/>
      <c r="V322" s="605"/>
      <c r="W322" s="605"/>
      <c r="X322" s="605"/>
      <c r="Y322" s="605"/>
      <c r="Z322" s="605"/>
    </row>
    <row r="323" ht="15.75" customHeight="1">
      <c r="A323" s="605"/>
      <c r="B323" s="606"/>
      <c r="C323" s="606"/>
      <c r="D323" s="606"/>
      <c r="E323" s="606"/>
      <c r="F323" s="605"/>
      <c r="G323" s="605"/>
      <c r="H323" s="605"/>
      <c r="I323" s="605"/>
      <c r="J323" s="605"/>
      <c r="K323" s="605"/>
      <c r="L323" s="605"/>
      <c r="M323" s="605"/>
      <c r="N323" s="605"/>
      <c r="O323" s="605"/>
      <c r="P323" s="605"/>
      <c r="Q323" s="605"/>
      <c r="R323" s="605"/>
      <c r="S323" s="605"/>
      <c r="T323" s="605"/>
      <c r="U323" s="605"/>
      <c r="V323" s="605"/>
      <c r="W323" s="605"/>
      <c r="X323" s="605"/>
      <c r="Y323" s="605"/>
      <c r="Z323" s="605"/>
    </row>
    <row r="324" ht="15.75" customHeight="1">
      <c r="A324" s="605"/>
      <c r="B324" s="606"/>
      <c r="C324" s="606"/>
      <c r="D324" s="606"/>
      <c r="E324" s="606"/>
      <c r="F324" s="605"/>
      <c r="G324" s="605"/>
      <c r="H324" s="605"/>
      <c r="I324" s="605"/>
      <c r="J324" s="605"/>
      <c r="K324" s="605"/>
      <c r="L324" s="605"/>
      <c r="M324" s="605"/>
      <c r="N324" s="605"/>
      <c r="O324" s="605"/>
      <c r="P324" s="605"/>
      <c r="Q324" s="605"/>
      <c r="R324" s="605"/>
      <c r="S324" s="605"/>
      <c r="T324" s="605"/>
      <c r="U324" s="605"/>
      <c r="V324" s="605"/>
      <c r="W324" s="605"/>
      <c r="X324" s="605"/>
      <c r="Y324" s="605"/>
      <c r="Z324" s="605"/>
    </row>
    <row r="325" ht="15.75" customHeight="1">
      <c r="A325" s="605"/>
      <c r="B325" s="606"/>
      <c r="C325" s="606"/>
      <c r="D325" s="606"/>
      <c r="E325" s="606"/>
      <c r="F325" s="605"/>
      <c r="G325" s="605"/>
      <c r="H325" s="605"/>
      <c r="I325" s="605"/>
      <c r="J325" s="605"/>
      <c r="K325" s="605"/>
      <c r="L325" s="605"/>
      <c r="M325" s="605"/>
      <c r="N325" s="605"/>
      <c r="O325" s="605"/>
      <c r="P325" s="605"/>
      <c r="Q325" s="605"/>
      <c r="R325" s="605"/>
      <c r="S325" s="605"/>
      <c r="T325" s="605"/>
      <c r="U325" s="605"/>
      <c r="V325" s="605"/>
      <c r="W325" s="605"/>
      <c r="X325" s="605"/>
      <c r="Y325" s="605"/>
      <c r="Z325" s="605"/>
    </row>
    <row r="326" ht="15.75" customHeight="1">
      <c r="A326" s="605"/>
      <c r="B326" s="606"/>
      <c r="C326" s="606"/>
      <c r="D326" s="606"/>
      <c r="E326" s="606"/>
      <c r="F326" s="605"/>
      <c r="G326" s="605"/>
      <c r="H326" s="605"/>
      <c r="I326" s="605"/>
      <c r="J326" s="605"/>
      <c r="K326" s="605"/>
      <c r="L326" s="605"/>
      <c r="M326" s="605"/>
      <c r="N326" s="605"/>
      <c r="O326" s="605"/>
      <c r="P326" s="605"/>
      <c r="Q326" s="605"/>
      <c r="R326" s="605"/>
      <c r="S326" s="605"/>
      <c r="T326" s="605"/>
      <c r="U326" s="605"/>
      <c r="V326" s="605"/>
      <c r="W326" s="605"/>
      <c r="X326" s="605"/>
      <c r="Y326" s="605"/>
      <c r="Z326" s="605"/>
    </row>
    <row r="327" ht="15.75" customHeight="1">
      <c r="A327" s="605"/>
      <c r="B327" s="606"/>
      <c r="C327" s="606"/>
      <c r="D327" s="606"/>
      <c r="E327" s="606"/>
      <c r="F327" s="605"/>
      <c r="G327" s="605"/>
      <c r="H327" s="605"/>
      <c r="I327" s="605"/>
      <c r="J327" s="605"/>
      <c r="K327" s="605"/>
      <c r="L327" s="605"/>
      <c r="M327" s="605"/>
      <c r="N327" s="605"/>
      <c r="O327" s="605"/>
      <c r="P327" s="605"/>
      <c r="Q327" s="605"/>
      <c r="R327" s="605"/>
      <c r="S327" s="605"/>
      <c r="T327" s="605"/>
      <c r="U327" s="605"/>
      <c r="V327" s="605"/>
      <c r="W327" s="605"/>
      <c r="X327" s="605"/>
      <c r="Y327" s="605"/>
      <c r="Z327" s="605"/>
    </row>
    <row r="328" ht="15.75" customHeight="1">
      <c r="A328" s="605"/>
      <c r="B328" s="606"/>
      <c r="C328" s="606"/>
      <c r="D328" s="606"/>
      <c r="E328" s="606"/>
      <c r="F328" s="605"/>
      <c r="G328" s="605"/>
      <c r="H328" s="605"/>
      <c r="I328" s="605"/>
      <c r="J328" s="605"/>
      <c r="K328" s="605"/>
      <c r="L328" s="605"/>
      <c r="M328" s="605"/>
      <c r="N328" s="605"/>
      <c r="O328" s="605"/>
      <c r="P328" s="605"/>
      <c r="Q328" s="605"/>
      <c r="R328" s="605"/>
      <c r="S328" s="605"/>
      <c r="T328" s="605"/>
      <c r="U328" s="605"/>
      <c r="V328" s="605"/>
      <c r="W328" s="605"/>
      <c r="X328" s="605"/>
      <c r="Y328" s="605"/>
      <c r="Z328" s="605"/>
    </row>
    <row r="329" ht="15.75" customHeight="1">
      <c r="A329" s="605"/>
      <c r="B329" s="606"/>
      <c r="C329" s="606"/>
      <c r="D329" s="606"/>
      <c r="E329" s="606"/>
      <c r="F329" s="605"/>
      <c r="G329" s="605"/>
      <c r="H329" s="605"/>
      <c r="I329" s="605"/>
      <c r="J329" s="605"/>
      <c r="K329" s="605"/>
      <c r="L329" s="605"/>
      <c r="M329" s="605"/>
      <c r="N329" s="605"/>
      <c r="O329" s="605"/>
      <c r="P329" s="605"/>
      <c r="Q329" s="605"/>
      <c r="R329" s="605"/>
      <c r="S329" s="605"/>
      <c r="T329" s="605"/>
      <c r="U329" s="605"/>
      <c r="V329" s="605"/>
      <c r="W329" s="605"/>
      <c r="X329" s="605"/>
      <c r="Y329" s="605"/>
      <c r="Z329" s="605"/>
    </row>
    <row r="330" ht="15.75" customHeight="1">
      <c r="A330" s="605"/>
      <c r="B330" s="606"/>
      <c r="C330" s="606"/>
      <c r="D330" s="606"/>
      <c r="E330" s="606"/>
      <c r="F330" s="605"/>
      <c r="G330" s="605"/>
      <c r="H330" s="605"/>
      <c r="I330" s="605"/>
      <c r="J330" s="605"/>
      <c r="K330" s="605"/>
      <c r="L330" s="605"/>
      <c r="M330" s="605"/>
      <c r="N330" s="605"/>
      <c r="O330" s="605"/>
      <c r="P330" s="605"/>
      <c r="Q330" s="605"/>
      <c r="R330" s="605"/>
      <c r="S330" s="605"/>
      <c r="T330" s="605"/>
      <c r="U330" s="605"/>
      <c r="V330" s="605"/>
      <c r="W330" s="605"/>
      <c r="X330" s="605"/>
      <c r="Y330" s="605"/>
      <c r="Z330" s="605"/>
    </row>
    <row r="331" ht="15.75" customHeight="1">
      <c r="A331" s="605"/>
      <c r="B331" s="606"/>
      <c r="C331" s="606"/>
      <c r="D331" s="606"/>
      <c r="E331" s="606"/>
      <c r="F331" s="605"/>
      <c r="G331" s="605"/>
      <c r="H331" s="605"/>
      <c r="I331" s="605"/>
      <c r="J331" s="605"/>
      <c r="K331" s="605"/>
      <c r="L331" s="605"/>
      <c r="M331" s="605"/>
      <c r="N331" s="605"/>
      <c r="O331" s="605"/>
      <c r="P331" s="605"/>
      <c r="Q331" s="605"/>
      <c r="R331" s="605"/>
      <c r="S331" s="605"/>
      <c r="T331" s="605"/>
      <c r="U331" s="605"/>
      <c r="V331" s="605"/>
      <c r="W331" s="605"/>
      <c r="X331" s="605"/>
      <c r="Y331" s="605"/>
      <c r="Z331" s="605"/>
    </row>
    <row r="332" ht="15.75" customHeight="1">
      <c r="A332" s="605"/>
      <c r="B332" s="606"/>
      <c r="C332" s="606"/>
      <c r="D332" s="606"/>
      <c r="E332" s="606"/>
      <c r="F332" s="605"/>
      <c r="G332" s="605"/>
      <c r="H332" s="605"/>
      <c r="I332" s="605"/>
      <c r="J332" s="605"/>
      <c r="K332" s="605"/>
      <c r="L332" s="605"/>
      <c r="M332" s="605"/>
      <c r="N332" s="605"/>
      <c r="O332" s="605"/>
      <c r="P332" s="605"/>
      <c r="Q332" s="605"/>
      <c r="R332" s="605"/>
      <c r="S332" s="605"/>
      <c r="T332" s="605"/>
      <c r="U332" s="605"/>
      <c r="V332" s="605"/>
      <c r="W332" s="605"/>
      <c r="X332" s="605"/>
      <c r="Y332" s="605"/>
      <c r="Z332" s="605"/>
    </row>
    <row r="333" ht="15.75" customHeight="1">
      <c r="A333" s="605"/>
      <c r="B333" s="606"/>
      <c r="C333" s="606"/>
      <c r="D333" s="606"/>
      <c r="E333" s="606"/>
      <c r="F333" s="605"/>
      <c r="G333" s="605"/>
      <c r="H333" s="605"/>
      <c r="I333" s="605"/>
      <c r="J333" s="605"/>
      <c r="K333" s="605"/>
      <c r="L333" s="605"/>
      <c r="M333" s="605"/>
      <c r="N333" s="605"/>
      <c r="O333" s="605"/>
      <c r="P333" s="605"/>
      <c r="Q333" s="605"/>
      <c r="R333" s="605"/>
      <c r="S333" s="605"/>
      <c r="T333" s="605"/>
      <c r="U333" s="605"/>
      <c r="V333" s="605"/>
      <c r="W333" s="605"/>
      <c r="X333" s="605"/>
      <c r="Y333" s="605"/>
      <c r="Z333" s="605"/>
    </row>
    <row r="334" ht="15.75" customHeight="1">
      <c r="A334" s="605"/>
      <c r="B334" s="606"/>
      <c r="C334" s="606"/>
      <c r="D334" s="606"/>
      <c r="E334" s="606"/>
      <c r="F334" s="605"/>
      <c r="G334" s="605"/>
      <c r="H334" s="605"/>
      <c r="I334" s="605"/>
      <c r="J334" s="605"/>
      <c r="K334" s="605"/>
      <c r="L334" s="605"/>
      <c r="M334" s="605"/>
      <c r="N334" s="605"/>
      <c r="O334" s="605"/>
      <c r="P334" s="605"/>
      <c r="Q334" s="605"/>
      <c r="R334" s="605"/>
      <c r="S334" s="605"/>
      <c r="T334" s="605"/>
      <c r="U334" s="605"/>
      <c r="V334" s="605"/>
      <c r="W334" s="605"/>
      <c r="X334" s="605"/>
      <c r="Y334" s="605"/>
      <c r="Z334" s="605"/>
    </row>
    <row r="335" ht="15.75" customHeight="1">
      <c r="A335" s="605"/>
      <c r="B335" s="606"/>
      <c r="C335" s="606"/>
      <c r="D335" s="606"/>
      <c r="E335" s="606"/>
      <c r="F335" s="605"/>
      <c r="G335" s="605"/>
      <c r="H335" s="605"/>
      <c r="I335" s="605"/>
      <c r="J335" s="605"/>
      <c r="K335" s="605"/>
      <c r="L335" s="605"/>
      <c r="M335" s="605"/>
      <c r="N335" s="605"/>
      <c r="O335" s="605"/>
      <c r="P335" s="605"/>
      <c r="Q335" s="605"/>
      <c r="R335" s="605"/>
      <c r="S335" s="605"/>
      <c r="T335" s="605"/>
      <c r="U335" s="605"/>
      <c r="V335" s="605"/>
      <c r="W335" s="605"/>
      <c r="X335" s="605"/>
      <c r="Y335" s="605"/>
      <c r="Z335" s="605"/>
    </row>
    <row r="336" ht="15.75" customHeight="1">
      <c r="A336" s="605"/>
      <c r="B336" s="606"/>
      <c r="C336" s="606"/>
      <c r="D336" s="606"/>
      <c r="E336" s="606"/>
      <c r="F336" s="605"/>
      <c r="G336" s="605"/>
      <c r="H336" s="605"/>
      <c r="I336" s="605"/>
      <c r="J336" s="605"/>
      <c r="K336" s="605"/>
      <c r="L336" s="605"/>
      <c r="M336" s="605"/>
      <c r="N336" s="605"/>
      <c r="O336" s="605"/>
      <c r="P336" s="605"/>
      <c r="Q336" s="605"/>
      <c r="R336" s="605"/>
      <c r="S336" s="605"/>
      <c r="T336" s="605"/>
      <c r="U336" s="605"/>
      <c r="V336" s="605"/>
      <c r="W336" s="605"/>
      <c r="X336" s="605"/>
      <c r="Y336" s="605"/>
      <c r="Z336" s="605"/>
    </row>
    <row r="337" ht="15.75" customHeight="1">
      <c r="A337" s="605"/>
      <c r="B337" s="606"/>
      <c r="C337" s="606"/>
      <c r="D337" s="606"/>
      <c r="E337" s="606"/>
      <c r="F337" s="605"/>
      <c r="G337" s="605"/>
      <c r="H337" s="605"/>
      <c r="I337" s="605"/>
      <c r="J337" s="605"/>
      <c r="K337" s="605"/>
      <c r="L337" s="605"/>
      <c r="M337" s="605"/>
      <c r="N337" s="605"/>
      <c r="O337" s="605"/>
      <c r="P337" s="605"/>
      <c r="Q337" s="605"/>
      <c r="R337" s="605"/>
      <c r="S337" s="605"/>
      <c r="T337" s="605"/>
      <c r="U337" s="605"/>
      <c r="V337" s="605"/>
      <c r="W337" s="605"/>
      <c r="X337" s="605"/>
      <c r="Y337" s="605"/>
      <c r="Z337" s="605"/>
    </row>
    <row r="338" ht="15.75" customHeight="1">
      <c r="A338" s="605"/>
      <c r="B338" s="606"/>
      <c r="C338" s="606"/>
      <c r="D338" s="606"/>
      <c r="E338" s="606"/>
      <c r="F338" s="605"/>
      <c r="G338" s="605"/>
      <c r="H338" s="605"/>
      <c r="I338" s="605"/>
      <c r="J338" s="605"/>
      <c r="K338" s="605"/>
      <c r="L338" s="605"/>
      <c r="M338" s="605"/>
      <c r="N338" s="605"/>
      <c r="O338" s="605"/>
      <c r="P338" s="605"/>
      <c r="Q338" s="605"/>
      <c r="R338" s="605"/>
      <c r="S338" s="605"/>
      <c r="T338" s="605"/>
      <c r="U338" s="605"/>
      <c r="V338" s="605"/>
      <c r="W338" s="605"/>
      <c r="X338" s="605"/>
      <c r="Y338" s="605"/>
      <c r="Z338" s="605"/>
    </row>
    <row r="339" ht="15.75" customHeight="1">
      <c r="A339" s="605"/>
      <c r="B339" s="606"/>
      <c r="C339" s="606"/>
      <c r="D339" s="606"/>
      <c r="E339" s="606"/>
      <c r="F339" s="605"/>
      <c r="G339" s="605"/>
      <c r="H339" s="605"/>
      <c r="I339" s="605"/>
      <c r="J339" s="605"/>
      <c r="K339" s="605"/>
      <c r="L339" s="605"/>
      <c r="M339" s="605"/>
      <c r="N339" s="605"/>
      <c r="O339" s="605"/>
      <c r="P339" s="605"/>
      <c r="Q339" s="605"/>
      <c r="R339" s="605"/>
      <c r="S339" s="605"/>
      <c r="T339" s="605"/>
      <c r="U339" s="605"/>
      <c r="V339" s="605"/>
      <c r="W339" s="605"/>
      <c r="X339" s="605"/>
      <c r="Y339" s="605"/>
      <c r="Z339" s="605"/>
    </row>
    <row r="340" ht="15.75" customHeight="1">
      <c r="A340" s="605"/>
      <c r="B340" s="606"/>
      <c r="C340" s="606"/>
      <c r="D340" s="606"/>
      <c r="E340" s="606"/>
      <c r="F340" s="605"/>
      <c r="G340" s="605"/>
      <c r="H340" s="605"/>
      <c r="I340" s="605"/>
      <c r="J340" s="605"/>
      <c r="K340" s="605"/>
      <c r="L340" s="605"/>
      <c r="M340" s="605"/>
      <c r="N340" s="605"/>
      <c r="O340" s="605"/>
      <c r="P340" s="605"/>
      <c r="Q340" s="605"/>
      <c r="R340" s="605"/>
      <c r="S340" s="605"/>
      <c r="T340" s="605"/>
      <c r="U340" s="605"/>
      <c r="V340" s="605"/>
      <c r="W340" s="605"/>
      <c r="X340" s="605"/>
      <c r="Y340" s="605"/>
      <c r="Z340" s="605"/>
    </row>
    <row r="341" ht="15.75" customHeight="1">
      <c r="A341" s="605"/>
      <c r="B341" s="606"/>
      <c r="C341" s="606"/>
      <c r="D341" s="606"/>
      <c r="E341" s="606"/>
      <c r="F341" s="605"/>
      <c r="G341" s="605"/>
      <c r="H341" s="605"/>
      <c r="I341" s="605"/>
      <c r="J341" s="605"/>
      <c r="K341" s="605"/>
      <c r="L341" s="605"/>
      <c r="M341" s="605"/>
      <c r="N341" s="605"/>
      <c r="O341" s="605"/>
      <c r="P341" s="605"/>
      <c r="Q341" s="605"/>
      <c r="R341" s="605"/>
      <c r="S341" s="605"/>
      <c r="T341" s="605"/>
      <c r="U341" s="605"/>
      <c r="V341" s="605"/>
      <c r="W341" s="605"/>
      <c r="X341" s="605"/>
      <c r="Y341" s="605"/>
      <c r="Z341" s="605"/>
    </row>
    <row r="342" ht="15.75" customHeight="1">
      <c r="A342" s="605"/>
      <c r="B342" s="606"/>
      <c r="C342" s="606"/>
      <c r="D342" s="606"/>
      <c r="E342" s="606"/>
      <c r="F342" s="605"/>
      <c r="G342" s="605"/>
      <c r="H342" s="605"/>
      <c r="I342" s="605"/>
      <c r="J342" s="605"/>
      <c r="K342" s="605"/>
      <c r="L342" s="605"/>
      <c r="M342" s="605"/>
      <c r="N342" s="605"/>
      <c r="O342" s="605"/>
      <c r="P342" s="605"/>
      <c r="Q342" s="605"/>
      <c r="R342" s="605"/>
      <c r="S342" s="605"/>
      <c r="T342" s="605"/>
      <c r="U342" s="605"/>
      <c r="V342" s="605"/>
      <c r="W342" s="605"/>
      <c r="X342" s="605"/>
      <c r="Y342" s="605"/>
      <c r="Z342" s="605"/>
    </row>
    <row r="343" ht="15.75" customHeight="1">
      <c r="A343" s="605"/>
      <c r="B343" s="606"/>
      <c r="C343" s="606"/>
      <c r="D343" s="606"/>
      <c r="E343" s="606"/>
      <c r="F343" s="605"/>
      <c r="G343" s="605"/>
      <c r="H343" s="605"/>
      <c r="I343" s="605"/>
      <c r="J343" s="605"/>
      <c r="K343" s="605"/>
      <c r="L343" s="605"/>
      <c r="M343" s="605"/>
      <c r="N343" s="605"/>
      <c r="O343" s="605"/>
      <c r="P343" s="605"/>
      <c r="Q343" s="605"/>
      <c r="R343" s="605"/>
      <c r="S343" s="605"/>
      <c r="T343" s="605"/>
      <c r="U343" s="605"/>
      <c r="V343" s="605"/>
      <c r="W343" s="605"/>
      <c r="X343" s="605"/>
      <c r="Y343" s="605"/>
      <c r="Z343" s="605"/>
    </row>
    <row r="344" ht="15.75" customHeight="1">
      <c r="A344" s="605"/>
      <c r="B344" s="606"/>
      <c r="C344" s="606"/>
      <c r="D344" s="606"/>
      <c r="E344" s="606"/>
      <c r="F344" s="605"/>
      <c r="G344" s="605"/>
      <c r="H344" s="605"/>
      <c r="I344" s="605"/>
      <c r="J344" s="605"/>
      <c r="K344" s="605"/>
      <c r="L344" s="605"/>
      <c r="M344" s="605"/>
      <c r="N344" s="605"/>
      <c r="O344" s="605"/>
      <c r="P344" s="605"/>
      <c r="Q344" s="605"/>
      <c r="R344" s="605"/>
      <c r="S344" s="605"/>
      <c r="T344" s="605"/>
      <c r="U344" s="605"/>
      <c r="V344" s="605"/>
      <c r="W344" s="605"/>
      <c r="X344" s="605"/>
      <c r="Y344" s="605"/>
      <c r="Z344" s="605"/>
    </row>
    <row r="345" ht="15.75" customHeight="1">
      <c r="A345" s="605"/>
      <c r="B345" s="606"/>
      <c r="C345" s="606"/>
      <c r="D345" s="606"/>
      <c r="E345" s="606"/>
      <c r="F345" s="605"/>
      <c r="G345" s="605"/>
      <c r="H345" s="605"/>
      <c r="I345" s="605"/>
      <c r="J345" s="605"/>
      <c r="K345" s="605"/>
      <c r="L345" s="605"/>
      <c r="M345" s="605"/>
      <c r="N345" s="605"/>
      <c r="O345" s="605"/>
      <c r="P345" s="605"/>
      <c r="Q345" s="605"/>
      <c r="R345" s="605"/>
      <c r="S345" s="605"/>
      <c r="T345" s="605"/>
      <c r="U345" s="605"/>
      <c r="V345" s="605"/>
      <c r="W345" s="605"/>
      <c r="X345" s="605"/>
      <c r="Y345" s="605"/>
      <c r="Z345" s="605"/>
    </row>
    <row r="346" ht="15.75" customHeight="1">
      <c r="A346" s="605"/>
      <c r="B346" s="606"/>
      <c r="C346" s="606"/>
      <c r="D346" s="606"/>
      <c r="E346" s="606"/>
      <c r="F346" s="605"/>
      <c r="G346" s="605"/>
      <c r="H346" s="605"/>
      <c r="I346" s="605"/>
      <c r="J346" s="605"/>
      <c r="K346" s="605"/>
      <c r="L346" s="605"/>
      <c r="M346" s="605"/>
      <c r="N346" s="605"/>
      <c r="O346" s="605"/>
      <c r="P346" s="605"/>
      <c r="Q346" s="605"/>
      <c r="R346" s="605"/>
      <c r="S346" s="605"/>
      <c r="T346" s="605"/>
      <c r="U346" s="605"/>
      <c r="V346" s="605"/>
      <c r="W346" s="605"/>
      <c r="X346" s="605"/>
      <c r="Y346" s="605"/>
      <c r="Z346" s="605"/>
    </row>
    <row r="347" ht="15.75" customHeight="1">
      <c r="A347" s="605"/>
      <c r="B347" s="606"/>
      <c r="C347" s="606"/>
      <c r="D347" s="606"/>
      <c r="E347" s="606"/>
      <c r="F347" s="605"/>
      <c r="G347" s="605"/>
      <c r="H347" s="605"/>
      <c r="I347" s="605"/>
      <c r="J347" s="605"/>
      <c r="K347" s="605"/>
      <c r="L347" s="605"/>
      <c r="M347" s="605"/>
      <c r="N347" s="605"/>
      <c r="O347" s="605"/>
      <c r="P347" s="605"/>
      <c r="Q347" s="605"/>
      <c r="R347" s="605"/>
      <c r="S347" s="605"/>
      <c r="T347" s="605"/>
      <c r="U347" s="605"/>
      <c r="V347" s="605"/>
      <c r="W347" s="605"/>
      <c r="X347" s="605"/>
      <c r="Y347" s="605"/>
      <c r="Z347" s="605"/>
    </row>
    <row r="348" ht="15.75" customHeight="1">
      <c r="A348" s="605"/>
      <c r="B348" s="606"/>
      <c r="C348" s="606"/>
      <c r="D348" s="606"/>
      <c r="E348" s="606"/>
      <c r="F348" s="605"/>
      <c r="G348" s="605"/>
      <c r="H348" s="605"/>
      <c r="I348" s="605"/>
      <c r="J348" s="605"/>
      <c r="K348" s="605"/>
      <c r="L348" s="605"/>
      <c r="M348" s="605"/>
      <c r="N348" s="605"/>
      <c r="O348" s="605"/>
      <c r="P348" s="605"/>
      <c r="Q348" s="605"/>
      <c r="R348" s="605"/>
      <c r="S348" s="605"/>
      <c r="T348" s="605"/>
      <c r="U348" s="605"/>
      <c r="V348" s="605"/>
      <c r="W348" s="605"/>
      <c r="X348" s="605"/>
      <c r="Y348" s="605"/>
      <c r="Z348" s="605"/>
    </row>
    <row r="349" ht="15.75" customHeight="1">
      <c r="A349" s="605"/>
      <c r="B349" s="606"/>
      <c r="C349" s="606"/>
      <c r="D349" s="606"/>
      <c r="E349" s="606"/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  <c r="R349" s="605"/>
      <c r="S349" s="605"/>
      <c r="T349" s="605"/>
      <c r="U349" s="605"/>
      <c r="V349" s="605"/>
      <c r="W349" s="605"/>
      <c r="X349" s="605"/>
      <c r="Y349" s="605"/>
      <c r="Z349" s="605"/>
    </row>
    <row r="350" ht="15.75" customHeight="1">
      <c r="A350" s="605"/>
      <c r="B350" s="606"/>
      <c r="C350" s="606"/>
      <c r="D350" s="606"/>
      <c r="E350" s="606"/>
      <c r="F350" s="605"/>
      <c r="G350" s="605"/>
      <c r="H350" s="605"/>
      <c r="I350" s="605"/>
      <c r="J350" s="605"/>
      <c r="K350" s="605"/>
      <c r="L350" s="605"/>
      <c r="M350" s="605"/>
      <c r="N350" s="605"/>
      <c r="O350" s="605"/>
      <c r="P350" s="605"/>
      <c r="Q350" s="605"/>
      <c r="R350" s="605"/>
      <c r="S350" s="605"/>
      <c r="T350" s="605"/>
      <c r="U350" s="605"/>
      <c r="V350" s="605"/>
      <c r="W350" s="605"/>
      <c r="X350" s="605"/>
      <c r="Y350" s="605"/>
      <c r="Z350" s="605"/>
    </row>
    <row r="351" ht="15.75" customHeight="1">
      <c r="A351" s="605"/>
      <c r="B351" s="606"/>
      <c r="C351" s="606"/>
      <c r="D351" s="606"/>
      <c r="E351" s="606"/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  <c r="R351" s="605"/>
      <c r="S351" s="605"/>
      <c r="T351" s="605"/>
      <c r="U351" s="605"/>
      <c r="V351" s="605"/>
      <c r="W351" s="605"/>
      <c r="X351" s="605"/>
      <c r="Y351" s="605"/>
      <c r="Z351" s="605"/>
    </row>
    <row r="352" ht="15.75" customHeight="1">
      <c r="A352" s="605"/>
      <c r="B352" s="606"/>
      <c r="C352" s="606"/>
      <c r="D352" s="606"/>
      <c r="E352" s="606"/>
      <c r="F352" s="605"/>
      <c r="G352" s="605"/>
      <c r="H352" s="605"/>
      <c r="I352" s="605"/>
      <c r="J352" s="605"/>
      <c r="K352" s="605"/>
      <c r="L352" s="605"/>
      <c r="M352" s="605"/>
      <c r="N352" s="605"/>
      <c r="O352" s="605"/>
      <c r="P352" s="605"/>
      <c r="Q352" s="605"/>
      <c r="R352" s="605"/>
      <c r="S352" s="605"/>
      <c r="T352" s="605"/>
      <c r="U352" s="605"/>
      <c r="V352" s="605"/>
      <c r="W352" s="605"/>
      <c r="X352" s="605"/>
      <c r="Y352" s="605"/>
      <c r="Z352" s="605"/>
    </row>
    <row r="353" ht="15.75" customHeight="1">
      <c r="A353" s="605"/>
      <c r="B353" s="606"/>
      <c r="C353" s="606"/>
      <c r="D353" s="606"/>
      <c r="E353" s="606"/>
      <c r="F353" s="605"/>
      <c r="G353" s="605"/>
      <c r="H353" s="605"/>
      <c r="I353" s="605"/>
      <c r="J353" s="605"/>
      <c r="K353" s="605"/>
      <c r="L353" s="605"/>
      <c r="M353" s="605"/>
      <c r="N353" s="605"/>
      <c r="O353" s="605"/>
      <c r="P353" s="605"/>
      <c r="Q353" s="605"/>
      <c r="R353" s="605"/>
      <c r="S353" s="605"/>
      <c r="T353" s="605"/>
      <c r="U353" s="605"/>
      <c r="V353" s="605"/>
      <c r="W353" s="605"/>
      <c r="X353" s="605"/>
      <c r="Y353" s="605"/>
      <c r="Z353" s="605"/>
    </row>
    <row r="354" ht="15.75" customHeight="1">
      <c r="A354" s="605"/>
      <c r="B354" s="606"/>
      <c r="C354" s="606"/>
      <c r="D354" s="606"/>
      <c r="E354" s="606"/>
      <c r="F354" s="605"/>
      <c r="G354" s="605"/>
      <c r="H354" s="605"/>
      <c r="I354" s="605"/>
      <c r="J354" s="605"/>
      <c r="K354" s="605"/>
      <c r="L354" s="605"/>
      <c r="M354" s="605"/>
      <c r="N354" s="605"/>
      <c r="O354" s="605"/>
      <c r="P354" s="605"/>
      <c r="Q354" s="605"/>
      <c r="R354" s="605"/>
      <c r="S354" s="605"/>
      <c r="T354" s="605"/>
      <c r="U354" s="605"/>
      <c r="V354" s="605"/>
      <c r="W354" s="605"/>
      <c r="X354" s="605"/>
      <c r="Y354" s="605"/>
      <c r="Z354" s="605"/>
    </row>
    <row r="355" ht="15.75" customHeight="1">
      <c r="A355" s="605"/>
      <c r="B355" s="606"/>
      <c r="C355" s="606"/>
      <c r="D355" s="606"/>
      <c r="E355" s="606"/>
      <c r="F355" s="605"/>
      <c r="G355" s="605"/>
      <c r="H355" s="605"/>
      <c r="I355" s="605"/>
      <c r="J355" s="605"/>
      <c r="K355" s="605"/>
      <c r="L355" s="605"/>
      <c r="M355" s="605"/>
      <c r="N355" s="605"/>
      <c r="O355" s="605"/>
      <c r="P355" s="605"/>
      <c r="Q355" s="605"/>
      <c r="R355" s="605"/>
      <c r="S355" s="605"/>
      <c r="T355" s="605"/>
      <c r="U355" s="605"/>
      <c r="V355" s="605"/>
      <c r="W355" s="605"/>
      <c r="X355" s="605"/>
      <c r="Y355" s="605"/>
      <c r="Z355" s="605"/>
    </row>
    <row r="356" ht="15.75" customHeight="1">
      <c r="A356" s="605"/>
      <c r="B356" s="606"/>
      <c r="C356" s="606"/>
      <c r="D356" s="606"/>
      <c r="E356" s="606"/>
      <c r="F356" s="605"/>
      <c r="G356" s="605"/>
      <c r="H356" s="605"/>
      <c r="I356" s="605"/>
      <c r="J356" s="605"/>
      <c r="K356" s="605"/>
      <c r="L356" s="605"/>
      <c r="M356" s="605"/>
      <c r="N356" s="605"/>
      <c r="O356" s="605"/>
      <c r="P356" s="605"/>
      <c r="Q356" s="605"/>
      <c r="R356" s="605"/>
      <c r="S356" s="605"/>
      <c r="T356" s="605"/>
      <c r="U356" s="605"/>
      <c r="V356" s="605"/>
      <c r="W356" s="605"/>
      <c r="X356" s="605"/>
      <c r="Y356" s="605"/>
      <c r="Z356" s="605"/>
    </row>
    <row r="357" ht="15.75" customHeight="1">
      <c r="A357" s="605"/>
      <c r="B357" s="606"/>
      <c r="C357" s="606"/>
      <c r="D357" s="606"/>
      <c r="E357" s="606"/>
      <c r="F357" s="605"/>
      <c r="G357" s="605"/>
      <c r="H357" s="605"/>
      <c r="I357" s="605"/>
      <c r="J357" s="605"/>
      <c r="K357" s="605"/>
      <c r="L357" s="605"/>
      <c r="M357" s="605"/>
      <c r="N357" s="605"/>
      <c r="O357" s="605"/>
      <c r="P357" s="605"/>
      <c r="Q357" s="605"/>
      <c r="R357" s="605"/>
      <c r="S357" s="605"/>
      <c r="T357" s="605"/>
      <c r="U357" s="605"/>
      <c r="V357" s="605"/>
      <c r="W357" s="605"/>
      <c r="X357" s="605"/>
      <c r="Y357" s="605"/>
      <c r="Z357" s="605"/>
    </row>
    <row r="358" ht="15.75" customHeight="1">
      <c r="A358" s="605"/>
      <c r="B358" s="606"/>
      <c r="C358" s="606"/>
      <c r="D358" s="606"/>
      <c r="E358" s="606"/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  <c r="R358" s="605"/>
      <c r="S358" s="605"/>
      <c r="T358" s="605"/>
      <c r="U358" s="605"/>
      <c r="V358" s="605"/>
      <c r="W358" s="605"/>
      <c r="X358" s="605"/>
      <c r="Y358" s="605"/>
      <c r="Z358" s="605"/>
    </row>
    <row r="359" ht="15.75" customHeight="1">
      <c r="A359" s="605"/>
      <c r="B359" s="606"/>
      <c r="C359" s="606"/>
      <c r="D359" s="606"/>
      <c r="E359" s="606"/>
      <c r="F359" s="605"/>
      <c r="G359" s="605"/>
      <c r="H359" s="605"/>
      <c r="I359" s="605"/>
      <c r="J359" s="605"/>
      <c r="K359" s="605"/>
      <c r="L359" s="605"/>
      <c r="M359" s="605"/>
      <c r="N359" s="605"/>
      <c r="O359" s="605"/>
      <c r="P359" s="605"/>
      <c r="Q359" s="605"/>
      <c r="R359" s="605"/>
      <c r="S359" s="605"/>
      <c r="T359" s="605"/>
      <c r="U359" s="605"/>
      <c r="V359" s="605"/>
      <c r="W359" s="605"/>
      <c r="X359" s="605"/>
      <c r="Y359" s="605"/>
      <c r="Z359" s="605"/>
    </row>
    <row r="360" ht="15.75" customHeight="1">
      <c r="A360" s="605"/>
      <c r="B360" s="606"/>
      <c r="C360" s="606"/>
      <c r="D360" s="606"/>
      <c r="E360" s="606"/>
      <c r="F360" s="605"/>
      <c r="G360" s="605"/>
      <c r="H360" s="605"/>
      <c r="I360" s="605"/>
      <c r="J360" s="605"/>
      <c r="K360" s="605"/>
      <c r="L360" s="605"/>
      <c r="M360" s="605"/>
      <c r="N360" s="605"/>
      <c r="O360" s="605"/>
      <c r="P360" s="605"/>
      <c r="Q360" s="605"/>
      <c r="R360" s="605"/>
      <c r="S360" s="605"/>
      <c r="T360" s="605"/>
      <c r="U360" s="605"/>
      <c r="V360" s="605"/>
      <c r="W360" s="605"/>
      <c r="X360" s="605"/>
      <c r="Y360" s="605"/>
      <c r="Z360" s="605"/>
    </row>
    <row r="361" ht="15.75" customHeight="1">
      <c r="A361" s="605"/>
      <c r="B361" s="606"/>
      <c r="C361" s="606"/>
      <c r="D361" s="606"/>
      <c r="E361" s="606"/>
      <c r="F361" s="605"/>
      <c r="G361" s="605"/>
      <c r="H361" s="605"/>
      <c r="I361" s="605"/>
      <c r="J361" s="605"/>
      <c r="K361" s="605"/>
      <c r="L361" s="605"/>
      <c r="M361" s="605"/>
      <c r="N361" s="605"/>
      <c r="O361" s="605"/>
      <c r="P361" s="605"/>
      <c r="Q361" s="605"/>
      <c r="R361" s="605"/>
      <c r="S361" s="605"/>
      <c r="T361" s="605"/>
      <c r="U361" s="605"/>
      <c r="V361" s="605"/>
      <c r="W361" s="605"/>
      <c r="X361" s="605"/>
      <c r="Y361" s="605"/>
      <c r="Z361" s="605"/>
    </row>
    <row r="362" ht="15.75" customHeight="1">
      <c r="A362" s="605"/>
      <c r="B362" s="606"/>
      <c r="C362" s="606"/>
      <c r="D362" s="606"/>
      <c r="E362" s="606"/>
      <c r="F362" s="605"/>
      <c r="G362" s="605"/>
      <c r="H362" s="605"/>
      <c r="I362" s="605"/>
      <c r="J362" s="605"/>
      <c r="K362" s="605"/>
      <c r="L362" s="605"/>
      <c r="M362" s="605"/>
      <c r="N362" s="605"/>
      <c r="O362" s="605"/>
      <c r="P362" s="605"/>
      <c r="Q362" s="605"/>
      <c r="R362" s="605"/>
      <c r="S362" s="605"/>
      <c r="T362" s="605"/>
      <c r="U362" s="605"/>
      <c r="V362" s="605"/>
      <c r="W362" s="605"/>
      <c r="X362" s="605"/>
      <c r="Y362" s="605"/>
      <c r="Z362" s="605"/>
    </row>
    <row r="363" ht="15.75" customHeight="1">
      <c r="A363" s="605"/>
      <c r="B363" s="606"/>
      <c r="C363" s="606"/>
      <c r="D363" s="606"/>
      <c r="E363" s="606"/>
      <c r="F363" s="605"/>
      <c r="G363" s="605"/>
      <c r="H363" s="605"/>
      <c r="I363" s="605"/>
      <c r="J363" s="605"/>
      <c r="K363" s="605"/>
      <c r="L363" s="605"/>
      <c r="M363" s="605"/>
      <c r="N363" s="605"/>
      <c r="O363" s="605"/>
      <c r="P363" s="605"/>
      <c r="Q363" s="605"/>
      <c r="R363" s="605"/>
      <c r="S363" s="605"/>
      <c r="T363" s="605"/>
      <c r="U363" s="605"/>
      <c r="V363" s="605"/>
      <c r="W363" s="605"/>
      <c r="X363" s="605"/>
      <c r="Y363" s="605"/>
      <c r="Z363" s="605"/>
    </row>
    <row r="364" ht="15.75" customHeight="1">
      <c r="A364" s="605"/>
      <c r="B364" s="606"/>
      <c r="C364" s="606"/>
      <c r="D364" s="606"/>
      <c r="E364" s="606"/>
      <c r="F364" s="605"/>
      <c r="G364" s="605"/>
      <c r="H364" s="605"/>
      <c r="I364" s="605"/>
      <c r="J364" s="605"/>
      <c r="K364" s="605"/>
      <c r="L364" s="605"/>
      <c r="M364" s="605"/>
      <c r="N364" s="605"/>
      <c r="O364" s="605"/>
      <c r="P364" s="605"/>
      <c r="Q364" s="605"/>
      <c r="R364" s="605"/>
      <c r="S364" s="605"/>
      <c r="T364" s="605"/>
      <c r="U364" s="605"/>
      <c r="V364" s="605"/>
      <c r="W364" s="605"/>
      <c r="X364" s="605"/>
      <c r="Y364" s="605"/>
      <c r="Z364" s="605"/>
    </row>
    <row r="365" ht="15.75" customHeight="1">
      <c r="A365" s="605"/>
      <c r="B365" s="606"/>
      <c r="C365" s="606"/>
      <c r="D365" s="606"/>
      <c r="E365" s="606"/>
      <c r="F365" s="605"/>
      <c r="G365" s="605"/>
      <c r="H365" s="605"/>
      <c r="I365" s="605"/>
      <c r="J365" s="605"/>
      <c r="K365" s="605"/>
      <c r="L365" s="605"/>
      <c r="M365" s="605"/>
      <c r="N365" s="605"/>
      <c r="O365" s="605"/>
      <c r="P365" s="605"/>
      <c r="Q365" s="605"/>
      <c r="R365" s="605"/>
      <c r="S365" s="605"/>
      <c r="T365" s="605"/>
      <c r="U365" s="605"/>
      <c r="V365" s="605"/>
      <c r="W365" s="605"/>
      <c r="X365" s="605"/>
      <c r="Y365" s="605"/>
      <c r="Z365" s="605"/>
    </row>
    <row r="366" ht="15.75" customHeight="1">
      <c r="A366" s="605"/>
      <c r="B366" s="606"/>
      <c r="C366" s="606"/>
      <c r="D366" s="606"/>
      <c r="E366" s="606"/>
      <c r="F366" s="605"/>
      <c r="G366" s="605"/>
      <c r="H366" s="605"/>
      <c r="I366" s="605"/>
      <c r="J366" s="605"/>
      <c r="K366" s="605"/>
      <c r="L366" s="605"/>
      <c r="M366" s="605"/>
      <c r="N366" s="605"/>
      <c r="O366" s="605"/>
      <c r="P366" s="605"/>
      <c r="Q366" s="605"/>
      <c r="R366" s="605"/>
      <c r="S366" s="605"/>
      <c r="T366" s="605"/>
      <c r="U366" s="605"/>
      <c r="V366" s="605"/>
      <c r="W366" s="605"/>
      <c r="X366" s="605"/>
      <c r="Y366" s="605"/>
      <c r="Z366" s="605"/>
    </row>
    <row r="367" ht="15.75" customHeight="1">
      <c r="A367" s="605"/>
      <c r="B367" s="606"/>
      <c r="C367" s="606"/>
      <c r="D367" s="606"/>
      <c r="E367" s="606"/>
      <c r="F367" s="605"/>
      <c r="G367" s="605"/>
      <c r="H367" s="605"/>
      <c r="I367" s="605"/>
      <c r="J367" s="605"/>
      <c r="K367" s="605"/>
      <c r="L367" s="605"/>
      <c r="M367" s="605"/>
      <c r="N367" s="605"/>
      <c r="O367" s="605"/>
      <c r="P367" s="605"/>
      <c r="Q367" s="605"/>
      <c r="R367" s="605"/>
      <c r="S367" s="605"/>
      <c r="T367" s="605"/>
      <c r="U367" s="605"/>
      <c r="V367" s="605"/>
      <c r="W367" s="605"/>
      <c r="X367" s="605"/>
      <c r="Y367" s="605"/>
      <c r="Z367" s="605"/>
    </row>
    <row r="368" ht="15.75" customHeight="1">
      <c r="A368" s="605"/>
      <c r="B368" s="606"/>
      <c r="C368" s="606"/>
      <c r="D368" s="606"/>
      <c r="E368" s="606"/>
      <c r="F368" s="605"/>
      <c r="G368" s="605"/>
      <c r="H368" s="605"/>
      <c r="I368" s="605"/>
      <c r="J368" s="605"/>
      <c r="K368" s="605"/>
      <c r="L368" s="605"/>
      <c r="M368" s="605"/>
      <c r="N368" s="605"/>
      <c r="O368" s="605"/>
      <c r="P368" s="605"/>
      <c r="Q368" s="605"/>
      <c r="R368" s="605"/>
      <c r="S368" s="605"/>
      <c r="T368" s="605"/>
      <c r="U368" s="605"/>
      <c r="V368" s="605"/>
      <c r="W368" s="605"/>
      <c r="X368" s="605"/>
      <c r="Y368" s="605"/>
      <c r="Z368" s="605"/>
    </row>
    <row r="369" ht="15.75" customHeight="1">
      <c r="A369" s="605"/>
      <c r="B369" s="606"/>
      <c r="C369" s="606"/>
      <c r="D369" s="606"/>
      <c r="E369" s="606"/>
      <c r="F369" s="605"/>
      <c r="G369" s="605"/>
      <c r="H369" s="605"/>
      <c r="I369" s="605"/>
      <c r="J369" s="605"/>
      <c r="K369" s="605"/>
      <c r="L369" s="605"/>
      <c r="M369" s="605"/>
      <c r="N369" s="605"/>
      <c r="O369" s="605"/>
      <c r="P369" s="605"/>
      <c r="Q369" s="605"/>
      <c r="R369" s="605"/>
      <c r="S369" s="605"/>
      <c r="T369" s="605"/>
      <c r="U369" s="605"/>
      <c r="V369" s="605"/>
      <c r="W369" s="605"/>
      <c r="X369" s="605"/>
      <c r="Y369" s="605"/>
      <c r="Z369" s="605"/>
    </row>
    <row r="370" ht="15.75" customHeight="1">
      <c r="A370" s="605"/>
      <c r="B370" s="606"/>
      <c r="C370" s="606"/>
      <c r="D370" s="606"/>
      <c r="E370" s="606"/>
      <c r="F370" s="605"/>
      <c r="G370" s="605"/>
      <c r="H370" s="605"/>
      <c r="I370" s="605"/>
      <c r="J370" s="605"/>
      <c r="K370" s="605"/>
      <c r="L370" s="605"/>
      <c r="M370" s="605"/>
      <c r="N370" s="605"/>
      <c r="O370" s="605"/>
      <c r="P370" s="605"/>
      <c r="Q370" s="605"/>
      <c r="R370" s="605"/>
      <c r="S370" s="605"/>
      <c r="T370" s="605"/>
      <c r="U370" s="605"/>
      <c r="V370" s="605"/>
      <c r="W370" s="605"/>
      <c r="X370" s="605"/>
      <c r="Y370" s="605"/>
      <c r="Z370" s="605"/>
    </row>
    <row r="371" ht="15.75" customHeight="1">
      <c r="A371" s="605"/>
      <c r="B371" s="606"/>
      <c r="C371" s="606"/>
      <c r="D371" s="606"/>
      <c r="E371" s="606"/>
      <c r="F371" s="605"/>
      <c r="G371" s="605"/>
      <c r="H371" s="605"/>
      <c r="I371" s="605"/>
      <c r="J371" s="605"/>
      <c r="K371" s="605"/>
      <c r="L371" s="605"/>
      <c r="M371" s="605"/>
      <c r="N371" s="605"/>
      <c r="O371" s="605"/>
      <c r="P371" s="605"/>
      <c r="Q371" s="605"/>
      <c r="R371" s="605"/>
      <c r="S371" s="605"/>
      <c r="T371" s="605"/>
      <c r="U371" s="605"/>
      <c r="V371" s="605"/>
      <c r="W371" s="605"/>
      <c r="X371" s="605"/>
      <c r="Y371" s="605"/>
      <c r="Z371" s="605"/>
    </row>
    <row r="372" ht="15.75" customHeight="1">
      <c r="A372" s="605"/>
      <c r="B372" s="606"/>
      <c r="C372" s="606"/>
      <c r="D372" s="606"/>
      <c r="E372" s="606"/>
      <c r="F372" s="605"/>
      <c r="G372" s="605"/>
      <c r="H372" s="605"/>
      <c r="I372" s="605"/>
      <c r="J372" s="605"/>
      <c r="K372" s="605"/>
      <c r="L372" s="605"/>
      <c r="M372" s="605"/>
      <c r="N372" s="605"/>
      <c r="O372" s="605"/>
      <c r="P372" s="605"/>
      <c r="Q372" s="605"/>
      <c r="R372" s="605"/>
      <c r="S372" s="605"/>
      <c r="T372" s="605"/>
      <c r="U372" s="605"/>
      <c r="V372" s="605"/>
      <c r="W372" s="605"/>
      <c r="X372" s="605"/>
      <c r="Y372" s="605"/>
      <c r="Z372" s="605"/>
    </row>
    <row r="373" ht="15.75" customHeight="1">
      <c r="A373" s="605"/>
      <c r="B373" s="606"/>
      <c r="C373" s="606"/>
      <c r="D373" s="606"/>
      <c r="E373" s="606"/>
      <c r="F373" s="605"/>
      <c r="G373" s="605"/>
      <c r="H373" s="605"/>
      <c r="I373" s="605"/>
      <c r="J373" s="605"/>
      <c r="K373" s="605"/>
      <c r="L373" s="605"/>
      <c r="M373" s="605"/>
      <c r="N373" s="605"/>
      <c r="O373" s="605"/>
      <c r="P373" s="605"/>
      <c r="Q373" s="605"/>
      <c r="R373" s="605"/>
      <c r="S373" s="605"/>
      <c r="T373" s="605"/>
      <c r="U373" s="605"/>
      <c r="V373" s="605"/>
      <c r="W373" s="605"/>
      <c r="X373" s="605"/>
      <c r="Y373" s="605"/>
      <c r="Z373" s="605"/>
    </row>
    <row r="374" ht="15.75" customHeight="1">
      <c r="A374" s="605"/>
      <c r="B374" s="606"/>
      <c r="C374" s="606"/>
      <c r="D374" s="606"/>
      <c r="E374" s="606"/>
      <c r="F374" s="605"/>
      <c r="G374" s="605"/>
      <c r="H374" s="605"/>
      <c r="I374" s="605"/>
      <c r="J374" s="605"/>
      <c r="K374" s="605"/>
      <c r="L374" s="605"/>
      <c r="M374" s="605"/>
      <c r="N374" s="605"/>
      <c r="O374" s="605"/>
      <c r="P374" s="605"/>
      <c r="Q374" s="605"/>
      <c r="R374" s="605"/>
      <c r="S374" s="605"/>
      <c r="T374" s="605"/>
      <c r="U374" s="605"/>
      <c r="V374" s="605"/>
      <c r="W374" s="605"/>
      <c r="X374" s="605"/>
      <c r="Y374" s="605"/>
      <c r="Z374" s="605"/>
    </row>
    <row r="375" ht="15.75" customHeight="1">
      <c r="A375" s="605"/>
      <c r="B375" s="606"/>
      <c r="C375" s="606"/>
      <c r="D375" s="606"/>
      <c r="E375" s="606"/>
      <c r="F375" s="605"/>
      <c r="G375" s="605"/>
      <c r="H375" s="605"/>
      <c r="I375" s="605"/>
      <c r="J375" s="605"/>
      <c r="K375" s="605"/>
      <c r="L375" s="605"/>
      <c r="M375" s="605"/>
      <c r="N375" s="605"/>
      <c r="O375" s="605"/>
      <c r="P375" s="605"/>
      <c r="Q375" s="605"/>
      <c r="R375" s="605"/>
      <c r="S375" s="605"/>
      <c r="T375" s="605"/>
      <c r="U375" s="605"/>
      <c r="V375" s="605"/>
      <c r="W375" s="605"/>
      <c r="X375" s="605"/>
      <c r="Y375" s="605"/>
      <c r="Z375" s="605"/>
    </row>
    <row r="376" ht="15.75" customHeight="1">
      <c r="A376" s="605"/>
      <c r="B376" s="606"/>
      <c r="C376" s="606"/>
      <c r="D376" s="606"/>
      <c r="E376" s="606"/>
      <c r="F376" s="605"/>
      <c r="G376" s="605"/>
      <c r="H376" s="605"/>
      <c r="I376" s="605"/>
      <c r="J376" s="605"/>
      <c r="K376" s="605"/>
      <c r="L376" s="605"/>
      <c r="M376" s="605"/>
      <c r="N376" s="605"/>
      <c r="O376" s="605"/>
      <c r="P376" s="605"/>
      <c r="Q376" s="605"/>
      <c r="R376" s="605"/>
      <c r="S376" s="605"/>
      <c r="T376" s="605"/>
      <c r="U376" s="605"/>
      <c r="V376" s="605"/>
      <c r="W376" s="605"/>
      <c r="X376" s="605"/>
      <c r="Y376" s="605"/>
      <c r="Z376" s="605"/>
    </row>
    <row r="377" ht="15.75" customHeight="1">
      <c r="A377" s="605"/>
      <c r="B377" s="606"/>
      <c r="C377" s="606"/>
      <c r="D377" s="606"/>
      <c r="E377" s="606"/>
      <c r="F377" s="605"/>
      <c r="G377" s="605"/>
      <c r="H377" s="605"/>
      <c r="I377" s="605"/>
      <c r="J377" s="605"/>
      <c r="K377" s="605"/>
      <c r="L377" s="605"/>
      <c r="M377" s="605"/>
      <c r="N377" s="605"/>
      <c r="O377" s="605"/>
      <c r="P377" s="605"/>
      <c r="Q377" s="605"/>
      <c r="R377" s="605"/>
      <c r="S377" s="605"/>
      <c r="T377" s="605"/>
      <c r="U377" s="605"/>
      <c r="V377" s="605"/>
      <c r="W377" s="605"/>
      <c r="X377" s="605"/>
      <c r="Y377" s="605"/>
      <c r="Z377" s="605"/>
    </row>
    <row r="378" ht="15.75" customHeight="1">
      <c r="A378" s="605"/>
      <c r="B378" s="606"/>
      <c r="C378" s="606"/>
      <c r="D378" s="606"/>
      <c r="E378" s="606"/>
      <c r="F378" s="605"/>
      <c r="G378" s="605"/>
      <c r="H378" s="605"/>
      <c r="I378" s="605"/>
      <c r="J378" s="605"/>
      <c r="K378" s="605"/>
      <c r="L378" s="605"/>
      <c r="M378" s="605"/>
      <c r="N378" s="605"/>
      <c r="O378" s="605"/>
      <c r="P378" s="605"/>
      <c r="Q378" s="605"/>
      <c r="R378" s="605"/>
      <c r="S378" s="605"/>
      <c r="T378" s="605"/>
      <c r="U378" s="605"/>
      <c r="V378" s="605"/>
      <c r="W378" s="605"/>
      <c r="X378" s="605"/>
      <c r="Y378" s="605"/>
      <c r="Z378" s="605"/>
    </row>
    <row r="379" ht="15.75" customHeight="1">
      <c r="A379" s="605"/>
      <c r="B379" s="606"/>
      <c r="C379" s="606"/>
      <c r="D379" s="606"/>
      <c r="E379" s="606"/>
      <c r="F379" s="605"/>
      <c r="G379" s="605"/>
      <c r="H379" s="605"/>
      <c r="I379" s="605"/>
      <c r="J379" s="605"/>
      <c r="K379" s="605"/>
      <c r="L379" s="605"/>
      <c r="M379" s="605"/>
      <c r="N379" s="605"/>
      <c r="O379" s="605"/>
      <c r="P379" s="605"/>
      <c r="Q379" s="605"/>
      <c r="R379" s="605"/>
      <c r="S379" s="605"/>
      <c r="T379" s="605"/>
      <c r="U379" s="605"/>
      <c r="V379" s="605"/>
      <c r="W379" s="605"/>
      <c r="X379" s="605"/>
      <c r="Y379" s="605"/>
      <c r="Z379" s="605"/>
    </row>
    <row r="380" ht="15.75" customHeight="1">
      <c r="A380" s="605"/>
      <c r="B380" s="606"/>
      <c r="C380" s="606"/>
      <c r="D380" s="606"/>
      <c r="E380" s="606"/>
      <c r="F380" s="605"/>
      <c r="G380" s="605"/>
      <c r="H380" s="605"/>
      <c r="I380" s="605"/>
      <c r="J380" s="605"/>
      <c r="K380" s="605"/>
      <c r="L380" s="605"/>
      <c r="M380" s="605"/>
      <c r="N380" s="605"/>
      <c r="O380" s="605"/>
      <c r="P380" s="605"/>
      <c r="Q380" s="605"/>
      <c r="R380" s="605"/>
      <c r="S380" s="605"/>
      <c r="T380" s="605"/>
      <c r="U380" s="605"/>
      <c r="V380" s="605"/>
      <c r="W380" s="605"/>
      <c r="X380" s="605"/>
      <c r="Y380" s="605"/>
      <c r="Z380" s="605"/>
    </row>
    <row r="381" ht="15.75" customHeight="1">
      <c r="A381" s="605"/>
      <c r="B381" s="606"/>
      <c r="C381" s="606"/>
      <c r="D381" s="606"/>
      <c r="E381" s="606"/>
      <c r="F381" s="605"/>
      <c r="G381" s="605"/>
      <c r="H381" s="605"/>
      <c r="I381" s="605"/>
      <c r="J381" s="605"/>
      <c r="K381" s="605"/>
      <c r="L381" s="605"/>
      <c r="M381" s="605"/>
      <c r="N381" s="605"/>
      <c r="O381" s="605"/>
      <c r="P381" s="605"/>
      <c r="Q381" s="605"/>
      <c r="R381" s="605"/>
      <c r="S381" s="605"/>
      <c r="T381" s="605"/>
      <c r="U381" s="605"/>
      <c r="V381" s="605"/>
      <c r="W381" s="605"/>
      <c r="X381" s="605"/>
      <c r="Y381" s="605"/>
      <c r="Z381" s="605"/>
    </row>
    <row r="382" ht="15.75" customHeight="1">
      <c r="A382" s="605"/>
      <c r="B382" s="606"/>
      <c r="C382" s="606"/>
      <c r="D382" s="606"/>
      <c r="E382" s="606"/>
      <c r="F382" s="605"/>
      <c r="G382" s="605"/>
      <c r="H382" s="605"/>
      <c r="I382" s="605"/>
      <c r="J382" s="605"/>
      <c r="K382" s="605"/>
      <c r="L382" s="605"/>
      <c r="M382" s="605"/>
      <c r="N382" s="605"/>
      <c r="O382" s="605"/>
      <c r="P382" s="605"/>
      <c r="Q382" s="605"/>
      <c r="R382" s="605"/>
      <c r="S382" s="605"/>
      <c r="T382" s="605"/>
      <c r="U382" s="605"/>
      <c r="V382" s="605"/>
      <c r="W382" s="605"/>
      <c r="X382" s="605"/>
      <c r="Y382" s="605"/>
      <c r="Z382" s="605"/>
    </row>
    <row r="383" ht="15.75" customHeight="1">
      <c r="A383" s="605"/>
      <c r="B383" s="606"/>
      <c r="C383" s="606"/>
      <c r="D383" s="606"/>
      <c r="E383" s="606"/>
      <c r="F383" s="605"/>
      <c r="G383" s="605"/>
      <c r="H383" s="605"/>
      <c r="I383" s="605"/>
      <c r="J383" s="605"/>
      <c r="K383" s="605"/>
      <c r="L383" s="605"/>
      <c r="M383" s="605"/>
      <c r="N383" s="605"/>
      <c r="O383" s="605"/>
      <c r="P383" s="605"/>
      <c r="Q383" s="605"/>
      <c r="R383" s="605"/>
      <c r="S383" s="605"/>
      <c r="T383" s="605"/>
      <c r="U383" s="605"/>
      <c r="V383" s="605"/>
      <c r="W383" s="605"/>
      <c r="X383" s="605"/>
      <c r="Y383" s="605"/>
      <c r="Z383" s="605"/>
    </row>
    <row r="384" ht="15.75" customHeight="1">
      <c r="A384" s="605"/>
      <c r="B384" s="606"/>
      <c r="C384" s="606"/>
      <c r="D384" s="606"/>
      <c r="E384" s="606"/>
      <c r="F384" s="605"/>
      <c r="G384" s="605"/>
      <c r="H384" s="605"/>
      <c r="I384" s="605"/>
      <c r="J384" s="605"/>
      <c r="K384" s="605"/>
      <c r="L384" s="605"/>
      <c r="M384" s="605"/>
      <c r="N384" s="605"/>
      <c r="O384" s="605"/>
      <c r="P384" s="605"/>
      <c r="Q384" s="605"/>
      <c r="R384" s="605"/>
      <c r="S384" s="605"/>
      <c r="T384" s="605"/>
      <c r="U384" s="605"/>
      <c r="V384" s="605"/>
      <c r="W384" s="605"/>
      <c r="X384" s="605"/>
      <c r="Y384" s="605"/>
      <c r="Z384" s="605"/>
    </row>
    <row r="385" ht="15.75" customHeight="1">
      <c r="A385" s="605"/>
      <c r="B385" s="606"/>
      <c r="C385" s="606"/>
      <c r="D385" s="606"/>
      <c r="E385" s="606"/>
      <c r="F385" s="605"/>
      <c r="G385" s="605"/>
      <c r="H385" s="605"/>
      <c r="I385" s="605"/>
      <c r="J385" s="605"/>
      <c r="K385" s="605"/>
      <c r="L385" s="605"/>
      <c r="M385" s="605"/>
      <c r="N385" s="605"/>
      <c r="O385" s="605"/>
      <c r="P385" s="605"/>
      <c r="Q385" s="605"/>
      <c r="R385" s="605"/>
      <c r="S385" s="605"/>
      <c r="T385" s="605"/>
      <c r="U385" s="605"/>
      <c r="V385" s="605"/>
      <c r="W385" s="605"/>
      <c r="X385" s="605"/>
      <c r="Y385" s="605"/>
      <c r="Z385" s="605"/>
    </row>
    <row r="386" ht="15.75" customHeight="1">
      <c r="A386" s="605"/>
      <c r="B386" s="606"/>
      <c r="C386" s="606"/>
      <c r="D386" s="606"/>
      <c r="E386" s="606"/>
      <c r="F386" s="605"/>
      <c r="G386" s="605"/>
      <c r="H386" s="605"/>
      <c r="I386" s="605"/>
      <c r="J386" s="605"/>
      <c r="K386" s="605"/>
      <c r="L386" s="605"/>
      <c r="M386" s="605"/>
      <c r="N386" s="605"/>
      <c r="O386" s="605"/>
      <c r="P386" s="605"/>
      <c r="Q386" s="605"/>
      <c r="R386" s="605"/>
      <c r="S386" s="605"/>
      <c r="T386" s="605"/>
      <c r="U386" s="605"/>
      <c r="V386" s="605"/>
      <c r="W386" s="605"/>
      <c r="X386" s="605"/>
      <c r="Y386" s="605"/>
      <c r="Z386" s="605"/>
    </row>
    <row r="387" ht="15.75" customHeight="1">
      <c r="A387" s="605"/>
      <c r="B387" s="606"/>
      <c r="C387" s="606"/>
      <c r="D387" s="606"/>
      <c r="E387" s="606"/>
      <c r="F387" s="605"/>
      <c r="G387" s="605"/>
      <c r="H387" s="605"/>
      <c r="I387" s="605"/>
      <c r="J387" s="605"/>
      <c r="K387" s="605"/>
      <c r="L387" s="605"/>
      <c r="M387" s="605"/>
      <c r="N387" s="605"/>
      <c r="O387" s="605"/>
      <c r="P387" s="605"/>
      <c r="Q387" s="605"/>
      <c r="R387" s="605"/>
      <c r="S387" s="605"/>
      <c r="T387" s="605"/>
      <c r="U387" s="605"/>
      <c r="V387" s="605"/>
      <c r="W387" s="605"/>
      <c r="X387" s="605"/>
      <c r="Y387" s="605"/>
      <c r="Z387" s="605"/>
    </row>
    <row r="388" ht="15.75" customHeight="1">
      <c r="A388" s="605"/>
      <c r="B388" s="606"/>
      <c r="C388" s="606"/>
      <c r="D388" s="606"/>
      <c r="E388" s="606"/>
      <c r="F388" s="605"/>
      <c r="G388" s="605"/>
      <c r="H388" s="605"/>
      <c r="I388" s="605"/>
      <c r="J388" s="605"/>
      <c r="K388" s="605"/>
      <c r="L388" s="605"/>
      <c r="M388" s="605"/>
      <c r="N388" s="605"/>
      <c r="O388" s="605"/>
      <c r="P388" s="605"/>
      <c r="Q388" s="605"/>
      <c r="R388" s="605"/>
      <c r="S388" s="605"/>
      <c r="T388" s="605"/>
      <c r="U388" s="605"/>
      <c r="V388" s="605"/>
      <c r="W388" s="605"/>
      <c r="X388" s="605"/>
      <c r="Y388" s="605"/>
      <c r="Z388" s="605"/>
    </row>
    <row r="389" ht="15.75" customHeight="1">
      <c r="A389" s="605"/>
      <c r="B389" s="606"/>
      <c r="C389" s="606"/>
      <c r="D389" s="606"/>
      <c r="E389" s="606"/>
      <c r="F389" s="605"/>
      <c r="G389" s="605"/>
      <c r="H389" s="605"/>
      <c r="I389" s="605"/>
      <c r="J389" s="605"/>
      <c r="K389" s="605"/>
      <c r="L389" s="605"/>
      <c r="M389" s="605"/>
      <c r="N389" s="605"/>
      <c r="O389" s="605"/>
      <c r="P389" s="605"/>
      <c r="Q389" s="605"/>
      <c r="R389" s="605"/>
      <c r="S389" s="605"/>
      <c r="T389" s="605"/>
      <c r="U389" s="605"/>
      <c r="V389" s="605"/>
      <c r="W389" s="605"/>
      <c r="X389" s="605"/>
      <c r="Y389" s="605"/>
      <c r="Z389" s="605"/>
    </row>
    <row r="390" ht="15.75" customHeight="1">
      <c r="A390" s="605"/>
      <c r="B390" s="606"/>
      <c r="C390" s="606"/>
      <c r="D390" s="606"/>
      <c r="E390" s="606"/>
      <c r="F390" s="605"/>
      <c r="G390" s="605"/>
      <c r="H390" s="605"/>
      <c r="I390" s="605"/>
      <c r="J390" s="605"/>
      <c r="K390" s="605"/>
      <c r="L390" s="605"/>
      <c r="M390" s="605"/>
      <c r="N390" s="605"/>
      <c r="O390" s="605"/>
      <c r="P390" s="605"/>
      <c r="Q390" s="605"/>
      <c r="R390" s="605"/>
      <c r="S390" s="605"/>
      <c r="T390" s="605"/>
      <c r="U390" s="605"/>
      <c r="V390" s="605"/>
      <c r="W390" s="605"/>
      <c r="X390" s="605"/>
      <c r="Y390" s="605"/>
      <c r="Z390" s="605"/>
    </row>
    <row r="391" ht="15.75" customHeight="1">
      <c r="A391" s="605"/>
      <c r="B391" s="606"/>
      <c r="C391" s="606"/>
      <c r="D391" s="606"/>
      <c r="E391" s="606"/>
      <c r="F391" s="605"/>
      <c r="G391" s="605"/>
      <c r="H391" s="605"/>
      <c r="I391" s="605"/>
      <c r="J391" s="605"/>
      <c r="K391" s="605"/>
      <c r="L391" s="605"/>
      <c r="M391" s="605"/>
      <c r="N391" s="605"/>
      <c r="O391" s="605"/>
      <c r="P391" s="605"/>
      <c r="Q391" s="605"/>
      <c r="R391" s="605"/>
      <c r="S391" s="605"/>
      <c r="T391" s="605"/>
      <c r="U391" s="605"/>
      <c r="V391" s="605"/>
      <c r="W391" s="605"/>
      <c r="X391" s="605"/>
      <c r="Y391" s="605"/>
      <c r="Z391" s="605"/>
    </row>
    <row r="392" ht="15.75" customHeight="1">
      <c r="A392" s="605"/>
      <c r="B392" s="606"/>
      <c r="C392" s="606"/>
      <c r="D392" s="606"/>
      <c r="E392" s="606"/>
      <c r="F392" s="605"/>
      <c r="G392" s="605"/>
      <c r="H392" s="605"/>
      <c r="I392" s="605"/>
      <c r="J392" s="605"/>
      <c r="K392" s="605"/>
      <c r="L392" s="605"/>
      <c r="M392" s="605"/>
      <c r="N392" s="605"/>
      <c r="O392" s="605"/>
      <c r="P392" s="605"/>
      <c r="Q392" s="605"/>
      <c r="R392" s="605"/>
      <c r="S392" s="605"/>
      <c r="T392" s="605"/>
      <c r="U392" s="605"/>
      <c r="V392" s="605"/>
      <c r="W392" s="605"/>
      <c r="X392" s="605"/>
      <c r="Y392" s="605"/>
      <c r="Z392" s="605"/>
    </row>
    <row r="393" ht="15.75" customHeight="1">
      <c r="A393" s="605"/>
      <c r="B393" s="606"/>
      <c r="C393" s="606"/>
      <c r="D393" s="606"/>
      <c r="E393" s="606"/>
      <c r="F393" s="605"/>
      <c r="G393" s="605"/>
      <c r="H393" s="605"/>
      <c r="I393" s="605"/>
      <c r="J393" s="605"/>
      <c r="K393" s="605"/>
      <c r="L393" s="605"/>
      <c r="M393" s="605"/>
      <c r="N393" s="605"/>
      <c r="O393" s="605"/>
      <c r="P393" s="605"/>
      <c r="Q393" s="605"/>
      <c r="R393" s="605"/>
      <c r="S393" s="605"/>
      <c r="T393" s="605"/>
      <c r="U393" s="605"/>
      <c r="V393" s="605"/>
      <c r="W393" s="605"/>
      <c r="X393" s="605"/>
      <c r="Y393" s="605"/>
      <c r="Z393" s="605"/>
    </row>
    <row r="394" ht="15.75" customHeight="1">
      <c r="A394" s="605"/>
      <c r="B394" s="606"/>
      <c r="C394" s="606"/>
      <c r="D394" s="606"/>
      <c r="E394" s="606"/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  <c r="R394" s="605"/>
      <c r="S394" s="605"/>
      <c r="T394" s="605"/>
      <c r="U394" s="605"/>
      <c r="V394" s="605"/>
      <c r="W394" s="605"/>
      <c r="X394" s="605"/>
      <c r="Y394" s="605"/>
      <c r="Z394" s="605"/>
    </row>
    <row r="395" ht="15.75" customHeight="1">
      <c r="A395" s="605"/>
      <c r="B395" s="606"/>
      <c r="C395" s="606"/>
      <c r="D395" s="606"/>
      <c r="E395" s="606"/>
      <c r="F395" s="605"/>
      <c r="G395" s="605"/>
      <c r="H395" s="605"/>
      <c r="I395" s="605"/>
      <c r="J395" s="605"/>
      <c r="K395" s="605"/>
      <c r="L395" s="605"/>
      <c r="M395" s="605"/>
      <c r="N395" s="605"/>
      <c r="O395" s="605"/>
      <c r="P395" s="605"/>
      <c r="Q395" s="605"/>
      <c r="R395" s="605"/>
      <c r="S395" s="605"/>
      <c r="T395" s="605"/>
      <c r="U395" s="605"/>
      <c r="V395" s="605"/>
      <c r="W395" s="605"/>
      <c r="X395" s="605"/>
      <c r="Y395" s="605"/>
      <c r="Z395" s="605"/>
    </row>
    <row r="396" ht="15.75" customHeight="1">
      <c r="A396" s="605"/>
      <c r="B396" s="606"/>
      <c r="C396" s="606"/>
      <c r="D396" s="606"/>
      <c r="E396" s="606"/>
      <c r="F396" s="605"/>
      <c r="G396" s="605"/>
      <c r="H396" s="605"/>
      <c r="I396" s="605"/>
      <c r="J396" s="605"/>
      <c r="K396" s="605"/>
      <c r="L396" s="605"/>
      <c r="M396" s="605"/>
      <c r="N396" s="605"/>
      <c r="O396" s="605"/>
      <c r="P396" s="605"/>
      <c r="Q396" s="605"/>
      <c r="R396" s="605"/>
      <c r="S396" s="605"/>
      <c r="T396" s="605"/>
      <c r="U396" s="605"/>
      <c r="V396" s="605"/>
      <c r="W396" s="605"/>
      <c r="X396" s="605"/>
      <c r="Y396" s="605"/>
      <c r="Z396" s="605"/>
    </row>
    <row r="397" ht="15.75" customHeight="1">
      <c r="A397" s="605"/>
      <c r="B397" s="606"/>
      <c r="C397" s="606"/>
      <c r="D397" s="606"/>
      <c r="E397" s="606"/>
      <c r="F397" s="605"/>
      <c r="G397" s="605"/>
      <c r="H397" s="605"/>
      <c r="I397" s="605"/>
      <c r="J397" s="605"/>
      <c r="K397" s="605"/>
      <c r="L397" s="605"/>
      <c r="M397" s="605"/>
      <c r="N397" s="605"/>
      <c r="O397" s="605"/>
      <c r="P397" s="605"/>
      <c r="Q397" s="605"/>
      <c r="R397" s="605"/>
      <c r="S397" s="605"/>
      <c r="T397" s="605"/>
      <c r="U397" s="605"/>
      <c r="V397" s="605"/>
      <c r="W397" s="605"/>
      <c r="X397" s="605"/>
      <c r="Y397" s="605"/>
      <c r="Z397" s="605"/>
    </row>
    <row r="398" ht="15.75" customHeight="1">
      <c r="A398" s="605"/>
      <c r="B398" s="606"/>
      <c r="C398" s="606"/>
      <c r="D398" s="606"/>
      <c r="E398" s="606"/>
      <c r="F398" s="605"/>
      <c r="G398" s="605"/>
      <c r="H398" s="605"/>
      <c r="I398" s="605"/>
      <c r="J398" s="605"/>
      <c r="K398" s="605"/>
      <c r="L398" s="605"/>
      <c r="M398" s="605"/>
      <c r="N398" s="605"/>
      <c r="O398" s="605"/>
      <c r="P398" s="605"/>
      <c r="Q398" s="605"/>
      <c r="R398" s="605"/>
      <c r="S398" s="605"/>
      <c r="T398" s="605"/>
      <c r="U398" s="605"/>
      <c r="V398" s="605"/>
      <c r="W398" s="605"/>
      <c r="X398" s="605"/>
      <c r="Y398" s="605"/>
      <c r="Z398" s="605"/>
    </row>
    <row r="399" ht="15.75" customHeight="1">
      <c r="A399" s="605"/>
      <c r="B399" s="606"/>
      <c r="C399" s="606"/>
      <c r="D399" s="606"/>
      <c r="E399" s="606"/>
      <c r="F399" s="605"/>
      <c r="G399" s="605"/>
      <c r="H399" s="605"/>
      <c r="I399" s="605"/>
      <c r="J399" s="605"/>
      <c r="K399" s="605"/>
      <c r="L399" s="605"/>
      <c r="M399" s="605"/>
      <c r="N399" s="605"/>
      <c r="O399" s="605"/>
      <c r="P399" s="605"/>
      <c r="Q399" s="605"/>
      <c r="R399" s="605"/>
      <c r="S399" s="605"/>
      <c r="T399" s="605"/>
      <c r="U399" s="605"/>
      <c r="V399" s="605"/>
      <c r="W399" s="605"/>
      <c r="X399" s="605"/>
      <c r="Y399" s="605"/>
      <c r="Z399" s="605"/>
    </row>
    <row r="400" ht="15.75" customHeight="1">
      <c r="A400" s="605"/>
      <c r="B400" s="606"/>
      <c r="C400" s="606"/>
      <c r="D400" s="606"/>
      <c r="E400" s="606"/>
      <c r="F400" s="605"/>
      <c r="G400" s="605"/>
      <c r="H400" s="605"/>
      <c r="I400" s="605"/>
      <c r="J400" s="605"/>
      <c r="K400" s="605"/>
      <c r="L400" s="605"/>
      <c r="M400" s="605"/>
      <c r="N400" s="605"/>
      <c r="O400" s="605"/>
      <c r="P400" s="605"/>
      <c r="Q400" s="605"/>
      <c r="R400" s="605"/>
      <c r="S400" s="605"/>
      <c r="T400" s="605"/>
      <c r="U400" s="605"/>
      <c r="V400" s="605"/>
      <c r="W400" s="605"/>
      <c r="X400" s="605"/>
      <c r="Y400" s="605"/>
      <c r="Z400" s="605"/>
    </row>
    <row r="401" ht="15.75" customHeight="1">
      <c r="A401" s="605"/>
      <c r="B401" s="606"/>
      <c r="C401" s="606"/>
      <c r="D401" s="606"/>
      <c r="E401" s="606"/>
      <c r="F401" s="605"/>
      <c r="G401" s="605"/>
      <c r="H401" s="605"/>
      <c r="I401" s="605"/>
      <c r="J401" s="605"/>
      <c r="K401" s="605"/>
      <c r="L401" s="605"/>
      <c r="M401" s="605"/>
      <c r="N401" s="605"/>
      <c r="O401" s="605"/>
      <c r="P401" s="605"/>
      <c r="Q401" s="605"/>
      <c r="R401" s="605"/>
      <c r="S401" s="605"/>
      <c r="T401" s="605"/>
      <c r="U401" s="605"/>
      <c r="V401" s="605"/>
      <c r="W401" s="605"/>
      <c r="X401" s="605"/>
      <c r="Y401" s="605"/>
      <c r="Z401" s="605"/>
    </row>
    <row r="402" ht="15.75" customHeight="1">
      <c r="A402" s="605"/>
      <c r="B402" s="606"/>
      <c r="C402" s="606"/>
      <c r="D402" s="606"/>
      <c r="E402" s="606"/>
      <c r="F402" s="605"/>
      <c r="G402" s="605"/>
      <c r="H402" s="605"/>
      <c r="I402" s="605"/>
      <c r="J402" s="605"/>
      <c r="K402" s="605"/>
      <c r="L402" s="605"/>
      <c r="M402" s="605"/>
      <c r="N402" s="605"/>
      <c r="O402" s="605"/>
      <c r="P402" s="605"/>
      <c r="Q402" s="605"/>
      <c r="R402" s="605"/>
      <c r="S402" s="605"/>
      <c r="T402" s="605"/>
      <c r="U402" s="605"/>
      <c r="V402" s="605"/>
      <c r="W402" s="605"/>
      <c r="X402" s="605"/>
      <c r="Y402" s="605"/>
      <c r="Z402" s="605"/>
    </row>
    <row r="403" ht="15.75" customHeight="1">
      <c r="A403" s="605"/>
      <c r="B403" s="606"/>
      <c r="C403" s="606"/>
      <c r="D403" s="606"/>
      <c r="E403" s="606"/>
      <c r="F403" s="605"/>
      <c r="G403" s="605"/>
      <c r="H403" s="605"/>
      <c r="I403" s="605"/>
      <c r="J403" s="605"/>
      <c r="K403" s="605"/>
      <c r="L403" s="605"/>
      <c r="M403" s="605"/>
      <c r="N403" s="605"/>
      <c r="O403" s="605"/>
      <c r="P403" s="605"/>
      <c r="Q403" s="605"/>
      <c r="R403" s="605"/>
      <c r="S403" s="605"/>
      <c r="T403" s="605"/>
      <c r="U403" s="605"/>
      <c r="V403" s="605"/>
      <c r="W403" s="605"/>
      <c r="X403" s="605"/>
      <c r="Y403" s="605"/>
      <c r="Z403" s="605"/>
    </row>
    <row r="404" ht="15.75" customHeight="1">
      <c r="A404" s="605"/>
      <c r="B404" s="606"/>
      <c r="C404" s="606"/>
      <c r="D404" s="606"/>
      <c r="E404" s="606"/>
      <c r="F404" s="605"/>
      <c r="G404" s="605"/>
      <c r="H404" s="605"/>
      <c r="I404" s="605"/>
      <c r="J404" s="605"/>
      <c r="K404" s="605"/>
      <c r="L404" s="605"/>
      <c r="M404" s="605"/>
      <c r="N404" s="605"/>
      <c r="O404" s="605"/>
      <c r="P404" s="605"/>
      <c r="Q404" s="605"/>
      <c r="R404" s="605"/>
      <c r="S404" s="605"/>
      <c r="T404" s="605"/>
      <c r="U404" s="605"/>
      <c r="V404" s="605"/>
      <c r="W404" s="605"/>
      <c r="X404" s="605"/>
      <c r="Y404" s="605"/>
      <c r="Z404" s="605"/>
    </row>
    <row r="405" ht="15.75" customHeight="1">
      <c r="A405" s="605"/>
      <c r="B405" s="606"/>
      <c r="C405" s="606"/>
      <c r="D405" s="606"/>
      <c r="E405" s="606"/>
      <c r="F405" s="605"/>
      <c r="G405" s="605"/>
      <c r="H405" s="605"/>
      <c r="I405" s="605"/>
      <c r="J405" s="605"/>
      <c r="K405" s="605"/>
      <c r="L405" s="605"/>
      <c r="M405" s="605"/>
      <c r="N405" s="605"/>
      <c r="O405" s="605"/>
      <c r="P405" s="605"/>
      <c r="Q405" s="605"/>
      <c r="R405" s="605"/>
      <c r="S405" s="605"/>
      <c r="T405" s="605"/>
      <c r="U405" s="605"/>
      <c r="V405" s="605"/>
      <c r="W405" s="605"/>
      <c r="X405" s="605"/>
      <c r="Y405" s="605"/>
      <c r="Z405" s="605"/>
    </row>
    <row r="406" ht="15.75" customHeight="1">
      <c r="A406" s="605"/>
      <c r="B406" s="606"/>
      <c r="C406" s="606"/>
      <c r="D406" s="606"/>
      <c r="E406" s="606"/>
      <c r="F406" s="605"/>
      <c r="G406" s="605"/>
      <c r="H406" s="605"/>
      <c r="I406" s="605"/>
      <c r="J406" s="605"/>
      <c r="K406" s="605"/>
      <c r="L406" s="605"/>
      <c r="M406" s="605"/>
      <c r="N406" s="605"/>
      <c r="O406" s="605"/>
      <c r="P406" s="605"/>
      <c r="Q406" s="605"/>
      <c r="R406" s="605"/>
      <c r="S406" s="605"/>
      <c r="T406" s="605"/>
      <c r="U406" s="605"/>
      <c r="V406" s="605"/>
      <c r="W406" s="605"/>
      <c r="X406" s="605"/>
      <c r="Y406" s="605"/>
      <c r="Z406" s="605"/>
    </row>
    <row r="407" ht="15.75" customHeight="1">
      <c r="A407" s="605"/>
      <c r="B407" s="606"/>
      <c r="C407" s="606"/>
      <c r="D407" s="606"/>
      <c r="E407" s="606"/>
      <c r="F407" s="605"/>
      <c r="G407" s="605"/>
      <c r="H407" s="605"/>
      <c r="I407" s="605"/>
      <c r="J407" s="605"/>
      <c r="K407" s="605"/>
      <c r="L407" s="605"/>
      <c r="M407" s="605"/>
      <c r="N407" s="605"/>
      <c r="O407" s="605"/>
      <c r="P407" s="605"/>
      <c r="Q407" s="605"/>
      <c r="R407" s="605"/>
      <c r="S407" s="605"/>
      <c r="T407" s="605"/>
      <c r="U407" s="605"/>
      <c r="V407" s="605"/>
      <c r="W407" s="605"/>
      <c r="X407" s="605"/>
      <c r="Y407" s="605"/>
      <c r="Z407" s="605"/>
    </row>
    <row r="408" ht="15.75" customHeight="1">
      <c r="A408" s="605"/>
      <c r="B408" s="606"/>
      <c r="C408" s="606"/>
      <c r="D408" s="606"/>
      <c r="E408" s="606"/>
      <c r="F408" s="605"/>
      <c r="G408" s="605"/>
      <c r="H408" s="605"/>
      <c r="I408" s="605"/>
      <c r="J408" s="605"/>
      <c r="K408" s="605"/>
      <c r="L408" s="605"/>
      <c r="M408" s="605"/>
      <c r="N408" s="605"/>
      <c r="O408" s="605"/>
      <c r="P408" s="605"/>
      <c r="Q408" s="605"/>
      <c r="R408" s="605"/>
      <c r="S408" s="605"/>
      <c r="T408" s="605"/>
      <c r="U408" s="605"/>
      <c r="V408" s="605"/>
      <c r="W408" s="605"/>
      <c r="X408" s="605"/>
      <c r="Y408" s="605"/>
      <c r="Z408" s="605"/>
    </row>
    <row r="409" ht="15.75" customHeight="1">
      <c r="A409" s="605"/>
      <c r="B409" s="606"/>
      <c r="C409" s="606"/>
      <c r="D409" s="606"/>
      <c r="E409" s="606"/>
      <c r="F409" s="605"/>
      <c r="G409" s="605"/>
      <c r="H409" s="605"/>
      <c r="I409" s="605"/>
      <c r="J409" s="605"/>
      <c r="K409" s="605"/>
      <c r="L409" s="605"/>
      <c r="M409" s="605"/>
      <c r="N409" s="605"/>
      <c r="O409" s="605"/>
      <c r="P409" s="605"/>
      <c r="Q409" s="605"/>
      <c r="R409" s="605"/>
      <c r="S409" s="605"/>
      <c r="T409" s="605"/>
      <c r="U409" s="605"/>
      <c r="V409" s="605"/>
      <c r="W409" s="605"/>
      <c r="X409" s="605"/>
      <c r="Y409" s="605"/>
      <c r="Z409" s="605"/>
    </row>
    <row r="410" ht="15.75" customHeight="1">
      <c r="A410" s="605"/>
      <c r="B410" s="606"/>
      <c r="C410" s="606"/>
      <c r="D410" s="606"/>
      <c r="E410" s="606"/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  <c r="R410" s="605"/>
      <c r="S410" s="605"/>
      <c r="T410" s="605"/>
      <c r="U410" s="605"/>
      <c r="V410" s="605"/>
      <c r="W410" s="605"/>
      <c r="X410" s="605"/>
      <c r="Y410" s="605"/>
      <c r="Z410" s="605"/>
    </row>
    <row r="411" ht="15.75" customHeight="1">
      <c r="A411" s="605"/>
      <c r="B411" s="606"/>
      <c r="C411" s="606"/>
      <c r="D411" s="606"/>
      <c r="E411" s="606"/>
      <c r="F411" s="605"/>
      <c r="G411" s="605"/>
      <c r="H411" s="605"/>
      <c r="I411" s="605"/>
      <c r="J411" s="605"/>
      <c r="K411" s="605"/>
      <c r="L411" s="605"/>
      <c r="M411" s="605"/>
      <c r="N411" s="605"/>
      <c r="O411" s="605"/>
      <c r="P411" s="605"/>
      <c r="Q411" s="605"/>
      <c r="R411" s="605"/>
      <c r="S411" s="605"/>
      <c r="T411" s="605"/>
      <c r="U411" s="605"/>
      <c r="V411" s="605"/>
      <c r="W411" s="605"/>
      <c r="X411" s="605"/>
      <c r="Y411" s="605"/>
      <c r="Z411" s="605"/>
    </row>
    <row r="412" ht="15.75" customHeight="1">
      <c r="A412" s="605"/>
      <c r="B412" s="606"/>
      <c r="C412" s="606"/>
      <c r="D412" s="606"/>
      <c r="E412" s="606"/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  <c r="R412" s="605"/>
      <c r="S412" s="605"/>
      <c r="T412" s="605"/>
      <c r="U412" s="605"/>
      <c r="V412" s="605"/>
      <c r="W412" s="605"/>
      <c r="X412" s="605"/>
      <c r="Y412" s="605"/>
      <c r="Z412" s="605"/>
    </row>
    <row r="413" ht="15.75" customHeight="1">
      <c r="A413" s="605"/>
      <c r="B413" s="606"/>
      <c r="C413" s="606"/>
      <c r="D413" s="606"/>
      <c r="E413" s="606"/>
      <c r="F413" s="605"/>
      <c r="G413" s="605"/>
      <c r="H413" s="605"/>
      <c r="I413" s="605"/>
      <c r="J413" s="605"/>
      <c r="K413" s="605"/>
      <c r="L413" s="605"/>
      <c r="M413" s="605"/>
      <c r="N413" s="605"/>
      <c r="O413" s="605"/>
      <c r="P413" s="605"/>
      <c r="Q413" s="605"/>
      <c r="R413" s="605"/>
      <c r="S413" s="605"/>
      <c r="T413" s="605"/>
      <c r="U413" s="605"/>
      <c r="V413" s="605"/>
      <c r="W413" s="605"/>
      <c r="X413" s="605"/>
      <c r="Y413" s="605"/>
      <c r="Z413" s="605"/>
    </row>
    <row r="414" ht="15.75" customHeight="1">
      <c r="A414" s="605"/>
      <c r="B414" s="606"/>
      <c r="C414" s="606"/>
      <c r="D414" s="606"/>
      <c r="E414" s="606"/>
      <c r="F414" s="605"/>
      <c r="G414" s="605"/>
      <c r="H414" s="605"/>
      <c r="I414" s="605"/>
      <c r="J414" s="605"/>
      <c r="K414" s="605"/>
      <c r="L414" s="605"/>
      <c r="M414" s="605"/>
      <c r="N414" s="605"/>
      <c r="O414" s="605"/>
      <c r="P414" s="605"/>
      <c r="Q414" s="605"/>
      <c r="R414" s="605"/>
      <c r="S414" s="605"/>
      <c r="T414" s="605"/>
      <c r="U414" s="605"/>
      <c r="V414" s="605"/>
      <c r="W414" s="605"/>
      <c r="X414" s="605"/>
      <c r="Y414" s="605"/>
      <c r="Z414" s="605"/>
    </row>
    <row r="415" ht="15.75" customHeight="1">
      <c r="A415" s="605"/>
      <c r="B415" s="606"/>
      <c r="C415" s="606"/>
      <c r="D415" s="606"/>
      <c r="E415" s="606"/>
      <c r="F415" s="605"/>
      <c r="G415" s="605"/>
      <c r="H415" s="605"/>
      <c r="I415" s="605"/>
      <c r="J415" s="605"/>
      <c r="K415" s="605"/>
      <c r="L415" s="605"/>
      <c r="M415" s="605"/>
      <c r="N415" s="605"/>
      <c r="O415" s="605"/>
      <c r="P415" s="605"/>
      <c r="Q415" s="605"/>
      <c r="R415" s="605"/>
      <c r="S415" s="605"/>
      <c r="T415" s="605"/>
      <c r="U415" s="605"/>
      <c r="V415" s="605"/>
      <c r="W415" s="605"/>
      <c r="X415" s="605"/>
      <c r="Y415" s="605"/>
      <c r="Z415" s="605"/>
    </row>
    <row r="416" ht="15.75" customHeight="1">
      <c r="A416" s="605"/>
      <c r="B416" s="606"/>
      <c r="C416" s="606"/>
      <c r="D416" s="606"/>
      <c r="E416" s="606"/>
      <c r="F416" s="605"/>
      <c r="G416" s="605"/>
      <c r="H416" s="605"/>
      <c r="I416" s="605"/>
      <c r="J416" s="605"/>
      <c r="K416" s="605"/>
      <c r="L416" s="605"/>
      <c r="M416" s="605"/>
      <c r="N416" s="605"/>
      <c r="O416" s="605"/>
      <c r="P416" s="605"/>
      <c r="Q416" s="605"/>
      <c r="R416" s="605"/>
      <c r="S416" s="605"/>
      <c r="T416" s="605"/>
      <c r="U416" s="605"/>
      <c r="V416" s="605"/>
      <c r="W416" s="605"/>
      <c r="X416" s="605"/>
      <c r="Y416" s="605"/>
      <c r="Z416" s="605"/>
    </row>
    <row r="417" ht="15.75" customHeight="1">
      <c r="A417" s="605"/>
      <c r="B417" s="606"/>
      <c r="C417" s="606"/>
      <c r="D417" s="606"/>
      <c r="E417" s="606"/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  <c r="R417" s="605"/>
      <c r="S417" s="605"/>
      <c r="T417" s="605"/>
      <c r="U417" s="605"/>
      <c r="V417" s="605"/>
      <c r="W417" s="605"/>
      <c r="X417" s="605"/>
      <c r="Y417" s="605"/>
      <c r="Z417" s="605"/>
    </row>
    <row r="418" ht="15.75" customHeight="1">
      <c r="A418" s="605"/>
      <c r="B418" s="606"/>
      <c r="C418" s="606"/>
      <c r="D418" s="606"/>
      <c r="E418" s="606"/>
      <c r="F418" s="605"/>
      <c r="G418" s="605"/>
      <c r="H418" s="605"/>
      <c r="I418" s="605"/>
      <c r="J418" s="605"/>
      <c r="K418" s="605"/>
      <c r="L418" s="605"/>
      <c r="M418" s="605"/>
      <c r="N418" s="605"/>
      <c r="O418" s="605"/>
      <c r="P418" s="605"/>
      <c r="Q418" s="605"/>
      <c r="R418" s="605"/>
      <c r="S418" s="605"/>
      <c r="T418" s="605"/>
      <c r="U418" s="605"/>
      <c r="V418" s="605"/>
      <c r="W418" s="605"/>
      <c r="X418" s="605"/>
      <c r="Y418" s="605"/>
      <c r="Z418" s="605"/>
    </row>
    <row r="419" ht="15.75" customHeight="1">
      <c r="A419" s="605"/>
      <c r="B419" s="606"/>
      <c r="C419" s="606"/>
      <c r="D419" s="606"/>
      <c r="E419" s="606"/>
      <c r="F419" s="605"/>
      <c r="G419" s="605"/>
      <c r="H419" s="605"/>
      <c r="I419" s="605"/>
      <c r="J419" s="605"/>
      <c r="K419" s="605"/>
      <c r="L419" s="605"/>
      <c r="M419" s="605"/>
      <c r="N419" s="605"/>
      <c r="O419" s="605"/>
      <c r="P419" s="605"/>
      <c r="Q419" s="605"/>
      <c r="R419" s="605"/>
      <c r="S419" s="605"/>
      <c r="T419" s="605"/>
      <c r="U419" s="605"/>
      <c r="V419" s="605"/>
      <c r="W419" s="605"/>
      <c r="X419" s="605"/>
      <c r="Y419" s="605"/>
      <c r="Z419" s="605"/>
    </row>
    <row r="420" ht="15.75" customHeight="1">
      <c r="A420" s="605"/>
      <c r="B420" s="606"/>
      <c r="C420" s="606"/>
      <c r="D420" s="606"/>
      <c r="E420" s="606"/>
      <c r="F420" s="605"/>
      <c r="G420" s="605"/>
      <c r="H420" s="605"/>
      <c r="I420" s="605"/>
      <c r="J420" s="605"/>
      <c r="K420" s="605"/>
      <c r="L420" s="605"/>
      <c r="M420" s="605"/>
      <c r="N420" s="605"/>
      <c r="O420" s="605"/>
      <c r="P420" s="605"/>
      <c r="Q420" s="605"/>
      <c r="R420" s="605"/>
      <c r="S420" s="605"/>
      <c r="T420" s="605"/>
      <c r="U420" s="605"/>
      <c r="V420" s="605"/>
      <c r="W420" s="605"/>
      <c r="X420" s="605"/>
      <c r="Y420" s="605"/>
      <c r="Z420" s="605"/>
    </row>
    <row r="421" ht="15.75" customHeight="1">
      <c r="A421" s="605"/>
      <c r="B421" s="606"/>
      <c r="C421" s="606"/>
      <c r="D421" s="606"/>
      <c r="E421" s="606"/>
      <c r="F421" s="605"/>
      <c r="G421" s="605"/>
      <c r="H421" s="605"/>
      <c r="I421" s="605"/>
      <c r="J421" s="605"/>
      <c r="K421" s="605"/>
      <c r="L421" s="605"/>
      <c r="M421" s="605"/>
      <c r="N421" s="605"/>
      <c r="O421" s="605"/>
      <c r="P421" s="605"/>
      <c r="Q421" s="605"/>
      <c r="R421" s="605"/>
      <c r="S421" s="605"/>
      <c r="T421" s="605"/>
      <c r="U421" s="605"/>
      <c r="V421" s="605"/>
      <c r="W421" s="605"/>
      <c r="X421" s="605"/>
      <c r="Y421" s="605"/>
      <c r="Z421" s="605"/>
    </row>
    <row r="422" ht="15.75" customHeight="1">
      <c r="A422" s="605"/>
      <c r="B422" s="606"/>
      <c r="C422" s="606"/>
      <c r="D422" s="606"/>
      <c r="E422" s="606"/>
      <c r="F422" s="605"/>
      <c r="G422" s="605"/>
      <c r="H422" s="605"/>
      <c r="I422" s="605"/>
      <c r="J422" s="605"/>
      <c r="K422" s="605"/>
      <c r="L422" s="605"/>
      <c r="M422" s="605"/>
      <c r="N422" s="605"/>
      <c r="O422" s="605"/>
      <c r="P422" s="605"/>
      <c r="Q422" s="605"/>
      <c r="R422" s="605"/>
      <c r="S422" s="605"/>
      <c r="T422" s="605"/>
      <c r="U422" s="605"/>
      <c r="V422" s="605"/>
      <c r="W422" s="605"/>
      <c r="X422" s="605"/>
      <c r="Y422" s="605"/>
      <c r="Z422" s="605"/>
    </row>
    <row r="423" ht="15.75" customHeight="1">
      <c r="A423" s="605"/>
      <c r="B423" s="606"/>
      <c r="C423" s="606"/>
      <c r="D423" s="606"/>
      <c r="E423" s="606"/>
      <c r="F423" s="605"/>
      <c r="G423" s="605"/>
      <c r="H423" s="605"/>
      <c r="I423" s="605"/>
      <c r="J423" s="605"/>
      <c r="K423" s="605"/>
      <c r="L423" s="605"/>
      <c r="M423" s="605"/>
      <c r="N423" s="605"/>
      <c r="O423" s="605"/>
      <c r="P423" s="605"/>
      <c r="Q423" s="605"/>
      <c r="R423" s="605"/>
      <c r="S423" s="605"/>
      <c r="T423" s="605"/>
      <c r="U423" s="605"/>
      <c r="V423" s="605"/>
      <c r="W423" s="605"/>
      <c r="X423" s="605"/>
      <c r="Y423" s="605"/>
      <c r="Z423" s="605"/>
    </row>
    <row r="424" ht="15.75" customHeight="1">
      <c r="A424" s="605"/>
      <c r="B424" s="606"/>
      <c r="C424" s="606"/>
      <c r="D424" s="606"/>
      <c r="E424" s="606"/>
      <c r="F424" s="605"/>
      <c r="G424" s="605"/>
      <c r="H424" s="605"/>
      <c r="I424" s="605"/>
      <c r="J424" s="605"/>
      <c r="K424" s="605"/>
      <c r="L424" s="605"/>
      <c r="M424" s="605"/>
      <c r="N424" s="605"/>
      <c r="O424" s="605"/>
      <c r="P424" s="605"/>
      <c r="Q424" s="605"/>
      <c r="R424" s="605"/>
      <c r="S424" s="605"/>
      <c r="T424" s="605"/>
      <c r="U424" s="605"/>
      <c r="V424" s="605"/>
      <c r="W424" s="605"/>
      <c r="X424" s="605"/>
      <c r="Y424" s="605"/>
      <c r="Z424" s="605"/>
    </row>
    <row r="425" ht="15.75" customHeight="1">
      <c r="A425" s="605"/>
      <c r="B425" s="606"/>
      <c r="C425" s="606"/>
      <c r="D425" s="606"/>
      <c r="E425" s="606"/>
      <c r="F425" s="605"/>
      <c r="G425" s="605"/>
      <c r="H425" s="605"/>
      <c r="I425" s="605"/>
      <c r="J425" s="605"/>
      <c r="K425" s="605"/>
      <c r="L425" s="605"/>
      <c r="M425" s="605"/>
      <c r="N425" s="605"/>
      <c r="O425" s="605"/>
      <c r="P425" s="605"/>
      <c r="Q425" s="605"/>
      <c r="R425" s="605"/>
      <c r="S425" s="605"/>
      <c r="T425" s="605"/>
      <c r="U425" s="605"/>
      <c r="V425" s="605"/>
      <c r="W425" s="605"/>
      <c r="X425" s="605"/>
      <c r="Y425" s="605"/>
      <c r="Z425" s="605"/>
    </row>
    <row r="426" ht="15.75" customHeight="1">
      <c r="A426" s="605"/>
      <c r="B426" s="606"/>
      <c r="C426" s="606"/>
      <c r="D426" s="606"/>
      <c r="E426" s="606"/>
      <c r="F426" s="605"/>
      <c r="G426" s="605"/>
      <c r="H426" s="605"/>
      <c r="I426" s="605"/>
      <c r="J426" s="605"/>
      <c r="K426" s="605"/>
      <c r="L426" s="605"/>
      <c r="M426" s="605"/>
      <c r="N426" s="605"/>
      <c r="O426" s="605"/>
      <c r="P426" s="605"/>
      <c r="Q426" s="605"/>
      <c r="R426" s="605"/>
      <c r="S426" s="605"/>
      <c r="T426" s="605"/>
      <c r="U426" s="605"/>
      <c r="V426" s="605"/>
      <c r="W426" s="605"/>
      <c r="X426" s="605"/>
      <c r="Y426" s="605"/>
      <c r="Z426" s="605"/>
    </row>
    <row r="427" ht="15.75" customHeight="1">
      <c r="A427" s="605"/>
      <c r="B427" s="606"/>
      <c r="C427" s="606"/>
      <c r="D427" s="606"/>
      <c r="E427" s="606"/>
      <c r="F427" s="605"/>
      <c r="G427" s="605"/>
      <c r="H427" s="605"/>
      <c r="I427" s="605"/>
      <c r="J427" s="605"/>
      <c r="K427" s="605"/>
      <c r="L427" s="605"/>
      <c r="M427" s="605"/>
      <c r="N427" s="605"/>
      <c r="O427" s="605"/>
      <c r="P427" s="605"/>
      <c r="Q427" s="605"/>
      <c r="R427" s="605"/>
      <c r="S427" s="605"/>
      <c r="T427" s="605"/>
      <c r="U427" s="605"/>
      <c r="V427" s="605"/>
      <c r="W427" s="605"/>
      <c r="X427" s="605"/>
      <c r="Y427" s="605"/>
      <c r="Z427" s="605"/>
    </row>
    <row r="428" ht="15.75" customHeight="1">
      <c r="A428" s="605"/>
      <c r="B428" s="606"/>
      <c r="C428" s="606"/>
      <c r="D428" s="606"/>
      <c r="E428" s="606"/>
      <c r="F428" s="605"/>
      <c r="G428" s="605"/>
      <c r="H428" s="605"/>
      <c r="I428" s="605"/>
      <c r="J428" s="605"/>
      <c r="K428" s="605"/>
      <c r="L428" s="605"/>
      <c r="M428" s="605"/>
      <c r="N428" s="605"/>
      <c r="O428" s="605"/>
      <c r="P428" s="605"/>
      <c r="Q428" s="605"/>
      <c r="R428" s="605"/>
      <c r="S428" s="605"/>
      <c r="T428" s="605"/>
      <c r="U428" s="605"/>
      <c r="V428" s="605"/>
      <c r="W428" s="605"/>
      <c r="X428" s="605"/>
      <c r="Y428" s="605"/>
      <c r="Z428" s="605"/>
    </row>
    <row r="429" ht="15.75" customHeight="1">
      <c r="A429" s="605"/>
      <c r="B429" s="606"/>
      <c r="C429" s="606"/>
      <c r="D429" s="606"/>
      <c r="E429" s="606"/>
      <c r="F429" s="605"/>
      <c r="G429" s="605"/>
      <c r="H429" s="605"/>
      <c r="I429" s="605"/>
      <c r="J429" s="605"/>
      <c r="K429" s="605"/>
      <c r="L429" s="605"/>
      <c r="M429" s="605"/>
      <c r="N429" s="605"/>
      <c r="O429" s="605"/>
      <c r="P429" s="605"/>
      <c r="Q429" s="605"/>
      <c r="R429" s="605"/>
      <c r="S429" s="605"/>
      <c r="T429" s="605"/>
      <c r="U429" s="605"/>
      <c r="V429" s="605"/>
      <c r="W429" s="605"/>
      <c r="X429" s="605"/>
      <c r="Y429" s="605"/>
      <c r="Z429" s="605"/>
    </row>
    <row r="430" ht="15.75" customHeight="1">
      <c r="A430" s="605"/>
      <c r="B430" s="606"/>
      <c r="C430" s="606"/>
      <c r="D430" s="606"/>
      <c r="E430" s="606"/>
      <c r="F430" s="605"/>
      <c r="G430" s="605"/>
      <c r="H430" s="605"/>
      <c r="I430" s="605"/>
      <c r="J430" s="605"/>
      <c r="K430" s="605"/>
      <c r="L430" s="605"/>
      <c r="M430" s="605"/>
      <c r="N430" s="605"/>
      <c r="O430" s="605"/>
      <c r="P430" s="605"/>
      <c r="Q430" s="605"/>
      <c r="R430" s="605"/>
      <c r="S430" s="605"/>
      <c r="T430" s="605"/>
      <c r="U430" s="605"/>
      <c r="V430" s="605"/>
      <c r="W430" s="605"/>
      <c r="X430" s="605"/>
      <c r="Y430" s="605"/>
      <c r="Z430" s="605"/>
    </row>
    <row r="431" ht="15.75" customHeight="1">
      <c r="A431" s="605"/>
      <c r="B431" s="606"/>
      <c r="C431" s="606"/>
      <c r="D431" s="606"/>
      <c r="E431" s="606"/>
      <c r="F431" s="605"/>
      <c r="G431" s="605"/>
      <c r="H431" s="605"/>
      <c r="I431" s="605"/>
      <c r="J431" s="605"/>
      <c r="K431" s="605"/>
      <c r="L431" s="605"/>
      <c r="M431" s="605"/>
      <c r="N431" s="605"/>
      <c r="O431" s="605"/>
      <c r="P431" s="605"/>
      <c r="Q431" s="605"/>
      <c r="R431" s="605"/>
      <c r="S431" s="605"/>
      <c r="T431" s="605"/>
      <c r="U431" s="605"/>
      <c r="V431" s="605"/>
      <c r="W431" s="605"/>
      <c r="X431" s="605"/>
      <c r="Y431" s="605"/>
      <c r="Z431" s="605"/>
    </row>
    <row r="432" ht="15.75" customHeight="1">
      <c r="A432" s="605"/>
      <c r="B432" s="606"/>
      <c r="C432" s="606"/>
      <c r="D432" s="606"/>
      <c r="E432" s="606"/>
      <c r="F432" s="605"/>
      <c r="G432" s="605"/>
      <c r="H432" s="605"/>
      <c r="I432" s="605"/>
      <c r="J432" s="605"/>
      <c r="K432" s="605"/>
      <c r="L432" s="605"/>
      <c r="M432" s="605"/>
      <c r="N432" s="605"/>
      <c r="O432" s="605"/>
      <c r="P432" s="605"/>
      <c r="Q432" s="605"/>
      <c r="R432" s="605"/>
      <c r="S432" s="605"/>
      <c r="T432" s="605"/>
      <c r="U432" s="605"/>
      <c r="V432" s="605"/>
      <c r="W432" s="605"/>
      <c r="X432" s="605"/>
      <c r="Y432" s="605"/>
      <c r="Z432" s="605"/>
    </row>
    <row r="433" ht="15.75" customHeight="1">
      <c r="A433" s="605"/>
      <c r="B433" s="606"/>
      <c r="C433" s="606"/>
      <c r="D433" s="606"/>
      <c r="E433" s="606"/>
      <c r="F433" s="605"/>
      <c r="G433" s="605"/>
      <c r="H433" s="605"/>
      <c r="I433" s="605"/>
      <c r="J433" s="605"/>
      <c r="K433" s="605"/>
      <c r="L433" s="605"/>
      <c r="M433" s="605"/>
      <c r="N433" s="605"/>
      <c r="O433" s="605"/>
      <c r="P433" s="605"/>
      <c r="Q433" s="605"/>
      <c r="R433" s="605"/>
      <c r="S433" s="605"/>
      <c r="T433" s="605"/>
      <c r="U433" s="605"/>
      <c r="V433" s="605"/>
      <c r="W433" s="605"/>
      <c r="X433" s="605"/>
      <c r="Y433" s="605"/>
      <c r="Z433" s="605"/>
    </row>
    <row r="434" ht="15.75" customHeight="1">
      <c r="A434" s="605"/>
      <c r="B434" s="606"/>
      <c r="C434" s="606"/>
      <c r="D434" s="606"/>
      <c r="E434" s="606"/>
      <c r="F434" s="605"/>
      <c r="G434" s="605"/>
      <c r="H434" s="605"/>
      <c r="I434" s="605"/>
      <c r="J434" s="605"/>
      <c r="K434" s="605"/>
      <c r="L434" s="605"/>
      <c r="M434" s="605"/>
      <c r="N434" s="605"/>
      <c r="O434" s="605"/>
      <c r="P434" s="605"/>
      <c r="Q434" s="605"/>
      <c r="R434" s="605"/>
      <c r="S434" s="605"/>
      <c r="T434" s="605"/>
      <c r="U434" s="605"/>
      <c r="V434" s="605"/>
      <c r="W434" s="605"/>
      <c r="X434" s="605"/>
      <c r="Y434" s="605"/>
      <c r="Z434" s="605"/>
    </row>
    <row r="435" ht="15.75" customHeight="1">
      <c r="A435" s="605"/>
      <c r="B435" s="606"/>
      <c r="C435" s="606"/>
      <c r="D435" s="606"/>
      <c r="E435" s="606"/>
      <c r="F435" s="605"/>
      <c r="G435" s="605"/>
      <c r="H435" s="605"/>
      <c r="I435" s="605"/>
      <c r="J435" s="605"/>
      <c r="K435" s="605"/>
      <c r="L435" s="605"/>
      <c r="M435" s="605"/>
      <c r="N435" s="605"/>
      <c r="O435" s="605"/>
      <c r="P435" s="605"/>
      <c r="Q435" s="605"/>
      <c r="R435" s="605"/>
      <c r="S435" s="605"/>
      <c r="T435" s="605"/>
      <c r="U435" s="605"/>
      <c r="V435" s="605"/>
      <c r="W435" s="605"/>
      <c r="X435" s="605"/>
      <c r="Y435" s="605"/>
      <c r="Z435" s="605"/>
    </row>
    <row r="436" ht="15.75" customHeight="1">
      <c r="A436" s="605"/>
      <c r="B436" s="606"/>
      <c r="C436" s="606"/>
      <c r="D436" s="606"/>
      <c r="E436" s="606"/>
      <c r="F436" s="605"/>
      <c r="G436" s="605"/>
      <c r="H436" s="605"/>
      <c r="I436" s="605"/>
      <c r="J436" s="605"/>
      <c r="K436" s="605"/>
      <c r="L436" s="605"/>
      <c r="M436" s="605"/>
      <c r="N436" s="605"/>
      <c r="O436" s="605"/>
      <c r="P436" s="605"/>
      <c r="Q436" s="605"/>
      <c r="R436" s="605"/>
      <c r="S436" s="605"/>
      <c r="T436" s="605"/>
      <c r="U436" s="605"/>
      <c r="V436" s="605"/>
      <c r="W436" s="605"/>
      <c r="X436" s="605"/>
      <c r="Y436" s="605"/>
      <c r="Z436" s="605"/>
    </row>
    <row r="437" ht="15.75" customHeight="1">
      <c r="A437" s="605"/>
      <c r="B437" s="606"/>
      <c r="C437" s="606"/>
      <c r="D437" s="606"/>
      <c r="E437" s="606"/>
      <c r="F437" s="605"/>
      <c r="G437" s="605"/>
      <c r="H437" s="605"/>
      <c r="I437" s="605"/>
      <c r="J437" s="605"/>
      <c r="K437" s="605"/>
      <c r="L437" s="605"/>
      <c r="M437" s="605"/>
      <c r="N437" s="605"/>
      <c r="O437" s="605"/>
      <c r="P437" s="605"/>
      <c r="Q437" s="605"/>
      <c r="R437" s="605"/>
      <c r="S437" s="605"/>
      <c r="T437" s="605"/>
      <c r="U437" s="605"/>
      <c r="V437" s="605"/>
      <c r="W437" s="605"/>
      <c r="X437" s="605"/>
      <c r="Y437" s="605"/>
      <c r="Z437" s="605"/>
    </row>
    <row r="438" ht="15.75" customHeight="1">
      <c r="A438" s="605"/>
      <c r="B438" s="606"/>
      <c r="C438" s="606"/>
      <c r="D438" s="606"/>
      <c r="E438" s="606"/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  <c r="R438" s="605"/>
      <c r="S438" s="605"/>
      <c r="T438" s="605"/>
      <c r="U438" s="605"/>
      <c r="V438" s="605"/>
      <c r="W438" s="605"/>
      <c r="X438" s="605"/>
      <c r="Y438" s="605"/>
      <c r="Z438" s="605"/>
    </row>
    <row r="439" ht="15.75" customHeight="1">
      <c r="A439" s="605"/>
      <c r="B439" s="606"/>
      <c r="C439" s="606"/>
      <c r="D439" s="606"/>
      <c r="E439" s="606"/>
      <c r="F439" s="605"/>
      <c r="G439" s="605"/>
      <c r="H439" s="605"/>
      <c r="I439" s="605"/>
      <c r="J439" s="605"/>
      <c r="K439" s="605"/>
      <c r="L439" s="605"/>
      <c r="M439" s="605"/>
      <c r="N439" s="605"/>
      <c r="O439" s="605"/>
      <c r="P439" s="605"/>
      <c r="Q439" s="605"/>
      <c r="R439" s="605"/>
      <c r="S439" s="605"/>
      <c r="T439" s="605"/>
      <c r="U439" s="605"/>
      <c r="V439" s="605"/>
      <c r="W439" s="605"/>
      <c r="X439" s="605"/>
      <c r="Y439" s="605"/>
      <c r="Z439" s="605"/>
    </row>
    <row r="440" ht="15.75" customHeight="1">
      <c r="A440" s="605"/>
      <c r="B440" s="606"/>
      <c r="C440" s="606"/>
      <c r="D440" s="606"/>
      <c r="E440" s="606"/>
      <c r="F440" s="605"/>
      <c r="G440" s="605"/>
      <c r="H440" s="605"/>
      <c r="I440" s="605"/>
      <c r="J440" s="605"/>
      <c r="K440" s="605"/>
      <c r="L440" s="605"/>
      <c r="M440" s="605"/>
      <c r="N440" s="605"/>
      <c r="O440" s="605"/>
      <c r="P440" s="605"/>
      <c r="Q440" s="605"/>
      <c r="R440" s="605"/>
      <c r="S440" s="605"/>
      <c r="T440" s="605"/>
      <c r="U440" s="605"/>
      <c r="V440" s="605"/>
      <c r="W440" s="605"/>
      <c r="X440" s="605"/>
      <c r="Y440" s="605"/>
      <c r="Z440" s="605"/>
    </row>
    <row r="441" ht="15.75" customHeight="1">
      <c r="A441" s="605"/>
      <c r="B441" s="606"/>
      <c r="C441" s="606"/>
      <c r="D441" s="606"/>
      <c r="E441" s="606"/>
      <c r="F441" s="605"/>
      <c r="G441" s="605"/>
      <c r="H441" s="605"/>
      <c r="I441" s="605"/>
      <c r="J441" s="605"/>
      <c r="K441" s="605"/>
      <c r="L441" s="605"/>
      <c r="M441" s="605"/>
      <c r="N441" s="605"/>
      <c r="O441" s="605"/>
      <c r="P441" s="605"/>
      <c r="Q441" s="605"/>
      <c r="R441" s="605"/>
      <c r="S441" s="605"/>
      <c r="T441" s="605"/>
      <c r="U441" s="605"/>
      <c r="V441" s="605"/>
      <c r="W441" s="605"/>
      <c r="X441" s="605"/>
      <c r="Y441" s="605"/>
      <c r="Z441" s="605"/>
    </row>
    <row r="442" ht="15.75" customHeight="1">
      <c r="A442" s="605"/>
      <c r="B442" s="606"/>
      <c r="C442" s="606"/>
      <c r="D442" s="606"/>
      <c r="E442" s="606"/>
      <c r="F442" s="605"/>
      <c r="G442" s="605"/>
      <c r="H442" s="605"/>
      <c r="I442" s="605"/>
      <c r="J442" s="605"/>
      <c r="K442" s="605"/>
      <c r="L442" s="605"/>
      <c r="M442" s="605"/>
      <c r="N442" s="605"/>
      <c r="O442" s="605"/>
      <c r="P442" s="605"/>
      <c r="Q442" s="605"/>
      <c r="R442" s="605"/>
      <c r="S442" s="605"/>
      <c r="T442" s="605"/>
      <c r="U442" s="605"/>
      <c r="V442" s="605"/>
      <c r="W442" s="605"/>
      <c r="X442" s="605"/>
      <c r="Y442" s="605"/>
      <c r="Z442" s="605"/>
    </row>
    <row r="443" ht="15.75" customHeight="1">
      <c r="A443" s="605"/>
      <c r="B443" s="606"/>
      <c r="C443" s="606"/>
      <c r="D443" s="606"/>
      <c r="E443" s="606"/>
      <c r="F443" s="605"/>
      <c r="G443" s="605"/>
      <c r="H443" s="605"/>
      <c r="I443" s="605"/>
      <c r="J443" s="605"/>
      <c r="K443" s="605"/>
      <c r="L443" s="605"/>
      <c r="M443" s="605"/>
      <c r="N443" s="605"/>
      <c r="O443" s="605"/>
      <c r="P443" s="605"/>
      <c r="Q443" s="605"/>
      <c r="R443" s="605"/>
      <c r="S443" s="605"/>
      <c r="T443" s="605"/>
      <c r="U443" s="605"/>
      <c r="V443" s="605"/>
      <c r="W443" s="605"/>
      <c r="X443" s="605"/>
      <c r="Y443" s="605"/>
      <c r="Z443" s="605"/>
    </row>
    <row r="444" ht="15.75" customHeight="1">
      <c r="A444" s="605"/>
      <c r="B444" s="606"/>
      <c r="C444" s="606"/>
      <c r="D444" s="606"/>
      <c r="E444" s="606"/>
      <c r="F444" s="605"/>
      <c r="G444" s="605"/>
      <c r="H444" s="605"/>
      <c r="I444" s="605"/>
      <c r="J444" s="605"/>
      <c r="K444" s="605"/>
      <c r="L444" s="605"/>
      <c r="M444" s="605"/>
      <c r="N444" s="605"/>
      <c r="O444" s="605"/>
      <c r="P444" s="605"/>
      <c r="Q444" s="605"/>
      <c r="R444" s="605"/>
      <c r="S444" s="605"/>
      <c r="T444" s="605"/>
      <c r="U444" s="605"/>
      <c r="V444" s="605"/>
      <c r="W444" s="605"/>
      <c r="X444" s="605"/>
      <c r="Y444" s="605"/>
      <c r="Z444" s="605"/>
    </row>
    <row r="445" ht="15.75" customHeight="1">
      <c r="A445" s="605"/>
      <c r="B445" s="606"/>
      <c r="C445" s="606"/>
      <c r="D445" s="606"/>
      <c r="E445" s="606"/>
      <c r="F445" s="605"/>
      <c r="G445" s="605"/>
      <c r="H445" s="605"/>
      <c r="I445" s="605"/>
      <c r="J445" s="605"/>
      <c r="K445" s="605"/>
      <c r="L445" s="605"/>
      <c r="M445" s="605"/>
      <c r="N445" s="605"/>
      <c r="O445" s="605"/>
      <c r="P445" s="605"/>
      <c r="Q445" s="605"/>
      <c r="R445" s="605"/>
      <c r="S445" s="605"/>
      <c r="T445" s="605"/>
      <c r="U445" s="605"/>
      <c r="V445" s="605"/>
      <c r="W445" s="605"/>
      <c r="X445" s="605"/>
      <c r="Y445" s="605"/>
      <c r="Z445" s="605"/>
    </row>
    <row r="446" ht="15.75" customHeight="1">
      <c r="A446" s="605"/>
      <c r="B446" s="606"/>
      <c r="C446" s="606"/>
      <c r="D446" s="606"/>
      <c r="E446" s="606"/>
      <c r="F446" s="605"/>
      <c r="G446" s="605"/>
      <c r="H446" s="605"/>
      <c r="I446" s="605"/>
      <c r="J446" s="605"/>
      <c r="K446" s="605"/>
      <c r="L446" s="605"/>
      <c r="M446" s="605"/>
      <c r="N446" s="605"/>
      <c r="O446" s="605"/>
      <c r="P446" s="605"/>
      <c r="Q446" s="605"/>
      <c r="R446" s="605"/>
      <c r="S446" s="605"/>
      <c r="T446" s="605"/>
      <c r="U446" s="605"/>
      <c r="V446" s="605"/>
      <c r="W446" s="605"/>
      <c r="X446" s="605"/>
      <c r="Y446" s="605"/>
      <c r="Z446" s="605"/>
    </row>
    <row r="447" ht="15.75" customHeight="1">
      <c r="A447" s="605"/>
      <c r="B447" s="606"/>
      <c r="C447" s="606"/>
      <c r="D447" s="606"/>
      <c r="E447" s="606"/>
      <c r="F447" s="605"/>
      <c r="G447" s="605"/>
      <c r="H447" s="605"/>
      <c r="I447" s="605"/>
      <c r="J447" s="605"/>
      <c r="K447" s="605"/>
      <c r="L447" s="605"/>
      <c r="M447" s="605"/>
      <c r="N447" s="605"/>
      <c r="O447" s="605"/>
      <c r="P447" s="605"/>
      <c r="Q447" s="605"/>
      <c r="R447" s="605"/>
      <c r="S447" s="605"/>
      <c r="T447" s="605"/>
      <c r="U447" s="605"/>
      <c r="V447" s="605"/>
      <c r="W447" s="605"/>
      <c r="X447" s="605"/>
      <c r="Y447" s="605"/>
      <c r="Z447" s="605"/>
    </row>
    <row r="448" ht="15.75" customHeight="1">
      <c r="A448" s="605"/>
      <c r="B448" s="606"/>
      <c r="C448" s="606"/>
      <c r="D448" s="606"/>
      <c r="E448" s="606"/>
      <c r="F448" s="605"/>
      <c r="G448" s="605"/>
      <c r="H448" s="605"/>
      <c r="I448" s="605"/>
      <c r="J448" s="605"/>
      <c r="K448" s="605"/>
      <c r="L448" s="605"/>
      <c r="M448" s="605"/>
      <c r="N448" s="605"/>
      <c r="O448" s="605"/>
      <c r="P448" s="605"/>
      <c r="Q448" s="605"/>
      <c r="R448" s="605"/>
      <c r="S448" s="605"/>
      <c r="T448" s="605"/>
      <c r="U448" s="605"/>
      <c r="V448" s="605"/>
      <c r="W448" s="605"/>
      <c r="X448" s="605"/>
      <c r="Y448" s="605"/>
      <c r="Z448" s="605"/>
    </row>
    <row r="449" ht="15.75" customHeight="1">
      <c r="A449" s="605"/>
      <c r="B449" s="606"/>
      <c r="C449" s="606"/>
      <c r="D449" s="606"/>
      <c r="E449" s="606"/>
      <c r="F449" s="605"/>
      <c r="G449" s="605"/>
      <c r="H449" s="605"/>
      <c r="I449" s="605"/>
      <c r="J449" s="605"/>
      <c r="K449" s="605"/>
      <c r="L449" s="605"/>
      <c r="M449" s="605"/>
      <c r="N449" s="605"/>
      <c r="O449" s="605"/>
      <c r="P449" s="605"/>
      <c r="Q449" s="605"/>
      <c r="R449" s="605"/>
      <c r="S449" s="605"/>
      <c r="T449" s="605"/>
      <c r="U449" s="605"/>
      <c r="V449" s="605"/>
      <c r="W449" s="605"/>
      <c r="X449" s="605"/>
      <c r="Y449" s="605"/>
      <c r="Z449" s="605"/>
    </row>
    <row r="450" ht="15.75" customHeight="1">
      <c r="A450" s="605"/>
      <c r="B450" s="606"/>
      <c r="C450" s="606"/>
      <c r="D450" s="606"/>
      <c r="E450" s="606"/>
      <c r="F450" s="605"/>
      <c r="G450" s="605"/>
      <c r="H450" s="605"/>
      <c r="I450" s="605"/>
      <c r="J450" s="605"/>
      <c r="K450" s="605"/>
      <c r="L450" s="605"/>
      <c r="M450" s="605"/>
      <c r="N450" s="605"/>
      <c r="O450" s="605"/>
      <c r="P450" s="605"/>
      <c r="Q450" s="605"/>
      <c r="R450" s="605"/>
      <c r="S450" s="605"/>
      <c r="T450" s="605"/>
      <c r="U450" s="605"/>
      <c r="V450" s="605"/>
      <c r="W450" s="605"/>
      <c r="X450" s="605"/>
      <c r="Y450" s="605"/>
      <c r="Z450" s="605"/>
    </row>
    <row r="451" ht="15.75" customHeight="1">
      <c r="A451" s="605"/>
      <c r="B451" s="606"/>
      <c r="C451" s="606"/>
      <c r="D451" s="606"/>
      <c r="E451" s="606"/>
      <c r="F451" s="605"/>
      <c r="G451" s="605"/>
      <c r="H451" s="605"/>
      <c r="I451" s="605"/>
      <c r="J451" s="605"/>
      <c r="K451" s="605"/>
      <c r="L451" s="605"/>
      <c r="M451" s="605"/>
      <c r="N451" s="605"/>
      <c r="O451" s="605"/>
      <c r="P451" s="605"/>
      <c r="Q451" s="605"/>
      <c r="R451" s="605"/>
      <c r="S451" s="605"/>
      <c r="T451" s="605"/>
      <c r="U451" s="605"/>
      <c r="V451" s="605"/>
      <c r="W451" s="605"/>
      <c r="X451" s="605"/>
      <c r="Y451" s="605"/>
      <c r="Z451" s="605"/>
    </row>
    <row r="452" ht="15.75" customHeight="1">
      <c r="A452" s="605"/>
      <c r="B452" s="606"/>
      <c r="C452" s="606"/>
      <c r="D452" s="606"/>
      <c r="E452" s="606"/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  <c r="R452" s="605"/>
      <c r="S452" s="605"/>
      <c r="T452" s="605"/>
      <c r="U452" s="605"/>
      <c r="V452" s="605"/>
      <c r="W452" s="605"/>
      <c r="X452" s="605"/>
      <c r="Y452" s="605"/>
      <c r="Z452" s="605"/>
    </row>
    <row r="453" ht="15.75" customHeight="1">
      <c r="A453" s="605"/>
      <c r="B453" s="606"/>
      <c r="C453" s="606"/>
      <c r="D453" s="606"/>
      <c r="E453" s="606"/>
      <c r="F453" s="605"/>
      <c r="G453" s="605"/>
      <c r="H453" s="605"/>
      <c r="I453" s="605"/>
      <c r="J453" s="605"/>
      <c r="K453" s="605"/>
      <c r="L453" s="605"/>
      <c r="M453" s="605"/>
      <c r="N453" s="605"/>
      <c r="O453" s="605"/>
      <c r="P453" s="605"/>
      <c r="Q453" s="605"/>
      <c r="R453" s="605"/>
      <c r="S453" s="605"/>
      <c r="T453" s="605"/>
      <c r="U453" s="605"/>
      <c r="V453" s="605"/>
      <c r="W453" s="605"/>
      <c r="X453" s="605"/>
      <c r="Y453" s="605"/>
      <c r="Z453" s="605"/>
    </row>
    <row r="454" ht="15.75" customHeight="1">
      <c r="A454" s="605"/>
      <c r="B454" s="606"/>
      <c r="C454" s="606"/>
      <c r="D454" s="606"/>
      <c r="E454" s="606"/>
      <c r="F454" s="605"/>
      <c r="G454" s="605"/>
      <c r="H454" s="605"/>
      <c r="I454" s="605"/>
      <c r="J454" s="605"/>
      <c r="K454" s="605"/>
      <c r="L454" s="605"/>
      <c r="M454" s="605"/>
      <c r="N454" s="605"/>
      <c r="O454" s="605"/>
      <c r="P454" s="605"/>
      <c r="Q454" s="605"/>
      <c r="R454" s="605"/>
      <c r="S454" s="605"/>
      <c r="T454" s="605"/>
      <c r="U454" s="605"/>
      <c r="V454" s="605"/>
      <c r="W454" s="605"/>
      <c r="X454" s="605"/>
      <c r="Y454" s="605"/>
      <c r="Z454" s="605"/>
    </row>
    <row r="455" ht="15.75" customHeight="1">
      <c r="A455" s="605"/>
      <c r="B455" s="606"/>
      <c r="C455" s="606"/>
      <c r="D455" s="606"/>
      <c r="E455" s="606"/>
      <c r="F455" s="605"/>
      <c r="G455" s="605"/>
      <c r="H455" s="605"/>
      <c r="I455" s="605"/>
      <c r="J455" s="605"/>
      <c r="K455" s="605"/>
      <c r="L455" s="605"/>
      <c r="M455" s="605"/>
      <c r="N455" s="605"/>
      <c r="O455" s="605"/>
      <c r="P455" s="605"/>
      <c r="Q455" s="605"/>
      <c r="R455" s="605"/>
      <c r="S455" s="605"/>
      <c r="T455" s="605"/>
      <c r="U455" s="605"/>
      <c r="V455" s="605"/>
      <c r="W455" s="605"/>
      <c r="X455" s="605"/>
      <c r="Y455" s="605"/>
      <c r="Z455" s="605"/>
    </row>
    <row r="456" ht="15.75" customHeight="1">
      <c r="A456" s="605"/>
      <c r="B456" s="606"/>
      <c r="C456" s="606"/>
      <c r="D456" s="606"/>
      <c r="E456" s="606"/>
      <c r="F456" s="605"/>
      <c r="G456" s="605"/>
      <c r="H456" s="605"/>
      <c r="I456" s="605"/>
      <c r="J456" s="605"/>
      <c r="K456" s="605"/>
      <c r="L456" s="605"/>
      <c r="M456" s="605"/>
      <c r="N456" s="605"/>
      <c r="O456" s="605"/>
      <c r="P456" s="605"/>
      <c r="Q456" s="605"/>
      <c r="R456" s="605"/>
      <c r="S456" s="605"/>
      <c r="T456" s="605"/>
      <c r="U456" s="605"/>
      <c r="V456" s="605"/>
      <c r="W456" s="605"/>
      <c r="X456" s="605"/>
      <c r="Y456" s="605"/>
      <c r="Z456" s="605"/>
    </row>
    <row r="457" ht="15.75" customHeight="1">
      <c r="A457" s="605"/>
      <c r="B457" s="606"/>
      <c r="C457" s="606"/>
      <c r="D457" s="606"/>
      <c r="E457" s="606"/>
      <c r="F457" s="605"/>
      <c r="G457" s="605"/>
      <c r="H457" s="605"/>
      <c r="I457" s="605"/>
      <c r="J457" s="605"/>
      <c r="K457" s="605"/>
      <c r="L457" s="605"/>
      <c r="M457" s="605"/>
      <c r="N457" s="605"/>
      <c r="O457" s="605"/>
      <c r="P457" s="605"/>
      <c r="Q457" s="605"/>
      <c r="R457" s="605"/>
      <c r="S457" s="605"/>
      <c r="T457" s="605"/>
      <c r="U457" s="605"/>
      <c r="V457" s="605"/>
      <c r="W457" s="605"/>
      <c r="X457" s="605"/>
      <c r="Y457" s="605"/>
      <c r="Z457" s="605"/>
    </row>
    <row r="458" ht="15.75" customHeight="1">
      <c r="A458" s="605"/>
      <c r="B458" s="606"/>
      <c r="C458" s="606"/>
      <c r="D458" s="606"/>
      <c r="E458" s="606"/>
      <c r="F458" s="605"/>
      <c r="G458" s="605"/>
      <c r="H458" s="605"/>
      <c r="I458" s="605"/>
      <c r="J458" s="605"/>
      <c r="K458" s="605"/>
      <c r="L458" s="605"/>
      <c r="M458" s="605"/>
      <c r="N458" s="605"/>
      <c r="O458" s="605"/>
      <c r="P458" s="605"/>
      <c r="Q458" s="605"/>
      <c r="R458" s="605"/>
      <c r="S458" s="605"/>
      <c r="T458" s="605"/>
      <c r="U458" s="605"/>
      <c r="V458" s="605"/>
      <c r="W458" s="605"/>
      <c r="X458" s="605"/>
      <c r="Y458" s="605"/>
      <c r="Z458" s="605"/>
    </row>
    <row r="459" ht="15.75" customHeight="1">
      <c r="A459" s="605"/>
      <c r="B459" s="606"/>
      <c r="C459" s="606"/>
      <c r="D459" s="606"/>
      <c r="E459" s="606"/>
      <c r="F459" s="605"/>
      <c r="G459" s="605"/>
      <c r="H459" s="605"/>
      <c r="I459" s="605"/>
      <c r="J459" s="605"/>
      <c r="K459" s="605"/>
      <c r="L459" s="605"/>
      <c r="M459" s="605"/>
      <c r="N459" s="605"/>
      <c r="O459" s="605"/>
      <c r="P459" s="605"/>
      <c r="Q459" s="605"/>
      <c r="R459" s="605"/>
      <c r="S459" s="605"/>
      <c r="T459" s="605"/>
      <c r="U459" s="605"/>
      <c r="V459" s="605"/>
      <c r="W459" s="605"/>
      <c r="X459" s="605"/>
      <c r="Y459" s="605"/>
      <c r="Z459" s="605"/>
    </row>
    <row r="460" ht="15.75" customHeight="1">
      <c r="A460" s="605"/>
      <c r="B460" s="606"/>
      <c r="C460" s="606"/>
      <c r="D460" s="606"/>
      <c r="E460" s="606"/>
      <c r="F460" s="605"/>
      <c r="G460" s="605"/>
      <c r="H460" s="605"/>
      <c r="I460" s="605"/>
      <c r="J460" s="605"/>
      <c r="K460" s="605"/>
      <c r="L460" s="605"/>
      <c r="M460" s="605"/>
      <c r="N460" s="605"/>
      <c r="O460" s="605"/>
      <c r="P460" s="605"/>
      <c r="Q460" s="605"/>
      <c r="R460" s="605"/>
      <c r="S460" s="605"/>
      <c r="T460" s="605"/>
      <c r="U460" s="605"/>
      <c r="V460" s="605"/>
      <c r="W460" s="605"/>
      <c r="X460" s="605"/>
      <c r="Y460" s="605"/>
      <c r="Z460" s="605"/>
    </row>
    <row r="461" ht="15.75" customHeight="1">
      <c r="A461" s="605"/>
      <c r="B461" s="606"/>
      <c r="C461" s="606"/>
      <c r="D461" s="606"/>
      <c r="E461" s="606"/>
      <c r="F461" s="605"/>
      <c r="G461" s="605"/>
      <c r="H461" s="605"/>
      <c r="I461" s="605"/>
      <c r="J461" s="605"/>
      <c r="K461" s="605"/>
      <c r="L461" s="605"/>
      <c r="M461" s="605"/>
      <c r="N461" s="605"/>
      <c r="O461" s="605"/>
      <c r="P461" s="605"/>
      <c r="Q461" s="605"/>
      <c r="R461" s="605"/>
      <c r="S461" s="605"/>
      <c r="T461" s="605"/>
      <c r="U461" s="605"/>
      <c r="V461" s="605"/>
      <c r="W461" s="605"/>
      <c r="X461" s="605"/>
      <c r="Y461" s="605"/>
      <c r="Z461" s="605"/>
    </row>
    <row r="462" ht="15.75" customHeight="1">
      <c r="A462" s="605"/>
      <c r="B462" s="606"/>
      <c r="C462" s="606"/>
      <c r="D462" s="606"/>
      <c r="E462" s="606"/>
      <c r="F462" s="605"/>
      <c r="G462" s="605"/>
      <c r="H462" s="605"/>
      <c r="I462" s="605"/>
      <c r="J462" s="605"/>
      <c r="K462" s="605"/>
      <c r="L462" s="605"/>
      <c r="M462" s="605"/>
      <c r="N462" s="605"/>
      <c r="O462" s="605"/>
      <c r="P462" s="605"/>
      <c r="Q462" s="605"/>
      <c r="R462" s="605"/>
      <c r="S462" s="605"/>
      <c r="T462" s="605"/>
      <c r="U462" s="605"/>
      <c r="V462" s="605"/>
      <c r="W462" s="605"/>
      <c r="X462" s="605"/>
      <c r="Y462" s="605"/>
      <c r="Z462" s="605"/>
    </row>
    <row r="463" ht="15.75" customHeight="1">
      <c r="A463" s="605"/>
      <c r="B463" s="606"/>
      <c r="C463" s="606"/>
      <c r="D463" s="606"/>
      <c r="E463" s="606"/>
      <c r="F463" s="605"/>
      <c r="G463" s="605"/>
      <c r="H463" s="605"/>
      <c r="I463" s="605"/>
      <c r="J463" s="605"/>
      <c r="K463" s="605"/>
      <c r="L463" s="605"/>
      <c r="M463" s="605"/>
      <c r="N463" s="605"/>
      <c r="O463" s="605"/>
      <c r="P463" s="605"/>
      <c r="Q463" s="605"/>
      <c r="R463" s="605"/>
      <c r="S463" s="605"/>
      <c r="T463" s="605"/>
      <c r="U463" s="605"/>
      <c r="V463" s="605"/>
      <c r="W463" s="605"/>
      <c r="X463" s="605"/>
      <c r="Y463" s="605"/>
      <c r="Z463" s="605"/>
    </row>
    <row r="464" ht="15.75" customHeight="1">
      <c r="A464" s="605"/>
      <c r="B464" s="606"/>
      <c r="C464" s="606"/>
      <c r="D464" s="606"/>
      <c r="E464" s="606"/>
      <c r="F464" s="605"/>
      <c r="G464" s="605"/>
      <c r="H464" s="605"/>
      <c r="I464" s="605"/>
      <c r="J464" s="605"/>
      <c r="K464" s="605"/>
      <c r="L464" s="605"/>
      <c r="M464" s="605"/>
      <c r="N464" s="605"/>
      <c r="O464" s="605"/>
      <c r="P464" s="605"/>
      <c r="Q464" s="605"/>
      <c r="R464" s="605"/>
      <c r="S464" s="605"/>
      <c r="T464" s="605"/>
      <c r="U464" s="605"/>
      <c r="V464" s="605"/>
      <c r="W464" s="605"/>
      <c r="X464" s="605"/>
      <c r="Y464" s="605"/>
      <c r="Z464" s="605"/>
    </row>
    <row r="465" ht="15.75" customHeight="1">
      <c r="A465" s="605"/>
      <c r="B465" s="606"/>
      <c r="C465" s="606"/>
      <c r="D465" s="606"/>
      <c r="E465" s="606"/>
      <c r="F465" s="605"/>
      <c r="G465" s="605"/>
      <c r="H465" s="605"/>
      <c r="I465" s="605"/>
      <c r="J465" s="605"/>
      <c r="K465" s="605"/>
      <c r="L465" s="605"/>
      <c r="M465" s="605"/>
      <c r="N465" s="605"/>
      <c r="O465" s="605"/>
      <c r="P465" s="605"/>
      <c r="Q465" s="605"/>
      <c r="R465" s="605"/>
      <c r="S465" s="605"/>
      <c r="T465" s="605"/>
      <c r="U465" s="605"/>
      <c r="V465" s="605"/>
      <c r="W465" s="605"/>
      <c r="X465" s="605"/>
      <c r="Y465" s="605"/>
      <c r="Z465" s="605"/>
    </row>
    <row r="466" ht="15.75" customHeight="1">
      <c r="A466" s="605"/>
      <c r="B466" s="606"/>
      <c r="C466" s="606"/>
      <c r="D466" s="606"/>
      <c r="E466" s="606"/>
      <c r="F466" s="605"/>
      <c r="G466" s="605"/>
      <c r="H466" s="605"/>
      <c r="I466" s="605"/>
      <c r="J466" s="605"/>
      <c r="K466" s="605"/>
      <c r="L466" s="605"/>
      <c r="M466" s="605"/>
      <c r="N466" s="605"/>
      <c r="O466" s="605"/>
      <c r="P466" s="605"/>
      <c r="Q466" s="605"/>
      <c r="R466" s="605"/>
      <c r="S466" s="605"/>
      <c r="T466" s="605"/>
      <c r="U466" s="605"/>
      <c r="V466" s="605"/>
      <c r="W466" s="605"/>
      <c r="X466" s="605"/>
      <c r="Y466" s="605"/>
      <c r="Z466" s="605"/>
    </row>
    <row r="467" ht="15.75" customHeight="1">
      <c r="A467" s="605"/>
      <c r="B467" s="606"/>
      <c r="C467" s="606"/>
      <c r="D467" s="606"/>
      <c r="E467" s="606"/>
      <c r="F467" s="605"/>
      <c r="G467" s="605"/>
      <c r="H467" s="605"/>
      <c r="I467" s="605"/>
      <c r="J467" s="605"/>
      <c r="K467" s="605"/>
      <c r="L467" s="605"/>
      <c r="M467" s="605"/>
      <c r="N467" s="605"/>
      <c r="O467" s="605"/>
      <c r="P467" s="605"/>
      <c r="Q467" s="605"/>
      <c r="R467" s="605"/>
      <c r="S467" s="605"/>
      <c r="T467" s="605"/>
      <c r="U467" s="605"/>
      <c r="V467" s="605"/>
      <c r="W467" s="605"/>
      <c r="X467" s="605"/>
      <c r="Y467" s="605"/>
      <c r="Z467" s="605"/>
    </row>
    <row r="468" ht="15.75" customHeight="1">
      <c r="A468" s="605"/>
      <c r="B468" s="606"/>
      <c r="C468" s="606"/>
      <c r="D468" s="606"/>
      <c r="E468" s="606"/>
      <c r="F468" s="605"/>
      <c r="G468" s="605"/>
      <c r="H468" s="605"/>
      <c r="I468" s="605"/>
      <c r="J468" s="605"/>
      <c r="K468" s="605"/>
      <c r="L468" s="605"/>
      <c r="M468" s="605"/>
      <c r="N468" s="605"/>
      <c r="O468" s="605"/>
      <c r="P468" s="605"/>
      <c r="Q468" s="605"/>
      <c r="R468" s="605"/>
      <c r="S468" s="605"/>
      <c r="T468" s="605"/>
      <c r="U468" s="605"/>
      <c r="V468" s="605"/>
      <c r="W468" s="605"/>
      <c r="X468" s="605"/>
      <c r="Y468" s="605"/>
      <c r="Z468" s="605"/>
    </row>
    <row r="469" ht="15.75" customHeight="1">
      <c r="A469" s="605"/>
      <c r="B469" s="606"/>
      <c r="C469" s="606"/>
      <c r="D469" s="606"/>
      <c r="E469" s="606"/>
      <c r="F469" s="605"/>
      <c r="G469" s="605"/>
      <c r="H469" s="605"/>
      <c r="I469" s="605"/>
      <c r="J469" s="605"/>
      <c r="K469" s="605"/>
      <c r="L469" s="605"/>
      <c r="M469" s="605"/>
      <c r="N469" s="605"/>
      <c r="O469" s="605"/>
      <c r="P469" s="605"/>
      <c r="Q469" s="605"/>
      <c r="R469" s="605"/>
      <c r="S469" s="605"/>
      <c r="T469" s="605"/>
      <c r="U469" s="605"/>
      <c r="V469" s="605"/>
      <c r="W469" s="605"/>
      <c r="X469" s="605"/>
      <c r="Y469" s="605"/>
      <c r="Z469" s="605"/>
    </row>
    <row r="470" ht="15.75" customHeight="1">
      <c r="A470" s="605"/>
      <c r="B470" s="606"/>
      <c r="C470" s="606"/>
      <c r="D470" s="606"/>
      <c r="E470" s="606"/>
      <c r="F470" s="605"/>
      <c r="G470" s="605"/>
      <c r="H470" s="605"/>
      <c r="I470" s="605"/>
      <c r="J470" s="605"/>
      <c r="K470" s="605"/>
      <c r="L470" s="605"/>
      <c r="M470" s="605"/>
      <c r="N470" s="605"/>
      <c r="O470" s="605"/>
      <c r="P470" s="605"/>
      <c r="Q470" s="605"/>
      <c r="R470" s="605"/>
      <c r="S470" s="605"/>
      <c r="T470" s="605"/>
      <c r="U470" s="605"/>
      <c r="V470" s="605"/>
      <c r="W470" s="605"/>
      <c r="X470" s="605"/>
      <c r="Y470" s="605"/>
      <c r="Z470" s="605"/>
    </row>
    <row r="471" ht="15.75" customHeight="1">
      <c r="A471" s="605"/>
      <c r="B471" s="606"/>
      <c r="C471" s="606"/>
      <c r="D471" s="606"/>
      <c r="E471" s="606"/>
      <c r="F471" s="605"/>
      <c r="G471" s="605"/>
      <c r="H471" s="605"/>
      <c r="I471" s="605"/>
      <c r="J471" s="605"/>
      <c r="K471" s="605"/>
      <c r="L471" s="605"/>
      <c r="M471" s="605"/>
      <c r="N471" s="605"/>
      <c r="O471" s="605"/>
      <c r="P471" s="605"/>
      <c r="Q471" s="605"/>
      <c r="R471" s="605"/>
      <c r="S471" s="605"/>
      <c r="T471" s="605"/>
      <c r="U471" s="605"/>
      <c r="V471" s="605"/>
      <c r="W471" s="605"/>
      <c r="X471" s="605"/>
      <c r="Y471" s="605"/>
      <c r="Z471" s="605"/>
    </row>
    <row r="472" ht="15.75" customHeight="1">
      <c r="A472" s="605"/>
      <c r="B472" s="606"/>
      <c r="C472" s="606"/>
      <c r="D472" s="606"/>
      <c r="E472" s="606"/>
      <c r="F472" s="605"/>
      <c r="G472" s="605"/>
      <c r="H472" s="605"/>
      <c r="I472" s="605"/>
      <c r="J472" s="605"/>
      <c r="K472" s="605"/>
      <c r="L472" s="605"/>
      <c r="M472" s="605"/>
      <c r="N472" s="605"/>
      <c r="O472" s="605"/>
      <c r="P472" s="605"/>
      <c r="Q472" s="605"/>
      <c r="R472" s="605"/>
      <c r="S472" s="605"/>
      <c r="T472" s="605"/>
      <c r="U472" s="605"/>
      <c r="V472" s="605"/>
      <c r="W472" s="605"/>
      <c r="X472" s="605"/>
      <c r="Y472" s="605"/>
      <c r="Z472" s="605"/>
    </row>
    <row r="473" ht="15.75" customHeight="1">
      <c r="A473" s="605"/>
      <c r="B473" s="606"/>
      <c r="C473" s="606"/>
      <c r="D473" s="606"/>
      <c r="E473" s="606"/>
      <c r="F473" s="605"/>
      <c r="G473" s="605"/>
      <c r="H473" s="605"/>
      <c r="I473" s="605"/>
      <c r="J473" s="605"/>
      <c r="K473" s="605"/>
      <c r="L473" s="605"/>
      <c r="M473" s="605"/>
      <c r="N473" s="605"/>
      <c r="O473" s="605"/>
      <c r="P473" s="605"/>
      <c r="Q473" s="605"/>
      <c r="R473" s="605"/>
      <c r="S473" s="605"/>
      <c r="T473" s="605"/>
      <c r="U473" s="605"/>
      <c r="V473" s="605"/>
      <c r="W473" s="605"/>
      <c r="X473" s="605"/>
      <c r="Y473" s="605"/>
      <c r="Z473" s="605"/>
    </row>
    <row r="474" ht="15.75" customHeight="1">
      <c r="A474" s="605"/>
      <c r="B474" s="606"/>
      <c r="C474" s="606"/>
      <c r="D474" s="606"/>
      <c r="E474" s="606"/>
      <c r="F474" s="605"/>
      <c r="G474" s="605"/>
      <c r="H474" s="605"/>
      <c r="I474" s="605"/>
      <c r="J474" s="605"/>
      <c r="K474" s="605"/>
      <c r="L474" s="605"/>
      <c r="M474" s="605"/>
      <c r="N474" s="605"/>
      <c r="O474" s="605"/>
      <c r="P474" s="605"/>
      <c r="Q474" s="605"/>
      <c r="R474" s="605"/>
      <c r="S474" s="605"/>
      <c r="T474" s="605"/>
      <c r="U474" s="605"/>
      <c r="V474" s="605"/>
      <c r="W474" s="605"/>
      <c r="X474" s="605"/>
      <c r="Y474" s="605"/>
      <c r="Z474" s="605"/>
    </row>
    <row r="475" ht="15.75" customHeight="1">
      <c r="A475" s="605"/>
      <c r="B475" s="606"/>
      <c r="C475" s="606"/>
      <c r="D475" s="606"/>
      <c r="E475" s="606"/>
      <c r="F475" s="605"/>
      <c r="G475" s="605"/>
      <c r="H475" s="605"/>
      <c r="I475" s="605"/>
      <c r="J475" s="605"/>
      <c r="K475" s="605"/>
      <c r="L475" s="605"/>
      <c r="M475" s="605"/>
      <c r="N475" s="605"/>
      <c r="O475" s="605"/>
      <c r="P475" s="605"/>
      <c r="Q475" s="605"/>
      <c r="R475" s="605"/>
      <c r="S475" s="605"/>
      <c r="T475" s="605"/>
      <c r="U475" s="605"/>
      <c r="V475" s="605"/>
      <c r="W475" s="605"/>
      <c r="X475" s="605"/>
      <c r="Y475" s="605"/>
      <c r="Z475" s="605"/>
    </row>
    <row r="476" ht="15.75" customHeight="1">
      <c r="A476" s="605"/>
      <c r="B476" s="606"/>
      <c r="C476" s="606"/>
      <c r="D476" s="606"/>
      <c r="E476" s="606"/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  <c r="R476" s="605"/>
      <c r="S476" s="605"/>
      <c r="T476" s="605"/>
      <c r="U476" s="605"/>
      <c r="V476" s="605"/>
      <c r="W476" s="605"/>
      <c r="X476" s="605"/>
      <c r="Y476" s="605"/>
      <c r="Z476" s="605"/>
    </row>
    <row r="477" ht="15.75" customHeight="1">
      <c r="A477" s="605"/>
      <c r="B477" s="606"/>
      <c r="C477" s="606"/>
      <c r="D477" s="606"/>
      <c r="E477" s="606"/>
      <c r="F477" s="605"/>
      <c r="G477" s="605"/>
      <c r="H477" s="605"/>
      <c r="I477" s="605"/>
      <c r="J477" s="605"/>
      <c r="K477" s="605"/>
      <c r="L477" s="605"/>
      <c r="M477" s="605"/>
      <c r="N477" s="605"/>
      <c r="O477" s="605"/>
      <c r="P477" s="605"/>
      <c r="Q477" s="605"/>
      <c r="R477" s="605"/>
      <c r="S477" s="605"/>
      <c r="T477" s="605"/>
      <c r="U477" s="605"/>
      <c r="V477" s="605"/>
      <c r="W477" s="605"/>
      <c r="X477" s="605"/>
      <c r="Y477" s="605"/>
      <c r="Z477" s="605"/>
    </row>
    <row r="478" ht="15.75" customHeight="1">
      <c r="A478" s="605"/>
      <c r="B478" s="606"/>
      <c r="C478" s="606"/>
      <c r="D478" s="606"/>
      <c r="E478" s="606"/>
      <c r="F478" s="605"/>
      <c r="G478" s="605"/>
      <c r="H478" s="605"/>
      <c r="I478" s="605"/>
      <c r="J478" s="605"/>
      <c r="K478" s="605"/>
      <c r="L478" s="605"/>
      <c r="M478" s="605"/>
      <c r="N478" s="605"/>
      <c r="O478" s="605"/>
      <c r="P478" s="605"/>
      <c r="Q478" s="605"/>
      <c r="R478" s="605"/>
      <c r="S478" s="605"/>
      <c r="T478" s="605"/>
      <c r="U478" s="605"/>
      <c r="V478" s="605"/>
      <c r="W478" s="605"/>
      <c r="X478" s="605"/>
      <c r="Y478" s="605"/>
      <c r="Z478" s="605"/>
    </row>
    <row r="479" ht="15.75" customHeight="1">
      <c r="A479" s="605"/>
      <c r="B479" s="606"/>
      <c r="C479" s="606"/>
      <c r="D479" s="606"/>
      <c r="E479" s="606"/>
      <c r="F479" s="605"/>
      <c r="G479" s="605"/>
      <c r="H479" s="605"/>
      <c r="I479" s="605"/>
      <c r="J479" s="605"/>
      <c r="K479" s="605"/>
      <c r="L479" s="605"/>
      <c r="M479" s="605"/>
      <c r="N479" s="605"/>
      <c r="O479" s="605"/>
      <c r="P479" s="605"/>
      <c r="Q479" s="605"/>
      <c r="R479" s="605"/>
      <c r="S479" s="605"/>
      <c r="T479" s="605"/>
      <c r="U479" s="605"/>
      <c r="V479" s="605"/>
      <c r="W479" s="605"/>
      <c r="X479" s="605"/>
      <c r="Y479" s="605"/>
      <c r="Z479" s="605"/>
    </row>
    <row r="480" ht="15.75" customHeight="1">
      <c r="A480" s="605"/>
      <c r="B480" s="606"/>
      <c r="C480" s="606"/>
      <c r="D480" s="606"/>
      <c r="E480" s="606"/>
      <c r="F480" s="605"/>
      <c r="G480" s="605"/>
      <c r="H480" s="605"/>
      <c r="I480" s="605"/>
      <c r="J480" s="605"/>
      <c r="K480" s="605"/>
      <c r="L480" s="605"/>
      <c r="M480" s="605"/>
      <c r="N480" s="605"/>
      <c r="O480" s="605"/>
      <c r="P480" s="605"/>
      <c r="Q480" s="605"/>
      <c r="R480" s="605"/>
      <c r="S480" s="605"/>
      <c r="T480" s="605"/>
      <c r="U480" s="605"/>
      <c r="V480" s="605"/>
      <c r="W480" s="605"/>
      <c r="X480" s="605"/>
      <c r="Y480" s="605"/>
      <c r="Z480" s="605"/>
    </row>
    <row r="481" ht="15.75" customHeight="1">
      <c r="A481" s="605"/>
      <c r="B481" s="606"/>
      <c r="C481" s="606"/>
      <c r="D481" s="606"/>
      <c r="E481" s="606"/>
      <c r="F481" s="605"/>
      <c r="G481" s="605"/>
      <c r="H481" s="605"/>
      <c r="I481" s="605"/>
      <c r="J481" s="605"/>
      <c r="K481" s="605"/>
      <c r="L481" s="605"/>
      <c r="M481" s="605"/>
      <c r="N481" s="605"/>
      <c r="O481" s="605"/>
      <c r="P481" s="605"/>
      <c r="Q481" s="605"/>
      <c r="R481" s="605"/>
      <c r="S481" s="605"/>
      <c r="T481" s="605"/>
      <c r="U481" s="605"/>
      <c r="V481" s="605"/>
      <c r="W481" s="605"/>
      <c r="X481" s="605"/>
      <c r="Y481" s="605"/>
      <c r="Z481" s="605"/>
    </row>
    <row r="482" ht="15.75" customHeight="1">
      <c r="A482" s="605"/>
      <c r="B482" s="606"/>
      <c r="C482" s="606"/>
      <c r="D482" s="606"/>
      <c r="E482" s="606"/>
      <c r="F482" s="605"/>
      <c r="G482" s="605"/>
      <c r="H482" s="605"/>
      <c r="I482" s="605"/>
      <c r="J482" s="605"/>
      <c r="K482" s="605"/>
      <c r="L482" s="605"/>
      <c r="M482" s="605"/>
      <c r="N482" s="605"/>
      <c r="O482" s="605"/>
      <c r="P482" s="605"/>
      <c r="Q482" s="605"/>
      <c r="R482" s="605"/>
      <c r="S482" s="605"/>
      <c r="T482" s="605"/>
      <c r="U482" s="605"/>
      <c r="V482" s="605"/>
      <c r="W482" s="605"/>
      <c r="X482" s="605"/>
      <c r="Y482" s="605"/>
      <c r="Z482" s="605"/>
    </row>
    <row r="483" ht="15.75" customHeight="1">
      <c r="A483" s="605"/>
      <c r="B483" s="606"/>
      <c r="C483" s="606"/>
      <c r="D483" s="606"/>
      <c r="E483" s="606"/>
      <c r="F483" s="605"/>
      <c r="G483" s="605"/>
      <c r="H483" s="605"/>
      <c r="I483" s="605"/>
      <c r="J483" s="605"/>
      <c r="K483" s="605"/>
      <c r="L483" s="605"/>
      <c r="M483" s="605"/>
      <c r="N483" s="605"/>
      <c r="O483" s="605"/>
      <c r="P483" s="605"/>
      <c r="Q483" s="605"/>
      <c r="R483" s="605"/>
      <c r="S483" s="605"/>
      <c r="T483" s="605"/>
      <c r="U483" s="605"/>
      <c r="V483" s="605"/>
      <c r="W483" s="605"/>
      <c r="X483" s="605"/>
      <c r="Y483" s="605"/>
      <c r="Z483" s="605"/>
    </row>
    <row r="484" ht="15.75" customHeight="1">
      <c r="A484" s="605"/>
      <c r="B484" s="606"/>
      <c r="C484" s="606"/>
      <c r="D484" s="606"/>
      <c r="E484" s="606"/>
      <c r="F484" s="605"/>
      <c r="G484" s="605"/>
      <c r="H484" s="605"/>
      <c r="I484" s="605"/>
      <c r="J484" s="605"/>
      <c r="K484" s="605"/>
      <c r="L484" s="605"/>
      <c r="M484" s="605"/>
      <c r="N484" s="605"/>
      <c r="O484" s="605"/>
      <c r="P484" s="605"/>
      <c r="Q484" s="605"/>
      <c r="R484" s="605"/>
      <c r="S484" s="605"/>
      <c r="T484" s="605"/>
      <c r="U484" s="605"/>
      <c r="V484" s="605"/>
      <c r="W484" s="605"/>
      <c r="X484" s="605"/>
      <c r="Y484" s="605"/>
      <c r="Z484" s="605"/>
    </row>
    <row r="485" ht="15.75" customHeight="1">
      <c r="A485" s="605"/>
      <c r="B485" s="606"/>
      <c r="C485" s="606"/>
      <c r="D485" s="606"/>
      <c r="E485" s="606"/>
      <c r="F485" s="605"/>
      <c r="G485" s="605"/>
      <c r="H485" s="605"/>
      <c r="I485" s="605"/>
      <c r="J485" s="605"/>
      <c r="K485" s="605"/>
      <c r="L485" s="605"/>
      <c r="M485" s="605"/>
      <c r="N485" s="605"/>
      <c r="O485" s="605"/>
      <c r="P485" s="605"/>
      <c r="Q485" s="605"/>
      <c r="R485" s="605"/>
      <c r="S485" s="605"/>
      <c r="T485" s="605"/>
      <c r="U485" s="605"/>
      <c r="V485" s="605"/>
      <c r="W485" s="605"/>
      <c r="X485" s="605"/>
      <c r="Y485" s="605"/>
      <c r="Z485" s="605"/>
    </row>
    <row r="486" ht="15.75" customHeight="1">
      <c r="A486" s="605"/>
      <c r="B486" s="606"/>
      <c r="C486" s="606"/>
      <c r="D486" s="606"/>
      <c r="E486" s="606"/>
      <c r="F486" s="605"/>
      <c r="G486" s="605"/>
      <c r="H486" s="605"/>
      <c r="I486" s="605"/>
      <c r="J486" s="605"/>
      <c r="K486" s="605"/>
      <c r="L486" s="605"/>
      <c r="M486" s="605"/>
      <c r="N486" s="605"/>
      <c r="O486" s="605"/>
      <c r="P486" s="605"/>
      <c r="Q486" s="605"/>
      <c r="R486" s="605"/>
      <c r="S486" s="605"/>
      <c r="T486" s="605"/>
      <c r="U486" s="605"/>
      <c r="V486" s="605"/>
      <c r="W486" s="605"/>
      <c r="X486" s="605"/>
      <c r="Y486" s="605"/>
      <c r="Z486" s="605"/>
    </row>
    <row r="487" ht="15.75" customHeight="1">
      <c r="A487" s="605"/>
      <c r="B487" s="606"/>
      <c r="C487" s="606"/>
      <c r="D487" s="606"/>
      <c r="E487" s="606"/>
      <c r="F487" s="605"/>
      <c r="G487" s="605"/>
      <c r="H487" s="605"/>
      <c r="I487" s="605"/>
      <c r="J487" s="605"/>
      <c r="K487" s="605"/>
      <c r="L487" s="605"/>
      <c r="M487" s="605"/>
      <c r="N487" s="605"/>
      <c r="O487" s="605"/>
      <c r="P487" s="605"/>
      <c r="Q487" s="605"/>
      <c r="R487" s="605"/>
      <c r="S487" s="605"/>
      <c r="T487" s="605"/>
      <c r="U487" s="605"/>
      <c r="V487" s="605"/>
      <c r="W487" s="605"/>
      <c r="X487" s="605"/>
      <c r="Y487" s="605"/>
      <c r="Z487" s="605"/>
    </row>
    <row r="488" ht="15.75" customHeight="1">
      <c r="A488" s="605"/>
      <c r="B488" s="606"/>
      <c r="C488" s="606"/>
      <c r="D488" s="606"/>
      <c r="E488" s="606"/>
      <c r="F488" s="605"/>
      <c r="G488" s="605"/>
      <c r="H488" s="605"/>
      <c r="I488" s="605"/>
      <c r="J488" s="605"/>
      <c r="K488" s="605"/>
      <c r="L488" s="605"/>
      <c r="M488" s="605"/>
      <c r="N488" s="605"/>
      <c r="O488" s="605"/>
      <c r="P488" s="605"/>
      <c r="Q488" s="605"/>
      <c r="R488" s="605"/>
      <c r="S488" s="605"/>
      <c r="T488" s="605"/>
      <c r="U488" s="605"/>
      <c r="V488" s="605"/>
      <c r="W488" s="605"/>
      <c r="X488" s="605"/>
      <c r="Y488" s="605"/>
      <c r="Z488" s="605"/>
    </row>
    <row r="489" ht="15.75" customHeight="1">
      <c r="A489" s="605"/>
      <c r="B489" s="606"/>
      <c r="C489" s="606"/>
      <c r="D489" s="606"/>
      <c r="E489" s="606"/>
      <c r="F489" s="605"/>
      <c r="G489" s="605"/>
      <c r="H489" s="605"/>
      <c r="I489" s="605"/>
      <c r="J489" s="605"/>
      <c r="K489" s="605"/>
      <c r="L489" s="605"/>
      <c r="M489" s="605"/>
      <c r="N489" s="605"/>
      <c r="O489" s="605"/>
      <c r="P489" s="605"/>
      <c r="Q489" s="605"/>
      <c r="R489" s="605"/>
      <c r="S489" s="605"/>
      <c r="T489" s="605"/>
      <c r="U489" s="605"/>
      <c r="V489" s="605"/>
      <c r="W489" s="605"/>
      <c r="X489" s="605"/>
      <c r="Y489" s="605"/>
      <c r="Z489" s="605"/>
    </row>
    <row r="490" ht="15.75" customHeight="1">
      <c r="A490" s="605"/>
      <c r="B490" s="606"/>
      <c r="C490" s="606"/>
      <c r="D490" s="606"/>
      <c r="E490" s="606"/>
      <c r="F490" s="605"/>
      <c r="G490" s="605"/>
      <c r="H490" s="605"/>
      <c r="I490" s="605"/>
      <c r="J490" s="605"/>
      <c r="K490" s="605"/>
      <c r="L490" s="605"/>
      <c r="M490" s="605"/>
      <c r="N490" s="605"/>
      <c r="O490" s="605"/>
      <c r="P490" s="605"/>
      <c r="Q490" s="605"/>
      <c r="R490" s="605"/>
      <c r="S490" s="605"/>
      <c r="T490" s="605"/>
      <c r="U490" s="605"/>
      <c r="V490" s="605"/>
      <c r="W490" s="605"/>
      <c r="X490" s="605"/>
      <c r="Y490" s="605"/>
      <c r="Z490" s="605"/>
    </row>
    <row r="491" ht="15.75" customHeight="1">
      <c r="A491" s="605"/>
      <c r="B491" s="606"/>
      <c r="C491" s="606"/>
      <c r="D491" s="606"/>
      <c r="E491" s="606"/>
      <c r="F491" s="605"/>
      <c r="G491" s="605"/>
      <c r="H491" s="605"/>
      <c r="I491" s="605"/>
      <c r="J491" s="605"/>
      <c r="K491" s="605"/>
      <c r="L491" s="605"/>
      <c r="M491" s="605"/>
      <c r="N491" s="605"/>
      <c r="O491" s="605"/>
      <c r="P491" s="605"/>
      <c r="Q491" s="605"/>
      <c r="R491" s="605"/>
      <c r="S491" s="605"/>
      <c r="T491" s="605"/>
      <c r="U491" s="605"/>
      <c r="V491" s="605"/>
      <c r="W491" s="605"/>
      <c r="X491" s="605"/>
      <c r="Y491" s="605"/>
      <c r="Z491" s="605"/>
    </row>
    <row r="492" ht="15.75" customHeight="1">
      <c r="A492" s="605"/>
      <c r="B492" s="606"/>
      <c r="C492" s="606"/>
      <c r="D492" s="606"/>
      <c r="E492" s="606"/>
      <c r="F492" s="605"/>
      <c r="G492" s="605"/>
      <c r="H492" s="605"/>
      <c r="I492" s="605"/>
      <c r="J492" s="605"/>
      <c r="K492" s="605"/>
      <c r="L492" s="605"/>
      <c r="M492" s="605"/>
      <c r="N492" s="605"/>
      <c r="O492" s="605"/>
      <c r="P492" s="605"/>
      <c r="Q492" s="605"/>
      <c r="R492" s="605"/>
      <c r="S492" s="605"/>
      <c r="T492" s="605"/>
      <c r="U492" s="605"/>
      <c r="V492" s="605"/>
      <c r="W492" s="605"/>
      <c r="X492" s="605"/>
      <c r="Y492" s="605"/>
      <c r="Z492" s="605"/>
    </row>
    <row r="493" ht="15.75" customHeight="1">
      <c r="A493" s="605"/>
      <c r="B493" s="606"/>
      <c r="C493" s="606"/>
      <c r="D493" s="606"/>
      <c r="E493" s="606"/>
      <c r="F493" s="605"/>
      <c r="G493" s="605"/>
      <c r="H493" s="605"/>
      <c r="I493" s="605"/>
      <c r="J493" s="605"/>
      <c r="K493" s="605"/>
      <c r="L493" s="605"/>
      <c r="M493" s="605"/>
      <c r="N493" s="605"/>
      <c r="O493" s="605"/>
      <c r="P493" s="605"/>
      <c r="Q493" s="605"/>
      <c r="R493" s="605"/>
      <c r="S493" s="605"/>
      <c r="T493" s="605"/>
      <c r="U493" s="605"/>
      <c r="V493" s="605"/>
      <c r="W493" s="605"/>
      <c r="X493" s="605"/>
      <c r="Y493" s="605"/>
      <c r="Z493" s="605"/>
    </row>
    <row r="494" ht="15.75" customHeight="1">
      <c r="A494" s="605"/>
      <c r="B494" s="606"/>
      <c r="C494" s="606"/>
      <c r="D494" s="606"/>
      <c r="E494" s="606"/>
      <c r="F494" s="605"/>
      <c r="G494" s="605"/>
      <c r="H494" s="605"/>
      <c r="I494" s="605"/>
      <c r="J494" s="605"/>
      <c r="K494" s="605"/>
      <c r="L494" s="605"/>
      <c r="M494" s="605"/>
      <c r="N494" s="605"/>
      <c r="O494" s="605"/>
      <c r="P494" s="605"/>
      <c r="Q494" s="605"/>
      <c r="R494" s="605"/>
      <c r="S494" s="605"/>
      <c r="T494" s="605"/>
      <c r="U494" s="605"/>
      <c r="V494" s="605"/>
      <c r="W494" s="605"/>
      <c r="X494" s="605"/>
      <c r="Y494" s="605"/>
      <c r="Z494" s="605"/>
    </row>
    <row r="495" ht="15.75" customHeight="1">
      <c r="A495" s="605"/>
      <c r="B495" s="606"/>
      <c r="C495" s="606"/>
      <c r="D495" s="606"/>
      <c r="E495" s="606"/>
      <c r="F495" s="605"/>
      <c r="G495" s="605"/>
      <c r="H495" s="605"/>
      <c r="I495" s="605"/>
      <c r="J495" s="605"/>
      <c r="K495" s="605"/>
      <c r="L495" s="605"/>
      <c r="M495" s="605"/>
      <c r="N495" s="605"/>
      <c r="O495" s="605"/>
      <c r="P495" s="605"/>
      <c r="Q495" s="605"/>
      <c r="R495" s="605"/>
      <c r="S495" s="605"/>
      <c r="T495" s="605"/>
      <c r="U495" s="605"/>
      <c r="V495" s="605"/>
      <c r="W495" s="605"/>
      <c r="X495" s="605"/>
      <c r="Y495" s="605"/>
      <c r="Z495" s="605"/>
    </row>
    <row r="496" ht="15.75" customHeight="1">
      <c r="A496" s="605"/>
      <c r="B496" s="606"/>
      <c r="C496" s="606"/>
      <c r="D496" s="606"/>
      <c r="E496" s="606"/>
      <c r="F496" s="605"/>
      <c r="G496" s="605"/>
      <c r="H496" s="605"/>
      <c r="I496" s="605"/>
      <c r="J496" s="605"/>
      <c r="K496" s="605"/>
      <c r="L496" s="605"/>
      <c r="M496" s="605"/>
      <c r="N496" s="605"/>
      <c r="O496" s="605"/>
      <c r="P496" s="605"/>
      <c r="Q496" s="605"/>
      <c r="R496" s="605"/>
      <c r="S496" s="605"/>
      <c r="T496" s="605"/>
      <c r="U496" s="605"/>
      <c r="V496" s="605"/>
      <c r="W496" s="605"/>
      <c r="X496" s="605"/>
      <c r="Y496" s="605"/>
      <c r="Z496" s="605"/>
    </row>
    <row r="497" ht="15.75" customHeight="1">
      <c r="A497" s="605"/>
      <c r="B497" s="606"/>
      <c r="C497" s="606"/>
      <c r="D497" s="606"/>
      <c r="E497" s="606"/>
      <c r="F497" s="605"/>
      <c r="G497" s="605"/>
      <c r="H497" s="605"/>
      <c r="I497" s="605"/>
      <c r="J497" s="605"/>
      <c r="K497" s="605"/>
      <c r="L497" s="605"/>
      <c r="M497" s="605"/>
      <c r="N497" s="605"/>
      <c r="O497" s="605"/>
      <c r="P497" s="605"/>
      <c r="Q497" s="605"/>
      <c r="R497" s="605"/>
      <c r="S497" s="605"/>
      <c r="T497" s="605"/>
      <c r="U497" s="605"/>
      <c r="V497" s="605"/>
      <c r="W497" s="605"/>
      <c r="X497" s="605"/>
      <c r="Y497" s="605"/>
      <c r="Z497" s="605"/>
    </row>
    <row r="498" ht="15.75" customHeight="1">
      <c r="A498" s="605"/>
      <c r="B498" s="606"/>
      <c r="C498" s="606"/>
      <c r="D498" s="606"/>
      <c r="E498" s="606"/>
      <c r="F498" s="605"/>
      <c r="G498" s="605"/>
      <c r="H498" s="605"/>
      <c r="I498" s="605"/>
      <c r="J498" s="605"/>
      <c r="K498" s="605"/>
      <c r="L498" s="605"/>
      <c r="M498" s="605"/>
      <c r="N498" s="605"/>
      <c r="O498" s="605"/>
      <c r="P498" s="605"/>
      <c r="Q498" s="605"/>
      <c r="R498" s="605"/>
      <c r="S498" s="605"/>
      <c r="T498" s="605"/>
      <c r="U498" s="605"/>
      <c r="V498" s="605"/>
      <c r="W498" s="605"/>
      <c r="X498" s="605"/>
      <c r="Y498" s="605"/>
      <c r="Z498" s="605"/>
    </row>
    <row r="499" ht="15.75" customHeight="1">
      <c r="A499" s="605"/>
      <c r="B499" s="606"/>
      <c r="C499" s="606"/>
      <c r="D499" s="606"/>
      <c r="E499" s="606"/>
      <c r="F499" s="605"/>
      <c r="G499" s="605"/>
      <c r="H499" s="605"/>
      <c r="I499" s="605"/>
      <c r="J499" s="605"/>
      <c r="K499" s="605"/>
      <c r="L499" s="605"/>
      <c r="M499" s="605"/>
      <c r="N499" s="605"/>
      <c r="O499" s="605"/>
      <c r="P499" s="605"/>
      <c r="Q499" s="605"/>
      <c r="R499" s="605"/>
      <c r="S499" s="605"/>
      <c r="T499" s="605"/>
      <c r="U499" s="605"/>
      <c r="V499" s="605"/>
      <c r="W499" s="605"/>
      <c r="X499" s="605"/>
      <c r="Y499" s="605"/>
      <c r="Z499" s="605"/>
    </row>
    <row r="500" ht="15.75" customHeight="1">
      <c r="A500" s="605"/>
      <c r="B500" s="606"/>
      <c r="C500" s="606"/>
      <c r="D500" s="606"/>
      <c r="E500" s="606"/>
      <c r="F500" s="605"/>
      <c r="G500" s="605"/>
      <c r="H500" s="605"/>
      <c r="I500" s="605"/>
      <c r="J500" s="605"/>
      <c r="K500" s="605"/>
      <c r="L500" s="605"/>
      <c r="M500" s="605"/>
      <c r="N500" s="605"/>
      <c r="O500" s="605"/>
      <c r="P500" s="605"/>
      <c r="Q500" s="605"/>
      <c r="R500" s="605"/>
      <c r="S500" s="605"/>
      <c r="T500" s="605"/>
      <c r="U500" s="605"/>
      <c r="V500" s="605"/>
      <c r="W500" s="605"/>
      <c r="X500" s="605"/>
      <c r="Y500" s="605"/>
      <c r="Z500" s="605"/>
    </row>
    <row r="501" ht="15.75" customHeight="1">
      <c r="A501" s="605"/>
      <c r="B501" s="606"/>
      <c r="C501" s="606"/>
      <c r="D501" s="606"/>
      <c r="E501" s="606"/>
      <c r="F501" s="605"/>
      <c r="G501" s="605"/>
      <c r="H501" s="605"/>
      <c r="I501" s="605"/>
      <c r="J501" s="605"/>
      <c r="K501" s="605"/>
      <c r="L501" s="605"/>
      <c r="M501" s="605"/>
      <c r="N501" s="605"/>
      <c r="O501" s="605"/>
      <c r="P501" s="605"/>
      <c r="Q501" s="605"/>
      <c r="R501" s="605"/>
      <c r="S501" s="605"/>
      <c r="T501" s="605"/>
      <c r="U501" s="605"/>
      <c r="V501" s="605"/>
      <c r="W501" s="605"/>
      <c r="X501" s="605"/>
      <c r="Y501" s="605"/>
      <c r="Z501" s="605"/>
    </row>
    <row r="502" ht="15.75" customHeight="1">
      <c r="A502" s="605"/>
      <c r="B502" s="606"/>
      <c r="C502" s="606"/>
      <c r="D502" s="606"/>
      <c r="E502" s="606"/>
      <c r="F502" s="605"/>
      <c r="G502" s="605"/>
      <c r="H502" s="605"/>
      <c r="I502" s="605"/>
      <c r="J502" s="605"/>
      <c r="K502" s="605"/>
      <c r="L502" s="605"/>
      <c r="M502" s="605"/>
      <c r="N502" s="605"/>
      <c r="O502" s="605"/>
      <c r="P502" s="605"/>
      <c r="Q502" s="605"/>
      <c r="R502" s="605"/>
      <c r="S502" s="605"/>
      <c r="T502" s="605"/>
      <c r="U502" s="605"/>
      <c r="V502" s="605"/>
      <c r="W502" s="605"/>
      <c r="X502" s="605"/>
      <c r="Y502" s="605"/>
      <c r="Z502" s="605"/>
    </row>
    <row r="503" ht="15.75" customHeight="1">
      <c r="A503" s="605"/>
      <c r="B503" s="606"/>
      <c r="C503" s="606"/>
      <c r="D503" s="606"/>
      <c r="E503" s="606"/>
      <c r="F503" s="605"/>
      <c r="G503" s="605"/>
      <c r="H503" s="605"/>
      <c r="I503" s="605"/>
      <c r="J503" s="605"/>
      <c r="K503" s="605"/>
      <c r="L503" s="605"/>
      <c r="M503" s="605"/>
      <c r="N503" s="605"/>
      <c r="O503" s="605"/>
      <c r="P503" s="605"/>
      <c r="Q503" s="605"/>
      <c r="R503" s="605"/>
      <c r="S503" s="605"/>
      <c r="T503" s="605"/>
      <c r="U503" s="605"/>
      <c r="V503" s="605"/>
      <c r="W503" s="605"/>
      <c r="X503" s="605"/>
      <c r="Y503" s="605"/>
      <c r="Z503" s="605"/>
    </row>
    <row r="504" ht="15.75" customHeight="1">
      <c r="A504" s="605"/>
      <c r="B504" s="606"/>
      <c r="C504" s="606"/>
      <c r="D504" s="606"/>
      <c r="E504" s="606"/>
      <c r="F504" s="605"/>
      <c r="G504" s="605"/>
      <c r="H504" s="605"/>
      <c r="I504" s="605"/>
      <c r="J504" s="605"/>
      <c r="K504" s="605"/>
      <c r="L504" s="605"/>
      <c r="M504" s="605"/>
      <c r="N504" s="605"/>
      <c r="O504" s="605"/>
      <c r="P504" s="605"/>
      <c r="Q504" s="605"/>
      <c r="R504" s="605"/>
      <c r="S504" s="605"/>
      <c r="T504" s="605"/>
      <c r="U504" s="605"/>
      <c r="V504" s="605"/>
      <c r="W504" s="605"/>
      <c r="X504" s="605"/>
      <c r="Y504" s="605"/>
      <c r="Z504" s="605"/>
    </row>
    <row r="505" ht="15.75" customHeight="1">
      <c r="A505" s="605"/>
      <c r="B505" s="606"/>
      <c r="C505" s="606"/>
      <c r="D505" s="606"/>
      <c r="E505" s="606"/>
      <c r="F505" s="605"/>
      <c r="G505" s="605"/>
      <c r="H505" s="605"/>
      <c r="I505" s="605"/>
      <c r="J505" s="605"/>
      <c r="K505" s="605"/>
      <c r="L505" s="605"/>
      <c r="M505" s="605"/>
      <c r="N505" s="605"/>
      <c r="O505" s="605"/>
      <c r="P505" s="605"/>
      <c r="Q505" s="605"/>
      <c r="R505" s="605"/>
      <c r="S505" s="605"/>
      <c r="T505" s="605"/>
      <c r="U505" s="605"/>
      <c r="V505" s="605"/>
      <c r="W505" s="605"/>
      <c r="X505" s="605"/>
      <c r="Y505" s="605"/>
      <c r="Z505" s="605"/>
    </row>
    <row r="506" ht="15.75" customHeight="1">
      <c r="A506" s="605"/>
      <c r="B506" s="606"/>
      <c r="C506" s="606"/>
      <c r="D506" s="606"/>
      <c r="E506" s="606"/>
      <c r="F506" s="605"/>
      <c r="G506" s="605"/>
      <c r="H506" s="605"/>
      <c r="I506" s="605"/>
      <c r="J506" s="605"/>
      <c r="K506" s="605"/>
      <c r="L506" s="605"/>
      <c r="M506" s="605"/>
      <c r="N506" s="605"/>
      <c r="O506" s="605"/>
      <c r="P506" s="605"/>
      <c r="Q506" s="605"/>
      <c r="R506" s="605"/>
      <c r="S506" s="605"/>
      <c r="T506" s="605"/>
      <c r="U506" s="605"/>
      <c r="V506" s="605"/>
      <c r="W506" s="605"/>
      <c r="X506" s="605"/>
      <c r="Y506" s="605"/>
      <c r="Z506" s="605"/>
    </row>
    <row r="507" ht="15.75" customHeight="1">
      <c r="A507" s="605"/>
      <c r="B507" s="606"/>
      <c r="C507" s="606"/>
      <c r="D507" s="606"/>
      <c r="E507" s="606"/>
      <c r="F507" s="605"/>
      <c r="G507" s="605"/>
      <c r="H507" s="605"/>
      <c r="I507" s="605"/>
      <c r="J507" s="605"/>
      <c r="K507" s="605"/>
      <c r="L507" s="605"/>
      <c r="M507" s="605"/>
      <c r="N507" s="605"/>
      <c r="O507" s="605"/>
      <c r="P507" s="605"/>
      <c r="Q507" s="605"/>
      <c r="R507" s="605"/>
      <c r="S507" s="605"/>
      <c r="T507" s="605"/>
      <c r="U507" s="605"/>
      <c r="V507" s="605"/>
      <c r="W507" s="605"/>
      <c r="X507" s="605"/>
      <c r="Y507" s="605"/>
      <c r="Z507" s="605"/>
    </row>
    <row r="508" ht="15.75" customHeight="1">
      <c r="A508" s="605"/>
      <c r="B508" s="606"/>
      <c r="C508" s="606"/>
      <c r="D508" s="606"/>
      <c r="E508" s="606"/>
      <c r="F508" s="605"/>
      <c r="G508" s="605"/>
      <c r="H508" s="605"/>
      <c r="I508" s="605"/>
      <c r="J508" s="605"/>
      <c r="K508" s="605"/>
      <c r="L508" s="605"/>
      <c r="M508" s="605"/>
      <c r="N508" s="605"/>
      <c r="O508" s="605"/>
      <c r="P508" s="605"/>
      <c r="Q508" s="605"/>
      <c r="R508" s="605"/>
      <c r="S508" s="605"/>
      <c r="T508" s="605"/>
      <c r="U508" s="605"/>
      <c r="V508" s="605"/>
      <c r="W508" s="605"/>
      <c r="X508" s="605"/>
      <c r="Y508" s="605"/>
      <c r="Z508" s="605"/>
    </row>
    <row r="509" ht="15.75" customHeight="1">
      <c r="A509" s="605"/>
      <c r="B509" s="606"/>
      <c r="C509" s="606"/>
      <c r="D509" s="606"/>
      <c r="E509" s="606"/>
      <c r="F509" s="605"/>
      <c r="G509" s="605"/>
      <c r="H509" s="605"/>
      <c r="I509" s="605"/>
      <c r="J509" s="605"/>
      <c r="K509" s="605"/>
      <c r="L509" s="605"/>
      <c r="M509" s="605"/>
      <c r="N509" s="605"/>
      <c r="O509" s="605"/>
      <c r="P509" s="605"/>
      <c r="Q509" s="605"/>
      <c r="R509" s="605"/>
      <c r="S509" s="605"/>
      <c r="T509" s="605"/>
      <c r="U509" s="605"/>
      <c r="V509" s="605"/>
      <c r="W509" s="605"/>
      <c r="X509" s="605"/>
      <c r="Y509" s="605"/>
      <c r="Z509" s="605"/>
    </row>
    <row r="510" ht="15.75" customHeight="1">
      <c r="A510" s="605"/>
      <c r="B510" s="606"/>
      <c r="C510" s="606"/>
      <c r="D510" s="606"/>
      <c r="E510" s="606"/>
      <c r="F510" s="605"/>
      <c r="G510" s="605"/>
      <c r="H510" s="605"/>
      <c r="I510" s="605"/>
      <c r="J510" s="605"/>
      <c r="K510" s="605"/>
      <c r="L510" s="605"/>
      <c r="M510" s="605"/>
      <c r="N510" s="605"/>
      <c r="O510" s="605"/>
      <c r="P510" s="605"/>
      <c r="Q510" s="605"/>
      <c r="R510" s="605"/>
      <c r="S510" s="605"/>
      <c r="T510" s="605"/>
      <c r="U510" s="605"/>
      <c r="V510" s="605"/>
      <c r="W510" s="605"/>
      <c r="X510" s="605"/>
      <c r="Y510" s="605"/>
      <c r="Z510" s="605"/>
    </row>
    <row r="511" ht="15.75" customHeight="1">
      <c r="A511" s="605"/>
      <c r="B511" s="606"/>
      <c r="C511" s="606"/>
      <c r="D511" s="606"/>
      <c r="E511" s="606"/>
      <c r="F511" s="605"/>
      <c r="G511" s="605"/>
      <c r="H511" s="605"/>
      <c r="I511" s="605"/>
      <c r="J511" s="605"/>
      <c r="K511" s="605"/>
      <c r="L511" s="605"/>
      <c r="M511" s="605"/>
      <c r="N511" s="605"/>
      <c r="O511" s="605"/>
      <c r="P511" s="605"/>
      <c r="Q511" s="605"/>
      <c r="R511" s="605"/>
      <c r="S511" s="605"/>
      <c r="T511" s="605"/>
      <c r="U511" s="605"/>
      <c r="V511" s="605"/>
      <c r="W511" s="605"/>
      <c r="X511" s="605"/>
      <c r="Y511" s="605"/>
      <c r="Z511" s="605"/>
    </row>
    <row r="512" ht="15.75" customHeight="1">
      <c r="A512" s="605"/>
      <c r="B512" s="606"/>
      <c r="C512" s="606"/>
      <c r="D512" s="606"/>
      <c r="E512" s="606"/>
      <c r="F512" s="605"/>
      <c r="G512" s="605"/>
      <c r="H512" s="605"/>
      <c r="I512" s="605"/>
      <c r="J512" s="605"/>
      <c r="K512" s="605"/>
      <c r="L512" s="605"/>
      <c r="M512" s="605"/>
      <c r="N512" s="605"/>
      <c r="O512" s="605"/>
      <c r="P512" s="605"/>
      <c r="Q512" s="605"/>
      <c r="R512" s="605"/>
      <c r="S512" s="605"/>
      <c r="T512" s="605"/>
      <c r="U512" s="605"/>
      <c r="V512" s="605"/>
      <c r="W512" s="605"/>
      <c r="X512" s="605"/>
      <c r="Y512" s="605"/>
      <c r="Z512" s="605"/>
    </row>
    <row r="513" ht="15.75" customHeight="1">
      <c r="A513" s="605"/>
      <c r="B513" s="606"/>
      <c r="C513" s="606"/>
      <c r="D513" s="606"/>
      <c r="E513" s="606"/>
      <c r="F513" s="605"/>
      <c r="G513" s="605"/>
      <c r="H513" s="605"/>
      <c r="I513" s="605"/>
      <c r="J513" s="605"/>
      <c r="K513" s="605"/>
      <c r="L513" s="605"/>
      <c r="M513" s="605"/>
      <c r="N513" s="605"/>
      <c r="O513" s="605"/>
      <c r="P513" s="605"/>
      <c r="Q513" s="605"/>
      <c r="R513" s="605"/>
      <c r="S513" s="605"/>
      <c r="T513" s="605"/>
      <c r="U513" s="605"/>
      <c r="V513" s="605"/>
      <c r="W513" s="605"/>
      <c r="X513" s="605"/>
      <c r="Y513" s="605"/>
      <c r="Z513" s="605"/>
    </row>
    <row r="514" ht="15.75" customHeight="1">
      <c r="A514" s="605"/>
      <c r="B514" s="606"/>
      <c r="C514" s="606"/>
      <c r="D514" s="606"/>
      <c r="E514" s="606"/>
      <c r="F514" s="605"/>
      <c r="G514" s="605"/>
      <c r="H514" s="605"/>
      <c r="I514" s="605"/>
      <c r="J514" s="605"/>
      <c r="K514" s="605"/>
      <c r="L514" s="605"/>
      <c r="M514" s="605"/>
      <c r="N514" s="605"/>
      <c r="O514" s="605"/>
      <c r="P514" s="605"/>
      <c r="Q514" s="605"/>
      <c r="R514" s="605"/>
      <c r="S514" s="605"/>
      <c r="T514" s="605"/>
      <c r="U514" s="605"/>
      <c r="V514" s="605"/>
      <c r="W514" s="605"/>
      <c r="X514" s="605"/>
      <c r="Y514" s="605"/>
      <c r="Z514" s="605"/>
    </row>
    <row r="515" ht="15.75" customHeight="1">
      <c r="A515" s="605"/>
      <c r="B515" s="606"/>
      <c r="C515" s="606"/>
      <c r="D515" s="606"/>
      <c r="E515" s="606"/>
      <c r="F515" s="605"/>
      <c r="G515" s="605"/>
      <c r="H515" s="605"/>
      <c r="I515" s="605"/>
      <c r="J515" s="605"/>
      <c r="K515" s="605"/>
      <c r="L515" s="605"/>
      <c r="M515" s="605"/>
      <c r="N515" s="605"/>
      <c r="O515" s="605"/>
      <c r="P515" s="605"/>
      <c r="Q515" s="605"/>
      <c r="R515" s="605"/>
      <c r="S515" s="605"/>
      <c r="T515" s="605"/>
      <c r="U515" s="605"/>
      <c r="V515" s="605"/>
      <c r="W515" s="605"/>
      <c r="X515" s="605"/>
      <c r="Y515" s="605"/>
      <c r="Z515" s="605"/>
    </row>
    <row r="516" ht="15.75" customHeight="1">
      <c r="A516" s="605"/>
      <c r="B516" s="606"/>
      <c r="C516" s="606"/>
      <c r="D516" s="606"/>
      <c r="E516" s="606"/>
      <c r="F516" s="605"/>
      <c r="G516" s="605"/>
      <c r="H516" s="605"/>
      <c r="I516" s="605"/>
      <c r="J516" s="605"/>
      <c r="K516" s="605"/>
      <c r="L516" s="605"/>
      <c r="M516" s="605"/>
      <c r="N516" s="605"/>
      <c r="O516" s="605"/>
      <c r="P516" s="605"/>
      <c r="Q516" s="605"/>
      <c r="R516" s="605"/>
      <c r="S516" s="605"/>
      <c r="T516" s="605"/>
      <c r="U516" s="605"/>
      <c r="V516" s="605"/>
      <c r="W516" s="605"/>
      <c r="X516" s="605"/>
      <c r="Y516" s="605"/>
      <c r="Z516" s="605"/>
    </row>
    <row r="517" ht="15.75" customHeight="1">
      <c r="A517" s="605"/>
      <c r="B517" s="606"/>
      <c r="C517" s="606"/>
      <c r="D517" s="606"/>
      <c r="E517" s="606"/>
      <c r="F517" s="605"/>
      <c r="G517" s="605"/>
      <c r="H517" s="605"/>
      <c r="I517" s="605"/>
      <c r="J517" s="605"/>
      <c r="K517" s="605"/>
      <c r="L517" s="605"/>
      <c r="M517" s="605"/>
      <c r="N517" s="605"/>
      <c r="O517" s="605"/>
      <c r="P517" s="605"/>
      <c r="Q517" s="605"/>
      <c r="R517" s="605"/>
      <c r="S517" s="605"/>
      <c r="T517" s="605"/>
      <c r="U517" s="605"/>
      <c r="V517" s="605"/>
      <c r="W517" s="605"/>
      <c r="X517" s="605"/>
      <c r="Y517" s="605"/>
      <c r="Z517" s="605"/>
    </row>
    <row r="518" ht="15.75" customHeight="1">
      <c r="A518" s="605"/>
      <c r="B518" s="606"/>
      <c r="C518" s="606"/>
      <c r="D518" s="606"/>
      <c r="E518" s="606"/>
      <c r="F518" s="605"/>
      <c r="G518" s="605"/>
      <c r="H518" s="605"/>
      <c r="I518" s="605"/>
      <c r="J518" s="605"/>
      <c r="K518" s="605"/>
      <c r="L518" s="605"/>
      <c r="M518" s="605"/>
      <c r="N518" s="605"/>
      <c r="O518" s="605"/>
      <c r="P518" s="605"/>
      <c r="Q518" s="605"/>
      <c r="R518" s="605"/>
      <c r="S518" s="605"/>
      <c r="T518" s="605"/>
      <c r="U518" s="605"/>
      <c r="V518" s="605"/>
      <c r="W518" s="605"/>
      <c r="X518" s="605"/>
      <c r="Y518" s="605"/>
      <c r="Z518" s="605"/>
    </row>
    <row r="519" ht="15.75" customHeight="1">
      <c r="A519" s="605"/>
      <c r="B519" s="606"/>
      <c r="C519" s="606"/>
      <c r="D519" s="606"/>
      <c r="E519" s="606"/>
      <c r="F519" s="605"/>
      <c r="G519" s="605"/>
      <c r="H519" s="605"/>
      <c r="I519" s="605"/>
      <c r="J519" s="605"/>
      <c r="K519" s="605"/>
      <c r="L519" s="605"/>
      <c r="M519" s="605"/>
      <c r="N519" s="605"/>
      <c r="O519" s="605"/>
      <c r="P519" s="605"/>
      <c r="Q519" s="605"/>
      <c r="R519" s="605"/>
      <c r="S519" s="605"/>
      <c r="T519" s="605"/>
      <c r="U519" s="605"/>
      <c r="V519" s="605"/>
      <c r="W519" s="605"/>
      <c r="X519" s="605"/>
      <c r="Y519" s="605"/>
      <c r="Z519" s="605"/>
    </row>
    <row r="520" ht="15.75" customHeight="1">
      <c r="A520" s="605"/>
      <c r="B520" s="606"/>
      <c r="C520" s="606"/>
      <c r="D520" s="606"/>
      <c r="E520" s="606"/>
      <c r="F520" s="605"/>
      <c r="G520" s="605"/>
      <c r="H520" s="605"/>
      <c r="I520" s="605"/>
      <c r="J520" s="605"/>
      <c r="K520" s="605"/>
      <c r="L520" s="605"/>
      <c r="M520" s="605"/>
      <c r="N520" s="605"/>
      <c r="O520" s="605"/>
      <c r="P520" s="605"/>
      <c r="Q520" s="605"/>
      <c r="R520" s="605"/>
      <c r="S520" s="605"/>
      <c r="T520" s="605"/>
      <c r="U520" s="605"/>
      <c r="V520" s="605"/>
      <c r="W520" s="605"/>
      <c r="X520" s="605"/>
      <c r="Y520" s="605"/>
      <c r="Z520" s="605"/>
    </row>
    <row r="521" ht="15.75" customHeight="1">
      <c r="A521" s="605"/>
      <c r="B521" s="606"/>
      <c r="C521" s="606"/>
      <c r="D521" s="606"/>
      <c r="E521" s="606"/>
      <c r="F521" s="605"/>
      <c r="G521" s="605"/>
      <c r="H521" s="605"/>
      <c r="I521" s="605"/>
      <c r="J521" s="605"/>
      <c r="K521" s="605"/>
      <c r="L521" s="605"/>
      <c r="M521" s="605"/>
      <c r="N521" s="605"/>
      <c r="O521" s="605"/>
      <c r="P521" s="605"/>
      <c r="Q521" s="605"/>
      <c r="R521" s="605"/>
      <c r="S521" s="605"/>
      <c r="T521" s="605"/>
      <c r="U521" s="605"/>
      <c r="V521" s="605"/>
      <c r="W521" s="605"/>
      <c r="X521" s="605"/>
      <c r="Y521" s="605"/>
      <c r="Z521" s="605"/>
    </row>
    <row r="522" ht="15.75" customHeight="1">
      <c r="A522" s="605"/>
      <c r="B522" s="606"/>
      <c r="C522" s="606"/>
      <c r="D522" s="606"/>
      <c r="E522" s="606"/>
      <c r="F522" s="605"/>
      <c r="G522" s="605"/>
      <c r="H522" s="605"/>
      <c r="I522" s="605"/>
      <c r="J522" s="605"/>
      <c r="K522" s="605"/>
      <c r="L522" s="605"/>
      <c r="M522" s="605"/>
      <c r="N522" s="605"/>
      <c r="O522" s="605"/>
      <c r="P522" s="605"/>
      <c r="Q522" s="605"/>
      <c r="R522" s="605"/>
      <c r="S522" s="605"/>
      <c r="T522" s="605"/>
      <c r="U522" s="605"/>
      <c r="V522" s="605"/>
      <c r="W522" s="605"/>
      <c r="X522" s="605"/>
      <c r="Y522" s="605"/>
      <c r="Z522" s="605"/>
    </row>
    <row r="523" ht="15.75" customHeight="1">
      <c r="A523" s="605"/>
      <c r="B523" s="606"/>
      <c r="C523" s="606"/>
      <c r="D523" s="606"/>
      <c r="E523" s="606"/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  <c r="R523" s="605"/>
      <c r="S523" s="605"/>
      <c r="T523" s="605"/>
      <c r="U523" s="605"/>
      <c r="V523" s="605"/>
      <c r="W523" s="605"/>
      <c r="X523" s="605"/>
      <c r="Y523" s="605"/>
      <c r="Z523" s="605"/>
    </row>
    <row r="524" ht="15.75" customHeight="1">
      <c r="A524" s="605"/>
      <c r="B524" s="606"/>
      <c r="C524" s="606"/>
      <c r="D524" s="606"/>
      <c r="E524" s="606"/>
      <c r="F524" s="605"/>
      <c r="G524" s="605"/>
      <c r="H524" s="605"/>
      <c r="I524" s="605"/>
      <c r="J524" s="605"/>
      <c r="K524" s="605"/>
      <c r="L524" s="605"/>
      <c r="M524" s="605"/>
      <c r="N524" s="605"/>
      <c r="O524" s="605"/>
      <c r="P524" s="605"/>
      <c r="Q524" s="605"/>
      <c r="R524" s="605"/>
      <c r="S524" s="605"/>
      <c r="T524" s="605"/>
      <c r="U524" s="605"/>
      <c r="V524" s="605"/>
      <c r="W524" s="605"/>
      <c r="X524" s="605"/>
      <c r="Y524" s="605"/>
      <c r="Z524" s="605"/>
    </row>
    <row r="525" ht="15.75" customHeight="1">
      <c r="A525" s="605"/>
      <c r="B525" s="606"/>
      <c r="C525" s="606"/>
      <c r="D525" s="606"/>
      <c r="E525" s="606"/>
      <c r="F525" s="605"/>
      <c r="G525" s="605"/>
      <c r="H525" s="605"/>
      <c r="I525" s="605"/>
      <c r="J525" s="605"/>
      <c r="K525" s="605"/>
      <c r="L525" s="605"/>
      <c r="M525" s="605"/>
      <c r="N525" s="605"/>
      <c r="O525" s="605"/>
      <c r="P525" s="605"/>
      <c r="Q525" s="605"/>
      <c r="R525" s="605"/>
      <c r="S525" s="605"/>
      <c r="T525" s="605"/>
      <c r="U525" s="605"/>
      <c r="V525" s="605"/>
      <c r="W525" s="605"/>
      <c r="X525" s="605"/>
      <c r="Y525" s="605"/>
      <c r="Z525" s="605"/>
    </row>
    <row r="526" ht="15.75" customHeight="1">
      <c r="A526" s="605"/>
      <c r="B526" s="606"/>
      <c r="C526" s="606"/>
      <c r="D526" s="606"/>
      <c r="E526" s="606"/>
      <c r="F526" s="605"/>
      <c r="G526" s="605"/>
      <c r="H526" s="605"/>
      <c r="I526" s="605"/>
      <c r="J526" s="605"/>
      <c r="K526" s="605"/>
      <c r="L526" s="605"/>
      <c r="M526" s="605"/>
      <c r="N526" s="605"/>
      <c r="O526" s="605"/>
      <c r="P526" s="605"/>
      <c r="Q526" s="605"/>
      <c r="R526" s="605"/>
      <c r="S526" s="605"/>
      <c r="T526" s="605"/>
      <c r="U526" s="605"/>
      <c r="V526" s="605"/>
      <c r="W526" s="605"/>
      <c r="X526" s="605"/>
      <c r="Y526" s="605"/>
      <c r="Z526" s="605"/>
    </row>
    <row r="527" ht="15.75" customHeight="1">
      <c r="A527" s="605"/>
      <c r="B527" s="606"/>
      <c r="C527" s="606"/>
      <c r="D527" s="606"/>
      <c r="E527" s="606"/>
      <c r="F527" s="605"/>
      <c r="G527" s="605"/>
      <c r="H527" s="605"/>
      <c r="I527" s="605"/>
      <c r="J527" s="605"/>
      <c r="K527" s="605"/>
      <c r="L527" s="605"/>
      <c r="M527" s="605"/>
      <c r="N527" s="605"/>
      <c r="O527" s="605"/>
      <c r="P527" s="605"/>
      <c r="Q527" s="605"/>
      <c r="R527" s="605"/>
      <c r="S527" s="605"/>
      <c r="T527" s="605"/>
      <c r="U527" s="605"/>
      <c r="V527" s="605"/>
      <c r="W527" s="605"/>
      <c r="X527" s="605"/>
      <c r="Y527" s="605"/>
      <c r="Z527" s="605"/>
    </row>
    <row r="528" ht="15.75" customHeight="1">
      <c r="A528" s="605"/>
      <c r="B528" s="606"/>
      <c r="C528" s="606"/>
      <c r="D528" s="606"/>
      <c r="E528" s="606"/>
      <c r="F528" s="605"/>
      <c r="G528" s="605"/>
      <c r="H528" s="605"/>
      <c r="I528" s="605"/>
      <c r="J528" s="605"/>
      <c r="K528" s="605"/>
      <c r="L528" s="605"/>
      <c r="M528" s="605"/>
      <c r="N528" s="605"/>
      <c r="O528" s="605"/>
      <c r="P528" s="605"/>
      <c r="Q528" s="605"/>
      <c r="R528" s="605"/>
      <c r="S528" s="605"/>
      <c r="T528" s="605"/>
      <c r="U528" s="605"/>
      <c r="V528" s="605"/>
      <c r="W528" s="605"/>
      <c r="X528" s="605"/>
      <c r="Y528" s="605"/>
      <c r="Z528" s="605"/>
    </row>
    <row r="529" ht="15.75" customHeight="1">
      <c r="A529" s="605"/>
      <c r="B529" s="606"/>
      <c r="C529" s="606"/>
      <c r="D529" s="606"/>
      <c r="E529" s="606"/>
      <c r="F529" s="605"/>
      <c r="G529" s="605"/>
      <c r="H529" s="605"/>
      <c r="I529" s="605"/>
      <c r="J529" s="605"/>
      <c r="K529" s="605"/>
      <c r="L529" s="605"/>
      <c r="M529" s="605"/>
      <c r="N529" s="605"/>
      <c r="O529" s="605"/>
      <c r="P529" s="605"/>
      <c r="Q529" s="605"/>
      <c r="R529" s="605"/>
      <c r="S529" s="605"/>
      <c r="T529" s="605"/>
      <c r="U529" s="605"/>
      <c r="V529" s="605"/>
      <c r="W529" s="605"/>
      <c r="X529" s="605"/>
      <c r="Y529" s="605"/>
      <c r="Z529" s="605"/>
    </row>
    <row r="530" ht="15.75" customHeight="1">
      <c r="A530" s="605"/>
      <c r="B530" s="606"/>
      <c r="C530" s="606"/>
      <c r="D530" s="606"/>
      <c r="E530" s="606"/>
      <c r="F530" s="605"/>
      <c r="G530" s="605"/>
      <c r="H530" s="605"/>
      <c r="I530" s="605"/>
      <c r="J530" s="605"/>
      <c r="K530" s="605"/>
      <c r="L530" s="605"/>
      <c r="M530" s="605"/>
      <c r="N530" s="605"/>
      <c r="O530" s="605"/>
      <c r="P530" s="605"/>
      <c r="Q530" s="605"/>
      <c r="R530" s="605"/>
      <c r="S530" s="605"/>
      <c r="T530" s="605"/>
      <c r="U530" s="605"/>
      <c r="V530" s="605"/>
      <c r="W530" s="605"/>
      <c r="X530" s="605"/>
      <c r="Y530" s="605"/>
      <c r="Z530" s="605"/>
    </row>
    <row r="531" ht="15.75" customHeight="1">
      <c r="A531" s="605"/>
      <c r="B531" s="606"/>
      <c r="C531" s="606"/>
      <c r="D531" s="606"/>
      <c r="E531" s="606"/>
      <c r="F531" s="605"/>
      <c r="G531" s="605"/>
      <c r="H531" s="605"/>
      <c r="I531" s="605"/>
      <c r="J531" s="605"/>
      <c r="K531" s="605"/>
      <c r="L531" s="605"/>
      <c r="M531" s="605"/>
      <c r="N531" s="605"/>
      <c r="O531" s="605"/>
      <c r="P531" s="605"/>
      <c r="Q531" s="605"/>
      <c r="R531" s="605"/>
      <c r="S531" s="605"/>
      <c r="T531" s="605"/>
      <c r="U531" s="605"/>
      <c r="V531" s="605"/>
      <c r="W531" s="605"/>
      <c r="X531" s="605"/>
      <c r="Y531" s="605"/>
      <c r="Z531" s="605"/>
    </row>
    <row r="532" ht="15.75" customHeight="1">
      <c r="A532" s="605"/>
      <c r="B532" s="606"/>
      <c r="C532" s="606"/>
      <c r="D532" s="606"/>
      <c r="E532" s="606"/>
      <c r="F532" s="605"/>
      <c r="G532" s="605"/>
      <c r="H532" s="605"/>
      <c r="I532" s="605"/>
      <c r="J532" s="605"/>
      <c r="K532" s="605"/>
      <c r="L532" s="605"/>
      <c r="M532" s="605"/>
      <c r="N532" s="605"/>
      <c r="O532" s="605"/>
      <c r="P532" s="605"/>
      <c r="Q532" s="605"/>
      <c r="R532" s="605"/>
      <c r="S532" s="605"/>
      <c r="T532" s="605"/>
      <c r="U532" s="605"/>
      <c r="V532" s="605"/>
      <c r="W532" s="605"/>
      <c r="X532" s="605"/>
      <c r="Y532" s="605"/>
      <c r="Z532" s="605"/>
    </row>
    <row r="533" ht="15.75" customHeight="1">
      <c r="A533" s="605"/>
      <c r="B533" s="606"/>
      <c r="C533" s="606"/>
      <c r="D533" s="606"/>
      <c r="E533" s="606"/>
      <c r="F533" s="605"/>
      <c r="G533" s="605"/>
      <c r="H533" s="605"/>
      <c r="I533" s="605"/>
      <c r="J533" s="605"/>
      <c r="K533" s="605"/>
      <c r="L533" s="605"/>
      <c r="M533" s="605"/>
      <c r="N533" s="605"/>
      <c r="O533" s="605"/>
      <c r="P533" s="605"/>
      <c r="Q533" s="605"/>
      <c r="R533" s="605"/>
      <c r="S533" s="605"/>
      <c r="T533" s="605"/>
      <c r="U533" s="605"/>
      <c r="V533" s="605"/>
      <c r="W533" s="605"/>
      <c r="X533" s="605"/>
      <c r="Y533" s="605"/>
      <c r="Z533" s="605"/>
    </row>
    <row r="534" ht="15.75" customHeight="1">
      <c r="A534" s="605"/>
      <c r="B534" s="606"/>
      <c r="C534" s="606"/>
      <c r="D534" s="606"/>
      <c r="E534" s="606"/>
      <c r="F534" s="605"/>
      <c r="G534" s="605"/>
      <c r="H534" s="605"/>
      <c r="I534" s="605"/>
      <c r="J534" s="605"/>
      <c r="K534" s="605"/>
      <c r="L534" s="605"/>
      <c r="M534" s="605"/>
      <c r="N534" s="605"/>
      <c r="O534" s="605"/>
      <c r="P534" s="605"/>
      <c r="Q534" s="605"/>
      <c r="R534" s="605"/>
      <c r="S534" s="605"/>
      <c r="T534" s="605"/>
      <c r="U534" s="605"/>
      <c r="V534" s="605"/>
      <c r="W534" s="605"/>
      <c r="X534" s="605"/>
      <c r="Y534" s="605"/>
      <c r="Z534" s="605"/>
    </row>
    <row r="535" ht="15.75" customHeight="1">
      <c r="A535" s="605"/>
      <c r="B535" s="606"/>
      <c r="C535" s="606"/>
      <c r="D535" s="606"/>
      <c r="E535" s="606"/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  <c r="R535" s="605"/>
      <c r="S535" s="605"/>
      <c r="T535" s="605"/>
      <c r="U535" s="605"/>
      <c r="V535" s="605"/>
      <c r="W535" s="605"/>
      <c r="X535" s="605"/>
      <c r="Y535" s="605"/>
      <c r="Z535" s="605"/>
    </row>
    <row r="536" ht="15.75" customHeight="1">
      <c r="A536" s="605"/>
      <c r="B536" s="606"/>
      <c r="C536" s="606"/>
      <c r="D536" s="606"/>
      <c r="E536" s="606"/>
      <c r="F536" s="605"/>
      <c r="G536" s="605"/>
      <c r="H536" s="605"/>
      <c r="I536" s="605"/>
      <c r="J536" s="605"/>
      <c r="K536" s="605"/>
      <c r="L536" s="605"/>
      <c r="M536" s="605"/>
      <c r="N536" s="605"/>
      <c r="O536" s="605"/>
      <c r="P536" s="605"/>
      <c r="Q536" s="605"/>
      <c r="R536" s="605"/>
      <c r="S536" s="605"/>
      <c r="T536" s="605"/>
      <c r="U536" s="605"/>
      <c r="V536" s="605"/>
      <c r="W536" s="605"/>
      <c r="X536" s="605"/>
      <c r="Y536" s="605"/>
      <c r="Z536" s="605"/>
    </row>
    <row r="537" ht="15.75" customHeight="1">
      <c r="A537" s="605"/>
      <c r="B537" s="606"/>
      <c r="C537" s="606"/>
      <c r="D537" s="606"/>
      <c r="E537" s="606"/>
      <c r="F537" s="605"/>
      <c r="G537" s="605"/>
      <c r="H537" s="605"/>
      <c r="I537" s="605"/>
      <c r="J537" s="605"/>
      <c r="K537" s="605"/>
      <c r="L537" s="605"/>
      <c r="M537" s="605"/>
      <c r="N537" s="605"/>
      <c r="O537" s="605"/>
      <c r="P537" s="605"/>
      <c r="Q537" s="605"/>
      <c r="R537" s="605"/>
      <c r="S537" s="605"/>
      <c r="T537" s="605"/>
      <c r="U537" s="605"/>
      <c r="V537" s="605"/>
      <c r="W537" s="605"/>
      <c r="X537" s="605"/>
      <c r="Y537" s="605"/>
      <c r="Z537" s="605"/>
    </row>
    <row r="538" ht="15.75" customHeight="1">
      <c r="A538" s="605"/>
      <c r="B538" s="606"/>
      <c r="C538" s="606"/>
      <c r="D538" s="606"/>
      <c r="E538" s="606"/>
      <c r="F538" s="605"/>
      <c r="G538" s="605"/>
      <c r="H538" s="605"/>
      <c r="I538" s="605"/>
      <c r="J538" s="605"/>
      <c r="K538" s="605"/>
      <c r="L538" s="605"/>
      <c r="M538" s="605"/>
      <c r="N538" s="605"/>
      <c r="O538" s="605"/>
      <c r="P538" s="605"/>
      <c r="Q538" s="605"/>
      <c r="R538" s="605"/>
      <c r="S538" s="605"/>
      <c r="T538" s="605"/>
      <c r="U538" s="605"/>
      <c r="V538" s="605"/>
      <c r="W538" s="605"/>
      <c r="X538" s="605"/>
      <c r="Y538" s="605"/>
      <c r="Z538" s="605"/>
    </row>
    <row r="539" ht="15.75" customHeight="1">
      <c r="A539" s="605"/>
      <c r="B539" s="606"/>
      <c r="C539" s="606"/>
      <c r="D539" s="606"/>
      <c r="E539" s="606"/>
      <c r="F539" s="605"/>
      <c r="G539" s="605"/>
      <c r="H539" s="605"/>
      <c r="I539" s="605"/>
      <c r="J539" s="605"/>
      <c r="K539" s="605"/>
      <c r="L539" s="605"/>
      <c r="M539" s="605"/>
      <c r="N539" s="605"/>
      <c r="O539" s="605"/>
      <c r="P539" s="605"/>
      <c r="Q539" s="605"/>
      <c r="R539" s="605"/>
      <c r="S539" s="605"/>
      <c r="T539" s="605"/>
      <c r="U539" s="605"/>
      <c r="V539" s="605"/>
      <c r="W539" s="605"/>
      <c r="X539" s="605"/>
      <c r="Y539" s="605"/>
      <c r="Z539" s="605"/>
    </row>
    <row r="540" ht="15.75" customHeight="1">
      <c r="A540" s="605"/>
      <c r="B540" s="606"/>
      <c r="C540" s="606"/>
      <c r="D540" s="606"/>
      <c r="E540" s="606"/>
      <c r="F540" s="605"/>
      <c r="G540" s="605"/>
      <c r="H540" s="605"/>
      <c r="I540" s="605"/>
      <c r="J540" s="605"/>
      <c r="K540" s="605"/>
      <c r="L540" s="605"/>
      <c r="M540" s="605"/>
      <c r="N540" s="605"/>
      <c r="O540" s="605"/>
      <c r="P540" s="605"/>
      <c r="Q540" s="605"/>
      <c r="R540" s="605"/>
      <c r="S540" s="605"/>
      <c r="T540" s="605"/>
      <c r="U540" s="605"/>
      <c r="V540" s="605"/>
      <c r="W540" s="605"/>
      <c r="X540" s="605"/>
      <c r="Y540" s="605"/>
      <c r="Z540" s="605"/>
    </row>
    <row r="541" ht="15.75" customHeight="1">
      <c r="A541" s="605"/>
      <c r="B541" s="606"/>
      <c r="C541" s="606"/>
      <c r="D541" s="606"/>
      <c r="E541" s="606"/>
      <c r="F541" s="605"/>
      <c r="G541" s="605"/>
      <c r="H541" s="605"/>
      <c r="I541" s="605"/>
      <c r="J541" s="605"/>
      <c r="K541" s="605"/>
      <c r="L541" s="605"/>
      <c r="M541" s="605"/>
      <c r="N541" s="605"/>
      <c r="O541" s="605"/>
      <c r="P541" s="605"/>
      <c r="Q541" s="605"/>
      <c r="R541" s="605"/>
      <c r="S541" s="605"/>
      <c r="T541" s="605"/>
      <c r="U541" s="605"/>
      <c r="V541" s="605"/>
      <c r="W541" s="605"/>
      <c r="X541" s="605"/>
      <c r="Y541" s="605"/>
      <c r="Z541" s="605"/>
    </row>
    <row r="542" ht="15.75" customHeight="1">
      <c r="A542" s="605"/>
      <c r="B542" s="606"/>
      <c r="C542" s="606"/>
      <c r="D542" s="606"/>
      <c r="E542" s="606"/>
      <c r="F542" s="605"/>
      <c r="G542" s="605"/>
      <c r="H542" s="605"/>
      <c r="I542" s="605"/>
      <c r="J542" s="605"/>
      <c r="K542" s="605"/>
      <c r="L542" s="605"/>
      <c r="M542" s="605"/>
      <c r="N542" s="605"/>
      <c r="O542" s="605"/>
      <c r="P542" s="605"/>
      <c r="Q542" s="605"/>
      <c r="R542" s="605"/>
      <c r="S542" s="605"/>
      <c r="T542" s="605"/>
      <c r="U542" s="605"/>
      <c r="V542" s="605"/>
      <c r="W542" s="605"/>
      <c r="X542" s="605"/>
      <c r="Y542" s="605"/>
      <c r="Z542" s="605"/>
    </row>
    <row r="543" ht="15.75" customHeight="1">
      <c r="A543" s="605"/>
      <c r="B543" s="606"/>
      <c r="C543" s="606"/>
      <c r="D543" s="606"/>
      <c r="E543" s="606"/>
      <c r="F543" s="605"/>
      <c r="G543" s="605"/>
      <c r="H543" s="605"/>
      <c r="I543" s="605"/>
      <c r="J543" s="605"/>
      <c r="K543" s="605"/>
      <c r="L543" s="605"/>
      <c r="M543" s="605"/>
      <c r="N543" s="605"/>
      <c r="O543" s="605"/>
      <c r="P543" s="605"/>
      <c r="Q543" s="605"/>
      <c r="R543" s="605"/>
      <c r="S543" s="605"/>
      <c r="T543" s="605"/>
      <c r="U543" s="605"/>
      <c r="V543" s="605"/>
      <c r="W543" s="605"/>
      <c r="X543" s="605"/>
      <c r="Y543" s="605"/>
      <c r="Z543" s="605"/>
    </row>
    <row r="544" ht="15.75" customHeight="1">
      <c r="A544" s="605"/>
      <c r="B544" s="606"/>
      <c r="C544" s="606"/>
      <c r="D544" s="606"/>
      <c r="E544" s="606"/>
      <c r="F544" s="605"/>
      <c r="G544" s="605"/>
      <c r="H544" s="605"/>
      <c r="I544" s="605"/>
      <c r="J544" s="605"/>
      <c r="K544" s="605"/>
      <c r="L544" s="605"/>
      <c r="M544" s="605"/>
      <c r="N544" s="605"/>
      <c r="O544" s="605"/>
      <c r="P544" s="605"/>
      <c r="Q544" s="605"/>
      <c r="R544" s="605"/>
      <c r="S544" s="605"/>
      <c r="T544" s="605"/>
      <c r="U544" s="605"/>
      <c r="V544" s="605"/>
      <c r="W544" s="605"/>
      <c r="X544" s="605"/>
      <c r="Y544" s="605"/>
      <c r="Z544" s="605"/>
    </row>
    <row r="545" ht="15.75" customHeight="1">
      <c r="A545" s="605"/>
      <c r="B545" s="606"/>
      <c r="C545" s="606"/>
      <c r="D545" s="606"/>
      <c r="E545" s="606"/>
      <c r="F545" s="605"/>
      <c r="G545" s="605"/>
      <c r="H545" s="605"/>
      <c r="I545" s="605"/>
      <c r="J545" s="605"/>
      <c r="K545" s="605"/>
      <c r="L545" s="605"/>
      <c r="M545" s="605"/>
      <c r="N545" s="605"/>
      <c r="O545" s="605"/>
      <c r="P545" s="605"/>
      <c r="Q545" s="605"/>
      <c r="R545" s="605"/>
      <c r="S545" s="605"/>
      <c r="T545" s="605"/>
      <c r="U545" s="605"/>
      <c r="V545" s="605"/>
      <c r="W545" s="605"/>
      <c r="X545" s="605"/>
      <c r="Y545" s="605"/>
      <c r="Z545" s="605"/>
    </row>
    <row r="546" ht="15.75" customHeight="1">
      <c r="A546" s="605"/>
      <c r="B546" s="606"/>
      <c r="C546" s="606"/>
      <c r="D546" s="606"/>
      <c r="E546" s="606"/>
      <c r="F546" s="605"/>
      <c r="G546" s="605"/>
      <c r="H546" s="605"/>
      <c r="I546" s="605"/>
      <c r="J546" s="605"/>
      <c r="K546" s="605"/>
      <c r="L546" s="605"/>
      <c r="M546" s="605"/>
      <c r="N546" s="605"/>
      <c r="O546" s="605"/>
      <c r="P546" s="605"/>
      <c r="Q546" s="605"/>
      <c r="R546" s="605"/>
      <c r="S546" s="605"/>
      <c r="T546" s="605"/>
      <c r="U546" s="605"/>
      <c r="V546" s="605"/>
      <c r="W546" s="605"/>
      <c r="X546" s="605"/>
      <c r="Y546" s="605"/>
      <c r="Z546" s="605"/>
    </row>
    <row r="547" ht="15.75" customHeight="1">
      <c r="A547" s="605"/>
      <c r="B547" s="606"/>
      <c r="C547" s="606"/>
      <c r="D547" s="606"/>
      <c r="E547" s="606"/>
      <c r="F547" s="605"/>
      <c r="G547" s="605"/>
      <c r="H547" s="605"/>
      <c r="I547" s="605"/>
      <c r="J547" s="605"/>
      <c r="K547" s="605"/>
      <c r="L547" s="605"/>
      <c r="M547" s="605"/>
      <c r="N547" s="605"/>
      <c r="O547" s="605"/>
      <c r="P547" s="605"/>
      <c r="Q547" s="605"/>
      <c r="R547" s="605"/>
      <c r="S547" s="605"/>
      <c r="T547" s="605"/>
      <c r="U547" s="605"/>
      <c r="V547" s="605"/>
      <c r="W547" s="605"/>
      <c r="X547" s="605"/>
      <c r="Y547" s="605"/>
      <c r="Z547" s="605"/>
    </row>
    <row r="548" ht="15.75" customHeight="1">
      <c r="A548" s="605"/>
      <c r="B548" s="606"/>
      <c r="C548" s="606"/>
      <c r="D548" s="606"/>
      <c r="E548" s="606"/>
      <c r="F548" s="605"/>
      <c r="G548" s="605"/>
      <c r="H548" s="605"/>
      <c r="I548" s="605"/>
      <c r="J548" s="605"/>
      <c r="K548" s="605"/>
      <c r="L548" s="605"/>
      <c r="M548" s="605"/>
      <c r="N548" s="605"/>
      <c r="O548" s="605"/>
      <c r="P548" s="605"/>
      <c r="Q548" s="605"/>
      <c r="R548" s="605"/>
      <c r="S548" s="605"/>
      <c r="T548" s="605"/>
      <c r="U548" s="605"/>
      <c r="V548" s="605"/>
      <c r="W548" s="605"/>
      <c r="X548" s="605"/>
      <c r="Y548" s="605"/>
      <c r="Z548" s="605"/>
    </row>
    <row r="549" ht="15.75" customHeight="1">
      <c r="A549" s="605"/>
      <c r="B549" s="606"/>
      <c r="C549" s="606"/>
      <c r="D549" s="606"/>
      <c r="E549" s="606"/>
      <c r="F549" s="605"/>
      <c r="G549" s="605"/>
      <c r="H549" s="605"/>
      <c r="I549" s="605"/>
      <c r="J549" s="605"/>
      <c r="K549" s="605"/>
      <c r="L549" s="605"/>
      <c r="M549" s="605"/>
      <c r="N549" s="605"/>
      <c r="O549" s="605"/>
      <c r="P549" s="605"/>
      <c r="Q549" s="605"/>
      <c r="R549" s="605"/>
      <c r="S549" s="605"/>
      <c r="T549" s="605"/>
      <c r="U549" s="605"/>
      <c r="V549" s="605"/>
      <c r="W549" s="605"/>
      <c r="X549" s="605"/>
      <c r="Y549" s="605"/>
      <c r="Z549" s="605"/>
    </row>
    <row r="550" ht="15.75" customHeight="1">
      <c r="A550" s="605"/>
      <c r="B550" s="606"/>
      <c r="C550" s="606"/>
      <c r="D550" s="606"/>
      <c r="E550" s="606"/>
      <c r="F550" s="605"/>
      <c r="G550" s="605"/>
      <c r="H550" s="605"/>
      <c r="I550" s="605"/>
      <c r="J550" s="605"/>
      <c r="K550" s="605"/>
      <c r="L550" s="605"/>
      <c r="M550" s="605"/>
      <c r="N550" s="605"/>
      <c r="O550" s="605"/>
      <c r="P550" s="605"/>
      <c r="Q550" s="605"/>
      <c r="R550" s="605"/>
      <c r="S550" s="605"/>
      <c r="T550" s="605"/>
      <c r="U550" s="605"/>
      <c r="V550" s="605"/>
      <c r="W550" s="605"/>
      <c r="X550" s="605"/>
      <c r="Y550" s="605"/>
      <c r="Z550" s="605"/>
    </row>
    <row r="551" ht="15.75" customHeight="1">
      <c r="A551" s="605"/>
      <c r="B551" s="606"/>
      <c r="C551" s="606"/>
      <c r="D551" s="606"/>
      <c r="E551" s="606"/>
      <c r="F551" s="605"/>
      <c r="G551" s="605"/>
      <c r="H551" s="605"/>
      <c r="I551" s="605"/>
      <c r="J551" s="605"/>
      <c r="K551" s="605"/>
      <c r="L551" s="605"/>
      <c r="M551" s="605"/>
      <c r="N551" s="605"/>
      <c r="O551" s="605"/>
      <c r="P551" s="605"/>
      <c r="Q551" s="605"/>
      <c r="R551" s="605"/>
      <c r="S551" s="605"/>
      <c r="T551" s="605"/>
      <c r="U551" s="605"/>
      <c r="V551" s="605"/>
      <c r="W551" s="605"/>
      <c r="X551" s="605"/>
      <c r="Y551" s="605"/>
      <c r="Z551" s="605"/>
    </row>
    <row r="552" ht="15.75" customHeight="1">
      <c r="A552" s="605"/>
      <c r="B552" s="606"/>
      <c r="C552" s="606"/>
      <c r="D552" s="606"/>
      <c r="E552" s="606"/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  <c r="R552" s="605"/>
      <c r="S552" s="605"/>
      <c r="T552" s="605"/>
      <c r="U552" s="605"/>
      <c r="V552" s="605"/>
      <c r="W552" s="605"/>
      <c r="X552" s="605"/>
      <c r="Y552" s="605"/>
      <c r="Z552" s="605"/>
    </row>
    <row r="553" ht="15.75" customHeight="1">
      <c r="A553" s="605"/>
      <c r="B553" s="606"/>
      <c r="C553" s="606"/>
      <c r="D553" s="606"/>
      <c r="E553" s="606"/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  <c r="R553" s="605"/>
      <c r="S553" s="605"/>
      <c r="T553" s="605"/>
      <c r="U553" s="605"/>
      <c r="V553" s="605"/>
      <c r="W553" s="605"/>
      <c r="X553" s="605"/>
      <c r="Y553" s="605"/>
      <c r="Z553" s="605"/>
    </row>
    <row r="554" ht="15.75" customHeight="1">
      <c r="A554" s="605"/>
      <c r="B554" s="606"/>
      <c r="C554" s="606"/>
      <c r="D554" s="606"/>
      <c r="E554" s="606"/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  <c r="R554" s="605"/>
      <c r="S554" s="605"/>
      <c r="T554" s="605"/>
      <c r="U554" s="605"/>
      <c r="V554" s="605"/>
      <c r="W554" s="605"/>
      <c r="X554" s="605"/>
      <c r="Y554" s="605"/>
      <c r="Z554" s="605"/>
    </row>
    <row r="555" ht="15.75" customHeight="1">
      <c r="A555" s="605"/>
      <c r="B555" s="606"/>
      <c r="C555" s="606"/>
      <c r="D555" s="606"/>
      <c r="E555" s="606"/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  <c r="R555" s="605"/>
      <c r="S555" s="605"/>
      <c r="T555" s="605"/>
      <c r="U555" s="605"/>
      <c r="V555" s="605"/>
      <c r="W555" s="605"/>
      <c r="X555" s="605"/>
      <c r="Y555" s="605"/>
      <c r="Z555" s="605"/>
    </row>
    <row r="556" ht="15.75" customHeight="1">
      <c r="A556" s="605"/>
      <c r="B556" s="606"/>
      <c r="C556" s="606"/>
      <c r="D556" s="606"/>
      <c r="E556" s="606"/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  <c r="R556" s="605"/>
      <c r="S556" s="605"/>
      <c r="T556" s="605"/>
      <c r="U556" s="605"/>
      <c r="V556" s="605"/>
      <c r="W556" s="605"/>
      <c r="X556" s="605"/>
      <c r="Y556" s="605"/>
      <c r="Z556" s="605"/>
    </row>
    <row r="557" ht="15.75" customHeight="1">
      <c r="A557" s="605"/>
      <c r="B557" s="606"/>
      <c r="C557" s="606"/>
      <c r="D557" s="606"/>
      <c r="E557" s="606"/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  <c r="R557" s="605"/>
      <c r="S557" s="605"/>
      <c r="T557" s="605"/>
      <c r="U557" s="605"/>
      <c r="V557" s="605"/>
      <c r="W557" s="605"/>
      <c r="X557" s="605"/>
      <c r="Y557" s="605"/>
      <c r="Z557" s="605"/>
    </row>
    <row r="558" ht="15.75" customHeight="1">
      <c r="A558" s="605"/>
      <c r="B558" s="606"/>
      <c r="C558" s="606"/>
      <c r="D558" s="606"/>
      <c r="E558" s="606"/>
      <c r="F558" s="605"/>
      <c r="G558" s="605"/>
      <c r="H558" s="605"/>
      <c r="I558" s="605"/>
      <c r="J558" s="605"/>
      <c r="K558" s="605"/>
      <c r="L558" s="605"/>
      <c r="M558" s="605"/>
      <c r="N558" s="605"/>
      <c r="O558" s="605"/>
      <c r="P558" s="605"/>
      <c r="Q558" s="605"/>
      <c r="R558" s="605"/>
      <c r="S558" s="605"/>
      <c r="T558" s="605"/>
      <c r="U558" s="605"/>
      <c r="V558" s="605"/>
      <c r="W558" s="605"/>
      <c r="X558" s="605"/>
      <c r="Y558" s="605"/>
      <c r="Z558" s="605"/>
    </row>
    <row r="559" ht="15.75" customHeight="1">
      <c r="A559" s="605"/>
      <c r="B559" s="606"/>
      <c r="C559" s="606"/>
      <c r="D559" s="606"/>
      <c r="E559" s="606"/>
      <c r="F559" s="605"/>
      <c r="G559" s="605"/>
      <c r="H559" s="605"/>
      <c r="I559" s="605"/>
      <c r="J559" s="605"/>
      <c r="K559" s="605"/>
      <c r="L559" s="605"/>
      <c r="M559" s="605"/>
      <c r="N559" s="605"/>
      <c r="O559" s="605"/>
      <c r="P559" s="605"/>
      <c r="Q559" s="605"/>
      <c r="R559" s="605"/>
      <c r="S559" s="605"/>
      <c r="T559" s="605"/>
      <c r="U559" s="605"/>
      <c r="V559" s="605"/>
      <c r="W559" s="605"/>
      <c r="X559" s="605"/>
      <c r="Y559" s="605"/>
      <c r="Z559" s="605"/>
    </row>
    <row r="560" ht="15.75" customHeight="1">
      <c r="A560" s="605"/>
      <c r="B560" s="606"/>
      <c r="C560" s="606"/>
      <c r="D560" s="606"/>
      <c r="E560" s="606"/>
      <c r="F560" s="605"/>
      <c r="G560" s="605"/>
      <c r="H560" s="605"/>
      <c r="I560" s="605"/>
      <c r="J560" s="605"/>
      <c r="K560" s="605"/>
      <c r="L560" s="605"/>
      <c r="M560" s="605"/>
      <c r="N560" s="605"/>
      <c r="O560" s="605"/>
      <c r="P560" s="605"/>
      <c r="Q560" s="605"/>
      <c r="R560" s="605"/>
      <c r="S560" s="605"/>
      <c r="T560" s="605"/>
      <c r="U560" s="605"/>
      <c r="V560" s="605"/>
      <c r="W560" s="605"/>
      <c r="X560" s="605"/>
      <c r="Y560" s="605"/>
      <c r="Z560" s="605"/>
    </row>
    <row r="561" ht="15.75" customHeight="1">
      <c r="A561" s="605"/>
      <c r="B561" s="606"/>
      <c r="C561" s="606"/>
      <c r="D561" s="606"/>
      <c r="E561" s="606"/>
      <c r="F561" s="605"/>
      <c r="G561" s="605"/>
      <c r="H561" s="605"/>
      <c r="I561" s="605"/>
      <c r="J561" s="605"/>
      <c r="K561" s="605"/>
      <c r="L561" s="605"/>
      <c r="M561" s="605"/>
      <c r="N561" s="605"/>
      <c r="O561" s="605"/>
      <c r="P561" s="605"/>
      <c r="Q561" s="605"/>
      <c r="R561" s="605"/>
      <c r="S561" s="605"/>
      <c r="T561" s="605"/>
      <c r="U561" s="605"/>
      <c r="V561" s="605"/>
      <c r="W561" s="605"/>
      <c r="X561" s="605"/>
      <c r="Y561" s="605"/>
      <c r="Z561" s="605"/>
    </row>
    <row r="562" ht="15.75" customHeight="1">
      <c r="A562" s="605"/>
      <c r="B562" s="606"/>
      <c r="C562" s="606"/>
      <c r="D562" s="606"/>
      <c r="E562" s="606"/>
      <c r="F562" s="605"/>
      <c r="G562" s="605"/>
      <c r="H562" s="605"/>
      <c r="I562" s="605"/>
      <c r="J562" s="605"/>
      <c r="K562" s="605"/>
      <c r="L562" s="605"/>
      <c r="M562" s="605"/>
      <c r="N562" s="605"/>
      <c r="O562" s="605"/>
      <c r="P562" s="605"/>
      <c r="Q562" s="605"/>
      <c r="R562" s="605"/>
      <c r="S562" s="605"/>
      <c r="T562" s="605"/>
      <c r="U562" s="605"/>
      <c r="V562" s="605"/>
      <c r="W562" s="605"/>
      <c r="X562" s="605"/>
      <c r="Y562" s="605"/>
      <c r="Z562" s="605"/>
    </row>
    <row r="563" ht="15.75" customHeight="1">
      <c r="A563" s="605"/>
      <c r="B563" s="606"/>
      <c r="C563" s="606"/>
      <c r="D563" s="606"/>
      <c r="E563" s="606"/>
      <c r="F563" s="605"/>
      <c r="G563" s="605"/>
      <c r="H563" s="605"/>
      <c r="I563" s="605"/>
      <c r="J563" s="605"/>
      <c r="K563" s="605"/>
      <c r="L563" s="605"/>
      <c r="M563" s="605"/>
      <c r="N563" s="605"/>
      <c r="O563" s="605"/>
      <c r="P563" s="605"/>
      <c r="Q563" s="605"/>
      <c r="R563" s="605"/>
      <c r="S563" s="605"/>
      <c r="T563" s="605"/>
      <c r="U563" s="605"/>
      <c r="V563" s="605"/>
      <c r="W563" s="605"/>
      <c r="X563" s="605"/>
      <c r="Y563" s="605"/>
      <c r="Z563" s="605"/>
    </row>
    <row r="564" ht="15.75" customHeight="1">
      <c r="A564" s="605"/>
      <c r="B564" s="606"/>
      <c r="C564" s="606"/>
      <c r="D564" s="606"/>
      <c r="E564" s="606"/>
      <c r="F564" s="605"/>
      <c r="G564" s="605"/>
      <c r="H564" s="605"/>
      <c r="I564" s="605"/>
      <c r="J564" s="605"/>
      <c r="K564" s="605"/>
      <c r="L564" s="605"/>
      <c r="M564" s="605"/>
      <c r="N564" s="605"/>
      <c r="O564" s="605"/>
      <c r="P564" s="605"/>
      <c r="Q564" s="605"/>
      <c r="R564" s="605"/>
      <c r="S564" s="605"/>
      <c r="T564" s="605"/>
      <c r="U564" s="605"/>
      <c r="V564" s="605"/>
      <c r="W564" s="605"/>
      <c r="X564" s="605"/>
      <c r="Y564" s="605"/>
      <c r="Z564" s="605"/>
    </row>
    <row r="565" ht="15.75" customHeight="1">
      <c r="A565" s="605"/>
      <c r="B565" s="606"/>
      <c r="C565" s="606"/>
      <c r="D565" s="606"/>
      <c r="E565" s="606"/>
      <c r="F565" s="605"/>
      <c r="G565" s="605"/>
      <c r="H565" s="605"/>
      <c r="I565" s="605"/>
      <c r="J565" s="605"/>
      <c r="K565" s="605"/>
      <c r="L565" s="605"/>
      <c r="M565" s="605"/>
      <c r="N565" s="605"/>
      <c r="O565" s="605"/>
      <c r="P565" s="605"/>
      <c r="Q565" s="605"/>
      <c r="R565" s="605"/>
      <c r="S565" s="605"/>
      <c r="T565" s="605"/>
      <c r="U565" s="605"/>
      <c r="V565" s="605"/>
      <c r="W565" s="605"/>
      <c r="X565" s="605"/>
      <c r="Y565" s="605"/>
      <c r="Z565" s="605"/>
    </row>
    <row r="566" ht="15.75" customHeight="1">
      <c r="A566" s="605"/>
      <c r="B566" s="606"/>
      <c r="C566" s="606"/>
      <c r="D566" s="606"/>
      <c r="E566" s="606"/>
      <c r="F566" s="605"/>
      <c r="G566" s="605"/>
      <c r="H566" s="605"/>
      <c r="I566" s="605"/>
      <c r="J566" s="605"/>
      <c r="K566" s="605"/>
      <c r="L566" s="605"/>
      <c r="M566" s="605"/>
      <c r="N566" s="605"/>
      <c r="O566" s="605"/>
      <c r="P566" s="605"/>
      <c r="Q566" s="605"/>
      <c r="R566" s="605"/>
      <c r="S566" s="605"/>
      <c r="T566" s="605"/>
      <c r="U566" s="605"/>
      <c r="V566" s="605"/>
      <c r="W566" s="605"/>
      <c r="X566" s="605"/>
      <c r="Y566" s="605"/>
      <c r="Z566" s="605"/>
    </row>
    <row r="567" ht="15.75" customHeight="1">
      <c r="A567" s="605"/>
      <c r="B567" s="606"/>
      <c r="C567" s="606"/>
      <c r="D567" s="606"/>
      <c r="E567" s="606"/>
      <c r="F567" s="605"/>
      <c r="G567" s="605"/>
      <c r="H567" s="605"/>
      <c r="I567" s="605"/>
      <c r="J567" s="605"/>
      <c r="K567" s="605"/>
      <c r="L567" s="605"/>
      <c r="M567" s="605"/>
      <c r="N567" s="605"/>
      <c r="O567" s="605"/>
      <c r="P567" s="605"/>
      <c r="Q567" s="605"/>
      <c r="R567" s="605"/>
      <c r="S567" s="605"/>
      <c r="T567" s="605"/>
      <c r="U567" s="605"/>
      <c r="V567" s="605"/>
      <c r="W567" s="605"/>
      <c r="X567" s="605"/>
      <c r="Y567" s="605"/>
      <c r="Z567" s="605"/>
    </row>
    <row r="568" ht="15.75" customHeight="1">
      <c r="A568" s="605"/>
      <c r="B568" s="606"/>
      <c r="C568" s="606"/>
      <c r="D568" s="606"/>
      <c r="E568" s="606"/>
      <c r="F568" s="605"/>
      <c r="G568" s="605"/>
      <c r="H568" s="605"/>
      <c r="I568" s="605"/>
      <c r="J568" s="605"/>
      <c r="K568" s="605"/>
      <c r="L568" s="605"/>
      <c r="M568" s="605"/>
      <c r="N568" s="605"/>
      <c r="O568" s="605"/>
      <c r="P568" s="605"/>
      <c r="Q568" s="605"/>
      <c r="R568" s="605"/>
      <c r="S568" s="605"/>
      <c r="T568" s="605"/>
      <c r="U568" s="605"/>
      <c r="V568" s="605"/>
      <c r="W568" s="605"/>
      <c r="X568" s="605"/>
      <c r="Y568" s="605"/>
      <c r="Z568" s="605"/>
    </row>
    <row r="569" ht="15.75" customHeight="1">
      <c r="A569" s="605"/>
      <c r="B569" s="606"/>
      <c r="C569" s="606"/>
      <c r="D569" s="606"/>
      <c r="E569" s="606"/>
      <c r="F569" s="605"/>
      <c r="G569" s="605"/>
      <c r="H569" s="605"/>
      <c r="I569" s="605"/>
      <c r="J569" s="605"/>
      <c r="K569" s="605"/>
      <c r="L569" s="605"/>
      <c r="M569" s="605"/>
      <c r="N569" s="605"/>
      <c r="O569" s="605"/>
      <c r="P569" s="605"/>
      <c r="Q569" s="605"/>
      <c r="R569" s="605"/>
      <c r="S569" s="605"/>
      <c r="T569" s="605"/>
      <c r="U569" s="605"/>
      <c r="V569" s="605"/>
      <c r="W569" s="605"/>
      <c r="X569" s="605"/>
      <c r="Y569" s="605"/>
      <c r="Z569" s="605"/>
    </row>
    <row r="570" ht="15.75" customHeight="1">
      <c r="A570" s="605"/>
      <c r="B570" s="606"/>
      <c r="C570" s="606"/>
      <c r="D570" s="606"/>
      <c r="E570" s="606"/>
      <c r="F570" s="605"/>
      <c r="G570" s="605"/>
      <c r="H570" s="605"/>
      <c r="I570" s="605"/>
      <c r="J570" s="605"/>
      <c r="K570" s="605"/>
      <c r="L570" s="605"/>
      <c r="M570" s="605"/>
      <c r="N570" s="605"/>
      <c r="O570" s="605"/>
      <c r="P570" s="605"/>
      <c r="Q570" s="605"/>
      <c r="R570" s="605"/>
      <c r="S570" s="605"/>
      <c r="T570" s="605"/>
      <c r="U570" s="605"/>
      <c r="V570" s="605"/>
      <c r="W570" s="605"/>
      <c r="X570" s="605"/>
      <c r="Y570" s="605"/>
      <c r="Z570" s="605"/>
    </row>
    <row r="571" ht="15.75" customHeight="1">
      <c r="A571" s="605"/>
      <c r="B571" s="606"/>
      <c r="C571" s="606"/>
      <c r="D571" s="606"/>
      <c r="E571" s="606"/>
      <c r="F571" s="605"/>
      <c r="G571" s="605"/>
      <c r="H571" s="605"/>
      <c r="I571" s="605"/>
      <c r="J571" s="605"/>
      <c r="K571" s="605"/>
      <c r="L571" s="605"/>
      <c r="M571" s="605"/>
      <c r="N571" s="605"/>
      <c r="O571" s="605"/>
      <c r="P571" s="605"/>
      <c r="Q571" s="605"/>
      <c r="R571" s="605"/>
      <c r="S571" s="605"/>
      <c r="T571" s="605"/>
      <c r="U571" s="605"/>
      <c r="V571" s="605"/>
      <c r="W571" s="605"/>
      <c r="X571" s="605"/>
      <c r="Y571" s="605"/>
      <c r="Z571" s="605"/>
    </row>
    <row r="572" ht="15.75" customHeight="1">
      <c r="A572" s="605"/>
      <c r="B572" s="606"/>
      <c r="C572" s="606"/>
      <c r="D572" s="606"/>
      <c r="E572" s="606"/>
      <c r="F572" s="605"/>
      <c r="G572" s="605"/>
      <c r="H572" s="605"/>
      <c r="I572" s="605"/>
      <c r="J572" s="605"/>
      <c r="K572" s="605"/>
      <c r="L572" s="605"/>
      <c r="M572" s="605"/>
      <c r="N572" s="605"/>
      <c r="O572" s="605"/>
      <c r="P572" s="605"/>
      <c r="Q572" s="605"/>
      <c r="R572" s="605"/>
      <c r="S572" s="605"/>
      <c r="T572" s="605"/>
      <c r="U572" s="605"/>
      <c r="V572" s="605"/>
      <c r="W572" s="605"/>
      <c r="X572" s="605"/>
      <c r="Y572" s="605"/>
      <c r="Z572" s="605"/>
    </row>
    <row r="573" ht="15.75" customHeight="1">
      <c r="A573" s="605"/>
      <c r="B573" s="606"/>
      <c r="C573" s="606"/>
      <c r="D573" s="606"/>
      <c r="E573" s="606"/>
      <c r="F573" s="605"/>
      <c r="G573" s="605"/>
      <c r="H573" s="605"/>
      <c r="I573" s="605"/>
      <c r="J573" s="605"/>
      <c r="K573" s="605"/>
      <c r="L573" s="605"/>
      <c r="M573" s="605"/>
      <c r="N573" s="605"/>
      <c r="O573" s="605"/>
      <c r="P573" s="605"/>
      <c r="Q573" s="605"/>
      <c r="R573" s="605"/>
      <c r="S573" s="605"/>
      <c r="T573" s="605"/>
      <c r="U573" s="605"/>
      <c r="V573" s="605"/>
      <c r="W573" s="605"/>
      <c r="X573" s="605"/>
      <c r="Y573" s="605"/>
      <c r="Z573" s="605"/>
    </row>
    <row r="574" ht="15.75" customHeight="1">
      <c r="A574" s="605"/>
      <c r="B574" s="606"/>
      <c r="C574" s="606"/>
      <c r="D574" s="606"/>
      <c r="E574" s="606"/>
      <c r="F574" s="605"/>
      <c r="G574" s="605"/>
      <c r="H574" s="605"/>
      <c r="I574" s="605"/>
      <c r="J574" s="605"/>
      <c r="K574" s="605"/>
      <c r="L574" s="605"/>
      <c r="M574" s="605"/>
      <c r="N574" s="605"/>
      <c r="O574" s="605"/>
      <c r="P574" s="605"/>
      <c r="Q574" s="605"/>
      <c r="R574" s="605"/>
      <c r="S574" s="605"/>
      <c r="T574" s="605"/>
      <c r="U574" s="605"/>
      <c r="V574" s="605"/>
      <c r="W574" s="605"/>
      <c r="X574" s="605"/>
      <c r="Y574" s="605"/>
      <c r="Z574" s="605"/>
    </row>
    <row r="575" ht="15.75" customHeight="1">
      <c r="A575" s="605"/>
      <c r="B575" s="606"/>
      <c r="C575" s="606"/>
      <c r="D575" s="606"/>
      <c r="E575" s="606"/>
      <c r="F575" s="605"/>
      <c r="G575" s="605"/>
      <c r="H575" s="605"/>
      <c r="I575" s="605"/>
      <c r="J575" s="605"/>
      <c r="K575" s="605"/>
      <c r="L575" s="605"/>
      <c r="M575" s="605"/>
      <c r="N575" s="605"/>
      <c r="O575" s="605"/>
      <c r="P575" s="605"/>
      <c r="Q575" s="605"/>
      <c r="R575" s="605"/>
      <c r="S575" s="605"/>
      <c r="T575" s="605"/>
      <c r="U575" s="605"/>
      <c r="V575" s="605"/>
      <c r="W575" s="605"/>
      <c r="X575" s="605"/>
      <c r="Y575" s="605"/>
      <c r="Z575" s="605"/>
    </row>
    <row r="576" ht="15.75" customHeight="1">
      <c r="A576" s="605"/>
      <c r="B576" s="606"/>
      <c r="C576" s="606"/>
      <c r="D576" s="606"/>
      <c r="E576" s="606"/>
      <c r="F576" s="605"/>
      <c r="G576" s="605"/>
      <c r="H576" s="605"/>
      <c r="I576" s="605"/>
      <c r="J576" s="605"/>
      <c r="K576" s="605"/>
      <c r="L576" s="605"/>
      <c r="M576" s="605"/>
      <c r="N576" s="605"/>
      <c r="O576" s="605"/>
      <c r="P576" s="605"/>
      <c r="Q576" s="605"/>
      <c r="R576" s="605"/>
      <c r="S576" s="605"/>
      <c r="T576" s="605"/>
      <c r="U576" s="605"/>
      <c r="V576" s="605"/>
      <c r="W576" s="605"/>
      <c r="X576" s="605"/>
      <c r="Y576" s="605"/>
      <c r="Z576" s="605"/>
    </row>
    <row r="577" ht="15.75" customHeight="1">
      <c r="A577" s="605"/>
      <c r="B577" s="606"/>
      <c r="C577" s="606"/>
      <c r="D577" s="606"/>
      <c r="E577" s="606"/>
      <c r="F577" s="605"/>
      <c r="G577" s="605"/>
      <c r="H577" s="605"/>
      <c r="I577" s="605"/>
      <c r="J577" s="605"/>
      <c r="K577" s="605"/>
      <c r="L577" s="605"/>
      <c r="M577" s="605"/>
      <c r="N577" s="605"/>
      <c r="O577" s="605"/>
      <c r="P577" s="605"/>
      <c r="Q577" s="605"/>
      <c r="R577" s="605"/>
      <c r="S577" s="605"/>
      <c r="T577" s="605"/>
      <c r="U577" s="605"/>
      <c r="V577" s="605"/>
      <c r="W577" s="605"/>
      <c r="X577" s="605"/>
      <c r="Y577" s="605"/>
      <c r="Z577" s="605"/>
    </row>
    <row r="578" ht="15.75" customHeight="1">
      <c r="A578" s="605"/>
      <c r="B578" s="606"/>
      <c r="C578" s="606"/>
      <c r="D578" s="606"/>
      <c r="E578" s="606"/>
      <c r="F578" s="605"/>
      <c r="G578" s="605"/>
      <c r="H578" s="605"/>
      <c r="I578" s="605"/>
      <c r="J578" s="605"/>
      <c r="K578" s="605"/>
      <c r="L578" s="605"/>
      <c r="M578" s="605"/>
      <c r="N578" s="605"/>
      <c r="O578" s="605"/>
      <c r="P578" s="605"/>
      <c r="Q578" s="605"/>
      <c r="R578" s="605"/>
      <c r="S578" s="605"/>
      <c r="T578" s="605"/>
      <c r="U578" s="605"/>
      <c r="V578" s="605"/>
      <c r="W578" s="605"/>
      <c r="X578" s="605"/>
      <c r="Y578" s="605"/>
      <c r="Z578" s="605"/>
    </row>
    <row r="579" ht="15.75" customHeight="1">
      <c r="A579" s="605"/>
      <c r="B579" s="606"/>
      <c r="C579" s="606"/>
      <c r="D579" s="606"/>
      <c r="E579" s="606"/>
      <c r="F579" s="605"/>
      <c r="G579" s="605"/>
      <c r="H579" s="605"/>
      <c r="I579" s="605"/>
      <c r="J579" s="605"/>
      <c r="K579" s="605"/>
      <c r="L579" s="605"/>
      <c r="M579" s="605"/>
      <c r="N579" s="605"/>
      <c r="O579" s="605"/>
      <c r="P579" s="605"/>
      <c r="Q579" s="605"/>
      <c r="R579" s="605"/>
      <c r="S579" s="605"/>
      <c r="T579" s="605"/>
      <c r="U579" s="605"/>
      <c r="V579" s="605"/>
      <c r="W579" s="605"/>
      <c r="X579" s="605"/>
      <c r="Y579" s="605"/>
      <c r="Z579" s="605"/>
    </row>
    <row r="580" ht="15.75" customHeight="1">
      <c r="A580" s="605"/>
      <c r="B580" s="606"/>
      <c r="C580" s="606"/>
      <c r="D580" s="606"/>
      <c r="E580" s="606"/>
      <c r="F580" s="605"/>
      <c r="G580" s="605"/>
      <c r="H580" s="605"/>
      <c r="I580" s="605"/>
      <c r="J580" s="605"/>
      <c r="K580" s="605"/>
      <c r="L580" s="605"/>
      <c r="M580" s="605"/>
      <c r="N580" s="605"/>
      <c r="O580" s="605"/>
      <c r="P580" s="605"/>
      <c r="Q580" s="605"/>
      <c r="R580" s="605"/>
      <c r="S580" s="605"/>
      <c r="T580" s="605"/>
      <c r="U580" s="605"/>
      <c r="V580" s="605"/>
      <c r="W580" s="605"/>
      <c r="X580" s="605"/>
      <c r="Y580" s="605"/>
      <c r="Z580" s="605"/>
    </row>
    <row r="581" ht="15.75" customHeight="1">
      <c r="A581" s="605"/>
      <c r="B581" s="606"/>
      <c r="C581" s="606"/>
      <c r="D581" s="606"/>
      <c r="E581" s="606"/>
      <c r="F581" s="605"/>
      <c r="G581" s="605"/>
      <c r="H581" s="605"/>
      <c r="I581" s="605"/>
      <c r="J581" s="605"/>
      <c r="K581" s="605"/>
      <c r="L581" s="605"/>
      <c r="M581" s="605"/>
      <c r="N581" s="605"/>
      <c r="O581" s="605"/>
      <c r="P581" s="605"/>
      <c r="Q581" s="605"/>
      <c r="R581" s="605"/>
      <c r="S581" s="605"/>
      <c r="T581" s="605"/>
      <c r="U581" s="605"/>
      <c r="V581" s="605"/>
      <c r="W581" s="605"/>
      <c r="X581" s="605"/>
      <c r="Y581" s="605"/>
      <c r="Z581" s="605"/>
    </row>
    <row r="582" ht="15.75" customHeight="1">
      <c r="A582" s="605"/>
      <c r="B582" s="606"/>
      <c r="C582" s="606"/>
      <c r="D582" s="606"/>
      <c r="E582" s="606"/>
      <c r="F582" s="605"/>
      <c r="G582" s="605"/>
      <c r="H582" s="605"/>
      <c r="I582" s="605"/>
      <c r="J582" s="605"/>
      <c r="K582" s="605"/>
      <c r="L582" s="605"/>
      <c r="M582" s="605"/>
      <c r="N582" s="605"/>
      <c r="O582" s="605"/>
      <c r="P582" s="605"/>
      <c r="Q582" s="605"/>
      <c r="R582" s="605"/>
      <c r="S582" s="605"/>
      <c r="T582" s="605"/>
      <c r="U582" s="605"/>
      <c r="V582" s="605"/>
      <c r="W582" s="605"/>
      <c r="X582" s="605"/>
      <c r="Y582" s="605"/>
      <c r="Z582" s="605"/>
    </row>
    <row r="583" ht="15.75" customHeight="1">
      <c r="A583" s="605"/>
      <c r="B583" s="606"/>
      <c r="C583" s="606"/>
      <c r="D583" s="606"/>
      <c r="E583" s="606"/>
      <c r="F583" s="605"/>
      <c r="G583" s="605"/>
      <c r="H583" s="605"/>
      <c r="I583" s="605"/>
      <c r="J583" s="605"/>
      <c r="K583" s="605"/>
      <c r="L583" s="605"/>
      <c r="M583" s="605"/>
      <c r="N583" s="605"/>
      <c r="O583" s="605"/>
      <c r="P583" s="605"/>
      <c r="Q583" s="605"/>
      <c r="R583" s="605"/>
      <c r="S583" s="605"/>
      <c r="T583" s="605"/>
      <c r="U583" s="605"/>
      <c r="V583" s="605"/>
      <c r="W583" s="605"/>
      <c r="X583" s="605"/>
      <c r="Y583" s="605"/>
      <c r="Z583" s="605"/>
    </row>
    <row r="584" ht="15.75" customHeight="1">
      <c r="A584" s="605"/>
      <c r="B584" s="606"/>
      <c r="C584" s="606"/>
      <c r="D584" s="606"/>
      <c r="E584" s="606"/>
      <c r="F584" s="605"/>
      <c r="G584" s="605"/>
      <c r="H584" s="605"/>
      <c r="I584" s="605"/>
      <c r="J584" s="605"/>
      <c r="K584" s="605"/>
      <c r="L584" s="605"/>
      <c r="M584" s="605"/>
      <c r="N584" s="605"/>
      <c r="O584" s="605"/>
      <c r="P584" s="605"/>
      <c r="Q584" s="605"/>
      <c r="R584" s="605"/>
      <c r="S584" s="605"/>
      <c r="T584" s="605"/>
      <c r="U584" s="605"/>
      <c r="V584" s="605"/>
      <c r="W584" s="605"/>
      <c r="X584" s="605"/>
      <c r="Y584" s="605"/>
      <c r="Z584" s="605"/>
    </row>
    <row r="585" ht="15.75" customHeight="1">
      <c r="A585" s="605"/>
      <c r="B585" s="606"/>
      <c r="C585" s="606"/>
      <c r="D585" s="606"/>
      <c r="E585" s="606"/>
      <c r="F585" s="605"/>
      <c r="G585" s="605"/>
      <c r="H585" s="605"/>
      <c r="I585" s="605"/>
      <c r="J585" s="605"/>
      <c r="K585" s="605"/>
      <c r="L585" s="605"/>
      <c r="M585" s="605"/>
      <c r="N585" s="605"/>
      <c r="O585" s="605"/>
      <c r="P585" s="605"/>
      <c r="Q585" s="605"/>
      <c r="R585" s="605"/>
      <c r="S585" s="605"/>
      <c r="T585" s="605"/>
      <c r="U585" s="605"/>
      <c r="V585" s="605"/>
      <c r="W585" s="605"/>
      <c r="X585" s="605"/>
      <c r="Y585" s="605"/>
      <c r="Z585" s="605"/>
    </row>
    <row r="586" ht="15.75" customHeight="1">
      <c r="A586" s="605"/>
      <c r="B586" s="606"/>
      <c r="C586" s="606"/>
      <c r="D586" s="606"/>
      <c r="E586" s="606"/>
      <c r="F586" s="605"/>
      <c r="G586" s="605"/>
      <c r="H586" s="605"/>
      <c r="I586" s="605"/>
      <c r="J586" s="605"/>
      <c r="K586" s="605"/>
      <c r="L586" s="605"/>
      <c r="M586" s="605"/>
      <c r="N586" s="605"/>
      <c r="O586" s="605"/>
      <c r="P586" s="605"/>
      <c r="Q586" s="605"/>
      <c r="R586" s="605"/>
      <c r="S586" s="605"/>
      <c r="T586" s="605"/>
      <c r="U586" s="605"/>
      <c r="V586" s="605"/>
      <c r="W586" s="605"/>
      <c r="X586" s="605"/>
      <c r="Y586" s="605"/>
      <c r="Z586" s="605"/>
    </row>
    <row r="587" ht="15.75" customHeight="1">
      <c r="A587" s="605"/>
      <c r="B587" s="606"/>
      <c r="C587" s="606"/>
      <c r="D587" s="606"/>
      <c r="E587" s="606"/>
      <c r="F587" s="605"/>
      <c r="G587" s="605"/>
      <c r="H587" s="605"/>
      <c r="I587" s="605"/>
      <c r="J587" s="605"/>
      <c r="K587" s="605"/>
      <c r="L587" s="605"/>
      <c r="M587" s="605"/>
      <c r="N587" s="605"/>
      <c r="O587" s="605"/>
      <c r="P587" s="605"/>
      <c r="Q587" s="605"/>
      <c r="R587" s="605"/>
      <c r="S587" s="605"/>
      <c r="T587" s="605"/>
      <c r="U587" s="605"/>
      <c r="V587" s="605"/>
      <c r="W587" s="605"/>
      <c r="X587" s="605"/>
      <c r="Y587" s="605"/>
      <c r="Z587" s="605"/>
    </row>
    <row r="588" ht="15.75" customHeight="1">
      <c r="A588" s="605"/>
      <c r="B588" s="606"/>
      <c r="C588" s="606"/>
      <c r="D588" s="606"/>
      <c r="E588" s="606"/>
      <c r="F588" s="605"/>
      <c r="G588" s="605"/>
      <c r="H588" s="605"/>
      <c r="I588" s="605"/>
      <c r="J588" s="605"/>
      <c r="K588" s="605"/>
      <c r="L588" s="605"/>
      <c r="M588" s="605"/>
      <c r="N588" s="605"/>
      <c r="O588" s="605"/>
      <c r="P588" s="605"/>
      <c r="Q588" s="605"/>
      <c r="R588" s="605"/>
      <c r="S588" s="605"/>
      <c r="T588" s="605"/>
      <c r="U588" s="605"/>
      <c r="V588" s="605"/>
      <c r="W588" s="605"/>
      <c r="X588" s="605"/>
      <c r="Y588" s="605"/>
      <c r="Z588" s="605"/>
    </row>
    <row r="589" ht="15.75" customHeight="1">
      <c r="A589" s="605"/>
      <c r="B589" s="606"/>
      <c r="C589" s="606"/>
      <c r="D589" s="606"/>
      <c r="E589" s="606"/>
      <c r="F589" s="605"/>
      <c r="G589" s="605"/>
      <c r="H589" s="605"/>
      <c r="I589" s="605"/>
      <c r="J589" s="605"/>
      <c r="K589" s="605"/>
      <c r="L589" s="605"/>
      <c r="M589" s="605"/>
      <c r="N589" s="605"/>
      <c r="O589" s="605"/>
      <c r="P589" s="605"/>
      <c r="Q589" s="605"/>
      <c r="R589" s="605"/>
      <c r="S589" s="605"/>
      <c r="T589" s="605"/>
      <c r="U589" s="605"/>
      <c r="V589" s="605"/>
      <c r="W589" s="605"/>
      <c r="X589" s="605"/>
      <c r="Y589" s="605"/>
      <c r="Z589" s="605"/>
    </row>
    <row r="590" ht="15.75" customHeight="1">
      <c r="A590" s="605"/>
      <c r="B590" s="606"/>
      <c r="C590" s="606"/>
      <c r="D590" s="606"/>
      <c r="E590" s="606"/>
      <c r="F590" s="605"/>
      <c r="G590" s="605"/>
      <c r="H590" s="605"/>
      <c r="I590" s="605"/>
      <c r="J590" s="605"/>
      <c r="K590" s="605"/>
      <c r="L590" s="605"/>
      <c r="M590" s="605"/>
      <c r="N590" s="605"/>
      <c r="O590" s="605"/>
      <c r="P590" s="605"/>
      <c r="Q590" s="605"/>
      <c r="R590" s="605"/>
      <c r="S590" s="605"/>
      <c r="T590" s="605"/>
      <c r="U590" s="605"/>
      <c r="V590" s="605"/>
      <c r="W590" s="605"/>
      <c r="X590" s="605"/>
      <c r="Y590" s="605"/>
      <c r="Z590" s="605"/>
    </row>
    <row r="591" ht="15.75" customHeight="1">
      <c r="A591" s="605"/>
      <c r="B591" s="606"/>
      <c r="C591" s="606"/>
      <c r="D591" s="606"/>
      <c r="E591" s="606"/>
      <c r="F591" s="605"/>
      <c r="G591" s="605"/>
      <c r="H591" s="605"/>
      <c r="I591" s="605"/>
      <c r="J591" s="605"/>
      <c r="K591" s="605"/>
      <c r="L591" s="605"/>
      <c r="M591" s="605"/>
      <c r="N591" s="605"/>
      <c r="O591" s="605"/>
      <c r="P591" s="605"/>
      <c r="Q591" s="605"/>
      <c r="R591" s="605"/>
      <c r="S591" s="605"/>
      <c r="T591" s="605"/>
      <c r="U591" s="605"/>
      <c r="V591" s="605"/>
      <c r="W591" s="605"/>
      <c r="X591" s="605"/>
      <c r="Y591" s="605"/>
      <c r="Z591" s="605"/>
    </row>
    <row r="592" ht="15.75" customHeight="1">
      <c r="A592" s="605"/>
      <c r="B592" s="606"/>
      <c r="C592" s="606"/>
      <c r="D592" s="606"/>
      <c r="E592" s="606"/>
      <c r="F592" s="605"/>
      <c r="G592" s="605"/>
      <c r="H592" s="605"/>
      <c r="I592" s="605"/>
      <c r="J592" s="605"/>
      <c r="K592" s="605"/>
      <c r="L592" s="605"/>
      <c r="M592" s="605"/>
      <c r="N592" s="605"/>
      <c r="O592" s="605"/>
      <c r="P592" s="605"/>
      <c r="Q592" s="605"/>
      <c r="R592" s="605"/>
      <c r="S592" s="605"/>
      <c r="T592" s="605"/>
      <c r="U592" s="605"/>
      <c r="V592" s="605"/>
      <c r="W592" s="605"/>
      <c r="X592" s="605"/>
      <c r="Y592" s="605"/>
      <c r="Z592" s="605"/>
    </row>
    <row r="593" ht="15.75" customHeight="1">
      <c r="A593" s="605"/>
      <c r="B593" s="606"/>
      <c r="C593" s="606"/>
      <c r="D593" s="606"/>
      <c r="E593" s="606"/>
      <c r="F593" s="605"/>
      <c r="G593" s="605"/>
      <c r="H593" s="605"/>
      <c r="I593" s="605"/>
      <c r="J593" s="605"/>
      <c r="K593" s="605"/>
      <c r="L593" s="605"/>
      <c r="M593" s="605"/>
      <c r="N593" s="605"/>
      <c r="O593" s="605"/>
      <c r="P593" s="605"/>
      <c r="Q593" s="605"/>
      <c r="R593" s="605"/>
      <c r="S593" s="605"/>
      <c r="T593" s="605"/>
      <c r="U593" s="605"/>
      <c r="V593" s="605"/>
      <c r="W593" s="605"/>
      <c r="X593" s="605"/>
      <c r="Y593" s="605"/>
      <c r="Z593" s="605"/>
    </row>
    <row r="594" ht="15.75" customHeight="1">
      <c r="A594" s="605"/>
      <c r="B594" s="606"/>
      <c r="C594" s="606"/>
      <c r="D594" s="606"/>
      <c r="E594" s="606"/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  <c r="R594" s="605"/>
      <c r="S594" s="605"/>
      <c r="T594" s="605"/>
      <c r="U594" s="605"/>
      <c r="V594" s="605"/>
      <c r="W594" s="605"/>
      <c r="X594" s="605"/>
      <c r="Y594" s="605"/>
      <c r="Z594" s="605"/>
    </row>
    <row r="595" ht="15.75" customHeight="1">
      <c r="A595" s="605"/>
      <c r="B595" s="606"/>
      <c r="C595" s="606"/>
      <c r="D595" s="606"/>
      <c r="E595" s="606"/>
      <c r="F595" s="605"/>
      <c r="G595" s="605"/>
      <c r="H595" s="605"/>
      <c r="I595" s="605"/>
      <c r="J595" s="605"/>
      <c r="K595" s="605"/>
      <c r="L595" s="605"/>
      <c r="M595" s="605"/>
      <c r="N595" s="605"/>
      <c r="O595" s="605"/>
      <c r="P595" s="605"/>
      <c r="Q595" s="605"/>
      <c r="R595" s="605"/>
      <c r="S595" s="605"/>
      <c r="T595" s="605"/>
      <c r="U595" s="605"/>
      <c r="V595" s="605"/>
      <c r="W595" s="605"/>
      <c r="X595" s="605"/>
      <c r="Y595" s="605"/>
      <c r="Z595" s="605"/>
    </row>
    <row r="596" ht="15.75" customHeight="1">
      <c r="A596" s="605"/>
      <c r="B596" s="606"/>
      <c r="C596" s="606"/>
      <c r="D596" s="606"/>
      <c r="E596" s="606"/>
      <c r="F596" s="605"/>
      <c r="G596" s="605"/>
      <c r="H596" s="605"/>
      <c r="I596" s="605"/>
      <c r="J596" s="605"/>
      <c r="K596" s="605"/>
      <c r="L596" s="605"/>
      <c r="M596" s="605"/>
      <c r="N596" s="605"/>
      <c r="O596" s="605"/>
      <c r="P596" s="605"/>
      <c r="Q596" s="605"/>
      <c r="R596" s="605"/>
      <c r="S596" s="605"/>
      <c r="T596" s="605"/>
      <c r="U596" s="605"/>
      <c r="V596" s="605"/>
      <c r="W596" s="605"/>
      <c r="X596" s="605"/>
      <c r="Y596" s="605"/>
      <c r="Z596" s="605"/>
    </row>
    <row r="597" ht="15.75" customHeight="1">
      <c r="A597" s="605"/>
      <c r="B597" s="606"/>
      <c r="C597" s="606"/>
      <c r="D597" s="606"/>
      <c r="E597" s="606"/>
      <c r="F597" s="605"/>
      <c r="G597" s="605"/>
      <c r="H597" s="605"/>
      <c r="I597" s="605"/>
      <c r="J597" s="605"/>
      <c r="K597" s="605"/>
      <c r="L597" s="605"/>
      <c r="M597" s="605"/>
      <c r="N597" s="605"/>
      <c r="O597" s="605"/>
      <c r="P597" s="605"/>
      <c r="Q597" s="605"/>
      <c r="R597" s="605"/>
      <c r="S597" s="605"/>
      <c r="T597" s="605"/>
      <c r="U597" s="605"/>
      <c r="V597" s="605"/>
      <c r="W597" s="605"/>
      <c r="X597" s="605"/>
      <c r="Y597" s="605"/>
      <c r="Z597" s="605"/>
    </row>
    <row r="598" ht="15.75" customHeight="1">
      <c r="A598" s="605"/>
      <c r="B598" s="606"/>
      <c r="C598" s="606"/>
      <c r="D598" s="606"/>
      <c r="E598" s="606"/>
      <c r="F598" s="605"/>
      <c r="G598" s="605"/>
      <c r="H598" s="605"/>
      <c r="I598" s="605"/>
      <c r="J598" s="605"/>
      <c r="K598" s="605"/>
      <c r="L598" s="605"/>
      <c r="M598" s="605"/>
      <c r="N598" s="605"/>
      <c r="O598" s="605"/>
      <c r="P598" s="605"/>
      <c r="Q598" s="605"/>
      <c r="R598" s="605"/>
      <c r="S598" s="605"/>
      <c r="T598" s="605"/>
      <c r="U598" s="605"/>
      <c r="V598" s="605"/>
      <c r="W598" s="605"/>
      <c r="X598" s="605"/>
      <c r="Y598" s="605"/>
      <c r="Z598" s="605"/>
    </row>
    <row r="599" ht="15.75" customHeight="1">
      <c r="A599" s="605"/>
      <c r="B599" s="606"/>
      <c r="C599" s="606"/>
      <c r="D599" s="606"/>
      <c r="E599" s="606"/>
      <c r="F599" s="605"/>
      <c r="G599" s="605"/>
      <c r="H599" s="605"/>
      <c r="I599" s="605"/>
      <c r="J599" s="605"/>
      <c r="K599" s="605"/>
      <c r="L599" s="605"/>
      <c r="M599" s="605"/>
      <c r="N599" s="605"/>
      <c r="O599" s="605"/>
      <c r="P599" s="605"/>
      <c r="Q599" s="605"/>
      <c r="R599" s="605"/>
      <c r="S599" s="605"/>
      <c r="T599" s="605"/>
      <c r="U599" s="605"/>
      <c r="V599" s="605"/>
      <c r="W599" s="605"/>
      <c r="X599" s="605"/>
      <c r="Y599" s="605"/>
      <c r="Z599" s="605"/>
    </row>
    <row r="600" ht="15.75" customHeight="1">
      <c r="A600" s="605"/>
      <c r="B600" s="606"/>
      <c r="C600" s="606"/>
      <c r="D600" s="606"/>
      <c r="E600" s="606"/>
      <c r="F600" s="605"/>
      <c r="G600" s="605"/>
      <c r="H600" s="605"/>
      <c r="I600" s="605"/>
      <c r="J600" s="605"/>
      <c r="K600" s="605"/>
      <c r="L600" s="605"/>
      <c r="M600" s="605"/>
      <c r="N600" s="605"/>
      <c r="O600" s="605"/>
      <c r="P600" s="605"/>
      <c r="Q600" s="605"/>
      <c r="R600" s="605"/>
      <c r="S600" s="605"/>
      <c r="T600" s="605"/>
      <c r="U600" s="605"/>
      <c r="V600" s="605"/>
      <c r="W600" s="605"/>
      <c r="X600" s="605"/>
      <c r="Y600" s="605"/>
      <c r="Z600" s="605"/>
    </row>
    <row r="601" ht="15.75" customHeight="1">
      <c r="A601" s="605"/>
      <c r="B601" s="606"/>
      <c r="C601" s="606"/>
      <c r="D601" s="606"/>
      <c r="E601" s="606"/>
      <c r="F601" s="605"/>
      <c r="G601" s="605"/>
      <c r="H601" s="605"/>
      <c r="I601" s="605"/>
      <c r="J601" s="605"/>
      <c r="K601" s="605"/>
      <c r="L601" s="605"/>
      <c r="M601" s="605"/>
      <c r="N601" s="605"/>
      <c r="O601" s="605"/>
      <c r="P601" s="605"/>
      <c r="Q601" s="605"/>
      <c r="R601" s="605"/>
      <c r="S601" s="605"/>
      <c r="T601" s="605"/>
      <c r="U601" s="605"/>
      <c r="V601" s="605"/>
      <c r="W601" s="605"/>
      <c r="X601" s="605"/>
      <c r="Y601" s="605"/>
      <c r="Z601" s="605"/>
    </row>
    <row r="602" ht="15.75" customHeight="1">
      <c r="A602" s="605"/>
      <c r="B602" s="606"/>
      <c r="C602" s="606"/>
      <c r="D602" s="606"/>
      <c r="E602" s="606"/>
      <c r="F602" s="605"/>
      <c r="G602" s="605"/>
      <c r="H602" s="605"/>
      <c r="I602" s="605"/>
      <c r="J602" s="605"/>
      <c r="K602" s="605"/>
      <c r="L602" s="605"/>
      <c r="M602" s="605"/>
      <c r="N602" s="605"/>
      <c r="O602" s="605"/>
      <c r="P602" s="605"/>
      <c r="Q602" s="605"/>
      <c r="R602" s="605"/>
      <c r="S602" s="605"/>
      <c r="T602" s="605"/>
      <c r="U602" s="605"/>
      <c r="V602" s="605"/>
      <c r="W602" s="605"/>
      <c r="X602" s="605"/>
      <c r="Y602" s="605"/>
      <c r="Z602" s="605"/>
    </row>
    <row r="603" ht="15.75" customHeight="1">
      <c r="A603" s="605"/>
      <c r="B603" s="606"/>
      <c r="C603" s="606"/>
      <c r="D603" s="606"/>
      <c r="E603" s="606"/>
      <c r="F603" s="605"/>
      <c r="G603" s="605"/>
      <c r="H603" s="605"/>
      <c r="I603" s="605"/>
      <c r="J603" s="605"/>
      <c r="K603" s="605"/>
      <c r="L603" s="605"/>
      <c r="M603" s="605"/>
      <c r="N603" s="605"/>
      <c r="O603" s="605"/>
      <c r="P603" s="605"/>
      <c r="Q603" s="605"/>
      <c r="R603" s="605"/>
      <c r="S603" s="605"/>
      <c r="T603" s="605"/>
      <c r="U603" s="605"/>
      <c r="V603" s="605"/>
      <c r="W603" s="605"/>
      <c r="X603" s="605"/>
      <c r="Y603" s="605"/>
      <c r="Z603" s="605"/>
    </row>
    <row r="604" ht="15.75" customHeight="1">
      <c r="A604" s="605"/>
      <c r="B604" s="606"/>
      <c r="C604" s="606"/>
      <c r="D604" s="606"/>
      <c r="E604" s="606"/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  <c r="R604" s="605"/>
      <c r="S604" s="605"/>
      <c r="T604" s="605"/>
      <c r="U604" s="605"/>
      <c r="V604" s="605"/>
      <c r="W604" s="605"/>
      <c r="X604" s="605"/>
      <c r="Y604" s="605"/>
      <c r="Z604" s="605"/>
    </row>
    <row r="605" ht="15.75" customHeight="1">
      <c r="A605" s="605"/>
      <c r="B605" s="606"/>
      <c r="C605" s="606"/>
      <c r="D605" s="606"/>
      <c r="E605" s="606"/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  <c r="R605" s="605"/>
      <c r="S605" s="605"/>
      <c r="T605" s="605"/>
      <c r="U605" s="605"/>
      <c r="V605" s="605"/>
      <c r="W605" s="605"/>
      <c r="X605" s="605"/>
      <c r="Y605" s="605"/>
      <c r="Z605" s="605"/>
    </row>
    <row r="606" ht="15.75" customHeight="1">
      <c r="A606" s="605"/>
      <c r="B606" s="606"/>
      <c r="C606" s="606"/>
      <c r="D606" s="606"/>
      <c r="E606" s="606"/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  <c r="R606" s="605"/>
      <c r="S606" s="605"/>
      <c r="T606" s="605"/>
      <c r="U606" s="605"/>
      <c r="V606" s="605"/>
      <c r="W606" s="605"/>
      <c r="X606" s="605"/>
      <c r="Y606" s="605"/>
      <c r="Z606" s="605"/>
    </row>
    <row r="607" ht="15.75" customHeight="1">
      <c r="A607" s="605"/>
      <c r="B607" s="606"/>
      <c r="C607" s="606"/>
      <c r="D607" s="606"/>
      <c r="E607" s="606"/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  <c r="R607" s="605"/>
      <c r="S607" s="605"/>
      <c r="T607" s="605"/>
      <c r="U607" s="605"/>
      <c r="V607" s="605"/>
      <c r="W607" s="605"/>
      <c r="X607" s="605"/>
      <c r="Y607" s="605"/>
      <c r="Z607" s="605"/>
    </row>
    <row r="608" ht="15.75" customHeight="1">
      <c r="A608" s="605"/>
      <c r="B608" s="606"/>
      <c r="C608" s="606"/>
      <c r="D608" s="606"/>
      <c r="E608" s="606"/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  <c r="R608" s="605"/>
      <c r="S608" s="605"/>
      <c r="T608" s="605"/>
      <c r="U608" s="605"/>
      <c r="V608" s="605"/>
      <c r="W608" s="605"/>
      <c r="X608" s="605"/>
      <c r="Y608" s="605"/>
      <c r="Z608" s="605"/>
    </row>
    <row r="609" ht="15.75" customHeight="1">
      <c r="A609" s="605"/>
      <c r="B609" s="606"/>
      <c r="C609" s="606"/>
      <c r="D609" s="606"/>
      <c r="E609" s="606"/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  <c r="R609" s="605"/>
      <c r="S609" s="605"/>
      <c r="T609" s="605"/>
      <c r="U609" s="605"/>
      <c r="V609" s="605"/>
      <c r="W609" s="605"/>
      <c r="X609" s="605"/>
      <c r="Y609" s="605"/>
      <c r="Z609" s="605"/>
    </row>
    <row r="610" ht="15.75" customHeight="1">
      <c r="A610" s="605"/>
      <c r="B610" s="606"/>
      <c r="C610" s="606"/>
      <c r="D610" s="606"/>
      <c r="E610" s="606"/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  <c r="R610" s="605"/>
      <c r="S610" s="605"/>
      <c r="T610" s="605"/>
      <c r="U610" s="605"/>
      <c r="V610" s="605"/>
      <c r="W610" s="605"/>
      <c r="X610" s="605"/>
      <c r="Y610" s="605"/>
      <c r="Z610" s="605"/>
    </row>
    <row r="611" ht="15.75" customHeight="1">
      <c r="A611" s="605"/>
      <c r="B611" s="606"/>
      <c r="C611" s="606"/>
      <c r="D611" s="606"/>
      <c r="E611" s="606"/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  <c r="R611" s="605"/>
      <c r="S611" s="605"/>
      <c r="T611" s="605"/>
      <c r="U611" s="605"/>
      <c r="V611" s="605"/>
      <c r="W611" s="605"/>
      <c r="X611" s="605"/>
      <c r="Y611" s="605"/>
      <c r="Z611" s="605"/>
    </row>
    <row r="612" ht="15.75" customHeight="1">
      <c r="A612" s="605"/>
      <c r="B612" s="606"/>
      <c r="C612" s="606"/>
      <c r="D612" s="606"/>
      <c r="E612" s="606"/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  <c r="R612" s="605"/>
      <c r="S612" s="605"/>
      <c r="T612" s="605"/>
      <c r="U612" s="605"/>
      <c r="V612" s="605"/>
      <c r="W612" s="605"/>
      <c r="X612" s="605"/>
      <c r="Y612" s="605"/>
      <c r="Z612" s="605"/>
    </row>
    <row r="613" ht="15.75" customHeight="1">
      <c r="A613" s="605"/>
      <c r="B613" s="606"/>
      <c r="C613" s="606"/>
      <c r="D613" s="606"/>
      <c r="E613" s="606"/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  <c r="R613" s="605"/>
      <c r="S613" s="605"/>
      <c r="T613" s="605"/>
      <c r="U613" s="605"/>
      <c r="V613" s="605"/>
      <c r="W613" s="605"/>
      <c r="X613" s="605"/>
      <c r="Y613" s="605"/>
      <c r="Z613" s="605"/>
    </row>
    <row r="614" ht="15.75" customHeight="1">
      <c r="A614" s="605"/>
      <c r="B614" s="606"/>
      <c r="C614" s="606"/>
      <c r="D614" s="606"/>
      <c r="E614" s="606"/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  <c r="R614" s="605"/>
      <c r="S614" s="605"/>
      <c r="T614" s="605"/>
      <c r="U614" s="605"/>
      <c r="V614" s="605"/>
      <c r="W614" s="605"/>
      <c r="X614" s="605"/>
      <c r="Y614" s="605"/>
      <c r="Z614" s="605"/>
    </row>
    <row r="615" ht="15.75" customHeight="1">
      <c r="A615" s="605"/>
      <c r="B615" s="606"/>
      <c r="C615" s="606"/>
      <c r="D615" s="606"/>
      <c r="E615" s="606"/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  <c r="R615" s="605"/>
      <c r="S615" s="605"/>
      <c r="T615" s="605"/>
      <c r="U615" s="605"/>
      <c r="V615" s="605"/>
      <c r="W615" s="605"/>
      <c r="X615" s="605"/>
      <c r="Y615" s="605"/>
      <c r="Z615" s="605"/>
    </row>
    <row r="616" ht="15.75" customHeight="1">
      <c r="A616" s="605"/>
      <c r="B616" s="606"/>
      <c r="C616" s="606"/>
      <c r="D616" s="606"/>
      <c r="E616" s="606"/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  <c r="R616" s="605"/>
      <c r="S616" s="605"/>
      <c r="T616" s="605"/>
      <c r="U616" s="605"/>
      <c r="V616" s="605"/>
      <c r="W616" s="605"/>
      <c r="X616" s="605"/>
      <c r="Y616" s="605"/>
      <c r="Z616" s="605"/>
    </row>
    <row r="617" ht="15.75" customHeight="1">
      <c r="A617" s="605"/>
      <c r="B617" s="606"/>
      <c r="C617" s="606"/>
      <c r="D617" s="606"/>
      <c r="E617" s="606"/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  <c r="R617" s="605"/>
      <c r="S617" s="605"/>
      <c r="T617" s="605"/>
      <c r="U617" s="605"/>
      <c r="V617" s="605"/>
      <c r="W617" s="605"/>
      <c r="X617" s="605"/>
      <c r="Y617" s="605"/>
      <c r="Z617" s="605"/>
    </row>
    <row r="618" ht="15.75" customHeight="1">
      <c r="A618" s="605"/>
      <c r="B618" s="606"/>
      <c r="C618" s="606"/>
      <c r="D618" s="606"/>
      <c r="E618" s="606"/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  <c r="R618" s="605"/>
      <c r="S618" s="605"/>
      <c r="T618" s="605"/>
      <c r="U618" s="605"/>
      <c r="V618" s="605"/>
      <c r="W618" s="605"/>
      <c r="X618" s="605"/>
      <c r="Y618" s="605"/>
      <c r="Z618" s="605"/>
    </row>
    <row r="619" ht="15.75" customHeight="1">
      <c r="A619" s="605"/>
      <c r="B619" s="606"/>
      <c r="C619" s="606"/>
      <c r="D619" s="606"/>
      <c r="E619" s="606"/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  <c r="R619" s="605"/>
      <c r="S619" s="605"/>
      <c r="T619" s="605"/>
      <c r="U619" s="605"/>
      <c r="V619" s="605"/>
      <c r="W619" s="605"/>
      <c r="X619" s="605"/>
      <c r="Y619" s="605"/>
      <c r="Z619" s="605"/>
    </row>
    <row r="620" ht="15.75" customHeight="1">
      <c r="A620" s="605"/>
      <c r="B620" s="606"/>
      <c r="C620" s="606"/>
      <c r="D620" s="606"/>
      <c r="E620" s="606"/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  <c r="R620" s="605"/>
      <c r="S620" s="605"/>
      <c r="T620" s="605"/>
      <c r="U620" s="605"/>
      <c r="V620" s="605"/>
      <c r="W620" s="605"/>
      <c r="X620" s="605"/>
      <c r="Y620" s="605"/>
      <c r="Z620" s="605"/>
    </row>
    <row r="621" ht="15.75" customHeight="1">
      <c r="A621" s="605"/>
      <c r="B621" s="606"/>
      <c r="C621" s="606"/>
      <c r="D621" s="606"/>
      <c r="E621" s="606"/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  <c r="R621" s="605"/>
      <c r="S621" s="605"/>
      <c r="T621" s="605"/>
      <c r="U621" s="605"/>
      <c r="V621" s="605"/>
      <c r="W621" s="605"/>
      <c r="X621" s="605"/>
      <c r="Y621" s="605"/>
      <c r="Z621" s="605"/>
    </row>
    <row r="622" ht="15.75" customHeight="1">
      <c r="A622" s="605"/>
      <c r="B622" s="606"/>
      <c r="C622" s="606"/>
      <c r="D622" s="606"/>
      <c r="E622" s="606"/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  <c r="R622" s="605"/>
      <c r="S622" s="605"/>
      <c r="T622" s="605"/>
      <c r="U622" s="605"/>
      <c r="V622" s="605"/>
      <c r="W622" s="605"/>
      <c r="X622" s="605"/>
      <c r="Y622" s="605"/>
      <c r="Z622" s="605"/>
    </row>
    <row r="623" ht="15.75" customHeight="1">
      <c r="A623" s="605"/>
      <c r="B623" s="606"/>
      <c r="C623" s="606"/>
      <c r="D623" s="606"/>
      <c r="E623" s="606"/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  <c r="R623" s="605"/>
      <c r="S623" s="605"/>
      <c r="T623" s="605"/>
      <c r="U623" s="605"/>
      <c r="V623" s="605"/>
      <c r="W623" s="605"/>
      <c r="X623" s="605"/>
      <c r="Y623" s="605"/>
      <c r="Z623" s="605"/>
    </row>
    <row r="624" ht="15.75" customHeight="1">
      <c r="A624" s="605"/>
      <c r="B624" s="606"/>
      <c r="C624" s="606"/>
      <c r="D624" s="606"/>
      <c r="E624" s="606"/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  <c r="R624" s="605"/>
      <c r="S624" s="605"/>
      <c r="T624" s="605"/>
      <c r="U624" s="605"/>
      <c r="V624" s="605"/>
      <c r="W624" s="605"/>
      <c r="X624" s="605"/>
      <c r="Y624" s="605"/>
      <c r="Z624" s="605"/>
    </row>
    <row r="625" ht="15.75" customHeight="1">
      <c r="A625" s="605"/>
      <c r="B625" s="606"/>
      <c r="C625" s="606"/>
      <c r="D625" s="606"/>
      <c r="E625" s="606"/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  <c r="R625" s="605"/>
      <c r="S625" s="605"/>
      <c r="T625" s="605"/>
      <c r="U625" s="605"/>
      <c r="V625" s="605"/>
      <c r="W625" s="605"/>
      <c r="X625" s="605"/>
      <c r="Y625" s="605"/>
      <c r="Z625" s="605"/>
    </row>
    <row r="626" ht="15.75" customHeight="1">
      <c r="A626" s="605"/>
      <c r="B626" s="606"/>
      <c r="C626" s="606"/>
      <c r="D626" s="606"/>
      <c r="E626" s="606"/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  <c r="R626" s="605"/>
      <c r="S626" s="605"/>
      <c r="T626" s="605"/>
      <c r="U626" s="605"/>
      <c r="V626" s="605"/>
      <c r="W626" s="605"/>
      <c r="X626" s="605"/>
      <c r="Y626" s="605"/>
      <c r="Z626" s="605"/>
    </row>
    <row r="627" ht="15.75" customHeight="1">
      <c r="A627" s="605"/>
      <c r="B627" s="606"/>
      <c r="C627" s="606"/>
      <c r="D627" s="606"/>
      <c r="E627" s="606"/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  <c r="R627" s="605"/>
      <c r="S627" s="605"/>
      <c r="T627" s="605"/>
      <c r="U627" s="605"/>
      <c r="V627" s="605"/>
      <c r="W627" s="605"/>
      <c r="X627" s="605"/>
      <c r="Y627" s="605"/>
      <c r="Z627" s="605"/>
    </row>
    <row r="628" ht="15.75" customHeight="1">
      <c r="A628" s="605"/>
      <c r="B628" s="606"/>
      <c r="C628" s="606"/>
      <c r="D628" s="606"/>
      <c r="E628" s="606"/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  <c r="R628" s="605"/>
      <c r="S628" s="605"/>
      <c r="T628" s="605"/>
      <c r="U628" s="605"/>
      <c r="V628" s="605"/>
      <c r="W628" s="605"/>
      <c r="X628" s="605"/>
      <c r="Y628" s="605"/>
      <c r="Z628" s="605"/>
    </row>
    <row r="629" ht="15.75" customHeight="1">
      <c r="A629" s="605"/>
      <c r="B629" s="606"/>
      <c r="C629" s="606"/>
      <c r="D629" s="606"/>
      <c r="E629" s="606"/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  <c r="R629" s="605"/>
      <c r="S629" s="605"/>
      <c r="T629" s="605"/>
      <c r="U629" s="605"/>
      <c r="V629" s="605"/>
      <c r="W629" s="605"/>
      <c r="X629" s="605"/>
      <c r="Y629" s="605"/>
      <c r="Z629" s="605"/>
    </row>
    <row r="630" ht="15.75" customHeight="1">
      <c r="A630" s="605"/>
      <c r="B630" s="606"/>
      <c r="C630" s="606"/>
      <c r="D630" s="606"/>
      <c r="E630" s="606"/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  <c r="R630" s="605"/>
      <c r="S630" s="605"/>
      <c r="T630" s="605"/>
      <c r="U630" s="605"/>
      <c r="V630" s="605"/>
      <c r="W630" s="605"/>
      <c r="X630" s="605"/>
      <c r="Y630" s="605"/>
      <c r="Z630" s="605"/>
    </row>
    <row r="631" ht="15.75" customHeight="1">
      <c r="A631" s="605"/>
      <c r="B631" s="606"/>
      <c r="C631" s="606"/>
      <c r="D631" s="606"/>
      <c r="E631" s="606"/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  <c r="R631" s="605"/>
      <c r="S631" s="605"/>
      <c r="T631" s="605"/>
      <c r="U631" s="605"/>
      <c r="V631" s="605"/>
      <c r="W631" s="605"/>
      <c r="X631" s="605"/>
      <c r="Y631" s="605"/>
      <c r="Z631" s="605"/>
    </row>
    <row r="632" ht="15.75" customHeight="1">
      <c r="A632" s="605"/>
      <c r="B632" s="606"/>
      <c r="C632" s="606"/>
      <c r="D632" s="606"/>
      <c r="E632" s="606"/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  <c r="R632" s="605"/>
      <c r="S632" s="605"/>
      <c r="T632" s="605"/>
      <c r="U632" s="605"/>
      <c r="V632" s="605"/>
      <c r="W632" s="605"/>
      <c r="X632" s="605"/>
      <c r="Y632" s="605"/>
      <c r="Z632" s="605"/>
    </row>
    <row r="633" ht="15.75" customHeight="1">
      <c r="A633" s="605"/>
      <c r="B633" s="606"/>
      <c r="C633" s="606"/>
      <c r="D633" s="606"/>
      <c r="E633" s="606"/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  <c r="R633" s="605"/>
      <c r="S633" s="605"/>
      <c r="T633" s="605"/>
      <c r="U633" s="605"/>
      <c r="V633" s="605"/>
      <c r="W633" s="605"/>
      <c r="X633" s="605"/>
      <c r="Y633" s="605"/>
      <c r="Z633" s="605"/>
    </row>
    <row r="634" ht="15.75" customHeight="1">
      <c r="A634" s="605"/>
      <c r="B634" s="606"/>
      <c r="C634" s="606"/>
      <c r="D634" s="606"/>
      <c r="E634" s="606"/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  <c r="R634" s="605"/>
      <c r="S634" s="605"/>
      <c r="T634" s="605"/>
      <c r="U634" s="605"/>
      <c r="V634" s="605"/>
      <c r="W634" s="605"/>
      <c r="X634" s="605"/>
      <c r="Y634" s="605"/>
      <c r="Z634" s="605"/>
    </row>
    <row r="635" ht="15.75" customHeight="1">
      <c r="A635" s="605"/>
      <c r="B635" s="606"/>
      <c r="C635" s="606"/>
      <c r="D635" s="606"/>
      <c r="E635" s="606"/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  <c r="R635" s="605"/>
      <c r="S635" s="605"/>
      <c r="T635" s="605"/>
      <c r="U635" s="605"/>
      <c r="V635" s="605"/>
      <c r="W635" s="605"/>
      <c r="X635" s="605"/>
      <c r="Y635" s="605"/>
      <c r="Z635" s="605"/>
    </row>
    <row r="636" ht="15.75" customHeight="1">
      <c r="A636" s="605"/>
      <c r="B636" s="606"/>
      <c r="C636" s="606"/>
      <c r="D636" s="606"/>
      <c r="E636" s="606"/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  <c r="R636" s="605"/>
      <c r="S636" s="605"/>
      <c r="T636" s="605"/>
      <c r="U636" s="605"/>
      <c r="V636" s="605"/>
      <c r="W636" s="605"/>
      <c r="X636" s="605"/>
      <c r="Y636" s="605"/>
      <c r="Z636" s="605"/>
    </row>
    <row r="637" ht="15.75" customHeight="1">
      <c r="A637" s="605"/>
      <c r="B637" s="606"/>
      <c r="C637" s="606"/>
      <c r="D637" s="606"/>
      <c r="E637" s="606"/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  <c r="R637" s="605"/>
      <c r="S637" s="605"/>
      <c r="T637" s="605"/>
      <c r="U637" s="605"/>
      <c r="V637" s="605"/>
      <c r="W637" s="605"/>
      <c r="X637" s="605"/>
      <c r="Y637" s="605"/>
      <c r="Z637" s="605"/>
    </row>
    <row r="638" ht="15.75" customHeight="1">
      <c r="A638" s="605"/>
      <c r="B638" s="606"/>
      <c r="C638" s="606"/>
      <c r="D638" s="606"/>
      <c r="E638" s="606"/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  <c r="R638" s="605"/>
      <c r="S638" s="605"/>
      <c r="T638" s="605"/>
      <c r="U638" s="605"/>
      <c r="V638" s="605"/>
      <c r="W638" s="605"/>
      <c r="X638" s="605"/>
      <c r="Y638" s="605"/>
      <c r="Z638" s="605"/>
    </row>
    <row r="639" ht="15.75" customHeight="1">
      <c r="A639" s="605"/>
      <c r="B639" s="606"/>
      <c r="C639" s="606"/>
      <c r="D639" s="606"/>
      <c r="E639" s="606"/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  <c r="R639" s="605"/>
      <c r="S639" s="605"/>
      <c r="T639" s="605"/>
      <c r="U639" s="605"/>
      <c r="V639" s="605"/>
      <c r="W639" s="605"/>
      <c r="X639" s="605"/>
      <c r="Y639" s="605"/>
      <c r="Z639" s="605"/>
    </row>
    <row r="640" ht="15.75" customHeight="1">
      <c r="A640" s="605"/>
      <c r="B640" s="606"/>
      <c r="C640" s="606"/>
      <c r="D640" s="606"/>
      <c r="E640" s="606"/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  <c r="R640" s="605"/>
      <c r="S640" s="605"/>
      <c r="T640" s="605"/>
      <c r="U640" s="605"/>
      <c r="V640" s="605"/>
      <c r="W640" s="605"/>
      <c r="X640" s="605"/>
      <c r="Y640" s="605"/>
      <c r="Z640" s="605"/>
    </row>
    <row r="641" ht="15.75" customHeight="1">
      <c r="A641" s="605"/>
      <c r="B641" s="606"/>
      <c r="C641" s="606"/>
      <c r="D641" s="606"/>
      <c r="E641" s="606"/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  <c r="R641" s="605"/>
      <c r="S641" s="605"/>
      <c r="T641" s="605"/>
      <c r="U641" s="605"/>
      <c r="V641" s="605"/>
      <c r="W641" s="605"/>
      <c r="X641" s="605"/>
      <c r="Y641" s="605"/>
      <c r="Z641" s="605"/>
    </row>
    <row r="642" ht="15.75" customHeight="1">
      <c r="A642" s="605"/>
      <c r="B642" s="606"/>
      <c r="C642" s="606"/>
      <c r="D642" s="606"/>
      <c r="E642" s="606"/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  <c r="R642" s="605"/>
      <c r="S642" s="605"/>
      <c r="T642" s="605"/>
      <c r="U642" s="605"/>
      <c r="V642" s="605"/>
      <c r="W642" s="605"/>
      <c r="X642" s="605"/>
      <c r="Y642" s="605"/>
      <c r="Z642" s="605"/>
    </row>
    <row r="643" ht="15.75" customHeight="1">
      <c r="A643" s="605"/>
      <c r="B643" s="606"/>
      <c r="C643" s="606"/>
      <c r="D643" s="606"/>
      <c r="E643" s="606"/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  <c r="R643" s="605"/>
      <c r="S643" s="605"/>
      <c r="T643" s="605"/>
      <c r="U643" s="605"/>
      <c r="V643" s="605"/>
      <c r="W643" s="605"/>
      <c r="X643" s="605"/>
      <c r="Y643" s="605"/>
      <c r="Z643" s="605"/>
    </row>
    <row r="644" ht="15.75" customHeight="1">
      <c r="A644" s="605"/>
      <c r="B644" s="606"/>
      <c r="C644" s="606"/>
      <c r="D644" s="606"/>
      <c r="E644" s="606"/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  <c r="R644" s="605"/>
      <c r="S644" s="605"/>
      <c r="T644" s="605"/>
      <c r="U644" s="605"/>
      <c r="V644" s="605"/>
      <c r="W644" s="605"/>
      <c r="X644" s="605"/>
      <c r="Y644" s="605"/>
      <c r="Z644" s="605"/>
    </row>
    <row r="645" ht="15.75" customHeight="1">
      <c r="A645" s="605"/>
      <c r="B645" s="606"/>
      <c r="C645" s="606"/>
      <c r="D645" s="606"/>
      <c r="E645" s="606"/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  <c r="R645" s="605"/>
      <c r="S645" s="605"/>
      <c r="T645" s="605"/>
      <c r="U645" s="605"/>
      <c r="V645" s="605"/>
      <c r="W645" s="605"/>
      <c r="X645" s="605"/>
      <c r="Y645" s="605"/>
      <c r="Z645" s="605"/>
    </row>
    <row r="646" ht="15.75" customHeight="1">
      <c r="A646" s="605"/>
      <c r="B646" s="606"/>
      <c r="C646" s="606"/>
      <c r="D646" s="606"/>
      <c r="E646" s="606"/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  <c r="R646" s="605"/>
      <c r="S646" s="605"/>
      <c r="T646" s="605"/>
      <c r="U646" s="605"/>
      <c r="V646" s="605"/>
      <c r="W646" s="605"/>
      <c r="X646" s="605"/>
      <c r="Y646" s="605"/>
      <c r="Z646" s="605"/>
    </row>
    <row r="647" ht="15.75" customHeight="1">
      <c r="A647" s="605"/>
      <c r="B647" s="606"/>
      <c r="C647" s="606"/>
      <c r="D647" s="606"/>
      <c r="E647" s="606"/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  <c r="R647" s="605"/>
      <c r="S647" s="605"/>
      <c r="T647" s="605"/>
      <c r="U647" s="605"/>
      <c r="V647" s="605"/>
      <c r="W647" s="605"/>
      <c r="X647" s="605"/>
      <c r="Y647" s="605"/>
      <c r="Z647" s="605"/>
    </row>
    <row r="648" ht="15.75" customHeight="1">
      <c r="A648" s="605"/>
      <c r="B648" s="606"/>
      <c r="C648" s="606"/>
      <c r="D648" s="606"/>
      <c r="E648" s="606"/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  <c r="R648" s="605"/>
      <c r="S648" s="605"/>
      <c r="T648" s="605"/>
      <c r="U648" s="605"/>
      <c r="V648" s="605"/>
      <c r="W648" s="605"/>
      <c r="X648" s="605"/>
      <c r="Y648" s="605"/>
      <c r="Z648" s="605"/>
    </row>
    <row r="649" ht="15.75" customHeight="1">
      <c r="A649" s="605"/>
      <c r="B649" s="606"/>
      <c r="C649" s="606"/>
      <c r="D649" s="606"/>
      <c r="E649" s="606"/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  <c r="R649" s="605"/>
      <c r="S649" s="605"/>
      <c r="T649" s="605"/>
      <c r="U649" s="605"/>
      <c r="V649" s="605"/>
      <c r="W649" s="605"/>
      <c r="X649" s="605"/>
      <c r="Y649" s="605"/>
      <c r="Z649" s="605"/>
    </row>
    <row r="650" ht="15.75" customHeight="1">
      <c r="A650" s="605"/>
      <c r="B650" s="606"/>
      <c r="C650" s="606"/>
      <c r="D650" s="606"/>
      <c r="E650" s="606"/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  <c r="R650" s="605"/>
      <c r="S650" s="605"/>
      <c r="T650" s="605"/>
      <c r="U650" s="605"/>
      <c r="V650" s="605"/>
      <c r="W650" s="605"/>
      <c r="X650" s="605"/>
      <c r="Y650" s="605"/>
      <c r="Z650" s="605"/>
    </row>
    <row r="651" ht="15.75" customHeight="1">
      <c r="A651" s="605"/>
      <c r="B651" s="606"/>
      <c r="C651" s="606"/>
      <c r="D651" s="606"/>
      <c r="E651" s="606"/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  <c r="R651" s="605"/>
      <c r="S651" s="605"/>
      <c r="T651" s="605"/>
      <c r="U651" s="605"/>
      <c r="V651" s="605"/>
      <c r="W651" s="605"/>
      <c r="X651" s="605"/>
      <c r="Y651" s="605"/>
      <c r="Z651" s="605"/>
    </row>
    <row r="652" ht="15.75" customHeight="1">
      <c r="A652" s="605"/>
      <c r="B652" s="606"/>
      <c r="C652" s="606"/>
      <c r="D652" s="606"/>
      <c r="E652" s="606"/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  <c r="R652" s="605"/>
      <c r="S652" s="605"/>
      <c r="T652" s="605"/>
      <c r="U652" s="605"/>
      <c r="V652" s="605"/>
      <c r="W652" s="605"/>
      <c r="X652" s="605"/>
      <c r="Y652" s="605"/>
      <c r="Z652" s="605"/>
    </row>
    <row r="653" ht="15.75" customHeight="1">
      <c r="A653" s="605"/>
      <c r="B653" s="606"/>
      <c r="C653" s="606"/>
      <c r="D653" s="606"/>
      <c r="E653" s="606"/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  <c r="R653" s="605"/>
      <c r="S653" s="605"/>
      <c r="T653" s="605"/>
      <c r="U653" s="605"/>
      <c r="V653" s="605"/>
      <c r="W653" s="605"/>
      <c r="X653" s="605"/>
      <c r="Y653" s="605"/>
      <c r="Z653" s="605"/>
    </row>
    <row r="654" ht="15.75" customHeight="1">
      <c r="A654" s="605"/>
      <c r="B654" s="606"/>
      <c r="C654" s="606"/>
      <c r="D654" s="606"/>
      <c r="E654" s="606"/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  <c r="R654" s="605"/>
      <c r="S654" s="605"/>
      <c r="T654" s="605"/>
      <c r="U654" s="605"/>
      <c r="V654" s="605"/>
      <c r="W654" s="605"/>
      <c r="X654" s="605"/>
      <c r="Y654" s="605"/>
      <c r="Z654" s="605"/>
    </row>
    <row r="655" ht="15.75" customHeight="1">
      <c r="A655" s="605"/>
      <c r="B655" s="606"/>
      <c r="C655" s="606"/>
      <c r="D655" s="606"/>
      <c r="E655" s="606"/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  <c r="R655" s="605"/>
      <c r="S655" s="605"/>
      <c r="T655" s="605"/>
      <c r="U655" s="605"/>
      <c r="V655" s="605"/>
      <c r="W655" s="605"/>
      <c r="X655" s="605"/>
      <c r="Y655" s="605"/>
      <c r="Z655" s="605"/>
    </row>
    <row r="656" ht="15.75" customHeight="1">
      <c r="A656" s="605"/>
      <c r="B656" s="606"/>
      <c r="C656" s="606"/>
      <c r="D656" s="606"/>
      <c r="E656" s="606"/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  <c r="R656" s="605"/>
      <c r="S656" s="605"/>
      <c r="T656" s="605"/>
      <c r="U656" s="605"/>
      <c r="V656" s="605"/>
      <c r="W656" s="605"/>
      <c r="X656" s="605"/>
      <c r="Y656" s="605"/>
      <c r="Z656" s="605"/>
    </row>
    <row r="657" ht="15.75" customHeight="1">
      <c r="A657" s="605"/>
      <c r="B657" s="606"/>
      <c r="C657" s="606"/>
      <c r="D657" s="606"/>
      <c r="E657" s="606"/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  <c r="R657" s="605"/>
      <c r="S657" s="605"/>
      <c r="T657" s="605"/>
      <c r="U657" s="605"/>
      <c r="V657" s="605"/>
      <c r="W657" s="605"/>
      <c r="X657" s="605"/>
      <c r="Y657" s="605"/>
      <c r="Z657" s="605"/>
    </row>
    <row r="658" ht="15.75" customHeight="1">
      <c r="A658" s="605"/>
      <c r="B658" s="606"/>
      <c r="C658" s="606"/>
      <c r="D658" s="606"/>
      <c r="E658" s="606"/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  <c r="R658" s="605"/>
      <c r="S658" s="605"/>
      <c r="T658" s="605"/>
      <c r="U658" s="605"/>
      <c r="V658" s="605"/>
      <c r="W658" s="605"/>
      <c r="X658" s="605"/>
      <c r="Y658" s="605"/>
      <c r="Z658" s="605"/>
    </row>
    <row r="659" ht="15.75" customHeight="1">
      <c r="A659" s="605"/>
      <c r="B659" s="606"/>
      <c r="C659" s="606"/>
      <c r="D659" s="606"/>
      <c r="E659" s="606"/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  <c r="R659" s="605"/>
      <c r="S659" s="605"/>
      <c r="T659" s="605"/>
      <c r="U659" s="605"/>
      <c r="V659" s="605"/>
      <c r="W659" s="605"/>
      <c r="X659" s="605"/>
      <c r="Y659" s="605"/>
      <c r="Z659" s="605"/>
    </row>
    <row r="660" ht="15.75" customHeight="1">
      <c r="A660" s="605"/>
      <c r="B660" s="606"/>
      <c r="C660" s="606"/>
      <c r="D660" s="606"/>
      <c r="E660" s="606"/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  <c r="R660" s="605"/>
      <c r="S660" s="605"/>
      <c r="T660" s="605"/>
      <c r="U660" s="605"/>
      <c r="V660" s="605"/>
      <c r="W660" s="605"/>
      <c r="X660" s="605"/>
      <c r="Y660" s="605"/>
      <c r="Z660" s="605"/>
    </row>
    <row r="661" ht="15.75" customHeight="1">
      <c r="A661" s="605"/>
      <c r="B661" s="606"/>
      <c r="C661" s="606"/>
      <c r="D661" s="606"/>
      <c r="E661" s="606"/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  <c r="R661" s="605"/>
      <c r="S661" s="605"/>
      <c r="T661" s="605"/>
      <c r="U661" s="605"/>
      <c r="V661" s="605"/>
      <c r="W661" s="605"/>
      <c r="X661" s="605"/>
      <c r="Y661" s="605"/>
      <c r="Z661" s="605"/>
    </row>
    <row r="662" ht="15.75" customHeight="1">
      <c r="A662" s="605"/>
      <c r="B662" s="606"/>
      <c r="C662" s="606"/>
      <c r="D662" s="606"/>
      <c r="E662" s="606"/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  <c r="R662" s="605"/>
      <c r="S662" s="605"/>
      <c r="T662" s="605"/>
      <c r="U662" s="605"/>
      <c r="V662" s="605"/>
      <c r="W662" s="605"/>
      <c r="X662" s="605"/>
      <c r="Y662" s="605"/>
      <c r="Z662" s="605"/>
    </row>
    <row r="663" ht="15.75" customHeight="1">
      <c r="A663" s="605"/>
      <c r="B663" s="606"/>
      <c r="C663" s="606"/>
      <c r="D663" s="606"/>
      <c r="E663" s="606"/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  <c r="R663" s="605"/>
      <c r="S663" s="605"/>
      <c r="T663" s="605"/>
      <c r="U663" s="605"/>
      <c r="V663" s="605"/>
      <c r="W663" s="605"/>
      <c r="X663" s="605"/>
      <c r="Y663" s="605"/>
      <c r="Z663" s="605"/>
    </row>
    <row r="664" ht="15.75" customHeight="1">
      <c r="A664" s="605"/>
      <c r="B664" s="606"/>
      <c r="C664" s="606"/>
      <c r="D664" s="606"/>
      <c r="E664" s="606"/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  <c r="R664" s="605"/>
      <c r="S664" s="605"/>
      <c r="T664" s="605"/>
      <c r="U664" s="605"/>
      <c r="V664" s="605"/>
      <c r="W664" s="605"/>
      <c r="X664" s="605"/>
      <c r="Y664" s="605"/>
      <c r="Z664" s="605"/>
    </row>
    <row r="665" ht="15.75" customHeight="1">
      <c r="A665" s="605"/>
      <c r="B665" s="606"/>
      <c r="C665" s="606"/>
      <c r="D665" s="606"/>
      <c r="E665" s="606"/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  <c r="R665" s="605"/>
      <c r="S665" s="605"/>
      <c r="T665" s="605"/>
      <c r="U665" s="605"/>
      <c r="V665" s="605"/>
      <c r="W665" s="605"/>
      <c r="X665" s="605"/>
      <c r="Y665" s="605"/>
      <c r="Z665" s="605"/>
    </row>
    <row r="666" ht="15.75" customHeight="1">
      <c r="A666" s="605"/>
      <c r="B666" s="606"/>
      <c r="C666" s="606"/>
      <c r="D666" s="606"/>
      <c r="E666" s="606"/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  <c r="R666" s="605"/>
      <c r="S666" s="605"/>
      <c r="T666" s="605"/>
      <c r="U666" s="605"/>
      <c r="V666" s="605"/>
      <c r="W666" s="605"/>
      <c r="X666" s="605"/>
      <c r="Y666" s="605"/>
      <c r="Z666" s="605"/>
    </row>
    <row r="667" ht="15.75" customHeight="1">
      <c r="A667" s="605"/>
      <c r="B667" s="606"/>
      <c r="C667" s="606"/>
      <c r="D667" s="606"/>
      <c r="E667" s="606"/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  <c r="R667" s="605"/>
      <c r="S667" s="605"/>
      <c r="T667" s="605"/>
      <c r="U667" s="605"/>
      <c r="V667" s="605"/>
      <c r="W667" s="605"/>
      <c r="X667" s="605"/>
      <c r="Y667" s="605"/>
      <c r="Z667" s="605"/>
    </row>
    <row r="668" ht="15.75" customHeight="1">
      <c r="A668" s="605"/>
      <c r="B668" s="606"/>
      <c r="C668" s="606"/>
      <c r="D668" s="606"/>
      <c r="E668" s="606"/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  <c r="R668" s="605"/>
      <c r="S668" s="605"/>
      <c r="T668" s="605"/>
      <c r="U668" s="605"/>
      <c r="V668" s="605"/>
      <c r="W668" s="605"/>
      <c r="X668" s="605"/>
      <c r="Y668" s="605"/>
      <c r="Z668" s="605"/>
    </row>
    <row r="669" ht="15.75" customHeight="1">
      <c r="A669" s="605"/>
      <c r="B669" s="606"/>
      <c r="C669" s="606"/>
      <c r="D669" s="606"/>
      <c r="E669" s="606"/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  <c r="R669" s="605"/>
      <c r="S669" s="605"/>
      <c r="T669" s="605"/>
      <c r="U669" s="605"/>
      <c r="V669" s="605"/>
      <c r="W669" s="605"/>
      <c r="X669" s="605"/>
      <c r="Y669" s="605"/>
      <c r="Z669" s="605"/>
    </row>
    <row r="670" ht="15.75" customHeight="1">
      <c r="A670" s="605"/>
      <c r="B670" s="606"/>
      <c r="C670" s="606"/>
      <c r="D670" s="606"/>
      <c r="E670" s="606"/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  <c r="R670" s="605"/>
      <c r="S670" s="605"/>
      <c r="T670" s="605"/>
      <c r="U670" s="605"/>
      <c r="V670" s="605"/>
      <c r="W670" s="605"/>
      <c r="X670" s="605"/>
      <c r="Y670" s="605"/>
      <c r="Z670" s="605"/>
    </row>
    <row r="671" ht="15.75" customHeight="1">
      <c r="A671" s="605"/>
      <c r="B671" s="606"/>
      <c r="C671" s="606"/>
      <c r="D671" s="606"/>
      <c r="E671" s="606"/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  <c r="R671" s="605"/>
      <c r="S671" s="605"/>
      <c r="T671" s="605"/>
      <c r="U671" s="605"/>
      <c r="V671" s="605"/>
      <c r="W671" s="605"/>
      <c r="X671" s="605"/>
      <c r="Y671" s="605"/>
      <c r="Z671" s="605"/>
    </row>
    <row r="672" ht="15.75" customHeight="1">
      <c r="A672" s="605"/>
      <c r="B672" s="606"/>
      <c r="C672" s="606"/>
      <c r="D672" s="606"/>
      <c r="E672" s="606"/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  <c r="R672" s="605"/>
      <c r="S672" s="605"/>
      <c r="T672" s="605"/>
      <c r="U672" s="605"/>
      <c r="V672" s="605"/>
      <c r="W672" s="605"/>
      <c r="X672" s="605"/>
      <c r="Y672" s="605"/>
      <c r="Z672" s="605"/>
    </row>
    <row r="673" ht="15.75" customHeight="1">
      <c r="A673" s="605"/>
      <c r="B673" s="606"/>
      <c r="C673" s="606"/>
      <c r="D673" s="606"/>
      <c r="E673" s="606"/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  <c r="R673" s="605"/>
      <c r="S673" s="605"/>
      <c r="T673" s="605"/>
      <c r="U673" s="605"/>
      <c r="V673" s="605"/>
      <c r="W673" s="605"/>
      <c r="X673" s="605"/>
      <c r="Y673" s="605"/>
      <c r="Z673" s="605"/>
    </row>
    <row r="674" ht="15.75" customHeight="1">
      <c r="A674" s="605"/>
      <c r="B674" s="606"/>
      <c r="C674" s="606"/>
      <c r="D674" s="606"/>
      <c r="E674" s="606"/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  <c r="R674" s="605"/>
      <c r="S674" s="605"/>
      <c r="T674" s="605"/>
      <c r="U674" s="605"/>
      <c r="V674" s="605"/>
      <c r="W674" s="605"/>
      <c r="X674" s="605"/>
      <c r="Y674" s="605"/>
      <c r="Z674" s="605"/>
    </row>
    <row r="675" ht="15.75" customHeight="1">
      <c r="A675" s="605"/>
      <c r="B675" s="606"/>
      <c r="C675" s="606"/>
      <c r="D675" s="606"/>
      <c r="E675" s="606"/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  <c r="R675" s="605"/>
      <c r="S675" s="605"/>
      <c r="T675" s="605"/>
      <c r="U675" s="605"/>
      <c r="V675" s="605"/>
      <c r="W675" s="605"/>
      <c r="X675" s="605"/>
      <c r="Y675" s="605"/>
      <c r="Z675" s="605"/>
    </row>
    <row r="676" ht="15.75" customHeight="1">
      <c r="A676" s="605"/>
      <c r="B676" s="606"/>
      <c r="C676" s="606"/>
      <c r="D676" s="606"/>
      <c r="E676" s="606"/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  <c r="R676" s="605"/>
      <c r="S676" s="605"/>
      <c r="T676" s="605"/>
      <c r="U676" s="605"/>
      <c r="V676" s="605"/>
      <c r="W676" s="605"/>
      <c r="X676" s="605"/>
      <c r="Y676" s="605"/>
      <c r="Z676" s="605"/>
    </row>
    <row r="677" ht="15.75" customHeight="1">
      <c r="A677" s="605"/>
      <c r="B677" s="606"/>
      <c r="C677" s="606"/>
      <c r="D677" s="606"/>
      <c r="E677" s="606"/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  <c r="R677" s="605"/>
      <c r="S677" s="605"/>
      <c r="T677" s="605"/>
      <c r="U677" s="605"/>
      <c r="V677" s="605"/>
      <c r="W677" s="605"/>
      <c r="X677" s="605"/>
      <c r="Y677" s="605"/>
      <c r="Z677" s="605"/>
    </row>
    <row r="678" ht="15.75" customHeight="1">
      <c r="A678" s="605"/>
      <c r="B678" s="606"/>
      <c r="C678" s="606"/>
      <c r="D678" s="606"/>
      <c r="E678" s="606"/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  <c r="R678" s="605"/>
      <c r="S678" s="605"/>
      <c r="T678" s="605"/>
      <c r="U678" s="605"/>
      <c r="V678" s="605"/>
      <c r="W678" s="605"/>
      <c r="X678" s="605"/>
      <c r="Y678" s="605"/>
      <c r="Z678" s="605"/>
    </row>
    <row r="679" ht="15.75" customHeight="1">
      <c r="A679" s="605"/>
      <c r="B679" s="606"/>
      <c r="C679" s="606"/>
      <c r="D679" s="606"/>
      <c r="E679" s="606"/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  <c r="R679" s="605"/>
      <c r="S679" s="605"/>
      <c r="T679" s="605"/>
      <c r="U679" s="605"/>
      <c r="V679" s="605"/>
      <c r="W679" s="605"/>
      <c r="X679" s="605"/>
      <c r="Y679" s="605"/>
      <c r="Z679" s="605"/>
    </row>
    <row r="680" ht="15.75" customHeight="1">
      <c r="A680" s="605"/>
      <c r="B680" s="606"/>
      <c r="C680" s="606"/>
      <c r="D680" s="606"/>
      <c r="E680" s="606"/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  <c r="R680" s="605"/>
      <c r="S680" s="605"/>
      <c r="T680" s="605"/>
      <c r="U680" s="605"/>
      <c r="V680" s="605"/>
      <c r="W680" s="605"/>
      <c r="X680" s="605"/>
      <c r="Y680" s="605"/>
      <c r="Z680" s="605"/>
    </row>
    <row r="681" ht="15.75" customHeight="1">
      <c r="A681" s="605"/>
      <c r="B681" s="606"/>
      <c r="C681" s="606"/>
      <c r="D681" s="606"/>
      <c r="E681" s="606"/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  <c r="R681" s="605"/>
      <c r="S681" s="605"/>
      <c r="T681" s="605"/>
      <c r="U681" s="605"/>
      <c r="V681" s="605"/>
      <c r="W681" s="605"/>
      <c r="X681" s="605"/>
      <c r="Y681" s="605"/>
      <c r="Z681" s="605"/>
    </row>
    <row r="682" ht="15.75" customHeight="1">
      <c r="A682" s="605"/>
      <c r="B682" s="606"/>
      <c r="C682" s="606"/>
      <c r="D682" s="606"/>
      <c r="E682" s="606"/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  <c r="R682" s="605"/>
      <c r="S682" s="605"/>
      <c r="T682" s="605"/>
      <c r="U682" s="605"/>
      <c r="V682" s="605"/>
      <c r="W682" s="605"/>
      <c r="X682" s="605"/>
      <c r="Y682" s="605"/>
      <c r="Z682" s="605"/>
    </row>
    <row r="683" ht="15.75" customHeight="1">
      <c r="A683" s="605"/>
      <c r="B683" s="606"/>
      <c r="C683" s="606"/>
      <c r="D683" s="606"/>
      <c r="E683" s="606"/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  <c r="R683" s="605"/>
      <c r="S683" s="605"/>
      <c r="T683" s="605"/>
      <c r="U683" s="605"/>
      <c r="V683" s="605"/>
      <c r="W683" s="605"/>
      <c r="X683" s="605"/>
      <c r="Y683" s="605"/>
      <c r="Z683" s="605"/>
    </row>
    <row r="684" ht="15.75" customHeight="1">
      <c r="A684" s="605"/>
      <c r="B684" s="606"/>
      <c r="C684" s="606"/>
      <c r="D684" s="606"/>
      <c r="E684" s="606"/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  <c r="R684" s="605"/>
      <c r="S684" s="605"/>
      <c r="T684" s="605"/>
      <c r="U684" s="605"/>
      <c r="V684" s="605"/>
      <c r="W684" s="605"/>
      <c r="X684" s="605"/>
      <c r="Y684" s="605"/>
      <c r="Z684" s="605"/>
    </row>
    <row r="685" ht="15.75" customHeight="1">
      <c r="A685" s="605"/>
      <c r="B685" s="606"/>
      <c r="C685" s="606"/>
      <c r="D685" s="606"/>
      <c r="E685" s="606"/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  <c r="R685" s="605"/>
      <c r="S685" s="605"/>
      <c r="T685" s="605"/>
      <c r="U685" s="605"/>
      <c r="V685" s="605"/>
      <c r="W685" s="605"/>
      <c r="X685" s="605"/>
      <c r="Y685" s="605"/>
      <c r="Z685" s="605"/>
    </row>
    <row r="686" ht="15.75" customHeight="1">
      <c r="A686" s="605"/>
      <c r="B686" s="606"/>
      <c r="C686" s="606"/>
      <c r="D686" s="606"/>
      <c r="E686" s="606"/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  <c r="R686" s="605"/>
      <c r="S686" s="605"/>
      <c r="T686" s="605"/>
      <c r="U686" s="605"/>
      <c r="V686" s="605"/>
      <c r="W686" s="605"/>
      <c r="X686" s="605"/>
      <c r="Y686" s="605"/>
      <c r="Z686" s="605"/>
    </row>
    <row r="687" ht="15.75" customHeight="1">
      <c r="A687" s="605"/>
      <c r="B687" s="606"/>
      <c r="C687" s="606"/>
      <c r="D687" s="606"/>
      <c r="E687" s="606"/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  <c r="R687" s="605"/>
      <c r="S687" s="605"/>
      <c r="T687" s="605"/>
      <c r="U687" s="605"/>
      <c r="V687" s="605"/>
      <c r="W687" s="605"/>
      <c r="X687" s="605"/>
      <c r="Y687" s="605"/>
      <c r="Z687" s="605"/>
    </row>
    <row r="688" ht="15.75" customHeight="1">
      <c r="A688" s="605"/>
      <c r="B688" s="606"/>
      <c r="C688" s="606"/>
      <c r="D688" s="606"/>
      <c r="E688" s="606"/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  <c r="R688" s="605"/>
      <c r="S688" s="605"/>
      <c r="T688" s="605"/>
      <c r="U688" s="605"/>
      <c r="V688" s="605"/>
      <c r="W688" s="605"/>
      <c r="X688" s="605"/>
      <c r="Y688" s="605"/>
      <c r="Z688" s="605"/>
    </row>
    <row r="689" ht="15.75" customHeight="1">
      <c r="A689" s="605"/>
      <c r="B689" s="606"/>
      <c r="C689" s="606"/>
      <c r="D689" s="606"/>
      <c r="E689" s="606"/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  <c r="R689" s="605"/>
      <c r="S689" s="605"/>
      <c r="T689" s="605"/>
      <c r="U689" s="605"/>
      <c r="V689" s="605"/>
      <c r="W689" s="605"/>
      <c r="X689" s="605"/>
      <c r="Y689" s="605"/>
      <c r="Z689" s="605"/>
    </row>
    <row r="690" ht="15.75" customHeight="1">
      <c r="A690" s="605"/>
      <c r="B690" s="606"/>
      <c r="C690" s="606"/>
      <c r="D690" s="606"/>
      <c r="E690" s="606"/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  <c r="R690" s="605"/>
      <c r="S690" s="605"/>
      <c r="T690" s="605"/>
      <c r="U690" s="605"/>
      <c r="V690" s="605"/>
      <c r="W690" s="605"/>
      <c r="X690" s="605"/>
      <c r="Y690" s="605"/>
      <c r="Z690" s="605"/>
    </row>
    <row r="691" ht="15.75" customHeight="1">
      <c r="A691" s="605"/>
      <c r="B691" s="606"/>
      <c r="C691" s="606"/>
      <c r="D691" s="606"/>
      <c r="E691" s="606"/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  <c r="R691" s="605"/>
      <c r="S691" s="605"/>
      <c r="T691" s="605"/>
      <c r="U691" s="605"/>
      <c r="V691" s="605"/>
      <c r="W691" s="605"/>
      <c r="X691" s="605"/>
      <c r="Y691" s="605"/>
      <c r="Z691" s="605"/>
    </row>
    <row r="692" ht="15.75" customHeight="1">
      <c r="A692" s="605"/>
      <c r="B692" s="606"/>
      <c r="C692" s="606"/>
      <c r="D692" s="606"/>
      <c r="E692" s="606"/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  <c r="R692" s="605"/>
      <c r="S692" s="605"/>
      <c r="T692" s="605"/>
      <c r="U692" s="605"/>
      <c r="V692" s="605"/>
      <c r="W692" s="605"/>
      <c r="X692" s="605"/>
      <c r="Y692" s="605"/>
      <c r="Z692" s="605"/>
    </row>
    <row r="693" ht="15.75" customHeight="1">
      <c r="A693" s="605"/>
      <c r="B693" s="606"/>
      <c r="C693" s="606"/>
      <c r="D693" s="606"/>
      <c r="E693" s="606"/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  <c r="R693" s="605"/>
      <c r="S693" s="605"/>
      <c r="T693" s="605"/>
      <c r="U693" s="605"/>
      <c r="V693" s="605"/>
      <c r="W693" s="605"/>
      <c r="X693" s="605"/>
      <c r="Y693" s="605"/>
      <c r="Z693" s="605"/>
    </row>
    <row r="694" ht="15.75" customHeight="1">
      <c r="A694" s="605"/>
      <c r="B694" s="606"/>
      <c r="C694" s="606"/>
      <c r="D694" s="606"/>
      <c r="E694" s="606"/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  <c r="R694" s="605"/>
      <c r="S694" s="605"/>
      <c r="T694" s="605"/>
      <c r="U694" s="605"/>
      <c r="V694" s="605"/>
      <c r="W694" s="605"/>
      <c r="X694" s="605"/>
      <c r="Y694" s="605"/>
      <c r="Z694" s="605"/>
    </row>
    <row r="695" ht="15.75" customHeight="1">
      <c r="A695" s="605"/>
      <c r="B695" s="606"/>
      <c r="C695" s="606"/>
      <c r="D695" s="606"/>
      <c r="E695" s="606"/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  <c r="R695" s="605"/>
      <c r="S695" s="605"/>
      <c r="T695" s="605"/>
      <c r="U695" s="605"/>
      <c r="V695" s="605"/>
      <c r="W695" s="605"/>
      <c r="X695" s="605"/>
      <c r="Y695" s="605"/>
      <c r="Z695" s="605"/>
    </row>
    <row r="696" ht="15.75" customHeight="1">
      <c r="A696" s="605"/>
      <c r="B696" s="606"/>
      <c r="C696" s="606"/>
      <c r="D696" s="606"/>
      <c r="E696" s="606"/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  <c r="R696" s="605"/>
      <c r="S696" s="605"/>
      <c r="T696" s="605"/>
      <c r="U696" s="605"/>
      <c r="V696" s="605"/>
      <c r="W696" s="605"/>
      <c r="X696" s="605"/>
      <c r="Y696" s="605"/>
      <c r="Z696" s="605"/>
    </row>
    <row r="697" ht="15.75" customHeight="1">
      <c r="A697" s="605"/>
      <c r="B697" s="606"/>
      <c r="C697" s="606"/>
      <c r="D697" s="606"/>
      <c r="E697" s="606"/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  <c r="R697" s="605"/>
      <c r="S697" s="605"/>
      <c r="T697" s="605"/>
      <c r="U697" s="605"/>
      <c r="V697" s="605"/>
      <c r="W697" s="605"/>
      <c r="X697" s="605"/>
      <c r="Y697" s="605"/>
      <c r="Z697" s="605"/>
    </row>
    <row r="698" ht="15.75" customHeight="1">
      <c r="A698" s="605"/>
      <c r="B698" s="606"/>
      <c r="C698" s="606"/>
      <c r="D698" s="606"/>
      <c r="E698" s="606"/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  <c r="R698" s="605"/>
      <c r="S698" s="605"/>
      <c r="T698" s="605"/>
      <c r="U698" s="605"/>
      <c r="V698" s="605"/>
      <c r="W698" s="605"/>
      <c r="X698" s="605"/>
      <c r="Y698" s="605"/>
      <c r="Z698" s="605"/>
    </row>
    <row r="699" ht="15.75" customHeight="1">
      <c r="A699" s="605"/>
      <c r="B699" s="606"/>
      <c r="C699" s="606"/>
      <c r="D699" s="606"/>
      <c r="E699" s="606"/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  <c r="R699" s="605"/>
      <c r="S699" s="605"/>
      <c r="T699" s="605"/>
      <c r="U699" s="605"/>
      <c r="V699" s="605"/>
      <c r="W699" s="605"/>
      <c r="X699" s="605"/>
      <c r="Y699" s="605"/>
      <c r="Z699" s="605"/>
    </row>
    <row r="700" ht="15.75" customHeight="1">
      <c r="A700" s="605"/>
      <c r="B700" s="606"/>
      <c r="C700" s="606"/>
      <c r="D700" s="606"/>
      <c r="E700" s="606"/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  <c r="R700" s="605"/>
      <c r="S700" s="605"/>
      <c r="T700" s="605"/>
      <c r="U700" s="605"/>
      <c r="V700" s="605"/>
      <c r="W700" s="605"/>
      <c r="X700" s="605"/>
      <c r="Y700" s="605"/>
      <c r="Z700" s="605"/>
    </row>
    <row r="701" ht="15.75" customHeight="1">
      <c r="A701" s="605"/>
      <c r="B701" s="606"/>
      <c r="C701" s="606"/>
      <c r="D701" s="606"/>
      <c r="E701" s="606"/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  <c r="R701" s="605"/>
      <c r="S701" s="605"/>
      <c r="T701" s="605"/>
      <c r="U701" s="605"/>
      <c r="V701" s="605"/>
      <c r="W701" s="605"/>
      <c r="X701" s="605"/>
      <c r="Y701" s="605"/>
      <c r="Z701" s="605"/>
    </row>
    <row r="702" ht="15.75" customHeight="1">
      <c r="A702" s="605"/>
      <c r="B702" s="606"/>
      <c r="C702" s="606"/>
      <c r="D702" s="606"/>
      <c r="E702" s="606"/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  <c r="R702" s="605"/>
      <c r="S702" s="605"/>
      <c r="T702" s="605"/>
      <c r="U702" s="605"/>
      <c r="V702" s="605"/>
      <c r="W702" s="605"/>
      <c r="X702" s="605"/>
      <c r="Y702" s="605"/>
      <c r="Z702" s="605"/>
    </row>
    <row r="703" ht="15.75" customHeight="1">
      <c r="A703" s="605"/>
      <c r="B703" s="606"/>
      <c r="C703" s="606"/>
      <c r="D703" s="606"/>
      <c r="E703" s="606"/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  <c r="R703" s="605"/>
      <c r="S703" s="605"/>
      <c r="T703" s="605"/>
      <c r="U703" s="605"/>
      <c r="V703" s="605"/>
      <c r="W703" s="605"/>
      <c r="X703" s="605"/>
      <c r="Y703" s="605"/>
      <c r="Z703" s="605"/>
    </row>
    <row r="704" ht="15.75" customHeight="1">
      <c r="A704" s="605"/>
      <c r="B704" s="606"/>
      <c r="C704" s="606"/>
      <c r="D704" s="606"/>
      <c r="E704" s="606"/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  <c r="R704" s="605"/>
      <c r="S704" s="605"/>
      <c r="T704" s="605"/>
      <c r="U704" s="605"/>
      <c r="V704" s="605"/>
      <c r="W704" s="605"/>
      <c r="X704" s="605"/>
      <c r="Y704" s="605"/>
      <c r="Z704" s="605"/>
    </row>
    <row r="705" ht="15.75" customHeight="1">
      <c r="A705" s="605"/>
      <c r="B705" s="606"/>
      <c r="C705" s="606"/>
      <c r="D705" s="606"/>
      <c r="E705" s="606"/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  <c r="R705" s="605"/>
      <c r="S705" s="605"/>
      <c r="T705" s="605"/>
      <c r="U705" s="605"/>
      <c r="V705" s="605"/>
      <c r="W705" s="605"/>
      <c r="X705" s="605"/>
      <c r="Y705" s="605"/>
      <c r="Z705" s="605"/>
    </row>
    <row r="706" ht="15.75" customHeight="1">
      <c r="A706" s="605"/>
      <c r="B706" s="606"/>
      <c r="C706" s="606"/>
      <c r="D706" s="606"/>
      <c r="E706" s="606"/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  <c r="R706" s="605"/>
      <c r="S706" s="605"/>
      <c r="T706" s="605"/>
      <c r="U706" s="605"/>
      <c r="V706" s="605"/>
      <c r="W706" s="605"/>
      <c r="X706" s="605"/>
      <c r="Y706" s="605"/>
      <c r="Z706" s="605"/>
    </row>
    <row r="707" ht="15.75" customHeight="1">
      <c r="A707" s="605"/>
      <c r="B707" s="606"/>
      <c r="C707" s="606"/>
      <c r="D707" s="606"/>
      <c r="E707" s="606"/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  <c r="R707" s="605"/>
      <c r="S707" s="605"/>
      <c r="T707" s="605"/>
      <c r="U707" s="605"/>
      <c r="V707" s="605"/>
      <c r="W707" s="605"/>
      <c r="X707" s="605"/>
      <c r="Y707" s="605"/>
      <c r="Z707" s="605"/>
    </row>
    <row r="708" ht="15.75" customHeight="1">
      <c r="A708" s="605"/>
      <c r="B708" s="606"/>
      <c r="C708" s="606"/>
      <c r="D708" s="606"/>
      <c r="E708" s="606"/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  <c r="R708" s="605"/>
      <c r="S708" s="605"/>
      <c r="T708" s="605"/>
      <c r="U708" s="605"/>
      <c r="V708" s="605"/>
      <c r="W708" s="605"/>
      <c r="X708" s="605"/>
      <c r="Y708" s="605"/>
      <c r="Z708" s="605"/>
    </row>
    <row r="709" ht="15.75" customHeight="1">
      <c r="A709" s="605"/>
      <c r="B709" s="606"/>
      <c r="C709" s="606"/>
      <c r="D709" s="606"/>
      <c r="E709" s="606"/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  <c r="R709" s="605"/>
      <c r="S709" s="605"/>
      <c r="T709" s="605"/>
      <c r="U709" s="605"/>
      <c r="V709" s="605"/>
      <c r="W709" s="605"/>
      <c r="X709" s="605"/>
      <c r="Y709" s="605"/>
      <c r="Z709" s="605"/>
    </row>
    <row r="710" ht="15.75" customHeight="1">
      <c r="A710" s="605"/>
      <c r="B710" s="606"/>
      <c r="C710" s="606"/>
      <c r="D710" s="606"/>
      <c r="E710" s="606"/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  <c r="R710" s="605"/>
      <c r="S710" s="605"/>
      <c r="T710" s="605"/>
      <c r="U710" s="605"/>
      <c r="V710" s="605"/>
      <c r="W710" s="605"/>
      <c r="X710" s="605"/>
      <c r="Y710" s="605"/>
      <c r="Z710" s="605"/>
    </row>
    <row r="711" ht="15.75" customHeight="1">
      <c r="A711" s="605"/>
      <c r="B711" s="606"/>
      <c r="C711" s="606"/>
      <c r="D711" s="606"/>
      <c r="E711" s="606"/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  <c r="R711" s="605"/>
      <c r="S711" s="605"/>
      <c r="T711" s="605"/>
      <c r="U711" s="605"/>
      <c r="V711" s="605"/>
      <c r="W711" s="605"/>
      <c r="X711" s="605"/>
      <c r="Y711" s="605"/>
      <c r="Z711" s="605"/>
    </row>
    <row r="712" ht="15.75" customHeight="1">
      <c r="A712" s="605"/>
      <c r="B712" s="606"/>
      <c r="C712" s="606"/>
      <c r="D712" s="606"/>
      <c r="E712" s="606"/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  <c r="R712" s="605"/>
      <c r="S712" s="605"/>
      <c r="T712" s="605"/>
      <c r="U712" s="605"/>
      <c r="V712" s="605"/>
      <c r="W712" s="605"/>
      <c r="X712" s="605"/>
      <c r="Y712" s="605"/>
      <c r="Z712" s="605"/>
    </row>
    <row r="713" ht="15.75" customHeight="1">
      <c r="A713" s="605"/>
      <c r="B713" s="606"/>
      <c r="C713" s="606"/>
      <c r="D713" s="606"/>
      <c r="E713" s="606"/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  <c r="R713" s="605"/>
      <c r="S713" s="605"/>
      <c r="T713" s="605"/>
      <c r="U713" s="605"/>
      <c r="V713" s="605"/>
      <c r="W713" s="605"/>
      <c r="X713" s="605"/>
      <c r="Y713" s="605"/>
      <c r="Z713" s="605"/>
    </row>
    <row r="714" ht="15.75" customHeight="1">
      <c r="A714" s="605"/>
      <c r="B714" s="606"/>
      <c r="C714" s="606"/>
      <c r="D714" s="606"/>
      <c r="E714" s="606"/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  <c r="R714" s="605"/>
      <c r="S714" s="605"/>
      <c r="T714" s="605"/>
      <c r="U714" s="605"/>
      <c r="V714" s="605"/>
      <c r="W714" s="605"/>
      <c r="X714" s="605"/>
      <c r="Y714" s="605"/>
      <c r="Z714" s="605"/>
    </row>
    <row r="715" ht="15.75" customHeight="1">
      <c r="A715" s="605"/>
      <c r="B715" s="606"/>
      <c r="C715" s="606"/>
      <c r="D715" s="606"/>
      <c r="E715" s="606"/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  <c r="R715" s="605"/>
      <c r="S715" s="605"/>
      <c r="T715" s="605"/>
      <c r="U715" s="605"/>
      <c r="V715" s="605"/>
      <c r="W715" s="605"/>
      <c r="X715" s="605"/>
      <c r="Y715" s="605"/>
      <c r="Z715" s="605"/>
    </row>
    <row r="716" ht="15.75" customHeight="1">
      <c r="A716" s="605"/>
      <c r="B716" s="606"/>
      <c r="C716" s="606"/>
      <c r="D716" s="606"/>
      <c r="E716" s="606"/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  <c r="R716" s="605"/>
      <c r="S716" s="605"/>
      <c r="T716" s="605"/>
      <c r="U716" s="605"/>
      <c r="V716" s="605"/>
      <c r="W716" s="605"/>
      <c r="X716" s="605"/>
      <c r="Y716" s="605"/>
      <c r="Z716" s="605"/>
    </row>
    <row r="717" ht="15.75" customHeight="1">
      <c r="A717" s="605"/>
      <c r="B717" s="606"/>
      <c r="C717" s="606"/>
      <c r="D717" s="606"/>
      <c r="E717" s="606"/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  <c r="R717" s="605"/>
      <c r="S717" s="605"/>
      <c r="T717" s="605"/>
      <c r="U717" s="605"/>
      <c r="V717" s="605"/>
      <c r="W717" s="605"/>
      <c r="X717" s="605"/>
      <c r="Y717" s="605"/>
      <c r="Z717" s="605"/>
    </row>
    <row r="718" ht="15.75" customHeight="1">
      <c r="A718" s="605"/>
      <c r="B718" s="606"/>
      <c r="C718" s="606"/>
      <c r="D718" s="606"/>
      <c r="E718" s="606"/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  <c r="R718" s="605"/>
      <c r="S718" s="605"/>
      <c r="T718" s="605"/>
      <c r="U718" s="605"/>
      <c r="V718" s="605"/>
      <c r="W718" s="605"/>
      <c r="X718" s="605"/>
      <c r="Y718" s="605"/>
      <c r="Z718" s="605"/>
    </row>
    <row r="719" ht="15.75" customHeight="1">
      <c r="A719" s="605"/>
      <c r="B719" s="606"/>
      <c r="C719" s="606"/>
      <c r="D719" s="606"/>
      <c r="E719" s="606"/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  <c r="R719" s="605"/>
      <c r="S719" s="605"/>
      <c r="T719" s="605"/>
      <c r="U719" s="605"/>
      <c r="V719" s="605"/>
      <c r="W719" s="605"/>
      <c r="X719" s="605"/>
      <c r="Y719" s="605"/>
      <c r="Z719" s="605"/>
    </row>
    <row r="720" ht="15.75" customHeight="1">
      <c r="A720" s="605"/>
      <c r="B720" s="606"/>
      <c r="C720" s="606"/>
      <c r="D720" s="606"/>
      <c r="E720" s="606"/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  <c r="R720" s="605"/>
      <c r="S720" s="605"/>
      <c r="T720" s="605"/>
      <c r="U720" s="605"/>
      <c r="V720" s="605"/>
      <c r="W720" s="605"/>
      <c r="X720" s="605"/>
      <c r="Y720" s="605"/>
      <c r="Z720" s="605"/>
    </row>
    <row r="721" ht="15.75" customHeight="1">
      <c r="A721" s="605"/>
      <c r="B721" s="606"/>
      <c r="C721" s="606"/>
      <c r="D721" s="606"/>
      <c r="E721" s="606"/>
      <c r="F721" s="605"/>
      <c r="G721" s="605"/>
      <c r="H721" s="605"/>
      <c r="I721" s="605"/>
      <c r="J721" s="605"/>
      <c r="K721" s="605"/>
      <c r="L721" s="605"/>
      <c r="M721" s="605"/>
      <c r="N721" s="605"/>
      <c r="O721" s="605"/>
      <c r="P721" s="605"/>
      <c r="Q721" s="605"/>
      <c r="R721" s="605"/>
      <c r="S721" s="605"/>
      <c r="T721" s="605"/>
      <c r="U721" s="605"/>
      <c r="V721" s="605"/>
      <c r="W721" s="605"/>
      <c r="X721" s="605"/>
      <c r="Y721" s="605"/>
      <c r="Z721" s="605"/>
    </row>
    <row r="722" ht="15.75" customHeight="1">
      <c r="A722" s="605"/>
      <c r="B722" s="606"/>
      <c r="C722" s="606"/>
      <c r="D722" s="606"/>
      <c r="E722" s="606"/>
      <c r="F722" s="605"/>
      <c r="G722" s="605"/>
      <c r="H722" s="605"/>
      <c r="I722" s="605"/>
      <c r="J722" s="605"/>
      <c r="K722" s="605"/>
      <c r="L722" s="605"/>
      <c r="M722" s="605"/>
      <c r="N722" s="605"/>
      <c r="O722" s="605"/>
      <c r="P722" s="605"/>
      <c r="Q722" s="605"/>
      <c r="R722" s="605"/>
      <c r="S722" s="605"/>
      <c r="T722" s="605"/>
      <c r="U722" s="605"/>
      <c r="V722" s="605"/>
      <c r="W722" s="605"/>
      <c r="X722" s="605"/>
      <c r="Y722" s="605"/>
      <c r="Z722" s="605"/>
    </row>
    <row r="723" ht="15.75" customHeight="1">
      <c r="A723" s="605"/>
      <c r="B723" s="606"/>
      <c r="C723" s="606"/>
      <c r="D723" s="606"/>
      <c r="E723" s="606"/>
      <c r="F723" s="605"/>
      <c r="G723" s="605"/>
      <c r="H723" s="605"/>
      <c r="I723" s="605"/>
      <c r="J723" s="605"/>
      <c r="K723" s="605"/>
      <c r="L723" s="605"/>
      <c r="M723" s="605"/>
      <c r="N723" s="605"/>
      <c r="O723" s="605"/>
      <c r="P723" s="605"/>
      <c r="Q723" s="605"/>
      <c r="R723" s="605"/>
      <c r="S723" s="605"/>
      <c r="T723" s="605"/>
      <c r="U723" s="605"/>
      <c r="V723" s="605"/>
      <c r="W723" s="605"/>
      <c r="X723" s="605"/>
      <c r="Y723" s="605"/>
      <c r="Z723" s="605"/>
    </row>
    <row r="724" ht="15.75" customHeight="1">
      <c r="A724" s="605"/>
      <c r="B724" s="606"/>
      <c r="C724" s="606"/>
      <c r="D724" s="606"/>
      <c r="E724" s="606"/>
      <c r="F724" s="605"/>
      <c r="G724" s="605"/>
      <c r="H724" s="605"/>
      <c r="I724" s="605"/>
      <c r="J724" s="605"/>
      <c r="K724" s="605"/>
      <c r="L724" s="605"/>
      <c r="M724" s="605"/>
      <c r="N724" s="605"/>
      <c r="O724" s="605"/>
      <c r="P724" s="605"/>
      <c r="Q724" s="605"/>
      <c r="R724" s="605"/>
      <c r="S724" s="605"/>
      <c r="T724" s="605"/>
      <c r="U724" s="605"/>
      <c r="V724" s="605"/>
      <c r="W724" s="605"/>
      <c r="X724" s="605"/>
      <c r="Y724" s="605"/>
      <c r="Z724" s="605"/>
    </row>
    <row r="725" ht="15.75" customHeight="1">
      <c r="A725" s="605"/>
      <c r="B725" s="606"/>
      <c r="C725" s="606"/>
      <c r="D725" s="606"/>
      <c r="E725" s="606"/>
      <c r="F725" s="605"/>
      <c r="G725" s="605"/>
      <c r="H725" s="605"/>
      <c r="I725" s="605"/>
      <c r="J725" s="605"/>
      <c r="K725" s="605"/>
      <c r="L725" s="605"/>
      <c r="M725" s="605"/>
      <c r="N725" s="605"/>
      <c r="O725" s="605"/>
      <c r="P725" s="605"/>
      <c r="Q725" s="605"/>
      <c r="R725" s="605"/>
      <c r="S725" s="605"/>
      <c r="T725" s="605"/>
      <c r="U725" s="605"/>
      <c r="V725" s="605"/>
      <c r="W725" s="605"/>
      <c r="X725" s="605"/>
      <c r="Y725" s="605"/>
      <c r="Z725" s="605"/>
    </row>
    <row r="726" ht="15.75" customHeight="1">
      <c r="A726" s="605"/>
      <c r="B726" s="606"/>
      <c r="C726" s="606"/>
      <c r="D726" s="606"/>
      <c r="E726" s="606"/>
      <c r="F726" s="605"/>
      <c r="G726" s="605"/>
      <c r="H726" s="605"/>
      <c r="I726" s="605"/>
      <c r="J726" s="605"/>
      <c r="K726" s="605"/>
      <c r="L726" s="605"/>
      <c r="M726" s="605"/>
      <c r="N726" s="605"/>
      <c r="O726" s="605"/>
      <c r="P726" s="605"/>
      <c r="Q726" s="605"/>
      <c r="R726" s="605"/>
      <c r="S726" s="605"/>
      <c r="T726" s="605"/>
      <c r="U726" s="605"/>
      <c r="V726" s="605"/>
      <c r="W726" s="605"/>
      <c r="X726" s="605"/>
      <c r="Y726" s="605"/>
      <c r="Z726" s="605"/>
    </row>
    <row r="727" ht="15.75" customHeight="1">
      <c r="A727" s="605"/>
      <c r="B727" s="606"/>
      <c r="C727" s="606"/>
      <c r="D727" s="606"/>
      <c r="E727" s="606"/>
      <c r="F727" s="605"/>
      <c r="G727" s="605"/>
      <c r="H727" s="605"/>
      <c r="I727" s="605"/>
      <c r="J727" s="605"/>
      <c r="K727" s="605"/>
      <c r="L727" s="605"/>
      <c r="M727" s="605"/>
      <c r="N727" s="605"/>
      <c r="O727" s="605"/>
      <c r="P727" s="605"/>
      <c r="Q727" s="605"/>
      <c r="R727" s="605"/>
      <c r="S727" s="605"/>
      <c r="T727" s="605"/>
      <c r="U727" s="605"/>
      <c r="V727" s="605"/>
      <c r="W727" s="605"/>
      <c r="X727" s="605"/>
      <c r="Y727" s="605"/>
      <c r="Z727" s="605"/>
    </row>
    <row r="728" ht="15.75" customHeight="1">
      <c r="A728" s="605"/>
      <c r="B728" s="606"/>
      <c r="C728" s="606"/>
      <c r="D728" s="606"/>
      <c r="E728" s="606"/>
      <c r="F728" s="605"/>
      <c r="G728" s="605"/>
      <c r="H728" s="605"/>
      <c r="I728" s="605"/>
      <c r="J728" s="605"/>
      <c r="K728" s="605"/>
      <c r="L728" s="605"/>
      <c r="M728" s="605"/>
      <c r="N728" s="605"/>
      <c r="O728" s="605"/>
      <c r="P728" s="605"/>
      <c r="Q728" s="605"/>
      <c r="R728" s="605"/>
      <c r="S728" s="605"/>
      <c r="T728" s="605"/>
      <c r="U728" s="605"/>
      <c r="V728" s="605"/>
      <c r="W728" s="605"/>
      <c r="X728" s="605"/>
      <c r="Y728" s="605"/>
      <c r="Z728" s="605"/>
    </row>
    <row r="729" ht="15.75" customHeight="1">
      <c r="A729" s="605"/>
      <c r="B729" s="606"/>
      <c r="C729" s="606"/>
      <c r="D729" s="606"/>
      <c r="E729" s="606"/>
      <c r="F729" s="605"/>
      <c r="G729" s="605"/>
      <c r="H729" s="605"/>
      <c r="I729" s="605"/>
      <c r="J729" s="605"/>
      <c r="K729" s="605"/>
      <c r="L729" s="605"/>
      <c r="M729" s="605"/>
      <c r="N729" s="605"/>
      <c r="O729" s="605"/>
      <c r="P729" s="605"/>
      <c r="Q729" s="605"/>
      <c r="R729" s="605"/>
      <c r="S729" s="605"/>
      <c r="T729" s="605"/>
      <c r="U729" s="605"/>
      <c r="V729" s="605"/>
      <c r="W729" s="605"/>
      <c r="X729" s="605"/>
      <c r="Y729" s="605"/>
      <c r="Z729" s="605"/>
    </row>
    <row r="730" ht="15.75" customHeight="1">
      <c r="A730" s="605"/>
      <c r="B730" s="606"/>
      <c r="C730" s="606"/>
      <c r="D730" s="606"/>
      <c r="E730" s="606"/>
      <c r="F730" s="605"/>
      <c r="G730" s="605"/>
      <c r="H730" s="605"/>
      <c r="I730" s="605"/>
      <c r="J730" s="605"/>
      <c r="K730" s="605"/>
      <c r="L730" s="605"/>
      <c r="M730" s="605"/>
      <c r="N730" s="605"/>
      <c r="O730" s="605"/>
      <c r="P730" s="605"/>
      <c r="Q730" s="605"/>
      <c r="R730" s="605"/>
      <c r="S730" s="605"/>
      <c r="T730" s="605"/>
      <c r="U730" s="605"/>
      <c r="V730" s="605"/>
      <c r="W730" s="605"/>
      <c r="X730" s="605"/>
      <c r="Y730" s="605"/>
      <c r="Z730" s="605"/>
    </row>
    <row r="731" ht="15.75" customHeight="1">
      <c r="A731" s="605"/>
      <c r="B731" s="606"/>
      <c r="C731" s="606"/>
      <c r="D731" s="606"/>
      <c r="E731" s="606"/>
      <c r="F731" s="605"/>
      <c r="G731" s="605"/>
      <c r="H731" s="605"/>
      <c r="I731" s="605"/>
      <c r="J731" s="605"/>
      <c r="K731" s="605"/>
      <c r="L731" s="605"/>
      <c r="M731" s="605"/>
      <c r="N731" s="605"/>
      <c r="O731" s="605"/>
      <c r="P731" s="605"/>
      <c r="Q731" s="605"/>
      <c r="R731" s="605"/>
      <c r="S731" s="605"/>
      <c r="T731" s="605"/>
      <c r="U731" s="605"/>
      <c r="V731" s="605"/>
      <c r="W731" s="605"/>
      <c r="X731" s="605"/>
      <c r="Y731" s="605"/>
      <c r="Z731" s="605"/>
    </row>
    <row r="732" ht="15.75" customHeight="1">
      <c r="A732" s="605"/>
      <c r="B732" s="606"/>
      <c r="C732" s="606"/>
      <c r="D732" s="606"/>
      <c r="E732" s="606"/>
      <c r="F732" s="605"/>
      <c r="G732" s="605"/>
      <c r="H732" s="605"/>
      <c r="I732" s="605"/>
      <c r="J732" s="605"/>
      <c r="K732" s="605"/>
      <c r="L732" s="605"/>
      <c r="M732" s="605"/>
      <c r="N732" s="605"/>
      <c r="O732" s="605"/>
      <c r="P732" s="605"/>
      <c r="Q732" s="605"/>
      <c r="R732" s="605"/>
      <c r="S732" s="605"/>
      <c r="T732" s="605"/>
      <c r="U732" s="605"/>
      <c r="V732" s="605"/>
      <c r="W732" s="605"/>
      <c r="X732" s="605"/>
      <c r="Y732" s="605"/>
      <c r="Z732" s="605"/>
    </row>
    <row r="733" ht="15.75" customHeight="1">
      <c r="A733" s="605"/>
      <c r="B733" s="606"/>
      <c r="C733" s="606"/>
      <c r="D733" s="606"/>
      <c r="E733" s="606"/>
      <c r="F733" s="605"/>
      <c r="G733" s="605"/>
      <c r="H733" s="605"/>
      <c r="I733" s="605"/>
      <c r="J733" s="605"/>
      <c r="K733" s="605"/>
      <c r="L733" s="605"/>
      <c r="M733" s="605"/>
      <c r="N733" s="605"/>
      <c r="O733" s="605"/>
      <c r="P733" s="605"/>
      <c r="Q733" s="605"/>
      <c r="R733" s="605"/>
      <c r="S733" s="605"/>
      <c r="T733" s="605"/>
      <c r="U733" s="605"/>
      <c r="V733" s="605"/>
      <c r="W733" s="605"/>
      <c r="X733" s="605"/>
      <c r="Y733" s="605"/>
      <c r="Z733" s="605"/>
    </row>
    <row r="734" ht="15.75" customHeight="1">
      <c r="A734" s="605"/>
      <c r="B734" s="606"/>
      <c r="C734" s="606"/>
      <c r="D734" s="606"/>
      <c r="E734" s="606"/>
      <c r="F734" s="605"/>
      <c r="G734" s="605"/>
      <c r="H734" s="605"/>
      <c r="I734" s="605"/>
      <c r="J734" s="605"/>
      <c r="K734" s="605"/>
      <c r="L734" s="605"/>
      <c r="M734" s="605"/>
      <c r="N734" s="605"/>
      <c r="O734" s="605"/>
      <c r="P734" s="605"/>
      <c r="Q734" s="605"/>
      <c r="R734" s="605"/>
      <c r="S734" s="605"/>
      <c r="T734" s="605"/>
      <c r="U734" s="605"/>
      <c r="V734" s="605"/>
      <c r="W734" s="605"/>
      <c r="X734" s="605"/>
      <c r="Y734" s="605"/>
      <c r="Z734" s="605"/>
    </row>
    <row r="735" ht="15.75" customHeight="1">
      <c r="A735" s="605"/>
      <c r="B735" s="606"/>
      <c r="C735" s="606"/>
      <c r="D735" s="606"/>
      <c r="E735" s="606"/>
      <c r="F735" s="605"/>
      <c r="G735" s="605"/>
      <c r="H735" s="605"/>
      <c r="I735" s="605"/>
      <c r="J735" s="605"/>
      <c r="K735" s="605"/>
      <c r="L735" s="605"/>
      <c r="M735" s="605"/>
      <c r="N735" s="605"/>
      <c r="O735" s="605"/>
      <c r="P735" s="605"/>
      <c r="Q735" s="605"/>
      <c r="R735" s="605"/>
      <c r="S735" s="605"/>
      <c r="T735" s="605"/>
      <c r="U735" s="605"/>
      <c r="V735" s="605"/>
      <c r="W735" s="605"/>
      <c r="X735" s="605"/>
      <c r="Y735" s="605"/>
      <c r="Z735" s="605"/>
    </row>
    <row r="736" ht="15.75" customHeight="1">
      <c r="A736" s="605"/>
      <c r="B736" s="606"/>
      <c r="C736" s="606"/>
      <c r="D736" s="606"/>
      <c r="E736" s="606"/>
      <c r="F736" s="605"/>
      <c r="G736" s="605"/>
      <c r="H736" s="605"/>
      <c r="I736" s="605"/>
      <c r="J736" s="605"/>
      <c r="K736" s="605"/>
      <c r="L736" s="605"/>
      <c r="M736" s="605"/>
      <c r="N736" s="605"/>
      <c r="O736" s="605"/>
      <c r="P736" s="605"/>
      <c r="Q736" s="605"/>
      <c r="R736" s="605"/>
      <c r="S736" s="605"/>
      <c r="T736" s="605"/>
      <c r="U736" s="605"/>
      <c r="V736" s="605"/>
      <c r="W736" s="605"/>
      <c r="X736" s="605"/>
      <c r="Y736" s="605"/>
      <c r="Z736" s="605"/>
    </row>
    <row r="737" ht="15.75" customHeight="1">
      <c r="A737" s="605"/>
      <c r="B737" s="606"/>
      <c r="C737" s="606"/>
      <c r="D737" s="606"/>
      <c r="E737" s="606"/>
      <c r="F737" s="605"/>
      <c r="G737" s="605"/>
      <c r="H737" s="605"/>
      <c r="I737" s="605"/>
      <c r="J737" s="605"/>
      <c r="K737" s="605"/>
      <c r="L737" s="605"/>
      <c r="M737" s="605"/>
      <c r="N737" s="605"/>
      <c r="O737" s="605"/>
      <c r="P737" s="605"/>
      <c r="Q737" s="605"/>
      <c r="R737" s="605"/>
      <c r="S737" s="605"/>
      <c r="T737" s="605"/>
      <c r="U737" s="605"/>
      <c r="V737" s="605"/>
      <c r="W737" s="605"/>
      <c r="X737" s="605"/>
      <c r="Y737" s="605"/>
      <c r="Z737" s="605"/>
    </row>
    <row r="738" ht="15.75" customHeight="1">
      <c r="A738" s="605"/>
      <c r="B738" s="606"/>
      <c r="C738" s="606"/>
      <c r="D738" s="606"/>
      <c r="E738" s="606"/>
      <c r="F738" s="605"/>
      <c r="G738" s="605"/>
      <c r="H738" s="605"/>
      <c r="I738" s="605"/>
      <c r="J738" s="605"/>
      <c r="K738" s="605"/>
      <c r="L738" s="605"/>
      <c r="M738" s="605"/>
      <c r="N738" s="605"/>
      <c r="O738" s="605"/>
      <c r="P738" s="605"/>
      <c r="Q738" s="605"/>
      <c r="R738" s="605"/>
      <c r="S738" s="605"/>
      <c r="T738" s="605"/>
      <c r="U738" s="605"/>
      <c r="V738" s="605"/>
      <c r="W738" s="605"/>
      <c r="X738" s="605"/>
      <c r="Y738" s="605"/>
      <c r="Z738" s="605"/>
    </row>
    <row r="739" ht="15.75" customHeight="1">
      <c r="A739" s="605"/>
      <c r="B739" s="606"/>
      <c r="C739" s="606"/>
      <c r="D739" s="606"/>
      <c r="E739" s="606"/>
      <c r="F739" s="605"/>
      <c r="G739" s="605"/>
      <c r="H739" s="605"/>
      <c r="I739" s="605"/>
      <c r="J739" s="605"/>
      <c r="K739" s="605"/>
      <c r="L739" s="605"/>
      <c r="M739" s="605"/>
      <c r="N739" s="605"/>
      <c r="O739" s="605"/>
      <c r="P739" s="605"/>
      <c r="Q739" s="605"/>
      <c r="R739" s="605"/>
      <c r="S739" s="605"/>
      <c r="T739" s="605"/>
      <c r="U739" s="605"/>
      <c r="V739" s="605"/>
      <c r="W739" s="605"/>
      <c r="X739" s="605"/>
      <c r="Y739" s="605"/>
      <c r="Z739" s="605"/>
    </row>
    <row r="740" ht="15.75" customHeight="1">
      <c r="A740" s="605"/>
      <c r="B740" s="606"/>
      <c r="C740" s="606"/>
      <c r="D740" s="606"/>
      <c r="E740" s="606"/>
      <c r="F740" s="605"/>
      <c r="G740" s="605"/>
      <c r="H740" s="605"/>
      <c r="I740" s="605"/>
      <c r="J740" s="605"/>
      <c r="K740" s="605"/>
      <c r="L740" s="605"/>
      <c r="M740" s="605"/>
      <c r="N740" s="605"/>
      <c r="O740" s="605"/>
      <c r="P740" s="605"/>
      <c r="Q740" s="605"/>
      <c r="R740" s="605"/>
      <c r="S740" s="605"/>
      <c r="T740" s="605"/>
      <c r="U740" s="605"/>
      <c r="V740" s="605"/>
      <c r="W740" s="605"/>
      <c r="X740" s="605"/>
      <c r="Y740" s="605"/>
      <c r="Z740" s="605"/>
    </row>
    <row r="741" ht="15.75" customHeight="1">
      <c r="A741" s="605"/>
      <c r="B741" s="606"/>
      <c r="C741" s="606"/>
      <c r="D741" s="606"/>
      <c r="E741" s="606"/>
      <c r="F741" s="605"/>
      <c r="G741" s="605"/>
      <c r="H741" s="605"/>
      <c r="I741" s="605"/>
      <c r="J741" s="605"/>
      <c r="K741" s="605"/>
      <c r="L741" s="605"/>
      <c r="M741" s="605"/>
      <c r="N741" s="605"/>
      <c r="O741" s="605"/>
      <c r="P741" s="605"/>
      <c r="Q741" s="605"/>
      <c r="R741" s="605"/>
      <c r="S741" s="605"/>
      <c r="T741" s="605"/>
      <c r="U741" s="605"/>
      <c r="V741" s="605"/>
      <c r="W741" s="605"/>
      <c r="X741" s="605"/>
      <c r="Y741" s="605"/>
      <c r="Z741" s="605"/>
    </row>
    <row r="742" ht="15.75" customHeight="1">
      <c r="A742" s="605"/>
      <c r="B742" s="606"/>
      <c r="C742" s="606"/>
      <c r="D742" s="606"/>
      <c r="E742" s="606"/>
      <c r="F742" s="605"/>
      <c r="G742" s="605"/>
      <c r="H742" s="605"/>
      <c r="I742" s="605"/>
      <c r="J742" s="605"/>
      <c r="K742" s="605"/>
      <c r="L742" s="605"/>
      <c r="M742" s="605"/>
      <c r="N742" s="605"/>
      <c r="O742" s="605"/>
      <c r="P742" s="605"/>
      <c r="Q742" s="605"/>
      <c r="R742" s="605"/>
      <c r="S742" s="605"/>
      <c r="T742" s="605"/>
      <c r="U742" s="605"/>
      <c r="V742" s="605"/>
      <c r="W742" s="605"/>
      <c r="X742" s="605"/>
      <c r="Y742" s="605"/>
      <c r="Z742" s="605"/>
    </row>
    <row r="743" ht="15.75" customHeight="1">
      <c r="A743" s="605"/>
      <c r="B743" s="606"/>
      <c r="C743" s="606"/>
      <c r="D743" s="606"/>
      <c r="E743" s="606"/>
      <c r="F743" s="605"/>
      <c r="G743" s="605"/>
      <c r="H743" s="605"/>
      <c r="I743" s="605"/>
      <c r="J743" s="605"/>
      <c r="K743" s="605"/>
      <c r="L743" s="605"/>
      <c r="M743" s="605"/>
      <c r="N743" s="605"/>
      <c r="O743" s="605"/>
      <c r="P743" s="605"/>
      <c r="Q743" s="605"/>
      <c r="R743" s="605"/>
      <c r="S743" s="605"/>
      <c r="T743" s="605"/>
      <c r="U743" s="605"/>
      <c r="V743" s="605"/>
      <c r="W743" s="605"/>
      <c r="X743" s="605"/>
      <c r="Y743" s="605"/>
      <c r="Z743" s="605"/>
    </row>
    <row r="744" ht="15.75" customHeight="1">
      <c r="A744" s="605"/>
      <c r="B744" s="606"/>
      <c r="C744" s="606"/>
      <c r="D744" s="606"/>
      <c r="E744" s="606"/>
      <c r="F744" s="605"/>
      <c r="G744" s="605"/>
      <c r="H744" s="605"/>
      <c r="I744" s="605"/>
      <c r="J744" s="605"/>
      <c r="K744" s="605"/>
      <c r="L744" s="605"/>
      <c r="M744" s="605"/>
      <c r="N744" s="605"/>
      <c r="O744" s="605"/>
      <c r="P744" s="605"/>
      <c r="Q744" s="605"/>
      <c r="R744" s="605"/>
      <c r="S744" s="605"/>
      <c r="T744" s="605"/>
      <c r="U744" s="605"/>
      <c r="V744" s="605"/>
      <c r="W744" s="605"/>
      <c r="X744" s="605"/>
      <c r="Y744" s="605"/>
      <c r="Z744" s="605"/>
    </row>
    <row r="745" ht="15.75" customHeight="1">
      <c r="A745" s="605"/>
      <c r="B745" s="606"/>
      <c r="C745" s="606"/>
      <c r="D745" s="606"/>
      <c r="E745" s="606"/>
      <c r="F745" s="605"/>
      <c r="G745" s="605"/>
      <c r="H745" s="605"/>
      <c r="I745" s="605"/>
      <c r="J745" s="605"/>
      <c r="K745" s="605"/>
      <c r="L745" s="605"/>
      <c r="M745" s="605"/>
      <c r="N745" s="605"/>
      <c r="O745" s="605"/>
      <c r="P745" s="605"/>
      <c r="Q745" s="605"/>
      <c r="R745" s="605"/>
      <c r="S745" s="605"/>
      <c r="T745" s="605"/>
      <c r="U745" s="605"/>
      <c r="V745" s="605"/>
      <c r="W745" s="605"/>
      <c r="X745" s="605"/>
      <c r="Y745" s="605"/>
      <c r="Z745" s="605"/>
    </row>
    <row r="746" ht="15.75" customHeight="1">
      <c r="A746" s="605"/>
      <c r="B746" s="606"/>
      <c r="C746" s="606"/>
      <c r="D746" s="606"/>
      <c r="E746" s="606"/>
      <c r="F746" s="605"/>
      <c r="G746" s="605"/>
      <c r="H746" s="605"/>
      <c r="I746" s="605"/>
      <c r="J746" s="605"/>
      <c r="K746" s="605"/>
      <c r="L746" s="605"/>
      <c r="M746" s="605"/>
      <c r="N746" s="605"/>
      <c r="O746" s="605"/>
      <c r="P746" s="605"/>
      <c r="Q746" s="605"/>
      <c r="R746" s="605"/>
      <c r="S746" s="605"/>
      <c r="T746" s="605"/>
      <c r="U746" s="605"/>
      <c r="V746" s="605"/>
      <c r="W746" s="605"/>
      <c r="X746" s="605"/>
      <c r="Y746" s="605"/>
      <c r="Z746" s="605"/>
    </row>
    <row r="747" ht="15.75" customHeight="1">
      <c r="A747" s="605"/>
      <c r="B747" s="606"/>
      <c r="C747" s="606"/>
      <c r="D747" s="606"/>
      <c r="E747" s="606"/>
      <c r="F747" s="605"/>
      <c r="G747" s="605"/>
      <c r="H747" s="605"/>
      <c r="I747" s="605"/>
      <c r="J747" s="605"/>
      <c r="K747" s="605"/>
      <c r="L747" s="605"/>
      <c r="M747" s="605"/>
      <c r="N747" s="605"/>
      <c r="O747" s="605"/>
      <c r="P747" s="605"/>
      <c r="Q747" s="605"/>
      <c r="R747" s="605"/>
      <c r="S747" s="605"/>
      <c r="T747" s="605"/>
      <c r="U747" s="605"/>
      <c r="V747" s="605"/>
      <c r="W747" s="605"/>
      <c r="X747" s="605"/>
      <c r="Y747" s="605"/>
      <c r="Z747" s="605"/>
    </row>
    <row r="748" ht="15.75" customHeight="1">
      <c r="A748" s="605"/>
      <c r="B748" s="606"/>
      <c r="C748" s="606"/>
      <c r="D748" s="606"/>
      <c r="E748" s="606"/>
      <c r="F748" s="605"/>
      <c r="G748" s="605"/>
      <c r="H748" s="605"/>
      <c r="I748" s="605"/>
      <c r="J748" s="605"/>
      <c r="K748" s="605"/>
      <c r="L748" s="605"/>
      <c r="M748" s="605"/>
      <c r="N748" s="605"/>
      <c r="O748" s="605"/>
      <c r="P748" s="605"/>
      <c r="Q748" s="605"/>
      <c r="R748" s="605"/>
      <c r="S748" s="605"/>
      <c r="T748" s="605"/>
      <c r="U748" s="605"/>
      <c r="V748" s="605"/>
      <c r="W748" s="605"/>
      <c r="X748" s="605"/>
      <c r="Y748" s="605"/>
      <c r="Z748" s="605"/>
    </row>
    <row r="749" ht="15.75" customHeight="1">
      <c r="A749" s="605"/>
      <c r="B749" s="606"/>
      <c r="C749" s="606"/>
      <c r="D749" s="606"/>
      <c r="E749" s="606"/>
      <c r="F749" s="605"/>
      <c r="G749" s="605"/>
      <c r="H749" s="605"/>
      <c r="I749" s="605"/>
      <c r="J749" s="605"/>
      <c r="K749" s="605"/>
      <c r="L749" s="605"/>
      <c r="M749" s="605"/>
      <c r="N749" s="605"/>
      <c r="O749" s="605"/>
      <c r="P749" s="605"/>
      <c r="Q749" s="605"/>
      <c r="R749" s="605"/>
      <c r="S749" s="605"/>
      <c r="T749" s="605"/>
      <c r="U749" s="605"/>
      <c r="V749" s="605"/>
      <c r="W749" s="605"/>
      <c r="X749" s="605"/>
      <c r="Y749" s="605"/>
      <c r="Z749" s="605"/>
    </row>
    <row r="750" ht="15.75" customHeight="1">
      <c r="A750" s="605"/>
      <c r="B750" s="606"/>
      <c r="C750" s="606"/>
      <c r="D750" s="606"/>
      <c r="E750" s="606"/>
      <c r="F750" s="605"/>
      <c r="G750" s="605"/>
      <c r="H750" s="605"/>
      <c r="I750" s="605"/>
      <c r="J750" s="605"/>
      <c r="K750" s="605"/>
      <c r="L750" s="605"/>
      <c r="M750" s="605"/>
      <c r="N750" s="605"/>
      <c r="O750" s="605"/>
      <c r="P750" s="605"/>
      <c r="Q750" s="605"/>
      <c r="R750" s="605"/>
      <c r="S750" s="605"/>
      <c r="T750" s="605"/>
      <c r="U750" s="605"/>
      <c r="V750" s="605"/>
      <c r="W750" s="605"/>
      <c r="X750" s="605"/>
      <c r="Y750" s="605"/>
      <c r="Z750" s="605"/>
    </row>
    <row r="751" ht="15.75" customHeight="1">
      <c r="A751" s="605"/>
      <c r="B751" s="606"/>
      <c r="C751" s="606"/>
      <c r="D751" s="606"/>
      <c r="E751" s="606"/>
      <c r="F751" s="605"/>
      <c r="G751" s="605"/>
      <c r="H751" s="605"/>
      <c r="I751" s="605"/>
      <c r="J751" s="605"/>
      <c r="K751" s="605"/>
      <c r="L751" s="605"/>
      <c r="M751" s="605"/>
      <c r="N751" s="605"/>
      <c r="O751" s="605"/>
      <c r="P751" s="605"/>
      <c r="Q751" s="605"/>
      <c r="R751" s="605"/>
      <c r="S751" s="605"/>
      <c r="T751" s="605"/>
      <c r="U751" s="605"/>
      <c r="V751" s="605"/>
      <c r="W751" s="605"/>
      <c r="X751" s="605"/>
      <c r="Y751" s="605"/>
      <c r="Z751" s="605"/>
    </row>
    <row r="752" ht="15.75" customHeight="1">
      <c r="A752" s="605"/>
      <c r="B752" s="606"/>
      <c r="C752" s="606"/>
      <c r="D752" s="606"/>
      <c r="E752" s="606"/>
      <c r="F752" s="605"/>
      <c r="G752" s="605"/>
      <c r="H752" s="605"/>
      <c r="I752" s="605"/>
      <c r="J752" s="605"/>
      <c r="K752" s="605"/>
      <c r="L752" s="605"/>
      <c r="M752" s="605"/>
      <c r="N752" s="605"/>
      <c r="O752" s="605"/>
      <c r="P752" s="605"/>
      <c r="Q752" s="605"/>
      <c r="R752" s="605"/>
      <c r="S752" s="605"/>
      <c r="T752" s="605"/>
      <c r="U752" s="605"/>
      <c r="V752" s="605"/>
      <c r="W752" s="605"/>
      <c r="X752" s="605"/>
      <c r="Y752" s="605"/>
      <c r="Z752" s="605"/>
    </row>
    <row r="753" ht="15.75" customHeight="1">
      <c r="A753" s="605"/>
      <c r="B753" s="606"/>
      <c r="C753" s="606"/>
      <c r="D753" s="606"/>
      <c r="E753" s="606"/>
      <c r="F753" s="605"/>
      <c r="G753" s="605"/>
      <c r="H753" s="605"/>
      <c r="I753" s="605"/>
      <c r="J753" s="605"/>
      <c r="K753" s="605"/>
      <c r="L753" s="605"/>
      <c r="M753" s="605"/>
      <c r="N753" s="605"/>
      <c r="O753" s="605"/>
      <c r="P753" s="605"/>
      <c r="Q753" s="605"/>
      <c r="R753" s="605"/>
      <c r="S753" s="605"/>
      <c r="T753" s="605"/>
      <c r="U753" s="605"/>
      <c r="V753" s="605"/>
      <c r="W753" s="605"/>
      <c r="X753" s="605"/>
      <c r="Y753" s="605"/>
      <c r="Z753" s="605"/>
    </row>
    <row r="754" ht="15.75" customHeight="1">
      <c r="A754" s="605"/>
      <c r="B754" s="606"/>
      <c r="C754" s="606"/>
      <c r="D754" s="606"/>
      <c r="E754" s="606"/>
      <c r="F754" s="605"/>
      <c r="G754" s="605"/>
      <c r="H754" s="605"/>
      <c r="I754" s="605"/>
      <c r="J754" s="605"/>
      <c r="K754" s="605"/>
      <c r="L754" s="605"/>
      <c r="M754" s="605"/>
      <c r="N754" s="605"/>
      <c r="O754" s="605"/>
      <c r="P754" s="605"/>
      <c r="Q754" s="605"/>
      <c r="R754" s="605"/>
      <c r="S754" s="605"/>
      <c r="T754" s="605"/>
      <c r="U754" s="605"/>
      <c r="V754" s="605"/>
      <c r="W754" s="605"/>
      <c r="X754" s="605"/>
      <c r="Y754" s="605"/>
      <c r="Z754" s="605"/>
    </row>
    <row r="755" ht="15.75" customHeight="1">
      <c r="A755" s="605"/>
      <c r="B755" s="606"/>
      <c r="C755" s="606"/>
      <c r="D755" s="606"/>
      <c r="E755" s="606"/>
      <c r="F755" s="605"/>
      <c r="G755" s="605"/>
      <c r="H755" s="605"/>
      <c r="I755" s="605"/>
      <c r="J755" s="605"/>
      <c r="K755" s="605"/>
      <c r="L755" s="605"/>
      <c r="M755" s="605"/>
      <c r="N755" s="605"/>
      <c r="O755" s="605"/>
      <c r="P755" s="605"/>
      <c r="Q755" s="605"/>
      <c r="R755" s="605"/>
      <c r="S755" s="605"/>
      <c r="T755" s="605"/>
      <c r="U755" s="605"/>
      <c r="V755" s="605"/>
      <c r="W755" s="605"/>
      <c r="X755" s="605"/>
      <c r="Y755" s="605"/>
      <c r="Z755" s="605"/>
    </row>
    <row r="756" ht="15.75" customHeight="1">
      <c r="A756" s="605"/>
      <c r="B756" s="606"/>
      <c r="C756" s="606"/>
      <c r="D756" s="606"/>
      <c r="E756" s="606"/>
      <c r="F756" s="605"/>
      <c r="G756" s="605"/>
      <c r="H756" s="605"/>
      <c r="I756" s="605"/>
      <c r="J756" s="605"/>
      <c r="K756" s="605"/>
      <c r="L756" s="605"/>
      <c r="M756" s="605"/>
      <c r="N756" s="605"/>
      <c r="O756" s="605"/>
      <c r="P756" s="605"/>
      <c r="Q756" s="605"/>
      <c r="R756" s="605"/>
      <c r="S756" s="605"/>
      <c r="T756" s="605"/>
      <c r="U756" s="605"/>
      <c r="V756" s="605"/>
      <c r="W756" s="605"/>
      <c r="X756" s="605"/>
      <c r="Y756" s="605"/>
      <c r="Z756" s="605"/>
    </row>
    <row r="757" ht="15.75" customHeight="1">
      <c r="A757" s="605"/>
      <c r="B757" s="606"/>
      <c r="C757" s="606"/>
      <c r="D757" s="606"/>
      <c r="E757" s="606"/>
      <c r="F757" s="605"/>
      <c r="G757" s="605"/>
      <c r="H757" s="605"/>
      <c r="I757" s="605"/>
      <c r="J757" s="605"/>
      <c r="K757" s="605"/>
      <c r="L757" s="605"/>
      <c r="M757" s="605"/>
      <c r="N757" s="605"/>
      <c r="O757" s="605"/>
      <c r="P757" s="605"/>
      <c r="Q757" s="605"/>
      <c r="R757" s="605"/>
      <c r="S757" s="605"/>
      <c r="T757" s="605"/>
      <c r="U757" s="605"/>
      <c r="V757" s="605"/>
      <c r="W757" s="605"/>
      <c r="X757" s="605"/>
      <c r="Y757" s="605"/>
      <c r="Z757" s="605"/>
    </row>
    <row r="758" ht="15.75" customHeight="1">
      <c r="A758" s="605"/>
      <c r="B758" s="606"/>
      <c r="C758" s="606"/>
      <c r="D758" s="606"/>
      <c r="E758" s="606"/>
      <c r="F758" s="605"/>
      <c r="G758" s="605"/>
      <c r="H758" s="605"/>
      <c r="I758" s="605"/>
      <c r="J758" s="605"/>
      <c r="K758" s="605"/>
      <c r="L758" s="605"/>
      <c r="M758" s="605"/>
      <c r="N758" s="605"/>
      <c r="O758" s="605"/>
      <c r="P758" s="605"/>
      <c r="Q758" s="605"/>
      <c r="R758" s="605"/>
      <c r="S758" s="605"/>
      <c r="T758" s="605"/>
      <c r="U758" s="605"/>
      <c r="V758" s="605"/>
      <c r="W758" s="605"/>
      <c r="X758" s="605"/>
      <c r="Y758" s="605"/>
      <c r="Z758" s="605"/>
    </row>
    <row r="759" ht="15.75" customHeight="1">
      <c r="A759" s="605"/>
      <c r="B759" s="606"/>
      <c r="C759" s="606"/>
      <c r="D759" s="606"/>
      <c r="E759" s="606"/>
      <c r="F759" s="605"/>
      <c r="G759" s="605"/>
      <c r="H759" s="605"/>
      <c r="I759" s="605"/>
      <c r="J759" s="605"/>
      <c r="K759" s="605"/>
      <c r="L759" s="605"/>
      <c r="M759" s="605"/>
      <c r="N759" s="605"/>
      <c r="O759" s="605"/>
      <c r="P759" s="605"/>
      <c r="Q759" s="605"/>
      <c r="R759" s="605"/>
      <c r="S759" s="605"/>
      <c r="T759" s="605"/>
      <c r="U759" s="605"/>
      <c r="V759" s="605"/>
      <c r="W759" s="605"/>
      <c r="X759" s="605"/>
      <c r="Y759" s="605"/>
      <c r="Z759" s="605"/>
    </row>
    <row r="760" ht="15.75" customHeight="1">
      <c r="A760" s="605"/>
      <c r="B760" s="606"/>
      <c r="C760" s="606"/>
      <c r="D760" s="606"/>
      <c r="E760" s="606"/>
      <c r="F760" s="605"/>
      <c r="G760" s="605"/>
      <c r="H760" s="605"/>
      <c r="I760" s="605"/>
      <c r="J760" s="605"/>
      <c r="K760" s="605"/>
      <c r="L760" s="605"/>
      <c r="M760" s="605"/>
      <c r="N760" s="605"/>
      <c r="O760" s="605"/>
      <c r="P760" s="605"/>
      <c r="Q760" s="605"/>
      <c r="R760" s="605"/>
      <c r="S760" s="605"/>
      <c r="T760" s="605"/>
      <c r="U760" s="605"/>
      <c r="V760" s="605"/>
      <c r="W760" s="605"/>
      <c r="X760" s="605"/>
      <c r="Y760" s="605"/>
      <c r="Z760" s="605"/>
    </row>
    <row r="761" ht="15.75" customHeight="1">
      <c r="A761" s="605"/>
      <c r="B761" s="606"/>
      <c r="C761" s="606"/>
      <c r="D761" s="606"/>
      <c r="E761" s="606"/>
      <c r="F761" s="605"/>
      <c r="G761" s="605"/>
      <c r="H761" s="605"/>
      <c r="I761" s="605"/>
      <c r="J761" s="605"/>
      <c r="K761" s="605"/>
      <c r="L761" s="605"/>
      <c r="M761" s="605"/>
      <c r="N761" s="605"/>
      <c r="O761" s="605"/>
      <c r="P761" s="605"/>
      <c r="Q761" s="605"/>
      <c r="R761" s="605"/>
      <c r="S761" s="605"/>
      <c r="T761" s="605"/>
      <c r="U761" s="605"/>
      <c r="V761" s="605"/>
      <c r="W761" s="605"/>
      <c r="X761" s="605"/>
      <c r="Y761" s="605"/>
      <c r="Z761" s="605"/>
    </row>
    <row r="762" ht="15.75" customHeight="1">
      <c r="A762" s="605"/>
      <c r="B762" s="606"/>
      <c r="C762" s="606"/>
      <c r="D762" s="606"/>
      <c r="E762" s="606"/>
      <c r="F762" s="605"/>
      <c r="G762" s="605"/>
      <c r="H762" s="605"/>
      <c r="I762" s="605"/>
      <c r="J762" s="605"/>
      <c r="K762" s="605"/>
      <c r="L762" s="605"/>
      <c r="M762" s="605"/>
      <c r="N762" s="605"/>
      <c r="O762" s="605"/>
      <c r="P762" s="605"/>
      <c r="Q762" s="605"/>
      <c r="R762" s="605"/>
      <c r="S762" s="605"/>
      <c r="T762" s="605"/>
      <c r="U762" s="605"/>
      <c r="V762" s="605"/>
      <c r="W762" s="605"/>
      <c r="X762" s="605"/>
      <c r="Y762" s="605"/>
      <c r="Z762" s="605"/>
    </row>
    <row r="763" ht="15.75" customHeight="1">
      <c r="A763" s="605"/>
      <c r="B763" s="606"/>
      <c r="C763" s="606"/>
      <c r="D763" s="606"/>
      <c r="E763" s="606"/>
      <c r="F763" s="605"/>
      <c r="G763" s="605"/>
      <c r="H763" s="605"/>
      <c r="I763" s="605"/>
      <c r="J763" s="605"/>
      <c r="K763" s="605"/>
      <c r="L763" s="605"/>
      <c r="M763" s="605"/>
      <c r="N763" s="605"/>
      <c r="O763" s="605"/>
      <c r="P763" s="605"/>
      <c r="Q763" s="605"/>
      <c r="R763" s="605"/>
      <c r="S763" s="605"/>
      <c r="T763" s="605"/>
      <c r="U763" s="605"/>
      <c r="V763" s="605"/>
      <c r="W763" s="605"/>
      <c r="X763" s="605"/>
      <c r="Y763" s="605"/>
      <c r="Z763" s="605"/>
    </row>
    <row r="764" ht="15.75" customHeight="1">
      <c r="A764" s="605"/>
      <c r="B764" s="606"/>
      <c r="C764" s="606"/>
      <c r="D764" s="606"/>
      <c r="E764" s="606"/>
      <c r="F764" s="605"/>
      <c r="G764" s="605"/>
      <c r="H764" s="605"/>
      <c r="I764" s="605"/>
      <c r="J764" s="605"/>
      <c r="K764" s="605"/>
      <c r="L764" s="605"/>
      <c r="M764" s="605"/>
      <c r="N764" s="605"/>
      <c r="O764" s="605"/>
      <c r="P764" s="605"/>
      <c r="Q764" s="605"/>
      <c r="R764" s="605"/>
      <c r="S764" s="605"/>
      <c r="T764" s="605"/>
      <c r="U764" s="605"/>
      <c r="V764" s="605"/>
      <c r="W764" s="605"/>
      <c r="X764" s="605"/>
      <c r="Y764" s="605"/>
      <c r="Z764" s="605"/>
    </row>
    <row r="765" ht="15.75" customHeight="1">
      <c r="A765" s="605"/>
      <c r="B765" s="606"/>
      <c r="C765" s="606"/>
      <c r="D765" s="606"/>
      <c r="E765" s="606"/>
      <c r="F765" s="605"/>
      <c r="G765" s="605"/>
      <c r="H765" s="605"/>
      <c r="I765" s="605"/>
      <c r="J765" s="605"/>
      <c r="K765" s="605"/>
      <c r="L765" s="605"/>
      <c r="M765" s="605"/>
      <c r="N765" s="605"/>
      <c r="O765" s="605"/>
      <c r="P765" s="605"/>
      <c r="Q765" s="605"/>
      <c r="R765" s="605"/>
      <c r="S765" s="605"/>
      <c r="T765" s="605"/>
      <c r="U765" s="605"/>
      <c r="V765" s="605"/>
      <c r="W765" s="605"/>
      <c r="X765" s="605"/>
      <c r="Y765" s="605"/>
      <c r="Z765" s="605"/>
    </row>
    <row r="766" ht="15.75" customHeight="1">
      <c r="A766" s="605"/>
      <c r="B766" s="606"/>
      <c r="C766" s="606"/>
      <c r="D766" s="606"/>
      <c r="E766" s="606"/>
      <c r="F766" s="605"/>
      <c r="G766" s="605"/>
      <c r="H766" s="605"/>
      <c r="I766" s="605"/>
      <c r="J766" s="605"/>
      <c r="K766" s="605"/>
      <c r="L766" s="605"/>
      <c r="M766" s="605"/>
      <c r="N766" s="605"/>
      <c r="O766" s="605"/>
      <c r="P766" s="605"/>
      <c r="Q766" s="605"/>
      <c r="R766" s="605"/>
      <c r="S766" s="605"/>
      <c r="T766" s="605"/>
      <c r="U766" s="605"/>
      <c r="V766" s="605"/>
      <c r="W766" s="605"/>
      <c r="X766" s="605"/>
      <c r="Y766" s="605"/>
      <c r="Z766" s="605"/>
    </row>
    <row r="767" ht="15.75" customHeight="1">
      <c r="A767" s="605"/>
      <c r="B767" s="606"/>
      <c r="C767" s="606"/>
      <c r="D767" s="606"/>
      <c r="E767" s="606"/>
      <c r="F767" s="605"/>
      <c r="G767" s="605"/>
      <c r="H767" s="605"/>
      <c r="I767" s="605"/>
      <c r="J767" s="605"/>
      <c r="K767" s="605"/>
      <c r="L767" s="605"/>
      <c r="M767" s="605"/>
      <c r="N767" s="605"/>
      <c r="O767" s="605"/>
      <c r="P767" s="605"/>
      <c r="Q767" s="605"/>
      <c r="R767" s="605"/>
      <c r="S767" s="605"/>
      <c r="T767" s="605"/>
      <c r="U767" s="605"/>
      <c r="V767" s="605"/>
      <c r="W767" s="605"/>
      <c r="X767" s="605"/>
      <c r="Y767" s="605"/>
      <c r="Z767" s="605"/>
    </row>
    <row r="768" ht="15.75" customHeight="1">
      <c r="A768" s="605"/>
      <c r="B768" s="606"/>
      <c r="C768" s="606"/>
      <c r="D768" s="606"/>
      <c r="E768" s="606"/>
      <c r="F768" s="605"/>
      <c r="G768" s="605"/>
      <c r="H768" s="605"/>
      <c r="I768" s="605"/>
      <c r="J768" s="605"/>
      <c r="K768" s="605"/>
      <c r="L768" s="605"/>
      <c r="M768" s="605"/>
      <c r="N768" s="605"/>
      <c r="O768" s="605"/>
      <c r="P768" s="605"/>
      <c r="Q768" s="605"/>
      <c r="R768" s="605"/>
      <c r="S768" s="605"/>
      <c r="T768" s="605"/>
      <c r="U768" s="605"/>
      <c r="V768" s="605"/>
      <c r="W768" s="605"/>
      <c r="X768" s="605"/>
      <c r="Y768" s="605"/>
      <c r="Z768" s="605"/>
    </row>
    <row r="769" ht="15.75" customHeight="1">
      <c r="A769" s="605"/>
      <c r="B769" s="606"/>
      <c r="C769" s="606"/>
      <c r="D769" s="606"/>
      <c r="E769" s="606"/>
      <c r="F769" s="605"/>
      <c r="G769" s="605"/>
      <c r="H769" s="605"/>
      <c r="I769" s="605"/>
      <c r="J769" s="605"/>
      <c r="K769" s="605"/>
      <c r="L769" s="605"/>
      <c r="M769" s="605"/>
      <c r="N769" s="605"/>
      <c r="O769" s="605"/>
      <c r="P769" s="605"/>
      <c r="Q769" s="605"/>
      <c r="R769" s="605"/>
      <c r="S769" s="605"/>
      <c r="T769" s="605"/>
      <c r="U769" s="605"/>
      <c r="V769" s="605"/>
      <c r="W769" s="605"/>
      <c r="X769" s="605"/>
      <c r="Y769" s="605"/>
      <c r="Z769" s="605"/>
    </row>
    <row r="770" ht="15.75" customHeight="1">
      <c r="A770" s="605"/>
      <c r="B770" s="606"/>
      <c r="C770" s="606"/>
      <c r="D770" s="606"/>
      <c r="E770" s="606"/>
      <c r="F770" s="605"/>
      <c r="G770" s="605"/>
      <c r="H770" s="605"/>
      <c r="I770" s="605"/>
      <c r="J770" s="605"/>
      <c r="K770" s="605"/>
      <c r="L770" s="605"/>
      <c r="M770" s="605"/>
      <c r="N770" s="605"/>
      <c r="O770" s="605"/>
      <c r="P770" s="605"/>
      <c r="Q770" s="605"/>
      <c r="R770" s="605"/>
      <c r="S770" s="605"/>
      <c r="T770" s="605"/>
      <c r="U770" s="605"/>
      <c r="V770" s="605"/>
      <c r="W770" s="605"/>
      <c r="X770" s="605"/>
      <c r="Y770" s="605"/>
      <c r="Z770" s="605"/>
    </row>
    <row r="771" ht="15.75" customHeight="1">
      <c r="A771" s="605"/>
      <c r="B771" s="606"/>
      <c r="C771" s="606"/>
      <c r="D771" s="606"/>
      <c r="E771" s="606"/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  <c r="R771" s="605"/>
      <c r="S771" s="605"/>
      <c r="T771" s="605"/>
      <c r="U771" s="605"/>
      <c r="V771" s="605"/>
      <c r="W771" s="605"/>
      <c r="X771" s="605"/>
      <c r="Y771" s="605"/>
      <c r="Z771" s="605"/>
    </row>
    <row r="772" ht="15.75" customHeight="1">
      <c r="A772" s="605"/>
      <c r="B772" s="606"/>
      <c r="C772" s="606"/>
      <c r="D772" s="606"/>
      <c r="E772" s="606"/>
      <c r="F772" s="605"/>
      <c r="G772" s="605"/>
      <c r="H772" s="605"/>
      <c r="I772" s="605"/>
      <c r="J772" s="605"/>
      <c r="K772" s="605"/>
      <c r="L772" s="605"/>
      <c r="M772" s="605"/>
      <c r="N772" s="605"/>
      <c r="O772" s="605"/>
      <c r="P772" s="605"/>
      <c r="Q772" s="605"/>
      <c r="R772" s="605"/>
      <c r="S772" s="605"/>
      <c r="T772" s="605"/>
      <c r="U772" s="605"/>
      <c r="V772" s="605"/>
      <c r="W772" s="605"/>
      <c r="X772" s="605"/>
      <c r="Y772" s="605"/>
      <c r="Z772" s="605"/>
    </row>
    <row r="773" ht="15.75" customHeight="1">
      <c r="A773" s="605"/>
      <c r="B773" s="606"/>
      <c r="C773" s="606"/>
      <c r="D773" s="606"/>
      <c r="E773" s="606"/>
      <c r="F773" s="605"/>
      <c r="G773" s="605"/>
      <c r="H773" s="605"/>
      <c r="I773" s="605"/>
      <c r="J773" s="605"/>
      <c r="K773" s="605"/>
      <c r="L773" s="605"/>
      <c r="M773" s="605"/>
      <c r="N773" s="605"/>
      <c r="O773" s="605"/>
      <c r="P773" s="605"/>
      <c r="Q773" s="605"/>
      <c r="R773" s="605"/>
      <c r="S773" s="605"/>
      <c r="T773" s="605"/>
      <c r="U773" s="605"/>
      <c r="V773" s="605"/>
      <c r="W773" s="605"/>
      <c r="X773" s="605"/>
      <c r="Y773" s="605"/>
      <c r="Z773" s="605"/>
    </row>
    <row r="774" ht="15.75" customHeight="1">
      <c r="A774" s="605"/>
      <c r="B774" s="606"/>
      <c r="C774" s="606"/>
      <c r="D774" s="606"/>
      <c r="E774" s="606"/>
      <c r="F774" s="605"/>
      <c r="G774" s="605"/>
      <c r="H774" s="605"/>
      <c r="I774" s="605"/>
      <c r="J774" s="605"/>
      <c r="K774" s="605"/>
      <c r="L774" s="605"/>
      <c r="M774" s="605"/>
      <c r="N774" s="605"/>
      <c r="O774" s="605"/>
      <c r="P774" s="605"/>
      <c r="Q774" s="605"/>
      <c r="R774" s="605"/>
      <c r="S774" s="605"/>
      <c r="T774" s="605"/>
      <c r="U774" s="605"/>
      <c r="V774" s="605"/>
      <c r="W774" s="605"/>
      <c r="X774" s="605"/>
      <c r="Y774" s="605"/>
      <c r="Z774" s="605"/>
    </row>
    <row r="775" ht="15.75" customHeight="1">
      <c r="A775" s="605"/>
      <c r="B775" s="606"/>
      <c r="C775" s="606"/>
      <c r="D775" s="606"/>
      <c r="E775" s="606"/>
      <c r="F775" s="605"/>
      <c r="G775" s="605"/>
      <c r="H775" s="605"/>
      <c r="I775" s="605"/>
      <c r="J775" s="605"/>
      <c r="K775" s="605"/>
      <c r="L775" s="605"/>
      <c r="M775" s="605"/>
      <c r="N775" s="605"/>
      <c r="O775" s="605"/>
      <c r="P775" s="605"/>
      <c r="Q775" s="605"/>
      <c r="R775" s="605"/>
      <c r="S775" s="605"/>
      <c r="T775" s="605"/>
      <c r="U775" s="605"/>
      <c r="V775" s="605"/>
      <c r="W775" s="605"/>
      <c r="X775" s="605"/>
      <c r="Y775" s="605"/>
      <c r="Z775" s="605"/>
    </row>
    <row r="776" ht="15.75" customHeight="1">
      <c r="A776" s="605"/>
      <c r="B776" s="606"/>
      <c r="C776" s="606"/>
      <c r="D776" s="606"/>
      <c r="E776" s="606"/>
      <c r="F776" s="605"/>
      <c r="G776" s="605"/>
      <c r="H776" s="605"/>
      <c r="I776" s="605"/>
      <c r="J776" s="605"/>
      <c r="K776" s="605"/>
      <c r="L776" s="605"/>
      <c r="M776" s="605"/>
      <c r="N776" s="605"/>
      <c r="O776" s="605"/>
      <c r="P776" s="605"/>
      <c r="Q776" s="605"/>
      <c r="R776" s="605"/>
      <c r="S776" s="605"/>
      <c r="T776" s="605"/>
      <c r="U776" s="605"/>
      <c r="V776" s="605"/>
      <c r="W776" s="605"/>
      <c r="X776" s="605"/>
      <c r="Y776" s="605"/>
      <c r="Z776" s="605"/>
    </row>
    <row r="777" ht="15.75" customHeight="1">
      <c r="A777" s="605"/>
      <c r="B777" s="606"/>
      <c r="C777" s="606"/>
      <c r="D777" s="606"/>
      <c r="E777" s="606"/>
      <c r="F777" s="605"/>
      <c r="G777" s="605"/>
      <c r="H777" s="605"/>
      <c r="I777" s="605"/>
      <c r="J777" s="605"/>
      <c r="K777" s="605"/>
      <c r="L777" s="605"/>
      <c r="M777" s="605"/>
      <c r="N777" s="605"/>
      <c r="O777" s="605"/>
      <c r="P777" s="605"/>
      <c r="Q777" s="605"/>
      <c r="R777" s="605"/>
      <c r="S777" s="605"/>
      <c r="T777" s="605"/>
      <c r="U777" s="605"/>
      <c r="V777" s="605"/>
      <c r="W777" s="605"/>
      <c r="X777" s="605"/>
      <c r="Y777" s="605"/>
      <c r="Z777" s="605"/>
    </row>
    <row r="778" ht="15.75" customHeight="1">
      <c r="A778" s="605"/>
      <c r="B778" s="606"/>
      <c r="C778" s="606"/>
      <c r="D778" s="606"/>
      <c r="E778" s="606"/>
      <c r="F778" s="605"/>
      <c r="G778" s="605"/>
      <c r="H778" s="605"/>
      <c r="I778" s="605"/>
      <c r="J778" s="605"/>
      <c r="K778" s="605"/>
      <c r="L778" s="605"/>
      <c r="M778" s="605"/>
      <c r="N778" s="605"/>
      <c r="O778" s="605"/>
      <c r="P778" s="605"/>
      <c r="Q778" s="605"/>
      <c r="R778" s="605"/>
      <c r="S778" s="605"/>
      <c r="T778" s="605"/>
      <c r="U778" s="605"/>
      <c r="V778" s="605"/>
      <c r="W778" s="605"/>
      <c r="X778" s="605"/>
      <c r="Y778" s="605"/>
      <c r="Z778" s="605"/>
    </row>
    <row r="779" ht="15.75" customHeight="1">
      <c r="A779" s="605"/>
      <c r="B779" s="606"/>
      <c r="C779" s="606"/>
      <c r="D779" s="606"/>
      <c r="E779" s="606"/>
      <c r="F779" s="605"/>
      <c r="G779" s="605"/>
      <c r="H779" s="605"/>
      <c r="I779" s="605"/>
      <c r="J779" s="605"/>
      <c r="K779" s="605"/>
      <c r="L779" s="605"/>
      <c r="M779" s="605"/>
      <c r="N779" s="605"/>
      <c r="O779" s="605"/>
      <c r="P779" s="605"/>
      <c r="Q779" s="605"/>
      <c r="R779" s="605"/>
      <c r="S779" s="605"/>
      <c r="T779" s="605"/>
      <c r="U779" s="605"/>
      <c r="V779" s="605"/>
      <c r="W779" s="605"/>
      <c r="X779" s="605"/>
      <c r="Y779" s="605"/>
      <c r="Z779" s="605"/>
    </row>
    <row r="780" ht="15.75" customHeight="1">
      <c r="A780" s="605"/>
      <c r="B780" s="606"/>
      <c r="C780" s="606"/>
      <c r="D780" s="606"/>
      <c r="E780" s="606"/>
      <c r="F780" s="605"/>
      <c r="G780" s="605"/>
      <c r="H780" s="605"/>
      <c r="I780" s="605"/>
      <c r="J780" s="605"/>
      <c r="K780" s="605"/>
      <c r="L780" s="605"/>
      <c r="M780" s="605"/>
      <c r="N780" s="605"/>
      <c r="O780" s="605"/>
      <c r="P780" s="605"/>
      <c r="Q780" s="605"/>
      <c r="R780" s="605"/>
      <c r="S780" s="605"/>
      <c r="T780" s="605"/>
      <c r="U780" s="605"/>
      <c r="V780" s="605"/>
      <c r="W780" s="605"/>
      <c r="X780" s="605"/>
      <c r="Y780" s="605"/>
      <c r="Z780" s="605"/>
    </row>
    <row r="781" ht="15.75" customHeight="1">
      <c r="A781" s="605"/>
      <c r="B781" s="606"/>
      <c r="C781" s="606"/>
      <c r="D781" s="606"/>
      <c r="E781" s="606"/>
      <c r="F781" s="605"/>
      <c r="G781" s="605"/>
      <c r="H781" s="605"/>
      <c r="I781" s="605"/>
      <c r="J781" s="605"/>
      <c r="K781" s="605"/>
      <c r="L781" s="605"/>
      <c r="M781" s="605"/>
      <c r="N781" s="605"/>
      <c r="O781" s="605"/>
      <c r="P781" s="605"/>
      <c r="Q781" s="605"/>
      <c r="R781" s="605"/>
      <c r="S781" s="605"/>
      <c r="T781" s="605"/>
      <c r="U781" s="605"/>
      <c r="V781" s="605"/>
      <c r="W781" s="605"/>
      <c r="X781" s="605"/>
      <c r="Y781" s="605"/>
      <c r="Z781" s="605"/>
    </row>
    <row r="782" ht="15.75" customHeight="1">
      <c r="A782" s="605"/>
      <c r="B782" s="606"/>
      <c r="C782" s="606"/>
      <c r="D782" s="606"/>
      <c r="E782" s="606"/>
      <c r="F782" s="605"/>
      <c r="G782" s="605"/>
      <c r="H782" s="605"/>
      <c r="I782" s="605"/>
      <c r="J782" s="605"/>
      <c r="K782" s="605"/>
      <c r="L782" s="605"/>
      <c r="M782" s="605"/>
      <c r="N782" s="605"/>
      <c r="O782" s="605"/>
      <c r="P782" s="605"/>
      <c r="Q782" s="605"/>
      <c r="R782" s="605"/>
      <c r="S782" s="605"/>
      <c r="T782" s="605"/>
      <c r="U782" s="605"/>
      <c r="V782" s="605"/>
      <c r="W782" s="605"/>
      <c r="X782" s="605"/>
      <c r="Y782" s="605"/>
      <c r="Z782" s="605"/>
    </row>
    <row r="783" ht="15.75" customHeight="1">
      <c r="A783" s="605"/>
      <c r="B783" s="606"/>
      <c r="C783" s="606"/>
      <c r="D783" s="606"/>
      <c r="E783" s="606"/>
      <c r="F783" s="605"/>
      <c r="G783" s="605"/>
      <c r="H783" s="605"/>
      <c r="I783" s="605"/>
      <c r="J783" s="605"/>
      <c r="K783" s="605"/>
      <c r="L783" s="605"/>
      <c r="M783" s="605"/>
      <c r="N783" s="605"/>
      <c r="O783" s="605"/>
      <c r="P783" s="605"/>
      <c r="Q783" s="605"/>
      <c r="R783" s="605"/>
      <c r="S783" s="605"/>
      <c r="T783" s="605"/>
      <c r="U783" s="605"/>
      <c r="V783" s="605"/>
      <c r="W783" s="605"/>
      <c r="X783" s="605"/>
      <c r="Y783" s="605"/>
      <c r="Z783" s="605"/>
    </row>
    <row r="784" ht="15.75" customHeight="1">
      <c r="A784" s="605"/>
      <c r="B784" s="606"/>
      <c r="C784" s="606"/>
      <c r="D784" s="606"/>
      <c r="E784" s="606"/>
      <c r="F784" s="605"/>
      <c r="G784" s="605"/>
      <c r="H784" s="605"/>
      <c r="I784" s="605"/>
      <c r="J784" s="605"/>
      <c r="K784" s="605"/>
      <c r="L784" s="605"/>
      <c r="M784" s="605"/>
      <c r="N784" s="605"/>
      <c r="O784" s="605"/>
      <c r="P784" s="605"/>
      <c r="Q784" s="605"/>
      <c r="R784" s="605"/>
      <c r="S784" s="605"/>
      <c r="T784" s="605"/>
      <c r="U784" s="605"/>
      <c r="V784" s="605"/>
      <c r="W784" s="605"/>
      <c r="X784" s="605"/>
      <c r="Y784" s="605"/>
      <c r="Z784" s="605"/>
    </row>
    <row r="785" ht="15.75" customHeight="1">
      <c r="A785" s="605"/>
      <c r="B785" s="606"/>
      <c r="C785" s="606"/>
      <c r="D785" s="606"/>
      <c r="E785" s="606"/>
      <c r="F785" s="605"/>
      <c r="G785" s="605"/>
      <c r="H785" s="605"/>
      <c r="I785" s="605"/>
      <c r="J785" s="605"/>
      <c r="K785" s="605"/>
      <c r="L785" s="605"/>
      <c r="M785" s="605"/>
      <c r="N785" s="605"/>
      <c r="O785" s="605"/>
      <c r="P785" s="605"/>
      <c r="Q785" s="605"/>
      <c r="R785" s="605"/>
      <c r="S785" s="605"/>
      <c r="T785" s="605"/>
      <c r="U785" s="605"/>
      <c r="V785" s="605"/>
      <c r="W785" s="605"/>
      <c r="X785" s="605"/>
      <c r="Y785" s="605"/>
      <c r="Z785" s="605"/>
    </row>
    <row r="786" ht="15.75" customHeight="1">
      <c r="A786" s="605"/>
      <c r="B786" s="606"/>
      <c r="C786" s="606"/>
      <c r="D786" s="606"/>
      <c r="E786" s="606"/>
      <c r="F786" s="605"/>
      <c r="G786" s="605"/>
      <c r="H786" s="605"/>
      <c r="I786" s="605"/>
      <c r="J786" s="605"/>
      <c r="K786" s="605"/>
      <c r="L786" s="605"/>
      <c r="M786" s="605"/>
      <c r="N786" s="605"/>
      <c r="O786" s="605"/>
      <c r="P786" s="605"/>
      <c r="Q786" s="605"/>
      <c r="R786" s="605"/>
      <c r="S786" s="605"/>
      <c r="T786" s="605"/>
      <c r="U786" s="605"/>
      <c r="V786" s="605"/>
      <c r="W786" s="605"/>
      <c r="X786" s="605"/>
      <c r="Y786" s="605"/>
      <c r="Z786" s="605"/>
    </row>
    <row r="787" ht="15.75" customHeight="1">
      <c r="A787" s="605"/>
      <c r="B787" s="606"/>
      <c r="C787" s="606"/>
      <c r="D787" s="606"/>
      <c r="E787" s="606"/>
      <c r="F787" s="605"/>
      <c r="G787" s="605"/>
      <c r="H787" s="605"/>
      <c r="I787" s="605"/>
      <c r="J787" s="605"/>
      <c r="K787" s="605"/>
      <c r="L787" s="605"/>
      <c r="M787" s="605"/>
      <c r="N787" s="605"/>
      <c r="O787" s="605"/>
      <c r="P787" s="605"/>
      <c r="Q787" s="605"/>
      <c r="R787" s="605"/>
      <c r="S787" s="605"/>
      <c r="T787" s="605"/>
      <c r="U787" s="605"/>
      <c r="V787" s="605"/>
      <c r="W787" s="605"/>
      <c r="X787" s="605"/>
      <c r="Y787" s="605"/>
      <c r="Z787" s="605"/>
    </row>
    <row r="788" ht="15.75" customHeight="1">
      <c r="A788" s="605"/>
      <c r="B788" s="606"/>
      <c r="C788" s="606"/>
      <c r="D788" s="606"/>
      <c r="E788" s="606"/>
      <c r="F788" s="605"/>
      <c r="G788" s="605"/>
      <c r="H788" s="605"/>
      <c r="I788" s="605"/>
      <c r="J788" s="605"/>
      <c r="K788" s="605"/>
      <c r="L788" s="605"/>
      <c r="M788" s="605"/>
      <c r="N788" s="605"/>
      <c r="O788" s="605"/>
      <c r="P788" s="605"/>
      <c r="Q788" s="605"/>
      <c r="R788" s="605"/>
      <c r="S788" s="605"/>
      <c r="T788" s="605"/>
      <c r="U788" s="605"/>
      <c r="V788" s="605"/>
      <c r="W788" s="605"/>
      <c r="X788" s="605"/>
      <c r="Y788" s="605"/>
      <c r="Z788" s="605"/>
    </row>
    <row r="789" ht="15.75" customHeight="1">
      <c r="A789" s="605"/>
      <c r="B789" s="606"/>
      <c r="C789" s="606"/>
      <c r="D789" s="606"/>
      <c r="E789" s="606"/>
      <c r="F789" s="605"/>
      <c r="G789" s="605"/>
      <c r="H789" s="605"/>
      <c r="I789" s="605"/>
      <c r="J789" s="605"/>
      <c r="K789" s="605"/>
      <c r="L789" s="605"/>
      <c r="M789" s="605"/>
      <c r="N789" s="605"/>
      <c r="O789" s="605"/>
      <c r="P789" s="605"/>
      <c r="Q789" s="605"/>
      <c r="R789" s="605"/>
      <c r="S789" s="605"/>
      <c r="T789" s="605"/>
      <c r="U789" s="605"/>
      <c r="V789" s="605"/>
      <c r="W789" s="605"/>
      <c r="X789" s="605"/>
      <c r="Y789" s="605"/>
      <c r="Z789" s="605"/>
    </row>
    <row r="790" ht="15.75" customHeight="1">
      <c r="A790" s="605"/>
      <c r="B790" s="606"/>
      <c r="C790" s="606"/>
      <c r="D790" s="606"/>
      <c r="E790" s="606"/>
      <c r="F790" s="605"/>
      <c r="G790" s="605"/>
      <c r="H790" s="605"/>
      <c r="I790" s="605"/>
      <c r="J790" s="605"/>
      <c r="K790" s="605"/>
      <c r="L790" s="605"/>
      <c r="M790" s="605"/>
      <c r="N790" s="605"/>
      <c r="O790" s="605"/>
      <c r="P790" s="605"/>
      <c r="Q790" s="605"/>
      <c r="R790" s="605"/>
      <c r="S790" s="605"/>
      <c r="T790" s="605"/>
      <c r="U790" s="605"/>
      <c r="V790" s="605"/>
      <c r="W790" s="605"/>
      <c r="X790" s="605"/>
      <c r="Y790" s="605"/>
      <c r="Z790" s="605"/>
    </row>
    <row r="791" ht="15.75" customHeight="1">
      <c r="A791" s="605"/>
      <c r="B791" s="606"/>
      <c r="C791" s="606"/>
      <c r="D791" s="606"/>
      <c r="E791" s="606"/>
      <c r="F791" s="605"/>
      <c r="G791" s="605"/>
      <c r="H791" s="605"/>
      <c r="I791" s="605"/>
      <c r="J791" s="605"/>
      <c r="K791" s="605"/>
      <c r="L791" s="605"/>
      <c r="M791" s="605"/>
      <c r="N791" s="605"/>
      <c r="O791" s="605"/>
      <c r="P791" s="605"/>
      <c r="Q791" s="605"/>
      <c r="R791" s="605"/>
      <c r="S791" s="605"/>
      <c r="T791" s="605"/>
      <c r="U791" s="605"/>
      <c r="V791" s="605"/>
      <c r="W791" s="605"/>
      <c r="X791" s="605"/>
      <c r="Y791" s="605"/>
      <c r="Z791" s="605"/>
    </row>
    <row r="792" ht="15.75" customHeight="1">
      <c r="A792" s="605"/>
      <c r="B792" s="606"/>
      <c r="C792" s="606"/>
      <c r="D792" s="606"/>
      <c r="E792" s="606"/>
      <c r="F792" s="605"/>
      <c r="G792" s="605"/>
      <c r="H792" s="605"/>
      <c r="I792" s="605"/>
      <c r="J792" s="605"/>
      <c r="K792" s="605"/>
      <c r="L792" s="605"/>
      <c r="M792" s="605"/>
      <c r="N792" s="605"/>
      <c r="O792" s="605"/>
      <c r="P792" s="605"/>
      <c r="Q792" s="605"/>
      <c r="R792" s="605"/>
      <c r="S792" s="605"/>
      <c r="T792" s="605"/>
      <c r="U792" s="605"/>
      <c r="V792" s="605"/>
      <c r="W792" s="605"/>
      <c r="X792" s="605"/>
      <c r="Y792" s="605"/>
      <c r="Z792" s="605"/>
    </row>
    <row r="793" ht="15.75" customHeight="1">
      <c r="A793" s="605"/>
      <c r="B793" s="606"/>
      <c r="C793" s="606"/>
      <c r="D793" s="606"/>
      <c r="E793" s="606"/>
      <c r="F793" s="605"/>
      <c r="G793" s="605"/>
      <c r="H793" s="605"/>
      <c r="I793" s="605"/>
      <c r="J793" s="605"/>
      <c r="K793" s="605"/>
      <c r="L793" s="605"/>
      <c r="M793" s="605"/>
      <c r="N793" s="605"/>
      <c r="O793" s="605"/>
      <c r="P793" s="605"/>
      <c r="Q793" s="605"/>
      <c r="R793" s="605"/>
      <c r="S793" s="605"/>
      <c r="T793" s="605"/>
      <c r="U793" s="605"/>
      <c r="V793" s="605"/>
      <c r="W793" s="605"/>
      <c r="X793" s="605"/>
      <c r="Y793" s="605"/>
      <c r="Z793" s="605"/>
    </row>
    <row r="794" ht="15.75" customHeight="1">
      <c r="A794" s="605"/>
      <c r="B794" s="606"/>
      <c r="C794" s="606"/>
      <c r="D794" s="606"/>
      <c r="E794" s="606"/>
      <c r="F794" s="605"/>
      <c r="G794" s="605"/>
      <c r="H794" s="605"/>
      <c r="I794" s="605"/>
      <c r="J794" s="605"/>
      <c r="K794" s="605"/>
      <c r="L794" s="605"/>
      <c r="M794" s="605"/>
      <c r="N794" s="605"/>
      <c r="O794" s="605"/>
      <c r="P794" s="605"/>
      <c r="Q794" s="605"/>
      <c r="R794" s="605"/>
      <c r="S794" s="605"/>
      <c r="T794" s="605"/>
      <c r="U794" s="605"/>
      <c r="V794" s="605"/>
      <c r="W794" s="605"/>
      <c r="X794" s="605"/>
      <c r="Y794" s="605"/>
      <c r="Z794" s="605"/>
    </row>
    <row r="795" ht="15.75" customHeight="1">
      <c r="A795" s="605"/>
      <c r="B795" s="606"/>
      <c r="C795" s="606"/>
      <c r="D795" s="606"/>
      <c r="E795" s="606"/>
      <c r="F795" s="605"/>
      <c r="G795" s="605"/>
      <c r="H795" s="605"/>
      <c r="I795" s="605"/>
      <c r="J795" s="605"/>
      <c r="K795" s="605"/>
      <c r="L795" s="605"/>
      <c r="M795" s="605"/>
      <c r="N795" s="605"/>
      <c r="O795" s="605"/>
      <c r="P795" s="605"/>
      <c r="Q795" s="605"/>
      <c r="R795" s="605"/>
      <c r="S795" s="605"/>
      <c r="T795" s="605"/>
      <c r="U795" s="605"/>
      <c r="V795" s="605"/>
      <c r="W795" s="605"/>
      <c r="X795" s="605"/>
      <c r="Y795" s="605"/>
      <c r="Z795" s="605"/>
    </row>
    <row r="796" ht="15.75" customHeight="1">
      <c r="A796" s="605"/>
      <c r="B796" s="606"/>
      <c r="C796" s="606"/>
      <c r="D796" s="606"/>
      <c r="E796" s="606"/>
      <c r="F796" s="605"/>
      <c r="G796" s="605"/>
      <c r="H796" s="605"/>
      <c r="I796" s="605"/>
      <c r="J796" s="605"/>
      <c r="K796" s="605"/>
      <c r="L796" s="605"/>
      <c r="M796" s="605"/>
      <c r="N796" s="605"/>
      <c r="O796" s="605"/>
      <c r="P796" s="605"/>
      <c r="Q796" s="605"/>
      <c r="R796" s="605"/>
      <c r="S796" s="605"/>
      <c r="T796" s="605"/>
      <c r="U796" s="605"/>
      <c r="V796" s="605"/>
      <c r="W796" s="605"/>
      <c r="X796" s="605"/>
      <c r="Y796" s="605"/>
      <c r="Z796" s="605"/>
    </row>
    <row r="797" ht="15.75" customHeight="1">
      <c r="A797" s="605"/>
      <c r="B797" s="606"/>
      <c r="C797" s="606"/>
      <c r="D797" s="606"/>
      <c r="E797" s="606"/>
      <c r="F797" s="605"/>
      <c r="G797" s="605"/>
      <c r="H797" s="605"/>
      <c r="I797" s="605"/>
      <c r="J797" s="605"/>
      <c r="K797" s="605"/>
      <c r="L797" s="605"/>
      <c r="M797" s="605"/>
      <c r="N797" s="605"/>
      <c r="O797" s="605"/>
      <c r="P797" s="605"/>
      <c r="Q797" s="605"/>
      <c r="R797" s="605"/>
      <c r="S797" s="605"/>
      <c r="T797" s="605"/>
      <c r="U797" s="605"/>
      <c r="V797" s="605"/>
      <c r="W797" s="605"/>
      <c r="X797" s="605"/>
      <c r="Y797" s="605"/>
      <c r="Z797" s="605"/>
    </row>
    <row r="798" ht="15.75" customHeight="1">
      <c r="A798" s="605"/>
      <c r="B798" s="606"/>
      <c r="C798" s="606"/>
      <c r="D798" s="606"/>
      <c r="E798" s="606"/>
      <c r="F798" s="605"/>
      <c r="G798" s="605"/>
      <c r="H798" s="605"/>
      <c r="I798" s="605"/>
      <c r="J798" s="605"/>
      <c r="K798" s="605"/>
      <c r="L798" s="605"/>
      <c r="M798" s="605"/>
      <c r="N798" s="605"/>
      <c r="O798" s="605"/>
      <c r="P798" s="605"/>
      <c r="Q798" s="605"/>
      <c r="R798" s="605"/>
      <c r="S798" s="605"/>
      <c r="T798" s="605"/>
      <c r="U798" s="605"/>
      <c r="V798" s="605"/>
      <c r="W798" s="605"/>
      <c r="X798" s="605"/>
      <c r="Y798" s="605"/>
      <c r="Z798" s="605"/>
    </row>
    <row r="799" ht="15.75" customHeight="1">
      <c r="A799" s="605"/>
      <c r="B799" s="606"/>
      <c r="C799" s="606"/>
      <c r="D799" s="606"/>
      <c r="E799" s="606"/>
      <c r="F799" s="605"/>
      <c r="G799" s="605"/>
      <c r="H799" s="605"/>
      <c r="I799" s="605"/>
      <c r="J799" s="605"/>
      <c r="K799" s="605"/>
      <c r="L799" s="605"/>
      <c r="M799" s="605"/>
      <c r="N799" s="605"/>
      <c r="O799" s="605"/>
      <c r="P799" s="605"/>
      <c r="Q799" s="605"/>
      <c r="R799" s="605"/>
      <c r="S799" s="605"/>
      <c r="T799" s="605"/>
      <c r="U799" s="605"/>
      <c r="V799" s="605"/>
      <c r="W799" s="605"/>
      <c r="X799" s="605"/>
      <c r="Y799" s="605"/>
      <c r="Z799" s="605"/>
    </row>
    <row r="800" ht="15.75" customHeight="1">
      <c r="A800" s="605"/>
      <c r="B800" s="606"/>
      <c r="C800" s="606"/>
      <c r="D800" s="606"/>
      <c r="E800" s="606"/>
      <c r="F800" s="605"/>
      <c r="G800" s="605"/>
      <c r="H800" s="605"/>
      <c r="I800" s="605"/>
      <c r="J800" s="605"/>
      <c r="K800" s="605"/>
      <c r="L800" s="605"/>
      <c r="M800" s="605"/>
      <c r="N800" s="605"/>
      <c r="O800" s="605"/>
      <c r="P800" s="605"/>
      <c r="Q800" s="605"/>
      <c r="R800" s="605"/>
      <c r="S800" s="605"/>
      <c r="T800" s="605"/>
      <c r="U800" s="605"/>
      <c r="V800" s="605"/>
      <c r="W800" s="605"/>
      <c r="X800" s="605"/>
      <c r="Y800" s="605"/>
      <c r="Z800" s="605"/>
    </row>
    <row r="801" ht="15.75" customHeight="1">
      <c r="A801" s="605"/>
      <c r="B801" s="606"/>
      <c r="C801" s="606"/>
      <c r="D801" s="606"/>
      <c r="E801" s="606"/>
      <c r="F801" s="605"/>
      <c r="G801" s="605"/>
      <c r="H801" s="605"/>
      <c r="I801" s="605"/>
      <c r="J801" s="605"/>
      <c r="K801" s="605"/>
      <c r="L801" s="605"/>
      <c r="M801" s="605"/>
      <c r="N801" s="605"/>
      <c r="O801" s="605"/>
      <c r="P801" s="605"/>
      <c r="Q801" s="605"/>
      <c r="R801" s="605"/>
      <c r="S801" s="605"/>
      <c r="T801" s="605"/>
      <c r="U801" s="605"/>
      <c r="V801" s="605"/>
      <c r="W801" s="605"/>
      <c r="X801" s="605"/>
      <c r="Y801" s="605"/>
      <c r="Z801" s="605"/>
    </row>
    <row r="802" ht="15.75" customHeight="1">
      <c r="A802" s="605"/>
      <c r="B802" s="606"/>
      <c r="C802" s="606"/>
      <c r="D802" s="606"/>
      <c r="E802" s="606"/>
      <c r="F802" s="605"/>
      <c r="G802" s="605"/>
      <c r="H802" s="605"/>
      <c r="I802" s="605"/>
      <c r="J802" s="605"/>
      <c r="K802" s="605"/>
      <c r="L802" s="605"/>
      <c r="M802" s="605"/>
      <c r="N802" s="605"/>
      <c r="O802" s="605"/>
      <c r="P802" s="605"/>
      <c r="Q802" s="605"/>
      <c r="R802" s="605"/>
      <c r="S802" s="605"/>
      <c r="T802" s="605"/>
      <c r="U802" s="605"/>
      <c r="V802" s="605"/>
      <c r="W802" s="605"/>
      <c r="X802" s="605"/>
      <c r="Y802" s="605"/>
      <c r="Z802" s="605"/>
    </row>
    <row r="803" ht="15.75" customHeight="1">
      <c r="A803" s="605"/>
      <c r="B803" s="606"/>
      <c r="C803" s="606"/>
      <c r="D803" s="606"/>
      <c r="E803" s="606"/>
      <c r="F803" s="605"/>
      <c r="G803" s="605"/>
      <c r="H803" s="605"/>
      <c r="I803" s="605"/>
      <c r="J803" s="605"/>
      <c r="K803" s="605"/>
      <c r="L803" s="605"/>
      <c r="M803" s="605"/>
      <c r="N803" s="605"/>
      <c r="O803" s="605"/>
      <c r="P803" s="605"/>
      <c r="Q803" s="605"/>
      <c r="R803" s="605"/>
      <c r="S803" s="605"/>
      <c r="T803" s="605"/>
      <c r="U803" s="605"/>
      <c r="V803" s="605"/>
      <c r="W803" s="605"/>
      <c r="X803" s="605"/>
      <c r="Y803" s="605"/>
      <c r="Z803" s="605"/>
    </row>
    <row r="804" ht="15.75" customHeight="1">
      <c r="A804" s="605"/>
      <c r="B804" s="606"/>
      <c r="C804" s="606"/>
      <c r="D804" s="606"/>
      <c r="E804" s="606"/>
      <c r="F804" s="605"/>
      <c r="G804" s="605"/>
      <c r="H804" s="605"/>
      <c r="I804" s="605"/>
      <c r="J804" s="605"/>
      <c r="K804" s="605"/>
      <c r="L804" s="605"/>
      <c r="M804" s="605"/>
      <c r="N804" s="605"/>
      <c r="O804" s="605"/>
      <c r="P804" s="605"/>
      <c r="Q804" s="605"/>
      <c r="R804" s="605"/>
      <c r="S804" s="605"/>
      <c r="T804" s="605"/>
      <c r="U804" s="605"/>
      <c r="V804" s="605"/>
      <c r="W804" s="605"/>
      <c r="X804" s="605"/>
      <c r="Y804" s="605"/>
      <c r="Z804" s="605"/>
    </row>
    <row r="805" ht="15.75" customHeight="1">
      <c r="A805" s="605"/>
      <c r="B805" s="606"/>
      <c r="C805" s="606"/>
      <c r="D805" s="606"/>
      <c r="E805" s="606"/>
      <c r="F805" s="605"/>
      <c r="G805" s="605"/>
      <c r="H805" s="605"/>
      <c r="I805" s="605"/>
      <c r="J805" s="605"/>
      <c r="K805" s="605"/>
      <c r="L805" s="605"/>
      <c r="M805" s="605"/>
      <c r="N805" s="605"/>
      <c r="O805" s="605"/>
      <c r="P805" s="605"/>
      <c r="Q805" s="605"/>
      <c r="R805" s="605"/>
      <c r="S805" s="605"/>
      <c r="T805" s="605"/>
      <c r="U805" s="605"/>
      <c r="V805" s="605"/>
      <c r="W805" s="605"/>
      <c r="X805" s="605"/>
      <c r="Y805" s="605"/>
      <c r="Z805" s="605"/>
    </row>
    <row r="806" ht="15.75" customHeight="1">
      <c r="A806" s="605"/>
      <c r="B806" s="606"/>
      <c r="C806" s="606"/>
      <c r="D806" s="606"/>
      <c r="E806" s="606"/>
      <c r="F806" s="605"/>
      <c r="G806" s="605"/>
      <c r="H806" s="605"/>
      <c r="I806" s="605"/>
      <c r="J806" s="605"/>
      <c r="K806" s="605"/>
      <c r="L806" s="605"/>
      <c r="M806" s="605"/>
      <c r="N806" s="605"/>
      <c r="O806" s="605"/>
      <c r="P806" s="605"/>
      <c r="Q806" s="605"/>
      <c r="R806" s="605"/>
      <c r="S806" s="605"/>
      <c r="T806" s="605"/>
      <c r="U806" s="605"/>
      <c r="V806" s="605"/>
      <c r="W806" s="605"/>
      <c r="X806" s="605"/>
      <c r="Y806" s="605"/>
      <c r="Z806" s="605"/>
    </row>
    <row r="807" ht="15.75" customHeight="1">
      <c r="A807" s="605"/>
      <c r="B807" s="606"/>
      <c r="C807" s="606"/>
      <c r="D807" s="606"/>
      <c r="E807" s="606"/>
      <c r="F807" s="605"/>
      <c r="G807" s="605"/>
      <c r="H807" s="605"/>
      <c r="I807" s="605"/>
      <c r="J807" s="605"/>
      <c r="K807" s="605"/>
      <c r="L807" s="605"/>
      <c r="M807" s="605"/>
      <c r="N807" s="605"/>
      <c r="O807" s="605"/>
      <c r="P807" s="605"/>
      <c r="Q807" s="605"/>
      <c r="R807" s="605"/>
      <c r="S807" s="605"/>
      <c r="T807" s="605"/>
      <c r="U807" s="605"/>
      <c r="V807" s="605"/>
      <c r="W807" s="605"/>
      <c r="X807" s="605"/>
      <c r="Y807" s="605"/>
      <c r="Z807" s="605"/>
    </row>
    <row r="808" ht="15.75" customHeight="1">
      <c r="A808" s="605"/>
      <c r="B808" s="606"/>
      <c r="C808" s="606"/>
      <c r="D808" s="606"/>
      <c r="E808" s="606"/>
      <c r="F808" s="605"/>
      <c r="G808" s="605"/>
      <c r="H808" s="605"/>
      <c r="I808" s="605"/>
      <c r="J808" s="605"/>
      <c r="K808" s="605"/>
      <c r="L808" s="605"/>
      <c r="M808" s="605"/>
      <c r="N808" s="605"/>
      <c r="O808" s="605"/>
      <c r="P808" s="605"/>
      <c r="Q808" s="605"/>
      <c r="R808" s="605"/>
      <c r="S808" s="605"/>
      <c r="T808" s="605"/>
      <c r="U808" s="605"/>
      <c r="V808" s="605"/>
      <c r="W808" s="605"/>
      <c r="X808" s="605"/>
      <c r="Y808" s="605"/>
      <c r="Z808" s="605"/>
    </row>
    <row r="809" ht="15.75" customHeight="1">
      <c r="A809" s="605"/>
      <c r="B809" s="606"/>
      <c r="C809" s="606"/>
      <c r="D809" s="606"/>
      <c r="E809" s="606"/>
      <c r="F809" s="605"/>
      <c r="G809" s="605"/>
      <c r="H809" s="605"/>
      <c r="I809" s="605"/>
      <c r="J809" s="605"/>
      <c r="K809" s="605"/>
      <c r="L809" s="605"/>
      <c r="M809" s="605"/>
      <c r="N809" s="605"/>
      <c r="O809" s="605"/>
      <c r="P809" s="605"/>
      <c r="Q809" s="605"/>
      <c r="R809" s="605"/>
      <c r="S809" s="605"/>
      <c r="T809" s="605"/>
      <c r="U809" s="605"/>
      <c r="V809" s="605"/>
      <c r="W809" s="605"/>
      <c r="X809" s="605"/>
      <c r="Y809" s="605"/>
      <c r="Z809" s="605"/>
    </row>
    <row r="810" ht="15.75" customHeight="1">
      <c r="A810" s="605"/>
      <c r="B810" s="606"/>
      <c r="C810" s="606"/>
      <c r="D810" s="606"/>
      <c r="E810" s="606"/>
      <c r="F810" s="605"/>
      <c r="G810" s="605"/>
      <c r="H810" s="605"/>
      <c r="I810" s="605"/>
      <c r="J810" s="605"/>
      <c r="K810" s="605"/>
      <c r="L810" s="605"/>
      <c r="M810" s="605"/>
      <c r="N810" s="605"/>
      <c r="O810" s="605"/>
      <c r="P810" s="605"/>
      <c r="Q810" s="605"/>
      <c r="R810" s="605"/>
      <c r="S810" s="605"/>
      <c r="T810" s="605"/>
      <c r="U810" s="605"/>
      <c r="V810" s="605"/>
      <c r="W810" s="605"/>
      <c r="X810" s="605"/>
      <c r="Y810" s="605"/>
      <c r="Z810" s="605"/>
    </row>
    <row r="811" ht="15.75" customHeight="1">
      <c r="A811" s="605"/>
      <c r="B811" s="606"/>
      <c r="C811" s="606"/>
      <c r="D811" s="606"/>
      <c r="E811" s="606"/>
      <c r="F811" s="605"/>
      <c r="G811" s="605"/>
      <c r="H811" s="605"/>
      <c r="I811" s="605"/>
      <c r="J811" s="605"/>
      <c r="K811" s="605"/>
      <c r="L811" s="605"/>
      <c r="M811" s="605"/>
      <c r="N811" s="605"/>
      <c r="O811" s="605"/>
      <c r="P811" s="605"/>
      <c r="Q811" s="605"/>
      <c r="R811" s="605"/>
      <c r="S811" s="605"/>
      <c r="T811" s="605"/>
      <c r="U811" s="605"/>
      <c r="V811" s="605"/>
      <c r="W811" s="605"/>
      <c r="X811" s="605"/>
      <c r="Y811" s="605"/>
      <c r="Z811" s="605"/>
    </row>
    <row r="812" ht="15.75" customHeight="1">
      <c r="A812" s="605"/>
      <c r="B812" s="606"/>
      <c r="C812" s="606"/>
      <c r="D812" s="606"/>
      <c r="E812" s="606"/>
      <c r="F812" s="605"/>
      <c r="G812" s="605"/>
      <c r="H812" s="605"/>
      <c r="I812" s="605"/>
      <c r="J812" s="605"/>
      <c r="K812" s="605"/>
      <c r="L812" s="605"/>
      <c r="M812" s="605"/>
      <c r="N812" s="605"/>
      <c r="O812" s="605"/>
      <c r="P812" s="605"/>
      <c r="Q812" s="605"/>
      <c r="R812" s="605"/>
      <c r="S812" s="605"/>
      <c r="T812" s="605"/>
      <c r="U812" s="605"/>
      <c r="V812" s="605"/>
      <c r="W812" s="605"/>
      <c r="X812" s="605"/>
      <c r="Y812" s="605"/>
      <c r="Z812" s="605"/>
    </row>
    <row r="813" ht="15.75" customHeight="1">
      <c r="A813" s="605"/>
      <c r="B813" s="606"/>
      <c r="C813" s="606"/>
      <c r="D813" s="606"/>
      <c r="E813" s="606"/>
      <c r="F813" s="605"/>
      <c r="G813" s="605"/>
      <c r="H813" s="605"/>
      <c r="I813" s="605"/>
      <c r="J813" s="605"/>
      <c r="K813" s="605"/>
      <c r="L813" s="605"/>
      <c r="M813" s="605"/>
      <c r="N813" s="605"/>
      <c r="O813" s="605"/>
      <c r="P813" s="605"/>
      <c r="Q813" s="605"/>
      <c r="R813" s="605"/>
      <c r="S813" s="605"/>
      <c r="T813" s="605"/>
      <c r="U813" s="605"/>
      <c r="V813" s="605"/>
      <c r="W813" s="605"/>
      <c r="X813" s="605"/>
      <c r="Y813" s="605"/>
      <c r="Z813" s="605"/>
    </row>
    <row r="814" ht="15.75" customHeight="1">
      <c r="A814" s="605"/>
      <c r="B814" s="606"/>
      <c r="C814" s="606"/>
      <c r="D814" s="606"/>
      <c r="E814" s="606"/>
      <c r="F814" s="605"/>
      <c r="G814" s="605"/>
      <c r="H814" s="605"/>
      <c r="I814" s="605"/>
      <c r="J814" s="605"/>
      <c r="K814" s="605"/>
      <c r="L814" s="605"/>
      <c r="M814" s="605"/>
      <c r="N814" s="605"/>
      <c r="O814" s="605"/>
      <c r="P814" s="605"/>
      <c r="Q814" s="605"/>
      <c r="R814" s="605"/>
      <c r="S814" s="605"/>
      <c r="T814" s="605"/>
      <c r="U814" s="605"/>
      <c r="V814" s="605"/>
      <c r="W814" s="605"/>
      <c r="X814" s="605"/>
      <c r="Y814" s="605"/>
      <c r="Z814" s="605"/>
    </row>
    <row r="815" ht="15.75" customHeight="1">
      <c r="A815" s="605"/>
      <c r="B815" s="606"/>
      <c r="C815" s="606"/>
      <c r="D815" s="606"/>
      <c r="E815" s="606"/>
      <c r="F815" s="605"/>
      <c r="G815" s="605"/>
      <c r="H815" s="605"/>
      <c r="I815" s="605"/>
      <c r="J815" s="605"/>
      <c r="K815" s="605"/>
      <c r="L815" s="605"/>
      <c r="M815" s="605"/>
      <c r="N815" s="605"/>
      <c r="O815" s="605"/>
      <c r="P815" s="605"/>
      <c r="Q815" s="605"/>
      <c r="R815" s="605"/>
      <c r="S815" s="605"/>
      <c r="T815" s="605"/>
      <c r="U815" s="605"/>
      <c r="V815" s="605"/>
      <c r="W815" s="605"/>
      <c r="X815" s="605"/>
      <c r="Y815" s="605"/>
      <c r="Z815" s="605"/>
    </row>
    <row r="816" ht="15.75" customHeight="1">
      <c r="A816" s="605"/>
      <c r="B816" s="606"/>
      <c r="C816" s="606"/>
      <c r="D816" s="606"/>
      <c r="E816" s="606"/>
      <c r="F816" s="605"/>
      <c r="G816" s="605"/>
      <c r="H816" s="605"/>
      <c r="I816" s="605"/>
      <c r="J816" s="605"/>
      <c r="K816" s="605"/>
      <c r="L816" s="605"/>
      <c r="M816" s="605"/>
      <c r="N816" s="605"/>
      <c r="O816" s="605"/>
      <c r="P816" s="605"/>
      <c r="Q816" s="605"/>
      <c r="R816" s="605"/>
      <c r="S816" s="605"/>
      <c r="T816" s="605"/>
      <c r="U816" s="605"/>
      <c r="V816" s="605"/>
      <c r="W816" s="605"/>
      <c r="X816" s="605"/>
      <c r="Y816" s="605"/>
      <c r="Z816" s="605"/>
    </row>
    <row r="817" ht="15.75" customHeight="1">
      <c r="A817" s="605"/>
      <c r="B817" s="606"/>
      <c r="C817" s="606"/>
      <c r="D817" s="606"/>
      <c r="E817" s="606"/>
      <c r="F817" s="605"/>
      <c r="G817" s="605"/>
      <c r="H817" s="605"/>
      <c r="I817" s="605"/>
      <c r="J817" s="605"/>
      <c r="K817" s="605"/>
      <c r="L817" s="605"/>
      <c r="M817" s="605"/>
      <c r="N817" s="605"/>
      <c r="O817" s="605"/>
      <c r="P817" s="605"/>
      <c r="Q817" s="605"/>
      <c r="R817" s="605"/>
      <c r="S817" s="605"/>
      <c r="T817" s="605"/>
      <c r="U817" s="605"/>
      <c r="V817" s="605"/>
      <c r="W817" s="605"/>
      <c r="X817" s="605"/>
      <c r="Y817" s="605"/>
      <c r="Z817" s="605"/>
    </row>
    <row r="818" ht="15.75" customHeight="1">
      <c r="A818" s="605"/>
      <c r="B818" s="606"/>
      <c r="C818" s="606"/>
      <c r="D818" s="606"/>
      <c r="E818" s="606"/>
      <c r="F818" s="605"/>
      <c r="G818" s="605"/>
      <c r="H818" s="605"/>
      <c r="I818" s="605"/>
      <c r="J818" s="605"/>
      <c r="K818" s="605"/>
      <c r="L818" s="605"/>
      <c r="M818" s="605"/>
      <c r="N818" s="605"/>
      <c r="O818" s="605"/>
      <c r="P818" s="605"/>
      <c r="Q818" s="605"/>
      <c r="R818" s="605"/>
      <c r="S818" s="605"/>
      <c r="T818" s="605"/>
      <c r="U818" s="605"/>
      <c r="V818" s="605"/>
      <c r="W818" s="605"/>
      <c r="X818" s="605"/>
      <c r="Y818" s="605"/>
      <c r="Z818" s="605"/>
    </row>
    <row r="819" ht="15.75" customHeight="1">
      <c r="A819" s="605"/>
      <c r="B819" s="606"/>
      <c r="C819" s="606"/>
      <c r="D819" s="606"/>
      <c r="E819" s="606"/>
      <c r="F819" s="605"/>
      <c r="G819" s="605"/>
      <c r="H819" s="605"/>
      <c r="I819" s="605"/>
      <c r="J819" s="605"/>
      <c r="K819" s="605"/>
      <c r="L819" s="605"/>
      <c r="M819" s="605"/>
      <c r="N819" s="605"/>
      <c r="O819" s="605"/>
      <c r="P819" s="605"/>
      <c r="Q819" s="605"/>
      <c r="R819" s="605"/>
      <c r="S819" s="605"/>
      <c r="T819" s="605"/>
      <c r="U819" s="605"/>
      <c r="V819" s="605"/>
      <c r="W819" s="605"/>
      <c r="X819" s="605"/>
      <c r="Y819" s="605"/>
      <c r="Z819" s="605"/>
    </row>
    <row r="820" ht="15.75" customHeight="1">
      <c r="A820" s="605"/>
      <c r="B820" s="606"/>
      <c r="C820" s="606"/>
      <c r="D820" s="606"/>
      <c r="E820" s="606"/>
      <c r="F820" s="605"/>
      <c r="G820" s="605"/>
      <c r="H820" s="605"/>
      <c r="I820" s="605"/>
      <c r="J820" s="605"/>
      <c r="K820" s="605"/>
      <c r="L820" s="605"/>
      <c r="M820" s="605"/>
      <c r="N820" s="605"/>
      <c r="O820" s="605"/>
      <c r="P820" s="605"/>
      <c r="Q820" s="605"/>
      <c r="R820" s="605"/>
      <c r="S820" s="605"/>
      <c r="T820" s="605"/>
      <c r="U820" s="605"/>
      <c r="V820" s="605"/>
      <c r="W820" s="605"/>
      <c r="X820" s="605"/>
      <c r="Y820" s="605"/>
      <c r="Z820" s="605"/>
    </row>
    <row r="821" ht="15.75" customHeight="1">
      <c r="A821" s="605"/>
      <c r="B821" s="606"/>
      <c r="C821" s="606"/>
      <c r="D821" s="606"/>
      <c r="E821" s="606"/>
      <c r="F821" s="605"/>
      <c r="G821" s="605"/>
      <c r="H821" s="605"/>
      <c r="I821" s="605"/>
      <c r="J821" s="605"/>
      <c r="K821" s="605"/>
      <c r="L821" s="605"/>
      <c r="M821" s="605"/>
      <c r="N821" s="605"/>
      <c r="O821" s="605"/>
      <c r="P821" s="605"/>
      <c r="Q821" s="605"/>
      <c r="R821" s="605"/>
      <c r="S821" s="605"/>
      <c r="T821" s="605"/>
      <c r="U821" s="605"/>
      <c r="V821" s="605"/>
      <c r="W821" s="605"/>
      <c r="X821" s="605"/>
      <c r="Y821" s="605"/>
      <c r="Z821" s="605"/>
    </row>
    <row r="822" ht="15.75" customHeight="1">
      <c r="A822" s="605"/>
      <c r="B822" s="606"/>
      <c r="C822" s="606"/>
      <c r="D822" s="606"/>
      <c r="E822" s="606"/>
      <c r="F822" s="605"/>
      <c r="G822" s="605"/>
      <c r="H822" s="605"/>
      <c r="I822" s="605"/>
      <c r="J822" s="605"/>
      <c r="K822" s="605"/>
      <c r="L822" s="605"/>
      <c r="M822" s="605"/>
      <c r="N822" s="605"/>
      <c r="O822" s="605"/>
      <c r="P822" s="605"/>
      <c r="Q822" s="605"/>
      <c r="R822" s="605"/>
      <c r="S822" s="605"/>
      <c r="T822" s="605"/>
      <c r="U822" s="605"/>
      <c r="V822" s="605"/>
      <c r="W822" s="605"/>
      <c r="X822" s="605"/>
      <c r="Y822" s="605"/>
      <c r="Z822" s="605"/>
    </row>
    <row r="823" ht="15.75" customHeight="1">
      <c r="A823" s="605"/>
      <c r="B823" s="606"/>
      <c r="C823" s="606"/>
      <c r="D823" s="606"/>
      <c r="E823" s="606"/>
      <c r="F823" s="605"/>
      <c r="G823" s="605"/>
      <c r="H823" s="605"/>
      <c r="I823" s="605"/>
      <c r="J823" s="605"/>
      <c r="K823" s="605"/>
      <c r="L823" s="605"/>
      <c r="M823" s="605"/>
      <c r="N823" s="605"/>
      <c r="O823" s="605"/>
      <c r="P823" s="605"/>
      <c r="Q823" s="605"/>
      <c r="R823" s="605"/>
      <c r="S823" s="605"/>
      <c r="T823" s="605"/>
      <c r="U823" s="605"/>
      <c r="V823" s="605"/>
      <c r="W823" s="605"/>
      <c r="X823" s="605"/>
      <c r="Y823" s="605"/>
      <c r="Z823" s="605"/>
    </row>
    <row r="824" ht="15.75" customHeight="1">
      <c r="A824" s="605"/>
      <c r="B824" s="606"/>
      <c r="C824" s="606"/>
      <c r="D824" s="606"/>
      <c r="E824" s="606"/>
      <c r="F824" s="605"/>
      <c r="G824" s="605"/>
      <c r="H824" s="605"/>
      <c r="I824" s="605"/>
      <c r="J824" s="605"/>
      <c r="K824" s="605"/>
      <c r="L824" s="605"/>
      <c r="M824" s="605"/>
      <c r="N824" s="605"/>
      <c r="O824" s="605"/>
      <c r="P824" s="605"/>
      <c r="Q824" s="605"/>
      <c r="R824" s="605"/>
      <c r="S824" s="605"/>
      <c r="T824" s="605"/>
      <c r="U824" s="605"/>
      <c r="V824" s="605"/>
      <c r="W824" s="605"/>
      <c r="X824" s="605"/>
      <c r="Y824" s="605"/>
      <c r="Z824" s="605"/>
    </row>
    <row r="825" ht="15.75" customHeight="1">
      <c r="A825" s="605"/>
      <c r="B825" s="606"/>
      <c r="C825" s="606"/>
      <c r="D825" s="606"/>
      <c r="E825" s="606"/>
      <c r="F825" s="605"/>
      <c r="G825" s="605"/>
      <c r="H825" s="605"/>
      <c r="I825" s="605"/>
      <c r="J825" s="605"/>
      <c r="K825" s="605"/>
      <c r="L825" s="605"/>
      <c r="M825" s="605"/>
      <c r="N825" s="605"/>
      <c r="O825" s="605"/>
      <c r="P825" s="605"/>
      <c r="Q825" s="605"/>
      <c r="R825" s="605"/>
      <c r="S825" s="605"/>
      <c r="T825" s="605"/>
      <c r="U825" s="605"/>
      <c r="V825" s="605"/>
      <c r="W825" s="605"/>
      <c r="X825" s="605"/>
      <c r="Y825" s="605"/>
      <c r="Z825" s="605"/>
    </row>
    <row r="826" ht="15.75" customHeight="1">
      <c r="A826" s="605"/>
      <c r="B826" s="606"/>
      <c r="C826" s="606"/>
      <c r="D826" s="606"/>
      <c r="E826" s="606"/>
      <c r="F826" s="605"/>
      <c r="G826" s="605"/>
      <c r="H826" s="605"/>
      <c r="I826" s="605"/>
      <c r="J826" s="605"/>
      <c r="K826" s="605"/>
      <c r="L826" s="605"/>
      <c r="M826" s="605"/>
      <c r="N826" s="605"/>
      <c r="O826" s="605"/>
      <c r="P826" s="605"/>
      <c r="Q826" s="605"/>
      <c r="R826" s="605"/>
      <c r="S826" s="605"/>
      <c r="T826" s="605"/>
      <c r="U826" s="605"/>
      <c r="V826" s="605"/>
      <c r="W826" s="605"/>
      <c r="X826" s="605"/>
      <c r="Y826" s="605"/>
      <c r="Z826" s="605"/>
    </row>
    <row r="827" ht="15.75" customHeight="1">
      <c r="A827" s="605"/>
      <c r="B827" s="606"/>
      <c r="C827" s="606"/>
      <c r="D827" s="606"/>
      <c r="E827" s="606"/>
      <c r="F827" s="605"/>
      <c r="G827" s="605"/>
      <c r="H827" s="605"/>
      <c r="I827" s="605"/>
      <c r="J827" s="605"/>
      <c r="K827" s="605"/>
      <c r="L827" s="605"/>
      <c r="M827" s="605"/>
      <c r="N827" s="605"/>
      <c r="O827" s="605"/>
      <c r="P827" s="605"/>
      <c r="Q827" s="605"/>
      <c r="R827" s="605"/>
      <c r="S827" s="605"/>
      <c r="T827" s="605"/>
      <c r="U827" s="605"/>
      <c r="V827" s="605"/>
      <c r="W827" s="605"/>
      <c r="X827" s="605"/>
      <c r="Y827" s="605"/>
      <c r="Z827" s="605"/>
    </row>
    <row r="828" ht="15.75" customHeight="1">
      <c r="A828" s="605"/>
      <c r="B828" s="606"/>
      <c r="C828" s="606"/>
      <c r="D828" s="606"/>
      <c r="E828" s="606"/>
      <c r="F828" s="605"/>
      <c r="G828" s="605"/>
      <c r="H828" s="605"/>
      <c r="I828" s="605"/>
      <c r="J828" s="605"/>
      <c r="K828" s="605"/>
      <c r="L828" s="605"/>
      <c r="M828" s="605"/>
      <c r="N828" s="605"/>
      <c r="O828" s="605"/>
      <c r="P828" s="605"/>
      <c r="Q828" s="605"/>
      <c r="R828" s="605"/>
      <c r="S828" s="605"/>
      <c r="T828" s="605"/>
      <c r="U828" s="605"/>
      <c r="V828" s="605"/>
      <c r="W828" s="605"/>
      <c r="X828" s="605"/>
      <c r="Y828" s="605"/>
      <c r="Z828" s="605"/>
    </row>
    <row r="829" ht="15.75" customHeight="1">
      <c r="A829" s="605"/>
      <c r="B829" s="606"/>
      <c r="C829" s="606"/>
      <c r="D829" s="606"/>
      <c r="E829" s="606"/>
      <c r="F829" s="605"/>
      <c r="G829" s="605"/>
      <c r="H829" s="605"/>
      <c r="I829" s="605"/>
      <c r="J829" s="605"/>
      <c r="K829" s="605"/>
      <c r="L829" s="605"/>
      <c r="M829" s="605"/>
      <c r="N829" s="605"/>
      <c r="O829" s="605"/>
      <c r="P829" s="605"/>
      <c r="Q829" s="605"/>
      <c r="R829" s="605"/>
      <c r="S829" s="605"/>
      <c r="T829" s="605"/>
      <c r="U829" s="605"/>
      <c r="V829" s="605"/>
      <c r="W829" s="605"/>
      <c r="X829" s="605"/>
      <c r="Y829" s="605"/>
      <c r="Z829" s="605"/>
    </row>
    <row r="830" ht="15.75" customHeight="1">
      <c r="A830" s="605"/>
      <c r="B830" s="606"/>
      <c r="C830" s="606"/>
      <c r="D830" s="606"/>
      <c r="E830" s="606"/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  <c r="R830" s="605"/>
      <c r="S830" s="605"/>
      <c r="T830" s="605"/>
      <c r="U830" s="605"/>
      <c r="V830" s="605"/>
      <c r="W830" s="605"/>
      <c r="X830" s="605"/>
      <c r="Y830" s="605"/>
      <c r="Z830" s="605"/>
    </row>
    <row r="831" ht="15.75" customHeight="1">
      <c r="A831" s="605"/>
      <c r="B831" s="606"/>
      <c r="C831" s="606"/>
      <c r="D831" s="606"/>
      <c r="E831" s="606"/>
      <c r="F831" s="605"/>
      <c r="G831" s="605"/>
      <c r="H831" s="605"/>
      <c r="I831" s="605"/>
      <c r="J831" s="605"/>
      <c r="K831" s="605"/>
      <c r="L831" s="605"/>
      <c r="M831" s="605"/>
      <c r="N831" s="605"/>
      <c r="O831" s="605"/>
      <c r="P831" s="605"/>
      <c r="Q831" s="605"/>
      <c r="R831" s="605"/>
      <c r="S831" s="605"/>
      <c r="T831" s="605"/>
      <c r="U831" s="605"/>
      <c r="V831" s="605"/>
      <c r="W831" s="605"/>
      <c r="X831" s="605"/>
      <c r="Y831" s="605"/>
      <c r="Z831" s="605"/>
    </row>
    <row r="832" ht="15.75" customHeight="1">
      <c r="A832" s="605"/>
      <c r="B832" s="606"/>
      <c r="C832" s="606"/>
      <c r="D832" s="606"/>
      <c r="E832" s="606"/>
      <c r="F832" s="605"/>
      <c r="G832" s="605"/>
      <c r="H832" s="605"/>
      <c r="I832" s="605"/>
      <c r="J832" s="605"/>
      <c r="K832" s="605"/>
      <c r="L832" s="605"/>
      <c r="M832" s="605"/>
      <c r="N832" s="605"/>
      <c r="O832" s="605"/>
      <c r="P832" s="605"/>
      <c r="Q832" s="605"/>
      <c r="R832" s="605"/>
      <c r="S832" s="605"/>
      <c r="T832" s="605"/>
      <c r="U832" s="605"/>
      <c r="V832" s="605"/>
      <c r="W832" s="605"/>
      <c r="X832" s="605"/>
      <c r="Y832" s="605"/>
      <c r="Z832" s="605"/>
    </row>
    <row r="833" ht="15.75" customHeight="1">
      <c r="A833" s="605"/>
      <c r="B833" s="606"/>
      <c r="C833" s="606"/>
      <c r="D833" s="606"/>
      <c r="E833" s="606"/>
      <c r="F833" s="605"/>
      <c r="G833" s="605"/>
      <c r="H833" s="605"/>
      <c r="I833" s="605"/>
      <c r="J833" s="605"/>
      <c r="K833" s="605"/>
      <c r="L833" s="605"/>
      <c r="M833" s="605"/>
      <c r="N833" s="605"/>
      <c r="O833" s="605"/>
      <c r="P833" s="605"/>
      <c r="Q833" s="605"/>
      <c r="R833" s="605"/>
      <c r="S833" s="605"/>
      <c r="T833" s="605"/>
      <c r="U833" s="605"/>
      <c r="V833" s="605"/>
      <c r="W833" s="605"/>
      <c r="X833" s="605"/>
      <c r="Y833" s="605"/>
      <c r="Z833" s="605"/>
    </row>
    <row r="834" ht="15.75" customHeight="1">
      <c r="A834" s="605"/>
      <c r="B834" s="606"/>
      <c r="C834" s="606"/>
      <c r="D834" s="606"/>
      <c r="E834" s="606"/>
      <c r="F834" s="605"/>
      <c r="G834" s="605"/>
      <c r="H834" s="605"/>
      <c r="I834" s="605"/>
      <c r="J834" s="605"/>
      <c r="K834" s="605"/>
      <c r="L834" s="605"/>
      <c r="M834" s="605"/>
      <c r="N834" s="605"/>
      <c r="O834" s="605"/>
      <c r="P834" s="605"/>
      <c r="Q834" s="605"/>
      <c r="R834" s="605"/>
      <c r="S834" s="605"/>
      <c r="T834" s="605"/>
      <c r="U834" s="605"/>
      <c r="V834" s="605"/>
      <c r="W834" s="605"/>
      <c r="X834" s="605"/>
      <c r="Y834" s="605"/>
      <c r="Z834" s="605"/>
    </row>
    <row r="835" ht="15.75" customHeight="1">
      <c r="A835" s="605"/>
      <c r="B835" s="606"/>
      <c r="C835" s="606"/>
      <c r="D835" s="606"/>
      <c r="E835" s="606"/>
      <c r="F835" s="605"/>
      <c r="G835" s="605"/>
      <c r="H835" s="605"/>
      <c r="I835" s="605"/>
      <c r="J835" s="605"/>
      <c r="K835" s="605"/>
      <c r="L835" s="605"/>
      <c r="M835" s="605"/>
      <c r="N835" s="605"/>
      <c r="O835" s="605"/>
      <c r="P835" s="605"/>
      <c r="Q835" s="605"/>
      <c r="R835" s="605"/>
      <c r="S835" s="605"/>
      <c r="T835" s="605"/>
      <c r="U835" s="605"/>
      <c r="V835" s="605"/>
      <c r="W835" s="605"/>
      <c r="X835" s="605"/>
      <c r="Y835" s="605"/>
      <c r="Z835" s="605"/>
    </row>
    <row r="836" ht="15.75" customHeight="1">
      <c r="A836" s="605"/>
      <c r="B836" s="606"/>
      <c r="C836" s="606"/>
      <c r="D836" s="606"/>
      <c r="E836" s="606"/>
      <c r="F836" s="605"/>
      <c r="G836" s="605"/>
      <c r="H836" s="605"/>
      <c r="I836" s="605"/>
      <c r="J836" s="605"/>
      <c r="K836" s="605"/>
      <c r="L836" s="605"/>
      <c r="M836" s="605"/>
      <c r="N836" s="605"/>
      <c r="O836" s="605"/>
      <c r="P836" s="605"/>
      <c r="Q836" s="605"/>
      <c r="R836" s="605"/>
      <c r="S836" s="605"/>
      <c r="T836" s="605"/>
      <c r="U836" s="605"/>
      <c r="V836" s="605"/>
      <c r="W836" s="605"/>
      <c r="X836" s="605"/>
      <c r="Y836" s="605"/>
      <c r="Z836" s="605"/>
    </row>
    <row r="837" ht="15.75" customHeight="1">
      <c r="A837" s="605"/>
      <c r="B837" s="606"/>
      <c r="C837" s="606"/>
      <c r="D837" s="606"/>
      <c r="E837" s="606"/>
      <c r="F837" s="605"/>
      <c r="G837" s="605"/>
      <c r="H837" s="605"/>
      <c r="I837" s="605"/>
      <c r="J837" s="605"/>
      <c r="K837" s="605"/>
      <c r="L837" s="605"/>
      <c r="M837" s="605"/>
      <c r="N837" s="605"/>
      <c r="O837" s="605"/>
      <c r="P837" s="605"/>
      <c r="Q837" s="605"/>
      <c r="R837" s="605"/>
      <c r="S837" s="605"/>
      <c r="T837" s="605"/>
      <c r="U837" s="605"/>
      <c r="V837" s="605"/>
      <c r="W837" s="605"/>
      <c r="X837" s="605"/>
      <c r="Y837" s="605"/>
      <c r="Z837" s="605"/>
    </row>
    <row r="838" ht="15.75" customHeight="1">
      <c r="A838" s="605"/>
      <c r="B838" s="606"/>
      <c r="C838" s="606"/>
      <c r="D838" s="606"/>
      <c r="E838" s="606"/>
      <c r="F838" s="605"/>
      <c r="G838" s="605"/>
      <c r="H838" s="605"/>
      <c r="I838" s="605"/>
      <c r="J838" s="605"/>
      <c r="K838" s="605"/>
      <c r="L838" s="605"/>
      <c r="M838" s="605"/>
      <c r="N838" s="605"/>
      <c r="O838" s="605"/>
      <c r="P838" s="605"/>
      <c r="Q838" s="605"/>
      <c r="R838" s="605"/>
      <c r="S838" s="605"/>
      <c r="T838" s="605"/>
      <c r="U838" s="605"/>
      <c r="V838" s="605"/>
      <c r="W838" s="605"/>
      <c r="X838" s="605"/>
      <c r="Y838" s="605"/>
      <c r="Z838" s="605"/>
    </row>
    <row r="839" ht="15.75" customHeight="1">
      <c r="A839" s="605"/>
      <c r="B839" s="606"/>
      <c r="C839" s="606"/>
      <c r="D839" s="606"/>
      <c r="E839" s="606"/>
      <c r="F839" s="605"/>
      <c r="G839" s="605"/>
      <c r="H839" s="605"/>
      <c r="I839" s="605"/>
      <c r="J839" s="605"/>
      <c r="K839" s="605"/>
      <c r="L839" s="605"/>
      <c r="M839" s="605"/>
      <c r="N839" s="605"/>
      <c r="O839" s="605"/>
      <c r="P839" s="605"/>
      <c r="Q839" s="605"/>
      <c r="R839" s="605"/>
      <c r="S839" s="605"/>
      <c r="T839" s="605"/>
      <c r="U839" s="605"/>
      <c r="V839" s="605"/>
      <c r="W839" s="605"/>
      <c r="X839" s="605"/>
      <c r="Y839" s="605"/>
      <c r="Z839" s="605"/>
    </row>
    <row r="840" ht="15.75" customHeight="1">
      <c r="A840" s="605"/>
      <c r="B840" s="606"/>
      <c r="C840" s="606"/>
      <c r="D840" s="606"/>
      <c r="E840" s="606"/>
      <c r="F840" s="605"/>
      <c r="G840" s="605"/>
      <c r="H840" s="605"/>
      <c r="I840" s="605"/>
      <c r="J840" s="605"/>
      <c r="K840" s="605"/>
      <c r="L840" s="605"/>
      <c r="M840" s="605"/>
      <c r="N840" s="605"/>
      <c r="O840" s="605"/>
      <c r="P840" s="605"/>
      <c r="Q840" s="605"/>
      <c r="R840" s="605"/>
      <c r="S840" s="605"/>
      <c r="T840" s="605"/>
      <c r="U840" s="605"/>
      <c r="V840" s="605"/>
      <c r="W840" s="605"/>
      <c r="X840" s="605"/>
      <c r="Y840" s="605"/>
      <c r="Z840" s="605"/>
    </row>
    <row r="841" ht="15.75" customHeight="1">
      <c r="A841" s="605"/>
      <c r="B841" s="606"/>
      <c r="C841" s="606"/>
      <c r="D841" s="606"/>
      <c r="E841" s="606"/>
      <c r="F841" s="605"/>
      <c r="G841" s="605"/>
      <c r="H841" s="605"/>
      <c r="I841" s="605"/>
      <c r="J841" s="605"/>
      <c r="K841" s="605"/>
      <c r="L841" s="605"/>
      <c r="M841" s="605"/>
      <c r="N841" s="605"/>
      <c r="O841" s="605"/>
      <c r="P841" s="605"/>
      <c r="Q841" s="605"/>
      <c r="R841" s="605"/>
      <c r="S841" s="605"/>
      <c r="T841" s="605"/>
      <c r="U841" s="605"/>
      <c r="V841" s="605"/>
      <c r="W841" s="605"/>
      <c r="X841" s="605"/>
      <c r="Y841" s="605"/>
      <c r="Z841" s="605"/>
    </row>
    <row r="842" ht="15.75" customHeight="1">
      <c r="A842" s="605"/>
      <c r="B842" s="606"/>
      <c r="C842" s="606"/>
      <c r="D842" s="606"/>
      <c r="E842" s="606"/>
      <c r="F842" s="605"/>
      <c r="G842" s="605"/>
      <c r="H842" s="605"/>
      <c r="I842" s="605"/>
      <c r="J842" s="605"/>
      <c r="K842" s="605"/>
      <c r="L842" s="605"/>
      <c r="M842" s="605"/>
      <c r="N842" s="605"/>
      <c r="O842" s="605"/>
      <c r="P842" s="605"/>
      <c r="Q842" s="605"/>
      <c r="R842" s="605"/>
      <c r="S842" s="605"/>
      <c r="T842" s="605"/>
      <c r="U842" s="605"/>
      <c r="V842" s="605"/>
      <c r="W842" s="605"/>
      <c r="X842" s="605"/>
      <c r="Y842" s="605"/>
      <c r="Z842" s="605"/>
    </row>
    <row r="843" ht="15.75" customHeight="1">
      <c r="A843" s="605"/>
      <c r="B843" s="606"/>
      <c r="C843" s="606"/>
      <c r="D843" s="606"/>
      <c r="E843" s="606"/>
      <c r="F843" s="605"/>
      <c r="G843" s="605"/>
      <c r="H843" s="605"/>
      <c r="I843" s="605"/>
      <c r="J843" s="605"/>
      <c r="K843" s="605"/>
      <c r="L843" s="605"/>
      <c r="M843" s="605"/>
      <c r="N843" s="605"/>
      <c r="O843" s="605"/>
      <c r="P843" s="605"/>
      <c r="Q843" s="605"/>
      <c r="R843" s="605"/>
      <c r="S843" s="605"/>
      <c r="T843" s="605"/>
      <c r="U843" s="605"/>
      <c r="V843" s="605"/>
      <c r="W843" s="605"/>
      <c r="X843" s="605"/>
      <c r="Y843" s="605"/>
      <c r="Z843" s="605"/>
    </row>
    <row r="844" ht="15.75" customHeight="1">
      <c r="A844" s="605"/>
      <c r="B844" s="606"/>
      <c r="C844" s="606"/>
      <c r="D844" s="606"/>
      <c r="E844" s="606"/>
      <c r="F844" s="605"/>
      <c r="G844" s="605"/>
      <c r="H844" s="605"/>
      <c r="I844" s="605"/>
      <c r="J844" s="605"/>
      <c r="K844" s="605"/>
      <c r="L844" s="605"/>
      <c r="M844" s="605"/>
      <c r="N844" s="605"/>
      <c r="O844" s="605"/>
      <c r="P844" s="605"/>
      <c r="Q844" s="605"/>
      <c r="R844" s="605"/>
      <c r="S844" s="605"/>
      <c r="T844" s="605"/>
      <c r="U844" s="605"/>
      <c r="V844" s="605"/>
      <c r="W844" s="605"/>
      <c r="X844" s="605"/>
      <c r="Y844" s="605"/>
      <c r="Z844" s="605"/>
    </row>
    <row r="845" ht="15.75" customHeight="1">
      <c r="A845" s="605"/>
      <c r="B845" s="606"/>
      <c r="C845" s="606"/>
      <c r="D845" s="606"/>
      <c r="E845" s="606"/>
      <c r="F845" s="605"/>
      <c r="G845" s="605"/>
      <c r="H845" s="605"/>
      <c r="I845" s="605"/>
      <c r="J845" s="605"/>
      <c r="K845" s="605"/>
      <c r="L845" s="605"/>
      <c r="M845" s="605"/>
      <c r="N845" s="605"/>
      <c r="O845" s="605"/>
      <c r="P845" s="605"/>
      <c r="Q845" s="605"/>
      <c r="R845" s="605"/>
      <c r="S845" s="605"/>
      <c r="T845" s="605"/>
      <c r="U845" s="605"/>
      <c r="V845" s="605"/>
      <c r="W845" s="605"/>
      <c r="X845" s="605"/>
      <c r="Y845" s="605"/>
      <c r="Z845" s="605"/>
    </row>
    <row r="846" ht="15.75" customHeight="1">
      <c r="A846" s="605"/>
      <c r="B846" s="606"/>
      <c r="C846" s="606"/>
      <c r="D846" s="606"/>
      <c r="E846" s="606"/>
      <c r="F846" s="605"/>
      <c r="G846" s="605"/>
      <c r="H846" s="605"/>
      <c r="I846" s="605"/>
      <c r="J846" s="605"/>
      <c r="K846" s="605"/>
      <c r="L846" s="605"/>
      <c r="M846" s="605"/>
      <c r="N846" s="605"/>
      <c r="O846" s="605"/>
      <c r="P846" s="605"/>
      <c r="Q846" s="605"/>
      <c r="R846" s="605"/>
      <c r="S846" s="605"/>
      <c r="T846" s="605"/>
      <c r="U846" s="605"/>
      <c r="V846" s="605"/>
      <c r="W846" s="605"/>
      <c r="X846" s="605"/>
      <c r="Y846" s="605"/>
      <c r="Z846" s="605"/>
    </row>
    <row r="847" ht="15.75" customHeight="1">
      <c r="A847" s="605"/>
      <c r="B847" s="606"/>
      <c r="C847" s="606"/>
      <c r="D847" s="606"/>
      <c r="E847" s="606"/>
      <c r="F847" s="605"/>
      <c r="G847" s="605"/>
      <c r="H847" s="605"/>
      <c r="I847" s="605"/>
      <c r="J847" s="605"/>
      <c r="K847" s="605"/>
      <c r="L847" s="605"/>
      <c r="M847" s="605"/>
      <c r="N847" s="605"/>
      <c r="O847" s="605"/>
      <c r="P847" s="605"/>
      <c r="Q847" s="605"/>
      <c r="R847" s="605"/>
      <c r="S847" s="605"/>
      <c r="T847" s="605"/>
      <c r="U847" s="605"/>
      <c r="V847" s="605"/>
      <c r="W847" s="605"/>
      <c r="X847" s="605"/>
      <c r="Y847" s="605"/>
      <c r="Z847" s="605"/>
    </row>
    <row r="848" ht="15.75" customHeight="1">
      <c r="A848" s="605"/>
      <c r="B848" s="606"/>
      <c r="C848" s="606"/>
      <c r="D848" s="606"/>
      <c r="E848" s="606"/>
      <c r="F848" s="605"/>
      <c r="G848" s="605"/>
      <c r="H848" s="605"/>
      <c r="I848" s="605"/>
      <c r="J848" s="605"/>
      <c r="K848" s="605"/>
      <c r="L848" s="605"/>
      <c r="M848" s="605"/>
      <c r="N848" s="605"/>
      <c r="O848" s="605"/>
      <c r="P848" s="605"/>
      <c r="Q848" s="605"/>
      <c r="R848" s="605"/>
      <c r="S848" s="605"/>
      <c r="T848" s="605"/>
      <c r="U848" s="605"/>
      <c r="V848" s="605"/>
      <c r="W848" s="605"/>
      <c r="X848" s="605"/>
      <c r="Y848" s="605"/>
      <c r="Z848" s="605"/>
    </row>
    <row r="849" ht="15.75" customHeight="1">
      <c r="A849" s="605"/>
      <c r="B849" s="606"/>
      <c r="C849" s="606"/>
      <c r="D849" s="606"/>
      <c r="E849" s="606"/>
      <c r="F849" s="605"/>
      <c r="G849" s="605"/>
      <c r="H849" s="605"/>
      <c r="I849" s="605"/>
      <c r="J849" s="605"/>
      <c r="K849" s="605"/>
      <c r="L849" s="605"/>
      <c r="M849" s="605"/>
      <c r="N849" s="605"/>
      <c r="O849" s="605"/>
      <c r="P849" s="605"/>
      <c r="Q849" s="605"/>
      <c r="R849" s="605"/>
      <c r="S849" s="605"/>
      <c r="T849" s="605"/>
      <c r="U849" s="605"/>
      <c r="V849" s="605"/>
      <c r="W849" s="605"/>
      <c r="X849" s="605"/>
      <c r="Y849" s="605"/>
      <c r="Z849" s="605"/>
    </row>
    <row r="850" ht="15.75" customHeight="1">
      <c r="A850" s="605"/>
      <c r="B850" s="606"/>
      <c r="C850" s="606"/>
      <c r="D850" s="606"/>
      <c r="E850" s="606"/>
      <c r="F850" s="605"/>
      <c r="G850" s="605"/>
      <c r="H850" s="605"/>
      <c r="I850" s="605"/>
      <c r="J850" s="605"/>
      <c r="K850" s="605"/>
      <c r="L850" s="605"/>
      <c r="M850" s="605"/>
      <c r="N850" s="605"/>
      <c r="O850" s="605"/>
      <c r="P850" s="605"/>
      <c r="Q850" s="605"/>
      <c r="R850" s="605"/>
      <c r="S850" s="605"/>
      <c r="T850" s="605"/>
      <c r="U850" s="605"/>
      <c r="V850" s="605"/>
      <c r="W850" s="605"/>
      <c r="X850" s="605"/>
      <c r="Y850" s="605"/>
      <c r="Z850" s="605"/>
    </row>
    <row r="851" ht="15.75" customHeight="1">
      <c r="A851" s="605"/>
      <c r="B851" s="606"/>
      <c r="C851" s="606"/>
      <c r="D851" s="606"/>
      <c r="E851" s="606"/>
      <c r="F851" s="605"/>
      <c r="G851" s="605"/>
      <c r="H851" s="605"/>
      <c r="I851" s="605"/>
      <c r="J851" s="605"/>
      <c r="K851" s="605"/>
      <c r="L851" s="605"/>
      <c r="M851" s="605"/>
      <c r="N851" s="605"/>
      <c r="O851" s="605"/>
      <c r="P851" s="605"/>
      <c r="Q851" s="605"/>
      <c r="R851" s="605"/>
      <c r="S851" s="605"/>
      <c r="T851" s="605"/>
      <c r="U851" s="605"/>
      <c r="V851" s="605"/>
      <c r="W851" s="605"/>
      <c r="X851" s="605"/>
      <c r="Y851" s="605"/>
      <c r="Z851" s="605"/>
    </row>
    <row r="852" ht="15.75" customHeight="1">
      <c r="A852" s="605"/>
      <c r="B852" s="606"/>
      <c r="C852" s="606"/>
      <c r="D852" s="606"/>
      <c r="E852" s="606"/>
      <c r="F852" s="605"/>
      <c r="G852" s="605"/>
      <c r="H852" s="605"/>
      <c r="I852" s="605"/>
      <c r="J852" s="605"/>
      <c r="K852" s="605"/>
      <c r="L852" s="605"/>
      <c r="M852" s="605"/>
      <c r="N852" s="605"/>
      <c r="O852" s="605"/>
      <c r="P852" s="605"/>
      <c r="Q852" s="605"/>
      <c r="R852" s="605"/>
      <c r="S852" s="605"/>
      <c r="T852" s="605"/>
      <c r="U852" s="605"/>
      <c r="V852" s="605"/>
      <c r="W852" s="605"/>
      <c r="X852" s="605"/>
      <c r="Y852" s="605"/>
      <c r="Z852" s="605"/>
    </row>
    <row r="853" ht="15.75" customHeight="1">
      <c r="A853" s="605"/>
      <c r="B853" s="606"/>
      <c r="C853" s="606"/>
      <c r="D853" s="606"/>
      <c r="E853" s="606"/>
      <c r="F853" s="605"/>
      <c r="G853" s="605"/>
      <c r="H853" s="605"/>
      <c r="I853" s="605"/>
      <c r="J853" s="605"/>
      <c r="K853" s="605"/>
      <c r="L853" s="605"/>
      <c r="M853" s="605"/>
      <c r="N853" s="605"/>
      <c r="O853" s="605"/>
      <c r="P853" s="605"/>
      <c r="Q853" s="605"/>
      <c r="R853" s="605"/>
      <c r="S853" s="605"/>
      <c r="T853" s="605"/>
      <c r="U853" s="605"/>
      <c r="V853" s="605"/>
      <c r="W853" s="605"/>
      <c r="X853" s="605"/>
      <c r="Y853" s="605"/>
      <c r="Z853" s="605"/>
    </row>
    <row r="854" ht="15.75" customHeight="1">
      <c r="A854" s="605"/>
      <c r="B854" s="606"/>
      <c r="C854" s="606"/>
      <c r="D854" s="606"/>
      <c r="E854" s="606"/>
      <c r="F854" s="605"/>
      <c r="G854" s="605"/>
      <c r="H854" s="605"/>
      <c r="I854" s="605"/>
      <c r="J854" s="605"/>
      <c r="K854" s="605"/>
      <c r="L854" s="605"/>
      <c r="M854" s="605"/>
      <c r="N854" s="605"/>
      <c r="O854" s="605"/>
      <c r="P854" s="605"/>
      <c r="Q854" s="605"/>
      <c r="R854" s="605"/>
      <c r="S854" s="605"/>
      <c r="T854" s="605"/>
      <c r="U854" s="605"/>
      <c r="V854" s="605"/>
      <c r="W854" s="605"/>
      <c r="X854" s="605"/>
      <c r="Y854" s="605"/>
      <c r="Z854" s="605"/>
    </row>
    <row r="855" ht="15.75" customHeight="1">
      <c r="A855" s="605"/>
      <c r="B855" s="606"/>
      <c r="C855" s="606"/>
      <c r="D855" s="606"/>
      <c r="E855" s="606"/>
      <c r="F855" s="605"/>
      <c r="G855" s="605"/>
      <c r="H855" s="605"/>
      <c r="I855" s="605"/>
      <c r="J855" s="605"/>
      <c r="K855" s="605"/>
      <c r="L855" s="605"/>
      <c r="M855" s="605"/>
      <c r="N855" s="605"/>
      <c r="O855" s="605"/>
      <c r="P855" s="605"/>
      <c r="Q855" s="605"/>
      <c r="R855" s="605"/>
      <c r="S855" s="605"/>
      <c r="T855" s="605"/>
      <c r="U855" s="605"/>
      <c r="V855" s="605"/>
      <c r="W855" s="605"/>
      <c r="X855" s="605"/>
      <c r="Y855" s="605"/>
      <c r="Z855" s="605"/>
    </row>
    <row r="856" ht="15.75" customHeight="1">
      <c r="A856" s="605"/>
      <c r="B856" s="606"/>
      <c r="C856" s="606"/>
      <c r="D856" s="606"/>
      <c r="E856" s="606"/>
      <c r="F856" s="605"/>
      <c r="G856" s="605"/>
      <c r="H856" s="605"/>
      <c r="I856" s="605"/>
      <c r="J856" s="605"/>
      <c r="K856" s="605"/>
      <c r="L856" s="605"/>
      <c r="M856" s="605"/>
      <c r="N856" s="605"/>
      <c r="O856" s="605"/>
      <c r="P856" s="605"/>
      <c r="Q856" s="605"/>
      <c r="R856" s="605"/>
      <c r="S856" s="605"/>
      <c r="T856" s="605"/>
      <c r="U856" s="605"/>
      <c r="V856" s="605"/>
      <c r="W856" s="605"/>
      <c r="X856" s="605"/>
      <c r="Y856" s="605"/>
      <c r="Z856" s="605"/>
    </row>
    <row r="857" ht="15.75" customHeight="1">
      <c r="A857" s="605"/>
      <c r="B857" s="606"/>
      <c r="C857" s="606"/>
      <c r="D857" s="606"/>
      <c r="E857" s="606"/>
      <c r="F857" s="605"/>
      <c r="G857" s="605"/>
      <c r="H857" s="605"/>
      <c r="I857" s="605"/>
      <c r="J857" s="605"/>
      <c r="K857" s="605"/>
      <c r="L857" s="605"/>
      <c r="M857" s="605"/>
      <c r="N857" s="605"/>
      <c r="O857" s="605"/>
      <c r="P857" s="605"/>
      <c r="Q857" s="605"/>
      <c r="R857" s="605"/>
      <c r="S857" s="605"/>
      <c r="T857" s="605"/>
      <c r="U857" s="605"/>
      <c r="V857" s="605"/>
      <c r="W857" s="605"/>
      <c r="X857" s="605"/>
      <c r="Y857" s="605"/>
      <c r="Z857" s="605"/>
    </row>
    <row r="858" ht="15.75" customHeight="1">
      <c r="A858" s="605"/>
      <c r="B858" s="606"/>
      <c r="C858" s="606"/>
      <c r="D858" s="606"/>
      <c r="E858" s="606"/>
      <c r="F858" s="605"/>
      <c r="G858" s="605"/>
      <c r="H858" s="605"/>
      <c r="I858" s="605"/>
      <c r="J858" s="605"/>
      <c r="K858" s="605"/>
      <c r="L858" s="605"/>
      <c r="M858" s="605"/>
      <c r="N858" s="605"/>
      <c r="O858" s="605"/>
      <c r="P858" s="605"/>
      <c r="Q858" s="605"/>
      <c r="R858" s="605"/>
      <c r="S858" s="605"/>
      <c r="T858" s="605"/>
      <c r="U858" s="605"/>
      <c r="V858" s="605"/>
      <c r="W858" s="605"/>
      <c r="X858" s="605"/>
      <c r="Y858" s="605"/>
      <c r="Z858" s="605"/>
    </row>
    <row r="859" ht="15.75" customHeight="1">
      <c r="A859" s="605"/>
      <c r="B859" s="606"/>
      <c r="C859" s="606"/>
      <c r="D859" s="606"/>
      <c r="E859" s="606"/>
      <c r="F859" s="605"/>
      <c r="G859" s="605"/>
      <c r="H859" s="605"/>
      <c r="I859" s="605"/>
      <c r="J859" s="605"/>
      <c r="K859" s="605"/>
      <c r="L859" s="605"/>
      <c r="M859" s="605"/>
      <c r="N859" s="605"/>
      <c r="O859" s="605"/>
      <c r="P859" s="605"/>
      <c r="Q859" s="605"/>
      <c r="R859" s="605"/>
      <c r="S859" s="605"/>
      <c r="T859" s="605"/>
      <c r="U859" s="605"/>
      <c r="V859" s="605"/>
      <c r="W859" s="605"/>
      <c r="X859" s="605"/>
      <c r="Y859" s="605"/>
      <c r="Z859" s="605"/>
    </row>
    <row r="860" ht="15.75" customHeight="1">
      <c r="A860" s="605"/>
      <c r="B860" s="606"/>
      <c r="C860" s="606"/>
      <c r="D860" s="606"/>
      <c r="E860" s="606"/>
      <c r="F860" s="605"/>
      <c r="G860" s="605"/>
      <c r="H860" s="605"/>
      <c r="I860" s="605"/>
      <c r="J860" s="605"/>
      <c r="K860" s="605"/>
      <c r="L860" s="605"/>
      <c r="M860" s="605"/>
      <c r="N860" s="605"/>
      <c r="O860" s="605"/>
      <c r="P860" s="605"/>
      <c r="Q860" s="605"/>
      <c r="R860" s="605"/>
      <c r="S860" s="605"/>
      <c r="T860" s="605"/>
      <c r="U860" s="605"/>
      <c r="V860" s="605"/>
      <c r="W860" s="605"/>
      <c r="X860" s="605"/>
      <c r="Y860" s="605"/>
      <c r="Z860" s="605"/>
    </row>
    <row r="861" ht="15.75" customHeight="1">
      <c r="A861" s="605"/>
      <c r="B861" s="606"/>
      <c r="C861" s="606"/>
      <c r="D861" s="606"/>
      <c r="E861" s="606"/>
      <c r="F861" s="605"/>
      <c r="G861" s="605"/>
      <c r="H861" s="605"/>
      <c r="I861" s="605"/>
      <c r="J861" s="605"/>
      <c r="K861" s="605"/>
      <c r="L861" s="605"/>
      <c r="M861" s="605"/>
      <c r="N861" s="605"/>
      <c r="O861" s="605"/>
      <c r="P861" s="605"/>
      <c r="Q861" s="605"/>
      <c r="R861" s="605"/>
      <c r="S861" s="605"/>
      <c r="T861" s="605"/>
      <c r="U861" s="605"/>
      <c r="V861" s="605"/>
      <c r="W861" s="605"/>
      <c r="X861" s="605"/>
      <c r="Y861" s="605"/>
      <c r="Z861" s="605"/>
    </row>
    <row r="862" ht="15.75" customHeight="1">
      <c r="A862" s="605"/>
      <c r="B862" s="606"/>
      <c r="C862" s="606"/>
      <c r="D862" s="606"/>
      <c r="E862" s="606"/>
      <c r="F862" s="605"/>
      <c r="G862" s="605"/>
      <c r="H862" s="605"/>
      <c r="I862" s="605"/>
      <c r="J862" s="605"/>
      <c r="K862" s="605"/>
      <c r="L862" s="605"/>
      <c r="M862" s="605"/>
      <c r="N862" s="605"/>
      <c r="O862" s="605"/>
      <c r="P862" s="605"/>
      <c r="Q862" s="605"/>
      <c r="R862" s="605"/>
      <c r="S862" s="605"/>
      <c r="T862" s="605"/>
      <c r="U862" s="605"/>
      <c r="V862" s="605"/>
      <c r="W862" s="605"/>
      <c r="X862" s="605"/>
      <c r="Y862" s="605"/>
      <c r="Z862" s="605"/>
    </row>
    <row r="863" ht="15.75" customHeight="1">
      <c r="A863" s="605"/>
      <c r="B863" s="606"/>
      <c r="C863" s="606"/>
      <c r="D863" s="606"/>
      <c r="E863" s="606"/>
      <c r="F863" s="605"/>
      <c r="G863" s="605"/>
      <c r="H863" s="605"/>
      <c r="I863" s="605"/>
      <c r="J863" s="605"/>
      <c r="K863" s="605"/>
      <c r="L863" s="605"/>
      <c r="M863" s="605"/>
      <c r="N863" s="605"/>
      <c r="O863" s="605"/>
      <c r="P863" s="605"/>
      <c r="Q863" s="605"/>
      <c r="R863" s="605"/>
      <c r="S863" s="605"/>
      <c r="T863" s="605"/>
      <c r="U863" s="605"/>
      <c r="V863" s="605"/>
      <c r="W863" s="605"/>
      <c r="X863" s="605"/>
      <c r="Y863" s="605"/>
      <c r="Z863" s="605"/>
    </row>
    <row r="864" ht="15.75" customHeight="1">
      <c r="A864" s="605"/>
      <c r="B864" s="606"/>
      <c r="C864" s="606"/>
      <c r="D864" s="606"/>
      <c r="E864" s="606"/>
      <c r="F864" s="605"/>
      <c r="G864" s="605"/>
      <c r="H864" s="605"/>
      <c r="I864" s="605"/>
      <c r="J864" s="605"/>
      <c r="K864" s="605"/>
      <c r="L864" s="605"/>
      <c r="M864" s="605"/>
      <c r="N864" s="605"/>
      <c r="O864" s="605"/>
      <c r="P864" s="605"/>
      <c r="Q864" s="605"/>
      <c r="R864" s="605"/>
      <c r="S864" s="605"/>
      <c r="T864" s="605"/>
      <c r="U864" s="605"/>
      <c r="V864" s="605"/>
      <c r="W864" s="605"/>
      <c r="X864" s="605"/>
      <c r="Y864" s="605"/>
      <c r="Z864" s="605"/>
    </row>
    <row r="865" ht="15.75" customHeight="1">
      <c r="A865" s="605"/>
      <c r="B865" s="606"/>
      <c r="C865" s="606"/>
      <c r="D865" s="606"/>
      <c r="E865" s="606"/>
      <c r="F865" s="605"/>
      <c r="G865" s="605"/>
      <c r="H865" s="605"/>
      <c r="I865" s="605"/>
      <c r="J865" s="605"/>
      <c r="K865" s="605"/>
      <c r="L865" s="605"/>
      <c r="M865" s="605"/>
      <c r="N865" s="605"/>
      <c r="O865" s="605"/>
      <c r="P865" s="605"/>
      <c r="Q865" s="605"/>
      <c r="R865" s="605"/>
      <c r="S865" s="605"/>
      <c r="T865" s="605"/>
      <c r="U865" s="605"/>
      <c r="V865" s="605"/>
      <c r="W865" s="605"/>
      <c r="X865" s="605"/>
      <c r="Y865" s="605"/>
      <c r="Z865" s="605"/>
    </row>
    <row r="866" ht="15.75" customHeight="1">
      <c r="A866" s="605"/>
      <c r="B866" s="606"/>
      <c r="C866" s="606"/>
      <c r="D866" s="606"/>
      <c r="E866" s="606"/>
      <c r="F866" s="605"/>
      <c r="G866" s="605"/>
      <c r="H866" s="605"/>
      <c r="I866" s="605"/>
      <c r="J866" s="605"/>
      <c r="K866" s="605"/>
      <c r="L866" s="605"/>
      <c r="M866" s="605"/>
      <c r="N866" s="605"/>
      <c r="O866" s="605"/>
      <c r="P866" s="605"/>
      <c r="Q866" s="605"/>
      <c r="R866" s="605"/>
      <c r="S866" s="605"/>
      <c r="T866" s="605"/>
      <c r="U866" s="605"/>
      <c r="V866" s="605"/>
      <c r="W866" s="605"/>
      <c r="X866" s="605"/>
      <c r="Y866" s="605"/>
      <c r="Z866" s="605"/>
    </row>
    <row r="867" ht="15.75" customHeight="1">
      <c r="A867" s="605"/>
      <c r="B867" s="606"/>
      <c r="C867" s="606"/>
      <c r="D867" s="606"/>
      <c r="E867" s="606"/>
      <c r="F867" s="605"/>
      <c r="G867" s="605"/>
      <c r="H867" s="605"/>
      <c r="I867" s="605"/>
      <c r="J867" s="605"/>
      <c r="K867" s="605"/>
      <c r="L867" s="605"/>
      <c r="M867" s="605"/>
      <c r="N867" s="605"/>
      <c r="O867" s="605"/>
      <c r="P867" s="605"/>
      <c r="Q867" s="605"/>
      <c r="R867" s="605"/>
      <c r="S867" s="605"/>
      <c r="T867" s="605"/>
      <c r="U867" s="605"/>
      <c r="V867" s="605"/>
      <c r="W867" s="605"/>
      <c r="X867" s="605"/>
      <c r="Y867" s="605"/>
      <c r="Z867" s="605"/>
    </row>
    <row r="868" ht="15.75" customHeight="1">
      <c r="A868" s="605"/>
      <c r="B868" s="606"/>
      <c r="C868" s="606"/>
      <c r="D868" s="606"/>
      <c r="E868" s="606"/>
      <c r="F868" s="605"/>
      <c r="G868" s="605"/>
      <c r="H868" s="605"/>
      <c r="I868" s="605"/>
      <c r="J868" s="605"/>
      <c r="K868" s="605"/>
      <c r="L868" s="605"/>
      <c r="M868" s="605"/>
      <c r="N868" s="605"/>
      <c r="O868" s="605"/>
      <c r="P868" s="605"/>
      <c r="Q868" s="605"/>
      <c r="R868" s="605"/>
      <c r="S868" s="605"/>
      <c r="T868" s="605"/>
      <c r="U868" s="605"/>
      <c r="V868" s="605"/>
      <c r="W868" s="605"/>
      <c r="X868" s="605"/>
      <c r="Y868" s="605"/>
      <c r="Z868" s="605"/>
    </row>
    <row r="869" ht="15.75" customHeight="1">
      <c r="A869" s="605"/>
      <c r="B869" s="606"/>
      <c r="C869" s="606"/>
      <c r="D869" s="606"/>
      <c r="E869" s="606"/>
      <c r="F869" s="605"/>
      <c r="G869" s="605"/>
      <c r="H869" s="605"/>
      <c r="I869" s="605"/>
      <c r="J869" s="605"/>
      <c r="K869" s="605"/>
      <c r="L869" s="605"/>
      <c r="M869" s="605"/>
      <c r="N869" s="605"/>
      <c r="O869" s="605"/>
      <c r="P869" s="605"/>
      <c r="Q869" s="605"/>
      <c r="R869" s="605"/>
      <c r="S869" s="605"/>
      <c r="T869" s="605"/>
      <c r="U869" s="605"/>
      <c r="V869" s="605"/>
      <c r="W869" s="605"/>
      <c r="X869" s="605"/>
      <c r="Y869" s="605"/>
      <c r="Z869" s="605"/>
    </row>
    <row r="870" ht="15.75" customHeight="1">
      <c r="A870" s="605"/>
      <c r="B870" s="606"/>
      <c r="C870" s="606"/>
      <c r="D870" s="606"/>
      <c r="E870" s="606"/>
      <c r="F870" s="605"/>
      <c r="G870" s="605"/>
      <c r="H870" s="605"/>
      <c r="I870" s="605"/>
      <c r="J870" s="605"/>
      <c r="K870" s="605"/>
      <c r="L870" s="605"/>
      <c r="M870" s="605"/>
      <c r="N870" s="605"/>
      <c r="O870" s="605"/>
      <c r="P870" s="605"/>
      <c r="Q870" s="605"/>
      <c r="R870" s="605"/>
      <c r="S870" s="605"/>
      <c r="T870" s="605"/>
      <c r="U870" s="605"/>
      <c r="V870" s="605"/>
      <c r="W870" s="605"/>
      <c r="X870" s="605"/>
      <c r="Y870" s="605"/>
      <c r="Z870" s="605"/>
    </row>
    <row r="871" ht="15.75" customHeight="1">
      <c r="A871" s="605"/>
      <c r="B871" s="606"/>
      <c r="C871" s="606"/>
      <c r="D871" s="606"/>
      <c r="E871" s="606"/>
      <c r="F871" s="605"/>
      <c r="G871" s="605"/>
      <c r="H871" s="605"/>
      <c r="I871" s="605"/>
      <c r="J871" s="605"/>
      <c r="K871" s="605"/>
      <c r="L871" s="605"/>
      <c r="M871" s="605"/>
      <c r="N871" s="605"/>
      <c r="O871" s="605"/>
      <c r="P871" s="605"/>
      <c r="Q871" s="605"/>
      <c r="R871" s="605"/>
      <c r="S871" s="605"/>
      <c r="T871" s="605"/>
      <c r="U871" s="605"/>
      <c r="V871" s="605"/>
      <c r="W871" s="605"/>
      <c r="X871" s="605"/>
      <c r="Y871" s="605"/>
      <c r="Z871" s="605"/>
    </row>
    <row r="872" ht="15.75" customHeight="1">
      <c r="A872" s="605"/>
      <c r="B872" s="606"/>
      <c r="C872" s="606"/>
      <c r="D872" s="606"/>
      <c r="E872" s="606"/>
      <c r="F872" s="605"/>
      <c r="G872" s="605"/>
      <c r="H872" s="605"/>
      <c r="I872" s="605"/>
      <c r="J872" s="605"/>
      <c r="K872" s="605"/>
      <c r="L872" s="605"/>
      <c r="M872" s="605"/>
      <c r="N872" s="605"/>
      <c r="O872" s="605"/>
      <c r="P872" s="605"/>
      <c r="Q872" s="605"/>
      <c r="R872" s="605"/>
      <c r="S872" s="605"/>
      <c r="T872" s="605"/>
      <c r="U872" s="605"/>
      <c r="V872" s="605"/>
      <c r="W872" s="605"/>
      <c r="X872" s="605"/>
      <c r="Y872" s="605"/>
      <c r="Z872" s="605"/>
    </row>
    <row r="873" ht="15.75" customHeight="1">
      <c r="A873" s="605"/>
      <c r="B873" s="606"/>
      <c r="C873" s="606"/>
      <c r="D873" s="606"/>
      <c r="E873" s="606"/>
      <c r="F873" s="605"/>
      <c r="G873" s="605"/>
      <c r="H873" s="605"/>
      <c r="I873" s="605"/>
      <c r="J873" s="605"/>
      <c r="K873" s="605"/>
      <c r="L873" s="605"/>
      <c r="M873" s="605"/>
      <c r="N873" s="605"/>
      <c r="O873" s="605"/>
      <c r="P873" s="605"/>
      <c r="Q873" s="605"/>
      <c r="R873" s="605"/>
      <c r="S873" s="605"/>
      <c r="T873" s="605"/>
      <c r="U873" s="605"/>
      <c r="V873" s="605"/>
      <c r="W873" s="605"/>
      <c r="X873" s="605"/>
      <c r="Y873" s="605"/>
      <c r="Z873" s="605"/>
    </row>
    <row r="874" ht="15.75" customHeight="1">
      <c r="A874" s="605"/>
      <c r="B874" s="606"/>
      <c r="C874" s="606"/>
      <c r="D874" s="606"/>
      <c r="E874" s="606"/>
      <c r="F874" s="605"/>
      <c r="G874" s="605"/>
      <c r="H874" s="605"/>
      <c r="I874" s="605"/>
      <c r="J874" s="605"/>
      <c r="K874" s="605"/>
      <c r="L874" s="605"/>
      <c r="M874" s="605"/>
      <c r="N874" s="605"/>
      <c r="O874" s="605"/>
      <c r="P874" s="605"/>
      <c r="Q874" s="605"/>
      <c r="R874" s="605"/>
      <c r="S874" s="605"/>
      <c r="T874" s="605"/>
      <c r="U874" s="605"/>
      <c r="V874" s="605"/>
      <c r="W874" s="605"/>
      <c r="X874" s="605"/>
      <c r="Y874" s="605"/>
      <c r="Z874" s="605"/>
    </row>
    <row r="875" ht="15.75" customHeight="1">
      <c r="A875" s="605"/>
      <c r="B875" s="606"/>
      <c r="C875" s="606"/>
      <c r="D875" s="606"/>
      <c r="E875" s="606"/>
      <c r="F875" s="605"/>
      <c r="G875" s="605"/>
      <c r="H875" s="605"/>
      <c r="I875" s="605"/>
      <c r="J875" s="605"/>
      <c r="K875" s="605"/>
      <c r="L875" s="605"/>
      <c r="M875" s="605"/>
      <c r="N875" s="605"/>
      <c r="O875" s="605"/>
      <c r="P875" s="605"/>
      <c r="Q875" s="605"/>
      <c r="R875" s="605"/>
      <c r="S875" s="605"/>
      <c r="T875" s="605"/>
      <c r="U875" s="605"/>
      <c r="V875" s="605"/>
      <c r="W875" s="605"/>
      <c r="X875" s="605"/>
      <c r="Y875" s="605"/>
      <c r="Z875" s="605"/>
    </row>
    <row r="876" ht="15.75" customHeight="1">
      <c r="A876" s="605"/>
      <c r="B876" s="606"/>
      <c r="C876" s="606"/>
      <c r="D876" s="606"/>
      <c r="E876" s="606"/>
      <c r="F876" s="605"/>
      <c r="G876" s="605"/>
      <c r="H876" s="605"/>
      <c r="I876" s="605"/>
      <c r="J876" s="605"/>
      <c r="K876" s="605"/>
      <c r="L876" s="605"/>
      <c r="M876" s="605"/>
      <c r="N876" s="605"/>
      <c r="O876" s="605"/>
      <c r="P876" s="605"/>
      <c r="Q876" s="605"/>
      <c r="R876" s="605"/>
      <c r="S876" s="605"/>
      <c r="T876" s="605"/>
      <c r="U876" s="605"/>
      <c r="V876" s="605"/>
      <c r="W876" s="605"/>
      <c r="X876" s="605"/>
      <c r="Y876" s="605"/>
      <c r="Z876" s="605"/>
    </row>
    <row r="877" ht="15.75" customHeight="1">
      <c r="A877" s="605"/>
      <c r="B877" s="606"/>
      <c r="C877" s="606"/>
      <c r="D877" s="606"/>
      <c r="E877" s="606"/>
      <c r="F877" s="605"/>
      <c r="G877" s="605"/>
      <c r="H877" s="605"/>
      <c r="I877" s="605"/>
      <c r="J877" s="605"/>
      <c r="K877" s="605"/>
      <c r="L877" s="605"/>
      <c r="M877" s="605"/>
      <c r="N877" s="605"/>
      <c r="O877" s="605"/>
      <c r="P877" s="605"/>
      <c r="Q877" s="605"/>
      <c r="R877" s="605"/>
      <c r="S877" s="605"/>
      <c r="T877" s="605"/>
      <c r="U877" s="605"/>
      <c r="V877" s="605"/>
      <c r="W877" s="605"/>
      <c r="X877" s="605"/>
      <c r="Y877" s="605"/>
      <c r="Z877" s="605"/>
    </row>
    <row r="878" ht="15.75" customHeight="1">
      <c r="A878" s="605"/>
      <c r="B878" s="606"/>
      <c r="C878" s="606"/>
      <c r="D878" s="606"/>
      <c r="E878" s="606"/>
      <c r="F878" s="605"/>
      <c r="G878" s="605"/>
      <c r="H878" s="605"/>
      <c r="I878" s="605"/>
      <c r="J878" s="605"/>
      <c r="K878" s="605"/>
      <c r="L878" s="605"/>
      <c r="M878" s="605"/>
      <c r="N878" s="605"/>
      <c r="O878" s="605"/>
      <c r="P878" s="605"/>
      <c r="Q878" s="605"/>
      <c r="R878" s="605"/>
      <c r="S878" s="605"/>
      <c r="T878" s="605"/>
      <c r="U878" s="605"/>
      <c r="V878" s="605"/>
      <c r="W878" s="605"/>
      <c r="X878" s="605"/>
      <c r="Y878" s="605"/>
      <c r="Z878" s="605"/>
    </row>
    <row r="879" ht="15.75" customHeight="1">
      <c r="A879" s="605"/>
      <c r="B879" s="606"/>
      <c r="C879" s="606"/>
      <c r="D879" s="606"/>
      <c r="E879" s="606"/>
      <c r="F879" s="605"/>
      <c r="G879" s="605"/>
      <c r="H879" s="605"/>
      <c r="I879" s="605"/>
      <c r="J879" s="605"/>
      <c r="K879" s="605"/>
      <c r="L879" s="605"/>
      <c r="M879" s="605"/>
      <c r="N879" s="605"/>
      <c r="O879" s="605"/>
      <c r="P879" s="605"/>
      <c r="Q879" s="605"/>
      <c r="R879" s="605"/>
      <c r="S879" s="605"/>
      <c r="T879" s="605"/>
      <c r="U879" s="605"/>
      <c r="V879" s="605"/>
      <c r="W879" s="605"/>
      <c r="X879" s="605"/>
      <c r="Y879" s="605"/>
      <c r="Z879" s="605"/>
    </row>
    <row r="880" ht="15.75" customHeight="1">
      <c r="A880" s="605"/>
      <c r="B880" s="606"/>
      <c r="C880" s="606"/>
      <c r="D880" s="606"/>
      <c r="E880" s="606"/>
      <c r="F880" s="605"/>
      <c r="G880" s="605"/>
      <c r="H880" s="605"/>
      <c r="I880" s="605"/>
      <c r="J880" s="605"/>
      <c r="K880" s="605"/>
      <c r="L880" s="605"/>
      <c r="M880" s="605"/>
      <c r="N880" s="605"/>
      <c r="O880" s="605"/>
      <c r="P880" s="605"/>
      <c r="Q880" s="605"/>
      <c r="R880" s="605"/>
      <c r="S880" s="605"/>
      <c r="T880" s="605"/>
      <c r="U880" s="605"/>
      <c r="V880" s="605"/>
      <c r="W880" s="605"/>
      <c r="X880" s="605"/>
      <c r="Y880" s="605"/>
      <c r="Z880" s="605"/>
    </row>
    <row r="881" ht="15.75" customHeight="1">
      <c r="A881" s="605"/>
      <c r="B881" s="606"/>
      <c r="C881" s="606"/>
      <c r="D881" s="606"/>
      <c r="E881" s="606"/>
      <c r="F881" s="605"/>
      <c r="G881" s="605"/>
      <c r="H881" s="605"/>
      <c r="I881" s="605"/>
      <c r="J881" s="605"/>
      <c r="K881" s="605"/>
      <c r="L881" s="605"/>
      <c r="M881" s="605"/>
      <c r="N881" s="605"/>
      <c r="O881" s="605"/>
      <c r="P881" s="605"/>
      <c r="Q881" s="605"/>
      <c r="R881" s="605"/>
      <c r="S881" s="605"/>
      <c r="T881" s="605"/>
      <c r="U881" s="605"/>
      <c r="V881" s="605"/>
      <c r="W881" s="605"/>
      <c r="X881" s="605"/>
      <c r="Y881" s="605"/>
      <c r="Z881" s="605"/>
    </row>
    <row r="882" ht="15.75" customHeight="1">
      <c r="A882" s="605"/>
      <c r="B882" s="606"/>
      <c r="C882" s="606"/>
      <c r="D882" s="606"/>
      <c r="E882" s="606"/>
      <c r="F882" s="605"/>
      <c r="G882" s="605"/>
      <c r="H882" s="605"/>
      <c r="I882" s="605"/>
      <c r="J882" s="605"/>
      <c r="K882" s="605"/>
      <c r="L882" s="605"/>
      <c r="M882" s="605"/>
      <c r="N882" s="605"/>
      <c r="O882" s="605"/>
      <c r="P882" s="605"/>
      <c r="Q882" s="605"/>
      <c r="R882" s="605"/>
      <c r="S882" s="605"/>
      <c r="T882" s="605"/>
      <c r="U882" s="605"/>
      <c r="V882" s="605"/>
      <c r="W882" s="605"/>
      <c r="X882" s="605"/>
      <c r="Y882" s="605"/>
      <c r="Z882" s="605"/>
    </row>
    <row r="883" ht="15.75" customHeight="1">
      <c r="A883" s="605"/>
      <c r="B883" s="606"/>
      <c r="C883" s="606"/>
      <c r="D883" s="606"/>
      <c r="E883" s="606"/>
      <c r="F883" s="605"/>
      <c r="G883" s="605"/>
      <c r="H883" s="605"/>
      <c r="I883" s="605"/>
      <c r="J883" s="605"/>
      <c r="K883" s="605"/>
      <c r="L883" s="605"/>
      <c r="M883" s="605"/>
      <c r="N883" s="605"/>
      <c r="O883" s="605"/>
      <c r="P883" s="605"/>
      <c r="Q883" s="605"/>
      <c r="R883" s="605"/>
      <c r="S883" s="605"/>
      <c r="T883" s="605"/>
      <c r="U883" s="605"/>
      <c r="V883" s="605"/>
      <c r="W883" s="605"/>
      <c r="X883" s="605"/>
      <c r="Y883" s="605"/>
      <c r="Z883" s="605"/>
    </row>
    <row r="884" ht="15.75" customHeight="1">
      <c r="A884" s="605"/>
      <c r="B884" s="606"/>
      <c r="C884" s="606"/>
      <c r="D884" s="606"/>
      <c r="E884" s="606"/>
      <c r="F884" s="605"/>
      <c r="G884" s="605"/>
      <c r="H884" s="605"/>
      <c r="I884" s="605"/>
      <c r="J884" s="605"/>
      <c r="K884" s="605"/>
      <c r="L884" s="605"/>
      <c r="M884" s="605"/>
      <c r="N884" s="605"/>
      <c r="O884" s="605"/>
      <c r="P884" s="605"/>
      <c r="Q884" s="605"/>
      <c r="R884" s="605"/>
      <c r="S884" s="605"/>
      <c r="T884" s="605"/>
      <c r="U884" s="605"/>
      <c r="V884" s="605"/>
      <c r="W884" s="605"/>
      <c r="X884" s="605"/>
      <c r="Y884" s="605"/>
      <c r="Z884" s="605"/>
    </row>
    <row r="885" ht="15.75" customHeight="1">
      <c r="A885" s="605"/>
      <c r="B885" s="606"/>
      <c r="C885" s="606"/>
      <c r="D885" s="606"/>
      <c r="E885" s="606"/>
      <c r="F885" s="605"/>
      <c r="G885" s="605"/>
      <c r="H885" s="605"/>
      <c r="I885" s="605"/>
      <c r="J885" s="605"/>
      <c r="K885" s="605"/>
      <c r="L885" s="605"/>
      <c r="M885" s="605"/>
      <c r="N885" s="605"/>
      <c r="O885" s="605"/>
      <c r="P885" s="605"/>
      <c r="Q885" s="605"/>
      <c r="R885" s="605"/>
      <c r="S885" s="605"/>
      <c r="T885" s="605"/>
      <c r="U885" s="605"/>
      <c r="V885" s="605"/>
      <c r="W885" s="605"/>
      <c r="X885" s="605"/>
      <c r="Y885" s="605"/>
      <c r="Z885" s="605"/>
    </row>
    <row r="886" ht="15.75" customHeight="1">
      <c r="A886" s="605"/>
      <c r="B886" s="606"/>
      <c r="C886" s="606"/>
      <c r="D886" s="606"/>
      <c r="E886" s="606"/>
      <c r="F886" s="605"/>
      <c r="G886" s="605"/>
      <c r="H886" s="605"/>
      <c r="I886" s="605"/>
      <c r="J886" s="605"/>
      <c r="K886" s="605"/>
      <c r="L886" s="605"/>
      <c r="M886" s="605"/>
      <c r="N886" s="605"/>
      <c r="O886" s="605"/>
      <c r="P886" s="605"/>
      <c r="Q886" s="605"/>
      <c r="R886" s="605"/>
      <c r="S886" s="605"/>
      <c r="T886" s="605"/>
      <c r="U886" s="605"/>
      <c r="V886" s="605"/>
      <c r="W886" s="605"/>
      <c r="X886" s="605"/>
      <c r="Y886" s="605"/>
      <c r="Z886" s="605"/>
    </row>
    <row r="887" ht="15.75" customHeight="1">
      <c r="A887" s="605"/>
      <c r="B887" s="606"/>
      <c r="C887" s="606"/>
      <c r="D887" s="606"/>
      <c r="E887" s="606"/>
      <c r="F887" s="605"/>
      <c r="G887" s="605"/>
      <c r="H887" s="605"/>
      <c r="I887" s="605"/>
      <c r="J887" s="605"/>
      <c r="K887" s="605"/>
      <c r="L887" s="605"/>
      <c r="M887" s="605"/>
      <c r="N887" s="605"/>
      <c r="O887" s="605"/>
      <c r="P887" s="605"/>
      <c r="Q887" s="605"/>
      <c r="R887" s="605"/>
      <c r="S887" s="605"/>
      <c r="T887" s="605"/>
      <c r="U887" s="605"/>
      <c r="V887" s="605"/>
      <c r="W887" s="605"/>
      <c r="X887" s="605"/>
      <c r="Y887" s="605"/>
      <c r="Z887" s="605"/>
    </row>
    <row r="888" ht="15.75" customHeight="1">
      <c r="A888" s="605"/>
      <c r="B888" s="606"/>
      <c r="C888" s="606"/>
      <c r="D888" s="606"/>
      <c r="E888" s="606"/>
      <c r="F888" s="605"/>
      <c r="G888" s="605"/>
      <c r="H888" s="605"/>
      <c r="I888" s="605"/>
      <c r="J888" s="605"/>
      <c r="K888" s="605"/>
      <c r="L888" s="605"/>
      <c r="M888" s="605"/>
      <c r="N888" s="605"/>
      <c r="O888" s="605"/>
      <c r="P888" s="605"/>
      <c r="Q888" s="605"/>
      <c r="R888" s="605"/>
      <c r="S888" s="605"/>
      <c r="T888" s="605"/>
      <c r="U888" s="605"/>
      <c r="V888" s="605"/>
      <c r="W888" s="605"/>
      <c r="X888" s="605"/>
      <c r="Y888" s="605"/>
      <c r="Z888" s="605"/>
    </row>
    <row r="889" ht="15.75" customHeight="1">
      <c r="A889" s="605"/>
      <c r="B889" s="606"/>
      <c r="C889" s="606"/>
      <c r="D889" s="606"/>
      <c r="E889" s="606"/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  <c r="R889" s="605"/>
      <c r="S889" s="605"/>
      <c r="T889" s="605"/>
      <c r="U889" s="605"/>
      <c r="V889" s="605"/>
      <c r="W889" s="605"/>
      <c r="X889" s="605"/>
      <c r="Y889" s="605"/>
      <c r="Z889" s="605"/>
    </row>
    <row r="890" ht="15.75" customHeight="1">
      <c r="A890" s="605"/>
      <c r="B890" s="606"/>
      <c r="C890" s="606"/>
      <c r="D890" s="606"/>
      <c r="E890" s="606"/>
      <c r="F890" s="605"/>
      <c r="G890" s="605"/>
      <c r="H890" s="605"/>
      <c r="I890" s="605"/>
      <c r="J890" s="605"/>
      <c r="K890" s="605"/>
      <c r="L890" s="605"/>
      <c r="M890" s="605"/>
      <c r="N890" s="605"/>
      <c r="O890" s="605"/>
      <c r="P890" s="605"/>
      <c r="Q890" s="605"/>
      <c r="R890" s="605"/>
      <c r="S890" s="605"/>
      <c r="T890" s="605"/>
      <c r="U890" s="605"/>
      <c r="V890" s="605"/>
      <c r="W890" s="605"/>
      <c r="X890" s="605"/>
      <c r="Y890" s="605"/>
      <c r="Z890" s="605"/>
    </row>
    <row r="891" ht="15.75" customHeight="1">
      <c r="A891" s="605"/>
      <c r="B891" s="606"/>
      <c r="C891" s="606"/>
      <c r="D891" s="606"/>
      <c r="E891" s="606"/>
      <c r="F891" s="605"/>
      <c r="G891" s="605"/>
      <c r="H891" s="605"/>
      <c r="I891" s="605"/>
      <c r="J891" s="605"/>
      <c r="K891" s="605"/>
      <c r="L891" s="605"/>
      <c r="M891" s="605"/>
      <c r="N891" s="605"/>
      <c r="O891" s="605"/>
      <c r="P891" s="605"/>
      <c r="Q891" s="605"/>
      <c r="R891" s="605"/>
      <c r="S891" s="605"/>
      <c r="T891" s="605"/>
      <c r="U891" s="605"/>
      <c r="V891" s="605"/>
      <c r="W891" s="605"/>
      <c r="X891" s="605"/>
      <c r="Y891" s="605"/>
      <c r="Z891" s="605"/>
    </row>
    <row r="892" ht="15.75" customHeight="1">
      <c r="A892" s="605"/>
      <c r="B892" s="606"/>
      <c r="C892" s="606"/>
      <c r="D892" s="606"/>
      <c r="E892" s="606"/>
      <c r="F892" s="605"/>
      <c r="G892" s="605"/>
      <c r="H892" s="605"/>
      <c r="I892" s="605"/>
      <c r="J892" s="605"/>
      <c r="K892" s="605"/>
      <c r="L892" s="605"/>
      <c r="M892" s="605"/>
      <c r="N892" s="605"/>
      <c r="O892" s="605"/>
      <c r="P892" s="605"/>
      <c r="Q892" s="605"/>
      <c r="R892" s="605"/>
      <c r="S892" s="605"/>
      <c r="T892" s="605"/>
      <c r="U892" s="605"/>
      <c r="V892" s="605"/>
      <c r="W892" s="605"/>
      <c r="X892" s="605"/>
      <c r="Y892" s="605"/>
      <c r="Z892" s="605"/>
    </row>
    <row r="893" ht="15.75" customHeight="1">
      <c r="A893" s="605"/>
      <c r="B893" s="606"/>
      <c r="C893" s="606"/>
      <c r="D893" s="606"/>
      <c r="E893" s="606"/>
      <c r="F893" s="605"/>
      <c r="G893" s="605"/>
      <c r="H893" s="605"/>
      <c r="I893" s="605"/>
      <c r="J893" s="605"/>
      <c r="K893" s="605"/>
      <c r="L893" s="605"/>
      <c r="M893" s="605"/>
      <c r="N893" s="605"/>
      <c r="O893" s="605"/>
      <c r="P893" s="605"/>
      <c r="Q893" s="605"/>
      <c r="R893" s="605"/>
      <c r="S893" s="605"/>
      <c r="T893" s="605"/>
      <c r="U893" s="605"/>
      <c r="V893" s="605"/>
      <c r="W893" s="605"/>
      <c r="X893" s="605"/>
      <c r="Y893" s="605"/>
      <c r="Z893" s="605"/>
    </row>
    <row r="894" ht="15.75" customHeight="1">
      <c r="A894" s="605"/>
      <c r="B894" s="606"/>
      <c r="C894" s="606"/>
      <c r="D894" s="606"/>
      <c r="E894" s="606"/>
      <c r="F894" s="605"/>
      <c r="G894" s="605"/>
      <c r="H894" s="605"/>
      <c r="I894" s="605"/>
      <c r="J894" s="605"/>
      <c r="K894" s="605"/>
      <c r="L894" s="605"/>
      <c r="M894" s="605"/>
      <c r="N894" s="605"/>
      <c r="O894" s="605"/>
      <c r="P894" s="605"/>
      <c r="Q894" s="605"/>
      <c r="R894" s="605"/>
      <c r="S894" s="605"/>
      <c r="T894" s="605"/>
      <c r="U894" s="605"/>
      <c r="V894" s="605"/>
      <c r="W894" s="605"/>
      <c r="X894" s="605"/>
      <c r="Y894" s="605"/>
      <c r="Z894" s="605"/>
    </row>
    <row r="895" ht="15.75" customHeight="1">
      <c r="A895" s="605"/>
      <c r="B895" s="606"/>
      <c r="C895" s="606"/>
      <c r="D895" s="606"/>
      <c r="E895" s="606"/>
      <c r="F895" s="605"/>
      <c r="G895" s="605"/>
      <c r="H895" s="605"/>
      <c r="I895" s="605"/>
      <c r="J895" s="605"/>
      <c r="K895" s="605"/>
      <c r="L895" s="605"/>
      <c r="M895" s="605"/>
      <c r="N895" s="605"/>
      <c r="O895" s="605"/>
      <c r="P895" s="605"/>
      <c r="Q895" s="605"/>
      <c r="R895" s="605"/>
      <c r="S895" s="605"/>
      <c r="T895" s="605"/>
      <c r="U895" s="605"/>
      <c r="V895" s="605"/>
      <c r="W895" s="605"/>
      <c r="X895" s="605"/>
      <c r="Y895" s="605"/>
      <c r="Z895" s="605"/>
    </row>
    <row r="896" ht="15.75" customHeight="1">
      <c r="A896" s="605"/>
      <c r="B896" s="606"/>
      <c r="C896" s="606"/>
      <c r="D896" s="606"/>
      <c r="E896" s="606"/>
      <c r="F896" s="605"/>
      <c r="G896" s="605"/>
      <c r="H896" s="605"/>
      <c r="I896" s="605"/>
      <c r="J896" s="605"/>
      <c r="K896" s="605"/>
      <c r="L896" s="605"/>
      <c r="M896" s="605"/>
      <c r="N896" s="605"/>
      <c r="O896" s="605"/>
      <c r="P896" s="605"/>
      <c r="Q896" s="605"/>
      <c r="R896" s="605"/>
      <c r="S896" s="605"/>
      <c r="T896" s="605"/>
      <c r="U896" s="605"/>
      <c r="V896" s="605"/>
      <c r="W896" s="605"/>
      <c r="X896" s="605"/>
      <c r="Y896" s="605"/>
      <c r="Z896" s="605"/>
    </row>
    <row r="897" ht="15.75" customHeight="1">
      <c r="A897" s="605"/>
      <c r="B897" s="606"/>
      <c r="C897" s="606"/>
      <c r="D897" s="606"/>
      <c r="E897" s="606"/>
      <c r="F897" s="605"/>
      <c r="G897" s="605"/>
      <c r="H897" s="605"/>
      <c r="I897" s="605"/>
      <c r="J897" s="605"/>
      <c r="K897" s="605"/>
      <c r="L897" s="605"/>
      <c r="M897" s="605"/>
      <c r="N897" s="605"/>
      <c r="O897" s="605"/>
      <c r="P897" s="605"/>
      <c r="Q897" s="605"/>
      <c r="R897" s="605"/>
      <c r="S897" s="605"/>
      <c r="T897" s="605"/>
      <c r="U897" s="605"/>
      <c r="V897" s="605"/>
      <c r="W897" s="605"/>
      <c r="X897" s="605"/>
      <c r="Y897" s="605"/>
      <c r="Z897" s="605"/>
    </row>
    <row r="898" ht="15.75" customHeight="1">
      <c r="A898" s="605"/>
      <c r="B898" s="606"/>
      <c r="C898" s="606"/>
      <c r="D898" s="606"/>
      <c r="E898" s="606"/>
      <c r="F898" s="605"/>
      <c r="G898" s="605"/>
      <c r="H898" s="605"/>
      <c r="I898" s="605"/>
      <c r="J898" s="605"/>
      <c r="K898" s="605"/>
      <c r="L898" s="605"/>
      <c r="M898" s="605"/>
      <c r="N898" s="605"/>
      <c r="O898" s="605"/>
      <c r="P898" s="605"/>
      <c r="Q898" s="605"/>
      <c r="R898" s="605"/>
      <c r="S898" s="605"/>
      <c r="T898" s="605"/>
      <c r="U898" s="605"/>
      <c r="V898" s="605"/>
      <c r="W898" s="605"/>
      <c r="X898" s="605"/>
      <c r="Y898" s="605"/>
      <c r="Z898" s="605"/>
    </row>
    <row r="899" ht="15.75" customHeight="1">
      <c r="A899" s="605"/>
      <c r="B899" s="606"/>
      <c r="C899" s="606"/>
      <c r="D899" s="606"/>
      <c r="E899" s="606"/>
      <c r="F899" s="605"/>
      <c r="G899" s="605"/>
      <c r="H899" s="605"/>
      <c r="I899" s="605"/>
      <c r="J899" s="605"/>
      <c r="K899" s="605"/>
      <c r="L899" s="605"/>
      <c r="M899" s="605"/>
      <c r="N899" s="605"/>
      <c r="O899" s="605"/>
      <c r="P899" s="605"/>
      <c r="Q899" s="605"/>
      <c r="R899" s="605"/>
      <c r="S899" s="605"/>
      <c r="T899" s="605"/>
      <c r="U899" s="605"/>
      <c r="V899" s="605"/>
      <c r="W899" s="605"/>
      <c r="X899" s="605"/>
      <c r="Y899" s="605"/>
      <c r="Z899" s="605"/>
    </row>
    <row r="900" ht="15.75" customHeight="1">
      <c r="A900" s="605"/>
      <c r="B900" s="606"/>
      <c r="C900" s="606"/>
      <c r="D900" s="606"/>
      <c r="E900" s="606"/>
      <c r="F900" s="605"/>
      <c r="G900" s="605"/>
      <c r="H900" s="605"/>
      <c r="I900" s="605"/>
      <c r="J900" s="605"/>
      <c r="K900" s="605"/>
      <c r="L900" s="605"/>
      <c r="M900" s="605"/>
      <c r="N900" s="605"/>
      <c r="O900" s="605"/>
      <c r="P900" s="605"/>
      <c r="Q900" s="605"/>
      <c r="R900" s="605"/>
      <c r="S900" s="605"/>
      <c r="T900" s="605"/>
      <c r="U900" s="605"/>
      <c r="V900" s="605"/>
      <c r="W900" s="605"/>
      <c r="X900" s="605"/>
      <c r="Y900" s="605"/>
      <c r="Z900" s="605"/>
    </row>
    <row r="901" ht="15.75" customHeight="1">
      <c r="A901" s="605"/>
      <c r="B901" s="606"/>
      <c r="C901" s="606"/>
      <c r="D901" s="606"/>
      <c r="E901" s="606"/>
      <c r="F901" s="605"/>
      <c r="G901" s="605"/>
      <c r="H901" s="605"/>
      <c r="I901" s="605"/>
      <c r="J901" s="605"/>
      <c r="K901" s="605"/>
      <c r="L901" s="605"/>
      <c r="M901" s="605"/>
      <c r="N901" s="605"/>
      <c r="O901" s="605"/>
      <c r="P901" s="605"/>
      <c r="Q901" s="605"/>
      <c r="R901" s="605"/>
      <c r="S901" s="605"/>
      <c r="T901" s="605"/>
      <c r="U901" s="605"/>
      <c r="V901" s="605"/>
      <c r="W901" s="605"/>
      <c r="X901" s="605"/>
      <c r="Y901" s="605"/>
      <c r="Z901" s="605"/>
    </row>
    <row r="902" ht="15.75" customHeight="1">
      <c r="A902" s="605"/>
      <c r="B902" s="606"/>
      <c r="C902" s="606"/>
      <c r="D902" s="606"/>
      <c r="E902" s="606"/>
      <c r="F902" s="605"/>
      <c r="G902" s="605"/>
      <c r="H902" s="605"/>
      <c r="I902" s="605"/>
      <c r="J902" s="605"/>
      <c r="K902" s="605"/>
      <c r="L902" s="605"/>
      <c r="M902" s="605"/>
      <c r="N902" s="605"/>
      <c r="O902" s="605"/>
      <c r="P902" s="605"/>
      <c r="Q902" s="605"/>
      <c r="R902" s="605"/>
      <c r="S902" s="605"/>
      <c r="T902" s="605"/>
      <c r="U902" s="605"/>
      <c r="V902" s="605"/>
      <c r="W902" s="605"/>
      <c r="X902" s="605"/>
      <c r="Y902" s="605"/>
      <c r="Z902" s="605"/>
    </row>
    <row r="903" ht="15.75" customHeight="1">
      <c r="A903" s="605"/>
      <c r="B903" s="606"/>
      <c r="C903" s="606"/>
      <c r="D903" s="606"/>
      <c r="E903" s="606"/>
      <c r="F903" s="605"/>
      <c r="G903" s="605"/>
      <c r="H903" s="605"/>
      <c r="I903" s="605"/>
      <c r="J903" s="605"/>
      <c r="K903" s="605"/>
      <c r="L903" s="605"/>
      <c r="M903" s="605"/>
      <c r="N903" s="605"/>
      <c r="O903" s="605"/>
      <c r="P903" s="605"/>
      <c r="Q903" s="605"/>
      <c r="R903" s="605"/>
      <c r="S903" s="605"/>
      <c r="T903" s="605"/>
      <c r="U903" s="605"/>
      <c r="V903" s="605"/>
      <c r="W903" s="605"/>
      <c r="X903" s="605"/>
      <c r="Y903" s="605"/>
      <c r="Z903" s="605"/>
    </row>
    <row r="904" ht="15.75" customHeight="1">
      <c r="A904" s="605"/>
      <c r="B904" s="606"/>
      <c r="C904" s="606"/>
      <c r="D904" s="606"/>
      <c r="E904" s="606"/>
      <c r="F904" s="605"/>
      <c r="G904" s="605"/>
      <c r="H904" s="605"/>
      <c r="I904" s="605"/>
      <c r="J904" s="605"/>
      <c r="K904" s="605"/>
      <c r="L904" s="605"/>
      <c r="M904" s="605"/>
      <c r="N904" s="605"/>
      <c r="O904" s="605"/>
      <c r="P904" s="605"/>
      <c r="Q904" s="605"/>
      <c r="R904" s="605"/>
      <c r="S904" s="605"/>
      <c r="T904" s="605"/>
      <c r="U904" s="605"/>
      <c r="V904" s="605"/>
      <c r="W904" s="605"/>
      <c r="X904" s="605"/>
      <c r="Y904" s="605"/>
      <c r="Z904" s="605"/>
    </row>
    <row r="905" ht="15.75" customHeight="1">
      <c r="A905" s="605"/>
      <c r="B905" s="606"/>
      <c r="C905" s="606"/>
      <c r="D905" s="606"/>
      <c r="E905" s="606"/>
      <c r="F905" s="605"/>
      <c r="G905" s="605"/>
      <c r="H905" s="605"/>
      <c r="I905" s="605"/>
      <c r="J905" s="605"/>
      <c r="K905" s="605"/>
      <c r="L905" s="605"/>
      <c r="M905" s="605"/>
      <c r="N905" s="605"/>
      <c r="O905" s="605"/>
      <c r="P905" s="605"/>
      <c r="Q905" s="605"/>
      <c r="R905" s="605"/>
      <c r="S905" s="605"/>
      <c r="T905" s="605"/>
      <c r="U905" s="605"/>
      <c r="V905" s="605"/>
      <c r="W905" s="605"/>
      <c r="X905" s="605"/>
      <c r="Y905" s="605"/>
      <c r="Z905" s="605"/>
    </row>
    <row r="906" ht="15.75" customHeight="1">
      <c r="A906" s="605"/>
      <c r="B906" s="606"/>
      <c r="C906" s="606"/>
      <c r="D906" s="606"/>
      <c r="E906" s="606"/>
      <c r="F906" s="605"/>
      <c r="G906" s="605"/>
      <c r="H906" s="605"/>
      <c r="I906" s="605"/>
      <c r="J906" s="605"/>
      <c r="K906" s="605"/>
      <c r="L906" s="605"/>
      <c r="M906" s="605"/>
      <c r="N906" s="605"/>
      <c r="O906" s="605"/>
      <c r="P906" s="605"/>
      <c r="Q906" s="605"/>
      <c r="R906" s="605"/>
      <c r="S906" s="605"/>
      <c r="T906" s="605"/>
      <c r="U906" s="605"/>
      <c r="V906" s="605"/>
      <c r="W906" s="605"/>
      <c r="X906" s="605"/>
      <c r="Y906" s="605"/>
      <c r="Z906" s="605"/>
    </row>
    <row r="907" ht="15.75" customHeight="1">
      <c r="A907" s="605"/>
      <c r="B907" s="606"/>
      <c r="C907" s="606"/>
      <c r="D907" s="606"/>
      <c r="E907" s="606"/>
      <c r="F907" s="605"/>
      <c r="G907" s="605"/>
      <c r="H907" s="605"/>
      <c r="I907" s="605"/>
      <c r="J907" s="605"/>
      <c r="K907" s="605"/>
      <c r="L907" s="605"/>
      <c r="M907" s="605"/>
      <c r="N907" s="605"/>
      <c r="O907" s="605"/>
      <c r="P907" s="605"/>
      <c r="Q907" s="605"/>
      <c r="R907" s="605"/>
      <c r="S907" s="605"/>
      <c r="T907" s="605"/>
      <c r="U907" s="605"/>
      <c r="V907" s="605"/>
      <c r="W907" s="605"/>
      <c r="X907" s="605"/>
      <c r="Y907" s="605"/>
      <c r="Z907" s="605"/>
    </row>
    <row r="908" ht="15.75" customHeight="1">
      <c r="A908" s="605"/>
      <c r="B908" s="606"/>
      <c r="C908" s="606"/>
      <c r="D908" s="606"/>
      <c r="E908" s="606"/>
      <c r="F908" s="605"/>
      <c r="G908" s="605"/>
      <c r="H908" s="605"/>
      <c r="I908" s="605"/>
      <c r="J908" s="605"/>
      <c r="K908" s="605"/>
      <c r="L908" s="605"/>
      <c r="M908" s="605"/>
      <c r="N908" s="605"/>
      <c r="O908" s="605"/>
      <c r="P908" s="605"/>
      <c r="Q908" s="605"/>
      <c r="R908" s="605"/>
      <c r="S908" s="605"/>
      <c r="T908" s="605"/>
      <c r="U908" s="605"/>
      <c r="V908" s="605"/>
      <c r="W908" s="605"/>
      <c r="X908" s="605"/>
      <c r="Y908" s="605"/>
      <c r="Z908" s="605"/>
    </row>
    <row r="909" ht="15.75" customHeight="1">
      <c r="A909" s="605"/>
      <c r="B909" s="606"/>
      <c r="C909" s="606"/>
      <c r="D909" s="606"/>
      <c r="E909" s="606"/>
      <c r="F909" s="605"/>
      <c r="G909" s="605"/>
      <c r="H909" s="605"/>
      <c r="I909" s="605"/>
      <c r="J909" s="605"/>
      <c r="K909" s="605"/>
      <c r="L909" s="605"/>
      <c r="M909" s="605"/>
      <c r="N909" s="605"/>
      <c r="O909" s="605"/>
      <c r="P909" s="605"/>
      <c r="Q909" s="605"/>
      <c r="R909" s="605"/>
      <c r="S909" s="605"/>
      <c r="T909" s="605"/>
      <c r="U909" s="605"/>
      <c r="V909" s="605"/>
      <c r="W909" s="605"/>
      <c r="X909" s="605"/>
      <c r="Y909" s="605"/>
      <c r="Z909" s="605"/>
    </row>
    <row r="910" ht="15.75" customHeight="1">
      <c r="A910" s="605"/>
      <c r="B910" s="606"/>
      <c r="C910" s="606"/>
      <c r="D910" s="606"/>
      <c r="E910" s="606"/>
      <c r="F910" s="605"/>
      <c r="G910" s="605"/>
      <c r="H910" s="605"/>
      <c r="I910" s="605"/>
      <c r="J910" s="605"/>
      <c r="K910" s="605"/>
      <c r="L910" s="605"/>
      <c r="M910" s="605"/>
      <c r="N910" s="605"/>
      <c r="O910" s="605"/>
      <c r="P910" s="605"/>
      <c r="Q910" s="605"/>
      <c r="R910" s="605"/>
      <c r="S910" s="605"/>
      <c r="T910" s="605"/>
      <c r="U910" s="605"/>
      <c r="V910" s="605"/>
      <c r="W910" s="605"/>
      <c r="X910" s="605"/>
      <c r="Y910" s="605"/>
      <c r="Z910" s="605"/>
    </row>
    <row r="911" ht="15.75" customHeight="1">
      <c r="A911" s="605"/>
      <c r="B911" s="606"/>
      <c r="C911" s="606"/>
      <c r="D911" s="606"/>
      <c r="E911" s="606"/>
      <c r="F911" s="605"/>
      <c r="G911" s="605"/>
      <c r="H911" s="605"/>
      <c r="I911" s="605"/>
      <c r="J911" s="605"/>
      <c r="K911" s="605"/>
      <c r="L911" s="605"/>
      <c r="M911" s="605"/>
      <c r="N911" s="605"/>
      <c r="O911" s="605"/>
      <c r="P911" s="605"/>
      <c r="Q911" s="605"/>
      <c r="R911" s="605"/>
      <c r="S911" s="605"/>
      <c r="T911" s="605"/>
      <c r="U911" s="605"/>
      <c r="V911" s="605"/>
      <c r="W911" s="605"/>
      <c r="X911" s="605"/>
      <c r="Y911" s="605"/>
      <c r="Z911" s="605"/>
    </row>
    <row r="912" ht="15.75" customHeight="1">
      <c r="A912" s="605"/>
      <c r="B912" s="606"/>
      <c r="C912" s="606"/>
      <c r="D912" s="606"/>
      <c r="E912" s="606"/>
      <c r="F912" s="605"/>
      <c r="G912" s="605"/>
      <c r="H912" s="605"/>
      <c r="I912" s="605"/>
      <c r="J912" s="605"/>
      <c r="K912" s="605"/>
      <c r="L912" s="605"/>
      <c r="M912" s="605"/>
      <c r="N912" s="605"/>
      <c r="O912" s="605"/>
      <c r="P912" s="605"/>
      <c r="Q912" s="605"/>
      <c r="R912" s="605"/>
      <c r="S912" s="605"/>
      <c r="T912" s="605"/>
      <c r="U912" s="605"/>
      <c r="V912" s="605"/>
      <c r="W912" s="605"/>
      <c r="X912" s="605"/>
      <c r="Y912" s="605"/>
      <c r="Z912" s="605"/>
    </row>
    <row r="913" ht="15.75" customHeight="1">
      <c r="A913" s="605"/>
      <c r="B913" s="606"/>
      <c r="C913" s="606"/>
      <c r="D913" s="606"/>
      <c r="E913" s="606"/>
      <c r="F913" s="605"/>
      <c r="G913" s="605"/>
      <c r="H913" s="605"/>
      <c r="I913" s="605"/>
      <c r="J913" s="605"/>
      <c r="K913" s="605"/>
      <c r="L913" s="605"/>
      <c r="M913" s="605"/>
      <c r="N913" s="605"/>
      <c r="O913" s="605"/>
      <c r="P913" s="605"/>
      <c r="Q913" s="605"/>
      <c r="R913" s="605"/>
      <c r="S913" s="605"/>
      <c r="T913" s="605"/>
      <c r="U913" s="605"/>
      <c r="V913" s="605"/>
      <c r="W913" s="605"/>
      <c r="X913" s="605"/>
      <c r="Y913" s="605"/>
      <c r="Z913" s="605"/>
    </row>
    <row r="914" ht="15.75" customHeight="1">
      <c r="A914" s="605"/>
      <c r="B914" s="606"/>
      <c r="C914" s="606"/>
      <c r="D914" s="606"/>
      <c r="E914" s="606"/>
      <c r="F914" s="605"/>
      <c r="G914" s="605"/>
      <c r="H914" s="605"/>
      <c r="I914" s="605"/>
      <c r="J914" s="605"/>
      <c r="K914" s="605"/>
      <c r="L914" s="605"/>
      <c r="M914" s="605"/>
      <c r="N914" s="605"/>
      <c r="O914" s="605"/>
      <c r="P914" s="605"/>
      <c r="Q914" s="605"/>
      <c r="R914" s="605"/>
      <c r="S914" s="605"/>
      <c r="T914" s="605"/>
      <c r="U914" s="605"/>
      <c r="V914" s="605"/>
      <c r="W914" s="605"/>
      <c r="X914" s="605"/>
      <c r="Y914" s="605"/>
      <c r="Z914" s="605"/>
    </row>
    <row r="915" ht="15.75" customHeight="1">
      <c r="A915" s="605"/>
      <c r="B915" s="606"/>
      <c r="C915" s="606"/>
      <c r="D915" s="606"/>
      <c r="E915" s="606"/>
      <c r="F915" s="605"/>
      <c r="G915" s="605"/>
      <c r="H915" s="605"/>
      <c r="I915" s="605"/>
      <c r="J915" s="605"/>
      <c r="K915" s="605"/>
      <c r="L915" s="605"/>
      <c r="M915" s="605"/>
      <c r="N915" s="605"/>
      <c r="O915" s="605"/>
      <c r="P915" s="605"/>
      <c r="Q915" s="605"/>
      <c r="R915" s="605"/>
      <c r="S915" s="605"/>
      <c r="T915" s="605"/>
      <c r="U915" s="605"/>
      <c r="V915" s="605"/>
      <c r="W915" s="605"/>
      <c r="X915" s="605"/>
      <c r="Y915" s="605"/>
      <c r="Z915" s="605"/>
    </row>
    <row r="916" ht="15.75" customHeight="1">
      <c r="A916" s="605"/>
      <c r="B916" s="606"/>
      <c r="C916" s="606"/>
      <c r="D916" s="606"/>
      <c r="E916" s="606"/>
      <c r="F916" s="605"/>
      <c r="G916" s="605"/>
      <c r="H916" s="605"/>
      <c r="I916" s="605"/>
      <c r="J916" s="605"/>
      <c r="K916" s="605"/>
      <c r="L916" s="605"/>
      <c r="M916" s="605"/>
      <c r="N916" s="605"/>
      <c r="O916" s="605"/>
      <c r="P916" s="605"/>
      <c r="Q916" s="605"/>
      <c r="R916" s="605"/>
      <c r="S916" s="605"/>
      <c r="T916" s="605"/>
      <c r="U916" s="605"/>
      <c r="V916" s="605"/>
      <c r="W916" s="605"/>
      <c r="X916" s="605"/>
      <c r="Y916" s="605"/>
      <c r="Z916" s="605"/>
    </row>
    <row r="917" ht="15.75" customHeight="1">
      <c r="A917" s="605"/>
      <c r="B917" s="606"/>
      <c r="C917" s="606"/>
      <c r="D917" s="606"/>
      <c r="E917" s="606"/>
      <c r="F917" s="605"/>
      <c r="G917" s="605"/>
      <c r="H917" s="605"/>
      <c r="I917" s="605"/>
      <c r="J917" s="605"/>
      <c r="K917" s="605"/>
      <c r="L917" s="605"/>
      <c r="M917" s="605"/>
      <c r="N917" s="605"/>
      <c r="O917" s="605"/>
      <c r="P917" s="605"/>
      <c r="Q917" s="605"/>
      <c r="R917" s="605"/>
      <c r="S917" s="605"/>
      <c r="T917" s="605"/>
      <c r="U917" s="605"/>
      <c r="V917" s="605"/>
      <c r="W917" s="605"/>
      <c r="X917" s="605"/>
      <c r="Y917" s="605"/>
      <c r="Z917" s="605"/>
    </row>
    <row r="918" ht="15.75" customHeight="1">
      <c r="A918" s="605"/>
      <c r="B918" s="606"/>
      <c r="C918" s="606"/>
      <c r="D918" s="606"/>
      <c r="E918" s="606"/>
      <c r="F918" s="605"/>
      <c r="G918" s="605"/>
      <c r="H918" s="605"/>
      <c r="I918" s="605"/>
      <c r="J918" s="605"/>
      <c r="K918" s="605"/>
      <c r="L918" s="605"/>
      <c r="M918" s="605"/>
      <c r="N918" s="605"/>
      <c r="O918" s="605"/>
      <c r="P918" s="605"/>
      <c r="Q918" s="605"/>
      <c r="R918" s="605"/>
      <c r="S918" s="605"/>
      <c r="T918" s="605"/>
      <c r="U918" s="605"/>
      <c r="V918" s="605"/>
      <c r="W918" s="605"/>
      <c r="X918" s="605"/>
      <c r="Y918" s="605"/>
      <c r="Z918" s="605"/>
    </row>
    <row r="919" ht="15.75" customHeight="1">
      <c r="A919" s="605"/>
      <c r="B919" s="606"/>
      <c r="C919" s="606"/>
      <c r="D919" s="606"/>
      <c r="E919" s="606"/>
      <c r="F919" s="605"/>
      <c r="G919" s="605"/>
      <c r="H919" s="605"/>
      <c r="I919" s="605"/>
      <c r="J919" s="605"/>
      <c r="K919" s="605"/>
      <c r="L919" s="605"/>
      <c r="M919" s="605"/>
      <c r="N919" s="605"/>
      <c r="O919" s="605"/>
      <c r="P919" s="605"/>
      <c r="Q919" s="605"/>
      <c r="R919" s="605"/>
      <c r="S919" s="605"/>
      <c r="T919" s="605"/>
      <c r="U919" s="605"/>
      <c r="V919" s="605"/>
      <c r="W919" s="605"/>
      <c r="X919" s="605"/>
      <c r="Y919" s="605"/>
      <c r="Z919" s="605"/>
    </row>
    <row r="920" ht="15.75" customHeight="1">
      <c r="A920" s="605"/>
      <c r="B920" s="606"/>
      <c r="C920" s="606"/>
      <c r="D920" s="606"/>
      <c r="E920" s="606"/>
      <c r="F920" s="605"/>
      <c r="G920" s="605"/>
      <c r="H920" s="605"/>
      <c r="I920" s="605"/>
      <c r="J920" s="605"/>
      <c r="K920" s="605"/>
      <c r="L920" s="605"/>
      <c r="M920" s="605"/>
      <c r="N920" s="605"/>
      <c r="O920" s="605"/>
      <c r="P920" s="605"/>
      <c r="Q920" s="605"/>
      <c r="R920" s="605"/>
      <c r="S920" s="605"/>
      <c r="T920" s="605"/>
      <c r="U920" s="605"/>
      <c r="V920" s="605"/>
      <c r="W920" s="605"/>
      <c r="X920" s="605"/>
      <c r="Y920" s="605"/>
      <c r="Z920" s="605"/>
    </row>
    <row r="921" ht="15.75" customHeight="1">
      <c r="A921" s="605"/>
      <c r="B921" s="606"/>
      <c r="C921" s="606"/>
      <c r="D921" s="606"/>
      <c r="E921" s="606"/>
      <c r="F921" s="605"/>
      <c r="G921" s="605"/>
      <c r="H921" s="605"/>
      <c r="I921" s="605"/>
      <c r="J921" s="605"/>
      <c r="K921" s="605"/>
      <c r="L921" s="605"/>
      <c r="M921" s="605"/>
      <c r="N921" s="605"/>
      <c r="O921" s="605"/>
      <c r="P921" s="605"/>
      <c r="Q921" s="605"/>
      <c r="R921" s="605"/>
      <c r="S921" s="605"/>
      <c r="T921" s="605"/>
      <c r="U921" s="605"/>
      <c r="V921" s="605"/>
      <c r="W921" s="605"/>
      <c r="X921" s="605"/>
      <c r="Y921" s="605"/>
      <c r="Z921" s="605"/>
    </row>
    <row r="922" ht="15.75" customHeight="1">
      <c r="A922" s="605"/>
      <c r="B922" s="606"/>
      <c r="C922" s="606"/>
      <c r="D922" s="606"/>
      <c r="E922" s="606"/>
      <c r="F922" s="605"/>
      <c r="G922" s="605"/>
      <c r="H922" s="605"/>
      <c r="I922" s="605"/>
      <c r="J922" s="605"/>
      <c r="K922" s="605"/>
      <c r="L922" s="605"/>
      <c r="M922" s="605"/>
      <c r="N922" s="605"/>
      <c r="O922" s="605"/>
      <c r="P922" s="605"/>
      <c r="Q922" s="605"/>
      <c r="R922" s="605"/>
      <c r="S922" s="605"/>
      <c r="T922" s="605"/>
      <c r="U922" s="605"/>
      <c r="V922" s="605"/>
      <c r="W922" s="605"/>
      <c r="X922" s="605"/>
      <c r="Y922" s="605"/>
      <c r="Z922" s="605"/>
    </row>
    <row r="923" ht="15.75" customHeight="1">
      <c r="A923" s="605"/>
      <c r="B923" s="606"/>
      <c r="C923" s="606"/>
      <c r="D923" s="606"/>
      <c r="E923" s="606"/>
      <c r="F923" s="605"/>
      <c r="G923" s="605"/>
      <c r="H923" s="605"/>
      <c r="I923" s="605"/>
      <c r="J923" s="605"/>
      <c r="K923" s="605"/>
      <c r="L923" s="605"/>
      <c r="M923" s="605"/>
      <c r="N923" s="605"/>
      <c r="O923" s="605"/>
      <c r="P923" s="605"/>
      <c r="Q923" s="605"/>
      <c r="R923" s="605"/>
      <c r="S923" s="605"/>
      <c r="T923" s="605"/>
      <c r="U923" s="605"/>
      <c r="V923" s="605"/>
      <c r="W923" s="605"/>
      <c r="X923" s="605"/>
      <c r="Y923" s="605"/>
      <c r="Z923" s="605"/>
    </row>
    <row r="924" ht="15.75" customHeight="1">
      <c r="A924" s="605"/>
      <c r="B924" s="606"/>
      <c r="C924" s="606"/>
      <c r="D924" s="606"/>
      <c r="E924" s="606"/>
      <c r="F924" s="605"/>
      <c r="G924" s="605"/>
      <c r="H924" s="605"/>
      <c r="I924" s="605"/>
      <c r="J924" s="605"/>
      <c r="K924" s="605"/>
      <c r="L924" s="605"/>
      <c r="M924" s="605"/>
      <c r="N924" s="605"/>
      <c r="O924" s="605"/>
      <c r="P924" s="605"/>
      <c r="Q924" s="605"/>
      <c r="R924" s="605"/>
      <c r="S924" s="605"/>
      <c r="T924" s="605"/>
      <c r="U924" s="605"/>
      <c r="V924" s="605"/>
      <c r="W924" s="605"/>
      <c r="X924" s="605"/>
      <c r="Y924" s="605"/>
      <c r="Z924" s="605"/>
    </row>
    <row r="925" ht="15.75" customHeight="1">
      <c r="A925" s="605"/>
      <c r="B925" s="606"/>
      <c r="C925" s="606"/>
      <c r="D925" s="606"/>
      <c r="E925" s="606"/>
      <c r="F925" s="605"/>
      <c r="G925" s="605"/>
      <c r="H925" s="605"/>
      <c r="I925" s="605"/>
      <c r="J925" s="605"/>
      <c r="K925" s="605"/>
      <c r="L925" s="605"/>
      <c r="M925" s="605"/>
      <c r="N925" s="605"/>
      <c r="O925" s="605"/>
      <c r="P925" s="605"/>
      <c r="Q925" s="605"/>
      <c r="R925" s="605"/>
      <c r="S925" s="605"/>
      <c r="T925" s="605"/>
      <c r="U925" s="605"/>
      <c r="V925" s="605"/>
      <c r="W925" s="605"/>
      <c r="X925" s="605"/>
      <c r="Y925" s="605"/>
      <c r="Z925" s="605"/>
    </row>
    <row r="926" ht="15.75" customHeight="1">
      <c r="A926" s="605"/>
      <c r="B926" s="606"/>
      <c r="C926" s="606"/>
      <c r="D926" s="606"/>
      <c r="E926" s="606"/>
      <c r="F926" s="605"/>
      <c r="G926" s="605"/>
      <c r="H926" s="605"/>
      <c r="I926" s="605"/>
      <c r="J926" s="605"/>
      <c r="K926" s="605"/>
      <c r="L926" s="605"/>
      <c r="M926" s="605"/>
      <c r="N926" s="605"/>
      <c r="O926" s="605"/>
      <c r="P926" s="605"/>
      <c r="Q926" s="605"/>
      <c r="R926" s="605"/>
      <c r="S926" s="605"/>
      <c r="T926" s="605"/>
      <c r="U926" s="605"/>
      <c r="V926" s="605"/>
      <c r="W926" s="605"/>
      <c r="X926" s="605"/>
      <c r="Y926" s="605"/>
      <c r="Z926" s="605"/>
    </row>
    <row r="927" ht="15.75" customHeight="1">
      <c r="A927" s="605"/>
      <c r="B927" s="606"/>
      <c r="C927" s="606"/>
      <c r="D927" s="606"/>
      <c r="E927" s="606"/>
      <c r="F927" s="605"/>
      <c r="G927" s="605"/>
      <c r="H927" s="605"/>
      <c r="I927" s="605"/>
      <c r="J927" s="605"/>
      <c r="K927" s="605"/>
      <c r="L927" s="605"/>
      <c r="M927" s="605"/>
      <c r="N927" s="605"/>
      <c r="O927" s="605"/>
      <c r="P927" s="605"/>
      <c r="Q927" s="605"/>
      <c r="R927" s="605"/>
      <c r="S927" s="605"/>
      <c r="T927" s="605"/>
      <c r="U927" s="605"/>
      <c r="V927" s="605"/>
      <c r="W927" s="605"/>
      <c r="X927" s="605"/>
      <c r="Y927" s="605"/>
      <c r="Z927" s="605"/>
    </row>
    <row r="928" ht="15.75" customHeight="1">
      <c r="A928" s="605"/>
      <c r="B928" s="606"/>
      <c r="C928" s="606"/>
      <c r="D928" s="606"/>
      <c r="E928" s="606"/>
      <c r="F928" s="605"/>
      <c r="G928" s="605"/>
      <c r="H928" s="605"/>
      <c r="I928" s="605"/>
      <c r="J928" s="605"/>
      <c r="K928" s="605"/>
      <c r="L928" s="605"/>
      <c r="M928" s="605"/>
      <c r="N928" s="605"/>
      <c r="O928" s="605"/>
      <c r="P928" s="605"/>
      <c r="Q928" s="605"/>
      <c r="R928" s="605"/>
      <c r="S928" s="605"/>
      <c r="T928" s="605"/>
      <c r="U928" s="605"/>
      <c r="V928" s="605"/>
      <c r="W928" s="605"/>
      <c r="X928" s="605"/>
      <c r="Y928" s="605"/>
      <c r="Z928" s="605"/>
    </row>
    <row r="929" ht="15.75" customHeight="1">
      <c r="A929" s="605"/>
      <c r="B929" s="606"/>
      <c r="C929" s="606"/>
      <c r="D929" s="606"/>
      <c r="E929" s="606"/>
      <c r="F929" s="605"/>
      <c r="G929" s="605"/>
      <c r="H929" s="605"/>
      <c r="I929" s="605"/>
      <c r="J929" s="605"/>
      <c r="K929" s="605"/>
      <c r="L929" s="605"/>
      <c r="M929" s="605"/>
      <c r="N929" s="605"/>
      <c r="O929" s="605"/>
      <c r="P929" s="605"/>
      <c r="Q929" s="605"/>
      <c r="R929" s="605"/>
      <c r="S929" s="605"/>
      <c r="T929" s="605"/>
      <c r="U929" s="605"/>
      <c r="V929" s="605"/>
      <c r="W929" s="605"/>
      <c r="X929" s="605"/>
      <c r="Y929" s="605"/>
      <c r="Z929" s="605"/>
    </row>
    <row r="930" ht="15.75" customHeight="1">
      <c r="A930" s="605"/>
      <c r="B930" s="606"/>
      <c r="C930" s="606"/>
      <c r="D930" s="606"/>
      <c r="E930" s="606"/>
      <c r="F930" s="605"/>
      <c r="G930" s="605"/>
      <c r="H930" s="605"/>
      <c r="I930" s="605"/>
      <c r="J930" s="605"/>
      <c r="K930" s="605"/>
      <c r="L930" s="605"/>
      <c r="M930" s="605"/>
      <c r="N930" s="605"/>
      <c r="O930" s="605"/>
      <c r="P930" s="605"/>
      <c r="Q930" s="605"/>
      <c r="R930" s="605"/>
      <c r="S930" s="605"/>
      <c r="T930" s="605"/>
      <c r="U930" s="605"/>
      <c r="V930" s="605"/>
      <c r="W930" s="605"/>
      <c r="X930" s="605"/>
      <c r="Y930" s="605"/>
      <c r="Z930" s="605"/>
    </row>
    <row r="931" ht="15.75" customHeight="1">
      <c r="A931" s="605"/>
      <c r="B931" s="606"/>
      <c r="C931" s="606"/>
      <c r="D931" s="606"/>
      <c r="E931" s="606"/>
      <c r="F931" s="605"/>
      <c r="G931" s="605"/>
      <c r="H931" s="605"/>
      <c r="I931" s="605"/>
      <c r="J931" s="605"/>
      <c r="K931" s="605"/>
      <c r="L931" s="605"/>
      <c r="M931" s="605"/>
      <c r="N931" s="605"/>
      <c r="O931" s="605"/>
      <c r="P931" s="605"/>
      <c r="Q931" s="605"/>
      <c r="R931" s="605"/>
      <c r="S931" s="605"/>
      <c r="T931" s="605"/>
      <c r="U931" s="605"/>
      <c r="V931" s="605"/>
      <c r="W931" s="605"/>
      <c r="X931" s="605"/>
      <c r="Y931" s="605"/>
      <c r="Z931" s="605"/>
    </row>
    <row r="932" ht="15.75" customHeight="1">
      <c r="A932" s="605"/>
      <c r="B932" s="606"/>
      <c r="C932" s="606"/>
      <c r="D932" s="606"/>
      <c r="E932" s="606"/>
      <c r="F932" s="605"/>
      <c r="G932" s="605"/>
      <c r="H932" s="605"/>
      <c r="I932" s="605"/>
      <c r="J932" s="605"/>
      <c r="K932" s="605"/>
      <c r="L932" s="605"/>
      <c r="M932" s="605"/>
      <c r="N932" s="605"/>
      <c r="O932" s="605"/>
      <c r="P932" s="605"/>
      <c r="Q932" s="605"/>
      <c r="R932" s="605"/>
      <c r="S932" s="605"/>
      <c r="T932" s="605"/>
      <c r="U932" s="605"/>
      <c r="V932" s="605"/>
      <c r="W932" s="605"/>
      <c r="X932" s="605"/>
      <c r="Y932" s="605"/>
      <c r="Z932" s="605"/>
    </row>
    <row r="933" ht="15.75" customHeight="1">
      <c r="A933" s="605"/>
      <c r="B933" s="606"/>
      <c r="C933" s="606"/>
      <c r="D933" s="606"/>
      <c r="E933" s="606"/>
      <c r="F933" s="605"/>
      <c r="G933" s="605"/>
      <c r="H933" s="605"/>
      <c r="I933" s="605"/>
      <c r="J933" s="605"/>
      <c r="K933" s="605"/>
      <c r="L933" s="605"/>
      <c r="M933" s="605"/>
      <c r="N933" s="605"/>
      <c r="O933" s="605"/>
      <c r="P933" s="605"/>
      <c r="Q933" s="605"/>
      <c r="R933" s="605"/>
      <c r="S933" s="605"/>
      <c r="T933" s="605"/>
      <c r="U933" s="605"/>
      <c r="V933" s="605"/>
      <c r="W933" s="605"/>
      <c r="X933" s="605"/>
      <c r="Y933" s="605"/>
      <c r="Z933" s="605"/>
    </row>
    <row r="934" ht="15.75" customHeight="1">
      <c r="A934" s="605"/>
      <c r="B934" s="606"/>
      <c r="C934" s="606"/>
      <c r="D934" s="606"/>
      <c r="E934" s="606"/>
      <c r="F934" s="605"/>
      <c r="G934" s="605"/>
      <c r="H934" s="605"/>
      <c r="I934" s="605"/>
      <c r="J934" s="605"/>
      <c r="K934" s="605"/>
      <c r="L934" s="605"/>
      <c r="M934" s="605"/>
      <c r="N934" s="605"/>
      <c r="O934" s="605"/>
      <c r="P934" s="605"/>
      <c r="Q934" s="605"/>
      <c r="R934" s="605"/>
      <c r="S934" s="605"/>
      <c r="T934" s="605"/>
      <c r="U934" s="605"/>
      <c r="V934" s="605"/>
      <c r="W934" s="605"/>
      <c r="X934" s="605"/>
      <c r="Y934" s="605"/>
      <c r="Z934" s="605"/>
    </row>
    <row r="935" ht="15.75" customHeight="1">
      <c r="A935" s="605"/>
      <c r="B935" s="606"/>
      <c r="C935" s="606"/>
      <c r="D935" s="606"/>
      <c r="E935" s="606"/>
      <c r="F935" s="605"/>
      <c r="G935" s="605"/>
      <c r="H935" s="605"/>
      <c r="I935" s="605"/>
      <c r="J935" s="605"/>
      <c r="K935" s="605"/>
      <c r="L935" s="605"/>
      <c r="M935" s="605"/>
      <c r="N935" s="605"/>
      <c r="O935" s="605"/>
      <c r="P935" s="605"/>
      <c r="Q935" s="605"/>
      <c r="R935" s="605"/>
      <c r="S935" s="605"/>
      <c r="T935" s="605"/>
      <c r="U935" s="605"/>
      <c r="V935" s="605"/>
      <c r="W935" s="605"/>
      <c r="X935" s="605"/>
      <c r="Y935" s="605"/>
      <c r="Z935" s="605"/>
    </row>
    <row r="936" ht="15.75" customHeight="1">
      <c r="A936" s="605"/>
      <c r="B936" s="606"/>
      <c r="C936" s="606"/>
      <c r="D936" s="606"/>
      <c r="E936" s="606"/>
      <c r="F936" s="605"/>
      <c r="G936" s="605"/>
      <c r="H936" s="605"/>
      <c r="I936" s="605"/>
      <c r="J936" s="605"/>
      <c r="K936" s="605"/>
      <c r="L936" s="605"/>
      <c r="M936" s="605"/>
      <c r="N936" s="605"/>
      <c r="O936" s="605"/>
      <c r="P936" s="605"/>
      <c r="Q936" s="605"/>
      <c r="R936" s="605"/>
      <c r="S936" s="605"/>
      <c r="T936" s="605"/>
      <c r="U936" s="605"/>
      <c r="V936" s="605"/>
      <c r="W936" s="605"/>
      <c r="X936" s="605"/>
      <c r="Y936" s="605"/>
      <c r="Z936" s="605"/>
    </row>
    <row r="937" ht="15.75" customHeight="1">
      <c r="A937" s="605"/>
      <c r="B937" s="606"/>
      <c r="C937" s="606"/>
      <c r="D937" s="606"/>
      <c r="E937" s="606"/>
      <c r="F937" s="605"/>
      <c r="G937" s="605"/>
      <c r="H937" s="605"/>
      <c r="I937" s="605"/>
      <c r="J937" s="605"/>
      <c r="K937" s="605"/>
      <c r="L937" s="605"/>
      <c r="M937" s="605"/>
      <c r="N937" s="605"/>
      <c r="O937" s="605"/>
      <c r="P937" s="605"/>
      <c r="Q937" s="605"/>
      <c r="R937" s="605"/>
      <c r="S937" s="605"/>
      <c r="T937" s="605"/>
      <c r="U937" s="605"/>
      <c r="V937" s="605"/>
      <c r="W937" s="605"/>
      <c r="X937" s="605"/>
      <c r="Y937" s="605"/>
      <c r="Z937" s="605"/>
    </row>
    <row r="938" ht="15.75" customHeight="1">
      <c r="A938" s="605"/>
      <c r="B938" s="606"/>
      <c r="C938" s="606"/>
      <c r="D938" s="606"/>
      <c r="E938" s="606"/>
      <c r="F938" s="605"/>
      <c r="G938" s="605"/>
      <c r="H938" s="605"/>
      <c r="I938" s="605"/>
      <c r="J938" s="605"/>
      <c r="K938" s="605"/>
      <c r="L938" s="605"/>
      <c r="M938" s="605"/>
      <c r="N938" s="605"/>
      <c r="O938" s="605"/>
      <c r="P938" s="605"/>
      <c r="Q938" s="605"/>
      <c r="R938" s="605"/>
      <c r="S938" s="605"/>
      <c r="T938" s="605"/>
      <c r="U938" s="605"/>
      <c r="V938" s="605"/>
      <c r="W938" s="605"/>
      <c r="X938" s="605"/>
      <c r="Y938" s="605"/>
      <c r="Z938" s="605"/>
    </row>
    <row r="939" ht="15.75" customHeight="1">
      <c r="A939" s="605"/>
      <c r="B939" s="606"/>
      <c r="C939" s="606"/>
      <c r="D939" s="606"/>
      <c r="E939" s="606"/>
      <c r="F939" s="605"/>
      <c r="G939" s="605"/>
      <c r="H939" s="605"/>
      <c r="I939" s="605"/>
      <c r="J939" s="605"/>
      <c r="K939" s="605"/>
      <c r="L939" s="605"/>
      <c r="M939" s="605"/>
      <c r="N939" s="605"/>
      <c r="O939" s="605"/>
      <c r="P939" s="605"/>
      <c r="Q939" s="605"/>
      <c r="R939" s="605"/>
      <c r="S939" s="605"/>
      <c r="T939" s="605"/>
      <c r="U939" s="605"/>
      <c r="V939" s="605"/>
      <c r="W939" s="605"/>
      <c r="X939" s="605"/>
      <c r="Y939" s="605"/>
      <c r="Z939" s="605"/>
    </row>
    <row r="940" ht="15.75" customHeight="1">
      <c r="A940" s="605"/>
      <c r="B940" s="606"/>
      <c r="C940" s="606"/>
      <c r="D940" s="606"/>
      <c r="E940" s="606"/>
      <c r="F940" s="605"/>
      <c r="G940" s="605"/>
      <c r="H940" s="605"/>
      <c r="I940" s="605"/>
      <c r="J940" s="605"/>
      <c r="K940" s="605"/>
      <c r="L940" s="605"/>
      <c r="M940" s="605"/>
      <c r="N940" s="605"/>
      <c r="O940" s="605"/>
      <c r="P940" s="605"/>
      <c r="Q940" s="605"/>
      <c r="R940" s="605"/>
      <c r="S940" s="605"/>
      <c r="T940" s="605"/>
      <c r="U940" s="605"/>
      <c r="V940" s="605"/>
      <c r="W940" s="605"/>
      <c r="X940" s="605"/>
      <c r="Y940" s="605"/>
      <c r="Z940" s="605"/>
    </row>
    <row r="941" ht="15.75" customHeight="1">
      <c r="A941" s="605"/>
      <c r="B941" s="606"/>
      <c r="C941" s="606"/>
      <c r="D941" s="606"/>
      <c r="E941" s="606"/>
      <c r="F941" s="605"/>
      <c r="G941" s="605"/>
      <c r="H941" s="605"/>
      <c r="I941" s="605"/>
      <c r="J941" s="605"/>
      <c r="K941" s="605"/>
      <c r="L941" s="605"/>
      <c r="M941" s="605"/>
      <c r="N941" s="605"/>
      <c r="O941" s="605"/>
      <c r="P941" s="605"/>
      <c r="Q941" s="605"/>
      <c r="R941" s="605"/>
      <c r="S941" s="605"/>
      <c r="T941" s="605"/>
      <c r="U941" s="605"/>
      <c r="V941" s="605"/>
      <c r="W941" s="605"/>
      <c r="X941" s="605"/>
      <c r="Y941" s="605"/>
      <c r="Z941" s="605"/>
    </row>
    <row r="942" ht="15.75" customHeight="1">
      <c r="A942" s="605"/>
      <c r="B942" s="606"/>
      <c r="C942" s="606"/>
      <c r="D942" s="606"/>
      <c r="E942" s="606"/>
      <c r="F942" s="605"/>
      <c r="G942" s="605"/>
      <c r="H942" s="605"/>
      <c r="I942" s="605"/>
      <c r="J942" s="605"/>
      <c r="K942" s="605"/>
      <c r="L942" s="605"/>
      <c r="M942" s="605"/>
      <c r="N942" s="605"/>
      <c r="O942" s="605"/>
      <c r="P942" s="605"/>
      <c r="Q942" s="605"/>
      <c r="R942" s="605"/>
      <c r="S942" s="605"/>
      <c r="T942" s="605"/>
      <c r="U942" s="605"/>
      <c r="V942" s="605"/>
      <c r="W942" s="605"/>
      <c r="X942" s="605"/>
      <c r="Y942" s="605"/>
      <c r="Z942" s="605"/>
    </row>
    <row r="943" ht="15.75" customHeight="1">
      <c r="A943" s="605"/>
      <c r="B943" s="606"/>
      <c r="C943" s="606"/>
      <c r="D943" s="606"/>
      <c r="E943" s="606"/>
      <c r="F943" s="605"/>
      <c r="G943" s="605"/>
      <c r="H943" s="605"/>
      <c r="I943" s="605"/>
      <c r="J943" s="605"/>
      <c r="K943" s="605"/>
      <c r="L943" s="605"/>
      <c r="M943" s="605"/>
      <c r="N943" s="605"/>
      <c r="O943" s="605"/>
      <c r="P943" s="605"/>
      <c r="Q943" s="605"/>
      <c r="R943" s="605"/>
      <c r="S943" s="605"/>
      <c r="T943" s="605"/>
      <c r="U943" s="605"/>
      <c r="V943" s="605"/>
      <c r="W943" s="605"/>
      <c r="X943" s="605"/>
      <c r="Y943" s="605"/>
      <c r="Z943" s="605"/>
    </row>
    <row r="944" ht="15.75" customHeight="1">
      <c r="A944" s="605"/>
      <c r="B944" s="606"/>
      <c r="C944" s="606"/>
      <c r="D944" s="606"/>
      <c r="E944" s="606"/>
      <c r="F944" s="605"/>
      <c r="G944" s="605"/>
      <c r="H944" s="605"/>
      <c r="I944" s="605"/>
      <c r="J944" s="605"/>
      <c r="K944" s="605"/>
      <c r="L944" s="605"/>
      <c r="M944" s="605"/>
      <c r="N944" s="605"/>
      <c r="O944" s="605"/>
      <c r="P944" s="605"/>
      <c r="Q944" s="605"/>
      <c r="R944" s="605"/>
      <c r="S944" s="605"/>
      <c r="T944" s="605"/>
      <c r="U944" s="605"/>
      <c r="V944" s="605"/>
      <c r="W944" s="605"/>
      <c r="X944" s="605"/>
      <c r="Y944" s="605"/>
      <c r="Z944" s="605"/>
    </row>
    <row r="945" ht="15.75" customHeight="1">
      <c r="A945" s="605"/>
      <c r="B945" s="606"/>
      <c r="C945" s="606"/>
      <c r="D945" s="606"/>
      <c r="E945" s="606"/>
      <c r="F945" s="605"/>
      <c r="G945" s="605"/>
      <c r="H945" s="605"/>
      <c r="I945" s="605"/>
      <c r="J945" s="605"/>
      <c r="K945" s="605"/>
      <c r="L945" s="605"/>
      <c r="M945" s="605"/>
      <c r="N945" s="605"/>
      <c r="O945" s="605"/>
      <c r="P945" s="605"/>
      <c r="Q945" s="605"/>
      <c r="R945" s="605"/>
      <c r="S945" s="605"/>
      <c r="T945" s="605"/>
      <c r="U945" s="605"/>
      <c r="V945" s="605"/>
      <c r="W945" s="605"/>
      <c r="X945" s="605"/>
      <c r="Y945" s="605"/>
      <c r="Z945" s="605"/>
    </row>
    <row r="946" ht="15.75" customHeight="1">
      <c r="A946" s="605"/>
      <c r="B946" s="606"/>
      <c r="C946" s="606"/>
      <c r="D946" s="606"/>
      <c r="E946" s="606"/>
      <c r="F946" s="605"/>
      <c r="G946" s="605"/>
      <c r="H946" s="605"/>
      <c r="I946" s="605"/>
      <c r="J946" s="605"/>
      <c r="K946" s="605"/>
      <c r="L946" s="605"/>
      <c r="M946" s="605"/>
      <c r="N946" s="605"/>
      <c r="O946" s="605"/>
      <c r="P946" s="605"/>
      <c r="Q946" s="605"/>
      <c r="R946" s="605"/>
      <c r="S946" s="605"/>
      <c r="T946" s="605"/>
      <c r="U946" s="605"/>
      <c r="V946" s="605"/>
      <c r="W946" s="605"/>
      <c r="X946" s="605"/>
      <c r="Y946" s="605"/>
      <c r="Z946" s="605"/>
    </row>
    <row r="947" ht="15.75" customHeight="1">
      <c r="A947" s="605"/>
      <c r="B947" s="606"/>
      <c r="C947" s="606"/>
      <c r="D947" s="606"/>
      <c r="E947" s="606"/>
      <c r="F947" s="605"/>
      <c r="G947" s="605"/>
      <c r="H947" s="605"/>
      <c r="I947" s="605"/>
      <c r="J947" s="605"/>
      <c r="K947" s="605"/>
      <c r="L947" s="605"/>
      <c r="M947" s="605"/>
      <c r="N947" s="605"/>
      <c r="O947" s="605"/>
      <c r="P947" s="605"/>
      <c r="Q947" s="605"/>
      <c r="R947" s="605"/>
      <c r="S947" s="605"/>
      <c r="T947" s="605"/>
      <c r="U947" s="605"/>
      <c r="V947" s="605"/>
      <c r="W947" s="605"/>
      <c r="X947" s="605"/>
      <c r="Y947" s="605"/>
      <c r="Z947" s="605"/>
    </row>
    <row r="948" ht="15.75" customHeight="1">
      <c r="A948" s="605"/>
      <c r="B948" s="606"/>
      <c r="C948" s="606"/>
      <c r="D948" s="606"/>
      <c r="E948" s="606"/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  <c r="R948" s="605"/>
      <c r="S948" s="605"/>
      <c r="T948" s="605"/>
      <c r="U948" s="605"/>
      <c r="V948" s="605"/>
      <c r="W948" s="605"/>
      <c r="X948" s="605"/>
      <c r="Y948" s="605"/>
      <c r="Z948" s="605"/>
    </row>
    <row r="949" ht="15.75" customHeight="1">
      <c r="A949" s="605"/>
      <c r="B949" s="606"/>
      <c r="C949" s="606"/>
      <c r="D949" s="606"/>
      <c r="E949" s="606"/>
      <c r="F949" s="605"/>
      <c r="G949" s="605"/>
      <c r="H949" s="605"/>
      <c r="I949" s="605"/>
      <c r="J949" s="605"/>
      <c r="K949" s="605"/>
      <c r="L949" s="605"/>
      <c r="M949" s="605"/>
      <c r="N949" s="605"/>
      <c r="O949" s="605"/>
      <c r="P949" s="605"/>
      <c r="Q949" s="605"/>
      <c r="R949" s="605"/>
      <c r="S949" s="605"/>
      <c r="T949" s="605"/>
      <c r="U949" s="605"/>
      <c r="V949" s="605"/>
      <c r="W949" s="605"/>
      <c r="X949" s="605"/>
      <c r="Y949" s="605"/>
      <c r="Z949" s="605"/>
    </row>
    <row r="950" ht="15.75" customHeight="1">
      <c r="A950" s="605"/>
      <c r="B950" s="606"/>
      <c r="C950" s="606"/>
      <c r="D950" s="606"/>
      <c r="E950" s="606"/>
      <c r="F950" s="605"/>
      <c r="G950" s="605"/>
      <c r="H950" s="605"/>
      <c r="I950" s="605"/>
      <c r="J950" s="605"/>
      <c r="K950" s="605"/>
      <c r="L950" s="605"/>
      <c r="M950" s="605"/>
      <c r="N950" s="605"/>
      <c r="O950" s="605"/>
      <c r="P950" s="605"/>
      <c r="Q950" s="605"/>
      <c r="R950" s="605"/>
      <c r="S950" s="605"/>
      <c r="T950" s="605"/>
      <c r="U950" s="605"/>
      <c r="V950" s="605"/>
      <c r="W950" s="605"/>
      <c r="X950" s="605"/>
      <c r="Y950" s="605"/>
      <c r="Z950" s="605"/>
    </row>
    <row r="951" ht="15.75" customHeight="1">
      <c r="A951" s="605"/>
      <c r="B951" s="606"/>
      <c r="C951" s="606"/>
      <c r="D951" s="606"/>
      <c r="E951" s="606"/>
      <c r="F951" s="605"/>
      <c r="G951" s="605"/>
      <c r="H951" s="605"/>
      <c r="I951" s="605"/>
      <c r="J951" s="605"/>
      <c r="K951" s="605"/>
      <c r="L951" s="605"/>
      <c r="M951" s="605"/>
      <c r="N951" s="605"/>
      <c r="O951" s="605"/>
      <c r="P951" s="605"/>
      <c r="Q951" s="605"/>
      <c r="R951" s="605"/>
      <c r="S951" s="605"/>
      <c r="T951" s="605"/>
      <c r="U951" s="605"/>
      <c r="V951" s="605"/>
      <c r="W951" s="605"/>
      <c r="X951" s="605"/>
      <c r="Y951" s="605"/>
      <c r="Z951" s="605"/>
    </row>
    <row r="952" ht="15.75" customHeight="1">
      <c r="A952" s="605"/>
      <c r="B952" s="606"/>
      <c r="C952" s="606"/>
      <c r="D952" s="606"/>
      <c r="E952" s="606"/>
      <c r="F952" s="605"/>
      <c r="G952" s="605"/>
      <c r="H952" s="605"/>
      <c r="I952" s="605"/>
      <c r="J952" s="605"/>
      <c r="K952" s="605"/>
      <c r="L952" s="605"/>
      <c r="M952" s="605"/>
      <c r="N952" s="605"/>
      <c r="O952" s="605"/>
      <c r="P952" s="605"/>
      <c r="Q952" s="605"/>
      <c r="R952" s="605"/>
      <c r="S952" s="605"/>
      <c r="T952" s="605"/>
      <c r="U952" s="605"/>
      <c r="V952" s="605"/>
      <c r="W952" s="605"/>
      <c r="X952" s="605"/>
      <c r="Y952" s="605"/>
      <c r="Z952" s="605"/>
    </row>
    <row r="953" ht="15.75" customHeight="1">
      <c r="A953" s="605"/>
      <c r="B953" s="606"/>
      <c r="C953" s="606"/>
      <c r="D953" s="606"/>
      <c r="E953" s="606"/>
      <c r="F953" s="605"/>
      <c r="G953" s="605"/>
      <c r="H953" s="605"/>
      <c r="I953" s="605"/>
      <c r="J953" s="605"/>
      <c r="K953" s="605"/>
      <c r="L953" s="605"/>
      <c r="M953" s="605"/>
      <c r="N953" s="605"/>
      <c r="O953" s="605"/>
      <c r="P953" s="605"/>
      <c r="Q953" s="605"/>
      <c r="R953" s="605"/>
      <c r="S953" s="605"/>
      <c r="T953" s="605"/>
      <c r="U953" s="605"/>
      <c r="V953" s="605"/>
      <c r="W953" s="605"/>
      <c r="X953" s="605"/>
      <c r="Y953" s="605"/>
      <c r="Z953" s="605"/>
    </row>
    <row r="954" ht="15.75" customHeight="1">
      <c r="A954" s="605"/>
      <c r="B954" s="606"/>
      <c r="C954" s="606"/>
      <c r="D954" s="606"/>
      <c r="E954" s="606"/>
      <c r="F954" s="605"/>
      <c r="G954" s="605"/>
      <c r="H954" s="605"/>
      <c r="I954" s="605"/>
      <c r="J954" s="605"/>
      <c r="K954" s="605"/>
      <c r="L954" s="605"/>
      <c r="M954" s="605"/>
      <c r="N954" s="605"/>
      <c r="O954" s="605"/>
      <c r="P954" s="605"/>
      <c r="Q954" s="605"/>
      <c r="R954" s="605"/>
      <c r="S954" s="605"/>
      <c r="T954" s="605"/>
      <c r="U954" s="605"/>
      <c r="V954" s="605"/>
      <c r="W954" s="605"/>
      <c r="X954" s="605"/>
      <c r="Y954" s="605"/>
      <c r="Z954" s="605"/>
    </row>
    <row r="955" ht="15.75" customHeight="1">
      <c r="A955" s="605"/>
      <c r="B955" s="606"/>
      <c r="C955" s="606"/>
      <c r="D955" s="606"/>
      <c r="E955" s="606"/>
      <c r="F955" s="605"/>
      <c r="G955" s="605"/>
      <c r="H955" s="605"/>
      <c r="I955" s="605"/>
      <c r="J955" s="605"/>
      <c r="K955" s="605"/>
      <c r="L955" s="605"/>
      <c r="M955" s="605"/>
      <c r="N955" s="605"/>
      <c r="O955" s="605"/>
      <c r="P955" s="605"/>
      <c r="Q955" s="605"/>
      <c r="R955" s="605"/>
      <c r="S955" s="605"/>
      <c r="T955" s="605"/>
      <c r="U955" s="605"/>
      <c r="V955" s="605"/>
      <c r="W955" s="605"/>
      <c r="X955" s="605"/>
      <c r="Y955" s="605"/>
      <c r="Z955" s="605"/>
    </row>
    <row r="956" ht="15.75" customHeight="1">
      <c r="A956" s="605"/>
      <c r="B956" s="606"/>
      <c r="C956" s="606"/>
      <c r="D956" s="606"/>
      <c r="E956" s="606"/>
      <c r="F956" s="605"/>
      <c r="G956" s="605"/>
      <c r="H956" s="605"/>
      <c r="I956" s="605"/>
      <c r="J956" s="605"/>
      <c r="K956" s="605"/>
      <c r="L956" s="605"/>
      <c r="M956" s="605"/>
      <c r="N956" s="605"/>
      <c r="O956" s="605"/>
      <c r="P956" s="605"/>
      <c r="Q956" s="605"/>
      <c r="R956" s="605"/>
      <c r="S956" s="605"/>
      <c r="T956" s="605"/>
      <c r="U956" s="605"/>
      <c r="V956" s="605"/>
      <c r="W956" s="605"/>
      <c r="X956" s="605"/>
      <c r="Y956" s="605"/>
      <c r="Z956" s="605"/>
    </row>
    <row r="957" ht="15.75" customHeight="1">
      <c r="A957" s="605"/>
      <c r="B957" s="606"/>
      <c r="C957" s="606"/>
      <c r="D957" s="606"/>
      <c r="E957" s="606"/>
      <c r="F957" s="605"/>
      <c r="G957" s="605"/>
      <c r="H957" s="605"/>
      <c r="I957" s="605"/>
      <c r="J957" s="605"/>
      <c r="K957" s="605"/>
      <c r="L957" s="605"/>
      <c r="M957" s="605"/>
      <c r="N957" s="605"/>
      <c r="O957" s="605"/>
      <c r="P957" s="605"/>
      <c r="Q957" s="605"/>
      <c r="R957" s="605"/>
      <c r="S957" s="605"/>
      <c r="T957" s="605"/>
      <c r="U957" s="605"/>
      <c r="V957" s="605"/>
      <c r="W957" s="605"/>
      <c r="X957" s="605"/>
      <c r="Y957" s="605"/>
      <c r="Z957" s="605"/>
    </row>
    <row r="958" ht="15.75" customHeight="1">
      <c r="A958" s="605"/>
      <c r="B958" s="606"/>
      <c r="C958" s="606"/>
      <c r="D958" s="606"/>
      <c r="E958" s="606"/>
      <c r="F958" s="605"/>
      <c r="G958" s="605"/>
      <c r="H958" s="605"/>
      <c r="I958" s="605"/>
      <c r="J958" s="605"/>
      <c r="K958" s="605"/>
      <c r="L958" s="605"/>
      <c r="M958" s="605"/>
      <c r="N958" s="605"/>
      <c r="O958" s="605"/>
      <c r="P958" s="605"/>
      <c r="Q958" s="605"/>
      <c r="R958" s="605"/>
      <c r="S958" s="605"/>
      <c r="T958" s="605"/>
      <c r="U958" s="605"/>
      <c r="V958" s="605"/>
      <c r="W958" s="605"/>
      <c r="X958" s="605"/>
      <c r="Y958" s="605"/>
      <c r="Z958" s="605"/>
    </row>
    <row r="959" ht="15.75" customHeight="1">
      <c r="A959" s="605"/>
      <c r="B959" s="606"/>
      <c r="C959" s="606"/>
      <c r="D959" s="606"/>
      <c r="E959" s="606"/>
      <c r="F959" s="605"/>
      <c r="G959" s="605"/>
      <c r="H959" s="605"/>
      <c r="I959" s="605"/>
      <c r="J959" s="605"/>
      <c r="K959" s="605"/>
      <c r="L959" s="605"/>
      <c r="M959" s="605"/>
      <c r="N959" s="605"/>
      <c r="O959" s="605"/>
      <c r="P959" s="605"/>
      <c r="Q959" s="605"/>
      <c r="R959" s="605"/>
      <c r="S959" s="605"/>
      <c r="T959" s="605"/>
      <c r="U959" s="605"/>
      <c r="V959" s="605"/>
      <c r="W959" s="605"/>
      <c r="X959" s="605"/>
      <c r="Y959" s="605"/>
      <c r="Z959" s="605"/>
    </row>
    <row r="960" ht="15.75" customHeight="1">
      <c r="A960" s="605"/>
      <c r="B960" s="606"/>
      <c r="C960" s="606"/>
      <c r="D960" s="606"/>
      <c r="E960" s="606"/>
      <c r="F960" s="605"/>
      <c r="G960" s="605"/>
      <c r="H960" s="605"/>
      <c r="I960" s="605"/>
      <c r="J960" s="605"/>
      <c r="K960" s="605"/>
      <c r="L960" s="605"/>
      <c r="M960" s="605"/>
      <c r="N960" s="605"/>
      <c r="O960" s="605"/>
      <c r="P960" s="605"/>
      <c r="Q960" s="605"/>
      <c r="R960" s="605"/>
      <c r="S960" s="605"/>
      <c r="T960" s="605"/>
      <c r="U960" s="605"/>
      <c r="V960" s="605"/>
      <c r="W960" s="605"/>
      <c r="X960" s="605"/>
      <c r="Y960" s="605"/>
      <c r="Z960" s="605"/>
    </row>
    <row r="961" ht="15.75" customHeight="1">
      <c r="A961" s="605"/>
      <c r="B961" s="606"/>
      <c r="C961" s="606"/>
      <c r="D961" s="606"/>
      <c r="E961" s="606"/>
      <c r="F961" s="605"/>
      <c r="G961" s="605"/>
      <c r="H961" s="605"/>
      <c r="I961" s="605"/>
      <c r="J961" s="605"/>
      <c r="K961" s="605"/>
      <c r="L961" s="605"/>
      <c r="M961" s="605"/>
      <c r="N961" s="605"/>
      <c r="O961" s="605"/>
      <c r="P961" s="605"/>
      <c r="Q961" s="605"/>
      <c r="R961" s="605"/>
      <c r="S961" s="605"/>
      <c r="T961" s="605"/>
      <c r="U961" s="605"/>
      <c r="V961" s="605"/>
      <c r="W961" s="605"/>
      <c r="X961" s="605"/>
      <c r="Y961" s="605"/>
      <c r="Z961" s="605"/>
    </row>
    <row r="962" ht="15.75" customHeight="1">
      <c r="A962" s="605"/>
      <c r="B962" s="606"/>
      <c r="C962" s="606"/>
      <c r="D962" s="606"/>
      <c r="E962" s="606"/>
      <c r="F962" s="605"/>
      <c r="G962" s="605"/>
      <c r="H962" s="605"/>
      <c r="I962" s="605"/>
      <c r="J962" s="605"/>
      <c r="K962" s="605"/>
      <c r="L962" s="605"/>
      <c r="M962" s="605"/>
      <c r="N962" s="605"/>
      <c r="O962" s="605"/>
      <c r="P962" s="605"/>
      <c r="Q962" s="605"/>
      <c r="R962" s="605"/>
      <c r="S962" s="605"/>
      <c r="T962" s="605"/>
      <c r="U962" s="605"/>
      <c r="V962" s="605"/>
      <c r="W962" s="605"/>
      <c r="X962" s="605"/>
      <c r="Y962" s="605"/>
      <c r="Z962" s="605"/>
    </row>
    <row r="963" ht="15.75" customHeight="1">
      <c r="A963" s="605"/>
      <c r="B963" s="606"/>
      <c r="C963" s="606"/>
      <c r="D963" s="606"/>
      <c r="E963" s="606"/>
      <c r="F963" s="605"/>
      <c r="G963" s="605"/>
      <c r="H963" s="605"/>
      <c r="I963" s="605"/>
      <c r="J963" s="605"/>
      <c r="K963" s="605"/>
      <c r="L963" s="605"/>
      <c r="M963" s="605"/>
      <c r="N963" s="605"/>
      <c r="O963" s="605"/>
      <c r="P963" s="605"/>
      <c r="Q963" s="605"/>
      <c r="R963" s="605"/>
      <c r="S963" s="605"/>
      <c r="T963" s="605"/>
      <c r="U963" s="605"/>
      <c r="V963" s="605"/>
      <c r="W963" s="605"/>
      <c r="X963" s="605"/>
      <c r="Y963" s="605"/>
      <c r="Z963" s="605"/>
    </row>
    <row r="964" ht="15.75" customHeight="1">
      <c r="A964" s="605"/>
      <c r="B964" s="606"/>
      <c r="C964" s="606"/>
      <c r="D964" s="606"/>
      <c r="E964" s="606"/>
      <c r="F964" s="605"/>
      <c r="G964" s="605"/>
      <c r="H964" s="605"/>
      <c r="I964" s="605"/>
      <c r="J964" s="605"/>
      <c r="K964" s="605"/>
      <c r="L964" s="605"/>
      <c r="M964" s="605"/>
      <c r="N964" s="605"/>
      <c r="O964" s="605"/>
      <c r="P964" s="605"/>
      <c r="Q964" s="605"/>
      <c r="R964" s="605"/>
      <c r="S964" s="605"/>
      <c r="T964" s="605"/>
      <c r="U964" s="605"/>
      <c r="V964" s="605"/>
      <c r="W964" s="605"/>
      <c r="X964" s="605"/>
      <c r="Y964" s="605"/>
      <c r="Z964" s="605"/>
    </row>
    <row r="965" ht="15.75" customHeight="1">
      <c r="A965" s="605"/>
      <c r="B965" s="606"/>
      <c r="C965" s="606"/>
      <c r="D965" s="606"/>
      <c r="E965" s="606"/>
      <c r="F965" s="605"/>
      <c r="G965" s="605"/>
      <c r="H965" s="605"/>
      <c r="I965" s="605"/>
      <c r="J965" s="605"/>
      <c r="K965" s="605"/>
      <c r="L965" s="605"/>
      <c r="M965" s="605"/>
      <c r="N965" s="605"/>
      <c r="O965" s="605"/>
      <c r="P965" s="605"/>
      <c r="Q965" s="605"/>
      <c r="R965" s="605"/>
      <c r="S965" s="605"/>
      <c r="T965" s="605"/>
      <c r="U965" s="605"/>
      <c r="V965" s="605"/>
      <c r="W965" s="605"/>
      <c r="X965" s="605"/>
      <c r="Y965" s="605"/>
      <c r="Z965" s="605"/>
    </row>
    <row r="966" ht="15.75" customHeight="1">
      <c r="A966" s="605"/>
      <c r="B966" s="606"/>
      <c r="C966" s="606"/>
      <c r="D966" s="606"/>
      <c r="E966" s="606"/>
      <c r="F966" s="605"/>
      <c r="G966" s="605"/>
      <c r="H966" s="605"/>
      <c r="I966" s="605"/>
      <c r="J966" s="605"/>
      <c r="K966" s="605"/>
      <c r="L966" s="605"/>
      <c r="M966" s="605"/>
      <c r="N966" s="605"/>
      <c r="O966" s="605"/>
      <c r="P966" s="605"/>
      <c r="Q966" s="605"/>
      <c r="R966" s="605"/>
      <c r="S966" s="605"/>
      <c r="T966" s="605"/>
      <c r="U966" s="605"/>
      <c r="V966" s="605"/>
      <c r="W966" s="605"/>
      <c r="X966" s="605"/>
      <c r="Y966" s="605"/>
      <c r="Z966" s="605"/>
    </row>
    <row r="967" ht="15.75" customHeight="1">
      <c r="A967" s="605"/>
      <c r="B967" s="606"/>
      <c r="C967" s="606"/>
      <c r="D967" s="606"/>
      <c r="E967" s="606"/>
      <c r="F967" s="605"/>
      <c r="G967" s="605"/>
      <c r="H967" s="605"/>
      <c r="I967" s="605"/>
      <c r="J967" s="605"/>
      <c r="K967" s="605"/>
      <c r="L967" s="605"/>
      <c r="M967" s="605"/>
      <c r="N967" s="605"/>
      <c r="O967" s="605"/>
      <c r="P967" s="605"/>
      <c r="Q967" s="605"/>
      <c r="R967" s="605"/>
      <c r="S967" s="605"/>
      <c r="T967" s="605"/>
      <c r="U967" s="605"/>
      <c r="V967" s="605"/>
      <c r="W967" s="605"/>
      <c r="X967" s="605"/>
      <c r="Y967" s="605"/>
      <c r="Z967" s="605"/>
    </row>
    <row r="968" ht="15.75" customHeight="1">
      <c r="A968" s="605"/>
      <c r="B968" s="606"/>
      <c r="C968" s="606"/>
      <c r="D968" s="606"/>
      <c r="E968" s="606"/>
      <c r="F968" s="605"/>
      <c r="G968" s="605"/>
      <c r="H968" s="605"/>
      <c r="I968" s="605"/>
      <c r="J968" s="605"/>
      <c r="K968" s="605"/>
      <c r="L968" s="605"/>
      <c r="M968" s="605"/>
      <c r="N968" s="605"/>
      <c r="O968" s="605"/>
      <c r="P968" s="605"/>
      <c r="Q968" s="605"/>
      <c r="R968" s="605"/>
      <c r="S968" s="605"/>
      <c r="T968" s="605"/>
      <c r="U968" s="605"/>
      <c r="V968" s="605"/>
      <c r="W968" s="605"/>
      <c r="X968" s="605"/>
      <c r="Y968" s="605"/>
      <c r="Z968" s="605"/>
    </row>
    <row r="969" ht="15.75" customHeight="1">
      <c r="A969" s="605"/>
      <c r="B969" s="606"/>
      <c r="C969" s="606"/>
      <c r="D969" s="606"/>
      <c r="E969" s="606"/>
      <c r="F969" s="605"/>
      <c r="G969" s="605"/>
      <c r="H969" s="605"/>
      <c r="I969" s="605"/>
      <c r="J969" s="605"/>
      <c r="K969" s="605"/>
      <c r="L969" s="605"/>
      <c r="M969" s="605"/>
      <c r="N969" s="605"/>
      <c r="O969" s="605"/>
      <c r="P969" s="605"/>
      <c r="Q969" s="605"/>
      <c r="R969" s="605"/>
      <c r="S969" s="605"/>
      <c r="T969" s="605"/>
      <c r="U969" s="605"/>
      <c r="V969" s="605"/>
      <c r="W969" s="605"/>
      <c r="X969" s="605"/>
      <c r="Y969" s="605"/>
      <c r="Z969" s="605"/>
    </row>
    <row r="970" ht="15.75" customHeight="1">
      <c r="A970" s="605"/>
      <c r="B970" s="606"/>
      <c r="C970" s="606"/>
      <c r="D970" s="606"/>
      <c r="E970" s="606"/>
      <c r="F970" s="605"/>
      <c r="G970" s="605"/>
      <c r="H970" s="605"/>
      <c r="I970" s="605"/>
      <c r="J970" s="605"/>
      <c r="K970" s="605"/>
      <c r="L970" s="605"/>
      <c r="M970" s="605"/>
      <c r="N970" s="605"/>
      <c r="O970" s="605"/>
      <c r="P970" s="605"/>
      <c r="Q970" s="605"/>
      <c r="R970" s="605"/>
      <c r="S970" s="605"/>
      <c r="T970" s="605"/>
      <c r="U970" s="605"/>
      <c r="V970" s="605"/>
      <c r="W970" s="605"/>
      <c r="X970" s="605"/>
      <c r="Y970" s="605"/>
      <c r="Z970" s="605"/>
    </row>
    <row r="971" ht="15.75" customHeight="1">
      <c r="A971" s="605"/>
      <c r="B971" s="606"/>
      <c r="C971" s="606"/>
      <c r="D971" s="606"/>
      <c r="E971" s="606"/>
      <c r="F971" s="605"/>
      <c r="G971" s="605"/>
      <c r="H971" s="605"/>
      <c r="I971" s="605"/>
      <c r="J971" s="605"/>
      <c r="K971" s="605"/>
      <c r="L971" s="605"/>
      <c r="M971" s="605"/>
      <c r="N971" s="605"/>
      <c r="O971" s="605"/>
      <c r="P971" s="605"/>
      <c r="Q971" s="605"/>
      <c r="R971" s="605"/>
      <c r="S971" s="605"/>
      <c r="T971" s="605"/>
      <c r="U971" s="605"/>
      <c r="V971" s="605"/>
      <c r="W971" s="605"/>
      <c r="X971" s="605"/>
      <c r="Y971" s="605"/>
      <c r="Z971" s="605"/>
    </row>
    <row r="972" ht="15.75" customHeight="1">
      <c r="A972" s="605"/>
      <c r="B972" s="606"/>
      <c r="C972" s="606"/>
      <c r="D972" s="606"/>
      <c r="E972" s="606"/>
      <c r="F972" s="605"/>
      <c r="G972" s="605"/>
      <c r="H972" s="605"/>
      <c r="I972" s="605"/>
      <c r="J972" s="605"/>
      <c r="K972" s="605"/>
      <c r="L972" s="605"/>
      <c r="M972" s="605"/>
      <c r="N972" s="605"/>
      <c r="O972" s="605"/>
      <c r="P972" s="605"/>
      <c r="Q972" s="605"/>
      <c r="R972" s="605"/>
      <c r="S972" s="605"/>
      <c r="T972" s="605"/>
      <c r="U972" s="605"/>
      <c r="V972" s="605"/>
      <c r="W972" s="605"/>
      <c r="X972" s="605"/>
      <c r="Y972" s="605"/>
      <c r="Z972" s="605"/>
    </row>
    <row r="973" ht="15.75" customHeight="1">
      <c r="A973" s="605"/>
      <c r="B973" s="606"/>
      <c r="C973" s="606"/>
      <c r="D973" s="606"/>
      <c r="E973" s="606"/>
      <c r="F973" s="605"/>
      <c r="G973" s="605"/>
      <c r="H973" s="605"/>
      <c r="I973" s="605"/>
      <c r="J973" s="605"/>
      <c r="K973" s="605"/>
      <c r="L973" s="605"/>
      <c r="M973" s="605"/>
      <c r="N973" s="605"/>
      <c r="O973" s="605"/>
      <c r="P973" s="605"/>
      <c r="Q973" s="605"/>
      <c r="R973" s="605"/>
      <c r="S973" s="605"/>
      <c r="T973" s="605"/>
      <c r="U973" s="605"/>
      <c r="V973" s="605"/>
      <c r="W973" s="605"/>
      <c r="X973" s="605"/>
      <c r="Y973" s="605"/>
      <c r="Z973" s="605"/>
    </row>
    <row r="974" ht="15.75" customHeight="1">
      <c r="A974" s="605"/>
      <c r="B974" s="606"/>
      <c r="C974" s="606"/>
      <c r="D974" s="606"/>
      <c r="E974" s="606"/>
      <c r="F974" s="605"/>
      <c r="G974" s="605"/>
      <c r="H974" s="605"/>
      <c r="I974" s="605"/>
      <c r="J974" s="605"/>
      <c r="K974" s="605"/>
      <c r="L974" s="605"/>
      <c r="M974" s="605"/>
      <c r="N974" s="605"/>
      <c r="O974" s="605"/>
      <c r="P974" s="605"/>
      <c r="Q974" s="605"/>
      <c r="R974" s="605"/>
      <c r="S974" s="605"/>
      <c r="T974" s="605"/>
      <c r="U974" s="605"/>
      <c r="V974" s="605"/>
      <c r="W974" s="605"/>
      <c r="X974" s="605"/>
      <c r="Y974" s="605"/>
      <c r="Z974" s="605"/>
    </row>
    <row r="975" ht="15.75" customHeight="1">
      <c r="A975" s="605"/>
      <c r="B975" s="606"/>
      <c r="C975" s="606"/>
      <c r="D975" s="606"/>
      <c r="E975" s="606"/>
      <c r="F975" s="605"/>
      <c r="G975" s="605"/>
      <c r="H975" s="605"/>
      <c r="I975" s="605"/>
      <c r="J975" s="605"/>
      <c r="K975" s="605"/>
      <c r="L975" s="605"/>
      <c r="M975" s="605"/>
      <c r="N975" s="605"/>
      <c r="O975" s="605"/>
      <c r="P975" s="605"/>
      <c r="Q975" s="605"/>
      <c r="R975" s="605"/>
      <c r="S975" s="605"/>
      <c r="T975" s="605"/>
      <c r="U975" s="605"/>
      <c r="V975" s="605"/>
      <c r="W975" s="605"/>
      <c r="X975" s="605"/>
      <c r="Y975" s="605"/>
      <c r="Z975" s="605"/>
    </row>
    <row r="976" ht="15.75" customHeight="1">
      <c r="A976" s="605"/>
      <c r="B976" s="606"/>
      <c r="C976" s="606"/>
      <c r="D976" s="606"/>
      <c r="E976" s="606"/>
      <c r="F976" s="605"/>
      <c r="G976" s="605"/>
      <c r="H976" s="605"/>
      <c r="I976" s="605"/>
      <c r="J976" s="605"/>
      <c r="K976" s="605"/>
      <c r="L976" s="605"/>
      <c r="M976" s="605"/>
      <c r="N976" s="605"/>
      <c r="O976" s="605"/>
      <c r="P976" s="605"/>
      <c r="Q976" s="605"/>
      <c r="R976" s="605"/>
      <c r="S976" s="605"/>
      <c r="T976" s="605"/>
      <c r="U976" s="605"/>
      <c r="V976" s="605"/>
      <c r="W976" s="605"/>
      <c r="X976" s="605"/>
      <c r="Y976" s="605"/>
      <c r="Z976" s="605"/>
    </row>
    <row r="977" ht="15.75" customHeight="1">
      <c r="A977" s="605"/>
      <c r="B977" s="606"/>
      <c r="C977" s="606"/>
      <c r="D977" s="606"/>
      <c r="E977" s="606"/>
      <c r="F977" s="605"/>
      <c r="G977" s="605"/>
      <c r="H977" s="605"/>
      <c r="I977" s="605"/>
      <c r="J977" s="605"/>
      <c r="K977" s="605"/>
      <c r="L977" s="605"/>
      <c r="M977" s="605"/>
      <c r="N977" s="605"/>
      <c r="O977" s="605"/>
      <c r="P977" s="605"/>
      <c r="Q977" s="605"/>
      <c r="R977" s="605"/>
      <c r="S977" s="605"/>
      <c r="T977" s="605"/>
      <c r="U977" s="605"/>
      <c r="V977" s="605"/>
      <c r="W977" s="605"/>
      <c r="X977" s="605"/>
      <c r="Y977" s="605"/>
      <c r="Z977" s="605"/>
    </row>
    <row r="978" ht="15.75" customHeight="1">
      <c r="A978" s="605"/>
      <c r="B978" s="606"/>
      <c r="C978" s="606"/>
      <c r="D978" s="606"/>
      <c r="E978" s="606"/>
      <c r="F978" s="605"/>
      <c r="G978" s="605"/>
      <c r="H978" s="605"/>
      <c r="I978" s="605"/>
      <c r="J978" s="605"/>
      <c r="K978" s="605"/>
      <c r="L978" s="605"/>
      <c r="M978" s="605"/>
      <c r="N978" s="605"/>
      <c r="O978" s="605"/>
      <c r="P978" s="605"/>
      <c r="Q978" s="605"/>
      <c r="R978" s="605"/>
      <c r="S978" s="605"/>
      <c r="T978" s="605"/>
      <c r="U978" s="605"/>
      <c r="V978" s="605"/>
      <c r="W978" s="605"/>
      <c r="X978" s="605"/>
      <c r="Y978" s="605"/>
      <c r="Z978" s="605"/>
    </row>
    <row r="979" ht="15.75" customHeight="1">
      <c r="A979" s="605"/>
      <c r="B979" s="606"/>
      <c r="C979" s="606"/>
      <c r="D979" s="606"/>
      <c r="E979" s="606"/>
      <c r="F979" s="605"/>
      <c r="G979" s="605"/>
      <c r="H979" s="605"/>
      <c r="I979" s="605"/>
      <c r="J979" s="605"/>
      <c r="K979" s="605"/>
      <c r="L979" s="605"/>
      <c r="M979" s="605"/>
      <c r="N979" s="605"/>
      <c r="O979" s="605"/>
      <c r="P979" s="605"/>
      <c r="Q979" s="605"/>
      <c r="R979" s="605"/>
      <c r="S979" s="605"/>
      <c r="T979" s="605"/>
      <c r="U979" s="605"/>
      <c r="V979" s="605"/>
      <c r="W979" s="605"/>
      <c r="X979" s="605"/>
      <c r="Y979" s="605"/>
      <c r="Z979" s="605"/>
    </row>
    <row r="980" ht="15.75" customHeight="1">
      <c r="A980" s="605"/>
      <c r="B980" s="606"/>
      <c r="C980" s="606"/>
      <c r="D980" s="606"/>
      <c r="E980" s="606"/>
      <c r="F980" s="605"/>
      <c r="G980" s="605"/>
      <c r="H980" s="605"/>
      <c r="I980" s="605"/>
      <c r="J980" s="605"/>
      <c r="K980" s="605"/>
      <c r="L980" s="605"/>
      <c r="M980" s="605"/>
      <c r="N980" s="605"/>
      <c r="O980" s="605"/>
      <c r="P980" s="605"/>
      <c r="Q980" s="605"/>
      <c r="R980" s="605"/>
      <c r="S980" s="605"/>
      <c r="T980" s="605"/>
      <c r="U980" s="605"/>
      <c r="V980" s="605"/>
      <c r="W980" s="605"/>
      <c r="X980" s="605"/>
      <c r="Y980" s="605"/>
      <c r="Z980" s="605"/>
    </row>
    <row r="981" ht="15.75" customHeight="1">
      <c r="A981" s="605"/>
      <c r="B981" s="606"/>
      <c r="C981" s="606"/>
      <c r="D981" s="606"/>
      <c r="E981" s="606"/>
      <c r="F981" s="605"/>
      <c r="G981" s="605"/>
      <c r="H981" s="605"/>
      <c r="I981" s="605"/>
      <c r="J981" s="605"/>
      <c r="K981" s="605"/>
      <c r="L981" s="605"/>
      <c r="M981" s="605"/>
      <c r="N981" s="605"/>
      <c r="O981" s="605"/>
      <c r="P981" s="605"/>
      <c r="Q981" s="605"/>
      <c r="R981" s="605"/>
      <c r="S981" s="605"/>
      <c r="T981" s="605"/>
      <c r="U981" s="605"/>
      <c r="V981" s="605"/>
      <c r="W981" s="605"/>
      <c r="X981" s="605"/>
      <c r="Y981" s="605"/>
      <c r="Z981" s="605"/>
    </row>
    <row r="982" ht="15.75" customHeight="1">
      <c r="A982" s="605"/>
      <c r="B982" s="606"/>
      <c r="C982" s="606"/>
      <c r="D982" s="606"/>
      <c r="E982" s="606"/>
      <c r="F982" s="605"/>
      <c r="G982" s="605"/>
      <c r="H982" s="605"/>
      <c r="I982" s="605"/>
      <c r="J982" s="605"/>
      <c r="K982" s="605"/>
      <c r="L982" s="605"/>
      <c r="M982" s="605"/>
      <c r="N982" s="605"/>
      <c r="O982" s="605"/>
      <c r="P982" s="605"/>
      <c r="Q982" s="605"/>
      <c r="R982" s="605"/>
      <c r="S982" s="605"/>
      <c r="T982" s="605"/>
      <c r="U982" s="605"/>
      <c r="V982" s="605"/>
      <c r="W982" s="605"/>
      <c r="X982" s="605"/>
      <c r="Y982" s="605"/>
      <c r="Z982" s="605"/>
    </row>
    <row r="983" ht="15.75" customHeight="1">
      <c r="A983" s="605"/>
      <c r="B983" s="606"/>
      <c r="C983" s="606"/>
      <c r="D983" s="606"/>
      <c r="E983" s="606"/>
      <c r="F983" s="605"/>
      <c r="G983" s="605"/>
      <c r="H983" s="605"/>
      <c r="I983" s="605"/>
      <c r="J983" s="605"/>
      <c r="K983" s="605"/>
      <c r="L983" s="605"/>
      <c r="M983" s="605"/>
      <c r="N983" s="605"/>
      <c r="O983" s="605"/>
      <c r="P983" s="605"/>
      <c r="Q983" s="605"/>
      <c r="R983" s="605"/>
      <c r="S983" s="605"/>
      <c r="T983" s="605"/>
      <c r="U983" s="605"/>
      <c r="V983" s="605"/>
      <c r="W983" s="605"/>
      <c r="X983" s="605"/>
      <c r="Y983" s="605"/>
      <c r="Z983" s="605"/>
    </row>
    <row r="984" ht="15.75" customHeight="1">
      <c r="A984" s="605"/>
      <c r="B984" s="606"/>
      <c r="C984" s="606"/>
      <c r="D984" s="606"/>
      <c r="E984" s="606"/>
      <c r="F984" s="605"/>
      <c r="G984" s="605"/>
      <c r="H984" s="605"/>
      <c r="I984" s="605"/>
      <c r="J984" s="605"/>
      <c r="K984" s="605"/>
      <c r="L984" s="605"/>
      <c r="M984" s="605"/>
      <c r="N984" s="605"/>
      <c r="O984" s="605"/>
      <c r="P984" s="605"/>
      <c r="Q984" s="605"/>
      <c r="R984" s="605"/>
      <c r="S984" s="605"/>
      <c r="T984" s="605"/>
      <c r="U984" s="605"/>
      <c r="V984" s="605"/>
      <c r="W984" s="605"/>
      <c r="X984" s="605"/>
      <c r="Y984" s="605"/>
      <c r="Z984" s="605"/>
    </row>
    <row r="985" ht="15.75" customHeight="1">
      <c r="A985" s="605"/>
      <c r="B985" s="606"/>
      <c r="C985" s="606"/>
      <c r="D985" s="606"/>
      <c r="E985" s="606"/>
      <c r="F985" s="605"/>
      <c r="G985" s="605"/>
      <c r="H985" s="605"/>
      <c r="I985" s="605"/>
      <c r="J985" s="605"/>
      <c r="K985" s="605"/>
      <c r="L985" s="605"/>
      <c r="M985" s="605"/>
      <c r="N985" s="605"/>
      <c r="O985" s="605"/>
      <c r="P985" s="605"/>
      <c r="Q985" s="605"/>
      <c r="R985" s="605"/>
      <c r="S985" s="605"/>
      <c r="T985" s="605"/>
      <c r="U985" s="605"/>
      <c r="V985" s="605"/>
      <c r="W985" s="605"/>
      <c r="X985" s="605"/>
      <c r="Y985" s="605"/>
      <c r="Z985" s="605"/>
    </row>
    <row r="986" ht="15.75" customHeight="1">
      <c r="A986" s="605"/>
      <c r="B986" s="606"/>
      <c r="C986" s="606"/>
      <c r="D986" s="606"/>
      <c r="E986" s="606"/>
      <c r="F986" s="605"/>
      <c r="G986" s="605"/>
      <c r="H986" s="605"/>
      <c r="I986" s="605"/>
      <c r="J986" s="605"/>
      <c r="K986" s="605"/>
      <c r="L986" s="605"/>
      <c r="M986" s="605"/>
      <c r="N986" s="605"/>
      <c r="O986" s="605"/>
      <c r="P986" s="605"/>
      <c r="Q986" s="605"/>
      <c r="R986" s="605"/>
      <c r="S986" s="605"/>
      <c r="T986" s="605"/>
      <c r="U986" s="605"/>
      <c r="V986" s="605"/>
      <c r="W986" s="605"/>
      <c r="X986" s="605"/>
      <c r="Y986" s="605"/>
      <c r="Z986" s="605"/>
    </row>
    <row r="987" ht="15.75" customHeight="1">
      <c r="A987" s="605"/>
      <c r="B987" s="606"/>
      <c r="C987" s="606"/>
      <c r="D987" s="606"/>
      <c r="E987" s="606"/>
      <c r="F987" s="605"/>
      <c r="G987" s="605"/>
      <c r="H987" s="605"/>
      <c r="I987" s="605"/>
      <c r="J987" s="605"/>
      <c r="K987" s="605"/>
      <c r="L987" s="605"/>
      <c r="M987" s="605"/>
      <c r="N987" s="605"/>
      <c r="O987" s="605"/>
      <c r="P987" s="605"/>
      <c r="Q987" s="605"/>
      <c r="R987" s="605"/>
      <c r="S987" s="605"/>
      <c r="T987" s="605"/>
      <c r="U987" s="605"/>
      <c r="V987" s="605"/>
      <c r="W987" s="605"/>
      <c r="X987" s="605"/>
      <c r="Y987" s="605"/>
      <c r="Z987" s="605"/>
    </row>
    <row r="988" ht="15.75" customHeight="1">
      <c r="A988" s="605"/>
      <c r="B988" s="606"/>
      <c r="C988" s="606"/>
      <c r="D988" s="606"/>
      <c r="E988" s="606"/>
      <c r="F988" s="605"/>
      <c r="G988" s="605"/>
      <c r="H988" s="605"/>
      <c r="I988" s="605"/>
      <c r="J988" s="605"/>
      <c r="K988" s="605"/>
      <c r="L988" s="605"/>
      <c r="M988" s="605"/>
      <c r="N988" s="605"/>
      <c r="O988" s="605"/>
      <c r="P988" s="605"/>
      <c r="Q988" s="605"/>
      <c r="R988" s="605"/>
      <c r="S988" s="605"/>
      <c r="T988" s="605"/>
      <c r="U988" s="605"/>
      <c r="V988" s="605"/>
      <c r="W988" s="605"/>
      <c r="X988" s="605"/>
      <c r="Y988" s="605"/>
      <c r="Z988" s="605"/>
    </row>
    <row r="989" ht="15.75" customHeight="1">
      <c r="A989" s="605"/>
      <c r="B989" s="606"/>
      <c r="C989" s="606"/>
      <c r="D989" s="606"/>
      <c r="E989" s="606"/>
      <c r="F989" s="605"/>
      <c r="G989" s="605"/>
      <c r="H989" s="605"/>
      <c r="I989" s="605"/>
      <c r="J989" s="605"/>
      <c r="K989" s="605"/>
      <c r="L989" s="605"/>
      <c r="M989" s="605"/>
      <c r="N989" s="605"/>
      <c r="O989" s="605"/>
      <c r="P989" s="605"/>
      <c r="Q989" s="605"/>
      <c r="R989" s="605"/>
      <c r="S989" s="605"/>
      <c r="T989" s="605"/>
      <c r="U989" s="605"/>
      <c r="V989" s="605"/>
      <c r="W989" s="605"/>
      <c r="X989" s="605"/>
      <c r="Y989" s="605"/>
      <c r="Z989" s="605"/>
    </row>
    <row r="990" ht="15.75" customHeight="1">
      <c r="A990" s="605"/>
      <c r="B990" s="606"/>
      <c r="C990" s="606"/>
      <c r="D990" s="606"/>
      <c r="E990" s="606"/>
      <c r="F990" s="605"/>
      <c r="G990" s="605"/>
      <c r="H990" s="605"/>
      <c r="I990" s="605"/>
      <c r="J990" s="605"/>
      <c r="K990" s="605"/>
      <c r="L990" s="605"/>
      <c r="M990" s="605"/>
      <c r="N990" s="605"/>
      <c r="O990" s="605"/>
      <c r="P990" s="605"/>
      <c r="Q990" s="605"/>
      <c r="R990" s="605"/>
      <c r="S990" s="605"/>
      <c r="T990" s="605"/>
      <c r="U990" s="605"/>
      <c r="V990" s="605"/>
      <c r="W990" s="605"/>
      <c r="X990" s="605"/>
      <c r="Y990" s="605"/>
      <c r="Z990" s="605"/>
    </row>
    <row r="991" ht="15.75" customHeight="1">
      <c r="A991" s="605"/>
      <c r="B991" s="606"/>
      <c r="C991" s="606"/>
      <c r="D991" s="606"/>
      <c r="E991" s="606"/>
      <c r="F991" s="605"/>
      <c r="G991" s="605"/>
      <c r="H991" s="605"/>
      <c r="I991" s="605"/>
      <c r="J991" s="605"/>
      <c r="K991" s="605"/>
      <c r="L991" s="605"/>
      <c r="M991" s="605"/>
      <c r="N991" s="605"/>
      <c r="O991" s="605"/>
      <c r="P991" s="605"/>
      <c r="Q991" s="605"/>
      <c r="R991" s="605"/>
      <c r="S991" s="605"/>
      <c r="T991" s="605"/>
      <c r="U991" s="605"/>
      <c r="V991" s="605"/>
      <c r="W991" s="605"/>
      <c r="X991" s="605"/>
      <c r="Y991" s="605"/>
      <c r="Z991" s="605"/>
    </row>
    <row r="992" ht="15.75" customHeight="1">
      <c r="A992" s="605"/>
      <c r="B992" s="606"/>
      <c r="C992" s="606"/>
      <c r="D992" s="606"/>
      <c r="E992" s="606"/>
      <c r="F992" s="605"/>
      <c r="G992" s="605"/>
      <c r="H992" s="605"/>
      <c r="I992" s="605"/>
      <c r="J992" s="605"/>
      <c r="K992" s="605"/>
      <c r="L992" s="605"/>
      <c r="M992" s="605"/>
      <c r="N992" s="605"/>
      <c r="O992" s="605"/>
      <c r="P992" s="605"/>
      <c r="Q992" s="605"/>
      <c r="R992" s="605"/>
      <c r="S992" s="605"/>
      <c r="T992" s="605"/>
      <c r="U992" s="605"/>
      <c r="V992" s="605"/>
      <c r="W992" s="605"/>
      <c r="X992" s="605"/>
      <c r="Y992" s="605"/>
      <c r="Z992" s="605"/>
    </row>
    <row r="993" ht="15.75" customHeight="1">
      <c r="A993" s="605"/>
      <c r="B993" s="606"/>
      <c r="C993" s="606"/>
      <c r="D993" s="606"/>
      <c r="E993" s="606"/>
      <c r="F993" s="605"/>
      <c r="G993" s="605"/>
      <c r="H993" s="605"/>
      <c r="I993" s="605"/>
      <c r="J993" s="605"/>
      <c r="K993" s="605"/>
      <c r="L993" s="605"/>
      <c r="M993" s="605"/>
      <c r="N993" s="605"/>
      <c r="O993" s="605"/>
      <c r="P993" s="605"/>
      <c r="Q993" s="605"/>
      <c r="R993" s="605"/>
      <c r="S993" s="605"/>
      <c r="T993" s="605"/>
      <c r="U993" s="605"/>
      <c r="V993" s="605"/>
      <c r="W993" s="605"/>
      <c r="X993" s="605"/>
      <c r="Y993" s="605"/>
      <c r="Z993" s="605"/>
    </row>
    <row r="994" ht="15.75" customHeight="1">
      <c r="A994" s="605"/>
      <c r="B994" s="606"/>
      <c r="C994" s="606"/>
      <c r="D994" s="606"/>
      <c r="E994" s="606"/>
      <c r="F994" s="605"/>
      <c r="G994" s="605"/>
      <c r="H994" s="605"/>
      <c r="I994" s="605"/>
      <c r="J994" s="605"/>
      <c r="K994" s="605"/>
      <c r="L994" s="605"/>
      <c r="M994" s="605"/>
      <c r="N994" s="605"/>
      <c r="O994" s="605"/>
      <c r="P994" s="605"/>
      <c r="Q994" s="605"/>
      <c r="R994" s="605"/>
      <c r="S994" s="605"/>
      <c r="T994" s="605"/>
      <c r="U994" s="605"/>
      <c r="V994" s="605"/>
      <c r="W994" s="605"/>
      <c r="X994" s="605"/>
      <c r="Y994" s="605"/>
      <c r="Z994" s="605"/>
    </row>
    <row r="995" ht="15.75" customHeight="1">
      <c r="A995" s="605"/>
      <c r="B995" s="606"/>
      <c r="C995" s="606"/>
      <c r="D995" s="606"/>
      <c r="E995" s="606"/>
      <c r="F995" s="605"/>
      <c r="G995" s="605"/>
      <c r="H995" s="605"/>
      <c r="I995" s="605"/>
      <c r="J995" s="605"/>
      <c r="K995" s="605"/>
      <c r="L995" s="605"/>
      <c r="M995" s="605"/>
      <c r="N995" s="605"/>
      <c r="O995" s="605"/>
      <c r="P995" s="605"/>
      <c r="Q995" s="605"/>
      <c r="R995" s="605"/>
      <c r="S995" s="605"/>
      <c r="T995" s="605"/>
      <c r="U995" s="605"/>
      <c r="V995" s="605"/>
      <c r="W995" s="605"/>
      <c r="X995" s="605"/>
      <c r="Y995" s="605"/>
      <c r="Z995" s="605"/>
    </row>
    <row r="996" ht="15.75" customHeight="1">
      <c r="A996" s="605"/>
      <c r="B996" s="606"/>
      <c r="C996" s="606"/>
      <c r="D996" s="606"/>
      <c r="E996" s="606"/>
      <c r="F996" s="605"/>
      <c r="G996" s="605"/>
      <c r="H996" s="605"/>
      <c r="I996" s="605"/>
      <c r="J996" s="605"/>
      <c r="K996" s="605"/>
      <c r="L996" s="605"/>
      <c r="M996" s="605"/>
      <c r="N996" s="605"/>
      <c r="O996" s="605"/>
      <c r="P996" s="605"/>
      <c r="Q996" s="605"/>
      <c r="R996" s="605"/>
      <c r="S996" s="605"/>
      <c r="T996" s="605"/>
      <c r="U996" s="605"/>
      <c r="V996" s="605"/>
      <c r="W996" s="605"/>
      <c r="X996" s="605"/>
      <c r="Y996" s="605"/>
      <c r="Z996" s="605"/>
    </row>
    <row r="997" ht="15.75" customHeight="1">
      <c r="A997" s="605"/>
      <c r="B997" s="606"/>
      <c r="C997" s="606"/>
      <c r="D997" s="606"/>
      <c r="E997" s="606"/>
      <c r="F997" s="605"/>
      <c r="G997" s="605"/>
      <c r="H997" s="605"/>
      <c r="I997" s="605"/>
      <c r="J997" s="605"/>
      <c r="K997" s="605"/>
      <c r="L997" s="605"/>
      <c r="M997" s="605"/>
      <c r="N997" s="605"/>
      <c r="O997" s="605"/>
      <c r="P997" s="605"/>
      <c r="Q997" s="605"/>
      <c r="R997" s="605"/>
      <c r="S997" s="605"/>
      <c r="T997" s="605"/>
      <c r="U997" s="605"/>
      <c r="V997" s="605"/>
      <c r="W997" s="605"/>
      <c r="X997" s="605"/>
      <c r="Y997" s="605"/>
      <c r="Z997" s="605"/>
    </row>
    <row r="998" ht="15.75" customHeight="1">
      <c r="A998" s="605"/>
      <c r="B998" s="606"/>
      <c r="C998" s="606"/>
      <c r="D998" s="606"/>
      <c r="E998" s="606"/>
      <c r="F998" s="605"/>
      <c r="G998" s="605"/>
      <c r="H998" s="605"/>
      <c r="I998" s="605"/>
      <c r="J998" s="605"/>
      <c r="K998" s="605"/>
      <c r="L998" s="605"/>
      <c r="M998" s="605"/>
      <c r="N998" s="605"/>
      <c r="O998" s="605"/>
      <c r="P998" s="605"/>
      <c r="Q998" s="605"/>
      <c r="R998" s="605"/>
      <c r="S998" s="605"/>
      <c r="T998" s="605"/>
      <c r="U998" s="605"/>
      <c r="V998" s="605"/>
      <c r="W998" s="605"/>
      <c r="X998" s="605"/>
      <c r="Y998" s="605"/>
      <c r="Z998" s="605"/>
    </row>
    <row r="999" ht="15.75" customHeight="1">
      <c r="A999" s="605"/>
      <c r="B999" s="606"/>
      <c r="C999" s="606"/>
      <c r="D999" s="606"/>
      <c r="E999" s="606"/>
      <c r="F999" s="605"/>
      <c r="G999" s="605"/>
      <c r="H999" s="605"/>
      <c r="I999" s="605"/>
      <c r="J999" s="605"/>
      <c r="K999" s="605"/>
      <c r="L999" s="605"/>
      <c r="M999" s="605"/>
      <c r="N999" s="605"/>
      <c r="O999" s="605"/>
      <c r="P999" s="605"/>
      <c r="Q999" s="605"/>
      <c r="R999" s="605"/>
      <c r="S999" s="605"/>
      <c r="T999" s="605"/>
      <c r="U999" s="605"/>
      <c r="V999" s="605"/>
      <c r="W999" s="605"/>
      <c r="X999" s="605"/>
      <c r="Y999" s="605"/>
      <c r="Z999" s="605"/>
    </row>
    <row r="1000" ht="15.75" customHeight="1">
      <c r="A1000" s="605"/>
      <c r="B1000" s="606"/>
      <c r="C1000" s="606"/>
      <c r="D1000" s="606"/>
      <c r="E1000" s="606"/>
      <c r="F1000" s="605"/>
      <c r="G1000" s="605"/>
      <c r="H1000" s="605"/>
      <c r="I1000" s="605"/>
      <c r="J1000" s="605"/>
      <c r="K1000" s="605"/>
      <c r="L1000" s="605"/>
      <c r="M1000" s="605"/>
      <c r="N1000" s="605"/>
      <c r="O1000" s="605"/>
      <c r="P1000" s="605"/>
      <c r="Q1000" s="605"/>
      <c r="R1000" s="605"/>
      <c r="S1000" s="605"/>
      <c r="T1000" s="605"/>
      <c r="U1000" s="605"/>
      <c r="V1000" s="605"/>
      <c r="W1000" s="605"/>
      <c r="X1000" s="605"/>
      <c r="Y1000" s="605"/>
      <c r="Z1000" s="605"/>
    </row>
  </sheetData>
  <autoFilter ref="$A$1:$F$1000">
    <sortState ref="A1:F1000">
      <sortCondition descending="1" ref="F1:F1000"/>
    </sortState>
  </autoFilter>
  <conditionalFormatting sqref="B11:D11 C34 C98 C100 C113 C151:C152 C171 C174">
    <cfRule type="cellIs" dxfId="2" priority="1" stopIfTrue="1" operator="lessThan">
      <formula>0</formula>
    </cfRule>
  </conditionalFormatting>
  <conditionalFormatting sqref="E226 E230:E231 E244:E1000">
    <cfRule type="containsText" dxfId="3" priority="2" operator="containsText" text="VACANT">
      <formula>NOT(ISERROR(SEARCH(("VACANT"),(E226))))</formula>
    </cfRule>
  </conditionalFormatting>
  <conditionalFormatting sqref="F1:F1000">
    <cfRule type="expression" dxfId="5" priority="3">
      <formula>F1&gt;=PERCENTILE($F$1:$F$200, 0.9)</formula>
    </cfRule>
  </conditionalFormatting>
  <printOptions horizontalCentered="1"/>
  <pageMargins bottom="0.5" footer="0.0" header="0.0" left="0.34" right="0.34" top="0.81"/>
  <pageSetup orientation="portrait"/>
  <headerFooter>
    <oddHeader>&amp;CAcademic Award and Ribbon Winners</oddHeader>
  </headerFooter>
  <drawing r:id="rId2"/>
  <legacyDrawing r:id="rId3"/>
</worksheet>
</file>